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Companies"/>
    <sheet r:id="rId2" sheetId="2" name="Avançado"/>
    <sheet r:id="rId3" sheetId="3" name="Intermediário"/>
    <sheet r:id="rId4" sheetId="4" name="Básico"/>
    <sheet r:id="rId5" sheetId="5" name="Página25"/>
    <sheet r:id="rId6" sheetId="6" name="url"/>
    <sheet r:id="rId7" sheetId="7" name="EmailVerification"/>
    <sheet r:id="rId8" sheetId="8" name="IntegracaoVerification"/>
    <sheet r:id="rId9" sheetId="9" name="ApiVerification"/>
    <sheet r:id="rId10" sheetId="10" name="AtivacaoGiftback"/>
    <sheet r:id="rId11" sheetId="11" name="TempoPrimeiraCampanha"/>
    <sheet r:id="rId12" sheetId="12" name="# Campanhas30D"/>
    <sheet r:id="rId13" sheetId="13" name="planificação"/>
    <sheet r:id="rId14" sheetId="14" name="login"/>
    <sheet r:id="rId15" sheetId="15" name="gestor"/>
    <sheet r:id="rId16" sheetId="16" name="tickets"/>
    <sheet r:id="rId17" sheetId="17" name="Receita Influenciada"/>
    <sheet r:id="rId18" sheetId="18" name="Giftback"/>
    <sheet r:id="rId19" sheetId="19" name="Task"/>
    <sheet r:id="rId20" sheetId="20" name="Message"/>
    <sheet r:id="rId21" sheetId="21" name="Campanha"/>
    <sheet r:id="rId22" sheetId="22" name="Receita Total"/>
    <sheet r:id="rId23" sheetId="23" name="query_result_2024-11-01T03_34_5"/>
  </sheets>
  <definedNames>
    <definedName name="_xlnm._FilterDatabase" localSheetId="0">Companies!$A$1:$AA$831</definedName>
    <definedName name="_xlnm._FilterDatabase" localSheetId="5">url!$A$1:$F$871</definedName>
    <definedName name="_xlnm._FilterDatabase" localSheetId="12">'planificação'!$A$1:$N$103</definedName>
    <definedName name="_xlnm._FilterDatabase" localSheetId="13">login!$A$1:$H$1142</definedName>
    <definedName name="_xlnm._FilterDatabase" localSheetId="15">tickets!$A$1:$U$157</definedName>
    <definedName name="_xlnm._FilterDatabase" localSheetId="17">Giftback!$A$1:$Z$468</definedName>
  </definedNames>
  <calcPr fullCalcOnLoad="1"/>
</workbook>
</file>

<file path=xl/sharedStrings.xml><?xml version="1.0" encoding="utf-8"?>
<sst xmlns="http://schemas.openxmlformats.org/spreadsheetml/2006/main" count="49684" uniqueCount="9947">
  <si>
    <t>id</t>
  </si>
  <si>
    <t>name</t>
  </si>
  <si>
    <t>displayName</t>
  </si>
  <si>
    <t>chargeType</t>
  </si>
  <si>
    <t>chargePeriod</t>
  </si>
  <si>
    <t>smsLimit</t>
  </si>
  <si>
    <t>emailLimit</t>
  </si>
  <si>
    <t>wppLimit</t>
  </si>
  <si>
    <t>orderLimit</t>
  </si>
  <si>
    <t>coinLimit</t>
  </si>
  <si>
    <t>createdAt</t>
  </si>
  <si>
    <t>updatedAt</t>
  </si>
  <si>
    <t>deletedAt</t>
  </si>
  <si>
    <t>amount</t>
  </si>
  <si>
    <t>000d8287-2a10-4ca1-81a9-83b243e7f358</t>
  </si>
  <si>
    <t>four-thousand-five-hundred-sales-quarterly</t>
  </si>
  <si>
    <t>Plano trimestral até 4500 vendas</t>
  </si>
  <si>
    <t>limits</t>
  </si>
  <si>
    <t>quarterly</t>
  </si>
  <si>
    <t>0035e3fa-04e1-4995-935f-bdc4faf69ffc</t>
  </si>
  <si>
    <t>five-hundred-sales</t>
  </si>
  <si>
    <t>Plano até 500 vendas</t>
  </si>
  <si>
    <t>monthly</t>
  </si>
  <si>
    <t>03c9a3c4-35d1-443a-9478-01cb494e471d</t>
  </si>
  <si>
    <t>ten-thousand-sales</t>
  </si>
  <si>
    <t>Plano até 10000 vendas</t>
  </si>
  <si>
    <t>047faa08-2c99-49fb-a2e7-5a3fe956f3fd</t>
  </si>
  <si>
    <t>ten-thousand-sales-quarterly</t>
  </si>
  <si>
    <t>Plano trimestral até 10000 vendas</t>
  </si>
  <si>
    <t>072aa428-fcf7-4e29-82df-91b98b6f1a2f</t>
  </si>
  <si>
    <t>two-thousand-five-hundred-sales-semi-annual</t>
  </si>
  <si>
    <t>Plano semestral até 2500 vendas</t>
  </si>
  <si>
    <t>semi-annual</t>
  </si>
  <si>
    <t>087eaba5-8ad4-412c-9e22-e8651fd6bb74</t>
  </si>
  <si>
    <t>ten-thousand-sales-semi-annual</t>
  </si>
  <si>
    <t>Plano semestral até 10000 vendas</t>
  </si>
  <si>
    <t>0969994e-56da-4b61-b713-6f1546ed1686</t>
  </si>
  <si>
    <t>new_plan_basic_full_workflow</t>
  </si>
  <si>
    <t>Plano Básico Anual</t>
  </si>
  <si>
    <t>coins</t>
  </si>
  <si>
    <t>0af406b0-f565-44db-8996-b2fe765f2433</t>
  </si>
  <si>
    <t>thousand-five-hundred-sales</t>
  </si>
  <si>
    <t>Plano até 1500 vendas</t>
  </si>
  <si>
    <t>0c14ceab-80bb-41c4-a80d-55fc3ac63666</t>
  </si>
  <si>
    <t>seven-hundred-fifty-sales</t>
  </si>
  <si>
    <t>Plano até 750 vendas</t>
  </si>
  <si>
    <t>0e5ac9fd-2e72-44f7-b3d5-8f4622eedf2a</t>
  </si>
  <si>
    <t>new_plan_monthly_medium_implementation_joy</t>
  </si>
  <si>
    <t>Plano Médio Mensal</t>
  </si>
  <si>
    <t>10df9561-c877-4f8f-ad43-db919b404579</t>
  </si>
  <si>
    <t>hundred-sales</t>
  </si>
  <si>
    <t>Crescimento</t>
  </si>
  <si>
    <t>1106ac19-c7e7-4078-8066-06cf24797f37</t>
  </si>
  <si>
    <t>three-thousand-five-hundred-sales-annual</t>
  </si>
  <si>
    <t>Plano anual até 3500 vendas</t>
  </si>
  <si>
    <t>annual</t>
  </si>
  <si>
    <t>12a38619-bf26-4856-9595-1ba70398b68a</t>
  </si>
  <si>
    <t>seven-thousand-sales</t>
  </si>
  <si>
    <t>Plano até 7000 vendas</t>
  </si>
  <si>
    <t>1565bfb0-7202-4d28-b6fb-f4257900109e</t>
  </si>
  <si>
    <t>thousand-sales-semi-annual</t>
  </si>
  <si>
    <t>Plano semestral até 1000 vendas</t>
  </si>
  <si>
    <t>185a96c0-e80b-40ae-9ee7-424e8b3f90f7</t>
  </si>
  <si>
    <t>nine-thousand-sales-annual</t>
  </si>
  <si>
    <t>Plano anual até 9000 vendas</t>
  </si>
  <si>
    <t>1c92412a-8d78-491c-857b-0388e0f77daa</t>
  </si>
  <si>
    <t>thousand-sales-annual</t>
  </si>
  <si>
    <t>Plano anual até 1000 vendas</t>
  </si>
  <si>
    <t>1d039d93-a07f-4cfb-a018-265d566999dd</t>
  </si>
  <si>
    <t>new_plan_semi_annual_advanced</t>
  </si>
  <si>
    <t>Plano Avançado Semestral</t>
  </si>
  <si>
    <t>1f07f3b2-c351-49ac-92ee-d17b4a5306b2</t>
  </si>
  <si>
    <t>ten-thousand-sales-annual</t>
  </si>
  <si>
    <t>Plano anual até 10000 vendas</t>
  </si>
  <si>
    <t>1f0aa720-9d46-4cf0-8c43-19d0447e4606</t>
  </si>
  <si>
    <t>three-hundred-sales-semi-annual</t>
  </si>
  <si>
    <t>Plano semestral até 300 vendas</t>
  </si>
  <si>
    <t>20833189-2ff3-4ba4-97a1-92a6c72e0b08</t>
  </si>
  <si>
    <t>two-thousand-sales-quarterly</t>
  </si>
  <si>
    <t>Plano trimestral até 2000 vendas</t>
  </si>
  <si>
    <t>2261f040-5d7d-40ed-accb-ebb68e2b142a</t>
  </si>
  <si>
    <t>three-thousand-sales-annual</t>
  </si>
  <si>
    <t>Plano anual até 3000 vendas</t>
  </si>
  <si>
    <t>23a24d7c-206a-4bd8-b8ba-687765beff1f</t>
  </si>
  <si>
    <t>new_plan_semi_annual_medium_joy</t>
  </si>
  <si>
    <t>Plano Médio Semestral</t>
  </si>
  <si>
    <t>2db35f70-ddb8-4292-abc3-fd452ca81da6</t>
  </si>
  <si>
    <t>premium</t>
  </si>
  <si>
    <t>Premium</t>
  </si>
  <si>
    <t>2dce9424-5188-46cc-9c71-cb6a9e62c451</t>
  </si>
  <si>
    <t>eight-thousand-sales-quarterly</t>
  </si>
  <si>
    <t>Plano trimestral até 8000 vendas</t>
  </si>
  <si>
    <t>3089fdc4-ca99-4e16-a248-acfa6b89057a</t>
  </si>
  <si>
    <t>two-thousand-five-hundred-sales-quarterly</t>
  </si>
  <si>
    <t>Plano trimestral até 2500 vendas</t>
  </si>
  <si>
    <t>3252d288-ff6f-4b29-b85c-7a2f485ce3cb</t>
  </si>
  <si>
    <t>seven-hundred-fifty-sales-semi-annual</t>
  </si>
  <si>
    <t>Plano semestral até 750 vendas</t>
  </si>
  <si>
    <t>36a89449-0612-4564-a80a-a84d476e9579</t>
  </si>
  <si>
    <t>three-thousand-sales-semi-annual</t>
  </si>
  <si>
    <t>Plano semestral até 3000 vendas</t>
  </si>
  <si>
    <t>36bc99bf-2baf-4bc4-86c6-c6a78c6b84ff</t>
  </si>
  <si>
    <t>six-thousand-sales-annual</t>
  </si>
  <si>
    <t>Plano anual até 6000 vendas</t>
  </si>
  <si>
    <t>38768e35-b42b-4875-b23d-4a467dc484ff</t>
  </si>
  <si>
    <t>six-thousand-sales-quarterly</t>
  </si>
  <si>
    <t>Plano trimestral até 6000 vendas</t>
  </si>
  <si>
    <t>38c18530-b2af-405c-9a0c-3487717d5b38</t>
  </si>
  <si>
    <t>seven-hundred-fifty-sales-annual</t>
  </si>
  <si>
    <t>Plano anual até 750 vendas</t>
  </si>
  <si>
    <t>394f3477-bd83-4044-b2d2-56d414750fa8</t>
  </si>
  <si>
    <t>new_plan_monthly_medium_implementation_joy_chip</t>
  </si>
  <si>
    <t>Plano Médio Mensal com Joy</t>
  </si>
  <si>
    <t>3e33c0af-830c-465f-a88d-0988f9c4b3a8</t>
  </si>
  <si>
    <t>standard</t>
  </si>
  <si>
    <t>Desenvolvimento</t>
  </si>
  <si>
    <t>42609804-b735-4dd2-aa42-14681ff1dedb</t>
  </si>
  <si>
    <t>new_plan_monthly_medium</t>
  </si>
  <si>
    <t>4288c4a8-0ea8-454a-930f-85ea16238e03</t>
  </si>
  <si>
    <t>three-hundred-sales</t>
  </si>
  <si>
    <t>Plano até 300 vendas</t>
  </si>
  <si>
    <t>455ba907-66cd-4c94-81cd-7a0253b0aa2b</t>
  </si>
  <si>
    <t>nine-thousand-sales-quarterly</t>
  </si>
  <si>
    <t>Plano trimestral até 9000 vendas</t>
  </si>
  <si>
    <t>4611f4fc-4222-4a0d-a4eb-fc9ec9bef2f0</t>
  </si>
  <si>
    <t>thousand-five-hundred-sales-quarterly</t>
  </si>
  <si>
    <t>Plano trimestral até 1500 vendas</t>
  </si>
  <si>
    <t>47cf048d-e43c-4176-a413-f2ef5f26daf5</t>
  </si>
  <si>
    <t>new_plan_annual_joy</t>
  </si>
  <si>
    <t>4cd5a294-4ffc-4c8c-8f4a-f88c09f5d621</t>
  </si>
  <si>
    <t>eight-thousand-sales-annual</t>
  </si>
  <si>
    <t>Plano anual até 8000 vendas</t>
  </si>
  <si>
    <t>4e16d766-e02c-4eaa-8cc2-98eb3134a2a1</t>
  </si>
  <si>
    <t>seven-thousand-sales-semi-annual</t>
  </si>
  <si>
    <t>Plano semestral até 7000 vendas</t>
  </si>
  <si>
    <t>5090cde6-f8ff-4966-be1c-cc157d7e2046</t>
  </si>
  <si>
    <t>new_plan_quarterly_medium_plus</t>
  </si>
  <si>
    <t>Plano Médio Plus Trimestral</t>
  </si>
  <si>
    <t>54aa29fa-9dc4-4ca3-a3b2-5724161ae48e</t>
  </si>
  <si>
    <t>fifty-sales</t>
  </si>
  <si>
    <t>Iniciante</t>
  </si>
  <si>
    <t>5648668c-074d-4881-9bd7-1fc788bc1817</t>
  </si>
  <si>
    <t>new_plan_monthly_medium_joy</t>
  </si>
  <si>
    <t>56739251-bd59-4a89-86b9-6f94912581b9</t>
  </si>
  <si>
    <t>two-thousand-sales</t>
  </si>
  <si>
    <t>Plano até 2000 vendas</t>
  </si>
  <si>
    <t>57866664-85b8-445b-9bb8-8eb46e05ca73</t>
  </si>
  <si>
    <t>four-thousand-sales-semi-annual</t>
  </si>
  <si>
    <t>Plano semestral até 4000 vendas</t>
  </si>
  <si>
    <t>5895e8ca-28bb-41d7-aab5-1de514d87029</t>
  </si>
  <si>
    <t>new_plan_quarterly_medium</t>
  </si>
  <si>
    <t>Plano Médio Trimestral</t>
  </si>
  <si>
    <t>613d7c6e-fe53-497b-9a67-c7a57898a162</t>
  </si>
  <si>
    <t>five-thousand-sales-quarterly</t>
  </si>
  <si>
    <t>Plano trimestral até 5000 vendas</t>
  </si>
  <si>
    <t>62391591-0c59-4563-aea5-2a16350c515d</t>
  </si>
  <si>
    <t>hundred-fifty-sales-annual</t>
  </si>
  <si>
    <t>Profissional</t>
  </si>
  <si>
    <t>65be62ba-02e3-41cf-b32b-69b86a9d0ea0</t>
  </si>
  <si>
    <t>thousand-five-hundred-sales-semi-annual</t>
  </si>
  <si>
    <t>Plano semestral até 1500 vendas</t>
  </si>
  <si>
    <t>65d4ae89-27ae-49af-9144-c203d30ee7ac</t>
  </si>
  <si>
    <t>three-thousand-five-hundred-sales-semi-annual</t>
  </si>
  <si>
    <t>Plano semestral até 3500 vendas</t>
  </si>
  <si>
    <t>684eb2a4-579d-43ee-b93b-e68bb6656ad1</t>
  </si>
  <si>
    <t>two-thousand-sales-semi-annual</t>
  </si>
  <si>
    <t>Plano semestral até 2000 vendas</t>
  </si>
  <si>
    <t>6b1d0b81-0d13-479a-ba0d-78c1c53122cd</t>
  </si>
  <si>
    <t>new_plan_semi_annual_medium</t>
  </si>
  <si>
    <t>70cce45e-1056-4cc0-ad07-c4df79d11ae5</t>
  </si>
  <si>
    <t>two-thousand-five-hundred-sales-annual</t>
  </si>
  <si>
    <t>Plano anual até 2500 vendas</t>
  </si>
  <si>
    <t>71fb6ba7-fcde-48f2-b02a-ce2203ff3091</t>
  </si>
  <si>
    <t>new_plan_annual</t>
  </si>
  <si>
    <t>72d911be-1b41-42b0-af13-019be6d10a6a</t>
  </si>
  <si>
    <t>eight-thousand-sales</t>
  </si>
  <si>
    <t>Plano até 8000 vendas</t>
  </si>
  <si>
    <t>731511b5-802f-4301-88c0-8747c4c0ba89</t>
  </si>
  <si>
    <t>new_plan_joy</t>
  </si>
  <si>
    <t>Plano Básico Mensal</t>
  </si>
  <si>
    <t>79fddcb6-779c-4b08-8e31-11a9e9dfa7fc</t>
  </si>
  <si>
    <t>six-thousand-sales</t>
  </si>
  <si>
    <t>Plano até 6000 vendas</t>
  </si>
  <si>
    <t>7a32c695-c036-4b1b-beee-def09c25be1d</t>
  </si>
  <si>
    <t>five-thousand-sales</t>
  </si>
  <si>
    <t>Plano até 5000 vendas</t>
  </si>
  <si>
    <t>7c8e7dfb-49a4-4cb6-ab90-703074ae06a7</t>
  </si>
  <si>
    <t>new_plan_annual_advanced</t>
  </si>
  <si>
    <t>Plano Avançado Anual</t>
  </si>
  <si>
    <t>7da452e0-f47e-4a53-a9f8-8b978b5085f0</t>
  </si>
  <si>
    <t>new_plan_annual_medium_joy_chip</t>
  </si>
  <si>
    <t>Plano Médio Anual</t>
  </si>
  <si>
    <t>81c88f32-5be5-4e98-9cca-b226737a4239</t>
  </si>
  <si>
    <t>five-hundred-sales-semi-annual</t>
  </si>
  <si>
    <t>Plano semestral até 500 vendas</t>
  </si>
  <si>
    <t>8484649b-8756-45e7-bb6d-966a4006819a</t>
  </si>
  <si>
    <t>four-thousand-five-hundred-sales-annual</t>
  </si>
  <si>
    <t>Plano anual até 4500 vendas</t>
  </si>
  <si>
    <t>852e4d0a-d5a5-4209-a0f8-11b29efb1002</t>
  </si>
  <si>
    <t>new_plan_semi_annual_medium_joy_chip</t>
  </si>
  <si>
    <t>856a8771-cffe-406b-b2b1-2aa4e1cebfc0</t>
  </si>
  <si>
    <t>free</t>
  </si>
  <si>
    <t>Gratuito</t>
  </si>
  <si>
    <t>87d47c27-102b-4023-a967-b1ba879c8800</t>
  </si>
  <si>
    <t>new_plan</t>
  </si>
  <si>
    <t>8a3a68c8-acbe-4866-a0e7-6bc531c2e790</t>
  </si>
  <si>
    <t>new_plan_basic_semi_annual</t>
  </si>
  <si>
    <t>Plano Básico Semestral</t>
  </si>
  <si>
    <t>8a3b85f8-0e6a-4fb4-ab16-94dec27bd4da</t>
  </si>
  <si>
    <t>four-thousand-sales</t>
  </si>
  <si>
    <t>Plano até 4000 vendas</t>
  </si>
  <si>
    <t>8abc6ce9-3ed5-4e4d-8a90-34a4f9c6de24</t>
  </si>
  <si>
    <t>six-thousand-sales-semi-annual</t>
  </si>
  <si>
    <t>Plano semestral até 6000 vendas</t>
  </si>
  <si>
    <t>8e4b81c4-6876-499f-8780-9fa9f70f2995</t>
  </si>
  <si>
    <t>three-hundred-sales-quarterly</t>
  </si>
  <si>
    <t>Plano trimestral até 300 vendas</t>
  </si>
  <si>
    <t>93e57050-b889-478e-926e-add90cfbedc2</t>
  </si>
  <si>
    <t>new_plan_monthly_advanced</t>
  </si>
  <si>
    <t>Plano Avançado Mensal</t>
  </si>
  <si>
    <t>96c0750a-0562-4f09-9051-c77ad28b3d8a</t>
  </si>
  <si>
    <t>hundred-fifty-sales</t>
  </si>
  <si>
    <t>9751cde0-417c-4e4b-9bc9-772e77cca18b</t>
  </si>
  <si>
    <t>three-hundred-sales-annual</t>
  </si>
  <si>
    <t>Plano anual até 300 vendas</t>
  </si>
  <si>
    <t>9981faf7-f8ae-48a4-af2d-a6f27c24e0f3</t>
  </si>
  <si>
    <t>three-thousand-sales</t>
  </si>
  <si>
    <t>Plano até 3000 vendas</t>
  </si>
  <si>
    <t>9bc21ea1-c0d1-42b6-a351-b580ff0491c4</t>
  </si>
  <si>
    <t>seven-thousand-sales-annual</t>
  </si>
  <si>
    <t>Plano anual até 7000 vendas</t>
  </si>
  <si>
    <t>9f87ffa2-0d34-4344-bd71-10bd9ece8222</t>
  </si>
  <si>
    <t>hundred-sales-annual</t>
  </si>
  <si>
    <t>9f8bb4a2-f86b-4a9c-bf6b-c6fb113a1a04</t>
  </si>
  <si>
    <t>two-thousand-sales-annual</t>
  </si>
  <si>
    <t>Plano anual até 2000 vendas</t>
  </si>
  <si>
    <t>a02f5746-f270-433e-97ea-6e5380ceb5a8</t>
  </si>
  <si>
    <t>oferta-julia-galvao</t>
  </si>
  <si>
    <t>Oferta Júlia Galvão</t>
  </si>
  <si>
    <t>a35c47f6-660c-4037-bf60-18b3a25f0e28</t>
  </si>
  <si>
    <t>new_plan_annual_joy_chip</t>
  </si>
  <si>
    <t>a3c21655-17af-4ad9-892d-99b02a333b67</t>
  </si>
  <si>
    <t>seven-hundred-fifty-sales-quarterly</t>
  </si>
  <si>
    <t>Plano trimestral até 750 vendas</t>
  </si>
  <si>
    <t>a7d46672-9d7e-4091-b298-8eb7022cf51a</t>
  </si>
  <si>
    <t>new_plan_joy_chip</t>
  </si>
  <si>
    <t>a86555ca-6ac6-49e0-81d4-1b39f830a493</t>
  </si>
  <si>
    <t>three-thousand-five-hundred-sales-quarterly</t>
  </si>
  <si>
    <t>Plano trimestral até 3500 vendas</t>
  </si>
  <si>
    <t>ab307f7c-b35a-4d41-a0bd-2b79fc78b929</t>
  </si>
  <si>
    <t>nine-thousand-sales</t>
  </si>
  <si>
    <t>Plano até 9000 vendas</t>
  </si>
  <si>
    <t>abccbc5b-e59c-430c-b6a1-740517e46347</t>
  </si>
  <si>
    <t>two-thousand-five-hundred-sales</t>
  </si>
  <si>
    <t>Plano até 2500 vendas</t>
  </si>
  <si>
    <t>ade649fd-3d03-4381-a75a-1006038819fc</t>
  </si>
  <si>
    <t>new_plan_monthly_advanced_chip</t>
  </si>
  <si>
    <t>Plano Avançado</t>
  </si>
  <si>
    <t>af044d5f-a029-472b-a1bc-b8d339343993</t>
  </si>
  <si>
    <t>three-thousand-sales-quarterly</t>
  </si>
  <si>
    <t>Plano trimestral até 3000 vendas</t>
  </si>
  <si>
    <t>af7042e9-7d00-4e7a-a3be-b8ebe52a57d4</t>
  </si>
  <si>
    <t>new_plan_chip</t>
  </si>
  <si>
    <t>b3fcaf9e-dcb3-4b8b-ab91-568b8ad7ddb4</t>
  </si>
  <si>
    <t>four-thousand-five-hundred-sales-semi-annual</t>
  </si>
  <si>
    <t>Plano semestral até 4500 vendas</t>
  </si>
  <si>
    <t>b8cc558a-4ca8-47a7-85b7-658b4a222f76</t>
  </si>
  <si>
    <t>four-thousand-sales-quarterly</t>
  </si>
  <si>
    <t>Plano trimestral até 4000 vendas</t>
  </si>
  <si>
    <t>b911cf49-5f37-4b07-ad1d-0ce96982038f</t>
  </si>
  <si>
    <t>five-thousand-sales-semi-annual</t>
  </si>
  <si>
    <t>Plano semestral até 5000 vendas</t>
  </si>
  <si>
    <t>c029aebd-5a6d-4b8f-9923-21a17bc09794</t>
  </si>
  <si>
    <t>thousand-five-hundred-sales-annual</t>
  </si>
  <si>
    <t>Plano anual até 1500 vendas</t>
  </si>
  <si>
    <t>c0e65769-4f78-492b-bb0c-d8ed925699a5</t>
  </si>
  <si>
    <t>new_plan_semi_annual_medium_chip</t>
  </si>
  <si>
    <t>c2e44175-4875-4fcd-b11f-f95ad1404a54</t>
  </si>
  <si>
    <t>new_plan_monthly_medium_implementation_chip</t>
  </si>
  <si>
    <t>c31218fd-74c3-49dd-a399-191a03145e53</t>
  </si>
  <si>
    <t>thousand-sales-quarterly</t>
  </si>
  <si>
    <t>Plano trimestral até 1000 vendas</t>
  </si>
  <si>
    <t>c6419ed0-eded-443e-8949-9ca08355b5f0</t>
  </si>
  <si>
    <t>new_plan_annual_chip</t>
  </si>
  <si>
    <t>d1ed32fc-0cfe-4e1c-9c5f-0a72a2da4d58</t>
  </si>
  <si>
    <t>four-thousand-sales-annual</t>
  </si>
  <si>
    <t>Plano anual até 4000 vendas</t>
  </si>
  <si>
    <t>d1fc6d8f-7ade-4d86-b5f3-80bd19f9a803</t>
  </si>
  <si>
    <t>thousand-sales</t>
  </si>
  <si>
    <t>Plano até 1000 vendas</t>
  </si>
  <si>
    <t>d39b290a-ae75-4d99-9e65-9649dce6fb78</t>
  </si>
  <si>
    <t>fifty-sales-annual</t>
  </si>
  <si>
    <t>d3a9e8b0-d5af-47d3-b792-2daa17ee2341</t>
  </si>
  <si>
    <t>meliuz-joy</t>
  </si>
  <si>
    <t>Plano Joy</t>
  </si>
  <si>
    <t>d856fe2c-2bb2-496a-8eff-2dc05516beb2</t>
  </si>
  <si>
    <t>nine-thousand-sales-semi-annual</t>
  </si>
  <si>
    <t>Plano semestral até 9000 vendas</t>
  </si>
  <si>
    <t>dd17e44f-cdc4-453f-a07f-b7f5e43df051</t>
  </si>
  <si>
    <t>new_plan_quarterly_advanced</t>
  </si>
  <si>
    <t>Plano Avançado Trimestral</t>
  </si>
  <si>
    <t>de57d336-f70f-4532-9dbb-93ceafc3ab95</t>
  </si>
  <si>
    <t>new_plan_monthly_medium_joy_chip</t>
  </si>
  <si>
    <t>deb72204-b78f-4bc2-9896-303c893edf46</t>
  </si>
  <si>
    <t>new_plan_annual_medium_joy</t>
  </si>
  <si>
    <t>e396a829-4307-4772-98da-751f3b847753</t>
  </si>
  <si>
    <t>new_plan_annual_medium</t>
  </si>
  <si>
    <t>e42d4d8d-5e3f-4cf8-8f71-7587dacd3799</t>
  </si>
  <si>
    <t>seven-thousand-sales-quarterly</t>
  </si>
  <si>
    <t>Plano trimestral até 7000 vendas</t>
  </si>
  <si>
    <t>ea661bc6-1927-406d-a2c3-5290e78452a1</t>
  </si>
  <si>
    <t>new_plan_monthly_medium_implementation</t>
  </si>
  <si>
    <t>efdb0612-9780-4f07-8650-bd7daf31b9d9</t>
  </si>
  <si>
    <t>eight-thousand-sales-semi-annual</t>
  </si>
  <si>
    <t>Plano semestral até 8000 vendas</t>
  </si>
  <si>
    <t>f4e63ab7-f3ea-4d00-aea5-f628ef4f6ab0</t>
  </si>
  <si>
    <t>five-hundred-sales-annual</t>
  </si>
  <si>
    <t>Plano anual até 500 vendas</t>
  </si>
  <si>
    <t>f5769afe-e835-4dd4-90bd-0e26b2d257ae</t>
  </si>
  <si>
    <t>three-thousand-five-hundred-sales</t>
  </si>
  <si>
    <t>Plano até 3500 vendas</t>
  </si>
  <si>
    <t>f6b5d27f-a345-4b87-8b90-aab7f08e01f1</t>
  </si>
  <si>
    <t>four-thousand-five-hundred-sales</t>
  </si>
  <si>
    <t>Plano até 4500 vendas</t>
  </si>
  <si>
    <t>f7a4183e-5e9d-44a3-84c0-627a19996973</t>
  </si>
  <si>
    <t>five-thousand-sales-annual</t>
  </si>
  <si>
    <t>Plano anual até 5000 vendas</t>
  </si>
  <si>
    <t>f82c945f-0e1b-4012-aeeb-22dd049c4c36</t>
  </si>
  <si>
    <t>new_plan_monthly_medium_chip</t>
  </si>
  <si>
    <t>f848358c-2cac-4932-8852-cd77a19ea96a</t>
  </si>
  <si>
    <t>five-hundred-sales-quarterly</t>
  </si>
  <si>
    <t>Plano trimestral até 500 vendas</t>
  </si>
  <si>
    <t>ff603adb-0da2-4b40-a7ba-785bb076b968</t>
  </si>
  <si>
    <t>new_plan_annual_medium_chip</t>
  </si>
  <si>
    <t>0cff4d04-4cee-47c3-ad53-ed8861806e26</t>
  </si>
  <si>
    <t>4fc5b24f-7944-42e6-8f18-2555a620abc5</t>
  </si>
  <si>
    <t>a1b020db-5f91-4fd1-a98d-1da63a562320</t>
  </si>
  <si>
    <t>94dd4e81-a391-49f8-9672-e9f8cab561c8</t>
  </si>
  <si>
    <t>2b514ca1-fd46-4ca6-b7c2-549000c206e0</t>
  </si>
  <si>
    <t>2aae7e3c-32ee-4a4f-b0f2-c4892b444ca4</t>
  </si>
  <si>
    <t>889b7289-0492-4154-8748-1698454cb7d9</t>
  </si>
  <si>
    <t>a7d10e29-029f-467b-bcc5-33024e0b1a13</t>
  </si>
  <si>
    <t>53654227-2ee2-43e5-be5d-9436f818fe61</t>
  </si>
  <si>
    <t>bc83f5e5-aee0-4d73-bb54-176a051d8ab5</t>
  </si>
  <si>
    <t>a9364afb-9b07-42ee-8387-00b2417e8a3b</t>
  </si>
  <si>
    <t>61f4046e-641d-4fd5-a7b2-d0781810da35</t>
  </si>
  <si>
    <t>3b4b64a5-9206-451b-b7a5-40fb7a2fa2a0</t>
  </si>
  <si>
    <t>680b4438-2f29-48a1-9aac-065fa734117e</t>
  </si>
  <si>
    <t>8ab08de5-88e2-4980-a159-463b6ea3082a</t>
  </si>
  <si>
    <t>e6386d10-ef99-474d-91c1-653dc8e418be</t>
  </si>
  <si>
    <t>c876aa80-d50d-47ea-b17d-47dfd33eaf16</t>
  </si>
  <si>
    <t>c660c4a6-372f-48fc-b64f-2d6e52a09266</t>
  </si>
  <si>
    <t>0dda738c-06d1-4355-846c-abb678afd49b</t>
  </si>
  <si>
    <t>7f9a66cc-7c8f-4b59-ba77-7012b12b22c8</t>
  </si>
  <si>
    <t>ebefc453-a302-429d-b5dd-6819c4582d0a</t>
  </si>
  <si>
    <t>19e3b3de-b5f5-4c0d-8683-f83666ec836c</t>
  </si>
  <si>
    <t>2cee18bb-1e1b-4979-bec8-657eecd1270d</t>
  </si>
  <si>
    <t>fe514c27-93cc-4d73-b007-b389b6f1df2e</t>
  </si>
  <si>
    <t>0171b8f7-dcfe-4ec9-8f76-ad292962d656</t>
  </si>
  <si>
    <t>e6ed7247-7a72-4223-b52a-21a8bf7a6210</t>
  </si>
  <si>
    <t>fbb34303-4656-4a36-a20e-72ee4c0b446a</t>
  </si>
  <si>
    <t>1ca9c645-c01b-4b24-ba9d-0bafff168fa1</t>
  </si>
  <si>
    <t>d70af39d-2362-4531-ba4b-87508df97ff4</t>
  </si>
  <si>
    <t>41f83bbb-95ca-4e74-8fb7-63fea6f35ffd</t>
  </si>
  <si>
    <t>a9704e6a-ae1c-412d-a981-20f4727083b2</t>
  </si>
  <si>
    <t>9eb8e718-a49b-4618-b6c4-5467e4927e09</t>
  </si>
  <si>
    <t>f5ce7b40-7149-40e3-a51b-830590842b24</t>
  </si>
  <si>
    <t>4194fc71-8e9c-4318-a6f3-2e826556fdc1</t>
  </si>
  <si>
    <t>b3c1222e-dbc9-4e1a-bdf7-581327cef13d</t>
  </si>
  <si>
    <t>f7ac00de-aaa7-4467-958f-f610180f2fb5</t>
  </si>
  <si>
    <t>c51510d5-3957-41c0-9c77-802c443b1ec0</t>
  </si>
  <si>
    <t>24b687eb-f9f5-4923-81a2-338e44760fa0</t>
  </si>
  <si>
    <t>150c2e20-0243-49a4-803e-d4eb2fcaa3b8</t>
  </si>
  <si>
    <t>30d8738e-78b5-40f4-abc1-978390ca9046</t>
  </si>
  <si>
    <t>db0fe82d-3fb6-436f-80ef-f199e8a76e27</t>
  </si>
  <si>
    <t>31523c64-95ec-4f2f-a135-bb21e8249010</t>
  </si>
  <si>
    <t>e75db5b7-2744-4ccf-9acb-ffa52806f46e</t>
  </si>
  <si>
    <t>1206ea49-bfb1-4734-93fb-e7a21e4794d8</t>
  </si>
  <si>
    <t>db91474b-a5ee-4d54-9b28-01626da4d42f</t>
  </si>
  <si>
    <t>191205d0-c85f-4a82-96b3-f84f9a329961</t>
  </si>
  <si>
    <t>12d3047b-33a7-4c40-ac36-147b20040516</t>
  </si>
  <si>
    <t>582c7b38-730a-4adb-8cf7-d55be1acf9f7</t>
  </si>
  <si>
    <t>e0c15a02-12ed-44a5-840d-70b70322adc2</t>
  </si>
  <si>
    <t>914617a7-ed39-4ac0-aacc-96246d54586d</t>
  </si>
  <si>
    <t>4eecc19a-d5db-495e-826b-6f56952467c4</t>
  </si>
  <si>
    <t>db1d5347-2189-432d-8590-3a323dbb3cd7</t>
  </si>
  <si>
    <t>1b4d808d-2c97-4d6d-9d26-ae174fc662e4</t>
  </si>
  <si>
    <t>6e369df1-3c83-439d-847b-fb39fa48515b</t>
  </si>
  <si>
    <t>aea44cfd-7611-4bca-bc8a-3be7f97ddd31</t>
  </si>
  <si>
    <t>8c6c0e7a-14cb-4f6d-b7a3-0cf9550a5498</t>
  </si>
  <si>
    <t>680a31b7-69ee-4eec-8fe2-4c99494a828d</t>
  </si>
  <si>
    <t>38525ba3-e490-4645-8753-8a2626c142a1</t>
  </si>
  <si>
    <t>7a3e91aa-a166-4eaf-9bd8-9a962a6413c7</t>
  </si>
  <si>
    <t>ee56f8d2-e640-4586-b691-5ed4dbb8c793</t>
  </si>
  <si>
    <t>54649a62-13ae-4e90-8ce9-b285afd82802</t>
  </si>
  <si>
    <t>515a33ac-0112-484c-9177-855e84c445b7</t>
  </si>
  <si>
    <t>279059a5-119b-4f60-b51e-cec0f764499f</t>
  </si>
  <si>
    <t>3656282e-cf2d-4f7d-aa8b-36fd92e085c4</t>
  </si>
  <si>
    <t>2e74093e-9635-4d41-adc8-ef91776166a7</t>
  </si>
  <si>
    <t>ca1340fa-8051-4698-b6e8-ba1b4d83f51b</t>
  </si>
  <si>
    <t>8d7b8879-e3f6-43ff-be96-284a1d225a94</t>
  </si>
  <si>
    <t>1b094070-ac16-4019-a6cb-63059bcae797</t>
  </si>
  <si>
    <t>46839f7c-9fe3-4fe2-b9d6-157f9a4d52aa</t>
  </si>
  <si>
    <t>23db8898-8f8f-40ce-8bcb-c5b37f988174</t>
  </si>
  <si>
    <t>b1e58d4b-8365-4d76-a239-3fc8fd442471</t>
  </si>
  <si>
    <t>51c8ad66-afb9-4b47-ba39-1d3aa7a48651</t>
  </si>
  <si>
    <t>af851267-ab3c-4adb-b704-cdf9e33ec5af</t>
  </si>
  <si>
    <t>558b2931-5e4d-46a9-bca3-274923fa2321</t>
  </si>
  <si>
    <t>f75d17d6-eadc-433a-bddc-446cf99ce318</t>
  </si>
  <si>
    <t>72c224d3-30ac-497d-82bc-6c65c8b49785</t>
  </si>
  <si>
    <t>56eb3b0b-6c7c-4d45-9979-1f27b2faeb8d</t>
  </si>
  <si>
    <t>f5551e86-b1ac-40e8-8887-f636949b41f0</t>
  </si>
  <si>
    <t>401ae2eb-1623-4349-914f-b08f4cebaf1b</t>
  </si>
  <si>
    <t>29eecff0-dce7-4f10-a651-918ff8513da5</t>
  </si>
  <si>
    <t>2a8aeb99-f3d7-477a-8d3b-81b077ab6624</t>
  </si>
  <si>
    <t>205a56fd-34fc-424c-9569-e951ac4e9ecd</t>
  </si>
  <si>
    <t>5b4644d5-e6f2-4784-b720-f11321a7536c</t>
  </si>
  <si>
    <t>8c3224ef-35cd-4fa7-bc85-bad52472e9c7</t>
  </si>
  <si>
    <t>42e6a079-e743-4006-8e13-42559a607d6e</t>
  </si>
  <si>
    <t>6647f613-24c5-4c26-8619-e65872f12943</t>
  </si>
  <si>
    <t>a566bb48-9448-4d67-8ef7-c140f029eaa8</t>
  </si>
  <si>
    <t>43f500ac-5860-4b1c-bb82-29380eb867f5</t>
  </si>
  <si>
    <t>0ba061d8-75cd-43ea-903c-434bded812fc</t>
  </si>
  <si>
    <t>67b9a67b-3e4a-4015-b9ca-3617f6cb32a7</t>
  </si>
  <si>
    <t>f964131f-03c5-4aa8-8bd9-7e4f1baac875</t>
  </si>
  <si>
    <t>b89c1468-f0fa-4412-97b8-646661559a01</t>
  </si>
  <si>
    <t>9bd5a551-4077-49dc-bbd2-6d76aae49abf</t>
  </si>
  <si>
    <t>20c34326-0934-4662-a3d6-90642bbdd18d</t>
  </si>
  <si>
    <t>5f3b4ddd-fabf-4f09-a49c-b4a7d557f831</t>
  </si>
  <si>
    <t>c7dde559-0ec2-4a72-9c2c-a339387edc51</t>
  </si>
  <si>
    <t>024d1553-0141-4493-9f03-ae8bea3fdc81</t>
  </si>
  <si>
    <t>42546bc6-d386-48cb-90c0-f720969b6849</t>
  </si>
  <si>
    <t>765d8294-7df9-455d-8184-424da2b9c4ed</t>
  </si>
  <si>
    <t>a4b7b9c0-8220-405f-8dac-e9f5e768b07d</t>
  </si>
  <si>
    <t>7025c805-cdb6-4c4c-9317-8128abf714f7</t>
  </si>
  <si>
    <t>eb92567b-04c5-4610-8513-91c7dcde3eaf</t>
  </si>
  <si>
    <t>fb39a90f-2c42-4de9-98aa-760270c03ef4</t>
  </si>
  <si>
    <t>55f3d825-f708-4bf9-996a-850c11d5b3d9</t>
  </si>
  <si>
    <t>5dccceee-1837-4cd9-add5-507c85ae6272</t>
  </si>
  <si>
    <t>020b00df-027c-48d6-bacb-796169c1b5e1</t>
  </si>
  <si>
    <t>88e88234-2460-42a9-8533-06a9c9c58097</t>
  </si>
  <si>
    <t>d2010096-6383-493c-a3c5-fd73458a677f</t>
  </si>
  <si>
    <t>a25ffffb-56d6-4962-a842-62405e095da1</t>
  </si>
  <si>
    <t>29a4eb17-dbc7-4d61-9d1f-e445f7a0d59c</t>
  </si>
  <si>
    <t>b867d4f0-2eff-45ad-86da-447c4b1ecb20</t>
  </si>
  <si>
    <t>9f05bbc8-c2b3-4337-935a-ec9a7a24bac7</t>
  </si>
  <si>
    <t>20bfa8fb-08af-4367-89cf-6ec01843fe01</t>
  </si>
  <si>
    <t>be6a1ad5-4af7-4447-8057-457d785305b0</t>
  </si>
  <si>
    <t>f6e4fb24-b36d-4564-85f6-460099dfd1f1</t>
  </si>
  <si>
    <t>f22b8b13-f6b7-4d51-86e9-79301dde1d5d</t>
  </si>
  <si>
    <t>97029824-22cf-4697-9b48-cd5af0b0a9ae</t>
  </si>
  <si>
    <t>93642ec6-9c27-4daf-8f7e-68db6ce91c53</t>
  </si>
  <si>
    <t>5f09684e-e43b-42de-83f3-e5a09029ec12</t>
  </si>
  <si>
    <t>da5cbc94-7573-4f69-858b-eca45fc89508</t>
  </si>
  <si>
    <t>d7be6da7-6b00-4a84-8a44-a135fca87995</t>
  </si>
  <si>
    <t>c6ee5f71-9c25-498a-82c4-0a70b00e328e</t>
  </si>
  <si>
    <t>b08c1d50-9e5d-4f77-8040-818ad88b177a</t>
  </si>
  <si>
    <t>38196103-69ff-4492-a0c2-1f6e0836d7c5</t>
  </si>
  <si>
    <t>6b621d58-4de1-4350-98e7-ec92a4d4aa2f</t>
  </si>
  <si>
    <t>f618c988-8500-4e51-9283-ab16c54e4389</t>
  </si>
  <si>
    <t>c521cffe-dee1-411e-a2e8-6657f0c62403</t>
  </si>
  <si>
    <t>1ef12f5f-a66e-4281-8e7c-3d2671f36ad1</t>
  </si>
  <si>
    <t>ee78c11a-d263-4a89-95dd-992cee5fdd31</t>
  </si>
  <si>
    <t>a2ee0daf-d659-4fba-9e90-96073114b1bf</t>
  </si>
  <si>
    <t>462aa09a-fc33-419b-8f67-cfba4c9f9c6b</t>
  </si>
  <si>
    <t>618e09a9-a26a-4d71-97ff-ba1529854f55</t>
  </si>
  <si>
    <t>0c814468-b636-4631-925e-6a7e5ae87f26</t>
  </si>
  <si>
    <t>210533b1-8d06-456c-9ff2-b1b03e020e03</t>
  </si>
  <si>
    <t>d25bc8f7-9ebc-471e-8894-a9a9f2044dea</t>
  </si>
  <si>
    <t>c1d7f3c4-75d3-4767-90df-a66964ee488e</t>
  </si>
  <si>
    <t>af82f863-9acd-40fe-9c2e-2474a0c184f4</t>
  </si>
  <si>
    <t>dc233c0b-e547-47ab-8b1b-b4c90ddb3058</t>
  </si>
  <si>
    <t>ed320d92-f7d2-43f1-b22c-26aff6870ea4</t>
  </si>
  <si>
    <t>daab66c6-0042-40ae-9c99-2116cf3cc11e</t>
  </si>
  <si>
    <t>a90c560c-f591-45ff-9a03-b7653838da21</t>
  </si>
  <si>
    <t>3c904b2f-9628-4d1c-945a-1b331247b889</t>
  </si>
  <si>
    <t>8c4ca879-af07-4be0-94f4-42361002a350</t>
  </si>
  <si>
    <t>8aa99438-4925-4ad9-8f2d-e740b69ab953</t>
  </si>
  <si>
    <t>c954da0a-43e8-4379-adbb-7e6d659ff6a9</t>
  </si>
  <si>
    <t>b2d19160-9a94-483c-87fe-bb0a2b95ab09</t>
  </si>
  <si>
    <t>578e1d4e-5124-4cdb-8585-2278f1d96ef4</t>
  </si>
  <si>
    <t>e552bdd4-7a83-43b5-b06e-0745a02a3d8e</t>
  </si>
  <si>
    <t>6270b172-60fa-483a-9d18-b9bbe23f5a30</t>
  </si>
  <si>
    <t>3c84bf33-9e57-4656-90d9-74bb95fef208</t>
  </si>
  <si>
    <t>fe8a535a-fa77-4af6-a102-7eb4665cb68d</t>
  </si>
  <si>
    <t>6bc53e0b-5783-42fb-a488-038b7c45cfb5</t>
  </si>
  <si>
    <t>e97ce8cc-4769-4c20-b72b-790763338d87</t>
  </si>
  <si>
    <t>fa2b3ea7-c8e8-4486-8bf3-fdd8ae3125b0</t>
  </si>
  <si>
    <t>135213b6-d9ba-4fb1-9426-b1a9b42f752e</t>
  </si>
  <si>
    <t>33078146-f70f-4474-bab8-bccf066c0f45</t>
  </si>
  <si>
    <t>22097bf5-670a-46c0-a64d-acbc8a6dcba5</t>
  </si>
  <si>
    <t>c52a7f03-3755-4734-925a-740c66e624f2</t>
  </si>
  <si>
    <t>f409583e-9cfb-46ab-8529-f2f0f0782ab2</t>
  </si>
  <si>
    <t>79519597-3e9e-4328-8195-e28437c159a5</t>
  </si>
  <si>
    <t>dc19ab09-4572-4543-84dd-f49178378d44</t>
  </si>
  <si>
    <t>21660aba-e230-4959-8362-b11fa80783e4</t>
  </si>
  <si>
    <t>0ca26982-3e9d-459b-8628-ea9eb2f9b503</t>
  </si>
  <si>
    <t>5193c2d4-32bd-4f75-be9f-f13f8f34ee60</t>
  </si>
  <si>
    <t>202cc78b-9bdb-464b-8912-b3b938e63b01</t>
  </si>
  <si>
    <t>7ee7ad1f-c574-44cd-8f3f-69dcef9c472e</t>
  </si>
  <si>
    <t>0220d526-b943-4f51-8aeb-51ffe8695968</t>
  </si>
  <si>
    <t>e9844a03-0c9b-463d-8087-13c481409f63</t>
  </si>
  <si>
    <t>d96981d5-9f9a-47bf-b099-5a650a7c35f2</t>
  </si>
  <si>
    <t>fe5e1bb5-4ed5-4a57-8324-d9e7cbc9199f</t>
  </si>
  <si>
    <t>f9c53cb0-b264-44b1-bae7-42d546bae393</t>
  </si>
  <si>
    <t>99478f7a-6470-4ac3-95c5-fe36805f8256</t>
  </si>
  <si>
    <t>b7ec4836-fd44-4a09-ad6b-535d85d46ed3</t>
  </si>
  <si>
    <t>83e25534-1e0f-4a07-a570-5795dd2d1821</t>
  </si>
  <si>
    <t>0fe7551f-6883-4f9f-82dd-31baf09f243a</t>
  </si>
  <si>
    <t>76df462d-92ba-4a78-bd6a-6d11c58aaf97</t>
  </si>
  <si>
    <t>72dcf8fb-354f-4ab8-a673-417b29eb67f9</t>
  </si>
  <si>
    <t>242aa3ac-3278-43e5-a600-cf3679b3bf98</t>
  </si>
  <si>
    <t>39398558-2101-4a26-a856-c8c499d334e8</t>
  </si>
  <si>
    <t>b56a7316-1b0d-4017-8b11-b53ac74bc8ed</t>
  </si>
  <si>
    <t>e4808f56-869d-4625-b1ed-34ba07dd7e1e</t>
  </si>
  <si>
    <t>abb9bd90-c426-4a80-8ebe-42a5bb6f4c64</t>
  </si>
  <si>
    <t>d72bbf9e-2907-4149-b189-2eb8e201c0c3</t>
  </si>
  <si>
    <t>892130e9-6316-4e71-93a2-bf397a0b43e7</t>
  </si>
  <si>
    <t>d61971ec-dfd4-41f0-9062-f5dd22a15ebb</t>
  </si>
  <si>
    <t>1e2a1921-a995-4a3b-9cdb-2e68ba65e104</t>
  </si>
  <si>
    <t>c640241c-c2c3-424d-a6b6-738dec33ee19</t>
  </si>
  <si>
    <t>9665b3f1-0c9b-4998-8f31-e0fdff61e40e</t>
  </si>
  <si>
    <t>49e6e726-4b37-496f-8774-f07eff639541</t>
  </si>
  <si>
    <t>620292bd-1599-4b48-9ef6-f0d731141cc9</t>
  </si>
  <si>
    <t>672eabc5-a397-4025-aa03-9b0c96270f72</t>
  </si>
  <si>
    <t>af72ca55-f37a-4f55-a5e8-d1b7b987b133</t>
  </si>
  <si>
    <t>04581e19-ce5d-43a3-ba15-af4897fa4820</t>
  </si>
  <si>
    <t>b513b654-bc65-487e-be00-ec8a497a10c0</t>
  </si>
  <si>
    <t>4d1af8ec-fe92-4dbe-b559-5d5fa7b51fba</t>
  </si>
  <si>
    <t>3631f5e2-8b6e-42d9-acf3-8df8ef80b3a6</t>
  </si>
  <si>
    <t>6efa76bf-f6fc-42d8-b9a3-f72182069ab1</t>
  </si>
  <si>
    <t>28073a61-bfde-41a9-8545-6c4071e362a7</t>
  </si>
  <si>
    <t>0d8bc1f7-2452-4519-8837-2012b6f74012</t>
  </si>
  <si>
    <t>3bffbd5e-f3b6-4846-a08f-0c61ba174265</t>
  </si>
  <si>
    <t>167bb422-b4fc-42d0-9091-63bffaf640c1</t>
  </si>
  <si>
    <t>37eb780b-a007-499f-88c9-ba551b83dcd3</t>
  </si>
  <si>
    <t>a7691a0e-bac0-48bf-8f57-1a998371b9f2</t>
  </si>
  <si>
    <t>8783bbd8-bd34-4e41-a3e6-364e27beec81</t>
  </si>
  <si>
    <t>b8397076-1f87-4881-b9ef-18507bb3d86d</t>
  </si>
  <si>
    <t>1ce84bea-eb33-4de9-98d1-8ec8c7b6f3fb</t>
  </si>
  <si>
    <t>db79c972-1d6a-4100-953e-c080054c878f</t>
  </si>
  <si>
    <t>b71f3b56-117b-46f5-b39d-f37764b7990d</t>
  </si>
  <si>
    <t>890f0e31-d89b-459e-90d6-f8677d27a8b7</t>
  </si>
  <si>
    <t>291e592d-6b6d-4b68-a1fc-c2d8d2e1d78a</t>
  </si>
  <si>
    <t>8d85ed42-cd17-4b03-8d7b-7121c4fb6da5</t>
  </si>
  <si>
    <t>2e321921-2a7d-475f-900a-ebb905f1a015</t>
  </si>
  <si>
    <t>2aefcd5e-0ee8-4e44-a81e-8c0893bc4dae</t>
  </si>
  <si>
    <t>35acd66b-27ee-4faa-a32b-3817aa1ec735</t>
  </si>
  <si>
    <t>1e5c3468-f215-4b87-9920-827a2a500cd5</t>
  </si>
  <si>
    <t>c883ce4f-1ffb-4268-8578-a263d7a0a49a</t>
  </si>
  <si>
    <t>a9045186-a615-4703-bda1-d013cbef2278</t>
  </si>
  <si>
    <t>b26d31b3-ec15-4638-b323-def551b6d13b</t>
  </si>
  <si>
    <t>5a706078-8882-4f51-9786-a5614f5346f2</t>
  </si>
  <si>
    <t>c352e84e-cdb7-4707-a7bc-94d24a0c68c0</t>
  </si>
  <si>
    <t>57193649-f24b-4920-99ba-b49ee5fc24ae</t>
  </si>
  <si>
    <t>34f61548-af9c-4a84-8679-2fa2eafde8c7</t>
  </si>
  <si>
    <t>e7cf51ac-9117-4c5b-9da0-b2f847c82e9d</t>
  </si>
  <si>
    <t>c946b973-4d29-4da3-9fa9-4ba2521a7d84</t>
  </si>
  <si>
    <t>7d079453-4ed2-4c14-b68f-11ea42755670</t>
  </si>
  <si>
    <t>41465bee-69c7-41d7-bbd7-0da842661ac6</t>
  </si>
  <si>
    <t>ca272a14-bf40-4e00-96d6-f6e3bc60be75</t>
  </si>
  <si>
    <t>f71a5e15-7776-4cf0-9266-eefeb08f5d58</t>
  </si>
  <si>
    <t>b61f5ced-0f47-4d2a-a388-5cf991167ccf</t>
  </si>
  <si>
    <t>e00d1fb6-de1a-45d6-9cea-916e4798b16c</t>
  </si>
  <si>
    <t>8f7ae8cb-3abb-4eb4-a9e1-7ba917e2892c</t>
  </si>
  <si>
    <t>b7124f32-bde4-458e-b835-5ac0a43f1ecd</t>
  </si>
  <si>
    <t>e19271af-de69-450b-869e-b7619d1497a2</t>
  </si>
  <si>
    <t>bfeb9d73-a6cf-4fe2-8fd8-f9010ac736e1</t>
  </si>
  <si>
    <t>c7b07f7b-29f8-42ab-9ec9-142cf414a869</t>
  </si>
  <si>
    <t>80ca3387-680d-421e-967b-013dbf6f00d2</t>
  </si>
  <si>
    <t>ab569a26-19c7-4546-ba5b-2345821a457d</t>
  </si>
  <si>
    <t>a2f1584d-c59b-4b57-a8c4-5bf4b3a2b997</t>
  </si>
  <si>
    <t>a30a656e-231c-4a70-9134-f18899899f45</t>
  </si>
  <si>
    <t>8489b327-e360-41a7-8c47-4703a187c698</t>
  </si>
  <si>
    <t>7c24b9c0-0d18-4bd6-ae87-a3efd5d75d75</t>
  </si>
  <si>
    <t>bc8c77f1-6e83-482a-9572-0ba3b455b840</t>
  </si>
  <si>
    <t>9a8fe60e-2340-42ea-838e-38d50d0fe9b7</t>
  </si>
  <si>
    <t>1f39fee3-43f3-4f75-b0ff-ab80df667a0e</t>
  </si>
  <si>
    <t>aac8b674-c9d4-43b3-81c5-9b9859c734b1</t>
  </si>
  <si>
    <t>d3b97d61-9564-45df-aeb5-e47919b0faab</t>
  </si>
  <si>
    <t>ae1bb58f-96b2-42bf-ba9c-d5f30aa5aec1</t>
  </si>
  <si>
    <t>de5580e5-8e48-4dcf-a594-0a215fa0812b</t>
  </si>
  <si>
    <t>6f4610a2-169a-402a-8b82-fa0610613bc8</t>
  </si>
  <si>
    <t>c8e96d8f-976e-4adb-83a7-5a46b20fcc63</t>
  </si>
  <si>
    <t>73121f18-5506-43cd-b36c-b6062d055bdf</t>
  </si>
  <si>
    <t>b062e689-e7d9-4a87-8522-1fb8f63e633e</t>
  </si>
  <si>
    <t>cee43998-0112-44f8-ba37-76acb83bac23</t>
  </si>
  <si>
    <t>f6028057-8585-4fd9-89b4-6f4cfcb2d769</t>
  </si>
  <si>
    <t>24e69f87-7630-458b-9819-304f6151c304</t>
  </si>
  <si>
    <t>81e233f6-7fe1-4d24-928a-1ebfed223326</t>
  </si>
  <si>
    <t>9854fbae-0773-4ac9-8d4e-2e73790071fb</t>
  </si>
  <si>
    <t>272bf242-0001-438b-acae-7dbb23ae4487</t>
  </si>
  <si>
    <t>a55baab7-2ae9-4075-8e59-c781d38193bc</t>
  </si>
  <si>
    <t>a0f068e0-2fcc-41c0-ac43-d292283c64ae</t>
  </si>
  <si>
    <t>e4b62449-0aa2-4041-8b82-2528b972b4a2</t>
  </si>
  <si>
    <t>e8f1324d-c7c6-400c-8cf8-8c3993cfc03a</t>
  </si>
  <si>
    <t>e240f5de-9691-4b0f-ab09-544196e37d55</t>
  </si>
  <si>
    <t>be4ce069-a729-475c-af25-a6d55a30e115</t>
  </si>
  <si>
    <t>1f3d2d60-889c-4e61-a6d6-7f27280433bf</t>
  </si>
  <si>
    <t>f1ec5302-11d8-43b2-9682-484cf0e99658</t>
  </si>
  <si>
    <t>2e623a66-30a8-41d3-8ccc-0ba602915c00</t>
  </si>
  <si>
    <t>5d218402-4b07-404b-ade4-cc62a610c560</t>
  </si>
  <si>
    <t>187b76d5-1303-44f7-9b22-b85e83fda54d</t>
  </si>
  <si>
    <t>f0b3ed89-c1f5-4b8e-af05-b026289709b6</t>
  </si>
  <si>
    <t>c2d8e5f0-5e1e-428a-bf02-1862880e2a4f</t>
  </si>
  <si>
    <t>b7b4112f-8365-4f2e-99b7-a89e3eb9e357</t>
  </si>
  <si>
    <t>e3bf102c-829f-45ab-b45f-df2b3a6ea221</t>
  </si>
  <si>
    <t>b83a8338-115d-47d9-88ee-232c5b51b3e8</t>
  </si>
  <si>
    <t>5c08be4d-d4c7-4c3f-a50f-9e4785e52672</t>
  </si>
  <si>
    <t>51448199-95e2-445a-a7b6-9931c45369cc</t>
  </si>
  <si>
    <t>97cd6c44-c4ec-41de-bd8a-948af27717cc</t>
  </si>
  <si>
    <t>8d338cee-6d64-4757-858a-9da371745eee</t>
  </si>
  <si>
    <t>08f0ab0a-2f25-440c-9cc2-ce58f96caaf5</t>
  </si>
  <si>
    <t>93913e1f-f721-4153-b427-c64e42fa002a</t>
  </si>
  <si>
    <t>2c1a0550-0896-4936-8788-f61f93369e2c</t>
  </si>
  <si>
    <t>da11f72c-2460-4bc5-b655-aaa92797a5cb</t>
  </si>
  <si>
    <t>ecbe0683-839b-4c8a-9379-93292bf76df3</t>
  </si>
  <si>
    <t>f49608b1-e3e3-41ca-bf74-5d36468d80e4</t>
  </si>
  <si>
    <t>7b19ded5-ad7d-4c6e-9620-5343cc48775f</t>
  </si>
  <si>
    <t>da9987e4-f147-4e85-b9b5-391a303c712d</t>
  </si>
  <si>
    <t>aff36761-8399-4400-af9c-5b5f6513f23c</t>
  </si>
  <si>
    <t>502603ee-8bc7-43ac-8503-fabfa3fe8236</t>
  </si>
  <si>
    <t>3a035795-36c2-4e31-ba00-bccf68bd8312</t>
  </si>
  <si>
    <t>e6ed8860-ecbd-4b46-8037-c6026dea283a</t>
  </si>
  <si>
    <t>1c9c568d-52c8-4bb8-80b3-9e36766417b4</t>
  </si>
  <si>
    <t>f92cb26d-4fa5-481b-89c2-e5f140eec109</t>
  </si>
  <si>
    <t>34e500db-5cde-47a7-8650-48718821c336</t>
  </si>
  <si>
    <t>4ef93258-002b-4ba1-9b95-36711c5741a6</t>
  </si>
  <si>
    <t>0d24c714-bed7-46ab-af92-d6ced4459aef</t>
  </si>
  <si>
    <t>c16cb662-5cff-4f88-b854-e93c7b684611</t>
  </si>
  <si>
    <t>91d0efc3-b01a-4bcf-ad5f-bed211ff0339</t>
  </si>
  <si>
    <t>97986cbb-90a5-453a-b660-bd2b1fce0961</t>
  </si>
  <si>
    <t>8463f675-60ec-4761-946f-3663528a439f</t>
  </si>
  <si>
    <t>b79237ea-2d71-4f83-9f2c-b0405b4b6dd1</t>
  </si>
  <si>
    <t>11f752a5-95e7-4bbe-98dc-a1a799ad30b3</t>
  </si>
  <si>
    <t>a5da3afe-f99c-4ac6-b3c2-bace2b5bc2ef</t>
  </si>
  <si>
    <t>5b33e305-cc09-467a-aa90-c5c05fe705e8</t>
  </si>
  <si>
    <t>7b2aa79f-3d8d-4450-8137-6342308cdca3</t>
  </si>
  <si>
    <t>522381d2-0e21-4859-bf7f-6b50edb62d8a</t>
  </si>
  <si>
    <t>9ebc6c92-aaac-4259-8680-e6d2ff10a8b6</t>
  </si>
  <si>
    <t>2dcad686-ce84-4d56-a1b6-1cea88440f0d</t>
  </si>
  <si>
    <t>e2955f4a-bde2-4b6a-87f8-220d11a81693</t>
  </si>
  <si>
    <t>31e21148-d92a-43ea-b646-ca013f9ce8ef</t>
  </si>
  <si>
    <t>3e7717b0-5f07-428d-96ad-c506f3165350</t>
  </si>
  <si>
    <t>791f0a30-c1fb-4dfd-a684-891ba8b599d6</t>
  </si>
  <si>
    <t>486e42da-71ba-4932-acbc-5cef1115e577</t>
  </si>
  <si>
    <t>e94369bd-e46a-4204-b811-b7cc503ed38f</t>
  </si>
  <si>
    <t>6775c08f-a4d3-4fd0-8626-e29b74756ff7</t>
  </si>
  <si>
    <t>3bfe5dda-39b3-48d9-a52e-129f4c51309e</t>
  </si>
  <si>
    <t>88f991a6-9a24-424d-af77-4752728055f6</t>
  </si>
  <si>
    <t>e0060c93-a9a8-4363-86db-d16d538b5773</t>
  </si>
  <si>
    <t>7f9f1b4a-399d-4e2a-b95c-8754e03702ba</t>
  </si>
  <si>
    <t>a888d7e7-ae7a-479e-ae44-4584f2674e06</t>
  </si>
  <si>
    <t>e5462a4c-c9c8-42c8-9c7e-e15020301d4b</t>
  </si>
  <si>
    <t>b4b639ba-dfd1-49bb-8048-5633d7c8dcfe</t>
  </si>
  <si>
    <t>3a91e186-7d7a-4ada-b71e-7d68a402ed27</t>
  </si>
  <si>
    <t>b2ef7b18-7009-488f-84cd-127322cdcb1d</t>
  </si>
  <si>
    <t>a0063e14-1892-4d19-9e65-abdc462b5310</t>
  </si>
  <si>
    <t>1369c7fb-9bf2-42a3-9511-ac499b88c694</t>
  </si>
  <si>
    <t>f6c7b6d5-2b66-43a4-a1a2-fe7f10c28d27</t>
  </si>
  <si>
    <t>6cb32b94-8809-4197-83c7-c8123401dfad</t>
  </si>
  <si>
    <t>066c7f52-4b71-4313-ad51-57fce88112ba</t>
  </si>
  <si>
    <t>1b878a1f-0b27-4097-8b36-bb58404ec1e4</t>
  </si>
  <si>
    <t>2736bfe1-ee37-415b-87ee-78567921b9f2</t>
  </si>
  <si>
    <t>fdafe211-a593-40e3-8476-2f103cb2f203</t>
  </si>
  <si>
    <t>35e611cd-29ed-4349-b89e-766f443bf7b1</t>
  </si>
  <si>
    <t>5e97272e-2af6-4540-b179-6d877cac8d94</t>
  </si>
  <si>
    <t>16ab6e7e-23c6-444d-b1e8-b16208a91e0d</t>
  </si>
  <si>
    <t>00039de3-4c12-42a2-b639-ad0aa319e128</t>
  </si>
  <si>
    <t>40339385-62f3-4c42-bc88-38340d1bd135</t>
  </si>
  <si>
    <t>c550bc3a-cc2a-44ba-b004-c1b2830b7c9b</t>
  </si>
  <si>
    <t>21f5f7b2-d799-436d-938e-f72ee9179e0c</t>
  </si>
  <si>
    <t>8e395cc7-9762-4f91-9c18-c2a8538808ae</t>
  </si>
  <si>
    <t>c28b94ad-ba8e-4baf-b812-68a2e69d8ade</t>
  </si>
  <si>
    <t>f5b1abf6-79c9-4a16-8af8-9a3726aed24e</t>
  </si>
  <si>
    <t>8debc1a3-6d9c-4e48-8f0a-ec084f2a3f99</t>
  </si>
  <si>
    <t>2bf46c01-a3ff-49d8-8753-aca6545a22d5</t>
  </si>
  <si>
    <t>b2be54cd-e074-41b0-8c2d-94740aa43e47</t>
  </si>
  <si>
    <t>f17fc023-2b7a-4e6b-8125-2f66c64dd5b9</t>
  </si>
  <si>
    <t>53ace2bc-301c-4248-831d-004f65bd4439</t>
  </si>
  <si>
    <t>92da8856-484b-4e45-8fb2-ad1e2a1837f0</t>
  </si>
  <si>
    <t>fcb9fb70-1516-4491-a4de-75565a54a43f</t>
  </si>
  <si>
    <t>0a497369-5d74-4c61-b149-21c0dea43d53</t>
  </si>
  <si>
    <t>8ed3fe2f-591a-45d6-918e-fc036a245c1d</t>
  </si>
  <si>
    <t>924336e0-289c-488a-a9a5-94645baea177</t>
  </si>
  <si>
    <t>b0434c69-1383-4a84-8a36-ad6f2b6f1f6e</t>
  </si>
  <si>
    <t>41d752a8-dba1-4d3d-9a93-1633b610cd43</t>
  </si>
  <si>
    <t>1a904eef-21cb-4152-bb79-dcf77a048bb4</t>
  </si>
  <si>
    <t>7b82e109-7efd-4220-b83f-18726569536c</t>
  </si>
  <si>
    <t>b5558dcb-88f9-45fc-ae4b-3611493d8a95</t>
  </si>
  <si>
    <t>2d142634-41fc-4187-8b42-71acb8ca585e</t>
  </si>
  <si>
    <t>8f6bd5b1-aa09-4364-af0a-9d7f5b4de8ec</t>
  </si>
  <si>
    <t>ca599211-d741-47f5-8a70-a0ebf1ec13d8</t>
  </si>
  <si>
    <t>269c3faf-46b1-4425-9849-be09bdc77614</t>
  </si>
  <si>
    <t>6c4a8e92-d8ae-4f75-b69a-4e8645ee7ffe</t>
  </si>
  <si>
    <t>2143749e-62a5-4aba-8299-6ea2db9c5021</t>
  </si>
  <si>
    <t>4e490fc8-7547-439c-80bb-888a13668786</t>
  </si>
  <si>
    <t>f18976c3-247f-4fe0-a630-311b5cbd8314</t>
  </si>
  <si>
    <t>87cdf80f-eac6-4228-9333-4b5e2802608f</t>
  </si>
  <si>
    <t>e5287b53-c64b-4964-ba7e-bbc96ddc2026</t>
  </si>
  <si>
    <t>5f0895ca-30a0-4bc1-8f20-053c49ac9d95</t>
  </si>
  <si>
    <t>236e5538-6892-49a7-8527-de11bc36eebb</t>
  </si>
  <si>
    <t>c0ff7f61-f437-46f3-8dc2-cbc053663028</t>
  </si>
  <si>
    <t>f86c1169-6682-4015-8863-e359800dce26</t>
  </si>
  <si>
    <t>5ca779ed-8b2e-4cbb-903a-252a6a5816cd</t>
  </si>
  <si>
    <t>288df60d-c344-4cf2-9aa7-45baf098b1c9</t>
  </si>
  <si>
    <t>d83c5f0e-1c27-425f-8642-46234d23a7e9</t>
  </si>
  <si>
    <t>88fdb0f6-b63f-4410-9d1c-0d585e8546f4</t>
  </si>
  <si>
    <t>b9026c7c-d1bb-4d55-b886-60e7c1b239ab</t>
  </si>
  <si>
    <t>bffe7850-3ad1-4925-b45b-f95218e60a1a</t>
  </si>
  <si>
    <t>c1579845-8510-420d-8e2e-afc7cf921672</t>
  </si>
  <si>
    <t>245a85e4-50c9-4f42-b6c2-82b2267d99fa</t>
  </si>
  <si>
    <t>76ea74b5-a467-4a24-9098-800e0c9a20dd</t>
  </si>
  <si>
    <t>409e4055-ea74-408a-b95c-287ae6cfc170</t>
  </si>
  <si>
    <t>b35e25c0-b126-4d74-b7bd-e844051e6e0c</t>
  </si>
  <si>
    <t>bf86e945-ad36-48d5-845e-de26ad0899bc</t>
  </si>
  <si>
    <t>1a027f52-a97f-4c52-9c74-f57e822d4296</t>
  </si>
  <si>
    <t>724dc230-3d0b-4a77-a03d-791225d2591e</t>
  </si>
  <si>
    <t>65ab17cd-b10c-450f-8cb5-52bbc27e182f</t>
  </si>
  <si>
    <t>d4b13b40-d05b-4299-abe0-afa7da6d547c</t>
  </si>
  <si>
    <t>b251c6c2-9258-4a8f-8a4f-b4bad0fcda39</t>
  </si>
  <si>
    <t>c314bd29-d23e-4e4d-a3b0-869b51ac1c0f</t>
  </si>
  <si>
    <t>3dd9587a-de3d-4695-9658-2a6e6d820a28</t>
  </si>
  <si>
    <t>57ecf176-8030-4bc2-b747-a9b78bc8e8f3</t>
  </si>
  <si>
    <t>7b59bdac-8ce2-44e1-ab07-68a9927e4b45</t>
  </si>
  <si>
    <t>441d727f-2352-4ac0-8be6-52cfcbe3db9c</t>
  </si>
  <si>
    <t>2514b556-e7cf-4e49-862c-2db57735cafe</t>
  </si>
  <si>
    <t>9d8343aa-45a2-4d57-84d4-1a20ff81449b</t>
  </si>
  <si>
    <t>4bc0d207-e367-4129-9a5c-60ee20316654</t>
  </si>
  <si>
    <t>7b20e814-b090-4fc9-9ee7-1fa6bac57e8b</t>
  </si>
  <si>
    <t>fd55ceca-c15f-42ea-8a92-7905a4b25c7d</t>
  </si>
  <si>
    <t>c239a266-5a53-4d68-9ce7-d05a0c9ef378</t>
  </si>
  <si>
    <t>139f0a1c-844d-4414-a9d4-dca12ad3bf37</t>
  </si>
  <si>
    <t>a2bd345d-e929-4d8e-a1b9-bc97da6e6c3c</t>
  </si>
  <si>
    <t>34f4152c-1a6e-4d08-aa04-1ec264e5ef9b</t>
  </si>
  <si>
    <t>dc369aca-3af8-4a41-b162-4db6aaee5932</t>
  </si>
  <si>
    <t>104f8707-936a-403a-8c6f-a0b09330a779</t>
  </si>
  <si>
    <t>2a0aa0f9-bfc3-4ead-92f7-0fcef31413e7</t>
  </si>
  <si>
    <t>9292c2ff-76b5-4796-8607-4268c4dfb6a0</t>
  </si>
  <si>
    <t>e4dd0ef5-ea84-4ce1-8835-e5d085c919f5</t>
  </si>
  <si>
    <t>8d2aa616-0399-4eb9-83ad-e6b61a054060</t>
  </si>
  <si>
    <t>28db1f86-0f82-436a-85f8-39ab0667269f</t>
  </si>
  <si>
    <t>7f2ac819-d823-424f-a2ad-81e1b366cd11</t>
  </si>
  <si>
    <t>ade8c811-ce06-4974-b0e2-b1e9362fb4b4</t>
  </si>
  <si>
    <t>c8ce1e71-5a98-4a2e-8170-6c836afff9f2</t>
  </si>
  <si>
    <t>25119a7b-f5c1-40d9-9a0c-7299f9323322</t>
  </si>
  <si>
    <t>cfd6722a-c05e-48e7-91bf-4fc4f9c068ab</t>
  </si>
  <si>
    <t>75a302d1-a776-4b9b-a106-bb8d9b01739a</t>
  </si>
  <si>
    <t>03356e9e-a4c1-48b4-9cab-c533961234cd</t>
  </si>
  <si>
    <t>eb72bd17-ffac-4837-b12f-54ee9c182842</t>
  </si>
  <si>
    <t>f808f25d-3b96-4396-a437-e53c46d79d74</t>
  </si>
  <si>
    <t>807fdc86-183e-401b-871b-3fcbcd698575</t>
  </si>
  <si>
    <t>3d4a88d9-8625-456d-93a1-3f28ba10ac59</t>
  </si>
  <si>
    <t>5bc93625-aa0d-4847-ad16-13cc4efb1df4</t>
  </si>
  <si>
    <t>68ad64a7-d99b-4e42-9b1a-ce277cefdc60</t>
  </si>
  <si>
    <t>85b031ce-61b0-42f7-b5f1-751991b013fc</t>
  </si>
  <si>
    <t>8845fa21-b84d-4f19-ac48-8127acd05866</t>
  </si>
  <si>
    <t>9f039fdc-6251-4cb1-b62b-c44b68b169e2</t>
  </si>
  <si>
    <t>6e840c2b-764c-46bd-b08a-c6231e3f3d7a</t>
  </si>
  <si>
    <t>bf79d6ba-0c95-4858-963f-486609b4fca8</t>
  </si>
  <si>
    <t>70914b1e-802f-44a7-9806-436d5db835e0</t>
  </si>
  <si>
    <t>e4efea9d-c01f-460b-a278-06fbadc49d91</t>
  </si>
  <si>
    <t>c39a07b0-d1ac-407a-9c23-545c2bc84de9</t>
  </si>
  <si>
    <t>f01f56b6-a4f9-4595-94a7-7407e9cc23e7</t>
  </si>
  <si>
    <t>2dad087b-8795-4f38-9479-679457ae0040</t>
  </si>
  <si>
    <t>5b9b4bb9-ba73-4cfc-a891-7f757f30cbee</t>
  </si>
  <si>
    <t>f79ef472-5f0a-4e21-87fa-c2fd6fec1fc6</t>
  </si>
  <si>
    <t>04e7a985-d222-4179-a1c4-eb309bd695e0</t>
  </si>
  <si>
    <t>c246248e-d20b-498b-b244-4af99dc3cdc7</t>
  </si>
  <si>
    <t>ebdf5c62-240f-4f4a-863f-b9e8f55e252f</t>
  </si>
  <si>
    <t>d1c857a3-d299-498d-a15b-36890e39b066</t>
  </si>
  <si>
    <t>d6e6d071-5b64-4d36-bde3-457c929602f4</t>
  </si>
  <si>
    <t>4cc198c7-60f9-474a-b0a4-2c8d959c1a7d</t>
  </si>
  <si>
    <t>fdb0c62b-0125-447a-b01f-7504d3346c2a</t>
  </si>
  <si>
    <t>5505b216-f60a-490e-9f58-c8744b58fc52</t>
  </si>
  <si>
    <t>31101914-41b3-4b0f-8eee-f9e9208dabb7</t>
  </si>
  <si>
    <t>37184c69-81f4-43b5-a4da-999304413338</t>
  </si>
  <si>
    <t>d62d7ac6-43e2-4ffb-beb8-b0bf47f08984</t>
  </si>
  <si>
    <t>04ac0db5-c1db-4237-b592-7966b5ac5075</t>
  </si>
  <si>
    <t>95362550-7c76-4d47-8ebb-22822b9e7dcc</t>
  </si>
  <si>
    <t>d4d69b14-7b90-492a-a63c-c95c59f21af4</t>
  </si>
  <si>
    <t>b1467451-2127-4754-a1c3-f732bc8f6d34</t>
  </si>
  <si>
    <t>ef09f1f7-e384-43a9-8fba-d08fd815c124</t>
  </si>
  <si>
    <t>37d1c88b-8a54-4b1f-9164-27d9ea36b40a</t>
  </si>
  <si>
    <t>131f4d07-a8be-4b48-b3b7-555d80df1a45</t>
  </si>
  <si>
    <t>2798bb57-1c13-43ef-94f1-02dfaa41882c</t>
  </si>
  <si>
    <t>59d12922-fdd2-4fda-b044-c685e7157a04</t>
  </si>
  <si>
    <t>c9a70117-2908-4ea7-baa7-0fabea0a73b7</t>
  </si>
  <si>
    <t>39936f94-f255-4576-8a8c-467b25bb47b8</t>
  </si>
  <si>
    <t>6b3d80cd-7f4f-4937-8400-7d0d35ee7a3e</t>
  </si>
  <si>
    <t>87e36ec9-f667-4cea-92c2-d44de575e5d0</t>
  </si>
  <si>
    <t>c8c65bdf-02ee-4777-b479-0eddbfc908c6</t>
  </si>
  <si>
    <t>621db58d-139e-4009-910f-3553ef3a01c0</t>
  </si>
  <si>
    <t>ae8f9569-9f03-4f69-8175-d7d69af86304</t>
  </si>
  <si>
    <t>14d8d0c0-5b18-48e7-a38b-7564e8820659</t>
  </si>
  <si>
    <t>5f3dc37f-b4e1-4723-af44-bdab40cc03bd</t>
  </si>
  <si>
    <t>40b9c642-188a-43f9-875e-b50c3c304412</t>
  </si>
  <si>
    <t>85a3e7f0-b5d6-4c3e-a6ab-b88701e186c0</t>
  </si>
  <si>
    <t>0cfadb72-0c47-48ff-bfd5-51b3b55d0bc4</t>
  </si>
  <si>
    <t>18adbec4-fd8b-41c9-92c8-55eb2ee595e8</t>
  </si>
  <si>
    <t>814370ce-4045-4dfa-8694-af01f953186f</t>
  </si>
  <si>
    <t>ae071ef9-148f-4cee-bf42-93dcf5f270e2</t>
  </si>
  <si>
    <t>e24ff7a7-b183-4c3f-96e7-b9d79bf63d12</t>
  </si>
  <si>
    <t>1952cafd-e727-40a8-9332-9c50fcca2a4f</t>
  </si>
  <si>
    <t>d5353e7d-e23a-4691-a762-a85df1470396</t>
  </si>
  <si>
    <t>a20d037e-5085-419d-bb68-d7e66a05c56b</t>
  </si>
  <si>
    <t>ed981087-e506-47b0-926c-af3d16c64918</t>
  </si>
  <si>
    <t>4fea7d6f-3e08-4c35-bb92-2f3877f6264c</t>
  </si>
  <si>
    <t>104bba9d-cbf1-4d9b-8fd8-82482659e616</t>
  </si>
  <si>
    <t>0986d09d-1e66-4476-b0fc-379a0acbc407</t>
  </si>
  <si>
    <t>d4e31813-8d61-443c-9d12-67150f0ede58</t>
  </si>
  <si>
    <t>c68ee39f-de3a-483a-9bb5-d3677e5b1431</t>
  </si>
  <si>
    <t>e8f0114d-5e3b-4f3d-8286-87cde0dd158c</t>
  </si>
  <si>
    <t>44927a38-9312-49cb-9c96-e7b1100c96a1</t>
  </si>
  <si>
    <t>d138bd04-3bc5-4c7c-a96c-e40edb2dcaad</t>
  </si>
  <si>
    <t>4a691ad8-53ba-4c04-9126-e82b74b18061</t>
  </si>
  <si>
    <t>778852eb-c488-455f-bc17-003413bb68ca</t>
  </si>
  <si>
    <t>770b6c5b-a9fe-4d78-b5a8-f315271ad8f9</t>
  </si>
  <si>
    <t>58c46076-41a8-48de-a1df-a45656394de8</t>
  </si>
  <si>
    <t>fee02af6-a5a9-4fc3-aaef-1b396911208c</t>
  </si>
  <si>
    <t>2118f584-23f1-4439-9fa5-8e71e8955987</t>
  </si>
  <si>
    <t>232cc0d6-e69f-4704-bccc-69b872bf7f2b</t>
  </si>
  <si>
    <t>d7c5c5a4-b87f-42f1-bcdc-7dab488d7862</t>
  </si>
  <si>
    <t>e6b116ed-2ae8-4531-bab2-3063f2c81a29</t>
  </si>
  <si>
    <t>a1f07f78-e9c6-4556-a327-ec68b9395204</t>
  </si>
  <si>
    <t>73b4637d-cc16-4509-942d-657a64a9fa5c</t>
  </si>
  <si>
    <t>b7e21bbc-399a-419d-9868-4d701c5ea1ca</t>
  </si>
  <si>
    <t>ae118dfa-ad02-41c5-af8d-ba644209c1c0</t>
  </si>
  <si>
    <t>16ddddfe-e62a-430f-8799-efa94bf3c94e</t>
  </si>
  <si>
    <t>0545a8df-25ab-486f-8c55-90962e83a83b</t>
  </si>
  <si>
    <t>328912a3-5b4d-42be-8a8b-e21b981abbbd</t>
  </si>
  <si>
    <t>c65649c3-f7e5-4e76-a0b5-a0ef6ef5c791</t>
  </si>
  <si>
    <t>085c49b2-f69a-4fec-a95e-93adc803b1c0</t>
  </si>
  <si>
    <t>733068ad-569d-4972-8038-de3be60b2044</t>
  </si>
  <si>
    <t>cfd74d57-0f3e-43d3-ae67-2dcd073fa277</t>
  </si>
  <si>
    <t>804473c0-5fa0-4b0a-a205-236e85a52711</t>
  </si>
  <si>
    <t>78d7fb44-3042-4713-b798-9c9960bfe4f3</t>
  </si>
  <si>
    <t>feb2c486-712d-479c-ad5c-7ae126e7fd1e</t>
  </si>
  <si>
    <t>68576d3d-1fe1-43f2-b1b7-5f85b6189ccb</t>
  </si>
  <si>
    <t>cc3d6bd1-0acd-43d4-8277-a8ea70f64bfd</t>
  </si>
  <si>
    <t>c85d1fc8-cca9-490f-aff1-7f0af45979ee</t>
  </si>
  <si>
    <t>996416c1-6617-4a8d-9f83-89b2517c0c81</t>
  </si>
  <si>
    <t>b69c96ed-d244-4b73-aa70-8b28e2c66b29</t>
  </si>
  <si>
    <t>197e5412-8c7f-475d-b5c1-c3fdcb09b9f6</t>
  </si>
  <si>
    <t>ee76f0cd-4fc1-40aa-af1f-92857293e338</t>
  </si>
  <si>
    <t>be4bbee1-593b-4abc-a5f6-ca50ed946dfc</t>
  </si>
  <si>
    <t>9a98a409-2863-4875-8c8c-0abb9395034a</t>
  </si>
  <si>
    <t>8cc04c04-3ee2-403e-847e-2d4537f8ac1a</t>
  </si>
  <si>
    <t>f357174c-790a-49bf-ac43-3283b19cf48a</t>
  </si>
  <si>
    <t>65a40ac9-8de4-472b-b721-4e759e2b632f</t>
  </si>
  <si>
    <t>4d12cafd-6a96-41b6-a369-2fd4990c2e9e</t>
  </si>
  <si>
    <t>08f14d7a-9a87-477f-8d8a-c935e7b8e6dc</t>
  </si>
  <si>
    <t>17947b6a-9472-416e-abbd-8a433ecfaf62</t>
  </si>
  <si>
    <t>2bf33a6a-bdeb-4419-86cb-15c5063e4148</t>
  </si>
  <si>
    <t>24158e06-77db-4c17-8b73-412b81c69378</t>
  </si>
  <si>
    <t>110036ac-bf42-48b4-9bb2-08e4fb202285</t>
  </si>
  <si>
    <t>ae10ba0d-bc43-49a9-acab-ab88d12f70f8</t>
  </si>
  <si>
    <t>8610390f-fc46-4e39-bf80-b2adc23fd101</t>
  </si>
  <si>
    <t>f7099e0f-3bf3-4459-bf0a-6cb796dad727</t>
  </si>
  <si>
    <t>796c0336-4406-4f27-a404-b704d6373cf8</t>
  </si>
  <si>
    <t>5ecd4a14-9de5-4147-aa99-f88e63041874</t>
  </si>
  <si>
    <t>21c91a96-badb-47a9-9a40-679c7eb54f64</t>
  </si>
  <si>
    <t>83acf072-87b1-4980-be80-10ee7399d5f3</t>
  </si>
  <si>
    <t>c6d9461d-64b4-489a-baad-d2997ca74acf</t>
  </si>
  <si>
    <t>2196a016-6fe4-43e2-b97d-95a6f59c7735</t>
  </si>
  <si>
    <t>5064699f-4e93-490e-ad13-085139032b9d</t>
  </si>
  <si>
    <t>a918aeaf-c1f1-4613-a07f-64379de6e672</t>
  </si>
  <si>
    <t>a8a423cc-533b-44f1-81bd-d1750dc746e8</t>
  </si>
  <si>
    <t>f358cc16-b08d-44a5-b951-d1bb80916f84</t>
  </si>
  <si>
    <t>8dadaefb-d614-47b4-8a19-2659257f21ee</t>
  </si>
  <si>
    <t>a199e506-07e0-4efb-88bf-45367294d7bd</t>
  </si>
  <si>
    <t>ae0e8a42-e277-4c47-8606-37c2dbc00c48</t>
  </si>
  <si>
    <t>c49a0b29-d2e0-45b6-8b3f-e103a03e7edd</t>
  </si>
  <si>
    <t>346a2190-0d38-4a4b-b398-4ef85f4d8eb6</t>
  </si>
  <si>
    <t>7ee1649c-0af5-425d-911f-6b4d3da08ece</t>
  </si>
  <si>
    <t>bf203c8b-53e3-49d3-a7a0-175787c4a163</t>
  </si>
  <si>
    <t>2c5c104b-0039-4c0a-9049-33efb80deae6</t>
  </si>
  <si>
    <t>66966e76-d55b-4b27-befc-cc3bb6a9298d</t>
  </si>
  <si>
    <t>217bd3d3-eca2-41a1-a4a3-652112bd24dd</t>
  </si>
  <si>
    <t>42de5964-49d2-42b7-8cee-66798881a6cb</t>
  </si>
  <si>
    <t>c6d933ef-4511-4a15-aabc-c3fff43a8d9e</t>
  </si>
  <si>
    <t>65084db6-ad4d-499f-9de4-a28fff4209a7</t>
  </si>
  <si>
    <t>fedc0fe3-5916-4241-b580-672d6f318732</t>
  </si>
  <si>
    <t>62ce14b4-20b2-413d-9a9c-b714be1f7468</t>
  </si>
  <si>
    <t>01ebeb8f-b1e0-438b-af33-59bb10c9b477</t>
  </si>
  <si>
    <t>fdf3995e-f349-4f90-8754-b4a8009959de</t>
  </si>
  <si>
    <t>a07d2de3-efcd-4d74-b646-1799e14c53ba</t>
  </si>
  <si>
    <t>3c997442-6efe-4b41-b02f-84421ba3d2f1</t>
  </si>
  <si>
    <t>8a6ae5eb-8a97-4c6c-b3d3-82dab3ac954e</t>
  </si>
  <si>
    <t>3fa9d8d8-1067-433d-a8f0-e6fc6ba77fe2</t>
  </si>
  <si>
    <t>3ba5c80c-ca61-43ac-a022-720677f93be2</t>
  </si>
  <si>
    <t>0b4c406b-be49-479b-9561-4af59a703fa1</t>
  </si>
  <si>
    <t>d86e6878-8c0a-42ae-a58d-5d1e0db95440</t>
  </si>
  <si>
    <t>84739140-d653-4727-9912-3bd292f20253</t>
  </si>
  <si>
    <t>43e89831-c150-4f8e-9f96-b20a5a52a30a</t>
  </si>
  <si>
    <t>4d844fdc-56c7-4715-b8bd-2f6d82c9d572</t>
  </si>
  <si>
    <t>3abc45eb-6721-4e87-95ac-58ece538d9d8</t>
  </si>
  <si>
    <t>1070bc5e-bd83-48ed-8f08-d73a44ca349a</t>
  </si>
  <si>
    <t>73e69456-e3a7-45d2-b7a8-ae82730c2c01</t>
  </si>
  <si>
    <t>4c6dd21d-5e25-43f8-b55c-6817c04f480a</t>
  </si>
  <si>
    <t>1ba2fe77-26c0-48d2-81d4-8d9391b04242</t>
  </si>
  <si>
    <t>df64f26c-bdfc-48ae-95d2-1f13afa07bd1</t>
  </si>
  <si>
    <t>242a172a-9f4c-4f1b-ab36-1a5ff4490d4f</t>
  </si>
  <si>
    <t>af20f797-77c5-419d-93ef-b6ff0d3e5871</t>
  </si>
  <si>
    <t>db05565f-c2a3-4784-b43b-626eb5495866</t>
  </si>
  <si>
    <t>4b0cf334-4fe5-4ddc-85bb-d7abf4ea8832</t>
  </si>
  <si>
    <t>5df49624-3817-4c15-af5a-49f697fdf4fe</t>
  </si>
  <si>
    <t>c384c244-b83b-4fdb-956e-de7e700e5bc5</t>
  </si>
  <si>
    <t>938356c5-7108-4b68-9fc2-b96bd0effa65</t>
  </si>
  <si>
    <t>72238289-0a8f-49a3-96fd-5cefa7792c38</t>
  </si>
  <si>
    <t>536841ff-18cd-4591-93cf-fc5e8872ff11</t>
  </si>
  <si>
    <t>3875b84c-433c-466b-814b-59a4ebb4c59d</t>
  </si>
  <si>
    <t>15ec36c0-1d18-46ef-b3c3-25a004e3d15f</t>
  </si>
  <si>
    <t>dc0029f3-8685-4dca-b121-dfb56698a4a6</t>
  </si>
  <si>
    <t>8814f539-e3f3-404f-aedc-ddbaf46b7358</t>
  </si>
  <si>
    <t>475d38fa-1f12-4b5a-ab0c-9ef01053937a</t>
  </si>
  <si>
    <t>ae1dbb59-4a2c-4107-b0fc-2f7c3aeb0a29</t>
  </si>
  <si>
    <t>be9f0061-692f-4ada-8cb1-50e72f1d1888</t>
  </si>
  <si>
    <t>e07c8e63-9dc7-4a25-b9d0-96f373d73b19</t>
  </si>
  <si>
    <t>e365f6e7-3b03-438f-924e-fa8031cbc7b1</t>
  </si>
  <si>
    <t>0ac37750-1595-404e-adfa-f279b5109210</t>
  </si>
  <si>
    <t>9151b7ae-5f2c-4637-8aa0-e4a49ccebf40</t>
  </si>
  <si>
    <t>a6df9794-a11d-46ea-b23e-c16fa7ac3464</t>
  </si>
  <si>
    <t>4f7dd011-8b8f-4940-aef9-11fd8d7850b2</t>
  </si>
  <si>
    <t>f2a885af-aedc-4ddd-847e-da7ef3cd90fa</t>
  </si>
  <si>
    <t>f11baffb-cee7-4156-9801-7ec4478ef8f6</t>
  </si>
  <si>
    <t>a4e1d247-a53e-46be-983a-b00018885402</t>
  </si>
  <si>
    <t>523ea9fa-77cc-4925-9d75-3a799881ad72</t>
  </si>
  <si>
    <t>71e8e000-874d-4015-9174-63267bb544b4</t>
  </si>
  <si>
    <t>7b954636-1b47-4d1f-97a0-160fa9d4c0b7</t>
  </si>
  <si>
    <t>a955b343-69e5-4cec-aa1d-9cb3519eecec</t>
  </si>
  <si>
    <t>9ebecf26-daef-4ad2-9c39-df0c4ac7b914</t>
  </si>
  <si>
    <t>e597189a-7698-449c-a8d5-90f221a198c2</t>
  </si>
  <si>
    <t>8823c614-1489-4295-9939-5cf23723b926</t>
  </si>
  <si>
    <t>b112fa2b-2436-4be4-8708-d3e754238977</t>
  </si>
  <si>
    <t>d557d3e2-a80d-49ab-9641-d72b73f26c41</t>
  </si>
  <si>
    <t>d3be778b-8efd-45b0-88f3-ee795d999b2a</t>
  </si>
  <si>
    <t>d5c50464-7962-4a28-b70f-6ad9a5f78db3</t>
  </si>
  <si>
    <t>7f641d7c-847e-405f-a589-8639a0d80cea</t>
  </si>
  <si>
    <t>1ba1eeaf-f38b-4976-9c0e-20d8aee5866f</t>
  </si>
  <si>
    <t>7047fa33-d5d6-4b85-8cb8-d0a18e2e5bb5</t>
  </si>
  <si>
    <t>2c085479-7412-46c5-9fbf-73933a70a598</t>
  </si>
  <si>
    <t>ced5489b-7fec-429b-9ede-b5d67d8f9fe2</t>
  </si>
  <si>
    <t>7b36aaec-cc47-4319-b93d-7ba991efaab4</t>
  </si>
  <si>
    <t>dec2f6c7-f744-4ef8-8cf9-f9d6291afe6e</t>
  </si>
  <si>
    <t>1f9cf233-cc85-4a9f-96b7-c9cd0cdf1618</t>
  </si>
  <si>
    <t>26d07dce-3791-4c41-9471-59d7b4582ea7</t>
  </si>
  <si>
    <t>f21e7c3d-6e55-4819-affb-7ad528f6ffcc</t>
  </si>
  <si>
    <t>c7ecd0f4-5b60-4408-90eb-5f744b03ed78</t>
  </si>
  <si>
    <t>4ea4d78a-ca4a-4e19-9005-6e858ac63219</t>
  </si>
  <si>
    <t>1d4d17bc-8158-4ef4-aee1-77869a67b499</t>
  </si>
  <si>
    <t>effda917-1687-40ba-bcda-cf7560fa2067</t>
  </si>
  <si>
    <t>9ca36fe6-6834-43bd-91cf-bd5a6e613d20</t>
  </si>
  <si>
    <t>357fa322-243e-4748-9a2e-a97bb95c3c56</t>
  </si>
  <si>
    <t>95efe977-f98c-4fe5-9bdc-1d88c1fe2f9a</t>
  </si>
  <si>
    <t>865c436b-2437-465d-b820-95934132628c</t>
  </si>
  <si>
    <t>1e160a7c-4468-4f68-9a55-68d2091e5a15</t>
  </si>
  <si>
    <t>378eb861-3d4c-48a1-a3ba-c1868ec7a2da</t>
  </si>
  <si>
    <t>8b470403-6b93-43ec-b25f-00e60b2e17eb</t>
  </si>
  <si>
    <t>9c835e38-c39a-4735-bb01-2ba727e9a99b</t>
  </si>
  <si>
    <t>6b8ba260-155c-4ec4-b72b-e2800ae3368f</t>
  </si>
  <si>
    <t>725541f6-5121-4d58-9a8b-74ed2888f6e4</t>
  </si>
  <si>
    <t>758e0eb3-0b2e-4040-aa1a-721198e93b88</t>
  </si>
  <si>
    <t>97df4719-5147-4b7d-addc-65b6c6357207</t>
  </si>
  <si>
    <t>821ae79f-189a-4f2d-9071-a1f0d313508e</t>
  </si>
  <si>
    <t>8751cc0d-ef31-48aa-9a14-f883b0c7847c</t>
  </si>
  <si>
    <t>0998dcf8-2dc4-40ef-b6a5-2a4ea85b4406</t>
  </si>
  <si>
    <t>47cc98a0-efe8-40b0-a70b-3583a63c7a02</t>
  </si>
  <si>
    <t>d067550e-c5a2-4835-9877-42698ee04adc</t>
  </si>
  <si>
    <t>6c1c7f83-c5ea-4cdc-8bad-4ddcac01aad9</t>
  </si>
  <si>
    <t>45bf137a-b94a-4626-b243-afc9509c5d81</t>
  </si>
  <si>
    <t>206a0622-0df8-47f9-a301-a3f7516e6b4f</t>
  </si>
  <si>
    <t>2875b699-5d0d-482c-93e6-d3fa04144523</t>
  </si>
  <si>
    <t>6e623ccc-c87f-41f5-a62d-98d4cdf98764</t>
  </si>
  <si>
    <t>c9a883e8-adfc-4b9e-beb5-4d76dae4cc0c</t>
  </si>
  <si>
    <t>0b4c38a2-d370-492a-89d9-63ff8708cfd8</t>
  </si>
  <si>
    <t>c2872e8f-9b8b-462d-b836-02bc48e199b6</t>
  </si>
  <si>
    <t>5624b96d-23ff-4b79-93ad-a71f13559e05</t>
  </si>
  <si>
    <t>0fbe845e-8533-4b9c-a60f-55b4e6959e6d</t>
  </si>
  <si>
    <t>aaf8b854-6ee2-4df8-ad41-27681b4ce4ba</t>
  </si>
  <si>
    <t>297515e0-7464-462c-a290-18dd276c9ad7</t>
  </si>
  <si>
    <t>f54a538a-6b58-4115-8fd9-525fddc29929</t>
  </si>
  <si>
    <t>2e02af54-04f4-4fa5-a0d3-8c0fc35b73e5</t>
  </si>
  <si>
    <t>a6e6082f-234d-4e15-9ea7-5b32954e4c57</t>
  </si>
  <si>
    <t>837a929f-2785-4621-9d63-81a045d42324</t>
  </si>
  <si>
    <t>844de057-480b-4b39-ad7a-b28b20b1c480</t>
  </si>
  <si>
    <t>ef2c647b-812d-4492-8d0e-7382311dabcc</t>
  </si>
  <si>
    <t>d1eeaa45-19c2-4758-86f1-30c3ffd457db</t>
  </si>
  <si>
    <t>002dad24-e3d9-4ebf-9324-e043c6a8e5bd</t>
  </si>
  <si>
    <t>3dfc43a1-11b9-4c21-a603-bbd13c3db2d1</t>
  </si>
  <si>
    <t>357fe0e1-6991-4321-90b5-055ef8ab0041</t>
  </si>
  <si>
    <t>40f1d0ce-1f9f-46a0-a726-cbbe38ac4a6d</t>
  </si>
  <si>
    <t>8de58f89-0d86-4526-b9a8-48d5ebb84d50</t>
  </si>
  <si>
    <t>78f13919-c0e7-4c0c-b320-1c8bdbade29c</t>
  </si>
  <si>
    <t>618743a8-fdd3-45e2-854d-45b4eb37c160</t>
  </si>
  <si>
    <t>af2b405d-32f6-4cf5-b471-050dbb89d592</t>
  </si>
  <si>
    <t>1def7abc-2799-4c9e-a4f4-5ae28c761ff1</t>
  </si>
  <si>
    <t>5b572a18-6bf3-46b6-92e2-dd49f9b60e10</t>
  </si>
  <si>
    <t>687ef874-03c4-4e1a-9152-b17c89c149e7</t>
  </si>
  <si>
    <t>51169e94-1fa1-4134-b154-6e3b51c983ea</t>
  </si>
  <si>
    <t>dbb053ad-13e4-4b4b-b755-3f194aed21a1</t>
  </si>
  <si>
    <t>9353d53a-37e0-42c1-8ea7-d4e0ba23ec41</t>
  </si>
  <si>
    <t>13469c18-8dee-4614-9f16-605e5ab1bd69</t>
  </si>
  <si>
    <t>b789d0ad-a18d-4cd0-8075-6f2382321f46</t>
  </si>
  <si>
    <t>c7f58f7a-da32-450a-b43d-910e788177fa</t>
  </si>
  <si>
    <t>984f5c60-1935-418f-abbe-d0d955eb737f</t>
  </si>
  <si>
    <t>4615dd91-6274-43b4-91bb-a38d8fa4ddf4</t>
  </si>
  <si>
    <t>b1af347d-6dc6-461c-8435-011241890474</t>
  </si>
  <si>
    <t>b3d91a91-710c-4fcd-a61e-ae9de542477e</t>
  </si>
  <si>
    <t>8cc63e32-cb00-469a-acf6-7f47eb8d30f9</t>
  </si>
  <si>
    <t>b7f6e0fb-b7e8-4a54-9a8c-f8361270c310</t>
  </si>
  <si>
    <t>ebc967b0-a661-476d-bbf3-95ca4fef22ba</t>
  </si>
  <si>
    <t>8407d31e-0acf-4471-8971-4d13ec849cb6</t>
  </si>
  <si>
    <t>59548723-f36d-4994-8e07-d24ef65f5ea9</t>
  </si>
  <si>
    <t>b4d70ce7-64d0-452a-a2b0-70ccc28249e2</t>
  </si>
  <si>
    <t>1a48114f-e09d-4418-b2ad-734d30010967</t>
  </si>
  <si>
    <t>a6012936-5c1b-48ad-8daf-e382b0b773ae</t>
  </si>
  <si>
    <t>1a03f6e6-0979-487c-bd15-83dc1cd70b6d</t>
  </si>
  <si>
    <t>0e2013a0-da47-4859-b8f3-d671bad1b8d1</t>
  </si>
  <si>
    <t>7d1131e6-4ff2-4b25-8d5a-1583640dedd7</t>
  </si>
  <si>
    <t>ca608039-6849-4fac-aac8-fca6b4665843</t>
  </si>
  <si>
    <t>8173b1f6-fc64-4401-bda1-2233bddb1dc0</t>
  </si>
  <si>
    <t>642f15f9-23f5-4ffe-a152-c140931b50db</t>
  </si>
  <si>
    <t>32866804-62df-4a93-b12d-2144b2780066</t>
  </si>
  <si>
    <t>3a99d189-fd31-429e-b6e7-80b77aba7bfd</t>
  </si>
  <si>
    <t>a622da82-b842-4db5-9cae-e8de6b3202b3</t>
  </si>
  <si>
    <t>36bf81f6-b4dd-4316-8ab0-004e3b80c1f1</t>
  </si>
  <si>
    <t>5560a731-b9fd-4a1f-a924-8e7b15070677</t>
  </si>
  <si>
    <t>d30455c3-f520-48b7-aff2-ce3e1634b271</t>
  </si>
  <si>
    <t>9f01575c-06c5-4861-b601-b5b71f2a5ea8</t>
  </si>
  <si>
    <t>aef9fc10-0737-4a8f-91ab-79d16a578689</t>
  </si>
  <si>
    <t>749e6ff7-dfa4-431b-bfb1-d5b4294e0236</t>
  </si>
  <si>
    <t>51a102b8-3471-485b-b531-c3c313f9d6cb</t>
  </si>
  <si>
    <t>a936fa6c-b0dc-4ecf-affc-0b5e1da23ccd</t>
  </si>
  <si>
    <t>21bebac5-a8e8-4958-8ed4-0652ace23514</t>
  </si>
  <si>
    <t>3db68105-a60d-455a-bce0-00e572aef2a6</t>
  </si>
  <si>
    <t>a920101f-f875-47b5-b659-94d9521efe85</t>
  </si>
  <si>
    <t>c8a3dbec-cfdc-4aa5-8159-56ceb8ee07ad</t>
  </si>
  <si>
    <t>b2f0af86-0d6e-42fe-9696-bd77bee8f5b1</t>
  </si>
  <si>
    <t>e61eb234-b718-4f5d-8b1f-48b720e5e3e2</t>
  </si>
  <si>
    <t>db2400d7-30c9-4fb4-a616-ebe9a5f3898d</t>
  </si>
  <si>
    <t>aaa12f1f-c3d1-4c5a-8c94-69e94e8e5834</t>
  </si>
  <si>
    <t>b6924dbc-ce46-44ab-992e-b3792dfbba6b</t>
  </si>
  <si>
    <t>444b0ccd-2dcf-4cd6-a993-7dca09c7ca3b</t>
  </si>
  <si>
    <t>c20712a7-fb67-4d74-9331-aaeab06c3028</t>
  </si>
  <si>
    <t>4193fb2d-a233-437f-85b3-58d44be4d7b7</t>
  </si>
  <si>
    <t>89f1423f-3f58-4675-a122-eeb62e1682a2</t>
  </si>
  <si>
    <t>f1c892d9-d669-4f9e-a4ac-a2a76bf9e694</t>
  </si>
  <si>
    <t>0fae4b6d-1c52-485a-bf7c-a1fa5aa85bb5</t>
  </si>
  <si>
    <t>9f088f02-f585-4542-ad31-b42b94e665f7</t>
  </si>
  <si>
    <t>e1efad96-1c40-4350-9aaa-2dbf9c6486d4</t>
  </si>
  <si>
    <t>9f4ce809-5e3e-4d3f-8224-3c6f1da64949</t>
  </si>
  <si>
    <t>887557c3-299a-473a-942c-71e3311812cf</t>
  </si>
  <si>
    <t>cdb2c382-b6ee-4048-8057-19a91980c461</t>
  </si>
  <si>
    <t>1f1b9383-bddd-4856-ae31-1775018c2b23</t>
  </si>
  <si>
    <t>7c02ad31-7dd3-4ff7-bd81-b0b8ad737a25</t>
  </si>
  <si>
    <t>a49624e3-8a3f-4644-9afb-307790bf89d8</t>
  </si>
  <si>
    <t>072fdbac-a2ff-4326-89be-af2a17957041</t>
  </si>
  <si>
    <t>dbf674f6-4ab6-4414-98ed-4fbcedc8a63d</t>
  </si>
  <si>
    <t>733d15e3-3a50-4407-8e5b-6cf3af893d19</t>
  </si>
  <si>
    <t>04f17880-e80d-44d2-abb9-e4a0d200e853</t>
  </si>
  <si>
    <t>a6d0b877-ed55-4d6c-98fd-076fb901674e</t>
  </si>
  <si>
    <t>dd24f8cd-b5ee-4ee7-8f05-eda025f02064</t>
  </si>
  <si>
    <t>3f21157b-4685-4afe-822a-7e828b0050bc</t>
  </si>
  <si>
    <t>3694bd2a-505f-48d9-9419-39044dbb39af</t>
  </si>
  <si>
    <t>400886b9-cdfa-4921-b70d-534d7770ca15</t>
  </si>
  <si>
    <t>1a3d030c-d84e-45a5-aa2b-416079ff55e5</t>
  </si>
  <si>
    <t>7041d13d-1570-4891-b9c9-a9495f6c25e6</t>
  </si>
  <si>
    <t>cc4d5860-a6bd-47ff-82fb-459a355d96c2</t>
  </si>
  <si>
    <t>7ab56b22-1dd7-456d-97e3-79a3ab02cd51</t>
  </si>
  <si>
    <t>e0097eee-3ed4-4243-ba8b-ce121d0fbe8e</t>
  </si>
  <si>
    <t>86512867-0dfc-404e-9a51-8e9289253fd3</t>
  </si>
  <si>
    <t>2e35b98d-4ae4-485e-a816-24ddddef60db</t>
  </si>
  <si>
    <t>c3842520-b185-47a8-b581-0221101349a2</t>
  </si>
  <si>
    <t>f4473ad5-4e3d-441e-8c13-bc5d76274b79</t>
  </si>
  <si>
    <t>01d1ad1e-d92c-4f74-a88f-75d86d1e0640</t>
  </si>
  <si>
    <t>c8e496af-a55d-425e-bfc2-6d5f545e8b6d</t>
  </si>
  <si>
    <t>952ce796-d1e7-4ab1-8b74-7b533fac6995</t>
  </si>
  <si>
    <t>c2aa5201-8867-493c-9150-3efa1686fd6b</t>
  </si>
  <si>
    <t>776aabbf-e544-4293-8733-7e3cd7c8ed98</t>
  </si>
  <si>
    <t>8cc2acbd-ee6a-4ce8-b3ff-066c8a211dea</t>
  </si>
  <si>
    <t>d38d7c7e-d4c1-412f-b0a9-edb37652a61c</t>
  </si>
  <si>
    <t>6f2fc05d-4180-40aa-a26c-61a96894b5f3</t>
  </si>
  <si>
    <t>259ee31e-ed3e-4c87-962f-6a8ab1d2ced7</t>
  </si>
  <si>
    <t>e2c8c736-45cc-4d82-a9c1-b908ea4b7667</t>
  </si>
  <si>
    <t>447c8f16-dab9-4ee6-b5df-c670f9bb0b4d</t>
  </si>
  <si>
    <t>a5fd4430-e271-4e5b-844c-3f92f9510dc8</t>
  </si>
  <si>
    <t>1dcad59f-3d9c-41ef-868a-05f4cec258aa</t>
  </si>
  <si>
    <t>a7c1faf4-53c5-4650-b166-13274348de5e</t>
  </si>
  <si>
    <t>d5c65583-ee59-4db2-bc5b-ca9845795a1f</t>
  </si>
  <si>
    <t>b8e7d06d-5db0-4b3b-af2c-1f1619678c04</t>
  </si>
  <si>
    <t>6c82a426-8618-409f-a0de-0177bdb3ad9e</t>
  </si>
  <si>
    <t>7e20c539-42ec-4033-8a55-48a1b8a82a48</t>
  </si>
  <si>
    <t>7917a42d-9ab0-4129-9aae-b82244d2040f</t>
  </si>
  <si>
    <t>1def6e26-abda-4226-bea5-74fcf6e34d20</t>
  </si>
  <si>
    <t>3735d434-bdd2-485d-8356-359ad17939b1</t>
  </si>
  <si>
    <t>d1865604-352b-4a10-9ade-2aa42ac19d17</t>
  </si>
  <si>
    <t>29f951ce-6b37-4ff7-8267-6772c5cddeaa</t>
  </si>
  <si>
    <t>96f9d556-8d50-4500-ab94-73cfd617d56a</t>
  </si>
  <si>
    <t>0c354bdd-95b8-449b-91a4-459baaf30504</t>
  </si>
  <si>
    <t>6b3ee18c-b844-4877-925e-6c5e3c5cb72f</t>
  </si>
  <si>
    <t>d6ce90cf-e7ef-4095-89d1-b76fe8b09d4d</t>
  </si>
  <si>
    <t>7512fb8e-cb55-4cb7-a2de-9bd223143b7b</t>
  </si>
  <si>
    <t>9956d203-9bde-4752-9478-ed8ff1f95863</t>
  </si>
  <si>
    <t>e8664196-77ee-40be-b9ce-04b979a463fa</t>
  </si>
  <si>
    <t>bcc2c132-700b-4afa-b3b4-a9633112bc70</t>
  </si>
  <si>
    <t>07eed517-a3ab-4ebc-8d31-241b4bb288a1</t>
  </si>
  <si>
    <t>55aaa0b2-5dae-4d14-a2a5-5367c6c252b4</t>
  </si>
  <si>
    <t>79a27036-0caa-4df0-9693-85d43dc2d292</t>
  </si>
  <si>
    <t>12fe6038-9c45-4b1c-b94c-fb485042f42d</t>
  </si>
  <si>
    <t>87cca276-0525-4670-9d5b-78d5ffd1c08a</t>
  </si>
  <si>
    <t>09529f06-d171-4284-956d-52d01276d87e</t>
  </si>
  <si>
    <t>72de52ed-b307-480e-ab6c-57271b4e6398</t>
  </si>
  <si>
    <t>03efab52-a44c-419c-950e-7988b5860b93</t>
  </si>
  <si>
    <t>ccfaa3b4-9fdc-458a-bf48-68fed5984a7a</t>
  </si>
  <si>
    <t>2d8ffec3-2dbc-474b-be7f-acbd2c6db2bc</t>
  </si>
  <si>
    <t>aa34dc8c-e3c4-4f89-92c6-f3ef1ac37cb3</t>
  </si>
  <si>
    <t>b05f1eec-6eee-4390-8ff1-05796a49d117</t>
  </si>
  <si>
    <t>cb46e6f9-ee96-4b33-9fc4-5054215e50ee</t>
  </si>
  <si>
    <t>0aae8b6f-d7b4-43f1-bf25-1e84fb55a24a</t>
  </si>
  <si>
    <t>6f80f2b6-b67b-4088-8307-5d135ea49ac8</t>
  </si>
  <si>
    <t>b9caf0f3-ee95-48ff-87b1-5689bfe8d0d6</t>
  </si>
  <si>
    <t>d53fe2f1-f4e9-4fae-acee-37be32e6e772</t>
  </si>
  <si>
    <t>fa365ddd-07b7-4264-bec0-8b84f6b53c0c</t>
  </si>
  <si>
    <t>a5d78365-3065-487e-9f9c-d85915d27407</t>
  </si>
  <si>
    <t>3edea3b0-3515-4443-930a-2c4b86c26584</t>
  </si>
  <si>
    <t>6d770303-636a-47fd-a734-00800587a65c</t>
  </si>
  <si>
    <t>83ca0945-bb5e-4c76-9503-623b3d3ea554</t>
  </si>
  <si>
    <t>43e79e19-901e-4e27-89c2-21e7c75f5b32</t>
  </si>
  <si>
    <t>e985cf8e-08e5-4f1d-af75-8d143fbca691</t>
  </si>
  <si>
    <t>f07b71e3-cbb4-441b-bfec-57e93531fa38</t>
  </si>
  <si>
    <t>be89ef8c-7bb1-4559-8f4d-5fc3382e3281</t>
  </si>
  <si>
    <t>63ab7600-5eb4-429f-95a4-3f6af943cd13</t>
  </si>
  <si>
    <t>ee684f08-3125-4f60-942a-1005d6a29a70</t>
  </si>
  <si>
    <t>8010d4f7-180f-431a-97c0-70cfd0b5caad</t>
  </si>
  <si>
    <t>2742d62d-d7a0-4ca0-aeb0-2e2131c052a2</t>
  </si>
  <si>
    <t>423eedfe-7ac7-484b-ab17-b76ed44d2bff</t>
  </si>
  <si>
    <t>12d2b15b-a868-48ac-ac22-4ec160f2f6ba</t>
  </si>
  <si>
    <t>6da66aa1-4b49-4976-a9de-19fdd562db61</t>
  </si>
  <si>
    <t>e97f61ef-1eab-438d-ae4d-9c480c5bf147</t>
  </si>
  <si>
    <t>a6611224-0ffc-4718-a129-5cdf3c9a37ad</t>
  </si>
  <si>
    <t>0345d08d-fee6-40b2-b8c3-37c8145e1ac0</t>
  </si>
  <si>
    <t>1f6e61f5-ab5a-4edc-b40d-1095810a5398</t>
  </si>
  <si>
    <t>95630c3f-2fc0-4715-b90a-ac3f490ddf41</t>
  </si>
  <si>
    <t>1f8dd7a9-c0a6-4b5a-93c8-c96aafd013a8</t>
  </si>
  <si>
    <t>d65b120f-6e32-45e9-a96b-7532e509cd7a</t>
  </si>
  <si>
    <t>bd29194c-aea7-4c80-8b47-1a91748a87f0</t>
  </si>
  <si>
    <t>38ca4b54-0940-45d7-a85a-e145293e7615</t>
  </si>
  <si>
    <t>6c4e1a5c-c4cf-47de-8fc3-62e146ee140e</t>
  </si>
  <si>
    <t>5523a134-3a10-4206-9680-3aa4cd5c7366</t>
  </si>
  <si>
    <t>9a9954e5-548d-42ba-a1c6-8400c9c78f1f</t>
  </si>
  <si>
    <t>94f9a645-2443-41a3-abae-b7a1253c7e6b</t>
  </si>
  <si>
    <t>78d7e3b9-4764-4911-bf8b-0fcf84a401d0</t>
  </si>
  <si>
    <t>02b80a47-0077-4b0a-af62-ab48452accbe</t>
  </si>
  <si>
    <t>c7f3e25f-eb7a-4345-a1af-68e8750d5296</t>
  </si>
  <si>
    <t>5ee16aec-94c8-4248-bb4d-986b818751e5</t>
  </si>
  <si>
    <t>b5ce914f-76fc-47e7-a850-14ec37980c81</t>
  </si>
  <si>
    <t>0793b612-064d-4407-ae97-a666686ff2af</t>
  </si>
  <si>
    <t>ed0b05b5-bcb4-45ee-b69a-ac7aa3c4c1f1</t>
  </si>
  <si>
    <t>a0a66401-3251-44de-b535-91bbb3134267</t>
  </si>
  <si>
    <t>b1811b28-5706-4a92-a22b-8fcec2f51917</t>
  </si>
  <si>
    <t>7bfb1f9f-2ef0-4962-a219-900713186605</t>
  </si>
  <si>
    <t>9933c823-e886-4249-8963-8b89c43e926a</t>
  </si>
  <si>
    <t>faa0bff4-7bfe-44d6-8c81-74e57196e1b5</t>
  </si>
  <si>
    <t>afa6b0f3-5862-4a7d-b1a6-a5b697b983c5</t>
  </si>
  <si>
    <t>8fa38ef8-d949-4d22-ac50-ece6c3923548</t>
  </si>
  <si>
    <t>82094c53-795a-4c75-b99b-f674ab08b1fc</t>
  </si>
  <si>
    <t>860eaa7a-cf06-4f48-83ef-b243c6f7151b</t>
  </si>
  <si>
    <t>4bfdf19b-acb9-45a2-b551-4ae83ded43c0</t>
  </si>
  <si>
    <t>baeb3ca6-cbae-4d89-9824-d17be4d11406</t>
  </si>
  <si>
    <t>acb6bdca-4537-4a4c-861c-1ab52f8038ee</t>
  </si>
  <si>
    <t>25e27e9e-95ab-4cb4-87bc-c97507a19762</t>
  </si>
  <si>
    <t>ff7ffce9-909b-4b15-8e3c-7c75f01d4e75</t>
  </si>
  <si>
    <t>2bd69f6a-dfa7-4db4-861e-24a348d46258</t>
  </si>
  <si>
    <t>78629a1b-65a8-4f0a-bb37-2153af004335</t>
  </si>
  <si>
    <t>c6434ff2-095c-434d-8718-795220cf6a69</t>
  </si>
  <si>
    <t>3a650a82-8a9d-49d2-99c9-59231b1a40ae</t>
  </si>
  <si>
    <t>2004ab77-8364-45f3-a308-23a77f66ffed</t>
  </si>
  <si>
    <t>95a95a12-df7f-4bd2-ad30-e760a1a0b26c</t>
  </si>
  <si>
    <t>c8aaeb47-17da-4211-a9ec-190318c22300</t>
  </si>
  <si>
    <t>310ce4fd-19b0-4187-a188-a52dbdc5ca9c</t>
  </si>
  <si>
    <t>eaa5cc31-0548-4760-b60a-ab380771625a</t>
  </si>
  <si>
    <t>9f6ccfea-7bca-4c3b-ae95-1afd74d5011b</t>
  </si>
  <si>
    <t>b2dfd5dd-ddea-412f-9e98-b20bab7ea61d</t>
  </si>
  <si>
    <t>1a7a4dc9-dbe2-4d4e-8962-00c78f8f7407</t>
  </si>
  <si>
    <t>bfc0e12f-30f2-4798-8e8b-f2c7a122f17f</t>
  </si>
  <si>
    <t>3b5e29c4-96d3-4c41-9d87-f1db1a0d28dc</t>
  </si>
  <si>
    <t>0edc9ed7-d011-4f4c-b574-893627a277d5</t>
  </si>
  <si>
    <t>0a55b9d0-95eb-4cc1-8f2a-fd6c76e67e6e</t>
  </si>
  <si>
    <t>0e6ddcea-652d-4b0d-9418-6e962b9d3976</t>
  </si>
  <si>
    <t>eb832a45-a4f3-4d72-827c-1a865b8baf8e</t>
  </si>
  <si>
    <t>de3522c0-9053-4925-b8d7-5ca3f6abf8b6</t>
  </si>
  <si>
    <t>4a6e258b-cb3c-438b-8c2d-694fc3e213ed</t>
  </si>
  <si>
    <t>1b0848bb-20c8-4c91-a00e-d021ca4ba11f</t>
  </si>
  <si>
    <t>b4ff193d-378d-46c1-a25c-b142bc0b2de2</t>
  </si>
  <si>
    <t>81c06f53-1812-49ed-8ad0-463a65225e9a</t>
  </si>
  <si>
    <t>64b16bf2-2309-49aa-adf7-1da0c9d13400</t>
  </si>
  <si>
    <t>98408fec-5fb7-4a32-8e44-dd340cf481ff</t>
  </si>
  <si>
    <t>d9b9d125-88ff-40bc-8701-af013e92cb29</t>
  </si>
  <si>
    <t>ff3fca40-6e0d-4c08-9545-9f839b679021</t>
  </si>
  <si>
    <t>609c080e-1858-4383-8bf4-31799d838cde</t>
  </si>
  <si>
    <t>41354975-dbc8-43ae-80d7-4ad4988b6976</t>
  </si>
  <si>
    <t>04ec4462-98f3-4587-9a1c-9405d003fc62</t>
  </si>
  <si>
    <t>9063c1cf-0e99-4492-87ff-2a12dbd5dea0</t>
  </si>
  <si>
    <t>954ded5b-7c7e-4cd7-851b-f4353d2ab3a0</t>
  </si>
  <si>
    <t>f05d650a-bd43-4ced-9846-843498fc01aa</t>
  </si>
  <si>
    <t>03e04055-77ab-411b-932c-617bae3dc4c5</t>
  </si>
  <si>
    <t>04ebc261-82aa-49f2-8c34-a4288542d747</t>
  </si>
  <si>
    <t>9a80ebab-391d-428f-ad7e-ad3cfeab56a4</t>
  </si>
  <si>
    <t>c345f9e7-cfac-4a4c-be06-b6d7a6692214</t>
  </si>
  <si>
    <t>1dca69e1-8a8b-47f3-beea-9ac74856094f</t>
  </si>
  <si>
    <t>ef592c68-5333-4b90-b7ac-77b5d95dc330</t>
  </si>
  <si>
    <t>b9f6262d-2970-4619-863c-c8bd606f5fd3</t>
  </si>
  <si>
    <t>32750772-0593-4571-b54a-48358cebeb33</t>
  </si>
  <si>
    <t>86ab3c4a-0a6c-4847-bd9d-96b54ac4619b</t>
  </si>
  <si>
    <t>0e440b63-0bee-491c-bf9b-38650d27bfd4</t>
  </si>
  <si>
    <t>de139638-6a95-4d71-9fd2-9076cd519c9f</t>
  </si>
  <si>
    <t>8ea37068-8856-4936-93f1-f59e902b4304</t>
  </si>
  <si>
    <t>e4e8893f-de31-461a-8722-ee6de73fcb66</t>
  </si>
  <si>
    <t>00299b78-5225-4590-90a2-b0f72c7ae455</t>
  </si>
  <si>
    <t>c1f53254-2456-492c-8df9-e6e11da16101</t>
  </si>
  <si>
    <t>c42f6b49-3351-4a71-b905-6bc440988602</t>
  </si>
  <si>
    <t>48220f52-ee39-405d-958e-f069ed9a52b0</t>
  </si>
  <si>
    <t>e3258272-530a-4a83-b322-599aee4e74e2</t>
  </si>
  <si>
    <t>0bebc094-67eb-4d44-9e57-b2c67eb98d6b</t>
  </si>
  <si>
    <t>3ba78c03-0c82-4675-b54e-f6b80e95b722</t>
  </si>
  <si>
    <t>30f9bbf7-2a9f-4510-896b-f133de4011dd</t>
  </si>
  <si>
    <t>d72df372-9d73-48c7-800a-79e0cc0b3b8c</t>
  </si>
  <si>
    <t>5ef911c8-0514-4edb-a245-1599755bfda0</t>
  </si>
  <si>
    <t>af7de38d-8c88-4a7c-a0f7-7c8b1dfe1abf</t>
  </si>
  <si>
    <t>933cc420-de83-44d8-8709-2e6ceed5448c</t>
  </si>
  <si>
    <t>03d98972-24bb-471f-8f9e-75cf0bcd33ee</t>
  </si>
  <si>
    <t>579a42db-8c8a-404f-84d8-c70da6a877a2</t>
  </si>
  <si>
    <t>f810cf4e-4070-4b5a-ab24-1e752eb14327</t>
  </si>
  <si>
    <t>998e9b73-f6b5-409a-9ba5-c3f02af0d7f5</t>
  </si>
  <si>
    <t>e8c3e125-5135-4ae6-a0e1-a94a5a873f23</t>
  </si>
  <si>
    <t>3dabdfc4-ac2f-4d6c-8a42-28421cfb8689</t>
  </si>
  <si>
    <t>6dd43041-204f-4387-91a9-fbc8bc552623</t>
  </si>
  <si>
    <t>1d1f5cc7-e2d4-49eb-b23c-d8b69c42177b</t>
  </si>
  <si>
    <t>ce35e112-681e-464b-b477-5bfe9b42d4c8</t>
  </si>
  <si>
    <t>da435483-cb9f-45e3-9c8d-0faa779b6074</t>
  </si>
  <si>
    <t>bbed4cf3-3e2d-41fd-a6e2-8a5fc1293acf</t>
  </si>
  <si>
    <t>aa5ec14e-ed07-4511-83f9-3a1c01072f23</t>
  </si>
  <si>
    <t>c9dc654b-abef-4ac5-b895-39d74984faa1</t>
  </si>
  <si>
    <t>df107432-b9e8-492b-8d65-01c97dc90799</t>
  </si>
  <si>
    <t>b4f4869a-dc61-440e-926d-8533647c79d8</t>
  </si>
  <si>
    <t>e5093d06-a00b-469e-b70d-c55c0c6ea16d</t>
  </si>
  <si>
    <t>1acd3fea-0d2a-45fa-bcd8-96d095d4fc85</t>
  </si>
  <si>
    <t>f85e0f3f-5347-49e5-93a5-4de5d6df9854</t>
  </si>
  <si>
    <t>a55c5038-b45c-4013-a58b-fff6626381eb</t>
  </si>
  <si>
    <t>5855a37b-e841-4def-a762-2ae3e29725b6</t>
  </si>
  <si>
    <t>c310cf8f-83ca-4f27-9a15-a59a646cffc4</t>
  </si>
  <si>
    <t>677600ef-7bcf-4b84-bafa-c94b3b1e289e</t>
  </si>
  <si>
    <t>7d9218ac-4c82-48f0-aef0-62ba37cf2342</t>
  </si>
  <si>
    <t>03b99d6a-e7b2-427a-aa22-93bb6d9fb86c</t>
  </si>
  <si>
    <t>c62f36d0-a577-40cb-82ab-3fa1a1cfc877</t>
  </si>
  <si>
    <t>45d8c2be-dbae-4734-8bf4-867abd8eb75e</t>
  </si>
  <si>
    <t>3f11077f-a2bf-4775-b7b2-bdee95462725</t>
  </si>
  <si>
    <t>7627c41d-8039-4fd8-a821-5506295e9242</t>
  </si>
  <si>
    <t>f096b7fc-029b-43b0-a8cd-3a5d0044faf7</t>
  </si>
  <si>
    <t>dd2c5a46-7ee6-4ba2-885b-5a17270d98a0</t>
  </si>
  <si>
    <t>2ae01c9a-addb-4e65-b31d-8ef7c7a43191</t>
  </si>
  <si>
    <t>0abc6879-0d75-49a7-82f7-33dd23bc7748</t>
  </si>
  <si>
    <t>42e9ac39-44c0-4afa-b1e4-4c3678b66e46</t>
  </si>
  <si>
    <t>8ae76ac9-f55f-4dcb-ad3e-ae54c2473942</t>
  </si>
  <si>
    <t>d7c49b03-962e-4333-9b76-ba72b696a43b</t>
  </si>
  <si>
    <t>2129eff4-cbb6-47ea-b99a-f5b0a1ec7667</t>
  </si>
  <si>
    <t>d068ad2d-284e-4b4b-91d6-572a838b39dd</t>
  </si>
  <si>
    <t>d52768bf-0156-4ea6-817e-c72850ea46eb</t>
  </si>
  <si>
    <t>e20095b8-0aec-4e49-bb47-776cfda0759a</t>
  </si>
  <si>
    <t>c292f2ce-cac3-4705-a62c-c666f4ec980b</t>
  </si>
  <si>
    <t>b6fe7882-efba-410a-a6a3-1056049dabe7</t>
  </si>
  <si>
    <t>29cdc440-27ec-412b-b238-f6e57d53e57d</t>
  </si>
  <si>
    <t>965d7d9e-aee8-4845-ac2e-681e903bda77</t>
  </si>
  <si>
    <t>0258fb79-900a-4128-8b0f-327661f2f9d5</t>
  </si>
  <si>
    <t>04c2f492-d455-4595-ac1e-3516a3e40b39</t>
  </si>
  <si>
    <t>5d800a87-afbb-4108-b837-65ac4b9c6662</t>
  </si>
  <si>
    <t>60fa8176-6152-4552-846e-93840ba436b1</t>
  </si>
  <si>
    <t>a3b437b9-ad68-43c6-8c31-f0b852b9b1fa</t>
  </si>
  <si>
    <t>7c331a0a-5b27-45c8-a236-d3260228fb20</t>
  </si>
  <si>
    <t>c96d01e1-231d-4123-aecc-5b26efe8ac52</t>
  </si>
  <si>
    <t>e5209c30-4329-47be-b1eb-9b3e2310021d</t>
  </si>
  <si>
    <t>d60e58db-3957-4967-bab6-72b5b5bbec8a</t>
  </si>
  <si>
    <t>ccff135d-ecfc-4895-bef5-c36f196d0174</t>
  </si>
  <si>
    <t>5c917688-c5b5-43ce-907f-83e2c317d0f7</t>
  </si>
  <si>
    <t>839a55af-02eb-44d2-b5fe-ffc2186b9be1</t>
  </si>
  <si>
    <t>63235196-bb69-4b35-994f-01be8497f5f2</t>
  </si>
  <si>
    <t>900908d7-1356-414e-b492-bb47d92eb40f</t>
  </si>
  <si>
    <t>df05b04f-0cd8-41f7-b06d-48e50ca57187</t>
  </si>
  <si>
    <t>9217bca2-1613-40dc-aed4-37fffeaee4c2</t>
  </si>
  <si>
    <t>f7ab8eb8-ab31-41d8-9334-7efbb212b2bb</t>
  </si>
  <si>
    <t>d1eee61e-3199-44c3-8faa-7916d5a8c2fb</t>
  </si>
  <si>
    <t>b072dace-05e1-4c98-af47-bff3c7644dd8</t>
  </si>
  <si>
    <t>c59db26f-2b77-4146-ab5e-da6d76888e32</t>
  </si>
  <si>
    <t>0283307d-785d-46f6-96cb-dde7487e27c4</t>
  </si>
  <si>
    <t>443b0e36-586b-4465-9b62-207d18a487d8</t>
  </si>
  <si>
    <t>508e15ed-433d-4575-9d5b-f5d3c63baef4</t>
  </si>
  <si>
    <t>e53dba8a-365f-43c1-bc37-60db3d05cbd1</t>
  </si>
  <si>
    <t>59b12486-e4c1-455e-9faf-283b50cd1761</t>
  </si>
  <si>
    <t>bfd611c2-6428-49e0-9965-64e2abf14f3d</t>
  </si>
  <si>
    <t>ddf30b1a-9943-4a5a-921e-243a79fc18ac</t>
  </si>
  <si>
    <t>72f31337-7d9a-4df6-8dcf-c5b366cf6811</t>
  </si>
  <si>
    <t>85f92a8a-bdad-479b-bc62-868e1867ccb8</t>
  </si>
  <si>
    <t>a95bd096-7a91-4d0f-a0ec-ce28b3ee251a</t>
  </si>
  <si>
    <t>45bb783d-fc6c-471e-ae32-dc2a4cac6803</t>
  </si>
  <si>
    <t>dc409f30-bba9-48d8-9212-48b4305ea779</t>
  </si>
  <si>
    <t>f4f8c11a-cdc0-42c6-a5de-98a668fe0d10</t>
  </si>
  <si>
    <t>39f4de49-e544-4dd2-b710-3c258557d7b0</t>
  </si>
  <si>
    <t>709933f3-aaff-427f-ad6a-1f16cc32fe67</t>
  </si>
  <si>
    <t>b7a32c44-7469-416b-b6b3-6bd16d74d980</t>
  </si>
  <si>
    <t>daba384d-7f7b-4e01-9a3e-c6293051d929</t>
  </si>
  <si>
    <t>fffe1562-9bfd-4b00-b557-8a628158fb03</t>
  </si>
  <si>
    <t>6f213de4-2e95-4809-b397-a1fb933cff3e</t>
  </si>
  <si>
    <t>2bf7022f-9867-42d1-9d7f-2c1ea797f125</t>
  </si>
  <si>
    <t>f7e5bb6a-7acf-4d3c-9193-93c2f04c6733</t>
  </si>
  <si>
    <t>58d33f42-7353-4d8a-9981-29450505040e</t>
  </si>
  <si>
    <t>b4808d25-0646-4303-8422-0f733a60c125</t>
  </si>
  <si>
    <t>3afc2dd8-810d-414f-9d2d-cf00f3152cf0</t>
  </si>
  <si>
    <t>1d2cffe7-f935-44e3-9e03-6eff5226581e</t>
  </si>
  <si>
    <t>2552f3a1-41e6-4966-a71d-8c3b1c1e9ac9</t>
  </si>
  <si>
    <t>30885885-f64b-4a92-95b1-a9f0b5742e61</t>
  </si>
  <si>
    <t>e7ab90c9-61f7-492a-98c2-e915c1f4218f</t>
  </si>
  <si>
    <t>0dd44b15-53d5-4fa2-b373-e218d3fb2680</t>
  </si>
  <si>
    <t>f993bfff-e4f1-47c0-a543-3f1720c33847</t>
  </si>
  <si>
    <t>898a0f88-9dc9-4571-9505-75b87daeb292</t>
  </si>
  <si>
    <t>5bfe723a-9a29-429c-bfe5-7fdf7fd48eb2</t>
  </si>
  <si>
    <t>62e07ddd-0e07-421b-bf27-c46043e40b3a</t>
  </si>
  <si>
    <t>8066b1ce-079c-46b9-935d-11870c02c9c6</t>
  </si>
  <si>
    <t>b0dc2140-3441-41dc-9143-4d71141843ee</t>
  </si>
  <si>
    <t>25e5c390-1336-41c7-8bec-bfcd5009fa5d</t>
  </si>
  <si>
    <t>3cabd21a-f6ed-4b95-bd26-4b4d580e0abf</t>
  </si>
  <si>
    <t>7d3be0dc-f5e6-481b-8cf0-9289345d1c00</t>
  </si>
  <si>
    <t>6d9b0581-8034-4c92-b40c-a3c8ebbe90a5</t>
  </si>
  <si>
    <t>b2b5f6be-7beb-4083-a2cd-e9052353c270</t>
  </si>
  <si>
    <t>cf4c9850-bcfc-482d-99ee-46cfe1e9ddb8</t>
  </si>
  <si>
    <t>0671202a-26f1-4540-aba3-d5e2888351ea</t>
  </si>
  <si>
    <t>467624b0-ed69-4dd1-875e-1ab2b04a60a4</t>
  </si>
  <si>
    <t>b695eb48-7ab6-4785-b0f9-aeb6e0b43794</t>
  </si>
  <si>
    <t>5f0ca5fb-c6e0-48e2-a8a6-67866e820609</t>
  </si>
  <si>
    <t>2703db25-5f06-455f-bfa7-4389525d6d59</t>
  </si>
  <si>
    <t>28ee827b-c2f4-4612-9d74-9d71e07c9f12</t>
  </si>
  <si>
    <t>efccc9c3-775d-4239-9575-542b53aa428e</t>
  </si>
  <si>
    <t>eca65892-9bb0-4fa8-ae12-8d6e1e736f93</t>
  </si>
  <si>
    <t>551768c8-ac6b-4b55-929c-24f5a8c6e293</t>
  </si>
  <si>
    <t>f7a613be-b324-4d09-8e87-e6200c2849d3</t>
  </si>
  <si>
    <t>fe99cb0c-9aec-4ed2-b1cf-f40af78c0a08</t>
  </si>
  <si>
    <t>e4dbe2e3-9bd0-4049-9485-65852fb0d7bb</t>
  </si>
  <si>
    <t>c039cd37-ed36-4d86-8438-7edc2fb3320f</t>
  </si>
  <si>
    <t>097aeb03-8288-4f96-a95e-0d6645248d3a</t>
  </si>
  <si>
    <t>640ab54a-14ef-42a1-a4cb-108fc624b4fa</t>
  </si>
  <si>
    <t>57dbe23f-e5cd-44a7-9644-f94c258d6f8e</t>
  </si>
  <si>
    <t>29397b53-af32-49dc-b86f-31ca3a4cd123</t>
  </si>
  <si>
    <t>0820f2f8-2003-42a1-af3d-835ff589789e</t>
  </si>
  <si>
    <t>d87b005f-5730-4d69-a667-804e3c9b907e</t>
  </si>
  <si>
    <t>b7230f08-47e5-4f62-ac68-1dd05d02c5ed</t>
  </si>
  <si>
    <t>3b640166-43a5-44a2-864a-f3ed36b1a793</t>
  </si>
  <si>
    <t>de3995d9-85c7-4115-bb09-3f5a04f72502</t>
  </si>
  <si>
    <t>fc9f5989-9c8b-465b-9388-e0a0d849467b</t>
  </si>
  <si>
    <t>14e9034d-4e59-4c5e-94be-c2215434a820</t>
  </si>
  <si>
    <t>9e2bd4bf-49a7-46c0-8e95-98773a7df8fc</t>
  </si>
  <si>
    <t>cfddaf30-d1e0-494c-a91f-19a6f1ca5d17</t>
  </si>
  <si>
    <t>045d6452-be64-4b17-b37a-3b787afd2ab5</t>
  </si>
  <si>
    <t>cf83c811-88dc-4801-8f4b-b776fb9c4c1c</t>
  </si>
  <si>
    <t>fe323ad0-8b58-424b-aa68-3cd51d27697c</t>
  </si>
  <si>
    <t>d5f15dd4-4048-4166-a205-fde9802e810e</t>
  </si>
  <si>
    <t>2f2dc90b-08d2-4fd4-b609-26c181b631f4</t>
  </si>
  <si>
    <t>12482011-a717-4769-bd18-cb881bc4a365</t>
  </si>
  <si>
    <t>14bf35a9-73a6-46ce-b011-530be13f2507</t>
  </si>
  <si>
    <t>ba044092-7fd2-462a-ad09-5a1898083cda</t>
  </si>
  <si>
    <t>b35ea04a-d740-467c-86f0-6d3a02141c1b</t>
  </si>
  <si>
    <t>09a3b777-0d92-4558-9dab-3eb0d8dcb680</t>
  </si>
  <si>
    <t>ad1bc759-e1ed-4d78-889e-90eb48425529</t>
  </si>
  <si>
    <t>124dee87-9d14-4cf6-8959-530a8625b553</t>
  </si>
  <si>
    <t>463c8ff6-0de9-47cb-acd1-15f1ccfab45d</t>
  </si>
  <si>
    <t>f76d37e2-6e73-4993-9d5e-f43f9a0a506d</t>
  </si>
  <si>
    <t>6e36d0a8-eede-42a6-a1b7-f595881ca478</t>
  </si>
  <si>
    <t>97a32c1b-b467-41b7-a38a-b73eadb6e8a8</t>
  </si>
  <si>
    <t>419d1f42-e332-47b4-9b39-909463bd8b83</t>
  </si>
  <si>
    <t>66516f58-ef98-445c-86cd-2a6f59c09531</t>
  </si>
  <si>
    <t>3635774a-1665-416d-a106-ca775e2f3c21</t>
  </si>
  <si>
    <t>965b21e4-8ca8-4b67-b964-55293c24518f</t>
  </si>
  <si>
    <t>0342d61a-10bb-4777-afa7-24d5dbe664f8</t>
  </si>
  <si>
    <t>c72f1cf4-96e9-43da-87fb-e151ae4d120a</t>
  </si>
  <si>
    <t>182642fc-b7ca-4bca-b643-815ac359fc1a</t>
  </si>
  <si>
    <t>44ffb91e-725a-4af3-bc07-fb78b1caf2f8</t>
  </si>
  <si>
    <t>1c1026d2-b438-4fe9-81a9-10fe0ec936c6</t>
  </si>
  <si>
    <t>937525a4-87cf-4adc-bf44-d57b4b4ba372</t>
  </si>
  <si>
    <t>40b96217-1344-4cdc-8c12-2e59b8538d09</t>
  </si>
  <si>
    <t>f6a39bd8-89dc-48ac-8bad-ab7e26dfbc2f</t>
  </si>
  <si>
    <t>52c3a3b7-fa93-46f7-9183-0782310f4407</t>
  </si>
  <si>
    <t>9432c0f0-4c1e-4665-a156-28809d59f2e8</t>
  </si>
  <si>
    <t>939940d9-f3b1-4bcd-9fa0-0418487d552b</t>
  </si>
  <si>
    <t>4e3399ea-fb6b-493a-bebb-e38df9f1e5dd</t>
  </si>
  <si>
    <t>26d9d4db-abae-438e-a58f-d1cfb985aef7</t>
  </si>
  <si>
    <t>ec6ba085-7575-4aa5-89c1-3c3341b71ec8</t>
  </si>
  <si>
    <t>44ec2446-fc9e-4c78-a798-54a68ae1163f</t>
  </si>
  <si>
    <t>35e03a39-b0be-49ea-afe2-bd9d2da22980</t>
  </si>
  <si>
    <t>453ffe23-d5cc-4ad6-9cdd-2de196787756</t>
  </si>
  <si>
    <t>16b1b5d2-94bd-4061-8331-28ecab99fbb9</t>
  </si>
  <si>
    <t>573c13eb-879a-4dd4-8616-41b1e8142969</t>
  </si>
  <si>
    <t>57979bd0-ca49-424d-9a9d-aaacdc1eb83f</t>
  </si>
  <si>
    <t>f4ad994e-c5fe-4358-b5e8-35d9c1f96206</t>
  </si>
  <si>
    <t>2be422c5-c189-4854-9ce3-24c37c4c60a3</t>
  </si>
  <si>
    <t>c3483d41-a005-4ce7-b3e2-d62c4ba0e7a4</t>
  </si>
  <si>
    <t>ddd69df9-31ee-4084-ab4e-4068f9386c4d</t>
  </si>
  <si>
    <t>a8064e27-0a27-4d99-a609-165caea4daa2</t>
  </si>
  <si>
    <t>958e7f09-d50e-4533-bbf9-5c50142a2e25</t>
  </si>
  <si>
    <t>cb61b96d-f826-4c82-a10b-427d144efad9</t>
  </si>
  <si>
    <t>fa46dae4-8dd7-4d9a-ba40-935cc15d1368</t>
  </si>
  <si>
    <t>6c7a0d02-5bf6-4f83-9d88-991abf91ba9c</t>
  </si>
  <si>
    <t>bc8770b8-5f7e-4f69-8417-f3e95cc6debb</t>
  </si>
  <si>
    <t>5f798ba6-28df-44ab-9118-db9783332391</t>
  </si>
  <si>
    <t>e5331f63-5742-4f6e-a8e0-10081aa2b40f</t>
  </si>
  <si>
    <t>1990b45b-e6b9-463e-ae52-698c6a3c9978</t>
  </si>
  <si>
    <t>3ef6d734-9223-409e-b8eb-a605c06a7643</t>
  </si>
  <si>
    <t>2521c40d-6cd4-47a4-bd72-f204868fdc59</t>
  </si>
  <si>
    <t>1cf60ce9-fcba-4179-88e0-4cdd3c5d8b68</t>
  </si>
  <si>
    <t>d3a9f2c5-f2d4-46a1-9b10-2f8590ac19d3</t>
  </si>
  <si>
    <t>a43f2304-71fe-4004-bbf6-192e0c6aa6d6</t>
  </si>
  <si>
    <t>36b02f48-ecdf-4d43-a700-2d22b3fae113</t>
  </si>
  <si>
    <t>caaa1e9c-f7ca-494e-bc8c-1a8447008348</t>
  </si>
  <si>
    <t>34ab3a6a-ee43-451e-be05-11fe999af414</t>
  </si>
  <si>
    <t>65968a10-9fe8-4d93-86be-5e41189cc6d5</t>
  </si>
  <si>
    <t>e0aecbe7-749a-4875-a2cd-7afb7bdacf0f</t>
  </si>
  <si>
    <t>c94d54fd-0fc9-4dd2-af96-6e52c4f3be72</t>
  </si>
  <si>
    <t>c35d2b1c-2e9c-4c05-b45e-df75c0c13134</t>
  </si>
  <si>
    <t>6b1a9dc3-6a93-47de-a53e-560cf89b907f</t>
  </si>
  <si>
    <t>2507c9c1-f873-430a-b861-24ee916c77f7</t>
  </si>
  <si>
    <t>5b4dc93c-0fa3-487d-badc-742d52a28396</t>
  </si>
  <si>
    <t>8bfbf2f2-bc93-455f-a435-f9c877ec44d8</t>
  </si>
  <si>
    <t>b1eab5a6-926f-4327-9826-f62e8fce2468</t>
  </si>
  <si>
    <t>2b4d2b2c-e62b-411c-a137-97e627e3bf20</t>
  </si>
  <si>
    <t>9c0bf948-ba20-4ab7-97ce-07afd38bd781</t>
  </si>
  <si>
    <t>b414aaae-12da-4d33-a790-fd3536c6c1a5</t>
  </si>
  <si>
    <t>da0b3c21-b3f4-4cee-ae6b-994c208f102f</t>
  </si>
  <si>
    <t>25e030fc-2910-4203-aeb2-58ea4450301e</t>
  </si>
  <si>
    <t>60dde42d-d79f-4f7e-8340-20e6e53ceb1a</t>
  </si>
  <si>
    <t>c658fe49-e060-4cdb-96d1-b8cf71e6d333</t>
  </si>
  <si>
    <t>c632dc41-3a0f-442e-801a-478456d55f99</t>
  </si>
  <si>
    <t>341b72c5-c3d7-4b69-96be-1aa05e11bd53</t>
  </si>
  <si>
    <t>247e5e19-d2d1-429f-bd47-90c0b397fc25</t>
  </si>
  <si>
    <t>9cbfb266-02ae-4580-b116-64b3787c2632</t>
  </si>
  <si>
    <t>408fede1-dbd2-4214-a988-03aed778f5fb</t>
  </si>
  <si>
    <t>2121a2ce-c845-4caf-bc11-f84e7eb899f6</t>
  </si>
  <si>
    <t>19461dea-0d49-4cb9-a0a2-84c28a4b432f</t>
  </si>
  <si>
    <t>206ce328-d727-4ab7-891c-a749e523191e</t>
  </si>
  <si>
    <t>747799bb-f46c-4335-bff1-814398aab4f8</t>
  </si>
  <si>
    <t>6aa4ef9d-5ced-4157-b417-020c12a334a0</t>
  </si>
  <si>
    <t>9f6e4c10-5fc5-4ad1-95e8-9ca342a241ba</t>
  </si>
  <si>
    <t>c703cfd7-9197-4c63-af60-6b99c1ff2162</t>
  </si>
  <si>
    <t>f11c3fa9-1387-4170-87c9-d0eee02a2f5f</t>
  </si>
  <si>
    <t>f0dd3db7-4632-4a36-b324-6835f606826e</t>
  </si>
  <si>
    <t>0d8cac37-91c6-4c33-acba-9277f52f5142</t>
  </si>
  <si>
    <t>8a5dff9b-41e4-4a28-8c7c-160fbfb62548</t>
  </si>
  <si>
    <t>09c56b64-d45d-4d8e-b87b-3f1d57fc39ef</t>
  </si>
  <si>
    <t>1c026042-aff7-41ac-9276-3c06f21b65f4</t>
  </si>
  <si>
    <t>660d5ed5-09c8-4201-ac5b-a450eb92eae1</t>
  </si>
  <si>
    <t>0f5a8d04-3e63-4662-9346-4fafa57d8b12</t>
  </si>
  <si>
    <t>c5625829-b061-49e7-adf6-7033879f4575</t>
  </si>
  <si>
    <t>7cc87a5c-ff1c-465f-8555-47fd134e5d5f</t>
  </si>
  <si>
    <t>aef90dd1-3945-4717-9b21-0de0afe909e7</t>
  </si>
  <si>
    <t>8f054120-f578-40fe-a89f-5de4dbb606b9</t>
  </si>
  <si>
    <t>8160031e-dc0c-4755-b663-b6585aed2748</t>
  </si>
  <si>
    <t>56495cdc-0bca-479e-9838-e9aae28d9ed3</t>
  </si>
  <si>
    <t>b31f3129-e7cf-472d-96bb-e01d07e03c0d</t>
  </si>
  <si>
    <t>b74934be-abd5-46c1-a180-cb8668e2cdd0</t>
  </si>
  <si>
    <t>b1ed3290-c463-43c3-b08f-57047a7584c1</t>
  </si>
  <si>
    <t>1ffb00f3-6e26-41c9-a0a1-55d910219bcc</t>
  </si>
  <si>
    <t>1b175d8f-0095-4003-a4fa-61aea7e9aad8</t>
  </si>
  <si>
    <t>78841515-e4ed-455a-96d5-d48c518386f2</t>
  </si>
  <si>
    <t>8a1e9b59-2604-46c0-a120-1459969143c8</t>
  </si>
  <si>
    <t>c072d60b-7b5d-44c5-a780-005c2905b4a1</t>
  </si>
  <si>
    <t>1c249d51-4cf6-488f-96c1-f291743cc2b5</t>
  </si>
  <si>
    <t>4e5e1ade-5e6b-4c90-b045-c0a8d031787f</t>
  </si>
  <si>
    <t>1dbc1c76-af27-4f2a-b132-a316e979f3bd</t>
  </si>
  <si>
    <t>90f0b8ec-8a8f-4418-a2ac-6b104482f0ec</t>
  </si>
  <si>
    <t>c39a4261-e17e-43e3-955e-e18595f55ce5</t>
  </si>
  <si>
    <t>2bcbbf3a-2e14-4449-a3d6-0de10fa0d5c9</t>
  </si>
  <si>
    <t>d9f4211a-7860-4969-b39b-cae79f39e8cc</t>
  </si>
  <si>
    <t>79154825-8b1e-4237-8900-82f30b756bf8</t>
  </si>
  <si>
    <t>1775e2f7-b977-4737-ba72-f6b90600b387</t>
  </si>
  <si>
    <t>9010cd5f-6977-4e29-aedc-d221a01cb4f9</t>
  </si>
  <si>
    <t>28f3a468-2b27-471c-9293-549a278ad2c3</t>
  </si>
  <si>
    <t>c40c3bc9-080c-4f42-b2b1-ac02fd3f90ab</t>
  </si>
  <si>
    <t>cf326b1c-14bc-486c-874f-55c793546c9d</t>
  </si>
  <si>
    <t>0622ed54-1976-495f-a961-85d68c481640</t>
  </si>
  <si>
    <t>2e2d2ea2-e6f0-4b6e-906b-37aa954fdfdd</t>
  </si>
  <si>
    <t>0f62ec94-cc56-4542-9f12-2bbb49deaab0</t>
  </si>
  <si>
    <t>36f770af-e126-456b-96df-e1b2b5bd6cf4</t>
  </si>
  <si>
    <t>b4dd2769-fdc3-402e-88c1-c53b47d95db3</t>
  </si>
  <si>
    <t>0cd44958-f153-48c8-acb4-55d06dd5eb6b</t>
  </si>
  <si>
    <t>78034ea9-204f-4cd8-b47e-7414c2acd985</t>
  </si>
  <si>
    <t>9def01ce-daf8-43eb-99f1-5649936515e5</t>
  </si>
  <si>
    <t>c526041d-7df1-4c2a-80b4-2d84c2094988</t>
  </si>
  <si>
    <t>ded92cc2-70e6-4be7-a677-4c9901127004</t>
  </si>
  <si>
    <t>796f0cff-8921-4f75-8b8b-a68169a4663f</t>
  </si>
  <si>
    <t>49efea1e-3ef6-4336-90fb-868b8df9310c</t>
  </si>
  <si>
    <t>ca11fbcc-879e-4f5a-85af-076b125b764b</t>
  </si>
  <si>
    <t>b617072f-d8bb-4c59-958c-d0e9ebf5473a</t>
  </si>
  <si>
    <t>38310ace-4d83-4e5f-a0f6-0d26c5cb54b9</t>
  </si>
  <si>
    <t>d5101294-77e8-499e-a8ba-669b6eef76a4</t>
  </si>
  <si>
    <t>988906dd-97b5-438d-8cb1-4bc342883bc8</t>
  </si>
  <si>
    <t>9ad569ac-609c-4194-a00d-9d44ed054eb9</t>
  </si>
  <si>
    <t>f97323fd-68aa-4222-a6a4-f2e1de4e3719</t>
  </si>
  <si>
    <t>78b4ea12-a343-43e8-a95d-3334fa958759</t>
  </si>
  <si>
    <t>351c16f9-a3ed-4990-9512-f051b1216f48</t>
  </si>
  <si>
    <t>aa36cd60-88f9-4051-801c-52de5fafd2dc</t>
  </si>
  <si>
    <t>c7070cd9-8bf0-48d8-bbd1-add3dd5a576b</t>
  </si>
  <si>
    <t>c1c59ea0-1df4-46d1-ab50-5cdbd0df0250</t>
  </si>
  <si>
    <t>13305887-1dcd-45a6-ad8a-33bfe3f29a05</t>
  </si>
  <si>
    <t>c2038f1a-2d77-497e-90dc-346f246b99d6</t>
  </si>
  <si>
    <t>1c652710-85b9-4ba8-813a-1c7a1fdd7861</t>
  </si>
  <si>
    <t>ec3b585f-c29c-4321-8a97-6d67a1b5abb9</t>
  </si>
  <si>
    <t>e9c4d1d9-3ef5-46b4-902a-c0e8f6d84743</t>
  </si>
  <si>
    <t>42ce7e60-b9e0-4a28-b98f-6830dc5e7bdf</t>
  </si>
  <si>
    <t>e1f9a48b-4d0c-49e6-af28-2d3feccdfa1c</t>
  </si>
  <si>
    <t>22b6d481-2463-40cf-87e6-5cd1ee785754</t>
  </si>
  <si>
    <t>da8a9448-4546-4c0b-a765-b98d891a54df</t>
  </si>
  <si>
    <t>9fc368eb-bbbb-4eb1-802e-89cfe182ca77</t>
  </si>
  <si>
    <t>d6eb3be0-a15e-4841-873d-870368554b9f</t>
  </si>
  <si>
    <t>b66a39e6-ede7-4325-8d06-b1b3a4fb9e36</t>
  </si>
  <si>
    <t>6ec5033d-2992-4cdf-b05b-8dd6a46550ee</t>
  </si>
  <si>
    <t>fb37d2b4-7579-47d6-94b5-7f765e6957a6</t>
  </si>
  <si>
    <t>38f37161-a48c-4937-bdad-b55da7225ced</t>
  </si>
  <si>
    <t>e4b9f2b5-1831-4350-b04a-b25ea510f819</t>
  </si>
  <si>
    <t>805dee22-34f0-47ea-9ba6-286a061ea9e7</t>
  </si>
  <si>
    <t>db447f1d-e2e3-4a8b-a836-9bc1de91c5b5</t>
  </si>
  <si>
    <t>15e959ad-59c7-449e-86c0-3016f7fb78d6</t>
  </si>
  <si>
    <t>32d1de1f-ca7b-444b-b25a-911703f91fa9</t>
  </si>
  <si>
    <t>a2292053-6611-4e3a-847a-9266581302b2</t>
  </si>
  <si>
    <t>b80ba739-dadb-4917-a1aa-3cc3160e4c1c</t>
  </si>
  <si>
    <t>956e31ee-be1f-4fe6-8b0c-afaa2b3e0d86</t>
  </si>
  <si>
    <t>c2b5d4b0-e1ed-4e68-a791-2c1bce5cc677</t>
  </si>
  <si>
    <t>f43640aa-5262-4a4e-a992-51b01114ca3a</t>
  </si>
  <si>
    <t>3cc2eb65-6532-48c0-b332-2d15f10603be</t>
  </si>
  <si>
    <t>328a38f4-5fcc-4512-8cbe-e4acb119b971</t>
  </si>
  <si>
    <t>c1cab772-2fc6-4f53-b0a7-3c3cac121f8d</t>
  </si>
  <si>
    <t>354c8cb0-2f53-4acb-9bae-f55ba708084c</t>
  </si>
  <si>
    <t>8d15dac9-9d0e-4b37-acb4-a3d96edb740e</t>
  </si>
  <si>
    <t>e056f985-3a37-4856-acf6-1f67487bf107</t>
  </si>
  <si>
    <t>b86bffa8-85bf-44a1-85bc-e035b50bd26e</t>
  </si>
  <si>
    <t>b81a9b15-5992-446c-867e-595a89441368</t>
  </si>
  <si>
    <t>6bb09011-1b73-4418-b126-7f6fcbb0105f</t>
  </si>
  <si>
    <t>e06df738-aab2-41a0-a887-a46f579b3830</t>
  </si>
  <si>
    <t>c0a34700-ed2c-4f6e-aa98-7bd06e0756af</t>
  </si>
  <si>
    <t>71b745aa-6fb1-4965-8447-529317e9a112</t>
  </si>
  <si>
    <t>2f9b4e62-7d77-4e76-a1cf-b16c1f03c870</t>
  </si>
  <si>
    <t>065a0feb-d8a9-41df-a595-2e08eef94d01</t>
  </si>
  <si>
    <t>efebabae-da6f-4fbb-9fe1-61c099a6ecc2</t>
  </si>
  <si>
    <t>c3914164-348f-4220-b32b-7fc7c7603b69</t>
  </si>
  <si>
    <t>fd5ef005-465e-41b2-ba36-6fff6f46eb09</t>
  </si>
  <si>
    <t>2792e709-a6c5-4547-8533-1e3b2a88e03b</t>
  </si>
  <si>
    <t>3846c5e0-c0f1-457e-b0e9-95a6402d1769</t>
  </si>
  <si>
    <t>ddb0890e-1a3b-4e73-a208-bf4695a6fe66</t>
  </si>
  <si>
    <t>3f130bd4-a255-4ab4-8087-f662f5ef7356</t>
  </si>
  <si>
    <t>22c1afac-8c3c-462e-8b10-e321f3cf3b7e</t>
  </si>
  <si>
    <t>9a8838df-5ae8-431a-bcb2-ee5996589d05</t>
  </si>
  <si>
    <t>0b0f0653-cb0d-4af6-8300-742273077853</t>
  </si>
  <si>
    <t>bf2baa25-b332-4c0f-8af2-3f29aaf1df01</t>
  </si>
  <si>
    <t>616290c0-4fb9-4d08-806c-b3ffe8baecee</t>
  </si>
  <si>
    <t>6aac2c1f-829d-4a7e-b45c-ca7b98a287ad</t>
  </si>
  <si>
    <t>3cc56124-0fe6-4e28-aabf-1b7b9e6ab32d</t>
  </si>
  <si>
    <t>4c5ce135-e6b1-48c8-8767-a9ccc9eb12c1</t>
  </si>
  <si>
    <t>59ed1c56-2cba-43e7-8282-0cd8a3a059d6</t>
  </si>
  <si>
    <t>a727ceb7-5f2a-444b-b6c8-98f3b9a2f94b</t>
  </si>
  <si>
    <t>334b6f10-d472-4e4c-86d8-a75eca28a103</t>
  </si>
  <si>
    <t>14ebabe5-e427-44cb-919e-12d10b14f229</t>
  </si>
  <si>
    <t>a144acc4-292c-4ab6-aaaa-50061c6bcba2</t>
  </si>
  <si>
    <t>e081fd9e-0946-4cca-aa45-5d432f2dbe29</t>
  </si>
  <si>
    <t>527ad1dc-484d-41db-bf9e-3a0486d602b3</t>
  </si>
  <si>
    <t>24cd20a8-c251-4be3-ad51-dd8e2de10357</t>
  </si>
  <si>
    <t>f4ea8a7e-396e-487a-83fe-39e246621584</t>
  </si>
  <si>
    <t>03f64c28-b402-4872-bd3a-9ca4bd87b549</t>
  </si>
  <si>
    <t>56103f2b-c1d1-4658-840a-0f625f9e0900</t>
  </si>
  <si>
    <t>a916cbb4-a2c3-42fb-a3ae-6dd52f144b3c</t>
  </si>
  <si>
    <t>d8b250ec-c9ad-41c3-a8a1-b58421bbeb57</t>
  </si>
  <si>
    <t>eff4791f-5361-407e-b0cd-ec12540c2529</t>
  </si>
  <si>
    <t>ad19927c-09a4-4627-87fd-2b0333074cda</t>
  </si>
  <si>
    <t>993734db-3bab-44fe-b1bf-1525a88f0b6c</t>
  </si>
  <si>
    <t>b68348fa-f559-41b4-add6-d98d2d768dc2</t>
  </si>
  <si>
    <t>68e21058-8ae6-4db2-a20a-a060942f2ab3</t>
  </si>
  <si>
    <t>6f9dcdda-f398-4efe-be07-fe9bab0345cf</t>
  </si>
  <si>
    <t>61d8e965-e56d-40ec-8ab8-f62e3e044df5</t>
  </si>
  <si>
    <t>87828a8a-9eee-4895-bdfc-ce552678e5de</t>
  </si>
  <si>
    <t>1f67c31c-00b6-4916-9391-bfb0f3aee10c</t>
  </si>
  <si>
    <t>1535f520-4618-42d0-ab59-807553033f08</t>
  </si>
  <si>
    <t>141f75b7-7769-4efc-a92c-7e9338d06213</t>
  </si>
  <si>
    <t>649a4be2-60f7-4e5a-96d7-e2e58d96fd08</t>
  </si>
  <si>
    <t>18c6e6e4-bfa0-4f30-a28b-4b33eb11890f</t>
  </si>
  <si>
    <t>6f4c73fa-7d08-4e0c-8c54-6777ab7f3d15</t>
  </si>
  <si>
    <t>a7292cef-1c1b-42a3-9cdd-69707f768d60</t>
  </si>
  <si>
    <t>bee8d112-efbe-48cd-91e0-d4b92d78ae86</t>
  </si>
  <si>
    <t>7480c69f-0914-40ff-aa16-3c545d489f0d</t>
  </si>
  <si>
    <t>5d3615a3-761e-4cea-ac72-3f74e3cb9970</t>
  </si>
  <si>
    <t>ff7d8bf1-927a-4885-928a-4ba29d01e0d4</t>
  </si>
  <si>
    <t>6ab5f54c-0ae2-45f3-9658-386529a7db8e</t>
  </si>
  <si>
    <t>b53a2898-ca4f-4932-8c39-28dda95b4338</t>
  </si>
  <si>
    <t>ff8c3302-a84c-494c-a0d4-01ce3be706f3</t>
  </si>
  <si>
    <t>4914dc81-a4fc-451a-b83e-21efee6676db</t>
  </si>
  <si>
    <t>61c9a002-e201-40ff-ac8b-e5a7766bf8b2</t>
  </si>
  <si>
    <t>8b411939-3580-4672-9791-2befbb166a5b</t>
  </si>
  <si>
    <t>99a261df-579a-480a-b594-0c274c1470b1</t>
  </si>
  <si>
    <t>f446b38e-6b8d-4450-af99-2c496c634cbd</t>
  </si>
  <si>
    <t>7a11c485-5def-4798-a4ea-2cec3e8efa56</t>
  </si>
  <si>
    <t>80119932-7052-44e3-ba3e-1db4ba75a62d</t>
  </si>
  <si>
    <t>8f3c6831-2864-4f40-a766-ad0201822b49</t>
  </si>
  <si>
    <t>03cfdaf0-eec1-4cd2-acda-37dbb0f1c94b</t>
  </si>
  <si>
    <t>e354c27a-8f4f-47e3-a201-eab7473f6813</t>
  </si>
  <si>
    <t>0fd179cf-c866-4dcc-8d30-9b398e2c58d4</t>
  </si>
  <si>
    <t>240baec8-1676-494c-84b8-f113f78cd77a</t>
  </si>
  <si>
    <t>6aa33215-d690-41c1-8a48-0969beb8b724</t>
  </si>
  <si>
    <t>5a2b2969-5c1f-4994-9f3c-dba6392b95d7</t>
  </si>
  <si>
    <t>91a1cf33-140d-459a-9fb5-78f893c5537e</t>
  </si>
  <si>
    <t>dda34244-25a9-4d24-9e01-4fb7fa10dfa7</t>
  </si>
  <si>
    <t>fe01eee5-160f-48c1-82c2-39881966a177</t>
  </si>
  <si>
    <t>9a9ccd3f-7b9d-4f4d-9b7e-28cac3e0a04e</t>
  </si>
  <si>
    <t>a9d95b66-3f25-48b7-9968-53222bab52ac</t>
  </si>
  <si>
    <t>754067c4-cd74-404b-9bd3-bf7a7373c9d5</t>
  </si>
  <si>
    <t>85f1ac10-2fd6-42be-bb75-70b33d0ae891</t>
  </si>
  <si>
    <t>34ad2b1e-54ff-4a69-a491-a24d8d5b801d</t>
  </si>
  <si>
    <t>731e4a86-df32-457c-9dcc-e4af8fd69376</t>
  </si>
  <si>
    <t>f886e74d-0c52-47f8-ac12-50c3b849265b</t>
  </si>
  <si>
    <t>e233d855-102e-4754-82dd-12c175380fdd</t>
  </si>
  <si>
    <t>e16b5139-1e4a-4951-9e45-c545fb9bee49</t>
  </si>
  <si>
    <t>4464c896-c053-4c14-8cd7-ce5b8a979172</t>
  </si>
  <si>
    <t>c19663d8-6ee2-4934-9c4a-4361f8c1f3d3</t>
  </si>
  <si>
    <t>ef516c18-f5ab-4904-82cc-7bc0a87ce6cd</t>
  </si>
  <si>
    <t>2fa1472a-4e79-40ae-86ff-68e31d2fc206</t>
  </si>
  <si>
    <t>6c3f4b97-ddf6-47f9-95fe-db58ce660639</t>
  </si>
  <si>
    <t>bc0559b0-0c3b-46ec-ab57-001cb187d0c7</t>
  </si>
  <si>
    <t>0ecd7e4a-6d9e-4964-a3f1-09e159731968</t>
  </si>
  <si>
    <t>1a9e716f-7187-44b5-9b4f-c40a8864b5e0</t>
  </si>
  <si>
    <t>a39c46bf-fc9b-465d-be98-b1b03fba1adb</t>
  </si>
  <si>
    <t>a7bde8ea-0d2a-485d-8747-98362ac2e7cc</t>
  </si>
  <si>
    <t>dc08b87e-0068-4edc-8f0a-5d203eaa8aa6</t>
  </si>
  <si>
    <t>5a5fea87-e83a-41b6-80e5-4f8501f69194</t>
  </si>
  <si>
    <t>54d76fb0-fc5b-4934-953a-7b70fd624153</t>
  </si>
  <si>
    <t>d1330704-5d5c-4b9a-8dd2-a1c57eeedca9</t>
  </si>
  <si>
    <t>401f0acc-03ae-4a28-a57c-8ca06539c026</t>
  </si>
  <si>
    <t>4dd7670d-0dda-43c1-92c6-cbd4772237a4</t>
  </si>
  <si>
    <t>1a52b83b-bea5-44f8-8e46-b30cce0fc414</t>
  </si>
  <si>
    <t>b89d8331-eb4a-4dbf-8e7a-4ca828ca4932</t>
  </si>
  <si>
    <t>b49be203-9f5c-4919-a89b-f519112d2fc4</t>
  </si>
  <si>
    <t>71e05a20-c37e-443d-b47a-79bea284099f</t>
  </si>
  <si>
    <t>e280162d-95da-442e-b422-9b3e14832ca1</t>
  </si>
  <si>
    <t>5c8fa020-e42f-481a-850b-bccdafd7d117</t>
  </si>
  <si>
    <t>5c766708-8da0-4789-877b-e711a1e13076</t>
  </si>
  <si>
    <t>05d74048-17ee-45a2-8280-94a0e4df50e6</t>
  </si>
  <si>
    <t>57ffc1d1-f4d4-49d0-853b-2b3485b7ea93</t>
  </si>
  <si>
    <t>16db2a47-1087-4dda-95a9-edb464c6eb7c</t>
  </si>
  <si>
    <t>302b7985-4862-4d8d-a677-acb3b4daf70f</t>
  </si>
  <si>
    <t>59078ffd-a0eb-47c7-83f8-32ac7deed00f</t>
  </si>
  <si>
    <t>78a5e398-43bf-4844-9225-ab4790abe576</t>
  </si>
  <si>
    <t>f41d3086-4f6b-4632-aa6e-d9cc5219052f</t>
  </si>
  <si>
    <t>55fc66a5-05ee-4da4-90ed-bbd1fa123726</t>
  </si>
  <si>
    <t>94b604b4-fa08-456e-80d7-eb2af66b745d</t>
  </si>
  <si>
    <t>00aec4ba-1cb3-4dd3-a0e7-077fb3d2c3e9</t>
  </si>
  <si>
    <t>cd2bc2c2-8ecd-4edd-aa79-78c6fe4b68af</t>
  </si>
  <si>
    <t>73ccc416-5c8a-432a-a7e0-b520b2c7da3b</t>
  </si>
  <si>
    <t>bb5e7315-8514-4d95-b276-7cfb63a64fa3</t>
  </si>
  <si>
    <t>e795129c-b9c7-462b-a60a-0ef413a72d76</t>
  </si>
  <si>
    <t>2567ed5c-cf41-4e10-8fc0-bf258b42faae</t>
  </si>
  <si>
    <t>da64aede-8000-485b-92f5-5b3460dfd8bb</t>
  </si>
  <si>
    <t>d04fd1ca-c243-48a5-96ee-af42bbc6ebe8</t>
  </si>
  <si>
    <t>d68ac057-66ae-4fd0-b682-61a82f122c61</t>
  </si>
  <si>
    <t>3c7c6fe8-5768-406a-be49-cb354bc1c19d</t>
  </si>
  <si>
    <t>21489ee9-0980-462f-a6ae-07ae2ed58756</t>
  </si>
  <si>
    <t>053cdc78-45b4-4867-b17a-b1b4542ef313</t>
  </si>
  <si>
    <t>58b385d9-70c8-4d13-8744-95768b2d363a</t>
  </si>
  <si>
    <t>17803dfb-d982-4936-b72f-73a24068c968</t>
  </si>
  <si>
    <t>a0e3fce5-f674-4738-ae0c-f7cce9c2bc73</t>
  </si>
  <si>
    <t>a61e2b21-7cc8-4b5f-bf5d-df48a3654292</t>
  </si>
  <si>
    <t>f430c1ba-c4a0-43cc-bdcc-857cc4cdcf13</t>
  </si>
  <si>
    <t>50acf4e0-e262-4cab-a9d9-78dc9f9db51b</t>
  </si>
  <si>
    <t>d0ffe2fc-db85-4d6a-8297-2ef8760d9410</t>
  </si>
  <si>
    <t>8d274352-96f2-44f1-bc8c-c2b441353b43</t>
  </si>
  <si>
    <t>01bc335e-83a1-4229-afae-4c512d86bb20</t>
  </si>
  <si>
    <t>aec6f0cb-9add-4dd7-9947-8eacd9e96eb7</t>
  </si>
  <si>
    <t>c1a2264a-9d05-41c2-9d00-00747be4479d</t>
  </si>
  <si>
    <t>902c7e0e-a4a0-41d5-ad9a-3182cc63c9bc</t>
  </si>
  <si>
    <t>36a798ea-ab53-47ec-9351-48ea1f8b5332</t>
  </si>
  <si>
    <t>628367c5-4645-46bd-93d4-9321b48ae3cc</t>
  </si>
  <si>
    <t>3d6d85b6-962e-4afc-a295-0e396c795355</t>
  </si>
  <si>
    <t>ba3369e6-d83d-4e44-9e18-bae4a321e5ef</t>
  </si>
  <si>
    <t>39712ce8-cbba-48a3-9e8f-45aabe7b1502</t>
  </si>
  <si>
    <t>5d10fd3a-b88b-448c-b9f3-f73afa767a6c</t>
  </si>
  <si>
    <t>9148bce6-0e7c-4342-b9bc-73ba2bc79978</t>
  </si>
  <si>
    <t>984bf183-6404-4d95-adc9-33bf9c97422a</t>
  </si>
  <si>
    <t>9dd1fa12-adb4-4598-904b-7780c90c759e</t>
  </si>
  <si>
    <t>50c7f88a-351a-4778-92b1-af3548368671</t>
  </si>
  <si>
    <t>a40eb7d7-1164-449f-bec4-7fcfa6b587a7</t>
  </si>
  <si>
    <t>33616694-140e-4e11-a4e5-961346e8036d</t>
  </si>
  <si>
    <t>3f5de536-a91c-491f-a478-63d08537a411</t>
  </si>
  <si>
    <t>db9091d3-135b-4cac-9069-90faf49f7b0d</t>
  </si>
  <si>
    <t>de834559-9f21-40fb-9b50-b0f7b6bca587</t>
  </si>
  <si>
    <t>827cc7a4-50dc-4d36-a348-77c9e016e4d2</t>
  </si>
  <si>
    <t>23112c8e-aa2c-4e2e-80b3-589e415818d6</t>
  </si>
  <si>
    <t>92dccef5-9b03-45fd-ac02-aa24b442cb46</t>
  </si>
  <si>
    <t>e642ff99-8681-41e4-a997-636ed93f1068</t>
  </si>
  <si>
    <t>1e7ee817-71be-469b-a719-d2c6b20013e5</t>
  </si>
  <si>
    <t>049831b8-a63d-4e62-8c62-3b6987f265f5</t>
  </si>
  <si>
    <t>63af3a0e-66e6-4f4d-b886-27e08f847e8a</t>
  </si>
  <si>
    <t>f0ea5b19-c8a1-4215-bee7-5cbad7e6343d</t>
  </si>
  <si>
    <t>6a632d24-072b-4cdf-89b2-4f36947e85ce</t>
  </si>
  <si>
    <t>6621e321-77c9-4eb7-b3ba-d0518507253a</t>
  </si>
  <si>
    <t>ac05ebeb-c84f-4b1d-8cf5-9b6cf0e92907</t>
  </si>
  <si>
    <t>226aaeaf-da83-4d0e-8ff9-fbd7f5a64d4f</t>
  </si>
  <si>
    <t>5291e42c-ad72-4b4c-91c4-86b32cc69c81</t>
  </si>
  <si>
    <t>6f9c1d33-dc1d-4ad8-8ed9-3bc1921fad7c</t>
  </si>
  <si>
    <t>ed3d7e7e-e060-41b5-8e42-4ecb114b50d7</t>
  </si>
  <si>
    <t>198730f4-01f0-46cb-80fa-52b0b8a98e95</t>
  </si>
  <si>
    <t>d3b1c2c9-77e7-4dbd-975c-55363e729d87</t>
  </si>
  <si>
    <t>d5449c52-86ca-49b5-8480-f32796f76f30</t>
  </si>
  <si>
    <t>2cf75d30-f014-4d3a-a4cb-e2780ba48d29</t>
  </si>
  <si>
    <t>18aa6491-4a9c-44c1-bae0-3245adb72300</t>
  </si>
  <si>
    <t>3c40957b-ea63-4981-8fe6-1ba279c98d41</t>
  </si>
  <si>
    <t>8d957273-e5ab-4332-8fb3-34ec28e97f67</t>
  </si>
  <si>
    <t>288135a5-a454-4131-bd6c-3ccbcff8ebdc</t>
  </si>
  <si>
    <t>2948e309-af30-4d54-9657-ca1d44ff16e4</t>
  </si>
  <si>
    <t>53cd09ce-8530-4175-a234-cd372870a7e0</t>
  </si>
  <si>
    <t>d84b7269-0e9a-4abf-b1ca-d80a46125393</t>
  </si>
  <si>
    <t>d8e01dc0-34b7-48e2-b8f2-9bd048077a27</t>
  </si>
  <si>
    <t>bb72cd16-76f2-4a69-8713-5a860e4e3599</t>
  </si>
  <si>
    <t>002e82b8-8d9d-4b51-bdf1-ef5838cacdd4</t>
  </si>
  <si>
    <t>3a7487b1-6c26-4b0f-899c-4841849c9fbc</t>
  </si>
  <si>
    <t>855cc842-1616-43c7-98b7-c311225b7412</t>
  </si>
  <si>
    <t>Godê</t>
  </si>
  <si>
    <t>CAMPAIGN</t>
  </si>
  <si>
    <t>Kiwt Shop</t>
  </si>
  <si>
    <t>Flame For You</t>
  </si>
  <si>
    <t>WolfitCo</t>
  </si>
  <si>
    <t>Apoá</t>
  </si>
  <si>
    <t>Camilove</t>
  </si>
  <si>
    <t>Garotada</t>
  </si>
  <si>
    <t>Nui Nui</t>
  </si>
  <si>
    <t>Ambice Clothing</t>
  </si>
  <si>
    <t>Luxo das Marias</t>
  </si>
  <si>
    <t>Roupaz</t>
  </si>
  <si>
    <t>Dani loja</t>
  </si>
  <si>
    <t>GPS Limpeza</t>
  </si>
  <si>
    <t>BY TAÍS LORRAYNE</t>
  </si>
  <si>
    <t>Aixa's Lashes</t>
  </si>
  <si>
    <t>BELA GASTRONOMIA</t>
  </si>
  <si>
    <t>Focca Hype</t>
  </si>
  <si>
    <t>Endorffina</t>
  </si>
  <si>
    <t>Elegância Pijamas</t>
  </si>
  <si>
    <t>Modab</t>
  </si>
  <si>
    <t>Be You</t>
  </si>
  <si>
    <t>Massiê</t>
  </si>
  <si>
    <t>Use Yoka</t>
  </si>
  <si>
    <t>Lalenzi</t>
  </si>
  <si>
    <t>Mariantônia</t>
  </si>
  <si>
    <t>Avec Aromas</t>
  </si>
  <si>
    <t>Use Auster</t>
  </si>
  <si>
    <t>Rosa Coral</t>
  </si>
  <si>
    <t>Pandorah Modas</t>
  </si>
  <si>
    <t>Jéssica Lopes Store</t>
  </si>
  <si>
    <t>Santa Pausa</t>
  </si>
  <si>
    <t>Aive Store</t>
  </si>
  <si>
    <t>Marô Antunes</t>
  </si>
  <si>
    <t>Bixo Grillo</t>
  </si>
  <si>
    <t>Volk Culture</t>
  </si>
  <si>
    <t>Tipo Raro Kids</t>
  </si>
  <si>
    <t>Urbanique Cosmeticos</t>
  </si>
  <si>
    <t>Mainardi Joias</t>
  </si>
  <si>
    <t>The Notte Shop</t>
  </si>
  <si>
    <t>Bff Fitness</t>
  </si>
  <si>
    <t>Bisyou Skincare</t>
  </si>
  <si>
    <t>Iris</t>
  </si>
  <si>
    <t>SuperGloss</t>
  </si>
  <si>
    <t>RV Chinelaria</t>
  </si>
  <si>
    <t>Via Tolentino</t>
  </si>
  <si>
    <t>MBRITZ COMÉRCIO</t>
  </si>
  <si>
    <t>Sos Frizz</t>
  </si>
  <si>
    <t>Dharma Cristais</t>
  </si>
  <si>
    <t>Boutique Colmeia</t>
  </si>
  <si>
    <t>Loja da Caru</t>
  </si>
  <si>
    <t>Ouriço</t>
  </si>
  <si>
    <t>BRK MOTORS</t>
  </si>
  <si>
    <t>Sonhe e realize baby Kids</t>
  </si>
  <si>
    <t>Coccus Bikinis</t>
  </si>
  <si>
    <t>Loja URBANA</t>
  </si>
  <si>
    <t>PINCBAR</t>
  </si>
  <si>
    <t>Åbaetê</t>
  </si>
  <si>
    <t>Naguirre</t>
  </si>
  <si>
    <t>The Hungry Dog</t>
  </si>
  <si>
    <t>Loja IDC</t>
  </si>
  <si>
    <t>Sorih</t>
  </si>
  <si>
    <t>Easybag</t>
  </si>
  <si>
    <t>Atreva-se lingerie</t>
  </si>
  <si>
    <t>Naturalis</t>
  </si>
  <si>
    <t>SHIRTFY</t>
  </si>
  <si>
    <t>LILIBRE</t>
  </si>
  <si>
    <t>Mariah Store</t>
  </si>
  <si>
    <t>Stone</t>
  </si>
  <si>
    <t>Nômades Tattoo Supply</t>
  </si>
  <si>
    <t>Dexxco</t>
  </si>
  <si>
    <t>BM STORE</t>
  </si>
  <si>
    <t>Vörr Brasil</t>
  </si>
  <si>
    <t>Weza Cosmetics</t>
  </si>
  <si>
    <t>M3F joias</t>
  </si>
  <si>
    <t>Outlet360</t>
  </si>
  <si>
    <t>Origgo</t>
  </si>
  <si>
    <t>Puvis Store</t>
  </si>
  <si>
    <t>Duda Gomide Brand</t>
  </si>
  <si>
    <t>Dicarriel Store</t>
  </si>
  <si>
    <t>Filhos de Afrodite</t>
  </si>
  <si>
    <t>Oficina dos Carimbos</t>
  </si>
  <si>
    <t>Wish Brand</t>
  </si>
  <si>
    <t>Intense Fitness</t>
  </si>
  <si>
    <t>Use Potere</t>
  </si>
  <si>
    <t>Duh Intimates</t>
  </si>
  <si>
    <t>Amigas da Prata</t>
  </si>
  <si>
    <t>Writings</t>
  </si>
  <si>
    <t>Map store premium</t>
  </si>
  <si>
    <t>Galeria Mats</t>
  </si>
  <si>
    <t>Pine</t>
  </si>
  <si>
    <t>CABELOS E PERUCAS ONLINE</t>
  </si>
  <si>
    <t>DON PATTO</t>
  </si>
  <si>
    <t>HOLY GROUP</t>
  </si>
  <si>
    <t>Giu Store</t>
  </si>
  <si>
    <t>For Us Brand</t>
  </si>
  <si>
    <t>Bibítio Baby</t>
  </si>
  <si>
    <t>Senhora Pele</t>
  </si>
  <si>
    <t>Not-me</t>
  </si>
  <si>
    <t>Galeria Tricot</t>
  </si>
  <si>
    <t>Babuu</t>
  </si>
  <si>
    <t>Tramadie</t>
  </si>
  <si>
    <t>Wasy</t>
  </si>
  <si>
    <t>Quality Moda Plus Size</t>
  </si>
  <si>
    <t>Papelaria amores</t>
  </si>
  <si>
    <t>Espaço Ana Souza Modas</t>
  </si>
  <si>
    <t>Menina do Mar Moda Praia</t>
  </si>
  <si>
    <t>Loja Basis</t>
  </si>
  <si>
    <t>TWINS STORE</t>
  </si>
  <si>
    <t>Caju Baby</t>
  </si>
  <si>
    <t>Loja Garotti</t>
  </si>
  <si>
    <t>ENZO MILANO</t>
  </si>
  <si>
    <t>BOSSA</t>
  </si>
  <si>
    <t>Pratamores</t>
  </si>
  <si>
    <t>Magicamente</t>
  </si>
  <si>
    <t>Villa Acessórios</t>
  </si>
  <si>
    <t>Bendu</t>
  </si>
  <si>
    <t>Kamarim Patos - Moda Masculina</t>
  </si>
  <si>
    <t>Strip Me Clothing</t>
  </si>
  <si>
    <t>Amile Lingerie</t>
  </si>
  <si>
    <t>Kause Acessórios</t>
  </si>
  <si>
    <t>Saphir</t>
  </si>
  <si>
    <t>VM Beauty</t>
  </si>
  <si>
    <t>BLOOM BRAND</t>
  </si>
  <si>
    <t>Opus</t>
  </si>
  <si>
    <t>PAULA ROVANI Sports</t>
  </si>
  <si>
    <t>JULIA LOHA</t>
  </si>
  <si>
    <t>Lilo Beachwear</t>
  </si>
  <si>
    <t>Serflex Equipamentos</t>
  </si>
  <si>
    <t>Acessórios Blanc</t>
  </si>
  <si>
    <t>Soldiers Nutrition</t>
  </si>
  <si>
    <t>Oli</t>
  </si>
  <si>
    <t>Cosoli</t>
  </si>
  <si>
    <t>Litallia Collection</t>
  </si>
  <si>
    <t>Infoleo</t>
  </si>
  <si>
    <t>Aurha LTDA</t>
  </si>
  <si>
    <t>Elaluz Concept</t>
  </si>
  <si>
    <t>Beatnik</t>
  </si>
  <si>
    <t>RECRIAR LINGERIE</t>
  </si>
  <si>
    <t>Confrade</t>
  </si>
  <si>
    <t>Luana Fashion Tricot</t>
  </si>
  <si>
    <t>SS BEACHWEAR</t>
  </si>
  <si>
    <t>GabiQ, Store</t>
  </si>
  <si>
    <t>Ilha do charme</t>
  </si>
  <si>
    <t>Don Luiz</t>
  </si>
  <si>
    <t>Lambuzada</t>
  </si>
  <si>
    <t>Fashion Corner</t>
  </si>
  <si>
    <t>Hera</t>
  </si>
  <si>
    <t>Clima Controles Refrigeração Ltda</t>
  </si>
  <si>
    <t>Muralist</t>
  </si>
  <si>
    <t>Triana</t>
  </si>
  <si>
    <t>Eliza Conde Atelier</t>
  </si>
  <si>
    <t>Ejamar</t>
  </si>
  <si>
    <t>Maria vai com todas</t>
  </si>
  <si>
    <t>Koalla decoração criativa</t>
  </si>
  <si>
    <t>Germano Agustini</t>
  </si>
  <si>
    <t>Carimbei</t>
  </si>
  <si>
    <t>Prohall professional</t>
  </si>
  <si>
    <t>Layne Shoes</t>
  </si>
  <si>
    <t>LIDERPHARMA</t>
  </si>
  <si>
    <t>Acqua Bronze</t>
  </si>
  <si>
    <t>Find Your Basic</t>
  </si>
  <si>
    <t>Sol Cosmico Art Terapias</t>
  </si>
  <si>
    <t>Mix Designer</t>
  </si>
  <si>
    <t>Haux Alimentos</t>
  </si>
  <si>
    <t>It Girl</t>
  </si>
  <si>
    <t>TAU JÓIAS</t>
  </si>
  <si>
    <t>Sanchz</t>
  </si>
  <si>
    <t>Manuka 4 Patas</t>
  </si>
  <si>
    <t>oceanway</t>
  </si>
  <si>
    <t>Spuk</t>
  </si>
  <si>
    <t>NMC INDUSTRIA E COMERCIO</t>
  </si>
  <si>
    <t>Bjoy</t>
  </si>
  <si>
    <t>Ypslon</t>
  </si>
  <si>
    <t>Confeitos bem Feitus Ltda</t>
  </si>
  <si>
    <t>Tropicana</t>
  </si>
  <si>
    <t>Bella Moda Feminina</t>
  </si>
  <si>
    <t>Filhos de Vênus</t>
  </si>
  <si>
    <t>Vovó quem fez</t>
  </si>
  <si>
    <t>Pharmácia Biopharma</t>
  </si>
  <si>
    <t>Atacadão Sports</t>
  </si>
  <si>
    <t>LOI Bags</t>
  </si>
  <si>
    <t>Mini Boo</t>
  </si>
  <si>
    <t>Isis Cerchiari</t>
  </si>
  <si>
    <t>Doce Opium</t>
  </si>
  <si>
    <t>Bizzi</t>
  </si>
  <si>
    <t>Facepet Acessórios</t>
  </si>
  <si>
    <t>Nova Era Enxovais</t>
  </si>
  <si>
    <t>Doorman Cosméticos</t>
  </si>
  <si>
    <t>Gestar Organics</t>
  </si>
  <si>
    <t>Affetto Home Decor</t>
  </si>
  <si>
    <t>VGS NEGOCIOS DIGITAIS</t>
  </si>
  <si>
    <t>Essencial Cápsulas</t>
  </si>
  <si>
    <t>Perfuma &amp; Decora</t>
  </si>
  <si>
    <t>Geração moderna</t>
  </si>
  <si>
    <t>Maso</t>
  </si>
  <si>
    <t>Biquini da Thay</t>
  </si>
  <si>
    <t>Café Dona Onça</t>
  </si>
  <si>
    <t>Finnê</t>
  </si>
  <si>
    <t>NessaMoa bijuterias Finas</t>
  </si>
  <si>
    <t>Mima e Nina</t>
  </si>
  <si>
    <t>Lojas 360</t>
  </si>
  <si>
    <t>GUIPACK EMBALAGENS</t>
  </si>
  <si>
    <t>Rahra</t>
  </si>
  <si>
    <t>Mr, Valentim</t>
  </si>
  <si>
    <t>Graf</t>
  </si>
  <si>
    <t>Lua Kan</t>
  </si>
  <si>
    <t>Quero Melancia</t>
  </si>
  <si>
    <t>ROKBOX</t>
  </si>
  <si>
    <t>La Muse</t>
  </si>
  <si>
    <t>Abrahao calçados</t>
  </si>
  <si>
    <t>LAMARÉ STORE</t>
  </si>
  <si>
    <t>Rose Slaibi</t>
  </si>
  <si>
    <t>Prata Pura Joias</t>
  </si>
  <si>
    <t>USE LAZZI</t>
  </si>
  <si>
    <t>Vinhos Collection</t>
  </si>
  <si>
    <t>Ateliê Citrika</t>
  </si>
  <si>
    <t>Raw Human Clothing</t>
  </si>
  <si>
    <t>3DFILA</t>
  </si>
  <si>
    <t>Styllepoch</t>
  </si>
  <si>
    <t>ROSA IMPERIAL</t>
  </si>
  <si>
    <t>Serro do Queijo</t>
  </si>
  <si>
    <t>Design e Casa</t>
  </si>
  <si>
    <t>Casa Criativa</t>
  </si>
  <si>
    <t>Be,Nato</t>
  </si>
  <si>
    <t>BellaShaper</t>
  </si>
  <si>
    <t>MESSAGE</t>
  </si>
  <si>
    <t>Miss Li</t>
  </si>
  <si>
    <t>Ge Paper</t>
  </si>
  <si>
    <t>Esplêndida Looks</t>
  </si>
  <si>
    <t>DR Joias</t>
  </si>
  <si>
    <t>Creator Club</t>
  </si>
  <si>
    <t>Néctar beleza consciente</t>
  </si>
  <si>
    <t>Maria Idalina Joias</t>
  </si>
  <si>
    <t>Martina Dellanina</t>
  </si>
  <si>
    <t>Exclusive Moda Praia</t>
  </si>
  <si>
    <t>Maria Margarida Beauty</t>
  </si>
  <si>
    <t>DUMOND</t>
  </si>
  <si>
    <t>Miss Angeli</t>
  </si>
  <si>
    <t>Code Fitness</t>
  </si>
  <si>
    <t>The Candle Store Fragrâncias para Ambientes</t>
  </si>
  <si>
    <t>zayaz,</t>
  </si>
  <si>
    <t>Empoderada Prata</t>
  </si>
  <si>
    <t>Choice Here</t>
  </si>
  <si>
    <t>editi</t>
  </si>
  <si>
    <t>Leguedê Acessórios</t>
  </si>
  <si>
    <t>Ellís Lingerie</t>
  </si>
  <si>
    <t>MABELY</t>
  </si>
  <si>
    <t>Casa Pri Decor</t>
  </si>
  <si>
    <t>PitLord Defumados</t>
  </si>
  <si>
    <t>Mania de Mulher Acessori Ltda Epp</t>
  </si>
  <si>
    <t>Forja Bruta</t>
  </si>
  <si>
    <t>Cabello Mania</t>
  </si>
  <si>
    <t>Stha jeans</t>
  </si>
  <si>
    <t>Dynamo Pump</t>
  </si>
  <si>
    <t>Asmanhas</t>
  </si>
  <si>
    <t>Condromed</t>
  </si>
  <si>
    <t>Ponto do Enxoval</t>
  </si>
  <si>
    <t>Bázico</t>
  </si>
  <si>
    <t>Duda Bike Store</t>
  </si>
  <si>
    <t>Ds Calçados</t>
  </si>
  <si>
    <t>Linda Moça exclusive</t>
  </si>
  <si>
    <t>ESPARTANOS SUPLEMENTOS</t>
  </si>
  <si>
    <t>TASK</t>
  </si>
  <si>
    <t>Concuca</t>
  </si>
  <si>
    <t>Avozon</t>
  </si>
  <si>
    <t>It Brand</t>
  </si>
  <si>
    <t>Panlô Bikinis</t>
  </si>
  <si>
    <t>Loja Lanna Braga</t>
  </si>
  <si>
    <t>Black Targ</t>
  </si>
  <si>
    <t>Queijos &amp; Vinhos Reserve</t>
  </si>
  <si>
    <t>BELLITAS JOIAS</t>
  </si>
  <si>
    <t>Anexa Store</t>
  </si>
  <si>
    <t>Culturale</t>
  </si>
  <si>
    <t>Studio Geek</t>
  </si>
  <si>
    <t>Arte Livre Papelaria Personalizada</t>
  </si>
  <si>
    <t>Moderação</t>
  </si>
  <si>
    <t>2youfitness</t>
  </si>
  <si>
    <t>Cacow</t>
  </si>
  <si>
    <t>PORTOPHINO</t>
  </si>
  <si>
    <t>VESSAC</t>
  </si>
  <si>
    <t>Doc vineria Import e comércio ltda</t>
  </si>
  <si>
    <t>Fitlet Moda Praia e Fitness</t>
  </si>
  <si>
    <t>Espaço Doc</t>
  </si>
  <si>
    <t>Juli Pratas e Acessórios</t>
  </si>
  <si>
    <t>Azaide Home Decor</t>
  </si>
  <si>
    <t>Bazara33</t>
  </si>
  <si>
    <t>Cuber Brasil</t>
  </si>
  <si>
    <t>Shorts Rec</t>
  </si>
  <si>
    <t>Lojas Stanczyk</t>
  </si>
  <si>
    <t>IN OUR Store</t>
  </si>
  <si>
    <t>Cice Beachwear</t>
  </si>
  <si>
    <t>Lud Wear</t>
  </si>
  <si>
    <t>FATTY</t>
  </si>
  <si>
    <t>Immer Store</t>
  </si>
  <si>
    <t>Náh Intimidade</t>
  </si>
  <si>
    <t>Street Motos</t>
  </si>
  <si>
    <t>Solon Gonçalves - Zoppy</t>
  </si>
  <si>
    <t>Lumen Joias</t>
  </si>
  <si>
    <t>Folin Store</t>
  </si>
  <si>
    <t>Loja Lilian Munhoz</t>
  </si>
  <si>
    <t>nolita</t>
  </si>
  <si>
    <t>Meduza Clothing LTDA</t>
  </si>
  <si>
    <t>Papelaria Colorir</t>
  </si>
  <si>
    <t>Rimini &amp; Co,</t>
  </si>
  <si>
    <t>Line Acessórios</t>
  </si>
  <si>
    <t>Brasfama</t>
  </si>
  <si>
    <t>USODONA</t>
  </si>
  <si>
    <t>Coufer</t>
  </si>
  <si>
    <t>Use Moon</t>
  </si>
  <si>
    <t>BniniShoes</t>
  </si>
  <si>
    <t>Hortelã tricot ltda</t>
  </si>
  <si>
    <t>Bruder</t>
  </si>
  <si>
    <t>Diboa</t>
  </si>
  <si>
    <t>VUÁ</t>
  </si>
  <si>
    <t>elli active</t>
  </si>
  <si>
    <t>It store oficial</t>
  </si>
  <si>
    <t>TS Imports</t>
  </si>
  <si>
    <t>AMMI STORE</t>
  </si>
  <si>
    <t>Papelaria da Sa</t>
  </si>
  <si>
    <t>Clube Dimy</t>
  </si>
  <si>
    <t>Inemo Chimas</t>
  </si>
  <si>
    <t>D,U,T</t>
  </si>
  <si>
    <t>MABRE</t>
  </si>
  <si>
    <t>Be Sister Ltda</t>
  </si>
  <si>
    <t>New Man Store</t>
  </si>
  <si>
    <t>Christian Joias</t>
  </si>
  <si>
    <t>LOJA É GOL</t>
  </si>
  <si>
    <t>Viis</t>
  </si>
  <si>
    <t>Sonho de Consumo</t>
  </si>
  <si>
    <t>Valeha</t>
  </si>
  <si>
    <t>Plus Salles</t>
  </si>
  <si>
    <t>Soulshine</t>
  </si>
  <si>
    <t>Mulher 21 Shop</t>
  </si>
  <si>
    <t>Tali Capelli</t>
  </si>
  <si>
    <t>LILIT'S SHOES</t>
  </si>
  <si>
    <t>Brilho e bronze</t>
  </si>
  <si>
    <t>Loja Platô</t>
  </si>
  <si>
    <t>OLDEN SPORTS</t>
  </si>
  <si>
    <t>Bem-Me-Quer</t>
  </si>
  <si>
    <t>Masmorra</t>
  </si>
  <si>
    <t>The Blend Shop</t>
  </si>
  <si>
    <t>SML MODAS</t>
  </si>
  <si>
    <t>Fran Freitas joias</t>
  </si>
  <si>
    <t>Zenpet Brasil</t>
  </si>
  <si>
    <t>Use Soleil</t>
  </si>
  <si>
    <t>LIZÁLI</t>
  </si>
  <si>
    <t>Bia</t>
  </si>
  <si>
    <t>Eletronunes materiais elétricos</t>
  </si>
  <si>
    <t>Clara Modas</t>
  </si>
  <si>
    <t>Mesckla Store</t>
  </si>
  <si>
    <t>Blumos Store</t>
  </si>
  <si>
    <t>Dona Bella Moda Feminina</t>
  </si>
  <si>
    <t>Labella semijoias</t>
  </si>
  <si>
    <t>BioBio Cosméticos Naturais</t>
  </si>
  <si>
    <t>Pimentinhas Lingerie</t>
  </si>
  <si>
    <t>Bior Acessórios</t>
  </si>
  <si>
    <t>Super Vaidosa</t>
  </si>
  <si>
    <t>Mimos&amp;Body</t>
  </si>
  <si>
    <t>GIFTBACK</t>
  </si>
  <si>
    <t>Henri Store</t>
  </si>
  <si>
    <t>Acarolac Brand</t>
  </si>
  <si>
    <t>Mila Gual Industria e comércio de Acessórios</t>
  </si>
  <si>
    <t>Hugart Decorações</t>
  </si>
  <si>
    <t>Blck Brasil</t>
  </si>
  <si>
    <t>Tiradentes Tecidos</t>
  </si>
  <si>
    <t>TESTE_Braavo Ecommerce</t>
  </si>
  <si>
    <t>ORY</t>
  </si>
  <si>
    <t>Cá pra nós</t>
  </si>
  <si>
    <t>OAK MENSWEAR</t>
  </si>
  <si>
    <t>Habitat Comércio de Utilidades LTDA</t>
  </si>
  <si>
    <t>SHOP ABELHA</t>
  </si>
  <si>
    <t>Best Sessions</t>
  </si>
  <si>
    <t>Bluder Store</t>
  </si>
  <si>
    <t>Desejo Jeans</t>
  </si>
  <si>
    <t>Pai Das Pratas</t>
  </si>
  <si>
    <t>Bkind</t>
  </si>
  <si>
    <t>Loja do Atleta</t>
  </si>
  <si>
    <t>WavePoint UDI</t>
  </si>
  <si>
    <t>Brilho Cintilante</t>
  </si>
  <si>
    <t>Lejan Industria e Comércio de Confecções Ltda</t>
  </si>
  <si>
    <t>Amor de Peça</t>
  </si>
  <si>
    <t>Zaleski</t>
  </si>
  <si>
    <t>Ilhas Rio</t>
  </si>
  <si>
    <t>Laura’s Boutique</t>
  </si>
  <si>
    <t>Escriviatto</t>
  </si>
  <si>
    <t>Feira de Calçados</t>
  </si>
  <si>
    <t>Feito pra Você</t>
  </si>
  <si>
    <t>Affetto Criações</t>
  </si>
  <si>
    <t>PIEROTTBIJU</t>
  </si>
  <si>
    <t>LK SNeakers</t>
  </si>
  <si>
    <t>Impériu's</t>
  </si>
  <si>
    <t>SunKids</t>
  </si>
  <si>
    <t>Brilha Brilha Estrelinha</t>
  </si>
  <si>
    <t>Laclô</t>
  </si>
  <si>
    <t>BOLD Snacks</t>
  </si>
  <si>
    <t>Dibali</t>
  </si>
  <si>
    <t>VITALE JOIAS</t>
  </si>
  <si>
    <t>Wolf Company</t>
  </si>
  <si>
    <t>Dotapiercing</t>
  </si>
  <si>
    <t>Mercadao dos Óculos</t>
  </si>
  <si>
    <t>Giverny Perfumes</t>
  </si>
  <si>
    <t>dermosec</t>
  </si>
  <si>
    <t>Filodoro Hair Spa</t>
  </si>
  <si>
    <t>CAVA</t>
  </si>
  <si>
    <t>Loja Loanita</t>
  </si>
  <si>
    <t>Forfarma</t>
  </si>
  <si>
    <t>Griffo Joalheria</t>
  </si>
  <si>
    <t>Pimpolho Modas Infantis</t>
  </si>
  <si>
    <t>Bali Fitness</t>
  </si>
  <si>
    <t>Jaguar</t>
  </si>
  <si>
    <t>VERONA</t>
  </si>
  <si>
    <t>You Need</t>
  </si>
  <si>
    <t>New York Pets</t>
  </si>
  <si>
    <t>BABHOO</t>
  </si>
  <si>
    <t>Cia do Vinho</t>
  </si>
  <si>
    <t>Proshaper</t>
  </si>
  <si>
    <t>Nômades Tattoo Supply - churn</t>
  </si>
  <si>
    <t>The Candle Store churn</t>
  </si>
  <si>
    <t>Chadlu Store</t>
  </si>
  <si>
    <t>TRU Beauty</t>
  </si>
  <si>
    <t>Lahtref</t>
  </si>
  <si>
    <t>LP Beauty</t>
  </si>
  <si>
    <t>KEROL MIX</t>
  </si>
  <si>
    <t>Hazee</t>
  </si>
  <si>
    <t>Marfim Joias</t>
  </si>
  <si>
    <t>Nutrione Suplementos</t>
  </si>
  <si>
    <t>Magic Girl Accessory</t>
  </si>
  <si>
    <t>Doradot</t>
  </si>
  <si>
    <t>Hadassah Brand</t>
  </si>
  <si>
    <t>Livny</t>
  </si>
  <si>
    <t>Noma Semijoias</t>
  </si>
  <si>
    <t>PKD Concept</t>
  </si>
  <si>
    <t>TShirt Club</t>
  </si>
  <si>
    <t>Foreli</t>
  </si>
  <si>
    <t>Pozze</t>
  </si>
  <si>
    <t>Timirim</t>
  </si>
  <si>
    <t>Sauge Personalizados</t>
  </si>
  <si>
    <t>Blumi</t>
  </si>
  <si>
    <t>Loja Para Ciclistas</t>
  </si>
  <si>
    <t>Paizão das Lupas</t>
  </si>
  <si>
    <t>BILLI TEC SUPRIMENTOS DE INFORMÁTICA LTDA</t>
  </si>
  <si>
    <t>MALAKH</t>
  </si>
  <si>
    <t>empório das rendas</t>
  </si>
  <si>
    <t>Vineria 9</t>
  </si>
  <si>
    <t>Canela carioca</t>
  </si>
  <si>
    <t>Fusion For Man</t>
  </si>
  <si>
    <t>Razor Bros Barbershop</t>
  </si>
  <si>
    <t>Dilua lingerie</t>
  </si>
  <si>
    <t>JotaVe</t>
  </si>
  <si>
    <t>It Stone</t>
  </si>
  <si>
    <t>Angélica Reyder Loja</t>
  </si>
  <si>
    <t>maikaii</t>
  </si>
  <si>
    <t>Vorax Acessórios</t>
  </si>
  <si>
    <t>FLUESHOP</t>
  </si>
  <si>
    <t>USE OKAY CALÇADOS</t>
  </si>
  <si>
    <t>Catita Prata</t>
  </si>
  <si>
    <t>WNC GROUP Vestuário e Servicos</t>
  </si>
  <si>
    <t>Rio Claro Pneus</t>
  </si>
  <si>
    <t>Armando Buzelli Filho ME</t>
  </si>
  <si>
    <t>Giglio Bianco Home</t>
  </si>
  <si>
    <t>Let's eat it</t>
  </si>
  <si>
    <t>Glow Box Acessórios</t>
  </si>
  <si>
    <t>Estação 7</t>
  </si>
  <si>
    <t>Colégio Arca</t>
  </si>
  <si>
    <t>Charmmy</t>
  </si>
  <si>
    <t>OUTLET4U</t>
  </si>
  <si>
    <t>Domno</t>
  </si>
  <si>
    <t>JOIA SERTANEJA</t>
  </si>
  <si>
    <t>Auritta</t>
  </si>
  <si>
    <t>Flame</t>
  </si>
  <si>
    <t>DESTAKE JOIAS</t>
  </si>
  <si>
    <t>Nohall</t>
  </si>
  <si>
    <t>Ótica Lollamundi</t>
  </si>
  <si>
    <t>SHORTS&amp;SHORTS</t>
  </si>
  <si>
    <t>FATTY - churn</t>
  </si>
  <si>
    <t>TRUCCO</t>
  </si>
  <si>
    <t>Be Gringa</t>
  </si>
  <si>
    <t>ALFA LOOK'S</t>
  </si>
  <si>
    <t>Dórémifun</t>
  </si>
  <si>
    <t>Evele Acessórios</t>
  </si>
  <si>
    <t>Pé de pimenta calçados</t>
  </si>
  <si>
    <t>Epulari</t>
  </si>
  <si>
    <t>Aline Vervan</t>
  </si>
  <si>
    <t>ViconMed</t>
  </si>
  <si>
    <t>LOHA</t>
  </si>
  <si>
    <t>Dondrade</t>
  </si>
  <si>
    <t>Amaré Acessórios</t>
  </si>
  <si>
    <t>Mahal Pratas</t>
  </si>
  <si>
    <t>Meraki</t>
  </si>
  <si>
    <t>SUN ROSE</t>
  </si>
  <si>
    <t>Esbelt</t>
  </si>
  <si>
    <t>CC</t>
  </si>
  <si>
    <t>Vai de Maria Joias</t>
  </si>
  <si>
    <t>By Leticia lage</t>
  </si>
  <si>
    <t>ahtram</t>
  </si>
  <si>
    <t>MIMPPY</t>
  </si>
  <si>
    <t>Estella &amp; CO</t>
  </si>
  <si>
    <t>Mais Charmosa</t>
  </si>
  <si>
    <t>Tie Active</t>
  </si>
  <si>
    <t>Adellas</t>
  </si>
  <si>
    <t>Fenzi Skin LTDA</t>
  </si>
  <si>
    <t>Shop In Love</t>
  </si>
  <si>
    <t>PapaChulli</t>
  </si>
  <si>
    <t>Nathália Ramos Store</t>
  </si>
  <si>
    <t>BKM</t>
  </si>
  <si>
    <t>Custa Pouco Seduzir</t>
  </si>
  <si>
    <t>SOL BRAND</t>
  </si>
  <si>
    <t>Jeito de Mulher</t>
  </si>
  <si>
    <t>Ecommerce Rocket</t>
  </si>
  <si>
    <t>Florence Intimates</t>
  </si>
  <si>
    <t>Uiara Intimates</t>
  </si>
  <si>
    <t>Use Leandra</t>
  </si>
  <si>
    <t>Loja Di Mangiare</t>
  </si>
  <si>
    <t>SECRET SHOP COMERCIO DE MODA</t>
  </si>
  <si>
    <t>lamazonie</t>
  </si>
  <si>
    <t>Kalini beachwear</t>
  </si>
  <si>
    <t>Min</t>
  </si>
  <si>
    <t>Sandra Rezende Store</t>
  </si>
  <si>
    <t>T Brand Store Ltda</t>
  </si>
  <si>
    <t>Brand joias</t>
  </si>
  <si>
    <t>Flor Itaipava</t>
  </si>
  <si>
    <t>The Jones</t>
  </si>
  <si>
    <t>Shelter Power Sneaker Brand</t>
  </si>
  <si>
    <t>Use Rico</t>
  </si>
  <si>
    <t>Mariazinha</t>
  </si>
  <si>
    <t>Squat beachwear</t>
  </si>
  <si>
    <t>dsl cosmetico</t>
  </si>
  <si>
    <t>Anna Engles Store</t>
  </si>
  <si>
    <t>Wolf Shop Brasil</t>
  </si>
  <si>
    <t>King&amp;Joe</t>
  </si>
  <si>
    <t>Poli Bicalho</t>
  </si>
  <si>
    <t>Maria vai com a Moda</t>
  </si>
  <si>
    <t>Natália Organizer</t>
  </si>
  <si>
    <t>MAI &amp; MAI</t>
  </si>
  <si>
    <t>Nidas</t>
  </si>
  <si>
    <t>La Lumini Semijoias</t>
  </si>
  <si>
    <t>Sun House Móveis</t>
  </si>
  <si>
    <t>Alecia Davies</t>
  </si>
  <si>
    <t>Fraga Jeans</t>
  </si>
  <si>
    <t>TB Pratas</t>
  </si>
  <si>
    <t>Balls Style Co</t>
  </si>
  <si>
    <t>Tropical</t>
  </si>
  <si>
    <t>Chá Matte</t>
  </si>
  <si>
    <t>World Heart</t>
  </si>
  <si>
    <t>Pegueibode</t>
  </si>
  <si>
    <t>FLOR DE SOL COMERCIO DE ROUPAS LTDA</t>
  </si>
  <si>
    <t>Use Aura</t>
  </si>
  <si>
    <t>Muri</t>
  </si>
  <si>
    <t>Nanakarana</t>
  </si>
  <si>
    <t>Belletonn</t>
  </si>
  <si>
    <t>Grazi Oliver Shop</t>
  </si>
  <si>
    <t>Cirulli Semijoias</t>
  </si>
  <si>
    <t>HolySoup</t>
  </si>
  <si>
    <t>Montezza</t>
  </si>
  <si>
    <t>46659755 Jussara Martins Petersmann</t>
  </si>
  <si>
    <t>Luli for Babies</t>
  </si>
  <si>
    <t>Lóra Joias</t>
  </si>
  <si>
    <t>WavePoint</t>
  </si>
  <si>
    <t>Panela de Ferro Mineira</t>
  </si>
  <si>
    <t>Nina Brinquedos</t>
  </si>
  <si>
    <t>LirioArt Acessorios</t>
  </si>
  <si>
    <t>Glympse</t>
  </si>
  <si>
    <t>RD ECOM LTDA</t>
  </si>
  <si>
    <t>SPETACCOLOSTORE</t>
  </si>
  <si>
    <t>Amélia Intimates</t>
  </si>
  <si>
    <t>Mundo Hertz</t>
  </si>
  <si>
    <t>BELLA DOCTOR</t>
  </si>
  <si>
    <t>CAROLINA LUNA</t>
  </si>
  <si>
    <t>Cacife Brand</t>
  </si>
  <si>
    <t>RViotto Enxovais</t>
  </si>
  <si>
    <t>Barbours Beauty</t>
  </si>
  <si>
    <t>Zipshoes</t>
  </si>
  <si>
    <t>Ladies Fitness &amp; Beach</t>
  </si>
  <si>
    <t>Brandcollectionsp</t>
  </si>
  <si>
    <t>Loja t7 Shoes</t>
  </si>
  <si>
    <t>Trevis Tec</t>
  </si>
  <si>
    <t>Charme do Detalhe</t>
  </si>
  <si>
    <t>Dani Loja churn</t>
  </si>
  <si>
    <t>Lizare</t>
  </si>
  <si>
    <t>Sassa de Minas</t>
  </si>
  <si>
    <t>Overclock</t>
  </si>
  <si>
    <t>Florenza Store</t>
  </si>
  <si>
    <t>NAUANIN</t>
  </si>
  <si>
    <t>Pedrazul Editora</t>
  </si>
  <si>
    <t>Spookies</t>
  </si>
  <si>
    <t>Casa Marquez</t>
  </si>
  <si>
    <t>Carroll's</t>
  </si>
  <si>
    <t>Avle</t>
  </si>
  <si>
    <t>Rituária</t>
  </si>
  <si>
    <t>Ana Carvalho Store churn</t>
  </si>
  <si>
    <t>Via D Acessórios</t>
  </si>
  <si>
    <t>Amati Shoes</t>
  </si>
  <si>
    <t>LIF</t>
  </si>
  <si>
    <t>Lawe</t>
  </si>
  <si>
    <t>Attireluxe</t>
  </si>
  <si>
    <t>BRK AGRO</t>
  </si>
  <si>
    <t>Basic outlet Ltda</t>
  </si>
  <si>
    <t>Kessler</t>
  </si>
  <si>
    <t>Lurk</t>
  </si>
  <si>
    <t>Bijoux da Ju</t>
  </si>
  <si>
    <t>Ultra max</t>
  </si>
  <si>
    <t>Petrizi Cosméticos Ltda</t>
  </si>
  <si>
    <t>MP Outlet Home</t>
  </si>
  <si>
    <t>Bold Pack Embalagens</t>
  </si>
  <si>
    <t>Anemone</t>
  </si>
  <si>
    <t>Lura Sports</t>
  </si>
  <si>
    <t>Bjoy churn</t>
  </si>
  <si>
    <t>Amy fashion store</t>
  </si>
  <si>
    <t>Hibisco Produtos Naturais</t>
  </si>
  <si>
    <t>Alvaro Campani</t>
  </si>
  <si>
    <t>Miabella Modas</t>
  </si>
  <si>
    <t>Fauna Co,</t>
  </si>
  <si>
    <t>Horion</t>
  </si>
  <si>
    <t>Mare Maria</t>
  </si>
  <si>
    <t>Naah Store</t>
  </si>
  <si>
    <t>Monyle</t>
  </si>
  <si>
    <t>FWC Brand</t>
  </si>
  <si>
    <t>Zoka Bizoka</t>
  </si>
  <si>
    <t>VIVI ATACADO</t>
  </si>
  <si>
    <t>Cabanas country store</t>
  </si>
  <si>
    <t>Old West Cowboy</t>
  </si>
  <si>
    <t>Cintos Júlio Almeida</t>
  </si>
  <si>
    <t>BOUG Acessórios</t>
  </si>
  <si>
    <t>Gatabakana</t>
  </si>
  <si>
    <t>Vogabr</t>
  </si>
  <si>
    <t>Saque Viagem</t>
  </si>
  <si>
    <t>Kibella</t>
  </si>
  <si>
    <t>99K JOIAS</t>
  </si>
  <si>
    <t>Centauri Acrílicos</t>
  </si>
  <si>
    <t>Elizah Ltda</t>
  </si>
  <si>
    <t>Eleganza Modas</t>
  </si>
  <si>
    <t>Shui</t>
  </si>
  <si>
    <t>Little Bloom</t>
  </si>
  <si>
    <t>Bendizê</t>
  </si>
  <si>
    <t>Quarto de Lua</t>
  </si>
  <si>
    <t>Beauty Pharma</t>
  </si>
  <si>
    <t>Bicho Papel</t>
  </si>
  <si>
    <t>Papelaria Unicórnio</t>
  </si>
  <si>
    <t>Uni-Sport</t>
  </si>
  <si>
    <t>Faby Simão churn</t>
  </si>
  <si>
    <t>Amitié Cosméticos</t>
  </si>
  <si>
    <t>Vidro Decor</t>
  </si>
  <si>
    <t>Elas Amam Acessórios</t>
  </si>
  <si>
    <t>Madri Fashion</t>
  </si>
  <si>
    <t>Kupa’a Sports</t>
  </si>
  <si>
    <t>ON MOVEIS</t>
  </si>
  <si>
    <t>Abençoada</t>
  </si>
  <si>
    <t>Pé de Nuvem</t>
  </si>
  <si>
    <t>DAILYSTORE</t>
  </si>
  <si>
    <t>Junqueira teste</t>
  </si>
  <si>
    <t>Eversince Acessórios</t>
  </si>
  <si>
    <t>Denavita</t>
  </si>
  <si>
    <t>Érica Cândido churn</t>
  </si>
  <si>
    <t>Bruna Santiago • BÊ,ESSE</t>
  </si>
  <si>
    <t>Guacamayo</t>
  </si>
  <si>
    <t>Tenqte</t>
  </si>
  <si>
    <t>Denigma</t>
  </si>
  <si>
    <t>Esports Kids Brasil</t>
  </si>
  <si>
    <t>Facas do Mundo</t>
  </si>
  <si>
    <t>Zahana</t>
  </si>
  <si>
    <t>Mercadão da Pesca</t>
  </si>
  <si>
    <t>Loja By Thaina</t>
  </si>
  <si>
    <t>letih</t>
  </si>
  <si>
    <t>PEDRA BRANCA</t>
  </si>
  <si>
    <t>iQuê</t>
  </si>
  <si>
    <t>Olliv</t>
  </si>
  <si>
    <t>WLS Soluções</t>
  </si>
  <si>
    <t>Veste Pet</t>
  </si>
  <si>
    <t>Tributai Store</t>
  </si>
  <si>
    <t>clothes</t>
  </si>
  <si>
    <t>Elian</t>
  </si>
  <si>
    <t>Blessed Choice</t>
  </si>
  <si>
    <t>Lu Papaspyrou</t>
  </si>
  <si>
    <t>Lemon Paper</t>
  </si>
  <si>
    <t>Patrone</t>
  </si>
  <si>
    <t>Bless Cabeleireiros</t>
  </si>
  <si>
    <t>MMALIST CHOICE</t>
  </si>
  <si>
    <t>Mih modas</t>
  </si>
  <si>
    <t>trizi</t>
  </si>
  <si>
    <t>lsmodaboutique</t>
  </si>
  <si>
    <t>Ta na Moda Acessórios</t>
  </si>
  <si>
    <t>Ela e Ela</t>
  </si>
  <si>
    <t>HAMMER</t>
  </si>
  <si>
    <t>We Do Sports</t>
  </si>
  <si>
    <t>Amanditta Plus</t>
  </si>
  <si>
    <t>Benedita</t>
  </si>
  <si>
    <t>Letícia Vaz Store</t>
  </si>
  <si>
    <t>Cerveja Weiss Füder</t>
  </si>
  <si>
    <t>TECE-Tecnologia e Ciência Educacional</t>
  </si>
  <si>
    <t>Longuinni</t>
  </si>
  <si>
    <t>Beleza Nobre Cosméticos</t>
  </si>
  <si>
    <t>Saint Germain Brand</t>
  </si>
  <si>
    <t>StayGreen</t>
  </si>
  <si>
    <t>elementoPuro</t>
  </si>
  <si>
    <t>GHAAT</t>
  </si>
  <si>
    <t>Os Picoleteiros</t>
  </si>
  <si>
    <t>Cséros Cosmetics</t>
  </si>
  <si>
    <t>Teste Onbeef</t>
  </si>
  <si>
    <t>Virá Cosméticos</t>
  </si>
  <si>
    <t>Bellamo</t>
  </si>
  <si>
    <t>Cali store - churn</t>
  </si>
  <si>
    <t>Ethel</t>
  </si>
  <si>
    <t>Woodprint</t>
  </si>
  <si>
    <t>Vino Verace Indústria e Comércio de Bebidas e Alimentos Ltda</t>
  </si>
  <si>
    <t>Capital Fitness</t>
  </si>
  <si>
    <t>Oxo Paxo</t>
  </si>
  <si>
    <t>FlayBrand</t>
  </si>
  <si>
    <t>As Meninas</t>
  </si>
  <si>
    <t>YSY Acessorios</t>
  </si>
  <si>
    <t>evidenciasemijoias</t>
  </si>
  <si>
    <t>Jaleco Online</t>
  </si>
  <si>
    <t>Rhode Concept</t>
  </si>
  <si>
    <t>Santa Cruz Doces</t>
  </si>
  <si>
    <t>Be UNIQ Store</t>
  </si>
  <si>
    <t>Atlantikos</t>
  </si>
  <si>
    <t>Éttore Decor</t>
  </si>
  <si>
    <t>BW FASHION STORE</t>
  </si>
  <si>
    <t>Lojas Cross</t>
  </si>
  <si>
    <t>Caicó Brindes</t>
  </si>
  <si>
    <t>Lissen Fit Wear</t>
  </si>
  <si>
    <t>LABELLAMAFIA INDÚSTRIA E COMÉRCIO DE CONFECÇÕES LTDA,</t>
  </si>
  <si>
    <t>Fokaki</t>
  </si>
  <si>
    <t>Bruna Paz</t>
  </si>
  <si>
    <t>WiseHealth</t>
  </si>
  <si>
    <t>lz</t>
  </si>
  <si>
    <t>EGREGORA</t>
  </si>
  <si>
    <t>Beleza Market</t>
  </si>
  <si>
    <t>Bull joias</t>
  </si>
  <si>
    <t>Hai Collection</t>
  </si>
  <si>
    <t>Absolut store</t>
  </si>
  <si>
    <t>TRUCCO LTDA</t>
  </si>
  <si>
    <t>M6 JOIAS</t>
  </si>
  <si>
    <t>Nutrino</t>
  </si>
  <si>
    <t>Lanina Store</t>
  </si>
  <si>
    <t>Invictus Joias</t>
  </si>
  <si>
    <t>Moment</t>
  </si>
  <si>
    <t>Tailor's Mind</t>
  </si>
  <si>
    <t>LOJA NYS</t>
  </si>
  <si>
    <t>For Men Store</t>
  </si>
  <si>
    <t>NANUI SWIM</t>
  </si>
  <si>
    <t>usecarolmaia</t>
  </si>
  <si>
    <t>Luiza Store</t>
  </si>
  <si>
    <t>Home decora shop</t>
  </si>
  <si>
    <t>Una perfumes</t>
  </si>
  <si>
    <t>Mystica Mood</t>
  </si>
  <si>
    <t>useHitzz</t>
  </si>
  <si>
    <t>Sofisticale</t>
  </si>
  <si>
    <t>Nomad Pratas</t>
  </si>
  <si>
    <t>TR Parts Aromatizantes</t>
  </si>
  <si>
    <t>Rkc sports</t>
  </si>
  <si>
    <t>Organizei Store</t>
  </si>
  <si>
    <t>Bela Pro Brasil</t>
  </si>
  <si>
    <t>Grazi Sá Handmade</t>
  </si>
  <si>
    <t>Folk&amp;Fox</t>
  </si>
  <si>
    <t>Hatha Joias</t>
  </si>
  <si>
    <t>Roberta Machado Semijoias</t>
  </si>
  <si>
    <t>Suprema Corte</t>
  </si>
  <si>
    <t>Renda-se Lingerie</t>
  </si>
  <si>
    <t>Lua de prata joalheria e perfumaria</t>
  </si>
  <si>
    <t>Intak Fragrância Decor</t>
  </si>
  <si>
    <t>CARICATURA</t>
  </si>
  <si>
    <t>Atelie</t>
  </si>
  <si>
    <t>Coimbras</t>
  </si>
  <si>
    <t>4R Comércio de máquinas e ferramentas Ltda</t>
  </si>
  <si>
    <t>Della &amp; Delle Cosméticos</t>
  </si>
  <si>
    <t>ARMÁRIO DA JUDITH</t>
  </si>
  <si>
    <t>SEU STILLO KIDS</t>
  </si>
  <si>
    <t>Noodrops</t>
  </si>
  <si>
    <t>Lunnae</t>
  </si>
  <si>
    <t>NOBRE COMERCIO</t>
  </si>
  <si>
    <t>Júlia Torquetti</t>
  </si>
  <si>
    <t>LA FINCA STORE LTDA</t>
  </si>
  <si>
    <t>Ahoaloe Cosméticos Naturais</t>
  </si>
  <si>
    <t>Josi Moretto</t>
  </si>
  <si>
    <t>Light B, Jewelry</t>
  </si>
  <si>
    <t>Mai Style</t>
  </si>
  <si>
    <t>Ana Carvalho Store</t>
  </si>
  <si>
    <t>Chez Ami</t>
  </si>
  <si>
    <t>Rios moveis</t>
  </si>
  <si>
    <t>Charth churn</t>
  </si>
  <si>
    <t>Ayala</t>
  </si>
  <si>
    <t>Viva dress confeccoes</t>
  </si>
  <si>
    <t>By Andreya Freitas</t>
  </si>
  <si>
    <t>Eufloria</t>
  </si>
  <si>
    <t>Adela Rio Brand</t>
  </si>
  <si>
    <t>Left Cosméticos</t>
  </si>
  <si>
    <t>Flou</t>
  </si>
  <si>
    <t>Ticket ID</t>
  </si>
  <si>
    <t>Nome do ticket</t>
  </si>
  <si>
    <t>Data de Criação do Neg.</t>
  </si>
  <si>
    <t>Data de entrada em Suporte Técnico (Geral)</t>
  </si>
  <si>
    <t>Associated Deal</t>
  </si>
  <si>
    <t>Ticket</t>
  </si>
  <si>
    <t>Associated Deal IDs</t>
  </si>
  <si>
    <t>CompanyId</t>
  </si>
  <si>
    <t>[Fitlet Moda Praia e Fitness] - Integração</t>
  </si>
  <si>
    <t>Fitlet Moda Praia e Fitness - three-hundred-sales;Fitlet Moda Praia e Fitness - three-hundred-sales</t>
  </si>
  <si>
    <t>[Julia Negrato Semijoias] - Erro na integração</t>
  </si>
  <si>
    <t>Julia Negrato Semijoias - new_plan_basic_semi_annual</t>
  </si>
  <si>
    <t>[Lavint] Integração incompleta do cliente</t>
  </si>
  <si>
    <t>Lavint - three-hundred-sales-annual;Lavint - three-hundred-sales-annual</t>
  </si>
  <si>
    <t>[PORTOPHINO] Erro na criação de templates</t>
  </si>
  <si>
    <t>PORTOPHINO - seven-hundred-fifty-sales-annual</t>
  </si>
  <si>
    <t>[PAPELANDIA IMPORT E DISTR DE PAPELARIA] - Falha no Resync</t>
  </si>
  <si>
    <t>PAPELANDIA IMPORT E DISTR DE PAPELARIA - three-hundred-sales-annual - CSM;PAPELANDIA IMPORT E DISTR DE PAPELARIA - three-hundred-sales-annual;PAPELANDIA IMPORT E DISTR DE PAPELARIA - three-hundred-sales-annual</t>
  </si>
  <si>
    <t>[Mare Maria] Histórico Manual</t>
  </si>
  <si>
    <t>Mare Maria - thousand-five-hundred-sales - CSM;Mare Maria - thousand-five-hundred-sales</t>
  </si>
  <si>
    <t>[Pipoquinha Kids] - Pedidos da Tiny não estão entrando para a Zoppy</t>
  </si>
  <si>
    <t>Pipoquinha Kids - Thiago;PIPOQUINHA KIDS - three-hundred-sales</t>
  </si>
  <si>
    <t xml:space="preserve"> b2f0af86-0d6e-42fe-9696-bd77bee8f5b1</t>
  </si>
  <si>
    <t>[Brilha Brilha Estrelinha] não estão subindo os dados da sua plataforma de vendas (nuvemshop)</t>
  </si>
  <si>
    <t>Brilha Brilha Estrelinha - five-hundred-sales-annual;Brilha Brilha Estrelinha - five-hundred-sales-annual</t>
  </si>
  <si>
    <t>[Not Me] Não puxou histórico.</t>
  </si>
  <si>
    <t>Not-me - two-thousand-five-hundred-sales;Not-me - two-thousand-five-hundred-sales</t>
  </si>
  <si>
    <t>[Luana Fashion Tricot] Dados divergentes</t>
  </si>
  <si>
    <t>Luana Fashion Tricot - thousand-five-hundred-sales;Luana Fashion Tricot - thousand-five-hundred-sales</t>
  </si>
  <si>
    <t>Neovitas - Resync</t>
  </si>
  <si>
    <t>Neovitas  - new_plan_monthly_medium</t>
  </si>
  <si>
    <t>[Moda em Casa]  Resync da Tiny e da Braavo</t>
  </si>
  <si>
    <t>Moda em casa - new_plan_annual_medium</t>
  </si>
  <si>
    <t>[Pimentinhas Lingerie] Resync para puxar dados desde 2021</t>
  </si>
  <si>
    <t>Viver de Lingerie Atacado - new_plan_annual_medium;Pimentinhas Lingerie - thousand-five-hundred-sales-annual</t>
  </si>
  <si>
    <t>[Lumen Joias] - Dados não entraram para a Zoppy mesmo após o processo de integração</t>
  </si>
  <si>
    <t>Lumen Joias - three-hundred-sales;Lumen Joias - three-hundred-sales</t>
  </si>
  <si>
    <t>[CASA PRI DECOR] Apagar dados da WooCommerce</t>
  </si>
  <si>
    <t>Casa Pri Decor - three-hundred-sales-annual;Casa Pri Decor - three-hundred-sales-annual</t>
  </si>
  <si>
    <t>[Linda Moça exclusive] Resync de Dados (Bagy e Bling)</t>
  </si>
  <si>
    <t>Linda Moça exclusive - thousand-five-hundred-sales-annual;Linda Moça exclusive - thousand-five-hundred-sales-annual;Linda Moça exclusive - thousand-five-hundred-sales-annual - CSM</t>
  </si>
  <si>
    <t>[ArtStones] Resync de Dados</t>
  </si>
  <si>
    <t>Stone - new_plan_monthly_medium_implementation;ArtStones - new_plan_monthly_medium_implementation</t>
  </si>
  <si>
    <t>[WOLFITCO] Integração não puxou todos os clientes</t>
  </si>
  <si>
    <t>WolfitCo - three-hundred-sales-annual;WolfitCo - three-hundred-sales-annual</t>
  </si>
  <si>
    <t>[Brilha brilha estrelinha] não subiram todos os dados</t>
  </si>
  <si>
    <t>[Black Targ] Erro ao criar cupom por fluxo de automação</t>
  </si>
  <si>
    <t>Black Targ - new_plan_monthly_medium</t>
  </si>
  <si>
    <t>[URBÔ STORE] Integração travada em 19% desde o dia 20/09</t>
  </si>
  <si>
    <t>Urbô Store - three-hundred-sales-annual;Urbô Store - three-hundred-sales-annual</t>
  </si>
  <si>
    <t>[Abaete] Faturamento incorreto</t>
  </si>
  <si>
    <t>Åbaetê - three-hundred-sales-annual;Åbaetê - three-hundred-sales-annual</t>
  </si>
  <si>
    <t>[Lumen Joias] - Integração com a Bling apresentando erro</t>
  </si>
  <si>
    <t xml:space="preserve">[FOR US BRAND / MARIANTÔNIA] Fluxo de carrinho abandonado é acionado, porém, não criam corretamente as tarefas. </t>
  </si>
  <si>
    <t>For Us Brand - new_plan</t>
  </si>
  <si>
    <t>[EMPODERADA PRATAS] Envio de mensagem de giftback no Carrinho Abandonado retorna erro</t>
  </si>
  <si>
    <t>Empoderada Prata  - thousand-five-hundred-sales-annual;Empoderada Prata  - thousand-five-hundred-sales-annual</t>
  </si>
  <si>
    <t>[LM ECOMMERCE] Carrinho abandonado identificado não aciona o fluxo</t>
  </si>
  <si>
    <t>[Bellamo] Giftback</t>
  </si>
  <si>
    <t>Bellamo - seven-hundred-fifty-sales-annual</t>
  </si>
  <si>
    <t>[ENZO MILANO] - resync</t>
  </si>
  <si>
    <t>ENZO MILANO - new_plan_basic_semi_annual</t>
  </si>
  <si>
    <t>[SOLDIERS NUTRITION] Integração com a Loja Integrada travou</t>
  </si>
  <si>
    <t>Soldiers Nutrition - ten-thousand-sales;Soldiers Nutrition - new_plan_monthly_advanced</t>
  </si>
  <si>
    <t>[HERA] Pedido não ativou fluxo de giftback</t>
  </si>
  <si>
    <t>Hera - three-hundred-sales-annual</t>
  </si>
  <si>
    <t>[Garotada] Ressincronização (Tray e Bling)</t>
  </si>
  <si>
    <t>Garotada - five-hundred-sales-semi-annual;Garotada - five-hundred-sales-semi-annual - CSM</t>
  </si>
  <si>
    <t>[LOLAHOME] Pedidos da Shopify com identificação não chegam para a Zoppy</t>
  </si>
  <si>
    <t>Lolahome - new_plan_monthly_medium</t>
  </si>
  <si>
    <t xml:space="preserve">[portophino] falha na campanha por sms </t>
  </si>
  <si>
    <t>[TWINS STORE] - Relatórios divergente</t>
  </si>
  <si>
    <t>TWINS STORE - three-hundred-sales-annual;TWINS STORE - three-hundred-sales-annual - CSM</t>
  </si>
  <si>
    <t xml:space="preserve">[Elaluz Concept] Dados demográficos incorretos. </t>
  </si>
  <si>
    <t>Elaluz Concept  - three-hundred-sales-annual</t>
  </si>
  <si>
    <t>[Confrade] Resync</t>
  </si>
  <si>
    <t>Confrade - three-hundred-sales-semi-annual;Confrade - three-hundred-sales-semi-annual;Confrade - three-hundred-sales-semi-annual - CSM</t>
  </si>
  <si>
    <t>[CHARME DO DETALHE] Giftback gerado mas cliente não recebeu email</t>
  </si>
  <si>
    <t>Charme do Detalhe - two-thousand-five-hundred-sales;Charme do Detalhe - two-thousand-five-hundred-sales</t>
  </si>
  <si>
    <t>[Bella Moda Feminina] - Modelos de Mensagem</t>
  </si>
  <si>
    <t>Bella Moda Feminina  - three-hundred-sales-annual;Bella Moda Feminina  - three-hundred-sales-annual</t>
  </si>
  <si>
    <t>[Estação 1] - Erro Modelo de Mensagem</t>
  </si>
  <si>
    <t>Estação1 - Moda Praia  - three-hundred-sales-annual;Estação1 - Moda Praia  - three-hundred-sales-annual</t>
  </si>
  <si>
    <t>[w lady] falha na integração com Magazord</t>
  </si>
  <si>
    <t>W Lady - new_plan_annual_medium</t>
  </si>
  <si>
    <t>ea58ce69-2f08-4a0c-bb8e-a5cc227b9253</t>
  </si>
  <si>
    <t>[Focca Hype] - Carrinho Abandonado</t>
  </si>
  <si>
    <t>Focca Hype - three-hundred-sales;Focca Hype - three-hundred-sales</t>
  </si>
  <si>
    <t>[MARIANTÔNIA]- Resync desde maio de 2020</t>
  </si>
  <si>
    <t>Mariantônia - new_plan_annual_medium;Mariantônia - seven-hundred-fifty-sales</t>
  </si>
  <si>
    <t>[Dexxco] Giftback retroativo 01/06</t>
  </si>
  <si>
    <t>Dexxco - three-hundred-sales-annual</t>
  </si>
  <si>
    <t>[ORIGGO] dados da integração subiram incompletos</t>
  </si>
  <si>
    <t>Origgo - three-hundred-sales-quarterly;Origgo - three-hundred-sales-quarterly</t>
  </si>
  <si>
    <t>[BOUTIQUE DOS JALECOS] Dados da bling não estão sendo puxados na integração</t>
  </si>
  <si>
    <t>boutique dos jalecos - seven-hundred-fifty-sales-annual;boutique dos jalecos - seven-hundred-fifty-sales-annual</t>
  </si>
  <si>
    <t>[LOJA GAROTTI] Resync de dados</t>
  </si>
  <si>
    <t>Loja Garotti - three-hundred-sales;Loja Garotti - three-hundred-sales</t>
  </si>
  <si>
    <t>[OGJERSEYSHOP] Dados duplicados</t>
  </si>
  <si>
    <t>OGJERSEYSHOP - three-hundred-sales-annual;OGJERSEYSHOP - three-hundred-sales-annual</t>
  </si>
  <si>
    <t>[Lider Pharma] Divergencia de dados</t>
  </si>
  <si>
    <t>LIDERPHARMA - two-thousand-sales</t>
  </si>
  <si>
    <t>[Monyle] - Envio de SMS</t>
  </si>
  <si>
    <t>Monyle - three-hundred-sales-semi-annual;Monyle - three-hundred-sales-semi-annual</t>
  </si>
  <si>
    <t>[Rose Slaibi] Mensagens de giftback no whatsapp não estão sendo enviadas</t>
  </si>
  <si>
    <t>Rose Slaibi - three-hundred-sales-semi-annual;Rose Slaibi - three-hundred-sales-semi-annual</t>
  </si>
  <si>
    <t>[Rose Slaibi] Alterar contato de cliente</t>
  </si>
  <si>
    <t>[Lemon Paper] - Divergência de dados/Integração</t>
  </si>
  <si>
    <t>Lemon Paper - new_plan_monthly_advanced</t>
  </si>
  <si>
    <t>[ZIGMA] Tarefa de pós vendas não estão sendo criadas</t>
  </si>
  <si>
    <t>ZIGMA - three-hundred-sales-annual;ZIGMA - three-hundred-sales-annual</t>
  </si>
  <si>
    <t>[Brilha Brilha Estrelinha] Mensagens de giftback não estão sendo enviadas</t>
  </si>
  <si>
    <t>[Adraudê] Resync de Dados</t>
  </si>
  <si>
    <t>Adraudê Store - three-hundred-sales-annual;Adraudê Store - three-hundred-sales-annual</t>
  </si>
  <si>
    <t>[Galeria Mats] Cliente com dados divergentes.</t>
  </si>
  <si>
    <t>galeria-mats - three-hundred-sales;Galeria Mats - three-hundred-sales-annual</t>
  </si>
  <si>
    <t>[REDSHARK / Ópera Kids] - Pedidos com valores errados</t>
  </si>
  <si>
    <t>Redshark - new_plan_monthly_advanced</t>
  </si>
  <si>
    <t>[Acessórios Blanc] Divergência de dados Tray</t>
  </si>
  <si>
    <t>Acessórios Blanc - seven-hundred-fifty-sales;Acessórios Blanc - seven-hundred-fifty-sales</t>
  </si>
  <si>
    <t>[Flor de Sol Comercio de Roupas] - Giftbacks não estão sendo enviados por email</t>
  </si>
  <si>
    <t>FLOR DE SOL COMERCIO DE ROUPAS LTDA - seven-hundred-fifty-sales-annual;FLOR DE SOL COMERCIO DE ROUPAS LTDA - seven-hundred-fifty-sales-annual</t>
  </si>
  <si>
    <t>[TAU JOIAS] Integração com a Tiny está dando erro</t>
  </si>
  <si>
    <t>TAU JÓIAS - three-hundred-sales-semi-annual;TAU JÓIAS - three-hundred-sales-semi-annual</t>
  </si>
  <si>
    <t>[MASMORRA] - dados errados</t>
  </si>
  <si>
    <t>Masmorra - three-hundred-sales-annual;Masmorra - three-hundred-sales-annual</t>
  </si>
  <si>
    <t>[GELVITTA] Erro no envio de giftback</t>
  </si>
  <si>
    <t>Gelvitta - three-hundred-sales;Gelvitta - three-hundred-sales</t>
  </si>
  <si>
    <t>[Capital Fitness] Problema com fluxo de giftback</t>
  </si>
  <si>
    <t>Capital Fitness - new_plan_monthly_medium</t>
  </si>
  <si>
    <t>[Ahtram] Pedidos atuais não importados</t>
  </si>
  <si>
    <t>ahtram - seven-hundred-fifty-sales;ahtram - seven-hundred-fifty-sales</t>
  </si>
  <si>
    <t>[Intak] - Giftback nao esta gerando</t>
  </si>
  <si>
    <t>Intak Fragrância Decor  - seven-hundred-fifty-sales-semi-annual;Intak Fragrância Decor  - seven-hundred-fifty-sales-semi-annual</t>
  </si>
  <si>
    <t>[NAUANIN] Fluxo de automação não funciona</t>
  </si>
  <si>
    <t>NAUANIN - new_plan_annual_medium</t>
  </si>
  <si>
    <t>[LINDA CASA] Pedidos da Yampi não tem chegado</t>
  </si>
  <si>
    <t>Linda Casa - six-thousand-sales;Linda Casa - new_plan_monthly_advanced</t>
  </si>
  <si>
    <t>[Garbin] pedidos não vieram para a zoppy</t>
  </si>
  <si>
    <t>Garbin - three-hundred-sales-annual;Garbin - three-hundred-sales-annual</t>
  </si>
  <si>
    <t>[Ambice Clothing] - Fluxo sendo acionado de maneira errada</t>
  </si>
  <si>
    <t>Ambice Clothing - three-hundred-sales-annual - CSM;Ambice Clothing - three-hundred-sales-annual</t>
  </si>
  <si>
    <t>[Oxo Paxo] Valor de Giftback incorreto</t>
  </si>
  <si>
    <t>Oxo Paxo - thousand-sales;Oxo Paxo - thousand-sales - CSM</t>
  </si>
  <si>
    <t>[Strip Me Clothing] - Tarefas duplicadas no Painel do vendedor</t>
  </si>
  <si>
    <t>Strip Me Clothing - thousand-sales</t>
  </si>
  <si>
    <t>[Maria Idalina Joias] - Tarefas no Painel do Vendedor com tarefas duplicadas</t>
  </si>
  <si>
    <t>Maria Idalina Joias - thousand-five-hundred-sales-annual</t>
  </si>
  <si>
    <t>[Bnini Shoes] Planilha de Produtos</t>
  </si>
  <si>
    <t>BniniShoes  - three-hundred-sales-annual;BniniShoes  - three-hundred-sales-annual</t>
  </si>
  <si>
    <t>[By Maria Confeccções] Resync Bling</t>
  </si>
  <si>
    <t>By Maria Confecções - three-hundred-sales-annual;By Maria Plussize - three-hundred-sales-annual</t>
  </si>
  <si>
    <t>[Litallia Collection] Divergência de dados na Zoppy</t>
  </si>
  <si>
    <t>Litallia Collection - thousand-five-hundred-sales-annual;Litallia Collection - thousand-five-hundred-sales-annual</t>
  </si>
  <si>
    <t>[CHARME DO DETALHE] Campanha consta como sucesso, mas cliente não recebeu a mensagem e tambem não consta na API</t>
  </si>
  <si>
    <t>[MASMORRA] - migração da integração para o bling (loja física)</t>
  </si>
  <si>
    <t>[Lavint] Integração incompleta</t>
  </si>
  <si>
    <t>[NEW YORK PETS] - Giftbacks não estão sendo enviados</t>
  </si>
  <si>
    <t>New York Pets - three-hundred-sales-annual;New York Pets - three-hundred-sales-annual;New York Pets - three-hundred-sales-annual - CSM</t>
  </si>
  <si>
    <t>[Pimpnella] - Erro no envio de mensagem pelo Whatsapp</t>
  </si>
  <si>
    <t>Pimpnella - seven-hundred-fifty-sales-annual;Pimpnella - seven-hundred-fifty-sales-annual;Pimpnella - seven-hundred-fifty-sales-annual - CSM</t>
  </si>
  <si>
    <t>[Lambuzada] Giftback está sendo gerado, mas não está enviando</t>
  </si>
  <si>
    <t>Lambuzada - five-hundred-sales-annual;Lambuzada - five-hundred-sales-annual</t>
  </si>
  <si>
    <t>[Lambuzada] Lista de produtos está em branco</t>
  </si>
  <si>
    <t>[Black Targ] Valores dos pedidos incluindo valor do frete na Magazord</t>
  </si>
  <si>
    <t>[Not Me] - Os dados da integração não estão sendo puxados</t>
  </si>
  <si>
    <t>[Diboa]Pedidos não estão vindo para a zoppy</t>
  </si>
  <si>
    <t>Diboa - seven-hundred-fifty-sales-annual;Diboa - seven-hundred-fifty-sales-annual</t>
  </si>
  <si>
    <t>[It Store] - A mesma tarefa está aparecendo mais de 1 vez no painel do vendedor</t>
  </si>
  <si>
    <t>It store oficial  - two-thousand-sales;It store oficial  - two-thousand-sales</t>
  </si>
  <si>
    <t>[MIX DESIGNER] Restaurar modelo de mensagem apagado</t>
  </si>
  <si>
    <t>Mix Designer - three-hundred-sales-annual;Mix Designer - three-hundred-sales-annual</t>
  </si>
  <si>
    <t>[Affeto] Data de aniversário do cliente não é exibida na área de clientes</t>
  </si>
  <si>
    <t>Affetto Home Decor - three-hundred-sales;Affetto Home Decor - three-hundred-sales</t>
  </si>
  <si>
    <t>[Tipo Clari] Problema no processamento das vendas na Tiny</t>
  </si>
  <si>
    <t>Tipo Clari - three-hundred-sales-annual;Tipo Clari - three-hundred-sales-annual</t>
  </si>
  <si>
    <t>[Garments] Resync de dados</t>
  </si>
  <si>
    <t>Garments  - three-hundred-sales-annual;Garments  - three-hundred-sales-annual</t>
  </si>
  <si>
    <t>[CASA PRI DECOR] Cliente alega que dados estão divergentes (Cartpanda)</t>
  </si>
  <si>
    <t>[VIA D]- Cliente não recebe email ao clicar em "esqueci minha senha"</t>
  </si>
  <si>
    <t>Via D Acessórios  - five-hundred-sales-annual;Via D Acessórios  - five-hundred-sales-annual</t>
  </si>
  <si>
    <t>[GARBIN]- Pedido duplicado</t>
  </si>
  <si>
    <t>[CAPOTE SLOW FASHION] Resync (wbuy)</t>
  </si>
  <si>
    <t>Capote Slow Fashion - thousand-five-hundred-sales-annual - CSM;Capote Slow Fashion - thousand-five-hundred-sales-annual</t>
  </si>
  <si>
    <t>[BELLAMO] Cliente solicitou ajuste de dados</t>
  </si>
  <si>
    <t>Bellamo - seven-hundred-fifty-sales-annual;Bellamo - seven-hundred-fifty-sales-annual</t>
  </si>
  <si>
    <t>[Ge Paper] - Fluxo de Giftback não está realizando disparos</t>
  </si>
  <si>
    <t>Ge Paper - three-hundred-sales;Ge Paper - three-hundred-sales</t>
  </si>
  <si>
    <t>[PORTOPHINO] giftback por emails não estão sendo enviados</t>
  </si>
  <si>
    <t>PORTOPHINO - seven-hundred-fifty-sales-annual;PORTOPHINO - seven-hundred-fifty-sales-annual</t>
  </si>
  <si>
    <t>[NOT-ME] Giftbacks não estão sendo enviados</t>
  </si>
  <si>
    <t>[Opus] Variável de cupom dando erro</t>
  </si>
  <si>
    <t>Opus - three-hundred-sales-annual;Opus - three-hundred-sales-annual</t>
  </si>
  <si>
    <t>[PIPOQUINHA KIDS] - Pedidos não estão vindo para a Zoppy</t>
  </si>
  <si>
    <t>[AMBICE CLOTHING] Tarefas de NPS estão aparecendo sem fluxo</t>
  </si>
  <si>
    <t>[ Brilha Brilha Estrelinha ] Mensagens de Giftback não estão sendo enviadas</t>
  </si>
  <si>
    <t>[Rosa Coral] - Fluxo acionado menos vezes que a quantidade informada pelo segmento</t>
  </si>
  <si>
    <t>Rosa Coral - seven-hundred-fifty-sales-semi-annual;Rosa Coral - seven-hundred-fifty-sales-semi-annual</t>
  </si>
  <si>
    <t>[Stone] - Resync de dados</t>
  </si>
  <si>
    <t>Stone - new_plan_monthly_medium_implementation</t>
  </si>
  <si>
    <t>[FILHOS DE VENUS E FILHOS DE ADRODITE] - Validação de Email</t>
  </si>
  <si>
    <t>Filhos de Afrodite - seven-hundred-fifty-sales;Filhos de Afrodite - seven-hundred-fifty-sales</t>
  </si>
  <si>
    <t>[VUÁ] Plataforma com dados divergentes</t>
  </si>
  <si>
    <t>VUÁ - three-hundred-sales-semi-annual;VUÁ - three-hundred-sales-semi-annual</t>
  </si>
  <si>
    <t>[SOUL CONSCIENTE MANAÍRA] Listagem de Produtos sobrecarrega o Workflow</t>
  </si>
  <si>
    <t>Soul Consciente Manaíra - thousand-five-hundred-sales;Soul Consciente Manaíra - thousand-five-hundred-sales</t>
  </si>
  <si>
    <t>[CABELLO MANIA] Fluxo de Automações de carrinho abandonado não está funcionando</t>
  </si>
  <si>
    <t>Cabello Mania - three-hundred-sales-annual;Cabello Mania - three-hundred-sales-annual</t>
  </si>
  <si>
    <t>Doces Opium - Erro em exportar planilha modelo</t>
  </si>
  <si>
    <t>Doce Opium - thousand-five-hundred-sales-annual - CSM;Doce Opium - thousand-five-hundred-sales-annual</t>
  </si>
  <si>
    <t>[Villa Acessórios] Gerar giftback</t>
  </si>
  <si>
    <t>Villa Acessórios  - three-hundred-sales-annual;Villa Acessórios  - three-hundred-sales-annual</t>
  </si>
  <si>
    <t>[Hera] Resync</t>
  </si>
  <si>
    <t>[ROBERTA MACHADO SEMIJOIAS] Fluxo de Aniversário não está ativando</t>
  </si>
  <si>
    <t>Roberta Machado Semijoias - three-hundred-sales-annual;Roberta Machado Semijoias - three-hundred-sales-annual</t>
  </si>
  <si>
    <t>[ROBERTA MACHADO SEMIJOIAS] Limpar tarefas de fluxos</t>
  </si>
  <si>
    <t>[CLASSIC CALÇADOS] Resync - Nuvemshop e Bling</t>
  </si>
  <si>
    <t>Classic Calçados  - three-hundred-sales</t>
  </si>
  <si>
    <t>20db95f8-f155-42c5-9acc-203ec664853a</t>
  </si>
  <si>
    <t>[KEROL MIX] Ressincronização da Bling + Limpar os dados da Shopify</t>
  </si>
  <si>
    <t>KEROL MIX - three-hundred-sales-annual;KEROL MIX  - three-hundred-sales-annual</t>
  </si>
  <si>
    <t>[Uso Dona] Fluxo de giftback não está criando tarefas no painel</t>
  </si>
  <si>
    <t>USODONA - seven-hundred-fifty-sales-annual;USODONA - seven-hundred-fifty-sales-annual</t>
  </si>
  <si>
    <t>[Lambuzada] - Giftback gerado para uma cliente e usado por outra</t>
  </si>
  <si>
    <t>[KHYARA PRATA] - Pedidos não estão gerando Giftback e nem enviando mensagem</t>
  </si>
  <si>
    <t>KHYARA PRATA - three-hundred-sales;KHYARA PRATA925 - three-hundred-sales</t>
  </si>
  <si>
    <t>[ Apoá ] Verificar o uso do plano.</t>
  </si>
  <si>
    <t>Apoá - three-hundred-sales-semi-annual;Apoá - three-hundred-sales-semi-annual</t>
  </si>
  <si>
    <t>[Elegância Pijamas] Vendas divergentes da plataforma (nuvemshop)</t>
  </si>
  <si>
    <t>Elegância Pijamas - thousand-five-hundred-sales-annual;Elegância Pijamas - thousand-five-hundred-sales-annual - CSM</t>
  </si>
  <si>
    <t>[Sagrada Magia] - Resync apresentando erro 429 (Loja integrada).</t>
  </si>
  <si>
    <t>Sagrada Magia Produtos e Servicos - thousand-five-hundred-sales</t>
  </si>
  <si>
    <t>[Mini Boo] Usuário "vendedor" sem acesso as mensagens do API</t>
  </si>
  <si>
    <t>Mini Boo - thousand-five-hundred-sales-annual;Mini Boo - thousand-five-hundred-sales-annual</t>
  </si>
  <si>
    <t>[Luxo das Marias] - Fluxo de giftback não está gerando acionamentos</t>
  </si>
  <si>
    <t>Luxo das Marias  - three-hundred-sales-annual</t>
  </si>
  <si>
    <t>[Exclusive Moda Praia] Resync</t>
  </si>
  <si>
    <t>Exclusive Moda Praia - three-hundred-sales-annual;Exclusive Moda Praia - three-hundred-sales-annual</t>
  </si>
  <si>
    <t>[Senhora Pele] Planilha com clientes para subir na Zoppy</t>
  </si>
  <si>
    <t>Senhora Pele - five-hundred-sales-annual;Senhora Pele - oferta-julia-galvao</t>
  </si>
  <si>
    <t>[NOT ME]- Giftback estão sendo gerados somente de compras retroativas, os de março por exemplo não estão</t>
  </si>
  <si>
    <t>[DON LUIZ] Erros de envio de SMS</t>
  </si>
  <si>
    <t>Don Luiz - seven-hundred-fifty-sales-semi-annual;Don Luiz - seven-hundred-fifty-sales-semi-annual</t>
  </si>
  <si>
    <t>[ Panela De Ferro Mineiria] - Giftback não estão sendo enviados por e-mail</t>
  </si>
  <si>
    <t>Panela de Ferro Mineira - three-hundred-sales-semi-annual;Panela de Ferro Mineira - three-hundred-sales-semi-annual</t>
  </si>
  <si>
    <t>[Emporio Rizzi] Ressincronização Nuvemshop</t>
  </si>
  <si>
    <t>Emporio Rizzi - seven-hundred-fifty-sales;Emporio Rizzi - seven-hundred-fifty-sales</t>
  </si>
  <si>
    <t>[BioBio] Desvincular bling da cliente</t>
  </si>
  <si>
    <t>BioBio Cosméticos Naturais - seven-hundred-fifty-sales;BioBio Cosméticos Naturais - seven-hundred-fifty-sales</t>
  </si>
  <si>
    <t xml:space="preserve">[Panlô Bikinis] - Resync desde 2021, para atualização de clientes. </t>
  </si>
  <si>
    <t>Panlô Bikinis - three-hundred-sales-annual;Panlô Bikinis - three-hundred-sales-annual</t>
  </si>
  <si>
    <t>[IN OUR Store] Tarefas não são geradas</t>
  </si>
  <si>
    <t>IN OUR Store - five-hundred-sales-annual</t>
  </si>
  <si>
    <t>[Loja Garotti] - Dashboards/Contatos sem nome</t>
  </si>
  <si>
    <t>Loja Garotti - three-hundred-sales</t>
  </si>
  <si>
    <t>[Triana] Integração - Tray</t>
  </si>
  <si>
    <t>Triana - three-hundred-sales-annual;Triana - three-hundred-sales-annual</t>
  </si>
  <si>
    <t>[Confeitos bem feitus] - Relatório</t>
  </si>
  <si>
    <t>Confeitos bem Feitus Ltda  - seven-hundred-fifty-sales-annual;Confeitos bem Feitus Ltda  - seven-hundred-fifty-sales-annual</t>
  </si>
  <si>
    <t>[Boug Acessórios] pedido da cliente não veio da bling para a zoppy</t>
  </si>
  <si>
    <t>BOUG Acessórios - seven-hundred-fifty-sales;BOUG Acessórios - seven-hundred-fifty-sales</t>
  </si>
  <si>
    <t>[Bázico] - Erro ao salvar Observações de cliente</t>
  </si>
  <si>
    <t>Bázico - new_plan_monthly_advanced;Bázico - six-thousand-sales - CSM</t>
  </si>
  <si>
    <t>[Mercadão da Pesca] - Giftback</t>
  </si>
  <si>
    <t>Mercadão da Pesca - three-hundred-sales-annual;Mercadão da Pesca - three-hundred-sales-annual</t>
  </si>
  <si>
    <t>[Panlô Bikinis] - Fluxo de Giftback não está geraando acionamentos</t>
  </si>
  <si>
    <t>[Zigma] - Dados divergentes (Bling)</t>
  </si>
  <si>
    <t>ZIGMA - three-hundred-sales-annual;ZIGMA - three-hundred-sales-annual;ZIGMA - three-hundred-sales-annual</t>
  </si>
  <si>
    <t>[Loja Clô] Falha no Painel do Vendedor</t>
  </si>
  <si>
    <t>CLÔ  - three-hundred-sales;CLÔ  - three-hundred-sales</t>
  </si>
  <si>
    <t>[Portophino] Cliente afirma que os giftbacks não estão sendo enviados</t>
  </si>
  <si>
    <t>[NOT-ME] Pedidos da nuvemshop não estão vindo para a zoppy</t>
  </si>
  <si>
    <t>[TALCHA] Integrações não retornam dados (Tiny)</t>
  </si>
  <si>
    <t>Talchá - three-thousand-sales-annual;Talchá - three-thousand-sales-annual</t>
  </si>
  <si>
    <t>[Find Your Basic] Erro no disparo de campanha pelo Whatsapp</t>
  </si>
  <si>
    <t>Find Your Basic - three-hundred-sales-annual;Find Your Basic - three-hundred-sales-annual</t>
  </si>
  <si>
    <t>[Josi moretto] Valores de compra negativo</t>
  </si>
  <si>
    <t>Josi Moretto - three-hundred-sales-annual</t>
  </si>
  <si>
    <t>[ROSA CORAL] Mapeamento de Status errado</t>
  </si>
  <si>
    <t>[Iris] Erro nas mensagens de giftback no Whatsapp</t>
  </si>
  <si>
    <t>Iris - three-hundred-sales-annual;Iris - three-hundred-sales-annual</t>
  </si>
  <si>
    <t>[PORTOHPINO]- Criar giftbacks retroativos</t>
  </si>
  <si>
    <t>[BOUTIQUE DOS JALECOS] Pedidos na Bling não chegam na Zoppy</t>
  </si>
  <si>
    <t>[Code Fitness] Mensagem de giftback não está chegando</t>
  </si>
  <si>
    <t>Code Fitness - five-hundred-sales-annual;Code Fitness - five-hundred-sales-annual</t>
  </si>
  <si>
    <t>[Hugart] Cliente esta recebendo muitos emails em seguida</t>
  </si>
  <si>
    <t>Hugart Decorações - two-thousand-sales;Hugart Decorações - two-thousand-sales</t>
  </si>
  <si>
    <t>[ Abaete ] Clientes não estão recebendo o Giftback</t>
  </si>
  <si>
    <t>[By Maria Confecções] - Fluxo não está criando as tarefas</t>
  </si>
  <si>
    <t>[VUÁ] - Erro na geração e envio de Giftback</t>
  </si>
  <si>
    <t>[New Man Store] não está sendo possível salvar template de whatsapp</t>
  </si>
  <si>
    <t>New Man Store  - three-hundred-sales-annual;New Man Store  - three-hundred-sales-annual</t>
  </si>
  <si>
    <t>ID do registro.</t>
  </si>
  <si>
    <t>Nome do negócio</t>
  </si>
  <si>
    <t>Company ID</t>
  </si>
  <si>
    <t>Vai ter Gestor de Contas?</t>
  </si>
  <si>
    <t>Gestor</t>
  </si>
  <si>
    <t>Associated Ticket</t>
  </si>
  <si>
    <t>Tickets - Suporte Técnico (Total)</t>
  </si>
  <si>
    <t>Associated Ticket IDs</t>
  </si>
  <si>
    <t>TicketIDs</t>
  </si>
  <si>
    <t>Up Training - new_plan</t>
  </si>
  <si>
    <t>Não</t>
  </si>
  <si>
    <t>0.0</t>
  </si>
  <si>
    <t>Fabiana’s conceito  - three-hundred-sales-annual</t>
  </si>
  <si>
    <t>7e3ad430-980b-4df9-801e-4ae852309d5b</t>
  </si>
  <si>
    <t>Sim</t>
  </si>
  <si>
    <t>IV STORE - new_plan_annual_medium</t>
  </si>
  <si>
    <t>8f6f6f1a-e65f-4e13-a195-e6a753f022e6</t>
  </si>
  <si>
    <t>Love miss - new_plan</t>
  </si>
  <si>
    <t>Zairyn - new_plan_monthly_medium</t>
  </si>
  <si>
    <t>7f90eedf-9e35-4fa6-aceb-8fd3c5f30acd</t>
  </si>
  <si>
    <t>BEBE DO PAPAI  - new_plan_basic_semi_annual</t>
  </si>
  <si>
    <t>Seletto teni - new_plan</t>
  </si>
  <si>
    <t>efbeedd4-c532-4321-9615-e850faa1c1d7</t>
  </si>
  <si>
    <t>MARIA FRERING - new_plan_annual_medium</t>
  </si>
  <si>
    <t>Althaea Intimates  - new_plan_monthly_medium</t>
  </si>
  <si>
    <t>57fb3733-f2cf-47fe-a595-2cbd16de291e</t>
  </si>
  <si>
    <t>CITYBLUE - new_plan</t>
  </si>
  <si>
    <t>Bucaneiros Jogos - new_plan_annual_medium</t>
  </si>
  <si>
    <t>Excloset11 - new_plan_annual</t>
  </si>
  <si>
    <t>MARIA JOIA  - new_plan</t>
  </si>
  <si>
    <t>MARIA JOIA  - new_plan Está Inadimplente</t>
  </si>
  <si>
    <t>Monalisa Aromas - three-hundred-sales-annual</t>
  </si>
  <si>
    <t>361b87d0-5253-4968-a6b3-7203ecfa85f4</t>
  </si>
  <si>
    <t>Armazem Artesano - seven-hundred-fifty-sales</t>
  </si>
  <si>
    <t>ALLO MANIA  - new_plan_monthly_medium_implementation</t>
  </si>
  <si>
    <t>a8d663c7-4a3f-4703-88ae-0b2cbeb75d12</t>
  </si>
  <si>
    <t>Puvis Store  - new_plan_monthly_medium_implementation</t>
  </si>
  <si>
    <t>Shop Luana Montenegro  - new_plan_monthly_medium_implementation</t>
  </si>
  <si>
    <t>SERVE SEMPRE - three-hundred-sales</t>
  </si>
  <si>
    <t>Em Casa - new_plan_monthly_medium</t>
  </si>
  <si>
    <t>Fênix Modas - new_plan_annual_medium</t>
  </si>
  <si>
    <t>b79c17eb-ad56-4337-ab5f-52618dfdc881</t>
  </si>
  <si>
    <t>Casa do Lavador Osorio - new_plan_monthly_medium</t>
  </si>
  <si>
    <t>LITTLE CLOSET BRASIL - new_plan_monthly_medium_implementation</t>
  </si>
  <si>
    <t>PG Adesivos  - new_plan_monthly_medium</t>
  </si>
  <si>
    <t>Simone lit - new_plan_monthly_medium</t>
  </si>
  <si>
    <t>[Simone lit] D_Painel do Vendedor;[Simone Lit] - Painel direcionando para a vendedora errada</t>
  </si>
  <si>
    <t>15755649909;15899169458</t>
  </si>
  <si>
    <t>Bold Pack Embalagens - new_plan_annual</t>
  </si>
  <si>
    <t>Atelier Buriti - new_plan</t>
  </si>
  <si>
    <t>Felipe - Bee</t>
  </si>
  <si>
    <t>Oficina Fazendo Arte - new_plan_annual</t>
  </si>
  <si>
    <t>Oficina Fazendo Arte - new_plan_annual Está Inadimplente</t>
  </si>
  <si>
    <t>Yazz  - new_plan_annual</t>
  </si>
  <si>
    <t>f7b252e8-27af-4be3-9a83-b4a3ce022cbc</t>
  </si>
  <si>
    <t>Yazz  - new_plan_annual Está Inadimplente</t>
  </si>
  <si>
    <t>ORYL COMERCIAL DE UTILIDADES LTDA - new_plan_semi_annual_medium</t>
  </si>
  <si>
    <t>c9bc1ef4-bd0b-4449-b9fb-124d634c298f</t>
  </si>
  <si>
    <t>Doorman Cosméticos - new_plan_annual_advanced</t>
  </si>
  <si>
    <t>LITZ ACESSÓRIOS LTDA - new_plan_annual_medium</t>
  </si>
  <si>
    <t>Clube da Bia - new_plan_annual_medium</t>
  </si>
  <si>
    <t>e5d03cb1-5599-4a6a-b45e-dfc303ece752</t>
  </si>
  <si>
    <t>Clube da Bia - new_plan_annual_medium Está Inadimplente</t>
  </si>
  <si>
    <t>LEVAN COSMETICOS - new_plan_annual</t>
  </si>
  <si>
    <t>Use Adelia - new_plan_annual</t>
  </si>
  <si>
    <t>96370029-5fbb-41f4-8bcc-6566c516ea41</t>
  </si>
  <si>
    <t>Naná Fashion  - new_plan_annual_medium</t>
  </si>
  <si>
    <t>Sula Soulier - new_plan_annual</t>
  </si>
  <si>
    <t>Novaes  - new_plan</t>
  </si>
  <si>
    <t>Novaes  - new_plan Está Inadimplente</t>
  </si>
  <si>
    <t>Loja Fexx - new_plan_monthly_medium_implementation</t>
  </si>
  <si>
    <t>Casa das Kapulanas - new_plan_annual</t>
  </si>
  <si>
    <t>NP DIGITAL BEAUTY LTDA - new_plan_annual</t>
  </si>
  <si>
    <t>Kimberly Magany - new_plan_annual</t>
  </si>
  <si>
    <t>RP Collection - new_plan_annual_medium</t>
  </si>
  <si>
    <t>Windsor  - new_plan_monthly_advanced</t>
  </si>
  <si>
    <t>c404b651-a63b-431a-9156-20baacb45e74</t>
  </si>
  <si>
    <t>Duda Bike Store - new_plan_quarterly_medium</t>
  </si>
  <si>
    <t>[Duda Bike Store] - dados incorretos</t>
  </si>
  <si>
    <t>Vogabr - new_plan_annual</t>
  </si>
  <si>
    <t>Xapo Store - three-hundred-sales-semi-annual</t>
  </si>
  <si>
    <t>Xapo Store - three-hundred-sales-semi-annual Está Inadimplente</t>
  </si>
  <si>
    <t>Enchanté - new_plan_monthly_medium</t>
  </si>
  <si>
    <t>Enchanté - new_plan_monthly_medium Está Inadimplente</t>
  </si>
  <si>
    <t>Bully Nutrition - new_plan_monthly_advanced</t>
  </si>
  <si>
    <t>5008e027-8e67-4e0a-9d55-d0e06398168e</t>
  </si>
  <si>
    <t>Beach Fit Brasil - new_plan</t>
  </si>
  <si>
    <t>[Beach Fit Brasil] D_Integração</t>
  </si>
  <si>
    <t>Zature stores - new_plan_monthly_medium</t>
  </si>
  <si>
    <t>Zature stores - new_plan_monthly_medium Está Inadimplente</t>
  </si>
  <si>
    <t>JULIANO PVC COMERCIAL EIRELI ME - new_plan_monthly_medium_implementation</t>
  </si>
  <si>
    <t>Beatnik - new_plan_basic_full_workflow</t>
  </si>
  <si>
    <t>The Candle Store Fragrâncias para Ambientes - new_plan</t>
  </si>
  <si>
    <t>Herself - new_plan_annual_advanced</t>
  </si>
  <si>
    <t>1.0</t>
  </si>
  <si>
    <t>Papelaria Colorir - new_plan</t>
  </si>
  <si>
    <t>Bruder  - new_plan</t>
  </si>
  <si>
    <t>Bruder  - new_plan Está Inadimplente</t>
  </si>
  <si>
    <t>Viver de Lingerie Atacado - new_plan_annual_medium</t>
  </si>
  <si>
    <t>Burst Suplementos - three-hundred-sales-annual</t>
  </si>
  <si>
    <t>[Burst] - Dados divergentes</t>
  </si>
  <si>
    <t>FUTEBOLISTAS SPORTS - new_plan</t>
  </si>
  <si>
    <t>[futebolistas] Integração</t>
  </si>
  <si>
    <t>Brenda Store  - new_plan_monthly_medium</t>
  </si>
  <si>
    <t>MILANO CUPERTINO   - new_plan_monthly_medium</t>
  </si>
  <si>
    <t>Autônoma  - new_plan</t>
  </si>
  <si>
    <t>Autônoma  - new_plan Está Inadimplente;[Autônoma] Painel do Vendedor</t>
  </si>
  <si>
    <t>4275436314;15771669164</t>
  </si>
  <si>
    <t>VITCHLAB - new_plan_annual_medium</t>
  </si>
  <si>
    <t>ccbaff28-ed51-43b8-83b2-246ad882906d</t>
  </si>
  <si>
    <t>Livny  - new_plan_monthly_advanced</t>
  </si>
  <si>
    <t>Vieira Sneakers - new_plan_monthly_medium_implementation</t>
  </si>
  <si>
    <t>Mayra Sartori Semijoias Ltda - new_plan_monthly_medium_implementation</t>
  </si>
  <si>
    <t>9eed9b58-15b1-4aaa-886b-59dce625da00</t>
  </si>
  <si>
    <t>Alisson - new_plan_monthly_medium</t>
  </si>
  <si>
    <t>DR Joias  - new_plan_annual</t>
  </si>
  <si>
    <t xml:space="preserve">[DR JOIAS] Fluxo de carrinho abandonado não está funcionando;[DR JOIAS] Link's de carrinho não chegam pra Zoppy, ocasionando não acionamento do WorkFlow. </t>
  </si>
  <si>
    <t>15694361917;15835983974</t>
  </si>
  <si>
    <t>Larissa Jalecos - new_plan_monthly_medium</t>
  </si>
  <si>
    <t>Dicarriel Store - new_plan_monthly_medium</t>
  </si>
  <si>
    <t>[Dicarriel Store] Integração;[Dicarriel Store] D_Outro;Dicarriel Store - new_plan_monthly_medium Está Inadimplente</t>
  </si>
  <si>
    <t>15725907740;15758130781;15698873219</t>
  </si>
  <si>
    <t>Una Semijoias - new_plan_annual</t>
  </si>
  <si>
    <t>d175f412-2ae7-46c2-95c3-bd36fd66c581</t>
  </si>
  <si>
    <t>O2 Arts - new_plan_annual_medium</t>
  </si>
  <si>
    <t>Ópera Kids - new_plan_monthly_medium</t>
  </si>
  <si>
    <t>Pastifício Cipolletta - new_plan_annual</t>
  </si>
  <si>
    <t>Smile papelaria  - new_plan_annual</t>
  </si>
  <si>
    <t>17e5ec5b-013a-47ff-9bea-5315621a6b9a</t>
  </si>
  <si>
    <t>Juca Comercio - new_plan_annual</t>
  </si>
  <si>
    <t>Vila Nova Refrigeração  - new_plan_monthly_medium_implementation</t>
  </si>
  <si>
    <t>Lauren b  - new_plan</t>
  </si>
  <si>
    <t>58d9afec-ee21-44fe-a009-27a2a08dfdc9</t>
  </si>
  <si>
    <t>VESSAC - new_plan_annual_medium</t>
  </si>
  <si>
    <t>Nuance Professional - new_plan_monthly_medium</t>
  </si>
  <si>
    <t>[BlackTarg] D_Integração;[Black Targ] Erro ao criar cupom por fluxo de automação;[Black Targ] Valores dos pedidos incluindo valor do frete na Magazord</t>
  </si>
  <si>
    <t>15775067541;4266276246;15748542129</t>
  </si>
  <si>
    <t>zayaz. - new_plan_basic_semi_annual</t>
  </si>
  <si>
    <t>La Femme - Elegance - new_plan</t>
  </si>
  <si>
    <t>[Julia Negrato semijoias] D_Integração;[Julia Negrato Semijoias] - Erro na integração;[Julia Negrato semijoias] - Retorno;[Julia Negrato semijoias] - Divergência de Dados</t>
  </si>
  <si>
    <t>4138043433;4105318192;4252635655;4252867681</t>
  </si>
  <si>
    <t>Heckel Verri  - new_plan_monthly_medium_implementation</t>
  </si>
  <si>
    <t>[Heckel Verri] Integração</t>
  </si>
  <si>
    <t>Pharmanectar - new_plan_monthly_medium_implementation</t>
  </si>
  <si>
    <t>Prussia Bier Cervejas Artesanais LTDA - ME - new_plan_monthly_medium</t>
  </si>
  <si>
    <t>[Prussia] - Informações do segmento gera retorno de erro.;[Prussia Bier] D_API do Whatsapp;[Prussia Bier] D_Outro;Prussia Bier Cervejas Artesanais LTDA - ME - new_plan_monthly_medium Está Inadimplente</t>
  </si>
  <si>
    <t>15835983238;15807557414;15807584020;4258129977</t>
  </si>
  <si>
    <t>LILIT'S SHOES  - new_plan_semi_annual_medium</t>
  </si>
  <si>
    <t>Mary's Store - new_plan_monthly_medium</t>
  </si>
  <si>
    <t>Leguedê Acessórios - new_plan_basic_full_workflow</t>
  </si>
  <si>
    <t>Vinhologue - three-hundred-sales-annual</t>
  </si>
  <si>
    <t>Dilingeries - new_plan_annual</t>
  </si>
  <si>
    <t>[Dilingeries] Integração;[Dilingeries] Integração</t>
  </si>
  <si>
    <t>4273309613;4275326521</t>
  </si>
  <si>
    <t>La Muse - new_plan_monthly_medium</t>
  </si>
  <si>
    <t>[La Muse] D_Outro;[La Muse] API do whatsapp</t>
  </si>
  <si>
    <t>4085776820;4154939458</t>
  </si>
  <si>
    <t>Borbolê - new_plan_annual</t>
  </si>
  <si>
    <t>Sol Cosmico Art Terapias - three-hundred-sales</t>
  </si>
  <si>
    <t>Cupido do Prazer  - new_plan_quarterly_medium</t>
  </si>
  <si>
    <t>MAKAI - new_plan_monthly_medium_implementation</t>
  </si>
  <si>
    <t>Améssence - new_plan_annual</t>
  </si>
  <si>
    <t>[Améssence] P_Divergência de dados;[Améssence] Resync dos dados;[Améssence] - Retorno de ticket em aberto;[Améssence] - P_Outro ;[Améssence] P_Divergência de dados</t>
  </si>
  <si>
    <t>4203842716;4118953571;4169051759;4123295322;4271854701</t>
  </si>
  <si>
    <t>MyPhios Professional - new_plan_monthly_advanced</t>
  </si>
  <si>
    <t>Ateliê Julia Golldenzon - three-hundred-sales-annual</t>
  </si>
  <si>
    <t>[w lady] falha na integração com Magazord;[W Lady] D_Outro</t>
  </si>
  <si>
    <t>4155272772;4005729141</t>
  </si>
  <si>
    <t>Mc Joias - new_plan_annual</t>
  </si>
  <si>
    <t>Bizzi - new_plan_monthly_advanced_chip</t>
  </si>
  <si>
    <t>Bizzi - new_plan_monthly_advanced Está Inadimplente</t>
  </si>
  <si>
    <t>LIZÁLI - new_plan_monthly_medium_implementation</t>
  </si>
  <si>
    <t>[Lizáli] - Painel direcionando para o vendedor errado</t>
  </si>
  <si>
    <t>Bibítio Baby - new_plan_monthly_medium</t>
  </si>
  <si>
    <t>Pitanga SP - new_plan_monthly_medium</t>
  </si>
  <si>
    <t>LAMARÉ STORE - new_plan_monthly_medium_implementation</t>
  </si>
  <si>
    <t xml:space="preserve">[For Us] D_Giftback ou Campanhas;[For Us] D_Painel do Vendedor;[For Us] Fluxo de automações;[FOR US BRAND / MARIANTÔNIA] Fluxo de carrinho abandonado é acionado, porém, não criam corretamente as tarefas. </t>
  </si>
  <si>
    <t>4162732915;4266149994;4203383366;4208986969</t>
  </si>
  <si>
    <t>VestVest - new_plan_monthly_medium</t>
  </si>
  <si>
    <t>be7fac1e-6722-4b7a-ba71-055bfecd60e2</t>
  </si>
  <si>
    <t>NessaMoa bijuterias Finas - new_plan</t>
  </si>
  <si>
    <t>Mania de Mulher Acessori Ltda Epp - new_plan_monthly_medium_implementation</t>
  </si>
  <si>
    <t>MMALIST CHOICE - new_plan_annual</t>
  </si>
  <si>
    <t>[MMalist Choice] Giftback;[MMalist Choice] Giftback</t>
  </si>
  <si>
    <t>4110901292;4063609458</t>
  </si>
  <si>
    <t>Tie Active - new_plan_annual_medium</t>
  </si>
  <si>
    <t>Amati Shoes - seven-hundred-fifty-sales</t>
  </si>
  <si>
    <t>Miss Li - three-hundred-sales-annual</t>
  </si>
  <si>
    <t>LAMARÉ STORE - Lavinha</t>
  </si>
  <si>
    <t>Soulshine  - new_plan_annual_medium</t>
  </si>
  <si>
    <t>Duda Gomide Brand - five-hundred-sales-semi-annual</t>
  </si>
  <si>
    <t>CAROLINA LUNA - five-hundred-sales-annual</t>
  </si>
  <si>
    <t>SEU STILLO KIDS - new_plan_monthly_medium</t>
  </si>
  <si>
    <t>[Seu Stillo] D_Outro</t>
  </si>
  <si>
    <t>Kupa’a Sports - seven-hundred-fifty-sales</t>
  </si>
  <si>
    <t>[media] D_Giftback ou Campanhas</t>
  </si>
  <si>
    <t>PARADISE - seven-hundred-fifty-sales</t>
  </si>
  <si>
    <t>PAPELARIA BUBBLEGUM - oferta-julia-galvao</t>
  </si>
  <si>
    <t>VIDA NA GRAÇA - five-hundred-sales</t>
  </si>
  <si>
    <t>Aria - new_plan</t>
  </si>
  <si>
    <t>Nômades Tattoo Supply - new_plan_monthly_medium</t>
  </si>
  <si>
    <t>Authentical Semijoias - new_plan_basic_full_workflow</t>
  </si>
  <si>
    <t>Mulher 21 Shop - three-hundred-sales</t>
  </si>
  <si>
    <t>Mulher 21 Shop - three-hundred-sales Está Inadimplente;[Mulher 21 Shop] Duplicidade nas tarefas geradas;Mulher 21 Shop - three-hundred-sales Está Inadimplente</t>
  </si>
  <si>
    <t>15754919466;15712035653;15886557194</t>
  </si>
  <si>
    <t>Acqua Bronze - Vanessa</t>
  </si>
  <si>
    <t>Azevedo Acessórios  - new_plan_monthly_medium_implementation</t>
  </si>
  <si>
    <t>Brincaê - Diego Mascarenhas</t>
  </si>
  <si>
    <t>059be16d-a1c3-4348-aadf-3fcd33232374</t>
  </si>
  <si>
    <t>46659755 Jussara Martins Petersmann - oferta-julia-galvao</t>
  </si>
  <si>
    <t>Casa organizar  - new_plan_basic_full_workflow</t>
  </si>
  <si>
    <t>Ellís Lingerie - oferta-julia-galvao</t>
  </si>
  <si>
    <t>Aihpos boutique - Andrea</t>
  </si>
  <si>
    <t>Armazém da Val - oferta-julia-galvao</t>
  </si>
  <si>
    <t>Brasil Aviamentos - oferta-julia-galvao</t>
  </si>
  <si>
    <t>7ead3f44-d12c-42c9-bb1a-a5558502a74d</t>
  </si>
  <si>
    <t>Votre style - oferta-julia-galvao</t>
  </si>
  <si>
    <t>5e04730c-3841-406c-9304-bb4934170457</t>
  </si>
  <si>
    <t>Edbaby - oferta-julia-galvao</t>
  </si>
  <si>
    <t>Le Vantage  - oferta-julia-galvao</t>
  </si>
  <si>
    <t>02829582-fca1-4a42-bc22-cb73ff4929b9</t>
  </si>
  <si>
    <t>La briz - oferta-julia-galvao</t>
  </si>
  <si>
    <t>DiLima Joias - Ramon</t>
  </si>
  <si>
    <t>Lus Store  - oferta-julia-galvao</t>
  </si>
  <si>
    <t>Sonhe e realize baby Kids  - oferta-julia-galvao</t>
  </si>
  <si>
    <t>[Sonhe e realize] API do Whatsapp;[Sonhe e realize] D_Outro;[Sonhe e realize] Relatórios</t>
  </si>
  <si>
    <t>4112913268;15793920695;15653184182</t>
  </si>
  <si>
    <t>Monath - Nathália</t>
  </si>
  <si>
    <t>Lanina Store - new_plan_basic_full_workflow</t>
  </si>
  <si>
    <t>CAMILE CONFECÇÕES - oferta-julia-galvao</t>
  </si>
  <si>
    <t>9c66376a-a573-4952-a93a-4a77b67bf4f0</t>
  </si>
  <si>
    <t>Zeona Moda - oferta-julia-galvao</t>
  </si>
  <si>
    <t xml:space="preserve">[Zeona Moda] - P_Outro </t>
  </si>
  <si>
    <t>Colorê Moda Infantil - oferta-julia-galvao</t>
  </si>
  <si>
    <t>Red Delaware - oferta-julia-galvao</t>
  </si>
  <si>
    <t>c3fc6e6e-68ed-460c-a6b6-4343981a9b64</t>
  </si>
  <si>
    <t>Doce Vicio - oferta-julia-galvao</t>
  </si>
  <si>
    <t>f6735f17-4380-4df4-a250-42cf40ab6272</t>
  </si>
  <si>
    <t>Decá Home - oferta-julia-galvao</t>
  </si>
  <si>
    <t>66a20873-85c5-483c-b937-131b9f6572ec</t>
  </si>
  <si>
    <t>Nogueira closet - Ana Carolina</t>
  </si>
  <si>
    <t>Era só o que me Faltava - oferta-julia-galvao</t>
  </si>
  <si>
    <t>Janaynna - Janaynna</t>
  </si>
  <si>
    <t>avec vous - oferta-julia-galvao</t>
  </si>
  <si>
    <t>[avec vous] - Agendamento de reunião</t>
  </si>
  <si>
    <t>Use Soleil - oferta-julia-galvao</t>
  </si>
  <si>
    <t>[Use Soleil] Integração</t>
  </si>
  <si>
    <t>Glow Box Acessórios - oferta-julia-galvao</t>
  </si>
  <si>
    <t>[Glowbox Acessórios] Giftback</t>
  </si>
  <si>
    <t>Mattielo  - oferta-julia-galvao</t>
  </si>
  <si>
    <t>Ilha do charme  - new_plan</t>
  </si>
  <si>
    <t>[Ilha do Charme] D_Outro;[Ilha do Charme] Campanhas;[Ilha do Charme] Fluxo de automação</t>
  </si>
  <si>
    <t>3944145450;4064707403;4069520802</t>
  </si>
  <si>
    <t>Weza Cosmetics - new_plan</t>
  </si>
  <si>
    <t>[weza] Giftback;[Weza Cosmeticos] Coins restantes do mês passado não acumularam</t>
  </si>
  <si>
    <t>4076164209;15911528967</t>
  </si>
  <si>
    <t>Lua Kan - new_plan_monthly_medium_implementation</t>
  </si>
  <si>
    <t>SILVA NUTRITION - new_plan_monthly_medium</t>
  </si>
  <si>
    <t>81cd6ac4-8b8b-47c6-b719-ef8a76eea9ff</t>
  </si>
  <si>
    <t>Fran Freitas joias  - three-hundred-sales-annual</t>
  </si>
  <si>
    <t>Fusoê - new_plan_annual</t>
  </si>
  <si>
    <t>Fusoê - new_plan_annual Está Inadimplente</t>
  </si>
  <si>
    <t>PetDeliverySM - five-hundred-sales-annual</t>
  </si>
  <si>
    <t>KNT Shop - new_plan_annual_medium</t>
  </si>
  <si>
    <t>[KNT Shop] - Link de reunião</t>
  </si>
  <si>
    <t>[Elaluz Concept] Dados demográficos incorretos. ;[Elaluz Concept] Resync</t>
  </si>
  <si>
    <t>4086906426;4086907806</t>
  </si>
  <si>
    <t>Evele Acessórios - three-hundred-sales-annual</t>
  </si>
  <si>
    <t>Lunna Store - new_plan</t>
  </si>
  <si>
    <t>Upper Roupas Esportivas - three-hundred-sales-annual</t>
  </si>
  <si>
    <t>e094eeb1-cbfd-4306-821b-cc6270b8c087</t>
  </si>
  <si>
    <t>[Upper] D_Outro;[Upper] D_Outro;[Upper] D_Outro</t>
  </si>
  <si>
    <t>4195005441;4205963911;4221075305</t>
  </si>
  <si>
    <t>Ahmi Joias - three-hundred-sales-annual</t>
  </si>
  <si>
    <t>aedc9c59-c484-4eea-a355-c7bda8e137d5</t>
  </si>
  <si>
    <t>dudateste - three-hundred-sales</t>
  </si>
  <si>
    <t>20ba4849-16a1-49ff-b1e6-5cd1f3ee1fa4</t>
  </si>
  <si>
    <t>SCH  - three-hundred-sales-semi-annual</t>
  </si>
  <si>
    <t>[SCH Oficial] Giftback</t>
  </si>
  <si>
    <t>[Luxo das Marias] - Fluxo de giftback não está gerando acionamentos;[Luxo das Marias] D_Giftback ou Campanhas;[Luxo das Marias] D_Outro</t>
  </si>
  <si>
    <t>15766517375;15755798685;15696982379</t>
  </si>
  <si>
    <t>Le Lovie - three-hundred-sales</t>
  </si>
  <si>
    <t>17ceceb8-89f0-4835-bd08-5f2b5d4cc52f</t>
  </si>
  <si>
    <t>Lindah - three-hundred-sales-annual</t>
  </si>
  <si>
    <t>9fd70d67-b1b0-465d-a811-3b20b1999571</t>
  </si>
  <si>
    <t>Choice Here - three-hundred-sales-annual</t>
  </si>
  <si>
    <t>Caju Baby - three-hundred-sales</t>
  </si>
  <si>
    <t>Caju Baby - three-hundred-sales Está Inadimplente;THAYNNA FERRER SARAIVA RODRIGUES CAMPOS - three-hundred-sales Está Inadimplente</t>
  </si>
  <si>
    <t>15710280756;3634529600</t>
  </si>
  <si>
    <t>Rvs Shop  - three-hundred-sales</t>
  </si>
  <si>
    <t>[Rvs Shop ] - P_Outro ;[Rvs Shop ] D_Painel do Vendedor;Rvs Shop  - three-hundred-sales Está Inadimplente</t>
  </si>
  <si>
    <t>4123568187;4082742273;15756143629</t>
  </si>
  <si>
    <t>Super Gloss</t>
  </si>
  <si>
    <t>Nadamy Plus Size - three-hundred-sales-annual</t>
  </si>
  <si>
    <t>cfd55985-5501-4e8e-b1b7-5f20397555fb</t>
  </si>
  <si>
    <t>Elas Charmosa  - new_plan_monthly_medium_implementation</t>
  </si>
  <si>
    <t>[Elas Charmosa] D_Outro</t>
  </si>
  <si>
    <t>[Lemon Paper] P_Divergência de dados;[Lemon Paper] - Troca de plano ;[Lemon Paper] - Alterar dados;[Lemon Paper] - Divergência de dados/Integração;[Lemon Paper] Remover trava de pular pedidos de integração no bling</t>
  </si>
  <si>
    <t>2.0</t>
  </si>
  <si>
    <t>4136776354;4260678506;4207743278;3745053765;4049833022</t>
  </si>
  <si>
    <t>Esbelt - five-hundred-sales</t>
  </si>
  <si>
    <t>QUERO HAIR CABELOS - thousand-five-hundred-sales-annual</t>
  </si>
  <si>
    <t>Ana’s Ateliê  - three-hundred-sales</t>
  </si>
  <si>
    <t>0f60983b-be9b-4da7-b438-9faa52970309</t>
  </si>
  <si>
    <t>YOU LACES PERUCAS E ACESSÓRIOS - thousand-five-hundred-sales-annual</t>
  </si>
  <si>
    <t>[Hera] Resync;[Hera] D_Integração;[Hera] D_Integração;[Hera] Painel do Vendedor;[Hera] Integração;[HERA] Pedido não ativou fluxo de giftback;[Hera] Integração;[Hera] -  Atualizar a lista de produtos cadastrados na Zoppy</t>
  </si>
  <si>
    <t>4208982134;3830991250;3862966307;3867638966;15848370262;3916108668;3822925716;3878377252</t>
  </si>
  <si>
    <t>Carla De Carli Acessórios - three-hundred-sales</t>
  </si>
  <si>
    <t>[Carla De Carli Acessórios] D_Outro</t>
  </si>
  <si>
    <t>CASA DOS CABELOS E PERUCAS - thousand-five-hundred-sales-annual</t>
  </si>
  <si>
    <t>Juli Pratas e Acessórios - new_plan_monthly_medium</t>
  </si>
  <si>
    <t>[Juli pratas e acessórios ] D_Outro</t>
  </si>
  <si>
    <t>Bior Acessórios - three-hundred-sales-annual</t>
  </si>
  <si>
    <t>[Bior Acessórios] P_Painel do vendedor</t>
  </si>
  <si>
    <t>WOODBULL - thousand-sales</t>
  </si>
  <si>
    <t>Cali Store  - seven-hundred-fifty-sales</t>
  </si>
  <si>
    <t>Cali Store  - seven-hundred-fifty-sales Está Inadimplente</t>
  </si>
  <si>
    <t>LABET BRAND - three-hundred-sales</t>
  </si>
  <si>
    <t>Charth - new_plan_monthly_advanced</t>
  </si>
  <si>
    <t>Charth - six-thousand-sales Está Inadimplente</t>
  </si>
  <si>
    <t>Armando Buzelli Filho ME - five-hundred-sales-annual</t>
  </si>
  <si>
    <t>Éttore Decor - three-hundred-sales</t>
  </si>
  <si>
    <t>Éttore Decor - three-hundred-sales Está Inadimplente;Éttore Decor - three-hundred-sales Está Inadimplente</t>
  </si>
  <si>
    <t>15754886765;4138772557</t>
  </si>
  <si>
    <t>Melanuse - three-hundred-sales</t>
  </si>
  <si>
    <t>Melanuse - three-hundred-sales Está Inadimplente;[Melanuse] API do Whatsapp;[Fortune] API do Whatsapp;[Fortune] API do Whatsapp</t>
  </si>
  <si>
    <t>4126919745;3837568282;3585840496;3597666868</t>
  </si>
  <si>
    <t>CACCIO COSMETICOS - three-hundred-sales-annual</t>
  </si>
  <si>
    <t>Lavanda - five-hundred-sales</t>
  </si>
  <si>
    <t>Lavanda - five-hundred-sales Está Inadimplente</t>
  </si>
  <si>
    <t>Thais Branco - three-hundred-sales-quarterly</t>
  </si>
  <si>
    <t xml:space="preserve">[Thais Branco] Comercial;[Thais Branco] Reunião;[Thais Branco] Comercial;[Thais Branco] Integração;[Thais Branco] - P_Outro </t>
  </si>
  <si>
    <t>3407403185;3570653586;3501383680;3830201136;4150520600</t>
  </si>
  <si>
    <t>SF Brand - five-hundred-sales-annual</t>
  </si>
  <si>
    <t>SF Brand - five-hundred-sales-annual Está Inadimplente</t>
  </si>
  <si>
    <t>Roberta Machado Semijoias - three-hundred-sales-annual</t>
  </si>
  <si>
    <t>[ROBERTA MACHADO SEMIJOIAS] Mensagens erradas no painel do vendedor;[Roberta Machado Semijoias] - Integração;[Roberta Machado Semijoias] Painel do Vendedor;[ROBERTA MACHADO SEMIJOIAS] Limpar tarefas de fluxos;[ROBERTA MACHADO SEMIJOIAS] Fluxo de Aniversário não está ativando</t>
  </si>
  <si>
    <t>15943116636;3928956224;15708497793;4078069135;4096248117</t>
  </si>
  <si>
    <t>B2F Comércio - seven-hundred-fifty-sales</t>
  </si>
  <si>
    <t>[B2F Comercio] Fluxo de Automações;B2F Comércio - seven-hundred-fifty-sales Está Inadimplente</t>
  </si>
  <si>
    <t>4074617185;4137472801</t>
  </si>
  <si>
    <t>TW0-E - three-hundred-sales-annual</t>
  </si>
  <si>
    <t>Strip Me Clothing - thousand-sales Está Inadimplente;[Strip Me Clothing] D_Integração;[Strip Me Clothing] Giftback;[Strip Me Clothing] D_Integração;[Strip Me Clothing] D_Outro;Strip Me Clothing - thousand-sales Está Inadimplente;[Strip Me Clothing] - Tarefas duplicadas no Painel do vendedor</t>
  </si>
  <si>
    <t>4264325248;15757811829;3685584824;4143214199;15771224100;15774566281;3894880924</t>
  </si>
  <si>
    <t>Wasy - three-hundred-sales</t>
  </si>
  <si>
    <t>Wasy - three-hundred-sales Está Inadimplente;[Wasy] Campanhas</t>
  </si>
  <si>
    <t>4130419515;3807257430</t>
  </si>
  <si>
    <t>Affetto Home Decor - three-hundred-sales</t>
  </si>
  <si>
    <t>[Affeto] Data de aniversário do cliente não é exibida na área de clientes;[Affetto Home Decor] Cliente quer puxar os dados desde 08/08/23</t>
  </si>
  <si>
    <t>3834764962;3473473598</t>
  </si>
  <si>
    <t>SIDE - three-hundred-sales</t>
  </si>
  <si>
    <t>SIDE - three-hundred-sales Está Inadimplente;[Side] D_Outro;[SIDE] Campanhas;[SIDE] D_Giftback ou Campanhas;[Side] Integração;[SIDE] - Envio de Campanhas</t>
  </si>
  <si>
    <t>4140407222;3966619560;15809942399;15753845777;3298674510;4065800290</t>
  </si>
  <si>
    <t>BIOFIT  - three-hundred-sales</t>
  </si>
  <si>
    <t>BIOFIT  - three-hundred-sales Está Inadimplente</t>
  </si>
  <si>
    <t>Ge Paper - three-hundred-sales</t>
  </si>
  <si>
    <t xml:space="preserve">[Ge Paper] D_Giftback ou Campanhas;[Ge Paper] - Carrinhos abandonados não estão sendo acionados;[Ge Paper] - P_Fluxo de automação ;[Ge Paper] - Fluxo de Giftback não está realizando disparos;[Ge Paper] Integração;[Ge Paper] - FLUXO GiftBack novos clientes sem ativação. </t>
  </si>
  <si>
    <t>3488642628;4224252428;4132075570;3836581677;3264251743;4284660264</t>
  </si>
  <si>
    <t>Vincci Concept - three-hundred-sales</t>
  </si>
  <si>
    <t>ac5f7ee3-7ad5-41a3-b18f-2286826ee5e8</t>
  </si>
  <si>
    <t>Vincci Concept - three-hundred-sales Está Inadimplente</t>
  </si>
  <si>
    <t>Serflex Equipamentos - three-hundred-sales-annual</t>
  </si>
  <si>
    <t>Use Bsb - three-hundred-sales-annual</t>
  </si>
  <si>
    <t>CJOTA COMERCIO DE CALCADOS LTDA - five-hundred-sales</t>
  </si>
  <si>
    <t>CJOTA COMERCIO DE CALCADOS LTDA - five-hundred-sales Está Inadimplente;CJOTA COMERCIO DE CALCADOS LTDA - five-hundred-sales Está Inadimplente</t>
  </si>
  <si>
    <t>4138561049;15763394561</t>
  </si>
  <si>
    <t>Be Sister Ltda - three-hundred-sales-annual</t>
  </si>
  <si>
    <t>BLOOM BRAND - thousand-sales-annual</t>
  </si>
  <si>
    <t>[BLOOM BRAND] Giftback;[BLOOM BRAND] D_Giftback ou Campanhas</t>
  </si>
  <si>
    <t>4134633476;4271845697</t>
  </si>
  <si>
    <t>Dondrade - new_plan_semi_annual_medium</t>
  </si>
  <si>
    <t>Bem Farofeira - seven-hundred-fifty-sales</t>
  </si>
  <si>
    <t>BIBI BOUTIQUE  - three-hundred-sales-annual</t>
  </si>
  <si>
    <t>Use Rico - three-hundred-sales</t>
  </si>
  <si>
    <t>Aixa's Lashes  - five-hundred-sales</t>
  </si>
  <si>
    <t>[Aixa's Lashes] D_API do Whatsapp</t>
  </si>
  <si>
    <t>Hiper Popular Drogarias - thousand-five-hundred-sales-annual</t>
  </si>
  <si>
    <t>Cristiane Shoor  - thousand-five-hundred-sales-annual</t>
  </si>
  <si>
    <t>Geração moderna  - thousand-five-hundred-sales-annual</t>
  </si>
  <si>
    <t>[Geração moderna ] D_API do Whatsapp;[Geração moderna ] D_Matriz RFM;[Geração moderna ] - Caracteres Especiais não funcionam no nome do remetente ;[Geração moderna ] D_Outro;[Geração moderna ] P_Fluxo de automação</t>
  </si>
  <si>
    <t>4081655171;3693733304;3997644351;15639649151;3389247026</t>
  </si>
  <si>
    <t>Basic outlet Ltda  - thousand-five-hundred-sales-annual</t>
  </si>
  <si>
    <t>[Basic outlet Ltda ] Giftback</t>
  </si>
  <si>
    <t>JULIA LOHA - thousand-five-hundred-sales-annual</t>
  </si>
  <si>
    <t>[Julia Loha] Resync para puxar dados completos;[Julia Loha] Lista de clientes não exibida na criação de tarefas;[Julia Christianes de Oliveira Loja] Lista de produtos não cadastrados na Zoppy</t>
  </si>
  <si>
    <t>4224262510;3987556354;4155291782</t>
  </si>
  <si>
    <t>Panlô Bikinis - three-hundred-sales-annual</t>
  </si>
  <si>
    <t>[Panlô Bikinis] - P_Giftback ;[Panlô Bikinis] - Resync desde 2021, para atualização de clientes. ;[Panlô Bikinis] - Fluxo de pós vendas não está gerando tarefas no painel;[Panlô Bikinis] - Fluxo retroativo não está gerando tarefas;[Panlô Bikinis] - P_Outro ;[Panlô Bikinis] - P_Outro ;[Panlô Bikinis] Fluxo de automação;[Panlô Bikinis] D_Outro;[Panlô Bikinis] D_Outro;[Panlô Bikinis] - Fluxo de Giftback não está geraando acionamentos;[Panlô Bikinis] - P_Outro ;[Panlô Bikinis] D_Outro</t>
  </si>
  <si>
    <t>3.0</t>
  </si>
  <si>
    <t>4139191865;3965454986;3967239998;4189131372;4123495521;4132716661;3801114731;3854988461;3921369100;3965437090;4220563725;3861729566</t>
  </si>
  <si>
    <t>PAULA ROVANI Sports - seven-hundred-fifty-sales</t>
  </si>
  <si>
    <t>[PAULA ROVANI Sports] D_Outro</t>
  </si>
  <si>
    <t>SIEG SPORTS - thousand-five-hundred-sales-annual</t>
  </si>
  <si>
    <t>Plus Salles - thousand-five-hundred-sales-annual</t>
  </si>
  <si>
    <t>[Plus Salles] Painel do Vendedor;[PLUS SALLES] Divergência de dados - Bling;Plus Salles - thousand-five-hundred-sales-annual Está Inadimplente;[Plus Salles] - Tarefas do painel do vendedor não está atribuindo vendedor;[Plus Salles] D_Integração</t>
  </si>
  <si>
    <t>3882018228;4108816142;4136030298;3876686376;3640533430</t>
  </si>
  <si>
    <t>Extreme Ladies - thousand-five-hundred-sales-annual</t>
  </si>
  <si>
    <t>TRUE ABILITY EQUUS - three-hundred-sales-annual</t>
  </si>
  <si>
    <t>TRUE ABILITY EQUUS - three-hundred-sales-annual Está Inadimplente</t>
  </si>
  <si>
    <t>Ds Calçados - thousand-five-hundred-sales</t>
  </si>
  <si>
    <t xml:space="preserve">Ds Calçados - thousand-five-hundred-sales Está Inadimplente;[Ds Calçados] - P_Giftback </t>
  </si>
  <si>
    <t>4138717048;4269158999</t>
  </si>
  <si>
    <t>NMC INDUSTRIA E COMERCIO - new_plan_monthly_medium_implementation</t>
  </si>
  <si>
    <t>NMC INDUSTRIA E COMERCIO - new_plan_monthly_medium_implementation Está Inadimplente</t>
  </si>
  <si>
    <t>Prohall professional  - two-thousand-five-hundred-sales</t>
  </si>
  <si>
    <t>[Prohall] Relatório com os pedidos que geraram receita influenciada por campanha</t>
  </si>
  <si>
    <t>[ArtStones] Resync de Dados;Stone - new_plan_monthly_medium_implementation Está Inadimplente;[Stone] - Resync de dados</t>
  </si>
  <si>
    <t>3659179060;4264332152;3884924431</t>
  </si>
  <si>
    <t>CAVA - three-hundred-sales</t>
  </si>
  <si>
    <t>Hadassah Brand - three-hundred-sales</t>
  </si>
  <si>
    <t>[Hadassah Brand] D_Outro;[Hadassah Brand] D_API do Whatsapp;[Hadassah Brand] D_API do Whatsapp;[Hadassah Brand] Upgrade;[Hadassah Brand] D_Giftback ou Campanhas</t>
  </si>
  <si>
    <t>3525722472;3500580736;3497659025;15700573336;3582264483</t>
  </si>
  <si>
    <t>Linda Moça exclusive - thousand-five-hundred-sales-annual</t>
  </si>
  <si>
    <t>[LM ECOMMERCE] Carrinho abandonado identificado não aciona o fluxo;[Linda moça exclusive] P_Divergência de dados;[Linda moça exclusive] - Fluxo de automação ;[Linda Moça exclusive] D_Integração;[Linda moça exclusive] - Carrinho abandonado;[Linda Moça exclusive] P_Outro;[Linda Moça exclusive] Resync de Dados (Bagy e Bling);[Linda moça exclusive] - P_Fluxo de automação ;[Linda Moça exclusive] D_Giftback ou Campanhas</t>
  </si>
  <si>
    <t>3532464923;3414143380;4138778944;3365519780;4127080473;3342946840;3498091595;4126598949;3403012168</t>
  </si>
  <si>
    <t>ProAventura - seven-hundred-fifty-sales</t>
  </si>
  <si>
    <t>RPZ &amp; Co V4 Company - seven-hundred-fifty-sales Está Inadimplente</t>
  </si>
  <si>
    <t>Vasc Lingerie - thousand-five-hundred-sales-annual</t>
  </si>
  <si>
    <t>8828414a-d52f-48e2-a0e4-7de6dc193e68</t>
  </si>
  <si>
    <t>Cabasiq - three-hundred-sales-annual</t>
  </si>
  <si>
    <t>[Cabasiq] P_Painel do vendedor;[Cabasiq] D_Integração</t>
  </si>
  <si>
    <t>4153465152;3990566319</t>
  </si>
  <si>
    <t>Condromed - three-hundred-sales-annual</t>
  </si>
  <si>
    <t>La Paes - thousand-five-hundred-sales-annual</t>
  </si>
  <si>
    <t>[La Paes] D_Outro</t>
  </si>
  <si>
    <t>Litallia Collection - thousand-five-hundred-sales-annual</t>
  </si>
  <si>
    <t>[LITALLIA COLLECTION] Giftback retroativo não está sendo criado;[Litallia Collection] D_Integração;[LITALLIA COLLECTION] Giftback não foi criado;[Litallia Collection] Divergência de dados na Zoppy;[Litallia Collection] D_API do Whatsapp;[LITALLIA COLLECTION] Não aparece a compra no registro de uso giftback</t>
  </si>
  <si>
    <t>4164477304;3869168521;15899181470;3571656853;3665933194;15758756021</t>
  </si>
  <si>
    <t>Elegância Pijamas - thousand-five-hundred-sales-annual</t>
  </si>
  <si>
    <t>[Elegancia Pijamas] Carrinho abandonado enviando depois de concluir a compra;[Elegância Pijamas] Vendas divergentes da plataforma (nuvemshop)</t>
  </si>
  <si>
    <t>15806297443;3809168472</t>
  </si>
  <si>
    <t>Capote Slow Fashion - thousand-five-hundred-sales-annual</t>
  </si>
  <si>
    <t>Biju na Caixa - five-hundred-sales-annual</t>
  </si>
  <si>
    <t>553dfb73-4712-4f05-b60b-54bdfa4cdc55</t>
  </si>
  <si>
    <t>Zy Fitness - thousand-five-hundred-sales-annual</t>
  </si>
  <si>
    <t>7ddcbe98-97d1-41a4-8787-8c5a7abac32a</t>
  </si>
  <si>
    <t>elli active - thousand-five-hundred-sales-annual</t>
  </si>
  <si>
    <t xml:space="preserve">[Elli Active] - Editar telefone celular de cliente;[Elli Active] - Fluxo de automação ;[elli active] - Fluxo de automação ;[elli active] - Telefones cadastrados de maneira errada;[elli active] - Fluxo de automação </t>
  </si>
  <si>
    <t>3829294383;3572943021;3583615079;3705994928;3606944540</t>
  </si>
  <si>
    <t>Nenca Decoraçoes  - thousand-five-hundred-sales-annual</t>
  </si>
  <si>
    <t>BELLITAS JOIAS - thousand-five-hundred-sales-annual</t>
  </si>
  <si>
    <t>[BELLITAS JOIAS] D_Painel do Vendedor;[bellitas joias] - P_Fluxo de automação ;[BELLITAS JOIAS] DÚVIDAS FLUXO DE AUTOMAÇÃO.;[BELLITAS JOIAS] P - Painel do vendedor</t>
  </si>
  <si>
    <t>3493222936;4255937833;3676599982;4110899780</t>
  </si>
  <si>
    <t>Solonynka - thousand-five-hundred-sales-annual</t>
  </si>
  <si>
    <t>Yes - thousand-five-hundred-sales-annual</t>
  </si>
  <si>
    <t>e7fadfcd-8152-4721-8887-ea836a8afc16</t>
  </si>
  <si>
    <t>Marelli store  - thousand-five-hundred-sales-annual</t>
  </si>
  <si>
    <t xml:space="preserve">[Marelli store ] - P_Outro </t>
  </si>
  <si>
    <t>Koalla decoração criativa  - thousand-five-hundred-sales-annual</t>
  </si>
  <si>
    <t>Giovanna Cais - thousand-five-hundred-sales-annual</t>
  </si>
  <si>
    <t>tabata vieira petreca - thousand-five-hundred-sales-annual</t>
  </si>
  <si>
    <t>Bela Joias - thousand-five-hundred-sales-annual</t>
  </si>
  <si>
    <t>[Bela Joias] Outro</t>
  </si>
  <si>
    <t>Sintropia Cosméticos Naturais  - thousand-five-hundred-sales-annual</t>
  </si>
  <si>
    <t>RAVENA JOIAS - thousand-five-hundred-sales-annual</t>
  </si>
  <si>
    <t>Mini Boo - thousand-five-hundred-sales-annual</t>
  </si>
  <si>
    <t>[Mini Boo] D_Giftback ou Campanhas;[Mini Boo] API do Whataspp;[mini boo] - Retorno de Ticket;[Mini Boo] - Envio de Campanhas;[Mini Boo] Usuário "vendedor" sem acesso as mensagens do API</t>
  </si>
  <si>
    <t>4059273578;3800435092;4252866870;3815949577;3810075818</t>
  </si>
  <si>
    <t>Lu Calçados - new_plan_annual_medium</t>
  </si>
  <si>
    <t>[Lu Calçados] - Giftback ;[Lu Calçados] D_Giftback ou Campanhas</t>
  </si>
  <si>
    <t>3996432455;3915170722</t>
  </si>
  <si>
    <t>Chele Confecções - thousand-five-hundred-sales-annual</t>
  </si>
  <si>
    <t>790911f8-39d4-4789-9e11-7b6ec24e8308</t>
  </si>
  <si>
    <t>Boho Lar decoração  - thousand-five-hundred-sales-annual</t>
  </si>
  <si>
    <t>SiiiS Kids - thousand-five-hundred-sales-annual</t>
  </si>
  <si>
    <t>[siiis kids] limpar atividades do painel do vendedor</t>
  </si>
  <si>
    <t>Inemo Chimas - thousand-five-hundred-sales-annual</t>
  </si>
  <si>
    <t>Eayz basic - thousand-five-hundred-sales-annual</t>
  </si>
  <si>
    <t>[Eayz basic] D_Integração;[Eayz basic] Integração</t>
  </si>
  <si>
    <t>3836100188;3878449962</t>
  </si>
  <si>
    <t>AMD Moda feminina  - thousand-five-hundred-sales-annual</t>
  </si>
  <si>
    <t>Martina Dellanina - thousand-five-hundred-sales-annual</t>
  </si>
  <si>
    <t>Nova Era Enxovais - thousand-five-hundred-sales-annual</t>
  </si>
  <si>
    <t>[Nova Era Enxovais] D_Outro;[Nova Era Enxovais] D_Giftback ou Campanhas;[Nova Era Enxovais] D_Giftback ou Campanhas;[Nova Era Enxovais] D_Giftback ou Campanhas</t>
  </si>
  <si>
    <t>3495962436;3651067462;3535129906;3547516818</t>
  </si>
  <si>
    <t>Burguesinha Fashion  - thousand-five-hundred-sales-annual</t>
  </si>
  <si>
    <t>Esplêndida Looks - thousand-five-hundred-sales-annual</t>
  </si>
  <si>
    <t>Colab - thousand-five-hundred-sales-annual</t>
  </si>
  <si>
    <t>Essência Moda Plus Size - thousand-five-hundred-sales-annual</t>
  </si>
  <si>
    <t xml:space="preserve">[Essência Moda Plus Size] - P_Outro </t>
  </si>
  <si>
    <t>Maes Joias - thousand-five-hundred-sales-annual</t>
  </si>
  <si>
    <t>[MAES JOIAS] Giftback duplicado;[Maes Joias] D_Outro</t>
  </si>
  <si>
    <t>4094117945;3884923439</t>
  </si>
  <si>
    <t>Basic Oficial - thousand-five-hundred-sales-annual</t>
  </si>
  <si>
    <t>ETC. shoes - thousand-five-hundred-sales-annual</t>
  </si>
  <si>
    <t>[CLASSIC CALÇADOS] Resync - Nuvemshop e Bling;Classic Calçados  - three-hundred-sales Está Inadimplente</t>
  </si>
  <si>
    <t>4273768760;15763422062</t>
  </si>
  <si>
    <t>Lorenna Lacerda - thousand-five-hundred-sales-annual</t>
  </si>
  <si>
    <t>27bc12ed-f64f-41ff-b7e0-6806a5631e94</t>
  </si>
  <si>
    <t>Empoderada Prata  - thousand-five-hundred-sales-annual</t>
  </si>
  <si>
    <t>[Empoderada Prata ] Matriz RFM;[EMPODERADA PRATAS] Envio de mensagem de giftback no Carrinho Abandonado retorna erro;[Empoderada Prata ] Campanhas</t>
  </si>
  <si>
    <t>3409887628;3456039171;3396913474</t>
  </si>
  <si>
    <t>Pimentinhas Lingerie - thousand-five-hundred-sales-annual</t>
  </si>
  <si>
    <t>Nangara - thousand-five-hundred-sales-annual</t>
  </si>
  <si>
    <t>Lua de prata joalheria e perfumaria - thousand-five-hundred-sales-annual</t>
  </si>
  <si>
    <t>Santa A semijoias - thousand-five-hundred-sales-annual</t>
  </si>
  <si>
    <t>f233445c-4597-4306-8cd8-63091d545743</t>
  </si>
  <si>
    <t>Empório Cosméticos - thousand-five-hundred-sales-annual</t>
  </si>
  <si>
    <t>Céu de Prata - thousand-five-hundred-sales-annual</t>
  </si>
  <si>
    <t>Mf Store Girls - thousand-five-hundred-sales-annual</t>
  </si>
  <si>
    <t>Mendes Presentes - thousand-five-hundred-sales-annual</t>
  </si>
  <si>
    <t>e304f63c-0445-406c-8001-3de331fa56a1</t>
  </si>
  <si>
    <t>[Mendes Presentes] - Cancelamento ;[Mendes Presentes] - Cancelamento;[Mendes Presentes] - Cancelamento;[Mendes Presentes] - Confirmação de cancelamento</t>
  </si>
  <si>
    <t>3576003452;3646884450;3687307322;3929779850</t>
  </si>
  <si>
    <t>Carolina Pietezak LTDA - thousand-five-hundred-sales-annual</t>
  </si>
  <si>
    <t>Moved Fit concept - thousand-five-hundred-sales-annual</t>
  </si>
  <si>
    <t>1fcdf449-5c99-4cdf-8433-5ffac48ee4f6</t>
  </si>
  <si>
    <t>Endo Inga - three-hundred-sales-annual</t>
  </si>
  <si>
    <t>FROM VIX - three-hundred-sales-semi-annual</t>
  </si>
  <si>
    <t>[From Vix] - Fluxo de Giftback não está gerando disparos;[ From Vix] - Fluxo de Giftback não gerou nenhum acionamento</t>
  </si>
  <si>
    <t>3965461284;3916116549</t>
  </si>
  <si>
    <t>Luiza Store - thousand-five-hundred-sales-annual</t>
  </si>
  <si>
    <t>Pipoquinha Kids - Thiago</t>
  </si>
  <si>
    <t>[PIPOQUINHA KIDS] - Cancelamento;[PIPOQUINHA KIDS] - Outro ;[PIPOQUINHA KIDS] - Pedidos não estão vindo para a Zoppy;[PIPOQUINHA KIDS] - Retorno;[Pipoquinha Kids] - Pedidos da Tiny não estão entrando para a Zoppy;[PIPOQUINHA KIDS] - Retorno de Ticket</t>
  </si>
  <si>
    <t>4131299865;3449533284;3848344126;3613730113;3439765161;3861316361</t>
  </si>
  <si>
    <t>Linda Casa - new_plan_monthly_advanced</t>
  </si>
  <si>
    <t>[Linda Casa] P_Outro;[LINDA CASA] Pedidos da Yampi não tem chegado</t>
  </si>
  <si>
    <t>3469000844;3511853638</t>
  </si>
  <si>
    <t>WNC GROUP Vestuário e Servicos - thousand-five-hundred-sales-annual</t>
  </si>
  <si>
    <t>[WNC GROUP Vestuário e Servicos] D_Painel do Vendedor</t>
  </si>
  <si>
    <t>Virá Cosméticos - three-hundred-sales-annual</t>
  </si>
  <si>
    <t xml:space="preserve">[Maria Idalina Joias] - Tarefas no Painel do Vendedor com tarefas duplicadas;[Maria Idalina Joias] - P_Outro </t>
  </si>
  <si>
    <t>3597442952;4130158883</t>
  </si>
  <si>
    <t>FATTY - seven-hundred-fifty-sales-quarterly</t>
  </si>
  <si>
    <t xml:space="preserve">[FATTY] - Divergência de dados;[FATTY] - Painel do Vendedor;[FATTY] - P_Outro </t>
  </si>
  <si>
    <t>3276001705;3388409251;3784278701</t>
  </si>
  <si>
    <t>Atina Joias Ltda - three-hundred-sales</t>
  </si>
  <si>
    <t>[Atina Joias Ltda] Integração;Atina Joias Ltda - three-hundred-sales Está Inadimplente;[Atina Joias] Resync para corrigir inconsistência de dados</t>
  </si>
  <si>
    <t>3835798427;3936471171;3893590125</t>
  </si>
  <si>
    <t>Bázico - new_plan_monthly_advanced</t>
  </si>
  <si>
    <t>[Bazico] - Falha ao salvar informações de Segmento.;[Bázico] - Erro ao salvar Observações de cliente</t>
  </si>
  <si>
    <t>4186025742;3711888152</t>
  </si>
  <si>
    <t>Map store premium  - five-hundred-sales</t>
  </si>
  <si>
    <t>[Map store premium ] P_Envio de Campanhas;[Map store premium ] D_Giftback ou Campanhas;[Map store premium ] D_Giftback ou Campanhas;Map store premium  - five-hundred-sales Está Inadimplente</t>
  </si>
  <si>
    <t>4210114886;4051485832;4271683102;4224550435</t>
  </si>
  <si>
    <t>Garotada - five-hundred-sales-semi-annual</t>
  </si>
  <si>
    <t>[Garotada] Fluxo de automação;[Garotada] Ressincronização (Tray e Bling);[Garotada] D_Giftback ou Campanhas;[Garotada] Fluxo de Automação;[Garotada] Relatórios;[Garotada] Fluxo de automação</t>
  </si>
  <si>
    <t>3603531128;3384536603;3809787488;3589747239;3484559215;3678294379</t>
  </si>
  <si>
    <t>Caicó Brindes - three-hundred-sales-annual</t>
  </si>
  <si>
    <t>Facepet Acessórios - thousand-five-hundred-sales-annual</t>
  </si>
  <si>
    <t>[Facepet Acessórios] - Como trocar a foto da API ;[Facepet Acessórios] Fluxo de automação;[Facepet Acessórios] D_Outro;[Facepet Acessórios] Campanhas;[Facepet Acessórios] Fluxo de automação;[Facepet Acessórios] D_Giftback ou Campanhas;[Facepet Acessórios] D_Giftback ou Campanhas;[Facepet Acessórios] Campanhas</t>
  </si>
  <si>
    <t>3639011934;3960480106;4051175039;3811976302;3887256884;15702753904;15655777107;3836944707</t>
  </si>
  <si>
    <t>Wonder Óculos - thousand-five-hundred-sales-annual</t>
  </si>
  <si>
    <t>Rd Smart  - three-hundred-sales-annual</t>
  </si>
  <si>
    <t xml:space="preserve">[Rd Smart] Campanhas não enviam (SMS);[Rd Smart ] - Cancelamento </t>
  </si>
  <si>
    <t>3479614108;3842701182</t>
  </si>
  <si>
    <t>Patta - three-hundred-sales</t>
  </si>
  <si>
    <t>[Patta] D_Integração;[Patta] D_Outro;[Patta] Verificação email</t>
  </si>
  <si>
    <t>3177251412;3678980440;3251621668</t>
  </si>
  <si>
    <t>Madá  - three-hundred-sales</t>
  </si>
  <si>
    <t>[Madá Store] Painel do Vendedor</t>
  </si>
  <si>
    <t>Bella Moda Feminina  - three-hundred-sales-annual</t>
  </si>
  <si>
    <t>[Bella Moda Feminina] - Modelos de Mensagem;[Bella Moda Feminina ] - Cancelamento;[Bella Moda Feminina ] D_Outro</t>
  </si>
  <si>
    <t>3273399918;4074456681;3580501324</t>
  </si>
  <si>
    <t>Fitlet Moda Praia e Fitness - three-hundred-sales</t>
  </si>
  <si>
    <t>[Fitlet Moda Praia e Fitness] - Integração;[Fitlet Moda Praia e Fitness] D_Painel do Vendedor;[Fitlet Moda Praia e Fitness] - Cancelamento;[Fitlet Moda Praia e Fitness] - Integração;[Fitlet Moda Praia e Fitness] P_Painel do vendedor;[Fitlet Moda Praia e Fitness] Painel do vendedor;[Fitlet Moda Praia e Fitness] Tarefas do painel do vendedor não estão sendo geradas</t>
  </si>
  <si>
    <t>3362904695;3845432152;4195798816;3413875026;4136106551;4136620884;4155267507</t>
  </si>
  <si>
    <t>Soldiers Nutrition - new_plan_monthly_advanced</t>
  </si>
  <si>
    <t>Camilove - three-hundred-sales-annual</t>
  </si>
  <si>
    <t>Erica candido  - three-hundred-sales</t>
  </si>
  <si>
    <t>[Érica Cândido churn] Reunião</t>
  </si>
  <si>
    <t>PAPELANDIA IMPORT E DISTR DE PAPELARIA - three-hundred-sales-annual</t>
  </si>
  <si>
    <t>BELLA DOCTOR  - thousand-sales-annual</t>
  </si>
  <si>
    <t>Clube Dimy - oferta-julia-galvao</t>
  </si>
  <si>
    <t>[Tuti Fruti] D_Outro</t>
  </si>
  <si>
    <t>Atreva-se lingerie - thousand-five-hundred-sales-annual</t>
  </si>
  <si>
    <t>[Atreva-se lingerie] Outro;[Atreva-se Lingerie] - Campanhas</t>
  </si>
  <si>
    <t>3709243199;3393291792</t>
  </si>
  <si>
    <t>Lumen Joias - three-hundred-sales</t>
  </si>
  <si>
    <t>[Lumen Joias] D_Giftback ou Campanhas;[Lumen Joias] D_API do Whatsapp;[Lumen Joias] - Integração com a Bling apresentando erro;[Lumen Joias] - Dados não entraram para a Zoppy mesmo após o processo de integração</t>
  </si>
  <si>
    <t>4052082021;3711253761;3400526179;3297247101</t>
  </si>
  <si>
    <t>Andressa Mallinsk Brand - three-hundred-sales</t>
  </si>
  <si>
    <t>Andressa Mallinsk Brand - three-hundred-sales Está Inadimplente;[Andressa Mallinsk Brand] D_Outro</t>
  </si>
  <si>
    <t>4056398481;3602208821</t>
  </si>
  <si>
    <t>Maria Margarida Beauty - five-hundred-sales</t>
  </si>
  <si>
    <t>[Maria Margarida Beauty] - Pagamento de API;Maria Margarida Beauty - five-hundred-sales Está Inadimplente</t>
  </si>
  <si>
    <t>3830859520;3867320993</t>
  </si>
  <si>
    <t>DON PATTO - three-hundred-sales</t>
  </si>
  <si>
    <t>Asmanhas - thousand-sales</t>
  </si>
  <si>
    <t>[Asmanhas] - Painel do vendedor</t>
  </si>
  <si>
    <t>ROKBOX - five-hundred-sales-annual</t>
  </si>
  <si>
    <t>[ROKBOX] D_Matriz RFM;[ROKBOX] D_Outro;[ROKBOX] D_Outro;[ROKBOX] Campanhas</t>
  </si>
  <si>
    <t>3316626993;15730530663;15799062608;15747228277</t>
  </si>
  <si>
    <t>Confrade - three-hundred-sales-semi-annual</t>
  </si>
  <si>
    <t>[Confrade] - Resync;[Confrade] - Giftback ;[Confrade] Cupons não estão funcionando;[Confrade] Integração;[Confrade] - Retorno de solicitação em aberto;[Confrade] Resync;[Confrade] Erro ao realizar tarefa no painel do vendedor</t>
  </si>
  <si>
    <t>3581973552;3267211355;3896855124;3681593014;3758311072;3301454195;3878407987</t>
  </si>
  <si>
    <t>SHIRTFY - three-hundred-sales-annual</t>
  </si>
  <si>
    <t>2rd semijoias - three-hundred-sales-annual</t>
  </si>
  <si>
    <t>BASIQUE MODAS CONFECÇÕES LTDA - five-hundred-sales</t>
  </si>
  <si>
    <t>BASIQUE MODAS CONFECÇÕES LTDA - five-hundred-sales Está Inadimplente</t>
  </si>
  <si>
    <t>Amile Lingerie - three-hundred-sales-annual</t>
  </si>
  <si>
    <t>Amile Lingerie - three-hundred-sales-annual Está Inadimplente</t>
  </si>
  <si>
    <t>NANDA’S BIJOUX - five-hundred-sales-semi-annual</t>
  </si>
  <si>
    <t>Flame For You - three-hundred-sales-annual</t>
  </si>
  <si>
    <t>[Flame For You] D_Outro;[Flame for you] D_Relatórios;[Flame For You] Integração;[Flame For You] D_Giftback ou Campanhas</t>
  </si>
  <si>
    <t>4054861114;3840403561;3501400090;3584857662</t>
  </si>
  <si>
    <t>Ambice Clothing - three-hundred-sales-annual</t>
  </si>
  <si>
    <t>[Ambice Clothing] Painel do Vendedor;[AMBICE CLOTHING] Tarefas de NPS estão aparecendo sem fluxo;[Ambice Clothing] - Fluxo sendo acionado de maneira errada;[Ambice Clothing] Tarefas no painel apresentando erro ao tentar enviar a mensagem</t>
  </si>
  <si>
    <t>3387799160;3520899763;3413879195;15845376436</t>
  </si>
  <si>
    <t>Lizee - three-hundred-sales-annual</t>
  </si>
  <si>
    <t>[Lizee] D_Outro</t>
  </si>
  <si>
    <t>FLOR DE SOL COMERCIO DE ROUPAS LTDA - seven-hundred-fifty-sales-annual</t>
  </si>
  <si>
    <t>[FLOR DE SOL COMERCIO DE ROUPAS LTDA] Campanhas;[FLOR DE SOL COMERCIO DE ROUPAS LTDA] Giftback;[Flor de Sol Comercio de Roupas] - Giftbacks não estão sendo enviados por email</t>
  </si>
  <si>
    <t>3387241791;3458823680;3501686091</t>
  </si>
  <si>
    <t>Giverny Perfumes - three-hundred-sales-semi-annual</t>
  </si>
  <si>
    <t>Maso  - three-hundred-sales-annual</t>
  </si>
  <si>
    <t>Ninne.am - three-hundred-sales-annual</t>
  </si>
  <si>
    <t>It Brand - three-hundred-sales-annual</t>
  </si>
  <si>
    <t>GRUPO LEDS -  ADMISTRAÇÃO  - five-hundred-sales</t>
  </si>
  <si>
    <t>[GRUPO LEDS -  ADMISTRAÇÃO ] D_Giftback ou Campanhas</t>
  </si>
  <si>
    <t>Lojas 360 - three-hundred-sales</t>
  </si>
  <si>
    <t>Adraudê Store - three-hundred-sales-annual</t>
  </si>
  <si>
    <t>Intak Fragrância Decor  - seven-hundred-fifty-sales-semi-annual</t>
  </si>
  <si>
    <t>Loja 2 Pontos Presentes - three-hundred-sales-annual</t>
  </si>
  <si>
    <t>868590db-9dad-4f19-9561-a18ce6bcf59d</t>
  </si>
  <si>
    <t>[Loja 2 Pontos Presentes] D_Outro;[Loja 2 Pontos Presentes] D_Painel do Vendedor;[Loja 2 pontos Presentes] - Atualizar lista de produtos na plataforma;[2 Pontos Costa de Oliveira] D_Outro</t>
  </si>
  <si>
    <t>15732845367;15648689489;4063074349;4054394463</t>
  </si>
  <si>
    <t>Kiwt Shop - three-hundred-sales-semi-annual</t>
  </si>
  <si>
    <t>Fusion For Man - three-hundred-sales</t>
  </si>
  <si>
    <t>[Fusion for man] Comercial;Fusion For Man - three-hundred-sales Está Inadimplente;[Fusion for man] Integração</t>
  </si>
  <si>
    <t>15750597715;3870736015;15705559585</t>
  </si>
  <si>
    <t>Femah - three-hundred-sales-annual</t>
  </si>
  <si>
    <t>V'M Viola Modas - three-hundred-sales-annual</t>
  </si>
  <si>
    <t>Sagrada Magia Produtos e Servicos - thousand-five-hundred-sales Está Inadimplente;[Sagrada Magia] - Resync apresentando erro 429 (Loja integrada).</t>
  </si>
  <si>
    <t>15633611594;4155058009</t>
  </si>
  <si>
    <t>VIA NUDE  - three-hundred-sales</t>
  </si>
  <si>
    <t>Catita Prata - thousand-five-hundred-sales-annual</t>
  </si>
  <si>
    <t>Loja Basis - thousand-five-hundred-sales-annual</t>
  </si>
  <si>
    <t>[Loja Basis] - Resync para corrigir Relatórios divergentes;[Loja Basis] - Carrinho Abandonado não está acionando todos;[Loja Basis] Erro no fluxo de Carrinho Abandonado;LOJA BASIS - thousand-five-hundred-sales-annual Está Inadimplente;[Loja Basis] Resync desde janeiro de 2020;[Basis] Campanhas;[loja basis] Integração</t>
  </si>
  <si>
    <t>3859633336;15845047189;15649468946;3936974907;4164490531;3895546808;3206604967</t>
  </si>
  <si>
    <t>Salty Vibe - three-hundred-sales-annual</t>
  </si>
  <si>
    <t>Soul Consciente Manaíra - thousand-five-hundred-sales</t>
  </si>
  <si>
    <t>[Soul Consciente Manaíra] - Retorno de ticket;[Soul Consciente Manaíra] - Retorno ticket;[Soul Consciente Manaíra] - P_Outro ;[SOUL CONSCIENTE MANAÍRA] Listagem de Produtos sobrecarrega o Workflow;[SOUL CONSCIENTE MANAÍRA] Fluxos ainda ativos não constam no front;[Soul Consciente Manaíra] - Integração;[Soul Consciente Manaíra] Divergência de dados;[Soul Consciente Manaíra] - Retorno</t>
  </si>
  <si>
    <t>3981520302;3777995186;4263209646;3479610216;4062393735;4135283085;3312137552;3559006851</t>
  </si>
  <si>
    <t>Be UNIQ Store - three-hundred-sales</t>
  </si>
  <si>
    <t>Amélia Intimates  - three-hundred-sales-annual</t>
  </si>
  <si>
    <t>Jade Neves Brand LTDA - thousand-five-hundred-sales-annual</t>
  </si>
  <si>
    <t>[Jade Neves Brand LTDA] D_Integração</t>
  </si>
  <si>
    <t>Emporio Rizzi - seven-hundred-fifty-sales</t>
  </si>
  <si>
    <t>[Emporio Rizzi] Campanhas;[Emporio Rizzi] Ressincronização Nuvemshop;[Emporio Rizzi] D_Outro;[Emporio Rizzi] Fluxo de automação;[Emporio Rizzi] D_Giftback ou Campanhas;[Empório Rizzi] D_Giftback ou Campanhas;[Emporio Rizzi] Usuários;[Emporio Rizzi] Integração;[Empório Rizzi] API do Whatsapp;[Emporio Rizzi] API do Whatsapp;[Emporio Rizzi] D_Giftback ou Campanhas;[Emporio Rizzi] API do Whatsapp;Emporio Rizzi - seven-hundred-fifty-sales Está Inadimplente;[Emporio Rizzi] API do Whatsapp</t>
  </si>
  <si>
    <t>15759313975;3488421297;15698903131;4223805200;15708189843;4223165590;3178358179;3436529212;4197651828;15783891237;3511879943;4256311068;3869962518;15640910610</t>
  </si>
  <si>
    <t>Gringas Store - three-hundred-sales</t>
  </si>
  <si>
    <t>[Gringas Store] P_Outro;[Gringas Store] Campanhas;[Gringas Store] Giftback;Gringas Store - three-hundred-sales Está Inadimplente</t>
  </si>
  <si>
    <t>3173810785;3594063801;3715683969;3940715012</t>
  </si>
  <si>
    <t>TWINS STORE - three-hundred-sales-annual</t>
  </si>
  <si>
    <t>[TWINS STORE] D_Giftback ou Campanhas;[TWINS STORE] - Relatórios divergente;[TWINS STORE] Fluxo de automação não enviou e-mail;[TWINS STORE] D_Relatórios;TWINS STORE - three-hundred-sales-annual Está Inadimplente</t>
  </si>
  <si>
    <t>4275594537;3295516806;4208985263;3284489294;3882632011</t>
  </si>
  <si>
    <t>Império dos cocos - three-hundred-sales-semi-annual</t>
  </si>
  <si>
    <t xml:space="preserve">[Império dos cocos] - Cancelamento </t>
  </si>
  <si>
    <t>Pura Swim - three-hundred-sales-semi-annual</t>
  </si>
  <si>
    <t>[PURA SWIM] Integração</t>
  </si>
  <si>
    <t>Náh Intimidade - three-hundred-sales-annual</t>
  </si>
  <si>
    <t>[Náh Intimidade] P_Painel do vendedor</t>
  </si>
  <si>
    <t>Tropicana - three-hundred-sales-annual</t>
  </si>
  <si>
    <t>[Tropicana] Outro;[Tropicana] - Teste de Giftback;[Tropicana] - Alterar telefone</t>
  </si>
  <si>
    <t>4136076036;3809539431;4159166858</t>
  </si>
  <si>
    <t>Cirurgica Saúde  - thousand-five-hundred-sales</t>
  </si>
  <si>
    <t>5c2ce70a-99e1-4121-84fc-af2eaaeaa3b4</t>
  </si>
  <si>
    <t>Isis Cerchiari - three-hundred-sales-annual</t>
  </si>
  <si>
    <t>[Isis Cerchiari] - Envio de campanha;[ISIS CERCHIARI] Campanha está sendo disparada em dias que não foram programados;[Isis Cerchiari] - Reclamação ;[Isis Cerchiari] D_Giftback ou Campanhas</t>
  </si>
  <si>
    <t>3605995843;15845375854;3868983180;3861751609</t>
  </si>
  <si>
    <t>Santo Vício ltda  - three-hundred-sales-annual</t>
  </si>
  <si>
    <t>[Santo Vício] Resync de Dados;[Santo Vício] Fluxo de automação;[Santo Vício] Giftback</t>
  </si>
  <si>
    <t>3532460825;4206663275;15829707523</t>
  </si>
  <si>
    <t>Creator Club - three-hundred-sales</t>
  </si>
  <si>
    <t>Café Dona Onça  - three-hundred-sales</t>
  </si>
  <si>
    <t>DUMOND - thousand-sales</t>
  </si>
  <si>
    <t>[DUMOND] Fluxo de carrinho abandonado não está enviando mensagens</t>
  </si>
  <si>
    <t>Solo Fértil Cosméticos Ecológicos - three-hundred-sales-annual</t>
  </si>
  <si>
    <t>[Solo Fértil Cosméticos Ecológicos] - P_Outro ;[Solo Fértil Cosméticos Ecológicos] Atividades não estão sendo geradas no painel do vendedor</t>
  </si>
  <si>
    <t>3444522018;15712030998</t>
  </si>
  <si>
    <t>Ponto do Enxoval - three-hundred-sales</t>
  </si>
  <si>
    <t>Ponto do Enxoval - three-hundred-sales Está Inadimplente;[Ponto do Enxoval] Fluxo de Automação;[Ponto do Enxoval] API do Whatsapp;[Ponto do Enxoval] Giftback</t>
  </si>
  <si>
    <t>3945038643;3961648178;3941104794;4123322418</t>
  </si>
  <si>
    <t>Belletonn  - thousand-five-hundred-sales</t>
  </si>
  <si>
    <t>[Belletonn ] P_Dashboards;[Belletonn ] - Erro de template</t>
  </si>
  <si>
    <t>3484318620;4275318607</t>
  </si>
  <si>
    <t>Zenska - five-hundred-sales-annual</t>
  </si>
  <si>
    <t>CoreBrands - two-thousand-sales</t>
  </si>
  <si>
    <t>[CoreBrands] D_Integração;[CoreBrands] - Fluxo de automação deveria ter acionado;[CoreBrands] D_Outro;[CoreBrands] Integração;[CoreBrands] Mudar o nome de uma das "lojas" nos relatórios de "CoreBrands" para "MCD"</t>
  </si>
  <si>
    <t>4255933872;15743886209;15697596464;15653962154;4096264843</t>
  </si>
  <si>
    <t>DUPLLA SHOWROOOM - three-hundred-sales</t>
  </si>
  <si>
    <t>5c142968-4b44-4a44-8d90-954435fd1d00</t>
  </si>
  <si>
    <t>Rosa Coral - seven-hundred-fifty-sales-semi-annual</t>
  </si>
  <si>
    <t>[ROSA CORAL] Mapeamento de Status errado;[Rosa Coral] - Fluxo acionado menos vezes que a quantidade informada pelo segmento</t>
  </si>
  <si>
    <t>3501097038;3345898105</t>
  </si>
  <si>
    <t>MAPRINA CABELOS E PERUCAS - thousand-five-hundred-sales-annual</t>
  </si>
  <si>
    <t>Ella de Prata - seven-hundred-fifty-sales</t>
  </si>
  <si>
    <t>[Ella de prata] D_Outro;[Ella Pratas] D_Giftback ou Campanhas;[Ella de prata] D_Outro;[Ella de prata] D_Outro;[Ella Pratas] D_Giftback ou Campanhas;[Ella de prata] D_Outro;[Ella de prata] Relatórios</t>
  </si>
  <si>
    <t>15799372066;4256265300;15628307733;15806301860;4123140002;4153469103;15759448361</t>
  </si>
  <si>
    <t>GabiQ. Store - thousand-five-hundred-sales</t>
  </si>
  <si>
    <t>Vest Versátil Brechó - three-hundred-sales-annual</t>
  </si>
  <si>
    <t>[Vest Versátil Brechó] - Subir Planilha</t>
  </si>
  <si>
    <t>Porto Rio Distribuidora - three-hundred-sales-annual</t>
  </si>
  <si>
    <t>Dress  - three-hundred-sales</t>
  </si>
  <si>
    <t>[Dress ] P_Divergência de dados;Dress  - three-hundred-sales Está Inadimplente;[Dress] Resync Tiny;[Dress ] - Retorno de resync</t>
  </si>
  <si>
    <t>4270576765;4068573097;4086908741;4116783669</t>
  </si>
  <si>
    <t>VGS NEGOCIOS DIGITAIS - seven-hundred-fifty-sales</t>
  </si>
  <si>
    <t>[VGS NEGOCIOS DIGITAIS] D_Giftback ou Campanhas;[VGS NEGOCIOS DIGITAIS] D_Giftback ou Campanhas;[VGS NEGOCIOS DIGITAIS] Divergência de Dados;[VGS NEGOCIOS DIGITAIS] - Subir planilha;[VGS NEGOCIOS DIGITAIS] P_Fluxo de automação</t>
  </si>
  <si>
    <t>3151919237;3403997241;3447182594;3155084106;3172464263</t>
  </si>
  <si>
    <t>Dani loja - thousand-sales</t>
  </si>
  <si>
    <t>[DANI LOJA] Erros de entrada de clientes em fluxo de automação;[Dani loja] D_Painel do Vendedor;[Dani loja] D_Outro;[DANI LOJA] Problemas no workflow;[Dani loja] D_Painel do Vendedor;[Dani Loja] Uso do plano com dados incorretos;[DANI LOJA]- falha no envio de giftback por email;[Dani Loja] Inconsistências na integração;[Dani loja] Campanhas;[Dani loja] Campanhas;[Dani Loja] Produto cadastrado na loja não está sendo mostrado dentro da zoppy;[Dani Loja] Erro nas tarefas no Painel do Vendedor;[DANI LOJA]- erro no painel;[Dani loja] API do Whatsapp;[Dani loja] D_Outro;[Dani loja] Campanhas;[DANI LOJA] Não aparecem tarefas de pós vendas (cliente de workflow);[Dani loja] D_Outro</t>
  </si>
  <si>
    <t>6.0</t>
  </si>
  <si>
    <t>2792698989;3803411579;3501477915;2426469014;3626071582;3965466015;2270870621;3143987874;3501377463;3560224800;4164478324;2729625776;2269626672;3345109869;15703218334;3576627972;2422632986;4204338787</t>
  </si>
  <si>
    <t>Tali Capelli  - three-hundred-sales-annual</t>
  </si>
  <si>
    <t>Maloa - three-hundred-sales</t>
  </si>
  <si>
    <t>[Maloa] - Divergência de dados;[Maloa] P_Divergência de dados</t>
  </si>
  <si>
    <t>3173169074;3179439772</t>
  </si>
  <si>
    <t>Easybag - five-hundred-sales-annual</t>
  </si>
  <si>
    <t>[Easybag] Cancelamento;[easybag] P_Fluxo de automação</t>
  </si>
  <si>
    <t>3797894503;3408733498</t>
  </si>
  <si>
    <t>Super Vaidosa - two-thousand-sales</t>
  </si>
  <si>
    <t>MARIMA BRAND - three-hundred-sales-annual</t>
  </si>
  <si>
    <t>[MARIMA BRAND] D_Giftback ou Campanhas</t>
  </si>
  <si>
    <t>Massiê - five-hundred-sales</t>
  </si>
  <si>
    <t>[Massie] D_Giftback ou Campanhas;[Massiê] - P_Giftback ;[Massiê] D_Giftback ou Campanhas;[Massiê] API do Whatsapp;[Massiê] D_API do Whatsapp;[Massiê] - P_Giftback ;[Massiê] Reunião;[Massiê] D_Outro;[Massie] D_Giftback ou Campanhas;[Massiê] D_Integração;[Massiê] D_Giftback ou Campanhas</t>
  </si>
  <si>
    <t>3823077285;4054407608;3511857684;3461955948;3581981594;4154936144;3877101730;3832270515;3837577380;3500679191;3508252209</t>
  </si>
  <si>
    <t>KHYARA PRATA925 - three-hundred-sales</t>
  </si>
  <si>
    <t>KHYARA PRATA925 - three-hundred-sales Está Inadimplente;[KHYARA PRATA] - Pedidos não estão gerando Giftback e nem enviando mensagem</t>
  </si>
  <si>
    <t>4258276484;3229137582</t>
  </si>
  <si>
    <t>Bruna Santiago • BÊ.ESSE - seven-hundred-fifty-sales-annual</t>
  </si>
  <si>
    <t>Bruna Santiago • BÊ.ESSE - seven-hundred-fifty-sales Está Inadimplente;[Loja Bruna Santiago] Webhook;Bruna Santiago • BÊ.ESSE - seven-hundred-fifty-sales Está Inadimplente</t>
  </si>
  <si>
    <t>3493250058;3385564166;3556827289</t>
  </si>
  <si>
    <t>UGH  - three-hundred-sales</t>
  </si>
  <si>
    <t>[UGH RIO] D_Giftback ou Campanhas;[UGH RIO] D_Giftback ou Campanhas;[UGH RIO] D_Outro</t>
  </si>
  <si>
    <t>15700266274;4260809498;15658872648</t>
  </si>
  <si>
    <t>Pratamores - five-hundred-sales-annual</t>
  </si>
  <si>
    <t>[Pratamores] - Painel do Vendedor;[Pratamores] D_Painel do Vendedor;[Pratamores] D_Painel do Vendedor;[Pratamores] Fluxo de automação;[Pratamores] - produtos cadastrados na Zoppy estão duplicados;[Pratamores] D_Giftback ou Campanhas</t>
  </si>
  <si>
    <t>3451162450;3413559817;3804403076;3930685459;3604897958;15756886036</t>
  </si>
  <si>
    <t>Mesckla Store - three-hundred-sales-annual</t>
  </si>
  <si>
    <t>[Mesckla Store] Subir planilha para integração;[MESCKLA STORE] Lançamento de venda manual substitui valores quando pesquisamos pelo item</t>
  </si>
  <si>
    <t>3155650581;15728827176</t>
  </si>
  <si>
    <t>Naturalis - three-hundred-sales-annual</t>
  </si>
  <si>
    <t>[Naturalis] P_Outro;[Naturalis] Limpar dados da Bling;[Naturalis] Integração;[Naturalis] P_Outro;[Naturalis] P_Outro;[Naturalis] API do Whatsapp;[Naturalis] - P_Outro ;[Naturalis] P_Divergência de dados;[Naturalis] Campanhas;[Naturalis] P_Envio de Campanhas</t>
  </si>
  <si>
    <t>3179334217;3447115580;3399056713;3174870836;3123484509;3643360621;3210462540;3491628825;15802174836;3395162741</t>
  </si>
  <si>
    <t>Intimate Semijoias  - seven-hundred-fifty-sales</t>
  </si>
  <si>
    <t>Intimate Semijoias  - seven-hundred-fifty-sales Está Inadimplente;[Intimate Semijoias] Giftback não encontrado</t>
  </si>
  <si>
    <t>3468282961;3977472542</t>
  </si>
  <si>
    <t>DONA MOCINHA - three-hundred-sales</t>
  </si>
  <si>
    <t>[DONA MOCINHA] D_Integração;[DONA MOCINHA] D_Giftback ou Campanhas;[DONA MOCINHA] D_Integração</t>
  </si>
  <si>
    <t>3565392527;3276005010;4128637804</t>
  </si>
  <si>
    <t>Modab - new_plan_monthly_advanced</t>
  </si>
  <si>
    <t>Modab - six-thousand-sales Está Inadimplente</t>
  </si>
  <si>
    <t>SLAVATO - three-hundred-sales-annual</t>
  </si>
  <si>
    <t>[SLAVATO] - Retorno de ticket;[SLAVATO] P_Divergência de dados;[SLAVATO] - Resync;[SLAVATO] - Divergência de dados</t>
  </si>
  <si>
    <t>4065646600;4283345967;3932266921;4125156278</t>
  </si>
  <si>
    <t>Universo UP - three-hundred-sales-annual</t>
  </si>
  <si>
    <t>[Universo UP] subir planilha de clientes</t>
  </si>
  <si>
    <t>Exxtilosa Plus Size - seven-hundred-fifty-sales</t>
  </si>
  <si>
    <t>Exxtilosa Plus Size - seven-hundred-fifty-sales Está Inadimplente;[Exxtilosa Plus Size] P_Outro;[Exxtilosa Plus Size] Giftback;[Exxtilosa Plus Size] API do Whatsapp;Exxtilosa Plus Size - seven-hundred-fifty-sales Está Inadimplente;[Exxtilosa Plus Size] Subir planilha de clientes;[Exxtilosa Plus Size] API do Whatsapp;[Exxtilosa Plus Size] P_Outro;[Exxtilosa Plus Size] D_Outro</t>
  </si>
  <si>
    <t>4130793043;3151349102;3805240376;4114923583;15696110593;3163224973;3490894519;3102908563;3860083749</t>
  </si>
  <si>
    <t>trizi - three-hundred-sales-annual</t>
  </si>
  <si>
    <t>[trizi] P_Outro;[Trizi] Clientes da nuvemshop chegando com nome "Não Informado";[Trizi] Resync para atualizar nomes que vieram da Nuvemshop "vazio";[trizi] D_Giftback ou Campanhas;[trizi] Campanhas</t>
  </si>
  <si>
    <t>3268994414;3520701340;3916174707;3844505369;3867328164</t>
  </si>
  <si>
    <t>Faby Simão - five-hundred-sales</t>
  </si>
  <si>
    <t>f00cf86e-83a5-4141-af33-e1f8b1081691</t>
  </si>
  <si>
    <t>Faby Simão - five-hundred-sales Está Inadimplente;Faby Simão - five-hundred-sales Está Inadimplente</t>
  </si>
  <si>
    <t>4129122589;3491547279</t>
  </si>
  <si>
    <t>Voa joias - three-hundred-sales-annual</t>
  </si>
  <si>
    <t>[Loja Garotti] Integração;[Loja Garotti] P_Fluxo de automação;[LOJA GAROTTI] Resync de dados;[Loja Garotti] - Envio de Campanhas;Loja Garotti - three-hundred-sales Está Inadimplente;Loja Garotti - three-hundred-sales Está Inadimplente;[Loja Garotti] Integração;[Loja Garotti] - E-mail;[Loja Garotti] - Dashboards/Contatos sem nome</t>
  </si>
  <si>
    <t>3154943865;3166128260;3155745082;3267056649;4138772556;15772871463;3162516622;3232743334;3276626076</t>
  </si>
  <si>
    <t>Açude  - three-hundred-sales</t>
  </si>
  <si>
    <t>[Açude] Fluxo de automação;[Açude] D_Outro;[Açude] P_Outro;[Açude] P_Painel do vendedor;[Açude] D_Outro;[Açude] - Processo de integração puxou somente o primeiro nome dos clientes.;[Açude] P_Outro;[Açude] Giftback;[Açude] Fluxo de carrinho abandonado não é acionado;[Açude] - Subir Planilha de ERP;[Açude] Giftback;[Açude] D_Outro;[Açude] - Retorno;[Açude] D_Outro;[Açude] Integração;[Açude] Fluxo de automação;[Açude] - Subir planilha;[Açude] Resync;[Açude] P_Outro</t>
  </si>
  <si>
    <t>3798047671;3512572247;3277562402;3712617048;4203389308;3400547944;3395170148;3652618625;3832054141;3930217267;4126626816;3571470849;4202453836;3502552154;3824756264;3864027796;4074457009;4155068732;3443840341</t>
  </si>
  <si>
    <t>LABUGÊ - three-hundred-sales-annual</t>
  </si>
  <si>
    <t>[LABUGÊ] P_Outro</t>
  </si>
  <si>
    <t>Cataflor - three-hundred-sales</t>
  </si>
  <si>
    <t>Cataflor - three-hundred-sales Está Inadimplente</t>
  </si>
  <si>
    <t>Boar Games - three-hundred-sales-annual</t>
  </si>
  <si>
    <t>[Boar Games] Divergência nos valores da plataforma</t>
  </si>
  <si>
    <t>Pitangueira - three-hundred-sales-annual</t>
  </si>
  <si>
    <t>[Pitangueira] - Produtos não aparecem;[Pitangueira] Modelos de mensagem;{Pitangueira} - Planilha de produtos;[Pitangueira] D_Giftback ou Campanhas;[Pitangueira] P_Divergência de dados;[Pitangueira] Integração</t>
  </si>
  <si>
    <t>4272185122;3160374446;4138306717;4133263185;4259661350;3867144042</t>
  </si>
  <si>
    <t>BRK MOTORS - three-hundred-sales</t>
  </si>
  <si>
    <t>BRK MOTORS - three-hundred-sales Está Inadimplente</t>
  </si>
  <si>
    <t>Aless pratas  - three-hundred-sales-annual</t>
  </si>
  <si>
    <t>9e96a5d6-5b9b-4fd7-812c-df1a6d44cdfb</t>
  </si>
  <si>
    <t>Legado Cafés - three-hundred-sales-annual</t>
  </si>
  <si>
    <t>[LEGADO CAFÉS] Liberar pedidos Ecommerce na Bling</t>
  </si>
  <si>
    <t>ZIGMA - three-hundred-sales-annual</t>
  </si>
  <si>
    <t>[ZIGMA] Tarefa de pós vendas não estão sendo criadas;[Zigma] - Dados divergentes (Bling);ZIGMA - three-hundred-sales-annual Está Inadimplente;[ZIGMA] D_Integração</t>
  </si>
  <si>
    <t>3127592885;3178085652;3903648077;3102329767</t>
  </si>
  <si>
    <t>Adrenalina Motos - three-hundred-sales</t>
  </si>
  <si>
    <t>Adrenalina Motos - three-hundred-sales Está Inadimplente</t>
  </si>
  <si>
    <t>CHARM COMPRINHAS  - three-hundred-sales-annual</t>
  </si>
  <si>
    <t>Veronique Swim &amp; Inti Brand - three-hundred-sales-annual</t>
  </si>
  <si>
    <t>[veronique] D_Giftback ou Campanhas</t>
  </si>
  <si>
    <t>ESPARTANOS SUPLEMENTOS - two-thousand-sales-annual</t>
  </si>
  <si>
    <t>Focca Hype - three-hundred-sales</t>
  </si>
  <si>
    <t xml:space="preserve">[Focca Hype] - Whatsapp api;[Focca Hype] P_Fluxo de automação;[Focca Hype] - Carrinho Abandonado;[Focca Hype] Integração;[Focca Hype] Giftback;[Focca Hype] - P_Fluxo de automação </t>
  </si>
  <si>
    <t>3187005061;3156209157;3134529291;3483072317;3581519642;3152911225</t>
  </si>
  <si>
    <t>Design e Casa - seven-hundred-fifty-sales-annual</t>
  </si>
  <si>
    <t>Barba Lenhador - thousand-five-hundred-sales</t>
  </si>
  <si>
    <t>Lauss Concept - three-hundred-sales-annual</t>
  </si>
  <si>
    <t>b7cd20b9-c4bd-4378-98b4-b14d6411c9ef</t>
  </si>
  <si>
    <t>[Lauss Concept] Giftback;[Lauss Concept] Relatórios;[Lauss Concept] D_Painel do Vendedor;[Lauss Concept] Giftback;[Lauss Concept] Painel do Vendedor;[Lauss Concept] Painel do Vendedor;[Lauss Concept] D_Outro</t>
  </si>
  <si>
    <t>3795808900;3664684202;15715886924;15793922418;15823806071;3841298796;3907294096</t>
  </si>
  <si>
    <t>Meduza Clothing LTDA - five-hundred-sales-annual</t>
  </si>
  <si>
    <t>Meduza Clothing LTDA - five-hundred-sales-annual Está Inadimplente;[Meduza Clothing LTDA] Integração</t>
  </si>
  <si>
    <t>3867136514;3899060663</t>
  </si>
  <si>
    <t>Clara Modas - seven-hundred-fifty-sales</t>
  </si>
  <si>
    <t>[Clara Modas] D_Giftback ou Campanhas;Clara Modas - seven-hundred-fifty-sales Está Inadimplente</t>
  </si>
  <si>
    <t>3155853862;3511238418</t>
  </si>
  <si>
    <t>Exclusive Moda Praia - three-hundred-sales-annual</t>
  </si>
  <si>
    <t>Tipo Raro Kids - thousand-sales</t>
  </si>
  <si>
    <t>[Tipo Raro Kids] - Envio de Campanhas;[Tipo Raro Kids] - Envio de Campanhas;Tipo Raro Kids - thousand-sales Está Inadimplente</t>
  </si>
  <si>
    <t>3101462198;4198736695;4134530444</t>
  </si>
  <si>
    <t>Essencial Capsulas - Hugo</t>
  </si>
  <si>
    <t xml:space="preserve"> d87b005f-5730-4d69-a667-804e3c9b907e</t>
  </si>
  <si>
    <t>Lalenzi  - five-hundred-sales</t>
  </si>
  <si>
    <t>[Lalenzi] Campanhas;[Lalenzi ] D_Giftback ou Campanhas;[Lalenzi ] D_Giftback ou Campanhas;[Lalenzi ] API do Whatsapp</t>
  </si>
  <si>
    <t>3919978900;3155503415;3715677589;3162368784</t>
  </si>
  <si>
    <t>MABELY - three-hundred-sales</t>
  </si>
  <si>
    <t>MABELY - three-hundred-sales Está Inadimplente</t>
  </si>
  <si>
    <t>Writings - three-hundred-sales-annual</t>
  </si>
  <si>
    <t>[Writings] P_Fluxo de automação;[Writings] D_Outro;[Writings] D_Giftback ou Campanhas</t>
  </si>
  <si>
    <t>3145719961;15799530783;3139683712</t>
  </si>
  <si>
    <t>KEROL MIX - three-hundred-sales-annual</t>
  </si>
  <si>
    <t>[KEROL MIX] Ressincronização da Bling + Limpar os dados da Shopify;[Kerol mix] P_Fluxo de automação</t>
  </si>
  <si>
    <t>3182385565;3236624906</t>
  </si>
  <si>
    <t>Blumos Store  - three-hundred-sales-semi-annual</t>
  </si>
  <si>
    <t>[Blumos Store] - Integração (Nuvemshop)</t>
  </si>
  <si>
    <t>Pandorah Modas - three-hundred-sales</t>
  </si>
  <si>
    <t>[Pandorah Modas] P_Fluxo de automação</t>
  </si>
  <si>
    <t>Noite de Lua Pijamas - five-hundred-sales-semi-annual</t>
  </si>
  <si>
    <t>Bendu  - five-hundred-sales</t>
  </si>
  <si>
    <t>[Bendu ] P_Fluxo de automação;[Bendu ] Giftback;[Bendu ] Integração;[Bendu ] P_Fluxo de automação</t>
  </si>
  <si>
    <t>3166749348;3476288690;3152426557;3386830595</t>
  </si>
  <si>
    <t>dsl cosmetico - five-hundred-sales-annual</t>
  </si>
  <si>
    <t>[dsl cosmetico] D_Giftback ou Campanhas</t>
  </si>
  <si>
    <t>Perfuma &amp; Decora  - thousand-sales</t>
  </si>
  <si>
    <t>Perfuma &amp; Decora  - thousand-sales Está Inadimplente</t>
  </si>
  <si>
    <t>Urbô Store - three-hundred-sales-annual</t>
  </si>
  <si>
    <t>[URBÔ STORE] Integração travada em 19% desde o dia 20/09;[Urbô Store] - Resync</t>
  </si>
  <si>
    <t>3635178650;15808203782</t>
  </si>
  <si>
    <t>Meu eu ltda - thousand-sales</t>
  </si>
  <si>
    <t>Meu eu ltda - thousand-sales Está Inadimplente;Meu eu ltda - thousand-sales Está Inadimplente;[Meu eu ltda] D_Painel do Vendedor</t>
  </si>
  <si>
    <t>3516826387;4080090992;3177824598</t>
  </si>
  <si>
    <t>Intense Fitness - three-hundred-sales-annual</t>
  </si>
  <si>
    <t>[Intense Fitness] - Janela de uso do plano não está aparecendo;[Intense Fitness] D_Outro</t>
  </si>
  <si>
    <t>3965450620;3931818877</t>
  </si>
  <si>
    <t>Brilho e bronze - five-hundred-sales-annual</t>
  </si>
  <si>
    <t xml:space="preserve">[Brilho e bronze] D_Matriz RFM;[Brilho e Bronze] Resync  - integração não puxou todos os dados;[Brilho e bronze] - Reclamação ;[Brilho e bronze] - P_Outro </t>
  </si>
  <si>
    <t>3603510668;3096328258;3825990291;3167483555</t>
  </si>
  <si>
    <t>BTZ JOIAS - three-hundred-sales-annual</t>
  </si>
  <si>
    <t>[BTZ JOIAS] API do Whatsapp;[BTZ JOIAS] Integração;[BTZ JOIAS] D_Giftback ou Campanhas;[BTZ JOIAS] Campanhas;[BTZ JOIAS] - P_Fluxo de automação ;BTZ JOIAS - three-hundred-sales-annual Está Inadimplente</t>
  </si>
  <si>
    <t>3923070765;15816623187;3430605903;3387645049;3461941563;3866826358</t>
  </si>
  <si>
    <t>Sonho de Consumo - thousand-sales-annual</t>
  </si>
  <si>
    <t>[Sonho de Consumo] - Outro ;[Sonho de Consumo] P_Painel do vendedor;[Sonho de Consumo] D_Giftback ou Campanhas;[Sonho de Consumo] P_Painel do vendedor;[Sonho de Consumo] Atribuição de vendedor;[Sonho de Consumo] - Painel do vendedor;[Sonho de Consumo] P_Painel do vendedor</t>
  </si>
  <si>
    <t>3101233508;3159929877;3152047395;4255938204;4057032230;3858037848;3166664804</t>
  </si>
  <si>
    <t>Total Descontos Oficial  - seven-hundred-fifty-sales</t>
  </si>
  <si>
    <t>Total Descontos Oficial  - seven-hundred-fifty-sales Está Inadimplente</t>
  </si>
  <si>
    <t>LAM MUSIC - five-hundred-sales-annual</t>
  </si>
  <si>
    <t>[LAM Music] Não gerou giftback;[A L de Macedo] D_Painel do Vendedor</t>
  </si>
  <si>
    <t>3384746079;3158963347</t>
  </si>
  <si>
    <t>ceci - three-hundred-sales-annual</t>
  </si>
  <si>
    <t>[Ce.Ci] Painel do Vendedor;[CECI] Alterar receita influenciada pelo Painel do Vendedor</t>
  </si>
  <si>
    <t>3152893443;3155152484</t>
  </si>
  <si>
    <t>Vidro Decor - three-hundred-sales-annual</t>
  </si>
  <si>
    <t>Infoleo - new_plan_quarterly_medium_plus</t>
  </si>
  <si>
    <t>[Infoleo] - Envio de Campanhas</t>
  </si>
  <si>
    <t>Ateliê Citrika - thousand-sales-annual</t>
  </si>
  <si>
    <t>By Maria Plussize - three-hundred-sales-annual</t>
  </si>
  <si>
    <t>[By Maria Plussize] - Retorno ;[By Maria Confeccções] Resync Bling;[BY MARIA CONFECÇÕES] Fluxo desativado gerando tarefa no painel do vendedor;[By Maria Plussize] - Conferir integração ;[By Maria Confecções] - Fluxo não está criando as tarefas</t>
  </si>
  <si>
    <t>4134667175;3859635789;15836937099;4085312291;4174138796</t>
  </si>
  <si>
    <t>SunKids - five-thousand-sales</t>
  </si>
  <si>
    <t>[SunKids] - Retorno de ticket;[Scolatta] Campanhas;[Scolatta] Erro no segmento;[SunKids] Fluxo de automação</t>
  </si>
  <si>
    <t>4063474783;3708313961;4049827225;3962522924</t>
  </si>
  <si>
    <t>Daniela Lima Boutique  - three-hundred-sales-annual</t>
  </si>
  <si>
    <t>[Daniela Lima Boutique] D_Giftback ou Campanhas</t>
  </si>
  <si>
    <t>Equifit  - three-hundred-sales-annual</t>
  </si>
  <si>
    <t>[Equifit ] D_Outro</t>
  </si>
  <si>
    <t>Dynamo Pump - three-hundred-sales-annual</t>
  </si>
  <si>
    <t>[DYNAMO PUMP] Fluxo de carrinho abandonado não está funcionando</t>
  </si>
  <si>
    <t>Ellym Nutrition - new_plan_monthly_medium</t>
  </si>
  <si>
    <t>[Ellym Nutrition] Integração;[Ellym Nutrition] - P_Fluxo de automação ;[Ellym Nutrition] Outro;[Ellym Nutrition] D_Outro;[Ellym Nutrition] P_Outro;[Ellym Nutrition] Outro;[Ellym Nutrition] Fluxo de NPS não está sendo acionado;[Ellym Nutrition] D_Outro;[Ellym Nutrition] D_Outro;[Ellym Nutrition] D_Outro;[Ellym Nutrition] Integração</t>
  </si>
  <si>
    <t>3931992864;4196633511;3973329587;4135897980;3393888812;4128364201;4224287334;4151234601;3501530233;3745546008;3855813542</t>
  </si>
  <si>
    <t>Unna - three-hundred-sales-semi-annual</t>
  </si>
  <si>
    <t>00a19dd6-2b31-45a5-96b6-ec350c82f571</t>
  </si>
  <si>
    <t>[Unna] Campanhas;Unna - three-hundred-sales-semi-annual Está Inadimplente</t>
  </si>
  <si>
    <t>3258874201;3944278667</t>
  </si>
  <si>
    <t>Fortune - thousand-five-hundred-sales-annual</t>
  </si>
  <si>
    <t>[Fortune] Giftback;[Fortune] D_Relatórios;[Fortune] Integração não puxou dados;[Fortune] Resync Tiny;[Fortune] D_Integração;[Fortune] - Cliente queria sugerir melhorias;[Fortune] D_Giftback ou Campanhas;[Fortune] D_API do Whatsapp;[Fortune] D_Giftback ou Campanhas;[Fortune] Integração</t>
  </si>
  <si>
    <t>15657485082;15715876006;3102626057;3988978241;4205434175;4129135784;4197801383;3660320090;4167814510;3918081354</t>
  </si>
  <si>
    <t>Use Copacabana - three-hundred-sales-annual</t>
  </si>
  <si>
    <t>NutzMilk - three-hundred-sales-semi-annual</t>
  </si>
  <si>
    <t>MJ Center - thousand-sales-annual</t>
  </si>
  <si>
    <t>Divina Cor - thousand-sales-annual</t>
  </si>
  <si>
    <t>1a7de2a6-d082-4281-84ed-45a936628225</t>
  </si>
  <si>
    <t>[Divina Cor] D_Integração</t>
  </si>
  <si>
    <t>[IN OUR Store] Template de mensagem;[IN OUR Store] Tarefas não são geradas</t>
  </si>
  <si>
    <t>3148498055;3155208018</t>
  </si>
  <si>
    <t>Haux Alimentos - Andre K.</t>
  </si>
  <si>
    <t>b5ce914f-76fc-47e7-a850-14ec37980c8</t>
  </si>
  <si>
    <t>[Haux Alimentos] Mensagem no Whatsapp não está sendo enviada;[Haux Alimentos] API do Whatsapp;[Haux Alimentos] API do Whatsapp</t>
  </si>
  <si>
    <t>3124650895;3124271692;3073807260</t>
  </si>
  <si>
    <t>Maria Maricota - three-hundred-sales-annual</t>
  </si>
  <si>
    <t>[Maria Maricota] Envio de cupons incorretos</t>
  </si>
  <si>
    <t>Entrega Beleza - three-hundred-sales-semi-annual</t>
  </si>
  <si>
    <t>Casa da Panela de Ferro - three-hundred-sales-semi-annual</t>
  </si>
  <si>
    <t>DESAPEGUEI BONITO  - five-hundred-sales-annual</t>
  </si>
  <si>
    <t>Priscila Pires Closet - three-hundred-sales-annual</t>
  </si>
  <si>
    <t xml:space="preserve">[Priscila Pires Closet] - Acesso </t>
  </si>
  <si>
    <t>Abrahao calçados  - five-hundred-sales</t>
  </si>
  <si>
    <t>[Abrahao calçados] D_Giftback ou Campanhas;[Abrahao calçados] P_Outro;[Abrahão Calçados] Link de NPS não está abrindo</t>
  </si>
  <si>
    <t>3140428923;3151827493;3135056218</t>
  </si>
  <si>
    <t>Preciosa Detalhes - three-hundred-sales-annual</t>
  </si>
  <si>
    <t>Gelvitta - three-hundred-sales</t>
  </si>
  <si>
    <t>[Gelvitta] Giftback;[Gelvitta] P_Outro;[Gelvitta] P_Outro;[Gelvitta] P_Fluxo de automação;[Gelvitta] - Giftback ;[Gelvitta] P_Outro;[Gelvitta] Giftback;[Gelvitta] - Giftback ;[GELVITTA] Erro no envio de giftback;[Gelvitta] Campanhas;[Gelvitta] - Problema de Integração ;[Gelvitta] Erro em envio de mensagem pelo whatsapp api;[Gelvitta] P_Outro;[Gelvitta] - Giftback ;[Gelvitta] - Relatório de campanhas;[Gelvitta] D_Giftback ou Campanhas;[Gelvitta] D_Relatórios</t>
  </si>
  <si>
    <t>4.0</t>
  </si>
  <si>
    <t>3861749094;3155306857;3160052085;3175078176;3095859119;3179768179;15654608995;3077193729;3082096906;3892004179;3072192771;15712035098;3133417125;3098269786;4058936881;3105135718;4051621175</t>
  </si>
  <si>
    <t>Quero Melancia - three-hundred-sales-annual</t>
  </si>
  <si>
    <t>Quero Melancia - three-hundred-sales-annual Está Inadimplente;[Quero Melancia] Giftback</t>
  </si>
  <si>
    <t>4135175729;3152281485</t>
  </si>
  <si>
    <t>Venice Pratas  - three-hundred-sales-semi-annual</t>
  </si>
  <si>
    <t>[Venice Pratas] Fluxo de automação;[Venice Pratas ] P_Fluxo de automação;[Venice Pratas ] P_Fluxo de automação;[Venice Pratas ] P_Fluxo de automação;[Venice Pratas] - Login</t>
  </si>
  <si>
    <t>3179589014;3389311667;3173141154;3162347285;3152373288</t>
  </si>
  <si>
    <t>Néctar beleza consciente  - five-hundred-sales-annual</t>
  </si>
  <si>
    <t>[Néctar Beleza Consciente] Falha na criação de giftback;[Néctar beleza consciente ] Fluxo de Automação;[Néctar beleza consciente ] Fluxo de automação;[Néctar beleza consciente] Painel do Vendedor</t>
  </si>
  <si>
    <t>4096427876;3077117349;3066668670;3082613301</t>
  </si>
  <si>
    <t>LaCeri - three-hundred-sales-annual</t>
  </si>
  <si>
    <t>[LaCeri] - Template de Email;[LaCeri] Integração faltando dados (Bling);[LaCeri] Atualização de dados cadastrais</t>
  </si>
  <si>
    <t>3576623239;3152087944;3658772548</t>
  </si>
  <si>
    <t>MACADAME - three-hundred-sales-annual</t>
  </si>
  <si>
    <t>[MACADAME] Integração;[MACADAME] - Audios não são reproduzidos no mobile</t>
  </si>
  <si>
    <t>4205942416;4273577038</t>
  </si>
  <si>
    <t>Filhos de Vênus - three-hundred-sales</t>
  </si>
  <si>
    <t>[Filhos de Vênus] Cliente não está conseguindo verificar o e-mail</t>
  </si>
  <si>
    <t>Ouriço  - seven-hundred-fifty-sales-annual</t>
  </si>
  <si>
    <t>[Ouriço ] P_Fluxo de automação;[Ouriço] Modelo de mensagem;[Ouriço ] D_Giftback ou Campanhas;[Ouriço ] D_Giftback ou Campanhas</t>
  </si>
  <si>
    <t>3481925261;3081076370;3143528852;3642080079</t>
  </si>
  <si>
    <t>Shopping da Estética - three-hundred-sales-annual</t>
  </si>
  <si>
    <t>Carolla Home  - three-hundred-sales</t>
  </si>
  <si>
    <t>Carolla Home  - three-hundred-sales Está Inadimplente</t>
  </si>
  <si>
    <t>Amigas da Prata - three-hundred-sales-annual</t>
  </si>
  <si>
    <t>[Amigas da Prata] Campanhas;[Amigas da Prata] Campanhas;Amigas da Prata - three-hundred-sales-annual Está Inadimplente;[Amigas da Prata] Email não está sendo enviado com o logo da loja;[Amigas da Prata] Resync de integração</t>
  </si>
  <si>
    <t>3428191503;3472386327;3878597649;3479592808;3060427306</t>
  </si>
  <si>
    <t>Menina do Mar Moda Praia - three-hundred-sales</t>
  </si>
  <si>
    <t>Folin Store  - seven-hundred-fifty-sales-annual</t>
  </si>
  <si>
    <t>[Folin Store] Campanhas;[Folin Store] D_Relatórios;[Folin Store] D_Giftback ou Campanhas;[Folin Store] Relatórios;[Folin Store] Giftback;[Folin Store] Campanhas;[Folin Store] Campanhas;[Folin Store] Campanhas;[Folin Store] D_Outro;[Folin Store] Relatórios;[Folin Store] D_Painel do Vendedor;[Folin Store] Campanhas;[Folin Store] Campanhas;[Folin Store ] D_Integração;[Folin Store] Fluxo existente não está salvando como retroativo.;Folin Store  - seven-hundred-fifty-sales-annual Está Inadimplente;[Folin Store] D_Integração;[Folin Store] API do Whatsapp</t>
  </si>
  <si>
    <t>3404936969;4206330774;3670570248;3928801074;3453232221;4164325042;3178033492;3212009573;4058116976;4220315996;3846576012;3176437817;3575848597;3176364380;15808205070;3548575345;3797431096;4135898647</t>
  </si>
  <si>
    <t>MAFE - MAYARA FERNANDES - three-hundred-sales-annual</t>
  </si>
  <si>
    <t>Botineiros - thousand-sales</t>
  </si>
  <si>
    <t>[Botineiros] D_Integração;[Botineiros] Campanhas;Botineiros - thousand-sales Está Inadimplente;[Botineiros] Giftback</t>
  </si>
  <si>
    <t>4222528374;4195915796;4072782370;3396648722</t>
  </si>
  <si>
    <t>Keltz - three-hundred-sales-semi-annual</t>
  </si>
  <si>
    <t>Flor Itaipava - three-hundred-sales-annual</t>
  </si>
  <si>
    <t>[flor itaipava] D_Giftback ou Campanhas;Flor Itaipava - three-hundred-sales-annual Está Inadimplente</t>
  </si>
  <si>
    <t>3712467846;3904265790</t>
  </si>
  <si>
    <t>Casa Criativa  - five-hundred-sales-semi-annual</t>
  </si>
  <si>
    <t>[Casa Criativa ] - Outro ;[Casa Criativa ] D_Painel do Vendedor</t>
  </si>
  <si>
    <t>3271027762;4132179868</t>
  </si>
  <si>
    <t>PitLord Defumados - five-hundred-sales-annual</t>
  </si>
  <si>
    <t>[PitLord] Integração com a Bling não puxou telefone de clientes;[PITLORD DEFUMADOS] P_Outro</t>
  </si>
  <si>
    <t>3176476211;3172690498</t>
  </si>
  <si>
    <t>Fraga Jeans - three-hundred-sales-semi-annual</t>
  </si>
  <si>
    <t>D Vera Moda e Confecções de Roupas Ltda ME - three-hundred-sales-semi-annual</t>
  </si>
  <si>
    <t>[D VERA MODA E CONFECÇÕES] Resposta de NPS;[D Vera Moda e Confecções de Roupas Ltda ME] P_Outro;[D Vera Moda e Confecções de Roupas Ltda ME] Dúvidas</t>
  </si>
  <si>
    <t>15856216878;3090380691;3129251898</t>
  </si>
  <si>
    <t>Brasil Taping - three-hundred-sales-annual</t>
  </si>
  <si>
    <t>Neggs Store - three-hundred-sales-annual</t>
  </si>
  <si>
    <t>Nutrione Suplementos  - five-hundred-sales-annual</t>
  </si>
  <si>
    <t xml:space="preserve">[Nutrione Suplementos ] - Giftback </t>
  </si>
  <si>
    <t>OGJERSEYSHOP - three-hundred-sales-annual</t>
  </si>
  <si>
    <t>[OGJERSEYSHOP] Dados duplicados;OGJERSEYSHOP - three-hundred-sales-annual Está Inadimplente</t>
  </si>
  <si>
    <t>3037243143;3483083314</t>
  </si>
  <si>
    <t>Sanchz - thousand-sales</t>
  </si>
  <si>
    <t>Espaço Ana Souza Modas - three-hundred-sales-annual</t>
  </si>
  <si>
    <t>Espaço Ana Souza Modas - three-hundred-sales-annual Está Inadimplente;[Espaço Ana Souza Modas] - Modelo de Mensagem;[Espaço Ana Souza Modas] D_Giftback ou Campanhas;[Espaço Ana Souza Modas] P_Outro;[Espaço Ana Souza Modas] Integração</t>
  </si>
  <si>
    <t>3545731626;3072239186;3144298894;3124669022;3406732825</t>
  </si>
  <si>
    <t>editi - five-hundred-sales-annual</t>
  </si>
  <si>
    <t>Hospital em Casa - three-hundred-sales-annual</t>
  </si>
  <si>
    <t>[Hospital em Casa] Giftback</t>
  </si>
  <si>
    <t>PFM Beauty - three-hundred-sales-annual</t>
  </si>
  <si>
    <t>Tenda Medieval - seven-hundred-fifty-sales</t>
  </si>
  <si>
    <t>[Tenda Medieval] D_Outro;[Tenda Medieval] Valores divergentes;[Tenda Medieval] - Fluxo de automação  ;[Facepet Acessórios] D_Outro</t>
  </si>
  <si>
    <t>4205895317;3459261509;3012220224;4271996801</t>
  </si>
  <si>
    <t>New York Pets - three-hundred-sales-annual</t>
  </si>
  <si>
    <t>[tem algum materail de voces mais “Legal” como regras de como funciona? precisamos colocar isso no site para esclarecer eventuais dúvidas de nossos clientes.] D_Outro;[New York Pets] API do Whatsapp;[NEW YORK PETS] Resync de Pedidos;[NEW YORK PETS] Emails constam como enviados, mas uso do plano não atualiza;[New York Pets] Fluxo de automações em branco;[New York Pets] D_Giftback ou Campanhas;[New York Pets] Giftback;[NEW YORK PETS] - Giftbacks não estão sendo enviados;[New York Pets] - Delay visual na area de giftbacks;[New York Pets] API do Whatsapp</t>
  </si>
  <si>
    <t>15679474233;4051148336;3128900779;3139206821;3020531984;3651058017;3686649867;3067091085;3109303345;4152164173</t>
  </si>
  <si>
    <t>Anpô Comercio de Vestuário - three-hundred-sales-annual</t>
  </si>
  <si>
    <t>Quarto de Lua - three-hundred-sales-semi-annual</t>
  </si>
  <si>
    <t xml:space="preserve">[Quarto de Lua] Aba de giftback não está abrindo;[Quarto de Lua] Mudar número de cliente;[Quarto de Lua] - Giftback </t>
  </si>
  <si>
    <t>3090331303;3074681199;3097728409</t>
  </si>
  <si>
    <t>ARCHAI COMERCIO DE OCULOS E ACESSORIOS LTDA - three-hundred-sales-annual</t>
  </si>
  <si>
    <t>JesusCopy - three-thousand-five-hundred-sales</t>
  </si>
  <si>
    <t>Mima e Nina - five-hundred-sales-annual</t>
  </si>
  <si>
    <t>[Mima e Nina] D_Giftback ou Campanhas</t>
  </si>
  <si>
    <t>Lojas Cross - seven-hundred-fifty-sales</t>
  </si>
  <si>
    <t>[LOJAS CROSS] Fluxo com data de pedido ativando bem depois;[Cross Esportes] Giftback;[Cross Esportes] Giftback;Lojas Cross - seven-hundred-fifty-sales Está Inadimplente</t>
  </si>
  <si>
    <t>3810073601;3798816907;3804872501;3517604278</t>
  </si>
  <si>
    <t>Ótica Store - three-hundred-sales-annual</t>
  </si>
  <si>
    <t>[Ótica Store] - Relatório;Ótica Store - three-hundred-sales-annual Está Inadimplente;[Ótica Store] D_Giftback ou Campanhas;[Ótica Store] Dados divergentes na plataforma</t>
  </si>
  <si>
    <t>3962512452;4132063518;3833047876;3493137790</t>
  </si>
  <si>
    <t>Urbanique Cosmeticos - five-hundred-sales-annual</t>
  </si>
  <si>
    <t xml:space="preserve">[Urbanique Cosmeticos] Campanhas;[Urbanique Cosmeticos Ltda] Fluxo de automação;[Urbanique Cosmeticos] - P_Outro </t>
  </si>
  <si>
    <t>15753539974;3007231002;3167113798</t>
  </si>
  <si>
    <t>Silkline - three-hundred-sales-annual</t>
  </si>
  <si>
    <t>5624230f-8f56-47da-97fe-aa0706bc0bf8</t>
  </si>
  <si>
    <t>Pimpnella - seven-hundred-fifty-sales-annual</t>
  </si>
  <si>
    <t>3D PRIME - thousand-five-hundred-sales</t>
  </si>
  <si>
    <t>Enluaze - five-hundred-sales-annual</t>
  </si>
  <si>
    <t>[Enluaze] Dúvidas;[Enluaze] D_Integração;[Enluaze] D_Integração;[ENLUAZE] Limpar receita gerada pelo fluxo de automações;[ENLUAZE] Pedidos da CartPanda constam sem storeId;[ENLUAZE] Limpar todos os dados da Tiny</t>
  </si>
  <si>
    <t>3123741208;3166366008;3160287328;3659610130;3162704056;3659175986</t>
  </si>
  <si>
    <t>Flor de Amor - three-hundred-sales-annual</t>
  </si>
  <si>
    <t>D.U.T - three-hundred-sales-semi-annual</t>
  </si>
  <si>
    <t>[D.U.T] Tarefa de aniversário duplicada</t>
  </si>
  <si>
    <t>Gloss by Irmãs Morais - three-hundred-sales-annual</t>
  </si>
  <si>
    <t>[GLOSS BY IRMÃS MORAIS] Duas comunicações sobre dois giftbacks diferentes</t>
  </si>
  <si>
    <t>Code Fitness - five-hundred-sales-annual</t>
  </si>
  <si>
    <t>[CODE FITNESS] Apagar venda lançada para a cliente errada;[Code Fitness] Cancelar pedido duplicado;[Code Fitness] Campanhas;[Code Fitness] Envio de planilha;[code fitness] Campanhas;[Code Fitness] Giftback;[Code Fitness] Erro no disparo de campanha;[Code Fitness] Venda lançada errada;[CODE FITNESS] Mensagem de SMS consta enviada, mas não enviou;[Code Fitness] Campanhas;[Code Fitness] Dúvidas plataforma;[Code fitness] Campanhas;[Code Fitness] API do Whatsapp;[code fitness] Integração;[Code Fitness] Usuários;[code fitness] D_Giftback ou Campanhas;[Code Fitness] Mensagem de giftback não está chegando;[code fitness] Campanhas;[Code Fitness] Campanhas;[Code Fitness] - Envio de SMS;[Code fitness] Giftback</t>
  </si>
  <si>
    <t>3173017140;3035110760;3123015978;2994947595;4154348872;3066763884;15728816283;3172641364;3145832607;15796575056;3034962952;15706015284;3212761009;2999035014;3094843564;3128807586;3077833266;3131882653;3394666666;3101139595;3090152337</t>
  </si>
  <si>
    <t>Up Bijuteria - thousand-sales</t>
  </si>
  <si>
    <t>[Up Bijuteria] Painel do vendedor;[Up Bijuteria] Campanhas</t>
  </si>
  <si>
    <t>3599872536;3642077760</t>
  </si>
  <si>
    <t>Floree Joias - three-hundred-sales-annual</t>
  </si>
  <si>
    <t>Garments  - three-hundred-sales-annual</t>
  </si>
  <si>
    <t>Closet da Kai - three-hundred-sales-annual</t>
  </si>
  <si>
    <t>[Closet da Kai] Integração</t>
  </si>
  <si>
    <t>Sal de Maré - three-hundred-sales-annual</t>
  </si>
  <si>
    <t>Don Luiz - seven-hundred-fifty-sales-semi-annual</t>
  </si>
  <si>
    <t>[DON LUIZ] Erros de envio de SMS;[Don Luiz] P_Outro;[Don Luiz] Financeiro</t>
  </si>
  <si>
    <t>3134695442;3124664979;3090276462</t>
  </si>
  <si>
    <t>Galeria Tricot - seven-hundred-fifty-sales</t>
  </si>
  <si>
    <t>[Galeria Tricot] Resync desde 2012;[Galeria Tricot] Resync de dados desde 2016 (Vtex)</t>
  </si>
  <si>
    <t>3834770187;3094759599</t>
  </si>
  <si>
    <t>RoyalCare - three-hundred-sales-annual</t>
  </si>
  <si>
    <t>45c23a38-1b72-4356-8c20-0d6702bf6575</t>
  </si>
  <si>
    <t>USODONA - seven-hundred-fifty-sales-annual</t>
  </si>
  <si>
    <t>[USODONA] Fluxo de automação;[USDA Comercio de Roupas] P_Fluxo de automação;[Uso Dona] Fluxo de giftback não está criando tarefas no painel;[USDA Comercio de Roupas] Relatórios;[USODONA] Filtro de "cupons utilizados" em Giftback não está funcionando;[Uso Dona] Dúvidas;[USODONA] Relatórios;[USDA Comercio de Roupas] P_Fluxo de automação;[USDA Comercio de Roupas] D_Giftback ou Campanhas</t>
  </si>
  <si>
    <t>3067868339;3082728267;3066442027;3128838705;3098164790;3077642342;3133232203;3501748998;3098194533</t>
  </si>
  <si>
    <t>WolfitCo - three-hundred-sales-annual</t>
  </si>
  <si>
    <t>[WolfitCo] - Fluxos de Automações;[WOLFITCO] - Carrinho abandonado aciona mas o link está quebrado (Nuvemshop);[WOLFITCO] Integração não puxou todos os clientes;[WolfitCo] - Fluxo de automação ;[WolfitCo] Divergência nas informações da integração;[WolfitCo] - Fluxo de automação ;[WolfitCo] - Matriz RFM com divergência nas compras por estado e por sexo</t>
  </si>
  <si>
    <t>5.0</t>
  </si>
  <si>
    <t>3140480634;3208359191;2982116437;3152542817;3078539788;3172700329;3091341124</t>
  </si>
  <si>
    <t>DESTAKE JOIAS - seven-hundred-fifty-sales</t>
  </si>
  <si>
    <t>DESTAKE JOIAS - seven-hundred-fifty-sales Está Inadimplente</t>
  </si>
  <si>
    <t>Home decora shop  - three-hundred-sales</t>
  </si>
  <si>
    <t>Home decora shop  - three-hundred-sales Está Inadimplente</t>
  </si>
  <si>
    <t>Lauri Esporte - three-hundred-sales-annual</t>
  </si>
  <si>
    <t>Dplug Shop - three-hundred-sales</t>
  </si>
  <si>
    <t>[Dplug Shop] Giftback;[Dplug Shop] Financeiro;[Dplug Shop] P_Fluxo de automação;[Dplug Shop] Integração</t>
  </si>
  <si>
    <t>2994167074;3093960341;3176855091;3745980599</t>
  </si>
  <si>
    <t>Semeador Store - three-hundred-sales-annual</t>
  </si>
  <si>
    <t>[Semeador Store] Subir lista</t>
  </si>
  <si>
    <t>Villa Acessórios  - three-hundred-sales-annual</t>
  </si>
  <si>
    <t>[Villa acessórios] Integração;[Villa Acessórios] Integração;[Villa Acessórios ] Pedido duplicado;[Villa Acessórios] Campanhas;[ Villa Acessorios] - Relatório de giftbacks usados/ativos/vencidos, com dados de data de vencimento errada;[Villa Acessórios] Compras repetidas;[Villa acessórios] Dúvidas plataforma;[Villa Acessórios ] D_Painel do Vendedor;[Villa Acessórios ] integração;[Villa Acessórios] Subir planilha de produtos;[Villa Acessórios ] D_Giftback ou Campanhas;[Villa Acessórios ] D_Outro;[Villa acessórios] Integração;[Villa Acessórios] Pedido duplicado;[Villa Acessórios ] P_Outro;[Villa Acessórios ] Campanhas;[Villa Acessórios] Gerar giftback;[Villa Acessórios ] P_Outro;[Villa Acessórios ] D_Outro;[Villa Acessórios] - Produtos não aparecem na tela de lançamento manual</t>
  </si>
  <si>
    <t>2942387602;2972386957;3035347634;3163579184;3532468841;3037205617;2994780806;3085578884;15631759019;2957179317;3107515050;4255929185;2937217935;3050580324;3217169777;3007000965;3014891632;3128105543;15705709833;4153629594</t>
  </si>
  <si>
    <t>Dórémifun - three-hundred-sales-annual</t>
  </si>
  <si>
    <t>[DÓREMIFUM] Integração com Omie retorna credenciais inválidas;[Dórémifun] - Retorno</t>
  </si>
  <si>
    <t>3520714538;3653333158</t>
  </si>
  <si>
    <t>Estação1 - Moda Praia  - three-hundred-sales-annual</t>
  </si>
  <si>
    <t>[Estação 1 Moda Praia] - Modelo de mensagens estão travados em "análise".;[Estação 1] - Erro Modelo de Mensagem</t>
  </si>
  <si>
    <t>3129362836;2982063388</t>
  </si>
  <si>
    <t>benvi natural - three-hundred-sales-annual</t>
  </si>
  <si>
    <t>[Benvi] - Giftback;[BENVI] WBuy envia os pedidos considerando valor do frete;[benvi natural] D_Outro</t>
  </si>
  <si>
    <t>3373903698;3501739671;3594063722</t>
  </si>
  <si>
    <t>Pisom &amp; Co - three-thousand-sales</t>
  </si>
  <si>
    <t>[Pisom &amp;Co] Campanha;[Pisom &amp; Co] Painel do Vendedor;[Pisom &amp;Co] Campanhas;[Pisom &amp;Co] Integração;Pisom &amp; Co - three-thousand-sales Está Inadimplente;[Pisom &amp;Co] D_Painel do Vendedor;[Pisom &amp;Co] Relatórios</t>
  </si>
  <si>
    <t>3178509240;3179240583;3601697695;3104676128;4068108400;3122992469;3143217800</t>
  </si>
  <si>
    <t>LILIBRE  - three-hundred-sales</t>
  </si>
  <si>
    <t>[LILIBRE ] - Valor do Plano</t>
  </si>
  <si>
    <t>Loja do Atleta - thousand-five-hundred-sales-annual</t>
  </si>
  <si>
    <t>[Loja do Atleta] D_API do Whatsapp;[Loja do Atleta] Giftback;[Loja do Atleta] D_Giftback ou Campanhas;[Loja do Atleta] D_Giftback ou Campanhas</t>
  </si>
  <si>
    <t>3857570474;3269454234;3094529142;3072334909</t>
  </si>
  <si>
    <t>Christian Joias  - three-hundred-sales-annual</t>
  </si>
  <si>
    <t>[Christian joias] Cadastro de produtos</t>
  </si>
  <si>
    <t>Egalite - five-hundred-sales</t>
  </si>
  <si>
    <t>[egalité] D_Giftback ou Campanhas;Egalite - five-hundred-sales Está Inadimplente</t>
  </si>
  <si>
    <t>3159036979;4153767012</t>
  </si>
  <si>
    <t>Filhos de Afrodite - seven-hundred-fifty-sales</t>
  </si>
  <si>
    <t>[Filhos de Afrodite] Cliente não está conseguindo verificar o e-mail;[Filhos de Afrodite e Filhos de V6enus (tenho duas contas)] - Giftback ;[Filhos de Afrodite] D_Giftback ou Campanhas;[Filhos de Afrodite e Filhos de Venus] Retorno ticket;[Filhos de Afrodite] P_Outro;[Filhos de Afrodite] Giftback;[FILHOS DE AFRODITE] Pedidos da WooCommerce não chegam desde 03/09;[FILHOS DE VENUS E FILHOS DE ADRODITE] - Validação de Email;[FILHOS DE AFRODITE] Status do pedido não aciona fluxo</t>
  </si>
  <si>
    <t>3091846547;4208831806;3054919724;3155361364;3095823143;3324707994;3520714053;3095891605;3506540860</t>
  </si>
  <si>
    <t>boutique dos jalecos - seven-hundred-fifty-sales-annual</t>
  </si>
  <si>
    <t>[BOUTIQUE DOS JALECOS] Pedidos na Bling não chegam na Zoppy;[a minha empresa que comprei com voces ai] P_Divergência de dados;[BOUTIQUE DOS JALECOS] Tarefas de Aniversário na data errada;[BOUTIQUE DOS JALECOS] Dados da bling não estão sendo puxados na integração;[boutique dos jalecos] - Divergência de dados;[BOUTIQUE DOS JALECOS] Tarefas de Aniversário não aparecendo</t>
  </si>
  <si>
    <t>3012192438;3062221479;3060424461;2937415761;3058925081;3155742880</t>
  </si>
  <si>
    <t>Styllepoch - five-hundred-sales-annual</t>
  </si>
  <si>
    <t>[Styllepoch] Pagamento API;[Styllepoch] P_Outro</t>
  </si>
  <si>
    <t>3021676848;3014842393</t>
  </si>
  <si>
    <t>Capinhas no Atacado - thousand-sales-annual</t>
  </si>
  <si>
    <t>[CAPINHAS NO ATACADO] Matriz RFM com valores estranhos;[Capinhas no Atacado] - dados errados;[CAPINHAS NO ATACADO]- veio um pedido cancelado p zoppy;[Capinhas no Atacado] Segmento não carrega;[Capinhas no Atacado] Histórico da Tray não puxa os dados.;[Capinhas no Atacado] Integração</t>
  </si>
  <si>
    <t>2355667637;2613976231;2500094805;15694362515;2342503473;15707090867</t>
  </si>
  <si>
    <t>Lud Wear - three-hundred-sales-annual</t>
  </si>
  <si>
    <t>[Lud Wear] P_Painel do vendedor;[Lud Wear] D_Matriz RFM;[Lud Wear] D_API do Whatsapp</t>
  </si>
  <si>
    <t>4125114180;3062142773;3054870700</t>
  </si>
  <si>
    <t>Ruchelli Bijoux - five-hundred-sales-annual</t>
  </si>
  <si>
    <t>Facas de Chef - three-hundred-sales-annual</t>
  </si>
  <si>
    <t>FlayBrand - three-hundred-sales-annual</t>
  </si>
  <si>
    <t>[Dexxco Comércio de Vestuário] - P_Outro ;[Dexxco] Giftback retroativo 01/06;[Dexxco Comércio de Vestuário] - Outro ;[Dexxco Comércio de Vestuário] - Carrinho abandonado;[Dexxco Comércio de Vestuário] - Giftback</t>
  </si>
  <si>
    <t>3153184010;2967928973;3513357103;3153110033;4256308556</t>
  </si>
  <si>
    <t>Panela de Ferro Mineira - three-hundred-sales-semi-annual</t>
  </si>
  <si>
    <t>[Panela de Ferro Mineira] Fluxo de automação;[ Panela De Ferro Mineiria] - Giftback não estão sendo enviados por e-mail;[Panela de Ferro Mineira] P_Fluxo de automação;[Panela de Ferro Mineira] P_Fluxo de automação;[Panela de Ferro Mineira] Segmentos;[Panela de Ferro Mineira] Propriedades de giftback</t>
  </si>
  <si>
    <t>3139361840;2998701422;2980920936;3124632090;3155036780;2957687711</t>
  </si>
  <si>
    <t>Confeitos bem Feitus Ltda  - seven-hundred-fifty-sales-annual</t>
  </si>
  <si>
    <t>[Bem feitus] D_Giftback ou Campanhas;Confeitos bem Feitus Ltda  - seven-hundred-fifty-sales-annual Está Inadimplente;[CONFEITOS BEM FEITUS] Falha na reintegração com woocommerce;[Confeitos bem Feitus Ltda ] - Integração;[Confeitos bem Feitus Ltda ] D_Giftback ou Campanhas;[Confeitos bem Feitus Ltda ] - Envio de giftback;[Confeitos bem Feitus Ltda ] Integração;[Confeitos bem feitus] - Relatório;[Confeitos bem Feitus Ltda ] D_Giftback ou Campanhas;[Bem Feitus] P_Outro</t>
  </si>
  <si>
    <t>3036463445;3517759910;4155237497;4056443576;3006790003;3929747769;4134791782;3037225488;3000108886;3155899399</t>
  </si>
  <si>
    <t>Use Yoka - three-hundred-sales-annual</t>
  </si>
  <si>
    <t>Camarim Makeup Store - three-hundred-sales-annual</t>
  </si>
  <si>
    <t>[Camarim Makeup Store] - Painel do Vendedor;[Camarim Makeup Store] - Dashboards;[Camarim Makeup Store] - Painel do Vendedor;[Camarim Makeup Store] - Erro na integração com Bling;[Camarim Makeup Store] Campanhas</t>
  </si>
  <si>
    <t>3440482485;3271651679;3297214224;3345884851;3487085060</t>
  </si>
  <si>
    <t>Monyle - three-hundred-sales-semi-annual</t>
  </si>
  <si>
    <t>[Monyle] - Giftback ;[Monyle] - Envio de SMS;[Monyle] Clientes com dois gifftbacks ativos</t>
  </si>
  <si>
    <t>3075334658;2947240091;3056627206</t>
  </si>
  <si>
    <t>Opus - three-hundred-sales-annual</t>
  </si>
  <si>
    <t>[Opus] Campanhas;[Opus] D_Giftback ou Campanhas;[Opus] Painel do Vendedor;[Opus] D_API do Whatsapp;[Opus] Giftback;[Opus] D_Giftback ou Campanhas;[Opus] D_Painel do Vendedor;[Opus] Ativar API;[Opus] D_API do Whatsapp;[Opus] - Fluxo retroativo de 180 dias puxou clietes que não se encaixam nos parâmetros;[Opus] Variável de cupom dando erro</t>
  </si>
  <si>
    <t>3035569773;3000239167;2893104152;3090358589;3492836175;3583434385;4150501467;2858882392;3232793228;4154314066;2953027635</t>
  </si>
  <si>
    <t>Nutrimax - five-hundred-sales-semi-annual</t>
  </si>
  <si>
    <t>[Nutrimax] API do Whatsapp;[Nutrimax] Painel do Vendedor</t>
  </si>
  <si>
    <t>2879308614;2936247213</t>
  </si>
  <si>
    <t>KM keila Moreira - three-hundred-sales-annual</t>
  </si>
  <si>
    <t>e3091c5f-044a-450a-af0a-57e0905af2a7</t>
  </si>
  <si>
    <t>TAU JÓIAS - three-hundred-sales-semi-annual</t>
  </si>
  <si>
    <t>[Tau Joias] D_API do Whatsapp;[TAU JOIAS] Integração com a Tiny está dando erro;[Tau Joias] Giftback ou Campanhas;[Tau Joias] - Envio de Campanhas;[Tau Joias] - Template de mensagem</t>
  </si>
  <si>
    <t>3081184602;2923743054;3123838623;3070817085;4252796551</t>
  </si>
  <si>
    <t>EGREGORA - three-hundred-sales-quarterly</t>
  </si>
  <si>
    <t>[EGREGORA] D_Giftback ou Campanhas;[EGREGORA] Campanha;[EGREGORA] Cliente não consegue cadastrar cartão na plataforma;EGREGORA - three-hundred-sales-quarterly Está Inadimplente</t>
  </si>
  <si>
    <t>3458541224;3162145703;3175860817;3879062644</t>
  </si>
  <si>
    <t>Imagine Jeans - seven-hundred-fifty-sales-annual</t>
  </si>
  <si>
    <t xml:space="preserve">[Imagine Jeans] D_Giftback ou Campanhas;[Imagine Jeans] - Giftback </t>
  </si>
  <si>
    <t>3653232491;3403626637</t>
  </si>
  <si>
    <t>Mercadão da Pesca - three-hundred-sales-annual</t>
  </si>
  <si>
    <t>[Mercadão da Pesca] Dúvidas;[Mercadão da Pesca] - Giftback;[Mercadão da Pesca] Templates travados: "Em análise"</t>
  </si>
  <si>
    <t>2905804547;2977515798;2883106862</t>
  </si>
  <si>
    <t>Tipo Clari - three-hundred-sales-annual</t>
  </si>
  <si>
    <t>[Tipo Clari] - Divergência de dados;[Tipo Clari] Problema no processamento das vendas na Tiny;[Tipo Clari] - Divergência de dados e Painel do Vendedor;[Tipo Clari] D_Giftback ou Campanhas;[Tipo Clari] D_Giftback ou Campanhas</t>
  </si>
  <si>
    <t>3066866769;2968694133;3036605563;3153135687;3163774559</t>
  </si>
  <si>
    <t>Vovó quem fez  - seven-hundred-fifty-sales-annual</t>
  </si>
  <si>
    <t>[Vovó quem fez ] P_Outro;[Vovó quem fez] Templates travados: "Em análise"</t>
  </si>
  <si>
    <t>3066215170;2883073851</t>
  </si>
  <si>
    <t>Agilitude - seven-hundred-fifty-sales-annual</t>
  </si>
  <si>
    <t>Casa Bergan - seven-hundred-fifty-sales-annual</t>
  </si>
  <si>
    <t>[Casa Bergan] - Produtos no menu segmentos estão duplicados;[Casa Bergan] - Integração;[Casa Bergan] D_Integração;[Casa Bergan] - Mapeamento de status está divergente;[Casa Bergan] - Retorno</t>
  </si>
  <si>
    <t>3658992157;3273388887;3608988588;3658776141;3292950613</t>
  </si>
  <si>
    <t>BELA GASTRONOMIA  - seven-hundred-fifty-sales-annual</t>
  </si>
  <si>
    <t>[Bela Gastronomia] Templates travados: "Em análise"</t>
  </si>
  <si>
    <t>Azaide Home Decor - seven-hundred-fifty-sales-annual</t>
  </si>
  <si>
    <t>Oficina dos Carimbos - seven-hundred-fifty-sales-annual</t>
  </si>
  <si>
    <t>[oficina dos carimbos] - Giftback ;[Oficina dos Carimbos] Giftbacks ou Campanhas;[Oficina dos Carimbos] Giftbacks ou Campanhas;[Oficina dos Carimbos] Integração;Oficina dos Carimbos - seven-hundred-fifty-sales-annual Está Inadimplente;[Oficina dos Carimbos] Giftbacks ou Campanhas</t>
  </si>
  <si>
    <t>3070676354;2914664208;2936581025;2869612212;3552142635;2926545837</t>
  </si>
  <si>
    <t>Emocionalle - seven-hundred-fifty-sales-annual</t>
  </si>
  <si>
    <t>05fbe3f2-7a68-40f7-841b-79418464a271</t>
  </si>
  <si>
    <t>Estella &amp; CO - seven-hundred-fifty-sales-annual</t>
  </si>
  <si>
    <t>[Estella &amp; Co] P_Divergência de dados;[Estella &amp; CO] P_Fluxo de automação;[Estella &amp; CO] D_Giftback ou Campanhas;[Estella&amp;Co] P_Fluxo de automação;[Estella &amp; CO] Integração;[ Estella &amp; Co ] - Clientes estão subindo para a Zoppy sem as informações completas;[Estella &amp; CO] D_API do Whatsapp;[Estella &amp; CO] API do Whatsapp</t>
  </si>
  <si>
    <t>3049101980;2981341194;3027145507;3127091849;4267978031;3036641928;3333668377;3173360660</t>
  </si>
  <si>
    <t>Ulip Acessorios - seven-hundred-fifty-sales-annual</t>
  </si>
  <si>
    <t>[Ulip Acessorios] D_Giftback ou Campanhas;[Ulip Acessorios] Envio de Campanhas</t>
  </si>
  <si>
    <t>4221145156;3705838593</t>
  </si>
  <si>
    <t>M3F joias - seven-hundred-fifty-sales-annual</t>
  </si>
  <si>
    <t>WiseHealth - seven-hundred-fifty-sales-annual</t>
  </si>
  <si>
    <t>WiseHealth - seven-hundred-fifty-sales-annual Está Inadimplente;WiseHealth - seven-hundred-fifty-sales-annual Está Inadimplente</t>
  </si>
  <si>
    <t>3511238417;4126557238</t>
  </si>
  <si>
    <t>MITI - seven-hundred-fifty-sales-annual</t>
  </si>
  <si>
    <t>[MITI] D_Integração;[Miti] - Problema de Integração;[MITI SHOES] Liberar pedidos da Bling vindos de Ecommerce</t>
  </si>
  <si>
    <t>3066208944;2884587366;3067186983</t>
  </si>
  <si>
    <t>Lambuzada - five-hundred-sales-annual</t>
  </si>
  <si>
    <t>[LAMBUZADA] Resync Bling;[Lambuzada] Lista de produtos está em branco;[LAMBUZADA] Resync Lambuzada Tray 22/03/2021;[Lambuzada] Giftback está sendo gerado, mas não está enviando;[Lambuzada] - Giftback gerado para uma cliente e usado por outra;Lambuzada - five-hundred-sales-annual Está Inadimplente</t>
  </si>
  <si>
    <t>4101838371;2938811275;15899176253;2938811050;2970261019;15651513783</t>
  </si>
  <si>
    <t>Alma Tricolor - seven-hundred-fifty-sales-annual</t>
  </si>
  <si>
    <t>75382afd-fab8-47bb-8681-70853a4a81cc</t>
  </si>
  <si>
    <t>[Alma Tricolor] D_API do Whatsapp;[Alma Tricolor] D_API do Whatsapp;[Alma Tricolor] Template de mensagem</t>
  </si>
  <si>
    <t>3071330939;3218144539;3102676909</t>
  </si>
  <si>
    <t>BRK Fishing - three-hundred-sales-annual</t>
  </si>
  <si>
    <t>Bem-Me-Quer - five-hundred-sales-annual</t>
  </si>
  <si>
    <t>Bem-Me-Quer - five-hundred-sales-annual Está Inadimplente;[Bem-me-quer] Pedido não subiu para a Zoppy;[Bem Me Quer] - Matriz RFM com dados incorretos;[Bem-Me-Quer] D_API do Whatsapp</t>
  </si>
  <si>
    <t>3871357085;2972729382;2999456266;15846654359</t>
  </si>
  <si>
    <t>Zelo Aromas - seven-hundred-fifty-sales-annual</t>
  </si>
  <si>
    <t>[Zelo Aromas] Integração não puxou todos os dados</t>
  </si>
  <si>
    <t>Loja URBANA - seven-hundred-fifty-sales-annual</t>
  </si>
  <si>
    <t>[loja urbana] D_Painel do Vendedor;[loja urbana] Fluxo de automação;[loja urbana] D_Integração;[LOJA URBANA] Ressincronização de dados;[loja urbana] - Plano Dih Santana;[LOJA URBANA] Falha no fluxo de automação direcionando ao painel do vendedor</t>
  </si>
  <si>
    <t>3147583899;3178682123;3395232007;3179348768;3081151927;15728844588</t>
  </si>
  <si>
    <t>Raw Human Clothing - three-hundred-sales-semi-annual</t>
  </si>
  <si>
    <t>[Raw Human] Erro ao alterar o nome do cupom;[Raw Human Clothing] P_Outro;[Raw Human] Giftback inválido no site;[Raw Human Clothing] Dúvidas;[Raw Human Clothing] D_Painel do Vendedor</t>
  </si>
  <si>
    <t>2980633701;3176263435;3977472340;3074912899;3067563282</t>
  </si>
  <si>
    <t>Tutus Baby - three-hundred-sales-annual</t>
  </si>
  <si>
    <t>[Tutus Baby] Giftback;[Tutus Baby] D_Giftback ou Campanhas;[Tutus Baby] Giftback</t>
  </si>
  <si>
    <t>3581487688;3578801074;3020652972</t>
  </si>
  <si>
    <t>Edencoco Ltda. - three-hundred-sales-semi-annual</t>
  </si>
  <si>
    <t>[Eden Coco] - Apagar dados</t>
  </si>
  <si>
    <t>Find Your Basic - three-hundred-sales-annual</t>
  </si>
  <si>
    <t>[Find Your Basic] Outros;[Find Your Basic] - Link de direcionamento retornando erro;[Find Your Basic] Outros;[Find Your Basic] Relatórios;[Find Your Basic] API do Whatsapp;[Find Your Basic] Giftbacks ou Campanhas;[Find Your Basic] Erro no disparo de campanha pelo Whatsapp;[Find Your Basic] Giftbacks ou Campanhas;[Find Your Basic] - Divergência de dados;chat</t>
  </si>
  <si>
    <t>2888685706;15763381431;2888001581;4150185740;2866370478;2951158791;2951421023;2977727561;3033979429;2854981694</t>
  </si>
  <si>
    <t>Timirim - three-hundred-sales-annual</t>
  </si>
  <si>
    <t>[TODOS] Cliente fez o unsubscribe de emails pelo celular, a tela carrega e aparece login na Zoppy;[Timirim] D_Giftback ou Campanhas;[Timirim] D_API do Whatsapp;[Timirim] - Problema de Integração;[Timirim] Campanhas;[Timirim] Integração;[Timirim] D_API do Whatsapp;[Timirim] D_Giftback ou Campanhas;[Timirim] Campanhas;[Timirim] Campanhas;[Timirim] P_Outro;[Timirim] D_Outro;[TIMIRIM] - Integração;[Timirim] P_Outro;[Timirim] P_Envio de Campanhas</t>
  </si>
  <si>
    <t>3415027470;3083284635;3166764920;2884868980;3607717894;3140330599;3354612593;3267526487;3408446087;3172509463;3176315409;3841331066;2986759321;3185610885;4134624395</t>
  </si>
  <si>
    <t>Marô Antunes - three-hundred-sales-annual</t>
  </si>
  <si>
    <t>[MARÔ ANTUNES] - Giftbacks não estão sendo enviados;[Marô Antunes] Giftbacks ou Campanhas</t>
  </si>
  <si>
    <t>3072231580;2902895533</t>
  </si>
  <si>
    <t>AchoChic Store - seven-hundred-fifty-sales-annual</t>
  </si>
  <si>
    <t>[AchoChic Store] - Painel do vendedor não aparece descrição!;[Achochic Store] Templates travados: "Em análise"</t>
  </si>
  <si>
    <t>2998663588;2883060125</t>
  </si>
  <si>
    <t>Loja Milla Gomes  - three-hundred-sales-annual</t>
  </si>
  <si>
    <t xml:space="preserve">[Loja Milla Gomes ] D_Outro;[Loja milla gomes ] - Outro </t>
  </si>
  <si>
    <t>15705687133;3066621745</t>
  </si>
  <si>
    <t>Vechi.Co - three-hundred-sales</t>
  </si>
  <si>
    <t>Vechi.Co - three-hundred-sales Está Inadimplente</t>
  </si>
  <si>
    <t>BLOX - four-thousand-sales</t>
  </si>
  <si>
    <t>BLOX - four-thousand-sales Está Inadimplente;[BLOX] Integração;[BLOX] Integração</t>
  </si>
  <si>
    <t>3512488081;3055327780;3055568807</t>
  </si>
  <si>
    <t>Maroo - three-hundred-sales-annual</t>
  </si>
  <si>
    <t>[Maroo] Segmentos;[Maroo] Template</t>
  </si>
  <si>
    <t>3168839089;3178996388</t>
  </si>
  <si>
    <t>Draco Destilaria - three-hundred-sales-annual</t>
  </si>
  <si>
    <t>[Draco Destilaria] P_Painel do vendedor</t>
  </si>
  <si>
    <t>Bjoy - three-hundred-sales</t>
  </si>
  <si>
    <t>[Bjoy] Subir lista de clientes;Bjoy - three-hundred-sales Está Inadimplente</t>
  </si>
  <si>
    <t>2866002451;3490420225</t>
  </si>
  <si>
    <t>Thrico Hair - three-hundred-sales-semi-annual</t>
  </si>
  <si>
    <t>Thrico Hair - three-hundred-sales-semi-annual Está Inadimplente</t>
  </si>
  <si>
    <t>Casa Pri Decor - three-hundred-sales-annual</t>
  </si>
  <si>
    <t>[CASA PRI DECOR] Apagar dados da WooCommerce;[CASA PRI DECOR] Divergência de Dados de Faturamento;[CASA PRI DECOR] Cliente alega que dados estão divergentes (Cartpanda)</t>
  </si>
  <si>
    <t>2858698905;2858857519;2908364408</t>
  </si>
  <si>
    <t>Malhas Ellis - three-hundred-sales-semi-annual</t>
  </si>
  <si>
    <t>[MALHAS ELLIS] Outros;[MALHAS ELLIS] - P_Fluxo de automação ;[MALHAS ELLIS] D_Giftback ou Campanhas;[MALHAS ELLIS] P_Outro;chat;template sended</t>
  </si>
  <si>
    <t>2879585642;3455729812;3259024268;3020560773;2879280678;2864166705</t>
  </si>
  <si>
    <t>Papelaria da Sa - seven-hundred-fifty-sales-annual</t>
  </si>
  <si>
    <t>[Papelara da Sa] Pedido repetido;[PAPELARIA DA SÁ] Pedidos da Tiny não subiram para a Zoppy;[Papelaria da Sa] Pedidos da Bagy e Tiny não estão chegando na Zoppy;[Papelaria da Sa] Giftbacks ou Campanhas;[Papelaria da Sa] Pedido repetido</t>
  </si>
  <si>
    <t>3012271170;2968081955;2888014191;2883197496;3091850247</t>
  </si>
  <si>
    <t>VIVI ATACADO - three-hundred-sales-annual</t>
  </si>
  <si>
    <t>[VIVI ATACADO] D_Giftback ou Campanhas;[VIVI ATACADO] Painel do Vendedor;[VIVI ATACADO] P_Painel do vendedor;[VIVI ATACADO] Giftbacks ou Campanhas;[VIVI ATACADO] P_Painel do vendedor;[VIVI ATACADO] - Erro na Integração;[VIVI ATACADO] - Painel do Vendedor</t>
  </si>
  <si>
    <t>3515424269;2874722697;4153776053;2859486751;3076804369;2829031213;3077371942</t>
  </si>
  <si>
    <t>[Bellamo] Giftback;[Bellamo] P_Fluxo de automação;[BELLAMO] Cliente solicitou que apague dados e puxe dados novamente por Resync;[Bellamo] D_Outro;[BELLAMO] Produtos sendo puxados com preço errado via integração;[BELLAMO] Cliente solicitou ajuste de dados;[Bellamo] - Erro de integração;[BELLAMO] Giftback não gerado desde 19/06;[Bellamo] P_Outro;[Bellamo] D_Outro</t>
  </si>
  <si>
    <t>2848050545;3337557344;2947324717;15763285265;2878758213;2878766986;2836527981;2878759326;3385514900;15785495668</t>
  </si>
  <si>
    <t>Viva dress confeccoes - thousand-sales</t>
  </si>
  <si>
    <t>[Viva Dress] - Erro Integração</t>
  </si>
  <si>
    <t>Playn’joy Brinquedos - three-hundred-sales-annual</t>
  </si>
  <si>
    <t>[Playnjoy Brinquedos] Relatórios</t>
  </si>
  <si>
    <t>Triana - three-hundred-sales-annual</t>
  </si>
  <si>
    <t>[LFPRO, TRIANA, CHARME DO DETALHE] Janela de whatsapp não abre após resposta de cliente;[Triana] Integração - Tray</t>
  </si>
  <si>
    <t>3143632262;2863030630</t>
  </si>
  <si>
    <t>PINCBAR - thousand-five-hundred-sales</t>
  </si>
  <si>
    <t>PINCBAR - thousand-five-hundred-sales Está Inadimplente;[Pincbar] Correção Nome Fantasia;[PINCBAR] - Retorno;[PINCBAR] - Painel do vendedor;[PINCBAR] Tarefas não estão sendo criadas;[PINCBAR] D_Painel do Vendedor;chat;template sended;[PINCBAR] P_Outro;[PINCBAR] P_Envio de Campanhas;[PINCBAR] Outros;[PINCBAR] - Painel do vendedor;[PINCBAR] Giftbacks ou Campanhas;template sended;[PINCBAR] Outros;[PINCBAR] Carrinhos abandonados geram link mas não ativam fluxo;template sended;PINCBAR - thousand-five-hundred-sales Está Inadimplente</t>
  </si>
  <si>
    <t>4064701202;2882803231;3493680178;4258127158;3143250962;3151094661;2887728258;2819621552;3172956320;3397227356;2888268931;4162750826;2892460840;2831982436;2887963052;3151589435;2828060240;3484831065</t>
  </si>
  <si>
    <t>VM Beauty - seven-hundred-fifty-sales-semi-annual</t>
  </si>
  <si>
    <t>[VM Beauty] - Fluxo de carrinho abandonado não funciona;[VM Beauty] Giftback</t>
  </si>
  <si>
    <t>3067777283;3000133127</t>
  </si>
  <si>
    <t>SALGA - three-hundred-sales-annual</t>
  </si>
  <si>
    <t>chat;[SALGA COMERCIO DE VESTUARIO LTDA] Giftbacks;template sended;template sended;template sended;[SALGA] Cupons de giftbacks gerados estão inválidos</t>
  </si>
  <si>
    <t>2867001712;2882845585;2831861815;2848717448;2866948909;2883460495</t>
  </si>
  <si>
    <t>Femie Fashion Store - three-hundred-sales-semi-annual</t>
  </si>
  <si>
    <t>[Femie Lingeries] - WhatsApp API;[Femie Fashion Store] Data de nascimento não está subindo;Femie Fashion Store - three-hundred-sales-semi-annual Está Inadimplente</t>
  </si>
  <si>
    <t>2998701202;2867884460;3483864653</t>
  </si>
  <si>
    <t>Kiron Cosméticos - three-hundred-sales-quarterly</t>
  </si>
  <si>
    <t>Kiron Cosméticos - three-hundred-sales-quarterly Está Inadimplente</t>
  </si>
  <si>
    <t>MORAR CHIC - three-hundred-sales-annual</t>
  </si>
  <si>
    <t>[MORAR CHIC] Integração não puxou os dados;[Morar Chic] Giftback;[MORAR CHIC] Produtos não estão sendo puxados da Tray para a Zoppy;[Morar Chic] D_Painel do Vendedor</t>
  </si>
  <si>
    <t>2818425963;2994077755;2874631031;3065998363</t>
  </si>
  <si>
    <t>Bra Lingerie - seven-hundred-fifty-sales-annual</t>
  </si>
  <si>
    <t>VUÁ - three-hundred-sales-semi-annual</t>
  </si>
  <si>
    <t>[VUÁ] - P_Giftback ;[Vuá] Erro na criação e envio do Giftback;[VUÁ] - Giftback ;[VUÁ] Painel do Vendedor;[VUÁ] Integração;[VUÁ] - Erro na variavel ;[VUÁ] Plataforma com dados divergentes;[VUÁ] - Erro na geração e envio de Giftback</t>
  </si>
  <si>
    <t>2998878796;3917065873;3034930944;2906524541;2933570194;3050034768;2943080032;2982065539</t>
  </si>
  <si>
    <t>Cabello Mania - three-hundred-sales-annual</t>
  </si>
  <si>
    <t>[Cabello Mania] - P_Envio de Campanhas;[Cabello Mania] Integração;[CABELLO MANIA] Fluxo de Automações de carrinho abandonado não está funcionando;[Cabello Mania] D_Giftback ou Campanhas</t>
  </si>
  <si>
    <t>3483822419;2854172545;2862433442;3207564838</t>
  </si>
  <si>
    <t>Betty Brand - three-hundred-sales-annual</t>
  </si>
  <si>
    <t>[Betty brand ] P_Fluxo de automação;Betty Brand - three-hundred-sales-annual Está Inadimplente;[Betty Brand] API do Whatsapp;[Betty brand ] Giftbacks ou Campanhas;[Betty Brand] D_API do Whatsapp;[Betty Brand] Giftback;[Betty Brand] D_Giftback ou Campanhas;[Betty Brand] D_Giftback ou Campanhas;[Betty brand] Campanhas;[Betty brand ] Relatórios;[Betty Brand] Giftback;[Betty Brand] D_API do Whatsapp;[Betty brand] Relatórios;[Betty Brand] Giftback não gerado;[Betty brand ] Campanhas</t>
  </si>
  <si>
    <t>2980917593;3486471197;4135149953;2936448941;3485984338;3388409483;15772481681;3342792094;3173186817;4279007004;3323127885;4149024799;3153367353;4166093235;3172874653</t>
  </si>
  <si>
    <t>Loja Loanita - thousand-five-hundred-sales</t>
  </si>
  <si>
    <t>[Loja Loanita] Campanha de email com status aguardando;[Loja Loanita] Envio de Campanhas;[Loja Loanita] - Outro ;[Loja Loanita] Template de mensagem;[Loja Loanita] Duvida de disparo de campanha;[Loja Loanita] - Envio de giftback;[Loja Loanita] Integração manual via planilha</t>
  </si>
  <si>
    <t>2903035447;2805138989;3059575958;3101254163;2804720797;3072024139;2765554767</t>
  </si>
  <si>
    <t>Actio - three-hundred-sales-annual</t>
  </si>
  <si>
    <t>[Actio] Clientes não recebem mensagem de giftback</t>
  </si>
  <si>
    <t>BOSSA - three-hundred-sales-annual</t>
  </si>
  <si>
    <t>Lotus Store - five-hundred-sales</t>
  </si>
  <si>
    <t>Lotus Store - five-hundred-sales Está Inadimplente</t>
  </si>
  <si>
    <t>Lu Papaspyrou - three-hundred-sales-annual</t>
  </si>
  <si>
    <t>[Lu Papaspyrou] Pedido chegou zerado na Zoppy;[Dona Pink Confecções] Usuários;[Lu Papaspyrou] - Template de Mensagem;[Lu Papaspyrou] Integração foi refeita porém ainda está faltando dados de clientes;[Dona Pink Confecções] Giftback</t>
  </si>
  <si>
    <t>15712034176;3517272746;3096435019;2893325938;3335212671</t>
  </si>
  <si>
    <t>Clima Controles Refrigeração Ltda - three-hundred-sales-annual</t>
  </si>
  <si>
    <t>Clima Controles Refrigeração Ltda - three-hundred-sales-annual Está Inadimplente;[Clima Controles Refrigeração] Erro com giftback;[CLIMA CONTROLES] Pedidos não foram puxados pra Zoppy e não geraram Giftback;[Clima Controles Refrigeração Ltda] Divergência de dados - Receita influenciada;[Clima Controles Refrigeração Ltda] Giftback</t>
  </si>
  <si>
    <t>3890496357;2781234012;2859837861;2831941710;2781033256</t>
  </si>
  <si>
    <t>Mika wear  - three-hundred-sales</t>
  </si>
  <si>
    <t>[Mika Wear] - Alteração do social name</t>
  </si>
  <si>
    <t>Talchá - three-thousand-sales-annual</t>
  </si>
  <si>
    <t>[Talchá] - Painel do Vendedor;chat;template sended;template sended;template sended;[Talchá] Giftbacks ou Campanhas;[Talchá] Fluxo de giftback não está gerando cupom;chat;[Talchá] Integração incompleta;template sended;template sended;[TALCHA] Integrações não retornam dados (Tiny);template sended;chat</t>
  </si>
  <si>
    <t>2972385164;2878345387;2847616438;2867372210;2862948368;2951206255;4064226916;2888132143;2994981134;2874312717;2832800285;2925865489;2827560026;2819023426</t>
  </si>
  <si>
    <t>Be Gringa - five-hundred-sales-annual</t>
  </si>
  <si>
    <t>BY TAÍS LORRAYNE - seven-hundred-fifty-sales</t>
  </si>
  <si>
    <t>BY TAÍS LORRAYNE - seven-hundred-fifty-sales Está Inadimplente;[BY TAÍS LORRAYNE] API do Whatsapp;[BY TAÍS LORRAYNE] - Painel do Vendedor;[BY TAÍS LORRAYNE] D_Painel do Vendedor;[BY TAÍS LORRAYNE] API do Whatsapp;[By Taís Lorrayne] API do Whatsapp;[BY TAÍS LORRAYNE] Outros;[BY TAÍS LORRAYNE] API do Whatsapp;chat;[BY TAÍS LORRAYNE] Giftbacks ou Campanhas;[BY TAÍS LORRAYNE] P_Fluxo de automação;template sended;[BY TAÍS LORRAYNE] Fluxo não está criando tarefas no painel</t>
  </si>
  <si>
    <t>3944431935;2901550651;3145234997;3151504919;2892889601;2849698850;2883586823;2921790547;2849655636;2866289742;2994775980;2828205058;3067369131</t>
  </si>
  <si>
    <t>Emporio terroir (Grand Cru Tatuape, Golden, ABC) - three-hundred-sales-annual</t>
  </si>
  <si>
    <t>8b4bb1bf-9297-47be-99ca-d31f005402ba</t>
  </si>
  <si>
    <t xml:space="preserve">[Grand Cru] Planilha de produtos, não está subindo os produtos;[Emporio terroir (Grand Cru Tatuape, Golden, ABC)] - Cancelamento </t>
  </si>
  <si>
    <t>4165883944;3094956709</t>
  </si>
  <si>
    <t>Rose Slaibi - three-hundred-sales-semi-annual</t>
  </si>
  <si>
    <t>[ROSE SLAIBI] - Campanhas;[Rose Slaibi] - Número cadastrado errado;[Rose Slaibi] Ajuda com Campanhas;[Rose Slaibi] Alteração de dados de cliente;[Rose Slaibi] Giftbacks;[Rose Slaibi] Mensagens de giftback no whatsapp não estão sendo enviadas;[Rose Slaibi] Alterar contato de cliente</t>
  </si>
  <si>
    <t>2818145341;3126584422;2818138238;2794178880;2905532262;2766243932;2766520589</t>
  </si>
  <si>
    <t>Senhora Pele - oferta-julia-galvao</t>
  </si>
  <si>
    <t>[Senhora Pele] - Integração;[Senhora Pele] - Carrinho abandonado;[Senhora Pele] Divergência de dados;[Senhora Pele] - Fluxo de Automações (Carrinho abandonado);[Senhora Pele] Email enviado sem imagem;[Senhora Pele] Planilha com clientes para subir na Zoppy;[Senhora Pele]  P_Fluxo de automação ;[Senhora Pele] Envio de Campanhas;[Senhora Pele] - Fluxo de automação (carrinho abandonado);[SENHORA PELE] Favor excluir da base os OrderId abaixo</t>
  </si>
  <si>
    <t>2969291106;3175970116;2823451796;3033990540;2766141804;2824434103;3492835242;2847095885;3126861132;2900425362</t>
  </si>
  <si>
    <t>Auto Equip - five-hundred-sales-annual</t>
  </si>
  <si>
    <t>[Auto Equip] Mensagem de giftback não está sendo enviada;[Auto Equip] D_Painel do Vendedor;[Auto Equip] Giftbacks;[Auto Equip] - Painel do vendedor;[Auto Equip] - Painel do vendedor não está atribuido tarefas aos vendedores</t>
  </si>
  <si>
    <t>2922675463;3090884193;2893301522;3152603182;3098685553</t>
  </si>
  <si>
    <t>GUYA - five-hundred-sales</t>
  </si>
  <si>
    <t>[GUYA] D_Giftback ou Campanhas;[GUYA] - Erro na Plataforma;[GUYA] Giftback;[GUYA] Painel do Vendedor;[GUYA] Duvidas de uso do Giftback;[GUYA] D_Giftback ou Campanhas</t>
  </si>
  <si>
    <t>3159307086;2967080592;3399917339;3139988066;2804768028;3143878781</t>
  </si>
  <si>
    <t>Rkc sports - three-hundred-sales-semi-annual</t>
  </si>
  <si>
    <t>Kause Acessórios - five-hundred-sales-semi-annual</t>
  </si>
  <si>
    <t>ARK Concept - three-hundred-sales</t>
  </si>
  <si>
    <t>[ARK Concept] - Envios de SMS</t>
  </si>
  <si>
    <t>Ladies Fitness &amp; Beach - three-hundred-sales-annual</t>
  </si>
  <si>
    <t>ROSA IMPERIAL - thousand-five-hundred-sales</t>
  </si>
  <si>
    <t>[ROSA IMPERIAL] P_Painel do vendedor;[ROSA IMPERIAL] Financeiro;[ROSA IMPERIAL] Campanhas;[ROSA IMPERIAL] Pagamento da plataforma</t>
  </si>
  <si>
    <t>4152515659;3362137385;3397998620;3264527882</t>
  </si>
  <si>
    <t>oceanway - three-hundred-sales-annual</t>
  </si>
  <si>
    <t>[Ocean Way] subir clientes que não estão na plataforma;[oceanway] - Envio de Campanhas;[oceanway] - Editar e-mail;[oceanway] Giftbacks ou Campanhas;[OCEANWAY] Deletar planilha que subiu anteriormente e subir nova planilha;[oceanway] Nome divergente no envio de e-mail;[oceanway] Integração</t>
  </si>
  <si>
    <t>2734621781;3060662193;2994840234;2953409593;2825027658;4203239495;2888179112</t>
  </si>
  <si>
    <t>Muralist - three-hundred-sales-annual</t>
  </si>
  <si>
    <t>[Muralist] Painel do vendedor com tarefas somente de aniversário;[Muralist] Giftbacks ou Campanhas;[MURALIST] Cupons de giftback com erro;[Muralist] - Giftback;[Todos] Falha no layout</t>
  </si>
  <si>
    <t>3493137264;2832079400;2832531869;2832099246;3055365748</t>
  </si>
  <si>
    <t>usecarolmaia - three-hundred-sales-semi-annual</t>
  </si>
  <si>
    <t>[usecarolmaia] Giftbacks;[usecarolmaia] Giftback não está enviando para algumas clientes;[ USE CAROL MAIA ] - Giftback aparece como indisponível para cliente mas na plataforma está ativo;[USE CAROL MAIA] Giftback inválido (NuvemShop)</t>
  </si>
  <si>
    <t>2936470385;3531257154;2749362493;2833316783</t>
  </si>
  <si>
    <t>Júlia Torquetti  - three-hundred-sales-semi-annual</t>
  </si>
  <si>
    <t>[ JULIA TORQUETTI ] - subir planilha de histórico;[ JULIA TORQUETTI ] - Subir planilha</t>
  </si>
  <si>
    <t>2706993569;2729692018</t>
  </si>
  <si>
    <t>Origgo - three-hundred-sales-quarterly</t>
  </si>
  <si>
    <t>[ORIGGO] dados da integração subiram incompletos;[Origgo] - Divergência de dados;chat;chat;[Origgo] Financeiro;pode apagar;[Origgo] Integração incompleta;template sended;[Origgo] Financeiro;[Origgo] Dados divergentes;[Origgo] - Envio de Campanhas</t>
  </si>
  <si>
    <t>2747242027;3011400565;2846929506;2819907233;3302512400;2754705444;2848721040;2846912609;3325009251;2829162145;3960140887</t>
  </si>
  <si>
    <t>THE PEPPERS SHOP  - new_plan_annual_medium</t>
  </si>
  <si>
    <t>[The Peppers] API;[The Peppers] - Template de email;[The Peppers] - Modelos de Mensagem;[The Peppers] Treinamento</t>
  </si>
  <si>
    <t>2994494472;4134720795;3163203214;3158979602</t>
  </si>
  <si>
    <t>Wish Brand - new_plan_annual_medium</t>
  </si>
  <si>
    <t>[WISH BRAND] Receita gerada com giftback incongruente;[Wish Brand] - Dúvidas sobre Giftback ;[Wish Brand] Relatórios;[Wish Brand] D_Giftback ou Campanhas;[Wish Brand] API do Whatsapp;[Wish Brand] API do Whatsapp;[Wish Brand] Painel do Vendedor;[Wish Brand] P_Outro;[Wish Brand] P_Outro;[Wish Brand] API do Whatsapp;[Wish Brand] D_Painel do Vendedor</t>
  </si>
  <si>
    <t>2875559005;3830662401;2858268289;3077363526;3172547151;3998567721;3144121201;3014405815;3194438281;3669946034;15703979942</t>
  </si>
  <si>
    <t>Brilha Brilha Estrelinha - five-hundred-sales-annual</t>
  </si>
  <si>
    <t>[Brilha Brilha Estrelinha] não estão subindo os dados da sua plataforma de vendas (nuvemshop);[Brilha brilha estrelinha] não subiram todos os dados;[Brilha Brilha Estrelinha] Outro;[Brilha Brilha Estrelinha] Mensagens de giftback não estão sendo enviadas;[Brilha Brilha Estrelinha] API do Whatsapp;[ Brilha Brilha Estrelinha ] Mensagens de Giftback não estão sendo enviadas;[BRILHA BRILHA ESTRELINHA] Check de disparos de email</t>
  </si>
  <si>
    <t>2694640032;2706408575;3500424967;2722185808;4197645860;2752811604;2879724899</t>
  </si>
  <si>
    <t>103 store - thousand-five-hundred-sales</t>
  </si>
  <si>
    <t>Housewhey - two-thousand-sales</t>
  </si>
  <si>
    <t>[Housewhey] Outros;[Housewhey] - Disparo para público fora do segmento;[Housewhey] Dúvida sobre geração de giftback;[Housewhey] P_Envio de Campanhas;[Housewhey] - Fluxo de automação ;chat;[Housewhey] - Envio de campanha;chat;template sended;[Housewhey] Whatsapp API;[Housewhey] D_Outro;[Housewhey] Envio de Giftback</t>
  </si>
  <si>
    <t>2863797943;3169207380;2863442539;3166593163;3175274651;2865956225;3368512931;2863528356;2874248255;3124529062;3624863242;2794771041</t>
  </si>
  <si>
    <t>Cancha FC LTDA - seven-hundred-fifty-sales</t>
  </si>
  <si>
    <t>Cancha FC LTDA - seven-hundred-fifty-sales Está Inadimplente;[Cancha FC] Problema na integração com Convertr</t>
  </si>
  <si>
    <t>3859489170;2809461427</t>
  </si>
  <si>
    <t>Via D Acessórios  - five-hundred-sales-annual</t>
  </si>
  <si>
    <t>[Via D Acessórios ] - P_Outro ;[Via D Acessórios] - As tarefas do Painel do Vendedor estão aparecendo duplicadas e/ou nao ficam como concluidas;[Via D Acessórios] - Painel do vendedor distribui clientes para os vendedores errados;[Via D Acessórios ] D_Giftback ou Campanhas;[Via D Acessórios] Favor subir planilha;[Via D Acessórios ] - Painel do vendedor;[Via D acessórios] Integração;[Via D Acessórios] - Erro no disparo de Giftback;[Via D Acessórios] Marcar reunião;[Via D Acessórios] pedido repetido várias vezes;[Via D Acessórios ] D_Integração;[Via D Acessórios] Vendedoras não conseguem acessar o app da Zoppy;[Via D Acessórios] Acesso negado no app da Zoppy;[Via D Acessórios ] D_Painel do Vendedor;[Via D] - Giftbacks vencidos sendo enviados;[Via D Acessórios ] - Giftback ;[VIA D]- Cliente não recebe email ao clicar em "esqueci minha senha";[Via D Acessórios ] D_Painel do Vendedor;[Via D Acessórios ] D_Painel do Vendedor;[Via D Acessórios ] D_Painel do Vendedor;[Via D Acessórios] - Venda atrelado a vendedor;[Via D Acessórios ] D_Painel do Vendedor;[Via D Acessórios ] - Giftback ;[Via D Acessórios ] - Painel do Vendedor;[Via D Acessórios ] Fluxo de Automação;[Via D] - Subir planilha de produtos;[Via D acessórios] - Outro</t>
  </si>
  <si>
    <t>7.0</t>
  </si>
  <si>
    <t>2982764651;3181872211;3241404204;3066631608;2682564180;3615997079;2974102107;2986969480;2832683289;2766207893;3060472649;2837359769;2836696625;3099279434;2986969677;3075336342;2722115474;3190726268;3491628949;3453916834;2769942327;3139302930;3413100067;3175960153;3078504730;2978498394;3124126599</t>
  </si>
  <si>
    <t>Iris - three-hundred-sales-annual</t>
  </si>
  <si>
    <t>[Iris] D_Outro;[Iris] Erro nas mensagens de giftback no Whatsapp;[Iris] - WhatsApp API;[Iris] D_Painel do Vendedor;[Iris] - Modelo de mensagem</t>
  </si>
  <si>
    <t>3585160300;2768710440;3172578311;3128044882;3166696842</t>
  </si>
  <si>
    <t>Atlantikos  - five-hundred-sales-semi-annual</t>
  </si>
  <si>
    <t>[Atlantikos ] Dúvidas template de mensagem;[Atlantikos] Templates travados: "Em análise" ;[ATLANTIKOS] -Giftback com valor errado;[Atlantikos] Giftbacks ou Campanhas;[ATLANTIKOS] Valor de pedido divergente;chat;[Atlantikos ] - P_Giftback ;[Atlantikos ] - Duvidas</t>
  </si>
  <si>
    <t>2854306306;2883059488;4165884235;2836234641;3384526601;2854295215;3056126982;3070836030</t>
  </si>
  <si>
    <t>BioBio Cosméticos Naturais - seven-hundred-fifty-sales</t>
  </si>
  <si>
    <t>[biobio cosmeticos] D_Painel do Vendedor;[ BIO BIO COSMÉTICOS ] - Sms não está sendo disparado;[Biobio Cosmeticos] Painel do vendedor;[BioBio Cosméticos] Integração;[ BIO BIO COSMÉTICOS ] - Divergência de preços no site;chat;[BIO BIO COSMÉTICOS] Apagar cupom de giftback;[BioBio] Desvincular bling da cliente;[BioBio Cosméticos] Outros</t>
  </si>
  <si>
    <t>15696665162;2682791455;2827771397;3151805548;2671848458;2832372904;2867439514;2748901017;2832440349</t>
  </si>
  <si>
    <t>Casa Muru  - three-hundred-sales-quarterly</t>
  </si>
  <si>
    <t>0a6f2cf5-8cbe-40b4-ba17-19f79bd8991a</t>
  </si>
  <si>
    <t>[Casa Muru] Erro de integração da bling</t>
  </si>
  <si>
    <t>Zuliê - three-hundred-sales-semi-annual</t>
  </si>
  <si>
    <t>[Zuliê] Painel do Vendedor;[Zuliê] - Pagamento;[Zuliê] Painel do Vendedor;[Zulie] - Tarefas no Painel do Vendedor não aparecem</t>
  </si>
  <si>
    <t>3293102460;3035682721;3218870819;3243890478</t>
  </si>
  <si>
    <t>Luana Fashion Tricot - thousand-five-hundred-sales</t>
  </si>
  <si>
    <t>[Luana Fashion Tricot] Dados divergentes;[Luana Fashion Tricot] - Cancelar 1 giftback;[Luana Fashion Tricot] Favor subir planilha:;[Luana Fashion Tricot] - Cancelar giftback</t>
  </si>
  <si>
    <t>2635339144;2747523343;2628046596;2744423730</t>
  </si>
  <si>
    <t>AMORINO FIOS DE MALHA PREMIUM LTDA - thousand-five-hundred-sales</t>
  </si>
  <si>
    <t>59f57263-2969-4e65-a193-86b91cc96b19</t>
  </si>
  <si>
    <t>[AMORINO FIOS]- Falha na integração;[AMORINO FIOS DE MALHA PREMIUM LTDA] Retorno sobre Falha na integração</t>
  </si>
  <si>
    <t>2614510721;2828021172</t>
  </si>
  <si>
    <t>Bendita Lagartixa  - three-hundred-sales-annual</t>
  </si>
  <si>
    <t>[Bendita Lagartixa] Outros;[Bendita Largatixa] - Cupons de giftbacks;[Bendita Lagartixa ] - Template e disparo de Email</t>
  </si>
  <si>
    <t>2781280614;2781295717;3832739355</t>
  </si>
  <si>
    <t>Lavint - three-hundred-sales-annual</t>
  </si>
  <si>
    <t>[Lavint] Envio de Campanhas;[Lavint] Integração incompleta do cliente;[Lavint] Integração incompleta;[Lavint] - P_Outro ;[Lavint] Envio de Giftback via Fluxo de Automação;[Lavint] Envio de Campanhas;[Lavint] Giftbacks ou Campanhas;[Lavint] API do Whatsapp;[Lavint] - Envio de Campanhas;[Lavint] Cacelamento</t>
  </si>
  <si>
    <t>2794710682;2682941244;2729997949;3915015093;2847197359;2796509222;2819314758;2831512953;3750255659;3821066643</t>
  </si>
  <si>
    <t>Biquini da Thay - seven-hundred-fifty-sales-annual</t>
  </si>
  <si>
    <t>[Biquini da Thay] Outros</t>
  </si>
  <si>
    <t>Mystica Mood - three-hundred-sales-annual</t>
  </si>
  <si>
    <t>[Mystica Mood] Dúvidas Whatsapp API</t>
  </si>
  <si>
    <t>Lunnae  - seven-hundred-fifty-sales</t>
  </si>
  <si>
    <t>[Lunnae] - WhatsApp possui erro na BM;[Lunnae] API do Whatsapp;[Lunnae] D_Giftback ou Campanhas;Lunnae  - seven-hundred-fifty-sales Está Inadimplente;[Lunnae] D_API do Whatsapp;[Lunnae ] P_Outro;[Lunnae] Dúvidas;[Lunnae] Fluxo de automação;[Lunnae] D_API do Whatsapp;Lunnae  - seven-hundred-fifty-sales Está Inadimplente</t>
  </si>
  <si>
    <t>3060931494;3155306796;3123479340;4149831710;3059671414;2981782018;3178924869;3159027222;3339147306;3502255958</t>
  </si>
  <si>
    <t>Vicio Fatal - seven-hundred-fifty-sales</t>
  </si>
  <si>
    <t>Citrus - three-hundred-sales-annual</t>
  </si>
  <si>
    <t>[Citrus] Painel do Vendedor</t>
  </si>
  <si>
    <t>Jéssica Lopes Store - three-hundred-sales-annual</t>
  </si>
  <si>
    <t>Doradot - three-hundred-sales-annual</t>
  </si>
  <si>
    <t>[Doradot] Giftback;[Doradot] D_Giftback ou Campanhas</t>
  </si>
  <si>
    <t>3506592315;3143235444</t>
  </si>
  <si>
    <t>Escriviatto - three-hundred-sales-annual</t>
  </si>
  <si>
    <t>[Josi moretto] Valores de compra negativo;[JOSI MORETTO] Giftbacks não gerados;[Josi Moretto] Exclusão de dados e Resync;[Josi Moretto] Cliente alega que tarefas estão sendo feitas para funcionario que não vende na loja;[Josi Moretto] - Financeiro;[JOSI MORETTO] Pedidos com valores zerados</t>
  </si>
  <si>
    <t>2695620150;2823347774;3659615884;2721260311;3090593116;2820286526</t>
  </si>
  <si>
    <t>Loja Lanna Braga - five-hundred-sales-annual</t>
  </si>
  <si>
    <t>Zenvee - three-hundred-sales-annual</t>
  </si>
  <si>
    <t>aaa2114d-fe96-4734-b1ad-034bc89f9ff5</t>
  </si>
  <si>
    <t>Åbaetê - three-hundred-sales-annual</t>
  </si>
  <si>
    <t>[ Abaete ] Clientes não estão recebendo o Giftback;[Åbaetê] Clientes não estão recebendo giftback;{ ABAETÉ } - PAINEL DO VENDEDOR NÃO ATUALIZA;[Abaete] Faturamento incorreto</t>
  </si>
  <si>
    <t>2700340024;3522302630;2615364250;2615467015</t>
  </si>
  <si>
    <t>Loja Hábito  - three-hundred-sales-annual</t>
  </si>
  <si>
    <t>Rosa Limão Semijoias - seven-hundred-fifty-sales-annual</t>
  </si>
  <si>
    <t>[Rosa Limão Semijóias] Envio de campanhas via email dando erro (100% falha);[Rosa Limão] - Campanha via segmento apresentando erro</t>
  </si>
  <si>
    <t>2765496129;2744334406</t>
  </si>
  <si>
    <t>BARTENDER STORE - thousand-five-hundred-sales</t>
  </si>
  <si>
    <t>[BARTENDER STORE] Giftback</t>
  </si>
  <si>
    <t>trio moda íntima  - three-hundred-sales-annual</t>
  </si>
  <si>
    <t>[trio moda íntima ] Cancelamento de giftbacks</t>
  </si>
  <si>
    <t>[PORTOPHINO] P_Fluxo de automação;[PORTOPHINO] giftback por emails não estão sendo enviados;[PORTOPHINO] Fluxo de automação;[PORTOPHINO] Fluxo de automação;[PORTOPHINO] Painel do Vendedor;[PORTOPHINO] Outros;[Portophino] Cliente afirma que os giftbacks não estão sendo enviados;[PORTOPHINO] Erro na criação de templates;[PORTOHPINO]- Criar giftbacks retroativos;[PORTOPHINO] - Painel do vendedor;[PORTOPHINO] Outro;[PORTOPHINO] Outros;chat;[PORTOPHINO] Outros;[PORTOPHINO] Outros;[portophino] falha na campanha por sms ;[Portophino] API do Whatsapp</t>
  </si>
  <si>
    <t>3034117258;2666609666;3258404498;3860485235;2866887811;2892032540;2694281985;2599762439;2699673483;4260723809;3903099210;2858363745;2854633985;2854455573;2861815366;2623898961;2790048397</t>
  </si>
  <si>
    <t>Bruna Paz - three-hundred-sales</t>
  </si>
  <si>
    <t>[Bruna Paz] Outros</t>
  </si>
  <si>
    <t>Light B. Jewelry  - three-hundred-sales-annual</t>
  </si>
  <si>
    <t>LFpro Professional Makeup - three-thousand-sales</t>
  </si>
  <si>
    <t>[LFpro] Janela do WhatsApp se fechando muito rápido;LFpro Professional Makeup - three-thousand-sales Está Inadimplente;[LF Pro] Erro na criação de giftback por fluxo de automação;[LFpro Professional Makeup] Disparo de WhatsApp fica carregando e não mostra que enviou mensagem;[LFpro Professional Makeup] Fluxo de automação não está enviando mensagem de Whatsapp;[ LF Pro ] - Integração Shopify;[LFpro] Cliente alega que não esta criando tarefa no painel do vendedor para o fluxo de carrinho abandonado.</t>
  </si>
  <si>
    <t>3129348536;3866827679;2866309413;2794940941;2831797522;2574143395;2653144970</t>
  </si>
  <si>
    <t>New Man Store  - three-hundred-sales-annual</t>
  </si>
  <si>
    <t>[New Man Store] não está sendo possível salvar template de whatsapp;[New Man Store ] D_Integração;[New Man Store ] Painel do Vendedor;[New Man Store ] Integração;[new man] - Planilha de 90 dias;[New Man Store];[New Man Store ] - Painel do vendedor</t>
  </si>
  <si>
    <t>2699673745;3179947439;2823372468;3233363869;2774892330;2756302259;3293100359</t>
  </si>
  <si>
    <t>[LIDERPHARMA] Erro nos dados disponíveis na plataforma;[LIDERPHARMA] Condição do fluxo de automação não é validada corretamente;LIDERPHARMA - two-thousand-sales Está Inadimplente;[LIDERPHARMA] Campanhas;[LIDERPHARMA] Cliente criou um fluxo de automação para não enviar giftback para certos produtos, mas está enviando.;[LIDERPHARMA] erro no segmento com produto específico e no fluxo que tenha essa regra;[Lider Pharma] Divergencia de dados</t>
  </si>
  <si>
    <t>2774816411;2901963432;4127328065;3926941768;2769174199;2749835179;2622562735</t>
  </si>
  <si>
    <t>tee fashion - thousand-five-hundred-sales</t>
  </si>
  <si>
    <t>[TEE FASHION]-Faturamento divergente;[Tee Fashion] Giftback inválido;[tee fashion] Giftback;[Tee Fashion] - Área de clientes não está funcionando;[Tee Fashion] Bug na curva ABC;[Tee Fashion] Giftback não aparece no resumo do pedido</t>
  </si>
  <si>
    <t>2722792225;2819416212;3556838561;15766440251;2802151597;4062391152</t>
  </si>
  <si>
    <t>Giu Store  - thousand-five-hundred-sales</t>
  </si>
  <si>
    <t>[GIU STORE] Segmentos não retornam registros e impossibilitam disparo de campanhas;[Giu Store ] Cancelamento;[Giu Store ] Giftbacks ou Campanhas;[Giu Store ] Pagamento;[Giu Store ] Template de mensagem;[Giu Store ] API do Whatsapp;[Giu Store ] Giftbacks ou Campanhas</t>
  </si>
  <si>
    <t>2862879141;4160090912;2879474176;3034709134;2875287947;2912011047;2902945846</t>
  </si>
  <si>
    <t>Polihousi - seven-hundred-fifty-sales</t>
  </si>
  <si>
    <t>[POLIHOUSI] - Integração Shopify;Polihousi - seven-hundred-fifty-sales Está Inadimplente</t>
  </si>
  <si>
    <t>2589149046;3492776193</t>
  </si>
  <si>
    <t>Garbin - three-hundred-sales-annual</t>
  </si>
  <si>
    <t>[Garbin] Fluxo de automação;[GARBIN]- Pedido duplicado;[Garbin] Outro;[Garbin] Fluxo de automação;[Garbin] Giftbacks ou Campanhas;[Garbin] pedidos não vieram para a zoppy;[Garbin] Campanha;[Garbin] Treinamento</t>
  </si>
  <si>
    <t>3232405039;2618517110;3267914507;3416166225;2837301573;2598846588;2874406176;3124295450</t>
  </si>
  <si>
    <t>2youfitness - thousand-five-hundred-sales</t>
  </si>
  <si>
    <t xml:space="preserve">[2youfitness] - Email de Giftback </t>
  </si>
  <si>
    <t>Sorih - thousand-sales</t>
  </si>
  <si>
    <t>[Sorih] - Diferença da base de pedidos para os dados da zoppy;[Sorih] Painel do Vendedor;[sorih] - NPS está com dados errados;[Sorih] Link para NPS informa que pesquisa já foi respondida;[Sorih] - Painel do Vendedor;[Sorih] D_Giftback ou Campanhas;[Sorih] Outros;[Sorih] P_Painel do vendedor;[SORIH] - Painel do Vendedor</t>
  </si>
  <si>
    <t>2554674074;2827778696;2595371020;2780984188;2989076004;3916281670;2968820284;2980612625;2993895451</t>
  </si>
  <si>
    <t>Cséros Cosmetics - seven-hundred-fifty-sales</t>
  </si>
  <si>
    <t>Galeria Mats - three-hundred-sales-annual</t>
  </si>
  <si>
    <t>[Galeria Mats] Outros;[Galeria Mats] D_Integração;[Galeria Mats] Cliente com dados divergentes.;[Galeria Mats] - Duvida com API;[Galeria Mats] Integração incompleta ;[Galeria Mats] Fluxo de automação;[Galeria Mats] - Cliente não estava conseguindo salvar modelos de mensagem ;[Galeria Mats] Matriz RFM;[Galeria Mats] Falha de envio do fluxo de automação;[GALERIA MATS] falha no envio da automação;[GALERIA MATS] Divergência de dados (Bagy);[Galeria Mats] Outros;[Galeria Mats] P_Outro;[Galeria Mats] P_Fluxo de automação</t>
  </si>
  <si>
    <t>2927658327;3163402279;2593030838;2827231664;2862897053;3102089801;3114450050;3079304824;3987556122;15893426998;2944048273;2856201273;3225012084;3066872751</t>
  </si>
  <si>
    <t>CC - seven-hundred-fifty-sales-annual</t>
  </si>
  <si>
    <t>[CC] P_Fluxo de automação;[CC] D_Giftback ou Campanhas</t>
  </si>
  <si>
    <t>3175456000;3343808927</t>
  </si>
  <si>
    <t>Zig Zag Máquinas - five-hundred-sales-semi-annual</t>
  </si>
  <si>
    <t>Zig Zag Máquinas - five-hundred-sales-semi-annual Está Inadimplente</t>
  </si>
  <si>
    <t>Pine - seven-hundred-fifty-sales</t>
  </si>
  <si>
    <t>[Pine] Giftbacks ou Campanhas;[Pine] Erro na campanha;chat</t>
  </si>
  <si>
    <t>2884990513;2749521444;2884942965</t>
  </si>
  <si>
    <t>Ultra max  - thousand-five-hundred-sales</t>
  </si>
  <si>
    <t>[ultra max] - erro no uso do plano;[Ultra Max] - Relatório de NPS;[Ultra Max] - Uso do plano não atualiza</t>
  </si>
  <si>
    <t>2649855013;2707467548;2649888517</t>
  </si>
  <si>
    <t>Mariantônia - new_plan_annual_medium</t>
  </si>
  <si>
    <t>[Mariantônia] Fluxo de carrinho abandonado não está sendo acionado;[Maria Antonia] - Painel do Vendedor;[Mariantônia] Painel do Vendedor;[Mariantônia] Painel do Vendedor (contato duplicado);[Mariantônia] Painel do Vendedor;[Mariantônia] Bloquear criação de tarefas nos fluxos de recompra;[Mariantônia] Tarefas no painel do vendedor estão duplicadas;[Mariantônia] D_Giftback ou Campanhas;[Mariantônia] D_Painel do Vendedor;[Mariantônia] D_API do Whatsapp;[Mariantônia] Painel do Vendedor;[Mariantônia] Fluxo de automação;[Mariantônia] Painel do Vendedor;[MARIANTÔNIA]- Resync desde maio de 2020;[Mariantônia] - Financeiro;[Mariantônia] Planilha de pós venda no painel do venedor de maio;[Mariantônia] Painel do Vendedor;[Mariantônia] D_Painel do Vendedor;[Mariantônia] - Painel do vendedor;[Mariantônia] Cliente com dados divergentes;[Mariantônia] P_Fluxo de automação</t>
  </si>
  <si>
    <t>4208946838;2948866324;2948291133;2836402782;2836692524;4165907724;2837291529;3155299858;4207593311;3258410887;15741943823;3058942323;2847510957;2570112578;3937643421;2805844773;2828728964;3066493277;4123441695;2570346299;3300525199</t>
  </si>
  <si>
    <t>Bixo Grillo - new_plan_monthly_medium</t>
  </si>
  <si>
    <t>[Bixo Grillo] Painel do Vendedor;[BIXO GRILLO] Subir emails dos clientes da plan;[Bixo Grillo] API do Whatsapp;[Bixo Grillo] P_Envio de Campanhas;[Bixo Grillo] Novo plano;[Bixo Grillo] API do Whatsapp;[Bixo Grillo] - API do Whatsapp;Bixo Grillo - new_plan_monthly_medium Está Inadimplente;[BIXO GRILLO] Contador do gasto de Email está divergente;[Bixo Grillo] Realizar Resync (bagy);[Bixo Grillo] Campanhas;[BIXO GRILLO] Whatsapp dispara msg, mas não aparece no contador;[bixo grillo] uso do plano divergente com envio de mensagens</t>
  </si>
  <si>
    <t>2824497036;2599295595;2837771954;3021006772;3592265803;3129455024;2863397133;3881855049;2775196418;3691159416;3500454794;2879675674;2719103559</t>
  </si>
  <si>
    <t>M6 JOIAS  - seven-hundred-fifty-sales-annual</t>
  </si>
  <si>
    <t>[M6 JOIAS] Favor subir planilha;[M6 JOIAS ] Outros;chat;[M6 JOIAS ] API do Whatsapp</t>
  </si>
  <si>
    <t>2555987021;2862977797;2862918040;15779327645</t>
  </si>
  <si>
    <t>Not-me - two-thousand-five-hundred-sales</t>
  </si>
  <si>
    <t>[Not Me] Não puxou histórico.;[Not Me] - Os dados da integração não estão sendo puxados;[NOT-ME] Giftbacks não estão sendo enviados;[NOT-ME] Pedidos da nuvemshop não estão vindo para a zoppy;[NOT ME]- Giftback estão sendo gerados somente de compras retroativas, os de março por exemplo não estão</t>
  </si>
  <si>
    <t>2474062620;2527929258;2536964371;2566630565;2555329888</t>
  </si>
  <si>
    <t>Oxo Paxo - thousand-sales</t>
  </si>
  <si>
    <t>[Oxo Paxo] - Giftback ;[Oxo Paxo] D_Giftback ou Campanhas;[Oxo Paxo] - Giftback ;[Oxo Paxo] Giftback;[Oxo Paxo] Valor de Giftback incorreto;[Oxo Paxo] Giftback;[Oxo Paxo] D_Giftback ou Campanhas;[Oxo Paxo] Giftback;[Oxo Paxo] Giftbacks ou Campanhas</t>
  </si>
  <si>
    <t>3059525382;3850051855;3170774450;3944311363;2538677828;3301147752;3852509051;3652930110;2883147303</t>
  </si>
  <si>
    <t>Dharma Cristais  - three-hundred-sales-annual</t>
  </si>
  <si>
    <t>[DHARMA CRISTAIS] Resync;[Dharma Cristais] - Queria retorno do ticket;[Dharma Cristais] - Divergência de dados</t>
  </si>
  <si>
    <t>15925302455;3066884217;3035980913</t>
  </si>
  <si>
    <t>It store oficial  - two-thousand-sales</t>
  </si>
  <si>
    <t>[It Store] - A mesma tarefa está aparecendo mais de 1 vez no painel do vendedor;[It Store] - tarefas duplicadas no painel;[it store] - painel do vendedor;[It store] - Painel do vendedor está com erro;[IT STORE]- seguem os problemas com distribuição de tarefas dos vendedores</t>
  </si>
  <si>
    <t>2538034218;2725128737;2622112376;2555393348;2596319596</t>
  </si>
  <si>
    <t>Diboa - seven-hundred-fifty-sales-annual</t>
  </si>
  <si>
    <t>[Diboa] Imersão Dih Santana;[Diboa]Pedidos não estão vindo para a zoppy;[Diboa] Outros;[Diboa] Erro no envio de mensagem pelo WhatsApp</t>
  </si>
  <si>
    <t>2867407486;2488257800;2858311223;2804145256</t>
  </si>
  <si>
    <t>ahtram - seven-hundred-fifty-sales</t>
  </si>
  <si>
    <t>[ahtram] - Erro na geração de giftbacks;[Ahtram] Pedidos atuais não importados;[Ahtram] - Giftbacks não estão sendo gerados;[AHTRAM] Mensagem de giftback não está sendo enviada;ahtram - seven-hundred-fifty-sales Está Inadimplente;[Ahtram] - envio de giftback retroativo;[ahtram] pedidos não estão vindo para a zoppy</t>
  </si>
  <si>
    <t>2695452063;2460097146;2725110540;2442257305;3882942646;2718485324;2591996191</t>
  </si>
  <si>
    <t>Doce Opium - thousand-five-hundred-sales-annual</t>
  </si>
  <si>
    <t>Doces Opium - Erro em exportar planilha modelo;[Doce Opium] - API do WhatsApp;[Doce Opium] Resync de dados;[Doce Opium] Clientes sendo considerados em dois segmentos distintos;[Demanda para Ana Machado] Receita influenciada zerada em clientes da Loja Integrada</t>
  </si>
  <si>
    <t>2488436143;2884049213;2432068681;2884945269;2719315804</t>
  </si>
  <si>
    <t>BOUG Acessórios - seven-hundred-fifty-sales</t>
  </si>
  <si>
    <t>[Boug Acessórios] Gerar giftback retroativo;[Boug Acessórios] pedido da cliente não veio da bling para a zoppy;[BOUG Acessórios] segmento está dando diferença na hora de lançar as campanhas</t>
  </si>
  <si>
    <t>2469128837;2477323319;2673542232</t>
  </si>
  <si>
    <t>Gestar Organics  - three-hundred-sales-annual</t>
  </si>
  <si>
    <t>[ GESTAR ORGANICS ] - integração shopify</t>
  </si>
  <si>
    <t>Mix Designer - three-hundred-sales-annual</t>
  </si>
  <si>
    <t>Bull joias - seven-hundred-fifty-sales-annual</t>
  </si>
  <si>
    <t>Apoá - three-hundred-sales-semi-annual</t>
  </si>
  <si>
    <t>[APOÁ]- cliente não veio para a zoppy;[Apoá] - Pagamento;[ Apoá ] Resync da easylinx desde 01/01/2022;[Apoá] Financeiro;[ Apoá ] Verificar o uso do plano.;[ Apoá ] bug no segmento de anviersário;[APOÁ]- dados divergentes e cliente alega que alguns pedidos não estão vindo para a zoppy;[APOÁ]- Integrar com a EasyLinx</t>
  </si>
  <si>
    <t>2519833885;3840993566;2474794619;15630872179;2470232067;2704616377;2515382897;2505766658</t>
  </si>
  <si>
    <t>Aive Store - three-hundred-sales-annual</t>
  </si>
  <si>
    <t>Aive Store - three-hundred-sales-annual Está Inadimplente;[AIVE STORE] Mensagens não enviadas;[BRIELLA]- fazer resync desde jan 2022;[briella/aive] - troca de cupons por causa da integração</t>
  </si>
  <si>
    <t>4132528444;3766148201;2446539659;2644523357</t>
  </si>
  <si>
    <t>Empório Glam  - five-hundred-sales-annual</t>
  </si>
  <si>
    <t>[Empório Glam ] Campanhas;[ EMPÓRIO GLAM ] - Não subiu a base de clientes da bling só da Bagy</t>
  </si>
  <si>
    <t>3838663862;2402853016</t>
  </si>
  <si>
    <t>Longuinni - three-hundred-sales-annual</t>
  </si>
  <si>
    <t>BniniShoes  - three-hundred-sales-annual</t>
  </si>
  <si>
    <t>[Bnini shoes] Campanhas;[BniniShoes ] D_Giftback ou Campanhas;[Bnini shoes] D_Outro;[Bnini Shoes] Planilha de Produtos</t>
  </si>
  <si>
    <t>3435680376;15763068721;15757660828;2425818425</t>
  </si>
  <si>
    <t>Hugart Decorações - two-thousand-sales</t>
  </si>
  <si>
    <t>[Hugart] Cliente esta recebendo muitos emails em seguida;[Hugart] - Matriz RFM;Hugart Decorações - two-thousand-sales Está Inadimplente;[Hugart Decorações] Magazord não está puxando dados</t>
  </si>
  <si>
    <t>2488304215;2649526032;3484675928;3147754347</t>
  </si>
  <si>
    <t>Adela Rio Brand - three-hundred-sales-semi-annual</t>
  </si>
  <si>
    <t>Adela Rio Brand - three-hundred-sales-semi-annual Está Inadimplente;[Adela Rio Brand] P_Outro</t>
  </si>
  <si>
    <t>3879061911;3395823901</t>
  </si>
  <si>
    <t>Papelaria amores  - oferta-julia-galvao</t>
  </si>
  <si>
    <t>[Papelaria amores ] P_Outro;[Papelaria Amores] Fluxo de Giftback não está disparando mensagens;[Papelaria Amores] Erro na mensagem do API</t>
  </si>
  <si>
    <t>3179596839;4155057169;2994177351</t>
  </si>
  <si>
    <t>King&amp;Joe - three-hundred-sales-annual</t>
  </si>
  <si>
    <t>[King &amp; Joe] - erro na porcentagem do giftback;[King&amp;Joe] API do Whatsapp</t>
  </si>
  <si>
    <t>2643795895;4125851043</t>
  </si>
  <si>
    <t>Mato Dentro LTDA. - three-hundred-sales-annual</t>
  </si>
  <si>
    <t>By Leticia lage  - five-hundred-sales-semi-annual</t>
  </si>
  <si>
    <t>[By leticia lage] - Giftback;[BY Letícia lage] Campanhas agendadas não foram enviadas</t>
  </si>
  <si>
    <t>3133462946;2592329541</t>
  </si>
  <si>
    <t>Use Potere - thousand-sales</t>
  </si>
  <si>
    <t>[potere] - giftback não foi gerado;Use Potere - thousand-sales Está Inadimplente</t>
  </si>
  <si>
    <t>2623424003;3877988689</t>
  </si>
  <si>
    <t>Cuber Brasil - thousand-sales</t>
  </si>
  <si>
    <t>[Cuber Brasil] D_Painel do Vendedor;[Cuber Brasil] Limpar tarefas geradas nos fluxos de pós venda;[Cuber Brasil] D_Painel do Vendedor;[Cuber Brasil] D_Painel do Vendedor;[Cuber Brasil] Painel do Vendedor;[Cuber Brasil] Histórico Tray;[Cuber Brasil] - Tarefas de pós vendas não estão sendo geradas;[Cuber Brasil] D_Painel do Vendedor</t>
  </si>
  <si>
    <t>3395218557;3324342932;3488288161;3481490983;3324707238;2299330464;3500129589;3155313921</t>
  </si>
  <si>
    <t>RV Chinelaria - five-hundred-sales-annual</t>
  </si>
  <si>
    <t>RV Chinelaria - five-hundred-sales-annual Está Inadimplente</t>
  </si>
  <si>
    <t>Outlet360 - three-thousand-five-hundred-sales</t>
  </si>
  <si>
    <t>[Outlet360] - Template de mensagens;[Outlet 360] Integração Bling;[Outlet360] - segmento de aniversário zerado</t>
  </si>
  <si>
    <t>3011885735;2289026184;2718740024</t>
  </si>
  <si>
    <t>LOJA É GOL - three-thousand-sales</t>
  </si>
  <si>
    <t>[LOJA É GOL] - P_Giftback ;[egol] - os pedidos foram pra zoppy mas nao geraram giftback;[LOJA É GOL] D_Painel do Vendedor;[LOJA É GOL] - Financeiro;[LOJA É GOL] - Relatório;[LOJA É GOL] - Giftback ;[É Gol] - Emitir relatório;[É GOL]- não foi gerado giftback, mas a venda veio para a zoppy</t>
  </si>
  <si>
    <t>4130651795;2518772126;2986801326;2976662878;3153846343;3669803061;2752095873;2519176776</t>
  </si>
  <si>
    <t>Mare Maria - thousand-five-hundred-sales</t>
  </si>
  <si>
    <t>[Mare Maria] Histórico Manual;[Mare Maria] Giftback</t>
  </si>
  <si>
    <t>2289008253;4073722738</t>
  </si>
  <si>
    <t>Charme do Detalhe - two-thousand-five-hundred-sales</t>
  </si>
  <si>
    <t>[Charme do Detalhe] Muitos erros no envio de campanha por email;[Charme do Detalhe] Posicionamento sobre erro no painel de mensagens do Whatsapp API;[Charme do Detalhe] Planilha de clientes que foram impactados com as mensagens da Zoppy;[Charme do Detalhe] - Envio de Campanhas;[Charme do Detalhe] Relatórios;[CHARME DO DETALHE] Whatsapp de conversa ativa trava mensagens;[Charme do Detalhe] - Envio de Giftback;[Charme do Detalhe] Giftback;[CHARME DO DETALHE] Giftback gerado mas cliente não recebeu email;[Charme do Detalhe] D_Outro;[CHARME DO DETALHE]- bug no fluxo;[Charme do detalhe] erro api;[Charme do Detalhe] - Giftback ;[Charme do Detalhe] - Retorno;[Charme do Detalhe] - Giftback ;[Charme do Detalhe] - P_Outro ;[Charme do Detalhe] - Erro ao desativar TAG's de clientes na API do WhatsApp.;[Charme do Detalhe] - Fluxo de automações não está sendo enviado, e giftbacks não estão sendo gerados;[Charme do Detalhe] - API do WhatsApp;[CHARME DO DETALHE]- cupons não estão sendo gerados na plataforma;[Charme do detalhe] Não aparecem respostas de clientes no WhatsApp;[Charme do Detalhe] D_Giftback ou Campanhas;[Charme do Detalhe] API do Whatsapp;[CHARME DO DETALHE] Campanha consta como sucesso, mas cliente não recebeu a mensagem e tambem não consta na API;[Charme do Detalhe] Relatórios;[Charme do Detalhe] -Giftback ;[Charme do Detalhe] - Geração de Giftback;[Charme do Detalhe] - Tag de conversas da API;[Charme do Detalhe] Erro no painel de mensagens do Whatsapp API;[Charme do Detalhe] D_Outro</t>
  </si>
  <si>
    <t>10.0</t>
  </si>
  <si>
    <t>2725733517;2817872495;3000332698;3677340492;3006826846;2879780668;2993661300;15814155820;2302300020;15802612797;2588556093;2609019484;3000046867;4132390481;3059437141;3143209828;4159140193;2699832127;3162658480;2403482537;2412534880;15763284760;15766133001;2324410142;3000179584;3097756045;3098413927;3847245633;2794842959;4151705937</t>
  </si>
  <si>
    <t>BRK AGRO - two-thousand-sales</t>
  </si>
  <si>
    <t>[BRK AGRO] P_Fluxo de automação;[BRK Agro] - Modelo de mensagem;[BRK Agro] - Banner de pagamento;BRK AGRO - two-thousand-sales Está Inadimplente;[BRK AGRO] Erro ao criar modelo de mensagem;[BRK AGRO] Segmentos não retornam registros e impossibilitam disparo de campanhas;BRK AGRO - two-thousand-sales Está Inadimplente;[BRK Agro] Relatórios;[BRK Agro] Outros;[BRK AGRO] - Envio de Campanha</t>
  </si>
  <si>
    <t>3179789410;3827434027;3850642961;4102036575;2817825064;2862364771;3483144569;3938885695;2850800286;2878298722</t>
  </si>
  <si>
    <t>It Stone - thousand-sales</t>
  </si>
  <si>
    <t>[It Stone] - Giftbacks não estão sendo gerados;[It Stone] - Tarefas no painel do vendedor;[IT STONE]- giftback ativo na zoppy, mas no site aparece expirado;[ It Stone] - Painel do vendedor vazio;[It Stone] Diferença no valor de giftback;[It Stone] - giftbacks não estão sendo enviados;[IT STONE] Não está gerando novo giftback;[IT STONE]- Cupom disponível na zoppy, mas no site dá inválido;[IT STONE]- Relatório com a quantidade de mensagens de NPS e Pós Vendas disparadas desde o início até o dia 05/03*;[IT STONE] Painel do Vendedor não está apresentando tarefas do vendedor via fluxo de automações.;[It Stone] - Giftback invalido;[It Stone] - Giftbacks estando como cupom padrão;[It Stone] - Apagar uma venda;[It Stone] - Erro nos giftback;[It Stone] - Relatório de todos os giftback que vencem hoje e amanha (14/03 e 15/03);[It Stone] - Relatório do histórico de tickets</t>
  </si>
  <si>
    <t>2626855065;2643483320;2338412393;2612874377;2294081580;2635521073;2782096387;2403286186;2446705561;2770290341;2640670465;2751478102;2748379049;2649337730;2484690185;2474073101</t>
  </si>
  <si>
    <t>Acessórios Blanc - seven-hundred-fifty-sales</t>
  </si>
  <si>
    <t>[Acessórios Blanc] P_Outro;[Acessórios Blanc] Painel do Vendedor;[Acessórios Blanc] Divergência de dados Tray</t>
  </si>
  <si>
    <t>3123773019;3091779921;2282489899</t>
  </si>
  <si>
    <t>Masmorra - three-hundred-sales-annual</t>
  </si>
  <si>
    <t>[MASMORRA] - sugestão de melhoria: conseguir lançar mais de um desconto pelo lançamento manual de vendas;[Masmorra] Erro no valor do giftback;[MASMORRA] - dados errados;[Masmorra] - Relatório com todos os giftback que já foram usados e que já venceram;[MASMORRA] - migração da integração para o bling (loja física);[masmorra] - relatorio com giftbacks que nao foram usados</t>
  </si>
  <si>
    <t>2253414975;2301473587;2260193444;2543123769;2260242181;2559758920</t>
  </si>
  <si>
    <t>Cacife Brand  - two-thousand-sales-semi-annual</t>
  </si>
  <si>
    <t>Cacife Brand  - two-thousand-sales-semi-annual Está Inadimplente</t>
  </si>
  <si>
    <t>Lavibora - thousand-sales-annual</t>
  </si>
  <si>
    <t>[Lavibora] - Pagamento;[Lavibora] D_Matriz RFM;[Lavibora] P_Fluxo de automação;[La vibora] - Giftback invalido</t>
  </si>
  <si>
    <t>3684977492;3857223264;3346940729;2671900770</t>
  </si>
  <si>
    <t>ACTO  - three-hundred-sales</t>
  </si>
  <si>
    <t>Absolut store  - three-thousand-sales-annual</t>
  </si>
  <si>
    <t>[Absolut store] Fluxo não está ativando;[Absolut store] Giftbacks não estão sendo gerados no nuvemshop;[ABSOLUT STORE] Cupons não estão sendo gerados no site;[Absolut store ] Relatórios;[ABSOLUT STORE] - Erro na Variável</t>
  </si>
  <si>
    <t>4186022930;2938056509;2472840546;15758438172;2981631413</t>
  </si>
  <si>
    <t>elementoPuro - thousand-five-hundred-sales</t>
  </si>
  <si>
    <t>[elementoPuro] Cliente está relatando problema com entregas de giftback</t>
  </si>
  <si>
    <t>lamazonie - seven-hundred-fifty-sales</t>
  </si>
  <si>
    <t>lamazonie - seven-hundred-fifty-sales Está Inadimplente;[L’Amazonie Skincare] - Erro na API;lamazonie - seven-hundred-fifty-sales Está Inadimplente;lamazonie - seven-hundred-fifty-sales Está Inadimplente</t>
  </si>
  <si>
    <t>15719580538;2592400399;4129277466;3484974915</t>
  </si>
  <si>
    <t>Henri Store - thousand-sales-annual</t>
  </si>
  <si>
    <t>[Henri Store] Fluxo de automação;Algumas vendas não estão subindo para a Zoppy - Henri Store;[HENRI STORE] Giftbacks não estão sendo gerados na loja integrada;[HENRI STORE] - giftback inválido;[HENRI STORE]- pedido nao veio para zoppy;[HENRI STORE]- As conversas em "esperando" na API já estao com resposta. Demoram a ir p "em andamento"</t>
  </si>
  <si>
    <t>3078552989;2213576326;2305940595;2350096973;2500297786;2628574352</t>
  </si>
  <si>
    <t>PKD Concept - seven-hundred-fifty-sales-annual</t>
  </si>
  <si>
    <t>[PKD CONCEPT] - pedido faltante;[Pkd Concept] - Giftback pararam de ser enviados;[PKD CONCEPT] - giftback não foi gerado;[PKD Concept] Erro nas variáveis de mensagem;[pkd concept] - bug na mensagem enviada pelo fluxo;[PKD Concept] Fluxo de automação;[PKD] - Giftbacks não estão sendo gerado;[PKD CONCEPT]- Giftback não foi gerado;[PKD Concept] Erro de API;[PKD Concept] tarefas de pós venda não aparecem</t>
  </si>
  <si>
    <t>2377945139;2554606373;2257607090;2923431979;2628250737;2907438728;2686613157;2687064897;2248848492;2718111596</t>
  </si>
  <si>
    <t>Noodrops  - seven-hundred-fifty-sales</t>
  </si>
  <si>
    <t>[NOODROPS]- ativar os giftbacks da woocommerce na yampi;[Noodrops ] Campanhas;[Noodrops] - Relatório de todos os nps que foram enviados;[Noodrops] - Giftbacks estão dando como inválidos;[Noodrops] - Giftback dando inválido no site;[NOODROPS]- Dados não vem para a Zoppy desde o dia 04/02, portanto, giftbacks não estão sendo gerados desde essa data também (tonibot);[Noodrops] D_Giftback ou Campanhas;[Noodrops ] D_Matriz RFM</t>
  </si>
  <si>
    <t>2706942381;15862205329;2591632500;2698958357;2717687709;2596540735;15655929691;3101868606</t>
  </si>
  <si>
    <t>Woodprint  - three-hundred-sales-annual</t>
  </si>
  <si>
    <t>[WOODPRINT]- Falha no envio de campanha por segmento;[Woodprint] - Painel do vendedor;[WoodPrint] - Tarefas repetidas no painel;[woodprint] - Painel do Vendedor sem tarefas;[WOODPRINT]- no total de clientes no relatório tem 2452 clientes. Criando um segmento com todos da matriz rfm, contabiliza 8682</t>
  </si>
  <si>
    <t>2450720030;3850203948;2709795597;2622758704;2423468842</t>
  </si>
  <si>
    <t>OUTLET4U - three-hundred-sales-annual</t>
  </si>
  <si>
    <t>[OUTLET4U] - Integração;[OUTLET4U] D_Outro;[Outlet4u] Mensagens enviadas via whatsapp não aparecem na Zoppy ;[OUTLET4U] Whatsapp API;[OUTLET4U] Outros;[OUTLET4U] Giftback;[OUTLET4U] D_Integração;[OUTLET4U] Campanhas;[OUTLET4U] Relatórios</t>
  </si>
  <si>
    <t>3865130068;4059121546;2879710468;3158955330;2906576823;3067824685;3797740544;3072096626;3175853599</t>
  </si>
  <si>
    <t>Tropical - thousand-sales</t>
  </si>
  <si>
    <t>[Tropical] Clientes duplicados;Alguns clientes não recebem cupom - Tropical especiarias;[TROPICAL ESPECIARIAS]- A maioria dos pedidos não estão vindo para a Zoppy, portanto giftbacks não estão sendo enviados;Giftbacks não estão sendo enviados para alguns clientes - Tropical Especiarias;[TROPICAL ESPECIARIAS] - Falha no envio de giftbacks para wpp;[TROPICAL] [SUPREMA CORTE]- problema na hora de criar cupom no provider</t>
  </si>
  <si>
    <t>3124235038;2233222462;2367457604;2213621328;2422264703;2422885655</t>
  </si>
  <si>
    <t>RViotto Enxovais - three-thousand-sales</t>
  </si>
  <si>
    <t>RViotto Enxovais - three-thousand-sales Está Inadimplente;[Rviotto] Link do carrinho abandonado com erro;[RViotto Enxovais] P_Painel do vendedor;[RViotto Enxovais] P_Painel do vendedor;[Rviotto] Gerar giftbacks retroativos e enviar;RViotto Enxovais - three-thousand-sales Está Inadimplente;RViotto Enxovais - three-thousand-sales Está Inadimplente;RViotto Enxovais - three-thousand-sales Está Inadimplente</t>
  </si>
  <si>
    <t>3486318977;2856208387;4132045896;4135098393;2748307870;3876906314;15904023591;15779318397</t>
  </si>
  <si>
    <t>Avozon - new_plan_monthly_advanced</t>
  </si>
  <si>
    <t>[AVOZON] - Relatório de giftback;[AVOZON] - Receita de Giftback;[Avozon] - Giftback ;[Avozon] - Envio de email ;[Avozon] Relatório de NPS</t>
  </si>
  <si>
    <t>2640616013;3106046803;3155075648;3264247658;2288390171</t>
  </si>
  <si>
    <t>Beauty Pharma - seven-hundred-fifty-sales</t>
  </si>
  <si>
    <t>Beauty Pharma - seven-hundred-fifty-sales Está Inadimplente</t>
  </si>
  <si>
    <t>Loja Para Ciclistas - thousand-sales</t>
  </si>
  <si>
    <t>[Loja Para Ciclistas] Campanhas;[Loja Para Ciclistas] Template de mensagem</t>
  </si>
  <si>
    <t>3277551623;3080950380</t>
  </si>
  <si>
    <t>useHitzz - thousand-sales</t>
  </si>
  <si>
    <t>[USEHITZZ]- Não vem pedidos da integração para a matriz RFM;[Usehitzz] - Relatório Dash;[useHitzz] Erro no envio de e-mail</t>
  </si>
  <si>
    <t>2390255129;2803945505;2831845763</t>
  </si>
  <si>
    <t>Lissen Fit Wear - new_plan_annual_medium</t>
  </si>
  <si>
    <t>Lissen Fit Wear - three-hundred-sales-annual Está Inadimplente;Problema na API do wpp - Lissen;API não foram enviados _ Lissen;[Lissen Fit Wear] Template de mensagem</t>
  </si>
  <si>
    <t>3494361191;2215780950;2216299190;2884175886</t>
  </si>
  <si>
    <t>Loja By Thaina - two-thousand-sales-annual</t>
  </si>
  <si>
    <t>[by thaina] - giftback ja usado ainda está valido;[LOJA BY THAINA] Gerar gifthback retroativos;[Tudo bem ?] P_Outro;[Loja By Thaina] - Emitir Relatório;chat;Loja By Thaina - Relatório de Campeões;[Loja By Thaina] D_Giftback ou Campanhas;template sended;[Loja By Thaina] Relatórios;[By Thaina] - Pediu um relatório ;[Loja By Thaina] - Divergência de dados;[Danilo] - Loja By Thaina;[TODOS CLIENTES] Erro interno de servidor ao pesquisar clientes;[LOJA BYTHAINA]- cupom da cliente disponível na zoppy, mas no site dando como inválido</t>
  </si>
  <si>
    <t>2649988727;2395591319;3124897107;2829148822;2825012043;2892962173;15712880951;2831930183;2824972111;2836777028;3074804625;3066242446;2901621058;2379442063</t>
  </si>
  <si>
    <t>Mih modas  - thousand-sales</t>
  </si>
  <si>
    <t>Mondini Plantas E-commerce - two-thousand-sales-annual</t>
  </si>
  <si>
    <t>Mondini Plantas E-commerce - two-thousand-sales-annual Está Inadimplente;[Mondini Plantas E-commerce] Fluxos não estão acionando ninguem</t>
  </si>
  <si>
    <t>3490420513;2998515370</t>
  </si>
  <si>
    <t>Z Ateliê - three-hundred-sales-annual</t>
  </si>
  <si>
    <t>Z Ateliê - three-hundred-sales-annual Está Inadimplente;Z Ateliê - three-hundred-sales-annual Está Inadimplente</t>
  </si>
  <si>
    <t>4137283987;15751240964</t>
  </si>
  <si>
    <t>Eufloria  - three-hundred-sales-annual</t>
  </si>
  <si>
    <t>[EUFLORIA] - Relatório sendo gerado de forma incompleta;Eufloria  - three-hundred-sales-annual Está Inadimplente;[EUFLORIA] resposta de nps do dia 22/01 ao 30/01;[EUFLORIA] - relatório NPS (toda sexta);[EUFLORIA]- respostas de nps de fevereiro;[Eufloria] Cliente sem geração de giftback;[Eufloria] Erro de campanha agendada;[EUFLORIA] - Relatório com todos NPS que foram enviados em março até o momento;[Eufloria] - Relatório de NPS enviado no mês de Abril;[EUFLORIA] Relatório NPS e Relatório de tarefas feitas de NPS de janeiro;[EUFLORIA] - relatório de tarefas de NPS realizadas desde 01/02/2024;[EUFLORIA] - Relatório de quantas mensagens NPS foram enviadas no mês de fevereiro</t>
  </si>
  <si>
    <t>9.0</t>
  </si>
  <si>
    <t>2445533268;4151689026;2315976845;2282103340;2398932295;3498091657;4224275359;2508666715;2685690258;2328012418;2355460234;2441750388</t>
  </si>
  <si>
    <t>Dilua lingerie - five-hundred-sales-annual</t>
  </si>
  <si>
    <t>Dilua lingerie - five-hundred-sales-annual Está Inadimplente;[DILUA]-Pedido veio para zoppy corretamente, mas giftback não foi gerado;[DILUA LINGERIE] Cliente não conseguiu desativar giftback</t>
  </si>
  <si>
    <t>4263977386;2532870228;2569386680</t>
  </si>
  <si>
    <t>Nui Nui - three-hundred-sales</t>
  </si>
  <si>
    <t>[Nui Nui] - Erro na criação de templates</t>
  </si>
  <si>
    <t>Brasfama - three-hundred-sales-semi-annual</t>
  </si>
  <si>
    <t>[CRYSMAX] - erro na visualização do uso do plano;Brasfama - three-hundred-sales-semi-annual Está Inadimplente</t>
  </si>
  <si>
    <t>2272648075;3479081625</t>
  </si>
  <si>
    <t>Styllus Anas - thousand-sales</t>
  </si>
  <si>
    <t>Styllus Anas - thousand-sales Está Inadimplente</t>
  </si>
  <si>
    <t>Min - new_plan_annual_medium</t>
  </si>
  <si>
    <t>[Min] - Fluxo de automação ;[Min] Campanha;[min] API do Whatsapp;[Min] P_Fluxo de automação;[Min] Painel do Vendedor;[min] Matriz RFM;[Min] D_API do Whatsapp;[Min]  Campanhas</t>
  </si>
  <si>
    <t>3930684943;3600650648;2927323284;3357739822;4137424800;2968671011;3396647349;4139143850</t>
  </si>
  <si>
    <t>Spuk - thousand-five-hundred-sales</t>
  </si>
  <si>
    <t>[Spuk] - erro no painel;[Spuk] - Excluir lojas que estão a mais na plataforma;[Spuk] Excluir as lojas que estão a mais na plataforma;[Spuk] D_Outro;Erro na hora de tentar trocar a senha - Spuk;[SPUK]- Não consta nenhuma venda no nome da vendedora Tânia;[SPUK]- em "Giftbacks" não aparece quase nenhum número de telefone dos clientes;[SPUK] Dados da loja SPUK ONLINE E-COMMERCE não estão chegando (Convertr);[SPUK] Tarefas no painel do vendedor caindo para vendedora errada</t>
  </si>
  <si>
    <t>2644582265;2726807595;3384756806;4132416018;2213576059;2324768100;2325021475;2827773243;15749204633</t>
  </si>
  <si>
    <t>NANUI SWIM - five-hundred-sales-annual</t>
  </si>
  <si>
    <t>[NANUI SWIM] Relatórios;[NANUI SWIM] Favor cancelar o giftback;[NANUI SWIM] D_Giftback ou Campanhas;[NANUI SWIM] Relatórios;[NANUI SWIM] P_Outro;[NANUI SWIM] - Página de Giftback não carrega e informa erro interno;[NANUI SWIM] P_Fluxo de automação;Matriz RFM incompleta, e alguns dados divergentes - Nanui Swim;[NANUI SWIM] - P_Outro ;[NANUI SWIM] - Giftback ;[NANUI SWIM] Fluxo de automação</t>
  </si>
  <si>
    <t>2923405193;2725030277;3005876632;15758978154;3095108532;3090157383;3059040916;2213621776;3479373405;3354456644;3151265584</t>
  </si>
  <si>
    <t>Água Fresca Lingerie - seven-hundred-fifty-sales-annual</t>
  </si>
  <si>
    <t>[AGUA FRESCA]- relatorio sobre porcentagem de tarefas realizadas por cada loja referente ao número de clientes/compra;[ÁGUA FRESCA]- respostas de NPS do período de 1 a 31/1, por loja;[Água Fresca] Edição no telefone da cliente;[Água fresca]- Disse que a planilha não bate com os dados;[Agua fresca] - relatório de tarefas realizadas;[ÁGUA FRESCA] Pedidos não estão sendo chegando (EasyLinx);[AGUA FRESCA]- nomes dos clientes na lista da matriz RFM estão todos como "vazio";[AGUA FRESCA]- Tarefas duplicadas e repetidas no painel do vendedor;[AGUA FRESCA]- Tarefas vindo no dia errado e repetidas;[Agua fresca] - numero de tarefas realizadas no painel do dia 26/02 até 25/03;[AGUA FRESCA]- Lançamentos de tarefas retroativo;[AGUA FRESCA]-  quer a quantidade de mensagens que eles enviaram em dezembro;[ÁGUA FRESCA]- os clientes na Zoppy e na Linx estão diferentes;[Agua Fresca] - relatório de NPS por loja;[Água Fresca] - Trocar um número de telefone;Painel do vendedor | Quando filtram por tarefa de aniversário, não aparece nenhuma tarefa - Agua Fresca;[AGUA FRESCA] Relatório de NPS;[ÁGUA FRESCA LINGERIE] Painel do Vendedor não exibe tarefas de um determinado fluxo;[AGUA FRESCA]- Tarefa atribuida ao vendedor errado;[ÁGUA FRESCA]- ao selecionar "aniversário" e uma loja específica em painel do vendedor, não aparece nenhuma tarefa;[Agua fresca] - Atualizar telefones;[Água Fresca Lingerie] Editar número da cliente;[Agua fresca] Corrigir número de cliente</t>
  </si>
  <si>
    <t>16.0</t>
  </si>
  <si>
    <t>2347512427;2329172045;2883373729;2554367044;2561602845;2863606304;2328490066;2398400938;2520321369;2533848390;2555280245;2282434137;2277041709;2541374560;2752148622;2216347402;2425884056;2829297419;2542152768;2277205367;2685976903;2947934644;2952680328</t>
  </si>
  <si>
    <t>Lojas Stanczyk  - thousand-five-hundred-sales</t>
  </si>
  <si>
    <t>[Lojas Stanczyk] erro no lançamento de pedido manual.;Não estava dando para lançar vendas - Lojas Stanczyk;[Lojas Stanczyk] - Painel com Tarefas duplicadas;[Lojas Stanczyk ] Integração</t>
  </si>
  <si>
    <t>2399867922;2213373726;2752550155;3145217917</t>
  </si>
  <si>
    <t>ALFA LOOK'S - five-hundred-sales-semi-annual</t>
  </si>
  <si>
    <t>[ALFA LOOK'S] P_Envio de Campanhas;ALFA LOOK'S - five-hundred-sales-semi-annual Está Inadimplente;[ALFA LOOK'S] P_Envio de Campanhas;[Alfa`s Look] Divergencia nos dados.;[ALFA LOOK'S] - Envio de Campanhas</t>
  </si>
  <si>
    <t>3437976432;3479884968;3882794583;2459915693;3483086499</t>
  </si>
  <si>
    <t>Gávia - new_plan_annual_medium</t>
  </si>
  <si>
    <t>[Gavia] - Giftback gerado na Zoppy mas nao foi para a loja integrada;[Gavia] Erro na API;[GAVIA]- pedido nao veio para zoppy, portanto cliente nao recebeu giftback;[Gávia] Giftback gerado sem valor;[GÁVIA] Cliente com dois cupons de giftback ativos ao mesmo tempo.;[Gavia] - Giftback não foi gerado automatico, cliente gerou manual;[Gavia] Cliente não subiu para a Zoppy;[Gavia] - Atualizar cadastro;[Gávia] Cliente com giftback não gerado;[Gávia] Giftback não gerado</t>
  </si>
  <si>
    <t>2755755317;2796393636;2390389382;2972418386;2770697032;2554366581;2901620091;2673413448;3037290112;3967573926</t>
  </si>
  <si>
    <t>Pozze - thousand-sales</t>
  </si>
  <si>
    <t>[Pozze] - Giftback ;[POZZE] - giftback não foi gerado;[Pozze] Fluxo de Automação;[Pozze] Imagem whatsapp;[Pozze] Outros;[Pozze] - Envio de Campanhas;[POZZE] Erro ao tentar alterar mapeamento de status;[Pozze] Mensagem de giftback não está sendo enviada via e-mail;[Pozze] Fluxo de Automação;Receita real não está batendo com a que consta na Zoppy - Pozze;[Pozze] Giftback;[Pozze] - Campanhas não estão sendo carregadas;[Pozze] Dados divergentes;[Pozze] - Email ;[Pozze] Template de mensagem;[Pozze] Mensagens no Fluxo de Giftback estão sendo enviadas duplicadas;[POZZE] - janela de API fechou antes de 24 horas;[POZZE] - Erro na API;[Pozze] - Divergência de dados;[Pozze] - Envio de Campanhas</t>
  </si>
  <si>
    <t>3059406489;2277157964;2926398021;2943819183;2946811471;3466202931;2849008254;2999295397;2936021851;2213576069;3081157815;2449907979;2823459996;3056735296;3067050129;2947239769;2252790040;2636753520;3123533177;3172830230</t>
  </si>
  <si>
    <t>Invictus Joias - thousand-five-hundred-sales</t>
  </si>
  <si>
    <t>Hortelã tricot ltda - seven-hundred-fifty-sales</t>
  </si>
  <si>
    <t>Elian - thousand-sales</t>
  </si>
  <si>
    <t>[Elian] - Giftback disponível consta como invalido (VTEX);[Elian] Cupom de giftback desativado;[OI BEM]- cliente não consegue usar cupom por causa dos caracteres especiais;[Elian] Cliente recebeu giftback errado;[ELIAN] Pedido de cliente não gerou giftback;[oi,Bem!] SUGESTÃO - Criar campo para colocar Nome do remetente do email;[OI, BEM]- um cupom está válido na zoppy, de acordo com a cliente na vtex também, mas ao utilizá-lo no site, consta como expirado;Cupons inválidos, por causa dos caracteres especiais - Oi,Bem!;[OI, BEM]- elas fizeram uma campanha, e na hora de baixar a planilha de "sucessos de envio" apareceu o número delas, sendo que elas não receberam;[OI, BEM!]- Email vindo errado da VTEX;[Elian] - Relatótio;[Elian] - cupons estão inválidos;[Elian] - Relatório de giftback;[Elian] - Cruzamento de dados</t>
  </si>
  <si>
    <t>2627022714;3129281710;2269624239;3083066915;2795727198;2584286032;2319537072;2213575727;2316571735;2511121746;2665554537;2669589785;2627022381;2743726450</t>
  </si>
  <si>
    <t>Ethel - three-hundred-sales-annual</t>
  </si>
  <si>
    <t>Nomad Pratas - three-hundred-sales-annual</t>
  </si>
  <si>
    <t>Nomad Pratas - three-hundred-sales-annual Está Inadimplente</t>
  </si>
  <si>
    <t>Arte Livre Papelaria Personalizada - three-hundred-sales-annual</t>
  </si>
  <si>
    <t>Arte Livre Papelaria Personalizada - three-hundred-sales-annual Está Inadimplente</t>
  </si>
  <si>
    <t>Valeha - three-hundred-sales-annual</t>
  </si>
  <si>
    <t>[VALEHA]- subir planilha;[VALEHA] Giftback foi enviado, mas não consta no perfil da cliente;[VALEHA]- Subir planilha;[Valeha] Favor subir planilha;[VALEHA]- Cliente recebendo mensagem com o nome errado;[Valeha] Cliente informou que giftbacks não estão sendo gerados;[VALEHA] Subir planilhas de vendas;[VALEHA]- Subir planilha na plataforma;[Valeha] Favor subir planilha;[VALEHA]- Clientes estão associados à número diferentes;[Valeha] - tarefas não aparecem no Painel do Vendedor</t>
  </si>
  <si>
    <t>2319643162;2722811767;2324133467;2490379179;2673307421;2766178840;2315809582;2412502576;2499058479;2665666921;2742990925</t>
  </si>
  <si>
    <t>Eliefe - thousand-sales</t>
  </si>
  <si>
    <t>[ELIEFE] Matriz RFM com valores estranhos;[eliefe] - provável falha na campanha;[ELIEFE] Clientes receberam múltiplas mensagens automáticas de giftback;[ELIEFE]- Conferir se os dados estão subindo;[ELIEFE] Relatório de entrega de campanha do dia 18/01;[Eliefe] Giftback não estão sendo gerados;[ELIEFE] - erro na matriz RFM;[ELIEFE]- falha na integração</t>
  </si>
  <si>
    <t>8.0</t>
  </si>
  <si>
    <t>2319095928;2564540784;2319538193;2722792851;2319605642;2700341264;2355872054;2398908787</t>
  </si>
  <si>
    <t>Closet Express - three-hundred-sales-annual</t>
  </si>
  <si>
    <t>Loja da Caru - three-hundred-sales-annual</t>
  </si>
  <si>
    <t>[Caru] Nome divergente no envio de mensagem para cliente</t>
  </si>
  <si>
    <t>LOJA NYS - two-thousand-five-hundred-sales</t>
  </si>
  <si>
    <t>[LOJA NYS]- giftback gerado no valor errado p cliente;[LOJA NYS] Problemas e demora da integração;[LOJA NYS]- venda nao veio para zoppy, desde o dia 20/02, foi gerado apenas 1 giftback, giftback não foi gerado para uma cliente;[Loja Nys] - Pedido não veio para a Zoppy;[Loja Nys] - troca de numero de um cliente;LOJA NYS - two-thousand-five-hundred-sales Está Inadimplente;[LOJA NYS] Modelos de roupas divergentes do pedido;[Loja Nys] - Pedidos não vieram para a Zoppy;LOJA NYS - two-thousand-five-hundred-sales Está Inadimplente;[LOJA NYS] Giftback não foi gerado</t>
  </si>
  <si>
    <t>2387100004;2532361075;2398854546;2501279322;2636753064;4273985871;2532359460;2650230923;3517137478;2441416283</t>
  </si>
  <si>
    <t>Saque Viagem - three-hundred-sales-annual</t>
  </si>
  <si>
    <t>[Saque Viagem] Template de email;[Saque Viagem] Dúvida sobre cupom de giftback</t>
  </si>
  <si>
    <t>2882797237;2866210873</t>
  </si>
  <si>
    <t>Mania Street Wear  - thousand-five-hundred-sales-annual</t>
  </si>
  <si>
    <t>Mania Street Wear  - thousand-five-hundred-sales-annual Está Inadimplente;Mania Street Wear  - thousand-five-hundred-sales-annual Está Inadimplente</t>
  </si>
  <si>
    <t>15771347340;4195993188</t>
  </si>
  <si>
    <t>Sometimes Online  - thousand-sales-annual</t>
  </si>
  <si>
    <t>[Sometimes Online ] D_Outro</t>
  </si>
  <si>
    <t>Suprema Corte - three-hundred-sales</t>
  </si>
  <si>
    <t>Suprema Corte - three-hundred-sales Está Inadimplente;[SUPREMA CORTE]- as mensagens automaticas, estão ficando apenas com um tracinho, não estão sendo entregues;[Suprema Corte] Mensagem de aniversário não enviada;[Suprema Corte] Divergência de dados do cliente;Quer dados desde jan/23, mas pela resync não puxa - Suprema Corte;[SUPREMA CORTE] - erro ao filtrar relatórios por data;Não está sendo enviado email - Suprema Corte;[SUPREMA CORTE] - mensagem de "vencendo em 3 dias" não foram enviadas;pedidos nao vindo por serem da rota NF - Suprema Corte;[SUPREMA CORTE]- puxar os dados desde jan/2022</t>
  </si>
  <si>
    <t>4264174088;2249154687;3724024843;3724028220;2231098999;2260193306;2213621632;2272619315;2213576475;2245916980</t>
  </si>
  <si>
    <t>CARICATURA - three-hundred-sales-semi-annual</t>
  </si>
  <si>
    <t>[CARICATURA] P_Outro;[CARICATURA]- Alguns pedidos não estão subindo;[CARICATURA] Clientes não estão recebendo SMS e email de giftback;[Caricatura] erro na criação e envio de giftback</t>
  </si>
  <si>
    <t>3111651977;2744029448;2589961289;2279902346</t>
  </si>
  <si>
    <t>DAILYSTORE - thousand-five-hundred-sales</t>
  </si>
  <si>
    <t>[DAILYSTORE] - dados não vêm da nuvemshop desde 03/01</t>
  </si>
  <si>
    <t>TRT Men's Wear - two-thousand-sales</t>
  </si>
  <si>
    <t>[TRT Men's Wear] Subir planilha para corrigir o genero dos clientes na plataforma.;[TRT Men's Wear] Cliente está atualizando dados de clientes na linx mas não atualizou na zoppy;[TRT MENS] - bug no filtro de relatórios;[TRT MEN'S WEAR] Lojas duplicadas no filtro de relatórios;[TRT Men's Wear] Cliente não subiu para a Zoppy;[TRT Mens] - Envio de Giftback retroativo;[TRT Mens] - giftback não estão sendo enviados;[TRT Men's Wear] Tarefa duplicada no painel do vendedor;[TRT Men's Wear] Cupons enviados de forma errada;[TRT Men's Wear] Duplicidade de envio de giftback;[TRT Men's Wear] Algumas tarefas de NPS não está registrando para vendedor responsável;TRT Mens - Divergencia na Integração;[TRT Men's Wear] Cliente não subiu pra zoppy;[TRT Men's Wear] Tarefas no painel do vendedor apresentando erro;[TRT Men's Wear] Alteração de telefone</t>
  </si>
  <si>
    <t>2795167768;2766179978;2343309659;2809652252;15845380248;2682564136;2681406835;2790447945;3160725828;2856011154;3239691310;2257781166;4166091789;4155289965;2908237916</t>
  </si>
  <si>
    <t>Casa Linda - seven-hundred-fifty-sales</t>
  </si>
  <si>
    <t>Casa Linda - seven-hundred-fifty-sales Está Inadimplente;[Casa Linda] Problema na integração com a Magazord;[Casa Linda Decorações] Campanhas</t>
  </si>
  <si>
    <t>3866517126;2802151693;3753607058</t>
  </si>
  <si>
    <t>Sofisticale - three-thousand-sales</t>
  </si>
  <si>
    <t>[Sofisticale] Fluxo de Automação;[Sofisticale] Histórico não está sendo puxado;[Sofisticale] - Fluxo de automação ;[Sofisticale] Mensagens no Fluxo de Giftback estão sendo enviadas duplicadas;[SOFISTICALE]Envio de mensagem para Clientes não donos do Giftback.;[Sofisticale] P_Fluxo de automação;[SOFISTICALE] Fluxo de automação não salva "contém, loja de Origem".</t>
  </si>
  <si>
    <t>2946792822;2371517536;3474157611;2947198354;3697742603;3139178804;3610841895</t>
  </si>
  <si>
    <t>CLÔ  - three-hundred-sales</t>
  </si>
  <si>
    <t>[CLÔ] Alterar telefone de cliente;[LOJA CLÔ] - resync desde 01/02/2023 da easy linx;[clo] - painel do vendedor;[clo] - trocar o telefone de uma cliente;[Clô] - Painel do vendedor com erro;[LOJA CLÔ]- resync microvix desde fev/23;[Loja Clo] - Wpp no abre pelo celular quando clica no balao do painel do vendedor;[Clô] Apagar clientes que já faleceram;[Loja Clô] Falha no Painel do Vendedor;[CLÔ]- clientes vinculados ao vendedor errado no painel do vendedor;[CLÔ] Apagar todos os dados da Zoppy;[CLÔ] Pedidos não subiram para a Zoppy;[LOJA CLÔ] - tarefas trocadas no painel do vendedor;[LOJA CLÔ] - resync microvix desde fevereiro/2023</t>
  </si>
  <si>
    <t>2977583684;2347642944;2615363884;2595372084;2595647502;2386515225;2536685374;3159875614;2276360097;2328345174;2858980406;3049247881;2349570891;2349451888</t>
  </si>
  <si>
    <t>companyId</t>
  </si>
  <si>
    <t>plan</t>
  </si>
  <si>
    <t>planificação</t>
  </si>
  <si>
    <t>count</t>
  </si>
  <si>
    <t>5c2bf796-804a-4711-ae54-f4d0a329f3a6</t>
  </si>
  <si>
    <t>c3232d12-b443-437b-92a2-6232fb754e8b</t>
  </si>
  <si>
    <t>f22d57c7-6b89-497f-bb27-51718a97459d</t>
  </si>
  <si>
    <t>3504e2d4-1418-4d95-8842-2e7c3397da9f</t>
  </si>
  <si>
    <t>3a134dd1-462f-43e2-bbf8-959c49d5dcbe</t>
  </si>
  <si>
    <t>49a94d96-9176-447f-9ebd-a3758203abaa</t>
  </si>
  <si>
    <t>4fec74b8-5e9c-47cf-b5ef-75e0e7e85ed6</t>
  </si>
  <si>
    <t>54651399-3893-44e1-883c-4175b6bcc198</t>
  </si>
  <si>
    <t>5dcf8dc3-be46-4e0a-983d-c7af0bc278b4</t>
  </si>
  <si>
    <t>7be64d97-dbea-495f-a9bd-743a5111a9db</t>
  </si>
  <si>
    <t>946b6d37-4407-4f67-9522-d7ff6183f805</t>
  </si>
  <si>
    <t>a1cd3d9b-ca9a-45cb-a415-bc2d72433ddd</t>
  </si>
  <si>
    <t>c93ce3b3-78a6-4591-aa6f-0c0b89f04a0e</t>
  </si>
  <si>
    <t>d3812eb9-2bb6-42cc-867a-85c69c21f4e3</t>
  </si>
  <si>
    <t>d400dc9d-df26-456f-a757-55009dae6dce</t>
  </si>
  <si>
    <t>e51b7ca4-0eae-43e8-977e-2911fa25210b</t>
  </si>
  <si>
    <t>f5031797-152d-44ab-b4c9-9e291a6d5714</t>
  </si>
  <si>
    <t>fb67bfee-abf0-405d-aaa7-6c51121e29fd</t>
  </si>
  <si>
    <t>0006b08b-9f5d-494f-834e-b8bd786e95bc</t>
  </si>
  <si>
    <t>098c7070-8cad-437a-ac28-2ba59d40c938</t>
  </si>
  <si>
    <t>1af2ee43-88f3-460c-ae41-e927b23fdebd</t>
  </si>
  <si>
    <t>2e7203e9-4558-4db5-b3ba-2aa970ca427e</t>
  </si>
  <si>
    <t>4595a17c-721d-4050-86ce-e4d0a838cf06</t>
  </si>
  <si>
    <t>518b0326-2bdb-44a6-8193-04ddc404f516</t>
  </si>
  <si>
    <t>73652ea4-4e7c-45d2-9a1d-63f4b136fcfa</t>
  </si>
  <si>
    <t>85a3c2d8-f9d9-4ec3-999d-14642bd6e20a</t>
  </si>
  <si>
    <t>8728a6c2-258c-4a5c-8f84-d72e2c6a3019</t>
  </si>
  <si>
    <t>8afbee7a-c56c-43ac-b490-42b1a4d46755</t>
  </si>
  <si>
    <t>978a51ed-16e1-4155-b524-2c9965d48787</t>
  </si>
  <si>
    <t>9a322a6a-1c05-45ed-b6f9-5cdb5126b807</t>
  </si>
  <si>
    <t>9db57676-ebbf-483b-b812-8762f241a17c</t>
  </si>
  <si>
    <t>ac253918-fd0c-491d-a522-3359d3eec32f</t>
  </si>
  <si>
    <t>b276eac5-dbcc-406e-a403-525e48ab8cce</t>
  </si>
  <si>
    <t>ce0aa257-290b-4541-96ea-0f1b53bddd71</t>
  </si>
  <si>
    <t>d499fef3-6ac6-481f-b320-7d15eda10dd6</t>
  </si>
  <si>
    <t>nova planificação</t>
  </si>
  <si>
    <t>avançado</t>
  </si>
  <si>
    <t>intermediário</t>
  </si>
  <si>
    <t>básico</t>
  </si>
  <si>
    <t>campaigns_within_30_days</t>
  </si>
  <si>
    <t>01b954ac-6060-4d8f-a261-005e3619ffa4</t>
  </si>
  <si>
    <t>02fa402b-4072-4217-ad49-71b36aa43257</t>
  </si>
  <si>
    <t>0a4af2c3-6876-4811-81e4-55a7d5b87958</t>
  </si>
  <si>
    <t>0e1c2a06-a0b5-472d-a5fd-4253502622c6</t>
  </si>
  <si>
    <t>0fafbf4d-1a7e-4951-8e52-76f0ddd1cfdf</t>
  </si>
  <si>
    <t>17541b65-cadc-4ef1-8b74-7187ffdf90e0</t>
  </si>
  <si>
    <t>1b9174f7-1cd9-4dd4-9c14-bfa11d608320</t>
  </si>
  <si>
    <t>24a8dc8b-d348-4970-abc0-8283294ef3d9</t>
  </si>
  <si>
    <t>2524cbf6-da4c-462b-b8cb-ab80faa78879</t>
  </si>
  <si>
    <t>289c9043-46cd-4a80-b585-b94ac27cd51e</t>
  </si>
  <si>
    <t>353e7295-2176-4210-808c-7585e3c9de5b</t>
  </si>
  <si>
    <t>35829a81-86b8-4b6f-91cb-51dabc71c0ac</t>
  </si>
  <si>
    <t>37813f73-9a58-4a0d-b127-1dc59ab6c2fe</t>
  </si>
  <si>
    <t>390b02c3-893d-4e1c-b228-e865c405be47</t>
  </si>
  <si>
    <t>39e79b7f-bde7-4b4a-a3e2-f24cc6904166</t>
  </si>
  <si>
    <t>3d2f11a1-7626-4814-9285-92350ce8119c</t>
  </si>
  <si>
    <t>4bf82dc2-9151-441d-a610-9d4cf16cf671</t>
  </si>
  <si>
    <t>4e622b92-2bb9-49b3-9124-81573311b67f</t>
  </si>
  <si>
    <t>53b807d6-5a22-47b4-b108-6d5943ca6ca4</t>
  </si>
  <si>
    <t>54f63bc4-d9cc-4009-aaf8-ad2be26fa8fe</t>
  </si>
  <si>
    <t>58726c66-71dd-46ef-aa7e-2c5b6030bda1</t>
  </si>
  <si>
    <t>58ffcbc0-2946-4589-bb8b-3a42a4b0f5dd</t>
  </si>
  <si>
    <t>59608ecb-4b75-49e1-ab64-8e22b65e4042</t>
  </si>
  <si>
    <t>5a7b8788-7dc7-401c-9e76-8a39eab25e8c</t>
  </si>
  <si>
    <t>5adc062b-4112-410e-8088-63b28e95390e</t>
  </si>
  <si>
    <t>5ce8df6e-158c-4076-8903-9e42944612a9</t>
  </si>
  <si>
    <t>607337b0-fd3d-481d-9d3e-b2e7bdd22c3d</t>
  </si>
  <si>
    <t>6b9551a1-0761-465a-80b3-421d50ca5b0e</t>
  </si>
  <si>
    <t>6c481101-4467-4211-ad7c-b7c22f715e92</t>
  </si>
  <si>
    <t>6dca6703-354c-435f-88a7-ef7572967f74</t>
  </si>
  <si>
    <t>71988025-c5c4-47a1-b2fc-7c6130311b04</t>
  </si>
  <si>
    <t>723c37fc-1477-4cee-8891-2684f9db4a35</t>
  </si>
  <si>
    <t>73298fe6-0ed5-4e49-9f10-e52236ffc642</t>
  </si>
  <si>
    <t>761c5681-a96d-45cd-9d7d-8bb5d22994f1</t>
  </si>
  <si>
    <t>7c973df6-2bbc-4fc3-beec-b10b57bc9499</t>
  </si>
  <si>
    <t>7f0ecde4-2670-4abf-8abe-b22078089399</t>
  </si>
  <si>
    <t>82a60ffc-9460-40c6-be9b-5a5b1d2b5619</t>
  </si>
  <si>
    <t>83042234-3c0b-4a19-a149-23840d13f2b1</t>
  </si>
  <si>
    <t>84f9eb46-b38b-4100-a5a7-93f03f6fe712</t>
  </si>
  <si>
    <t>8951307c-1eb7-4cdc-968a-cfbc04b081fd</t>
  </si>
  <si>
    <t>8af8af51-4b1f-4ecb-8818-7a46f68c8a57</t>
  </si>
  <si>
    <t>904ca161-0317-4114-82c2-83088499060c</t>
  </si>
  <si>
    <t>95387def-2ea2-41c7-bca6-480477a510fd</t>
  </si>
  <si>
    <t>9eb126a8-906d-47cf-8b58-2c7ee8729c33</t>
  </si>
  <si>
    <t>9fd3c87e-8b07-46a3-a964-5acda124982d</t>
  </si>
  <si>
    <t>a18bc8b9-6d59-4d58-b4d3-f14a5d8a33b6</t>
  </si>
  <si>
    <t>a48f519c-4fdf-4a0f-b25f-0991439f2866</t>
  </si>
  <si>
    <t>a8efa444-4c8f-45d9-ac70-393e01e44154</t>
  </si>
  <si>
    <t>a9da27dc-f349-4ae8-8419-5605c4cfd99a</t>
  </si>
  <si>
    <t>a9f2a272-e0db-4e0d-9e7e-a83190f99ca0</t>
  </si>
  <si>
    <t>adfc290e-1f34-4a7c-9142-e2f8d0180ca2</t>
  </si>
  <si>
    <t>b971729b-eeca-4346-94ac-fe66de21877e</t>
  </si>
  <si>
    <t>bb96d337-9b8e-47ad-a23f-6872f8d8eb4c</t>
  </si>
  <si>
    <t>bd0a4f58-9b69-486b-b848-f119226415d9</t>
  </si>
  <si>
    <t>c1d684dd-0754-4ca5-abd5-d3e543c1a6eb</t>
  </si>
  <si>
    <t>c981ed71-dfa2-4dd4-bacf-ec1af931071b</t>
  </si>
  <si>
    <t>c9d3ad94-dd51-4373-a7ab-3d034220500c</t>
  </si>
  <si>
    <t>cc198461-7cfc-44eb-b5ae-34f1938fef90</t>
  </si>
  <si>
    <t>ce4ae3fd-8dcf-4c1a-b5b6-f3806b4016a7</t>
  </si>
  <si>
    <t>ce7e094a-2320-4e8c-a682-951409b8d409</t>
  </si>
  <si>
    <t>d5267d61-3d97-422d-807c-9003bc440c7b</t>
  </si>
  <si>
    <t>d87b259a-af96-4be8-af90-9b988b4ab94f</t>
  </si>
  <si>
    <t>d89bd9c6-e6ae-4fc5-af33-8c9b57bc7063</t>
  </si>
  <si>
    <t>d9e1c5ff-137d-4f39-a184-93c77deabed1</t>
  </si>
  <si>
    <t>da409804-8f12-4401-b2ba-3cd26d32b139</t>
  </si>
  <si>
    <t>e10e3b9d-05d7-4190-ac3d-1757a58f4903</t>
  </si>
  <si>
    <t>e5a27e92-306f-4b75-930e-7479fe9303fd</t>
  </si>
  <si>
    <t>ef0b6700-c6d0-4db0-bd03-d9a6dfa9b324</t>
  </si>
  <si>
    <t>efe09b8c-10b7-42d7-8d26-ee7be4b30b84</t>
  </si>
  <si>
    <t>f09eb10e-37c1-4c3c-bf8c-968556862251</t>
  </si>
  <si>
    <t>f2bc1648-4c9e-44c7-857a-32407796156f</t>
  </si>
  <si>
    <t>days_to_first_campaign</t>
  </si>
  <si>
    <t>days_to_first_coupon</t>
  </si>
  <si>
    <t>company_id</t>
  </si>
  <si>
    <t>company_name</t>
  </si>
  <si>
    <t>days_between_created_dates</t>
  </si>
  <si>
    <t>Casa da Panela de Ferro</t>
  </si>
  <si>
    <t>Unna</t>
  </si>
  <si>
    <t>BTZ JOIAS</t>
  </si>
  <si>
    <t>Ótica Store</t>
  </si>
  <si>
    <t>Floree Joias</t>
  </si>
  <si>
    <t>V'M Viola Modas</t>
  </si>
  <si>
    <t>Brincaê</t>
  </si>
  <si>
    <t>MITI</t>
  </si>
  <si>
    <t>Betty Brand</t>
  </si>
  <si>
    <t>Boar Games</t>
  </si>
  <si>
    <t>Casa Muru</t>
  </si>
  <si>
    <t>Lotus Store</t>
  </si>
  <si>
    <t>JesusCopy</t>
  </si>
  <si>
    <t>ZIGMA</t>
  </si>
  <si>
    <t>Neovitas</t>
  </si>
  <si>
    <t>Ser a Fina Cosméticos</t>
  </si>
  <si>
    <t>Pisom &amp; Co</t>
  </si>
  <si>
    <t>P gravatas</t>
  </si>
  <si>
    <t>THE PEPPERS SHOP</t>
  </si>
  <si>
    <t>Solo Fértil Cosméticos Ecológicos</t>
  </si>
  <si>
    <t>Gloss by Irmãs Morais</t>
  </si>
  <si>
    <t>Aurum</t>
  </si>
  <si>
    <t>Zeona Moda</t>
  </si>
  <si>
    <t>Divina Cor</t>
  </si>
  <si>
    <t>Mônica Rizzi Semijoias</t>
  </si>
  <si>
    <t>ArtTech 3D</t>
  </si>
  <si>
    <t>Francagriffe</t>
  </si>
  <si>
    <t>benvi natural</t>
  </si>
  <si>
    <t>Erica candido</t>
  </si>
  <si>
    <t>Estilosa kids</t>
  </si>
  <si>
    <t>Empório Vó Bianca</t>
  </si>
  <si>
    <t>Gelvitta</t>
  </si>
  <si>
    <t>Sagrada Magia Produtos e Servicos</t>
  </si>
  <si>
    <t>AchoChic Store</t>
  </si>
  <si>
    <t>Sago</t>
  </si>
  <si>
    <t>Citrus</t>
  </si>
  <si>
    <t>Moved Fit concept</t>
  </si>
  <si>
    <t>MJ Center</t>
  </si>
  <si>
    <t>Use Agua Azul Fitness</t>
  </si>
  <si>
    <t>Pri Acessórios</t>
  </si>
  <si>
    <t>Entrega Beleza</t>
  </si>
  <si>
    <t>Nathalia Tolentino</t>
  </si>
  <si>
    <t>Sou Voe</t>
  </si>
  <si>
    <t>Zelo Aromas</t>
  </si>
  <si>
    <t>TW0-E</t>
  </si>
  <si>
    <t>Ruchelli Bijoux</t>
  </si>
  <si>
    <t>MARIMA BRAND</t>
  </si>
  <si>
    <t>Use dbox</t>
  </si>
  <si>
    <t>Era só o que me Faltava</t>
  </si>
  <si>
    <t>Boho Lar decoração</t>
  </si>
  <si>
    <t>Facas de Chef</t>
  </si>
  <si>
    <t>Tudo em Sache</t>
  </si>
  <si>
    <t>Lorenna Lacerda</t>
  </si>
  <si>
    <t>Nenca Decoraçoes</t>
  </si>
  <si>
    <t>EK Eletrica King</t>
  </si>
  <si>
    <t>Extreme Ladies</t>
  </si>
  <si>
    <t>MAKAI</t>
  </si>
  <si>
    <t>Use Copacabana</t>
  </si>
  <si>
    <t>Caxingó’s</t>
  </si>
  <si>
    <t>Imagine Jeans</t>
  </si>
  <si>
    <t>Rosa Limão Semijoias</t>
  </si>
  <si>
    <t>LABUGÊ</t>
  </si>
  <si>
    <t>RAVENA JOIAS</t>
  </si>
  <si>
    <t>Danke</t>
  </si>
  <si>
    <t>Dress</t>
  </si>
  <si>
    <t>ceci</t>
  </si>
  <si>
    <t>Pharmanectar</t>
  </si>
  <si>
    <t>Fusoê</t>
  </si>
  <si>
    <t>BRK Fishing</t>
  </si>
  <si>
    <t>Tipo Clari</t>
  </si>
  <si>
    <t>PAPELARIA BUBBLEGUM</t>
  </si>
  <si>
    <t>Bela Gondin</t>
  </si>
  <si>
    <t>reino clothing</t>
  </si>
  <si>
    <t>CRIA</t>
  </si>
  <si>
    <t>Housewhey</t>
  </si>
  <si>
    <t>Mf Store Girls</t>
  </si>
  <si>
    <t>PAPELANDIA IMPORT E DISTR DE PAPELARIA</t>
  </si>
  <si>
    <t>AmoKarité</t>
  </si>
  <si>
    <t>Laço Mágico Bebê</t>
  </si>
  <si>
    <t>Vinhologue</t>
  </si>
  <si>
    <t>ALEND</t>
  </si>
  <si>
    <t>Agilitude</t>
  </si>
  <si>
    <t>Xapo Store</t>
  </si>
  <si>
    <t>ALCA</t>
  </si>
  <si>
    <t>DESAPEGUEI BONITO</t>
  </si>
  <si>
    <t>Bully Nutrition</t>
  </si>
  <si>
    <t>Auto Equip</t>
  </si>
  <si>
    <t>Caterina Milano</t>
  </si>
  <si>
    <t>Pimpnella</t>
  </si>
  <si>
    <t>Francisca Joias</t>
  </si>
  <si>
    <t>ARK Concept</t>
  </si>
  <si>
    <t>Matilda Acessórios para Crochê</t>
  </si>
  <si>
    <t>Fortune</t>
  </si>
  <si>
    <t>World lashes</t>
  </si>
  <si>
    <t>Marelli store</t>
  </si>
  <si>
    <t>Atina Joias Ltda</t>
  </si>
  <si>
    <t>Vest Versátil Brechó</t>
  </si>
  <si>
    <t>Bendita Lagartixa</t>
  </si>
  <si>
    <t>Neggs Store</t>
  </si>
  <si>
    <t>Maria Maricota</t>
  </si>
  <si>
    <t>Priscila Pires Closet</t>
  </si>
  <si>
    <t>DUPLLA SHOWROOOM</t>
  </si>
  <si>
    <t>Cirurgica Saúde</t>
  </si>
  <si>
    <t>Votre style</t>
  </si>
  <si>
    <t>Império dos cocos</t>
  </si>
  <si>
    <t>LFpro Professional Makeup</t>
  </si>
  <si>
    <t>Gringas Store</t>
  </si>
  <si>
    <t>Noite de Lua Pijamas</t>
  </si>
  <si>
    <t>Ninne.am</t>
  </si>
  <si>
    <t>Passarella Calçados</t>
  </si>
  <si>
    <t>PFM Beauty</t>
  </si>
  <si>
    <t>High torque store</t>
  </si>
  <si>
    <t>Decá Home</t>
  </si>
  <si>
    <t>Andreza Chagas Brand</t>
  </si>
  <si>
    <t>103 store</t>
  </si>
  <si>
    <t>Hiper Popular Drogarias</t>
  </si>
  <si>
    <t>La Femme - Elegance</t>
  </si>
  <si>
    <t>SCH</t>
  </si>
  <si>
    <t>Carolla Home</t>
  </si>
  <si>
    <t>Nangara</t>
  </si>
  <si>
    <t>Naná Fashion</t>
  </si>
  <si>
    <t>3D PRIME</t>
  </si>
  <si>
    <t>Atemporalli</t>
  </si>
  <si>
    <t>boutique dos jalecos</t>
  </si>
  <si>
    <t>Premier Cosméticos</t>
  </si>
  <si>
    <t>Semeador Store</t>
  </si>
  <si>
    <t>Equifit</t>
  </si>
  <si>
    <t>LaCeri</t>
  </si>
  <si>
    <t>Céu de Prata</t>
  </si>
  <si>
    <t>Brasil Taping</t>
  </si>
  <si>
    <t>Cristiane Shoor</t>
  </si>
  <si>
    <t>Essência Moda Plus Size</t>
  </si>
  <si>
    <t>EL GATO STORE</t>
  </si>
  <si>
    <t>Sula Soulier</t>
  </si>
  <si>
    <t>Alma Tricolor</t>
  </si>
  <si>
    <t>Lizee</t>
  </si>
  <si>
    <t>Usetrico Serra</t>
  </si>
  <si>
    <t>Vwa Boots</t>
  </si>
  <si>
    <t>WOODBULL</t>
  </si>
  <si>
    <t>Ulip Acessorios</t>
  </si>
  <si>
    <t>Exxtilosa Plus Size</t>
  </si>
  <si>
    <t>DONA MOCINHA</t>
  </si>
  <si>
    <t>Femie Fashion Store</t>
  </si>
  <si>
    <t>Bastidores do Virtual</t>
  </si>
  <si>
    <t>SILVA NUTRITION</t>
  </si>
  <si>
    <t>Tenda Medieval</t>
  </si>
  <si>
    <t>Malhas Ellis</t>
  </si>
  <si>
    <t>SIDE</t>
  </si>
  <si>
    <t>Colorê Moda Infantil</t>
  </si>
  <si>
    <t>Thais Branco</t>
  </si>
  <si>
    <t>Colheradas de Amor Comércio de Variedades Ltda</t>
  </si>
  <si>
    <t>Larissa Jalecos</t>
  </si>
  <si>
    <t>Wonder Óculos</t>
  </si>
  <si>
    <t>By Maria Plussize</t>
  </si>
  <si>
    <t>Ällie</t>
  </si>
  <si>
    <t>zayaz.</t>
  </si>
  <si>
    <t>Redshark</t>
  </si>
  <si>
    <t>Emporio terroir (Grand Cru Tatuape, Golden, ABC)</t>
  </si>
  <si>
    <t>Crescente Store</t>
  </si>
  <si>
    <t>Carolina Pietezak LTDA</t>
  </si>
  <si>
    <t>MORAR CHIC</t>
  </si>
  <si>
    <t>OGJERSEYSHOP</t>
  </si>
  <si>
    <t>CALI</t>
  </si>
  <si>
    <t>Giovanna Cais</t>
  </si>
  <si>
    <t>Açude</t>
  </si>
  <si>
    <t>Solonynka</t>
  </si>
  <si>
    <t>Intimate Semijoias</t>
  </si>
  <si>
    <t>D Vera Moda e Confecções de Roupas Ltda ME</t>
  </si>
  <si>
    <t>IDEAL FARMA</t>
  </si>
  <si>
    <t>Sandhi</t>
  </si>
  <si>
    <t>Pitangueira</t>
  </si>
  <si>
    <t>Sintropia Cosméticos Naturais</t>
  </si>
  <si>
    <t>Use Adelia</t>
  </si>
  <si>
    <t>Armazém da Val</t>
  </si>
  <si>
    <t>Polihousi</t>
  </si>
  <si>
    <t>CoreBrands</t>
  </si>
  <si>
    <t>Anpô Comercio de Vestuário</t>
  </si>
  <si>
    <t>GabiQ. Store</t>
  </si>
  <si>
    <t>BIBI BOUTIQUE</t>
  </si>
  <si>
    <t>Mc Joias</t>
  </si>
  <si>
    <t>Aless pratas</t>
  </si>
  <si>
    <t>Garments</t>
  </si>
  <si>
    <t>Mayra Sartori Semijoias Ltda</t>
  </si>
  <si>
    <t>BLOX</t>
  </si>
  <si>
    <t>Maloa</t>
  </si>
  <si>
    <t>Mika wear</t>
  </si>
  <si>
    <t>Eayz basic</t>
  </si>
  <si>
    <t>Flor de Amor</t>
  </si>
  <si>
    <t>Soul Consciente Manaíra</t>
  </si>
  <si>
    <t>Melanuse</t>
  </si>
  <si>
    <t>Azevedo Acessórios</t>
  </si>
  <si>
    <t>Acessórios Gabi Amaral</t>
  </si>
  <si>
    <t>Vincci Concept</t>
  </si>
  <si>
    <t>Mais na Moda</t>
  </si>
  <si>
    <t>Papelândia churn</t>
  </si>
  <si>
    <t>Talchá</t>
  </si>
  <si>
    <t>Ahmi Joias</t>
  </si>
  <si>
    <t>Omne Fitwear</t>
  </si>
  <si>
    <t>CJOTA COMERCIO DE CALCADOS LTDA</t>
  </si>
  <si>
    <t>Ellym Nutrition</t>
  </si>
  <si>
    <t>Hospital em Casa</t>
  </si>
  <si>
    <t>tee fashion</t>
  </si>
  <si>
    <t>Nutrimax</t>
  </si>
  <si>
    <t>Aisla</t>
  </si>
  <si>
    <t>MAFE - MAYARA FERNANDES</t>
  </si>
  <si>
    <t>Bela Joias</t>
  </si>
  <si>
    <t>Colab</t>
  </si>
  <si>
    <t>Fênix Modas</t>
  </si>
  <si>
    <t>Cupido do Prazer</t>
  </si>
  <si>
    <t>Lauss Concept</t>
  </si>
  <si>
    <t>Oxygen Store</t>
  </si>
  <si>
    <t>ARCHAI COMERCIO DE OCULOS E ACESSORIOS LTDA</t>
  </si>
  <si>
    <t>Cancha FC LTDA</t>
  </si>
  <si>
    <t>Emporio Rizzi</t>
  </si>
  <si>
    <t>MARIA JOIA</t>
  </si>
  <si>
    <t>LEVAN COSMETICOS</t>
  </si>
  <si>
    <t>Isa Caritá brand</t>
  </si>
  <si>
    <t>GUYA</t>
  </si>
  <si>
    <t>Lus Store</t>
  </si>
  <si>
    <t>AMD Moda feminina</t>
  </si>
  <si>
    <t>Femah</t>
  </si>
  <si>
    <t>tabata vieira petreca</t>
  </si>
  <si>
    <t>Autônoma</t>
  </si>
  <si>
    <t>Classica Comercio Ltda</t>
  </si>
  <si>
    <t>Elas Charmosa</t>
  </si>
  <si>
    <t>Pura Swim</t>
  </si>
  <si>
    <t>PQNR Camisetas</t>
  </si>
  <si>
    <t>Tutus Baby</t>
  </si>
  <si>
    <t>Lu Calçados</t>
  </si>
  <si>
    <t>SiiiS Kids</t>
  </si>
  <si>
    <t>Santo Vício ltda</t>
  </si>
  <si>
    <t>Authentical Semijoias</t>
  </si>
  <si>
    <t>ACTO</t>
  </si>
  <si>
    <t>Light B. Jewelry</t>
  </si>
  <si>
    <t>Salook Comércio de Calçados e Vestuários Ltda</t>
  </si>
  <si>
    <t>Carol Figueiras Fitwear</t>
  </si>
  <si>
    <t>Guilhermina Shoes</t>
  </si>
  <si>
    <t>Vila Nova Refrigeração</t>
  </si>
  <si>
    <t>Loja Hábito</t>
  </si>
  <si>
    <t>Meu eu ltda</t>
  </si>
  <si>
    <t>ETC. shoes</t>
  </si>
  <si>
    <t>zoppyMT</t>
  </si>
  <si>
    <t>Armazem Artesano</t>
  </si>
  <si>
    <t>Agsette lingerie</t>
  </si>
  <si>
    <t>Prussia Bier Cervejas Artesanais LTDA - ME</t>
  </si>
  <si>
    <t>La Paes</t>
  </si>
  <si>
    <t>Actio</t>
  </si>
  <si>
    <t>Monne</t>
  </si>
  <si>
    <t>Haag Negócios Digitais Ltda</t>
  </si>
  <si>
    <t>Bloom</t>
  </si>
  <si>
    <t>trio moda íntima</t>
  </si>
  <si>
    <t>2rd semijoias</t>
  </si>
  <si>
    <t>Maes Joias</t>
  </si>
  <si>
    <t>CHARM COMPRINHAS</t>
  </si>
  <si>
    <t>Lavint</t>
  </si>
  <si>
    <t>Zenska</t>
  </si>
  <si>
    <t>CIA DOS CABELOS</t>
  </si>
  <si>
    <t>Maroo</t>
  </si>
  <si>
    <t>MACADAME</t>
  </si>
  <si>
    <t>Novaes</t>
  </si>
  <si>
    <t>Upper Roupas Esportivas</t>
  </si>
  <si>
    <t>Pastifício Cipolletta</t>
  </si>
  <si>
    <t>Casa Bergan</t>
  </si>
  <si>
    <t>Castioni Essencials</t>
  </si>
  <si>
    <t>KM keila Moreira</t>
  </si>
  <si>
    <t>Bem Farofeira</t>
  </si>
  <si>
    <t>Playn’joy Brinquedos</t>
  </si>
  <si>
    <t>KHYARA PRATA925</t>
  </si>
  <si>
    <t>Mr. Valentim</t>
  </si>
  <si>
    <t>Clube da Bia</t>
  </si>
  <si>
    <t>BARTENDER STORE</t>
  </si>
  <si>
    <t>SIEG SPORTS</t>
  </si>
  <si>
    <t>Empório Cosméticos</t>
  </si>
  <si>
    <t>Thrico Hair</t>
  </si>
  <si>
    <t>Zig Zag Máquinas</t>
  </si>
  <si>
    <t>Daniela Lima Boutique</t>
  </si>
  <si>
    <t>MUNDALUA</t>
  </si>
  <si>
    <t>Keltz</t>
  </si>
  <si>
    <t>Garbin</t>
  </si>
  <si>
    <t>Vechi.Co</t>
  </si>
  <si>
    <t>Loja Susana Fujita</t>
  </si>
  <si>
    <t>Lolla Fit</t>
  </si>
  <si>
    <t>Capote Slow Fashion</t>
  </si>
  <si>
    <t>Faby Simão</t>
  </si>
  <si>
    <t>Sal de Maré</t>
  </si>
  <si>
    <t>Estação1 - Moda Praia</t>
  </si>
  <si>
    <t>Loja Milla Gomes</t>
  </si>
  <si>
    <t>Anna Couto</t>
  </si>
  <si>
    <t>Kiron Cosméticos</t>
  </si>
  <si>
    <t>teste 3254</t>
  </si>
  <si>
    <t>Alisson</t>
  </si>
  <si>
    <t>ProAventura</t>
  </si>
  <si>
    <t>Venice Pratas</t>
  </si>
  <si>
    <t>SLAVATO</t>
  </si>
  <si>
    <t>Camarim Makeup Store</t>
  </si>
  <si>
    <t>KNT Shop</t>
  </si>
  <si>
    <t>LAM MUSIC</t>
  </si>
  <si>
    <t>The Glow Company</t>
  </si>
  <si>
    <t>SALGA</t>
  </si>
  <si>
    <t>Ornami</t>
  </si>
  <si>
    <t>Lauri Esporte</t>
  </si>
  <si>
    <t>Dplug Shop</t>
  </si>
  <si>
    <t>days_to_first_integration</t>
  </si>
  <si>
    <t>Wbuy - zoppy</t>
  </si>
  <si>
    <t>karinagarciareis</t>
  </si>
  <si>
    <t>Loja laiuz</t>
  </si>
  <si>
    <t>PetDeliverySM</t>
  </si>
  <si>
    <t>Natural Distribuidora</t>
  </si>
  <si>
    <t>Luhí Joias</t>
  </si>
  <si>
    <t>JOYS COSMETICOS</t>
  </si>
  <si>
    <t>dallastorebrasil</t>
  </si>
  <si>
    <t>C N El Bath</t>
  </si>
  <si>
    <t>GRUPO LEDS -  ADMISTRAÇÃO</t>
  </si>
  <si>
    <t>Vieira Sneakers</t>
  </si>
  <si>
    <t>Closet da Kai</t>
  </si>
  <si>
    <t>Grupo Essence Brasil</t>
  </si>
  <si>
    <t>Heckel Verri</t>
  </si>
  <si>
    <t>Moda em casa</t>
  </si>
  <si>
    <t>Smile papelaria</t>
  </si>
  <si>
    <t>Up Training</t>
  </si>
  <si>
    <t>LINDIMAIS</t>
  </si>
  <si>
    <t>Emev Home &amp; Co.</t>
  </si>
  <si>
    <t>White Elephant Multimarcas</t>
  </si>
  <si>
    <t>Urbô Store</t>
  </si>
  <si>
    <t>Arquetiposhop</t>
  </si>
  <si>
    <t>dudateste</t>
  </si>
  <si>
    <t>Classic Calçados</t>
  </si>
  <si>
    <t>PARADISE</t>
  </si>
  <si>
    <t>Patta</t>
  </si>
  <si>
    <t>Ella de Prata</t>
  </si>
  <si>
    <t>Minimalist House LTDA</t>
  </si>
  <si>
    <t>LITZ ACESSÓRIOS LTDA</t>
  </si>
  <si>
    <t>Tray - zoppy</t>
  </si>
  <si>
    <t>Andressa Mallinsk Brand</t>
  </si>
  <si>
    <t>Lolahome</t>
  </si>
  <si>
    <t>Herself</t>
  </si>
  <si>
    <t>CITYBLUE</t>
  </si>
  <si>
    <t>Shopify - zoppy</t>
  </si>
  <si>
    <t>O2 Arts</t>
  </si>
  <si>
    <t>Oficina Fazendo Arte</t>
  </si>
  <si>
    <t>B2F Comércio</t>
  </si>
  <si>
    <t>galeria-mats</t>
  </si>
  <si>
    <t>zoppy-PP</t>
  </si>
  <si>
    <t>Monalisa Aromas</t>
  </si>
  <si>
    <t>Viver de Lingerie Atacado</t>
  </si>
  <si>
    <t>lojinha-da-bia-winston</t>
  </si>
  <si>
    <t>Soul Zero-Um</t>
  </si>
  <si>
    <t>Casa das Kapulanas</t>
  </si>
  <si>
    <t>Carola Collection</t>
  </si>
  <si>
    <t>avec vous</t>
  </si>
  <si>
    <t>Nuance Professional</t>
  </si>
  <si>
    <t>MARIA FRERING</t>
  </si>
  <si>
    <t>Loja Fexx</t>
  </si>
  <si>
    <t>Zuliê</t>
  </si>
  <si>
    <t>Ame design eireli</t>
  </si>
  <si>
    <t>Zature stores</t>
  </si>
  <si>
    <t>Voa joias</t>
  </si>
  <si>
    <t>Love miss</t>
  </si>
  <si>
    <t>weisss blumenn floricultura</t>
  </si>
  <si>
    <t>Charth</t>
  </si>
  <si>
    <t>Burst Suplementos</t>
  </si>
  <si>
    <t>MONATH</t>
  </si>
  <si>
    <t>SF Brand</t>
  </si>
  <si>
    <t>Adraudê Store</t>
  </si>
  <si>
    <t>said-adomas</t>
  </si>
  <si>
    <t>candili-baby</t>
  </si>
  <si>
    <t>Expèrimenter</t>
  </si>
  <si>
    <t>AMORINO FIOS DE MALHA PREMIUM LTDA</t>
  </si>
  <si>
    <t>Myris Semijoias</t>
  </si>
  <si>
    <t>UGH</t>
  </si>
  <si>
    <t>Magazord - zoppy</t>
  </si>
  <si>
    <t>grazi-oliver-shop</t>
  </si>
  <si>
    <t>Juleme Hair</t>
  </si>
  <si>
    <t>call-my-classics</t>
  </si>
  <si>
    <t>BEBE DO PAPAI</t>
  </si>
  <si>
    <t>Jade Neves Brand LTDA</t>
  </si>
  <si>
    <t>Simone lit</t>
  </si>
  <si>
    <t>Ópera Kids</t>
  </si>
  <si>
    <t>CACCIO COSMETICOS</t>
  </si>
  <si>
    <t>bixo-grillo-1</t>
  </si>
  <si>
    <t>GN Gabi NIcholls</t>
  </si>
  <si>
    <t>Em Casa</t>
  </si>
  <si>
    <t>VINCCI</t>
  </si>
  <si>
    <t>bagsbyluxo</t>
  </si>
  <si>
    <t>Pitanga SP</t>
  </si>
  <si>
    <t>NP DIGITAL BEAUTY LTDA</t>
  </si>
  <si>
    <t>Chele Confecções</t>
  </si>
  <si>
    <t>LABET BRAND</t>
  </si>
  <si>
    <t>Outerkings</t>
  </si>
  <si>
    <t>Ny986</t>
  </si>
  <si>
    <t>Nem só de Blush! Beauty</t>
  </si>
  <si>
    <t>Bastet Design para gatos</t>
  </si>
  <si>
    <t>Nöm</t>
  </si>
  <si>
    <t>Universo UP</t>
  </si>
  <si>
    <t>PG Adesivos</t>
  </si>
  <si>
    <t>GARDANA JEANS</t>
  </si>
  <si>
    <t>Loja Integrada - zoppy</t>
  </si>
  <si>
    <t>LITTLE CLOSET BRASIL</t>
  </si>
  <si>
    <t>Vasc Lingerie</t>
  </si>
  <si>
    <t>Shopping da Estética</t>
  </si>
  <si>
    <t>Vicio Fatal</t>
  </si>
  <si>
    <t>msp</t>
  </si>
  <si>
    <t>WooCommerce - zoppy</t>
  </si>
  <si>
    <t>Preciosa Detalhes</t>
  </si>
  <si>
    <t>Cartpanda - zoppy</t>
  </si>
  <si>
    <t>Kimberly Magany</t>
  </si>
  <si>
    <t>Cataflor</t>
  </si>
  <si>
    <t>Bouquet Home Decor</t>
  </si>
  <si>
    <t>CAMILE CONFECÇÕES</t>
  </si>
  <si>
    <t>Madá</t>
  </si>
  <si>
    <t>zoppy v400</t>
  </si>
  <si>
    <t>Meraki Porcelanas</t>
  </si>
  <si>
    <t>fatty-calcados - churn</t>
  </si>
  <si>
    <t>D.U.T</t>
  </si>
  <si>
    <t>By Bruna Gabriela</t>
  </si>
  <si>
    <t>Luw Confecções Ltda</t>
  </si>
  <si>
    <t>Use Bsb</t>
  </si>
  <si>
    <t>Zenvee</t>
  </si>
  <si>
    <t>Barba Lenhador</t>
  </si>
  <si>
    <t>MyPhios Professional</t>
  </si>
  <si>
    <t>Renata Marques Modas</t>
  </si>
  <si>
    <t>PIPOQUINHA KIDS</t>
  </si>
  <si>
    <t>BIOFIT</t>
  </si>
  <si>
    <t>RP Collection</t>
  </si>
  <si>
    <t>Botineiros</t>
  </si>
  <si>
    <t>LORM COSMETICS</t>
  </si>
  <si>
    <t>Adrenalina Motos</t>
  </si>
  <si>
    <t>VIDA NA GRAÇA</t>
  </si>
  <si>
    <t>Porto Rio Distribuidora</t>
  </si>
  <si>
    <t>Cia Minas Comercio de Produtos Personalizados Ltda</t>
  </si>
  <si>
    <t>Vtex - zoppy</t>
  </si>
  <si>
    <t>Veronique Swim &amp; Inti Brand</t>
  </si>
  <si>
    <t>rmoraes</t>
  </si>
  <si>
    <t>Casa organizar</t>
  </si>
  <si>
    <t>Bio semijoias e acessórios</t>
  </si>
  <si>
    <t>VestVest</t>
  </si>
  <si>
    <t>Lunna Store</t>
  </si>
  <si>
    <t>VIA NUDE</t>
  </si>
  <si>
    <t>mariazinha-1</t>
  </si>
  <si>
    <t>NutzMilk</t>
  </si>
  <si>
    <t>Egalite</t>
  </si>
  <si>
    <t>Cabasiq</t>
  </si>
  <si>
    <t>Windsor</t>
  </si>
  <si>
    <t>Capinhas no Atacado</t>
  </si>
  <si>
    <t>Mary's Store</t>
  </si>
  <si>
    <t>Linda Casa</t>
  </si>
  <si>
    <t>ORYL COMERCIAL DE UTILIDADES LTDA</t>
  </si>
  <si>
    <t>Juca Comercio</t>
  </si>
  <si>
    <t>Salty Vibe</t>
  </si>
  <si>
    <t>Carla De Carli Acessórios</t>
  </si>
  <si>
    <t>FUTEBOLISTAS SPORTS</t>
  </si>
  <si>
    <t>Edencoco Ltda.</t>
  </si>
  <si>
    <t>Insânia</t>
  </si>
  <si>
    <t>Harmony Empório Natural</t>
  </si>
  <si>
    <t>citrus</t>
  </si>
  <si>
    <t>kapristore</t>
  </si>
  <si>
    <t>josi-moretto</t>
  </si>
  <si>
    <t>Draco Destilaria</t>
  </si>
  <si>
    <t>Meu Sapato Preto</t>
  </si>
  <si>
    <t>SERVE SEMPRE</t>
  </si>
  <si>
    <t>TRUE ABILITY EQUUS</t>
  </si>
  <si>
    <t>Améssence</t>
  </si>
  <si>
    <t>Shop Luana Montenegro</t>
  </si>
  <si>
    <t>Ateliê Julia Golldenzon</t>
  </si>
  <si>
    <t>Guppy</t>
  </si>
  <si>
    <t>Burguesinha Fashion</t>
  </si>
  <si>
    <t>Atelier Buriti</t>
  </si>
  <si>
    <t>Beach Fit Brasil</t>
  </si>
  <si>
    <t>Enluaze</t>
  </si>
  <si>
    <t>Aria</t>
  </si>
  <si>
    <t>Bucaneiros Jogos</t>
  </si>
  <si>
    <t>Up Bijuteria</t>
  </si>
  <si>
    <t>MIST</t>
  </si>
  <si>
    <t>Yampi - zoppy</t>
  </si>
  <si>
    <t>Notificações Inteligentes - teste</t>
  </si>
  <si>
    <t>BASIQUE MODAS CONFECÇÕES LTDA</t>
  </si>
  <si>
    <t>Bruna Santiago • BÊ.ESSE</t>
  </si>
  <si>
    <t>W Lady</t>
  </si>
  <si>
    <t>Basic Oficial</t>
  </si>
  <si>
    <t>Excloset11</t>
  </si>
  <si>
    <t>Total Descontos Oficial</t>
  </si>
  <si>
    <t>Seletto teni</t>
  </si>
  <si>
    <t>Lavanda</t>
  </si>
  <si>
    <t>LISS</t>
  </si>
  <si>
    <t>MILANO CUPERTINO</t>
  </si>
  <si>
    <t>Cali Store</t>
  </si>
  <si>
    <t>FROM VIX</t>
  </si>
  <si>
    <t>url</t>
  </si>
  <si>
    <t>www.kapristore.com.br</t>
  </si>
  <si>
    <t>https://www.fashioncorner.com.br/</t>
  </si>
  <si>
    <t>https://www.instagram.com/emporiovobianca/</t>
  </si>
  <si>
    <t>www.maikaii.com.br</t>
  </si>
  <si>
    <t>https://www.andrezachagas.com.br/</t>
  </si>
  <si>
    <t>www.pqnr.com.br</t>
  </si>
  <si>
    <t>https://www.mahalpratas.com.br/</t>
  </si>
  <si>
    <t>https://www.lormcosmetics.com.br/</t>
  </si>
  <si>
    <t>www.priacessorios.com.br</t>
  </si>
  <si>
    <t>https://not-me.com.br/</t>
  </si>
  <si>
    <t>www.onmoveis.com.br</t>
  </si>
  <si>
    <t>https://montezza.com.br/</t>
  </si>
  <si>
    <t>https://www.usemariazinha.com.br</t>
  </si>
  <si>
    <t>www.usemariazinha.com.br</t>
  </si>
  <si>
    <t>https://coccusbikinis.com.br/</t>
  </si>
  <si>
    <t>www.meusapatopreto.com.br</t>
  </si>
  <si>
    <t>https://www.sandhi.com.br/</t>
  </si>
  <si>
    <t>Www.itstoreoficial.com.br</t>
  </si>
  <si>
    <t>pedrazuleditora.com.br</t>
  </si>
  <si>
    <t>https://zahana.com.br</t>
  </si>
  <si>
    <t>www.uselollafit.com.br</t>
  </si>
  <si>
    <t>www.mundalua.com.br</t>
  </si>
  <si>
    <t>www.naahstore.com.br</t>
  </si>
  <si>
    <t>www.oxopaxo.com.br</t>
  </si>
  <si>
    <t>www.bixogrillo.com.br</t>
  </si>
  <si>
    <t>www.hibiscoprodutosnaturais.com.br</t>
  </si>
  <si>
    <t>https://castioniessencials.lojavirtualnuvem.com.br/</t>
  </si>
  <si>
    <t>https://www.momentrelojoaria.com.br/</t>
  </si>
  <si>
    <t>https://www.premiermarmorto.com.br/</t>
  </si>
  <si>
    <t>www.guilherminashoes.com</t>
  </si>
  <si>
    <t>http://www.elgatostore.com.br/</t>
  </si>
  <si>
    <t>unabrstore.com.br</t>
  </si>
  <si>
    <t>www.lojapine.com.br</t>
  </si>
  <si>
    <t>https://www.viatolentino.com.br</t>
  </si>
  <si>
    <t>Zoppy.com.br</t>
  </si>
  <si>
    <t>https://www.m6joiasatacado.com.br</t>
  </si>
  <si>
    <t>www.glympse.com.br</t>
  </si>
  <si>
    <t>www.lifacessorios.com.br</t>
  </si>
  <si>
    <t>www.lisslingerie.com.br</t>
  </si>
  <si>
    <t>https://www.dellaedellecosmeticos.com/</t>
  </si>
  <si>
    <t>https://www.sejaomne.com.br/</t>
  </si>
  <si>
    <t>useultramax.com</t>
  </si>
  <si>
    <t>www.annacouto.com.br</t>
  </si>
  <si>
    <t>https://www.vivaufa.com</t>
  </si>
  <si>
    <t>www.camisacritica.com</t>
  </si>
  <si>
    <t>https://www.useaguaazul.com.br/</t>
  </si>
  <si>
    <t>https://www.carolashop.com/</t>
  </si>
  <si>
    <t>https://www.usemoonshop.com.br/</t>
  </si>
  <si>
    <t>https://www.cseros.com.br/</t>
  </si>
  <si>
    <t>https://www.sorih.com.br/</t>
  </si>
  <si>
    <t>https://www.mariantonia.com.br/</t>
  </si>
  <si>
    <t>https://2youfitness.com.br/</t>
  </si>
  <si>
    <t>somosmuri.com.br</t>
  </si>
  <si>
    <t>www.dolps.com.br</t>
  </si>
  <si>
    <t>www.serrodoqueijo.com</t>
  </si>
  <si>
    <t>www.papelariaunicornio.com.br</t>
  </si>
  <si>
    <t>www.bmstorebm.com.br</t>
  </si>
  <si>
    <t>https://bwfashionstore.com.br/</t>
  </si>
  <si>
    <t>alumniee.com</t>
  </si>
  <si>
    <t>https://www.somoscria.com.br/</t>
  </si>
  <si>
    <t>www.callmyclassics.com.br</t>
  </si>
  <si>
    <t>http://www.galeriamats.com.br</t>
  </si>
  <si>
    <t>www.pooleemodasplusize.com</t>
  </si>
  <si>
    <t>www.galeriamats.com.br</t>
  </si>
  <si>
    <t>https://www.graziolivershop.com.br/</t>
  </si>
  <si>
    <t>Www.giustore.com</t>
  </si>
  <si>
    <t>www.graziolivershop.com.br</t>
  </si>
  <si>
    <t>www.recriarlingerie.com.br</t>
  </si>
  <si>
    <t>www.teefashion.com.br</t>
  </si>
  <si>
    <t>https://polihousi.com</t>
  </si>
  <si>
    <t>https://kamarimpatos.com.br/</t>
  </si>
  <si>
    <t>www.usegarbin.com.br</t>
  </si>
  <si>
    <t>https://www.instagram.com/donabella_inn?igsh=Z2lvNnVqZXIyanR1&amp;utm_source=qr</t>
  </si>
  <si>
    <t>https://www.naturaldistribuidora.com.br</t>
  </si>
  <si>
    <t>https://www.fattycalcados.com.br/</t>
  </si>
  <si>
    <t>www.fattycalcados.com.br</t>
  </si>
  <si>
    <t>https://www.lfpro.com.br</t>
  </si>
  <si>
    <t>https://www.lightb.com.br</t>
  </si>
  <si>
    <t>https://vinccioficial.com.br</t>
  </si>
  <si>
    <t>https://www.cosoli.com.br/</t>
  </si>
  <si>
    <t>https://www.liderpharma.com.br/</t>
  </si>
  <si>
    <t>www.triomodaintima.com.br</t>
  </si>
  <si>
    <t>www.uselazzi.com.br</t>
  </si>
  <si>
    <t>www.lojacolheradasdeamor.com.br</t>
  </si>
  <si>
    <t>https://www.shopabelha.com.br/</t>
  </si>
  <si>
    <t>www.newmanstore.com.br</t>
  </si>
  <si>
    <t>https://www.lojagode.com.br/</t>
  </si>
  <si>
    <t>www.abaetebr.com</t>
  </si>
  <si>
    <t>https://www.doradot.com.br/</t>
  </si>
  <si>
    <t>www.mysticamood.com.br</t>
  </si>
  <si>
    <t>https://www.zenvee.com.br</t>
  </si>
  <si>
    <t>www.jessicalopesstore.com.br</t>
  </si>
  <si>
    <t>Www.biquinidathay.com.br</t>
  </si>
  <si>
    <t>https://www.belagondin.com.br/</t>
  </si>
  <si>
    <t>https://pgravatas.com.br/</t>
  </si>
  <si>
    <t>www.josimoretto.com.br</t>
  </si>
  <si>
    <t>https://www.souoli.com.br/</t>
  </si>
  <si>
    <t>https://tramadie.com.br/</t>
  </si>
  <si>
    <t>www.citrusbrasil.com</t>
  </si>
  <si>
    <t>www.viis.com.br</t>
  </si>
  <si>
    <t>www.carolbatah.com.br</t>
  </si>
  <si>
    <t>https://lunnae.com.br/</t>
  </si>
  <si>
    <t>https://www.lojinhadabiawinston.com.br/operacao-mudanca</t>
  </si>
  <si>
    <t>https://www.fioremilano.com.br/</t>
  </si>
  <si>
    <t>https://grifojoalheria.com.br/</t>
  </si>
  <si>
    <t>www.candili.com.br</t>
  </si>
  <si>
    <t>www.nidas.com.br</t>
  </si>
  <si>
    <t>https://facasdomundo.com/</t>
  </si>
  <si>
    <t>www.lojinhadabiawinston.com.br</t>
  </si>
  <si>
    <t>babuuinfantil.com.br</t>
  </si>
  <si>
    <t>https://voraxacessorios.com.br/</t>
  </si>
  <si>
    <t>https://loja.gardanajeans.com.br/</t>
  </si>
  <si>
    <t>www.lindimais.com.br</t>
  </si>
  <si>
    <t>https://www.viciofatal.com.br/</t>
  </si>
  <si>
    <t>www.florenceintimates.com.br</t>
  </si>
  <si>
    <t>https://loja.susanafujita.com.br/</t>
  </si>
  <si>
    <t>www.saidaromas.com.br</t>
  </si>
  <si>
    <t>https://affettocriacoes.com.br</t>
  </si>
  <si>
    <t>https://mariavaicomtodas.com.br/</t>
  </si>
  <si>
    <t>www.amorinofios.com.br</t>
  </si>
  <si>
    <t>https://www.dankedesign.com.br</t>
  </si>
  <si>
    <t>www.nutrino.com.br</t>
  </si>
  <si>
    <t>https://loja.bartenderstore.com.br</t>
  </si>
  <si>
    <t>https://www.usenom.com.br</t>
  </si>
  <si>
    <t>https://thenotte.com.br/</t>
  </si>
  <si>
    <t>https://www.delphina.com.br</t>
  </si>
  <si>
    <t>www.weissblumenn.com.br</t>
  </si>
  <si>
    <t>https://luanafashiontricot.com.br/</t>
  </si>
  <si>
    <t>ericacandido.com.br</t>
  </si>
  <si>
    <t>Lojalaiuz.com.br</t>
  </si>
  <si>
    <t>www.joyscosmeticos.com.br</t>
  </si>
  <si>
    <t>https://www.sauge.com.br/</t>
  </si>
  <si>
    <t>https://www.myrisemijoias.com.br/</t>
  </si>
  <si>
    <t>https://www.rhodeconcept.com.br/</t>
  </si>
  <si>
    <t>www.rosalimaosemijoias.com.br</t>
  </si>
  <si>
    <t>https://www.acrilicoscentauri.com.br/</t>
  </si>
  <si>
    <t>https://staygreen.com.br/</t>
  </si>
  <si>
    <t>www.brunapazbrand.com.br</t>
  </si>
  <si>
    <t>crescentestore.com.br</t>
  </si>
  <si>
    <t>www.zulie.com.br</t>
  </si>
  <si>
    <t>https://www.benditalagartixa.com/</t>
  </si>
  <si>
    <t>www.lojaplato.com.br</t>
  </si>
  <si>
    <t>https://www.semijoiaslabella.com.br/</t>
  </si>
  <si>
    <t>https://www.ciadoscabelos.com.br/</t>
  </si>
  <si>
    <t>https://www.shopmonne.com.br/</t>
  </si>
  <si>
    <t>www.nohallstore.com.br</t>
  </si>
  <si>
    <t>www.evidenciasemijoias.com.br</t>
  </si>
  <si>
    <t>Https://www.harmonyemporionatural.com.br/</t>
  </si>
  <si>
    <t>https://caterinamilano.com.br/</t>
  </si>
  <si>
    <t>https://www.fenziskin.com.br/</t>
  </si>
  <si>
    <t>https://www.rendaselingerie.com/</t>
  </si>
  <si>
    <t>https://lojalannabraga.com.br/</t>
  </si>
  <si>
    <t>www.usemeraki.com.br</t>
  </si>
  <si>
    <t>https://www.qualitymoda.com.br/</t>
  </si>
  <si>
    <t>https://www.canchafc.com.br</t>
  </si>
  <si>
    <t>biobio.com.br</t>
  </si>
  <si>
    <t>https://www.usetrico.com.br/</t>
  </si>
  <si>
    <t>https://lksneakers.com.br</t>
  </si>
  <si>
    <t>www.bestsessions.com.br</t>
  </si>
  <si>
    <t>www.maistyleoficial.com.br</t>
  </si>
  <si>
    <t>www.nemsodeblushbeauty.com.br</t>
  </si>
  <si>
    <t>https://lavint.com.br</t>
  </si>
  <si>
    <t>https://www.cosmeticosiris.com/</t>
  </si>
  <si>
    <t>oakmenswear.com.br</t>
  </si>
  <si>
    <t>Www.Theblendshop.Com.Br</t>
  </si>
  <si>
    <t>https://www.aurum.love/</t>
  </si>
  <si>
    <t>www.103store.com.br</t>
  </si>
  <si>
    <t>www.brilhabrilhaestrelinha.com</t>
  </si>
  <si>
    <t>Www.Renatamarquesmodas.Com.Br</t>
  </si>
  <si>
    <t>www.soulzeroum.com.br</t>
  </si>
  <si>
    <t>Em desenvolvimento</t>
  </si>
  <si>
    <t>www.grazisa.com.br</t>
  </si>
  <si>
    <t>Carimbei.com</t>
  </si>
  <si>
    <t>https://bellashaper.com.br/</t>
  </si>
  <si>
    <t>https://bisyou.com.br/</t>
  </si>
  <si>
    <t>Www.cintosjulioalmeida.com.br</t>
  </si>
  <si>
    <t>https://3dfila.com.br</t>
  </si>
  <si>
    <t>www.wishbrand.com.br</t>
  </si>
  <si>
    <t>www.eleganzamodas.com.br</t>
  </si>
  <si>
    <t>https://acessoriosgabiamaral.com.br/</t>
  </si>
  <si>
    <t>https://www.worldlashesoficial.com.br/</t>
  </si>
  <si>
    <t>https://www.housewhey.com.br/</t>
  </si>
  <si>
    <t>www.thepeppersshop.com.br</t>
  </si>
  <si>
    <t>usecarolmaia.com.br</t>
  </si>
  <si>
    <t>www.actowatches.com</t>
  </si>
  <si>
    <t>https://origgo.com.br</t>
  </si>
  <si>
    <t>https://juliatorquetti.com.br</t>
  </si>
  <si>
    <t>https://www.atemporalli.com.br/</t>
  </si>
  <si>
    <t>https://rosaimperial.com.br</t>
  </si>
  <si>
    <t>https://sosfrizz.com.br/</t>
  </si>
  <si>
    <t>https://shopguya.com.br/</t>
  </si>
  <si>
    <t>https://www.califorsun.com.br/</t>
  </si>
  <si>
    <t>https://www.atlantikos.com.br</t>
  </si>
  <si>
    <t>https://alend.com.br/</t>
  </si>
  <si>
    <t>https://www.roseslaibi.com.br/</t>
  </si>
  <si>
    <t>https://www.shui.com.br/</t>
  </si>
  <si>
    <t>https://www.whiteelephant.com.br/</t>
  </si>
  <si>
    <t>https://www.senhorapele.com.br/</t>
  </si>
  <si>
    <t>https://muralist.com.br/</t>
  </si>
  <si>
    <t>https://oceanway.com.br/</t>
  </si>
  <si>
    <t>https://nathaliatolentino.com.br/</t>
  </si>
  <si>
    <t>www.mariahstore.com.br</t>
  </si>
  <si>
    <t>https://climacontroles.com.br/</t>
  </si>
  <si>
    <t>https://www.kibellamodaevangelica.com.br/</t>
  </si>
  <si>
    <t>www.autoequip.com.br</t>
  </si>
  <si>
    <t>https://www.itgirloficial.com.br/</t>
  </si>
  <si>
    <t>Mimos4you.com.br</t>
  </si>
  <si>
    <t>www.alliebrand.com.br</t>
  </si>
  <si>
    <t>www.lojacriare.com.br</t>
  </si>
  <si>
    <t>https://www.serafinacosmeticos.com.br/</t>
  </si>
  <si>
    <t>https://www.instagram.com/beyoutrend?igsh=NHd3OW01aWx0dDMz</t>
  </si>
  <si>
    <t>https://lojaloanita.com.br/</t>
  </si>
  <si>
    <t>https://www.arkconcept.com.br/</t>
  </si>
  <si>
    <t>https://oficialsaphir.com.br/</t>
  </si>
  <si>
    <t>www.vwaboots.com.br</t>
  </si>
  <si>
    <t>www.lupapaspyrou.com.br</t>
  </si>
  <si>
    <t>https://www.isacaritabrand.com.br</t>
  </si>
  <si>
    <t>https://www.monicarizzi.com.br</t>
  </si>
  <si>
    <t>www.hightorquestore.com.br</t>
  </si>
  <si>
    <t>https://www.morarchic.com.br/</t>
  </si>
  <si>
    <t>https://lilobeachwear.com.br/</t>
  </si>
  <si>
    <t>www.bossa.com.co</t>
  </si>
  <si>
    <t>https://www.actiobrand.com.br/</t>
  </si>
  <si>
    <t>www.cabellomania.com.br</t>
  </si>
  <si>
    <t>www.ladiesfitness.com.br</t>
  </si>
  <si>
    <t>www.bytaislorrayne.com.br</t>
  </si>
  <si>
    <t>https://www.mikawear.com.br/</t>
  </si>
  <si>
    <t>www.duhellen.com.br</t>
  </si>
  <si>
    <t>www.mist.com.br</t>
  </si>
  <si>
    <t>www.sejatriana.com.br</t>
  </si>
  <si>
    <t>www.femielingeriestore.com</t>
  </si>
  <si>
    <t>https://pincbar.com.br/</t>
  </si>
  <si>
    <t>www.vivadress.com.br</t>
  </si>
  <si>
    <t>bellamo.com.br</t>
  </si>
  <si>
    <t>https://www.viviatacado.com.br/</t>
  </si>
  <si>
    <t>www.salgabrand.com.br</t>
  </si>
  <si>
    <t>www.talcha.com.br</t>
  </si>
  <si>
    <t>www.frojabruta.com.br</t>
  </si>
  <si>
    <t>https://boutiquecolmeia.com.br/</t>
  </si>
  <si>
    <t>https://www.alcaslow.com.br/</t>
  </si>
  <si>
    <t>https://www.thricohair.com.br/</t>
  </si>
  <si>
    <t>www.bjoy.com.br</t>
  </si>
  <si>
    <t>https://www.dracogin.com.br/</t>
  </si>
  <si>
    <t>www.casapri.com.br</t>
  </si>
  <si>
    <t>https://vechistore.com/</t>
  </si>
  <si>
    <t>www.souvoe.com.br</t>
  </si>
  <si>
    <t>https://www.boldsnacks.com.br?utm_source=zoppy&amp;utm_medium=joy&amp;utm_campaign=BR_bonus</t>
  </si>
  <si>
    <t>https://www.zenpet.com.br</t>
  </si>
  <si>
    <t>https://www.timirim.com.br/</t>
  </si>
  <si>
    <t>https://bettybrand.com.br/produtos/</t>
  </si>
  <si>
    <t>edencoco.com.br</t>
  </si>
  <si>
    <t>https://www.usebrilhocintilante.com.br/</t>
  </si>
  <si>
    <t>www.maroantunes.com</t>
  </si>
  <si>
    <t>https://www.achochicstore.com.br/</t>
  </si>
  <si>
    <t>https://www.opusbrasil.com.br/</t>
  </si>
  <si>
    <t>http://www.haag.com.br</t>
  </si>
  <si>
    <t>https://www.findyourbasic.com.br/</t>
  </si>
  <si>
    <t>https://www.brkfishing.com.br/</t>
  </si>
  <si>
    <t>https://dharmacristais.com.br/</t>
  </si>
  <si>
    <t>https://querovua.com</t>
  </si>
  <si>
    <t>www.almatricolor.com.br</t>
  </si>
  <si>
    <t>www.urbanarp.com.br</t>
  </si>
  <si>
    <t>https://www.estellaeco.com</t>
  </si>
  <si>
    <t>www.zeloaromas.com.br</t>
  </si>
  <si>
    <t>www.armariodajudith.com.br</t>
  </si>
  <si>
    <t>www.azaide.com.br</t>
  </si>
  <si>
    <t>ulipacessorios.com.br</t>
  </si>
  <si>
    <t>https://www.atacadom3fjoias.com.br/</t>
  </si>
  <si>
    <t>https://wisehealth.com.br/</t>
  </si>
  <si>
    <t>www.emocionalle.com.br</t>
  </si>
  <si>
    <t>https://www.custapoucoseduzir.com.br</t>
  </si>
  <si>
    <t>www.oficinadoscarimbos.com.br</t>
  </si>
  <si>
    <t>https://www.agilitude.com.br/</t>
  </si>
  <si>
    <t>Belagastronomia.com.br</t>
  </si>
  <si>
    <t>https://www.vovoquemfez.com/</t>
  </si>
  <si>
    <t>https://lojamatilda.com.br/</t>
  </si>
  <si>
    <t>mitishoes.com.br</t>
  </si>
  <si>
    <t>https://maroo.com.br/</t>
  </si>
  <si>
    <t>https://www.malhasellis.com.br/</t>
  </si>
  <si>
    <t>www.imaginejeans.com.br</t>
  </si>
  <si>
    <t>https://www.mercadaodapesca.com.br/</t>
  </si>
  <si>
    <t>www.playnjoy.com.br</t>
  </si>
  <si>
    <t>https://www.camidecor.com.br/</t>
  </si>
  <si>
    <t>www.taujoias.com.br</t>
  </si>
  <si>
    <t>www.lambuzada.com.br</t>
  </si>
  <si>
    <t>natusharqi.com.br</t>
  </si>
  <si>
    <t>https://www.boutiquedosjalecos.com.br/</t>
  </si>
  <si>
    <t>https://www.useyoka.com.br</t>
  </si>
  <si>
    <t>www.kironcosmeticos.com.br</t>
  </si>
  <si>
    <t>sejaoxygen.com.br</t>
  </si>
  <si>
    <t>smlshop.com.br</t>
  </si>
  <si>
    <t>www.tipoclari.com.br</t>
  </si>
  <si>
    <t>www.lejan.com.br</t>
  </si>
  <si>
    <t>reinoclothing.com.br</t>
  </si>
  <si>
    <t>https://www.capinhasnoatacado.com.br/</t>
  </si>
  <si>
    <t>www.styllepoch.com.br</t>
  </si>
  <si>
    <t>https://www.millagomes.com.br/</t>
  </si>
  <si>
    <t>https://flaybrand.com.br</t>
  </si>
  <si>
    <t>https://www.bfffitnessatacado.com.br/</t>
  </si>
  <si>
    <t>https://emev.com.br/</t>
  </si>
  <si>
    <t>https://www.paneladeferromineira.com.br/</t>
  </si>
  <si>
    <t>https://www.zoppy.com.br/</t>
  </si>
  <si>
    <t>www.estilosakids.com</t>
  </si>
  <si>
    <t>https://www.rahra.com.br/</t>
  </si>
  <si>
    <t>Www.lilibre.com.br</t>
  </si>
  <si>
    <t>www.yoficial.com.br</t>
  </si>
  <si>
    <t>https://www.instagram.com/christian.joias/</t>
  </si>
  <si>
    <t>https://sejaegregora.com.br/</t>
  </si>
  <si>
    <t>www.usebenedita.com</t>
  </si>
  <si>
    <t>https://www.dexxco.com.br/</t>
  </si>
  <si>
    <t>www.vinoverace.com.br</t>
  </si>
  <si>
    <t>https://tudoemsache.com.br/</t>
  </si>
  <si>
    <t>Www.bemfeitus.com.br</t>
  </si>
  <si>
    <t>https://lojasago.com.br/</t>
  </si>
  <si>
    <t>https://elizaconde.com.br/</t>
  </si>
  <si>
    <t>www.dplugshop.com</t>
  </si>
  <si>
    <t>https://www.doremifun.com.br</t>
  </si>
  <si>
    <t>https://www.facasdechef.com/</t>
  </si>
  <si>
    <t>www.ludwear.com.br</t>
  </si>
  <si>
    <t>https://www.mytrucco.com</t>
  </si>
  <si>
    <t>https://www.layneshoes.com.br/</t>
  </si>
  <si>
    <t>https://www.gpslimpeza.com/</t>
  </si>
  <si>
    <t>https://www.pisomeco.com.br/</t>
  </si>
  <si>
    <t>https://estacao1.com.br/</t>
  </si>
  <si>
    <t>https://www.lauriesporte.com.br/</t>
  </si>
  <si>
    <t>lojaidc.com.br</t>
  </si>
  <si>
    <t>https://destakejoias.com.br</t>
  </si>
  <si>
    <t>https://www.lehit.com.br/</t>
  </si>
  <si>
    <t>www.saldemare.com.br</t>
  </si>
  <si>
    <t>https://www.closetdakai.com.br/</t>
  </si>
  <si>
    <t>www.floree.com.br</t>
  </si>
  <si>
    <t>https://minimalisthouse.com.br/pages/acompanhar-pedidos</t>
  </si>
  <si>
    <t>https://outerkings.com</t>
  </si>
  <si>
    <t>https://www.wolfitco.com.br</t>
  </si>
  <si>
    <t>https://www.ornami.com.br/</t>
  </si>
  <si>
    <t>www.useblox.com.br</t>
  </si>
  <si>
    <t>https://arttech3d.com.br/</t>
  </si>
  <si>
    <t>http://www.egalitesexshop.com.br</t>
  </si>
  <si>
    <t>www.arquetiposhop.com.br</t>
  </si>
  <si>
    <t>www.urbaniqueforall.com</t>
  </si>
  <si>
    <t>https://www.oticastore.com.br/</t>
  </si>
  <si>
    <t>Www.francagriffe.com.br</t>
  </si>
  <si>
    <t>www.lojascross.com.br</t>
  </si>
  <si>
    <t>https://www.mimaenina.com.br</t>
  </si>
  <si>
    <t>https://www.salook.com.br/</t>
  </si>
  <si>
    <t>www.glossbyirmasmorais.com.br</t>
  </si>
  <si>
    <t>www.guppylicious.com.br</t>
  </si>
  <si>
    <t>www.usodona.com.br</t>
  </si>
  <si>
    <t>www.semeadorstore.com</t>
  </si>
  <si>
    <t>www.galeriatricot.com.br</t>
  </si>
  <si>
    <t>www.biosemijoias.com.br</t>
  </si>
  <si>
    <t>www.homedecorashop.com.br</t>
  </si>
  <si>
    <t>https://aurha.com.br/</t>
  </si>
  <si>
    <t>https://3dprime.com.br/</t>
  </si>
  <si>
    <t>https://loja.silklinepro.com.br/</t>
  </si>
  <si>
    <t>https://anpostore.com.br</t>
  </si>
  <si>
    <t>www.ruchellibijoux.com.br</t>
  </si>
  <si>
    <t>https://ogjerseyshop.com/</t>
  </si>
  <si>
    <t>https://www.experimenter.com.br/</t>
  </si>
  <si>
    <t>https://www.benvinatural.com.br</t>
  </si>
  <si>
    <t>nypets.com.br</t>
  </si>
  <si>
    <t>www.enluaze.com.br</t>
  </si>
  <si>
    <t>www.upbijuteria.com.br</t>
  </si>
  <si>
    <t>https://brasiltaping.com.br/</t>
  </si>
  <si>
    <t>www.espacoanasouzamodas.com.br</t>
  </si>
  <si>
    <t>https://www.sthajeans.com.br/</t>
  </si>
  <si>
    <t>https://filhosdevenus.com.br/</t>
  </si>
  <si>
    <t>https://filhosdeafrodite.com.br/</t>
  </si>
  <si>
    <t>https://www.pimpnella.com.br/</t>
  </si>
  <si>
    <t>Https://www.tendamedieval.com.br</t>
  </si>
  <si>
    <t>https://www.editi.com.br/</t>
  </si>
  <si>
    <t>https://fragajeans.com.br/</t>
  </si>
  <si>
    <t>www.neggs.com.br</t>
  </si>
  <si>
    <t>https://www.quartodelua.com.br/</t>
  </si>
  <si>
    <t>https://www.bastetdesign.com.br/</t>
  </si>
  <si>
    <t>www.eletricaking.com.br</t>
  </si>
  <si>
    <t>https://www.dveramoda.com.br/</t>
  </si>
  <si>
    <t>https://flordeamorbolsas.com.br/</t>
  </si>
  <si>
    <t>www.gelvitta.com.br</t>
  </si>
  <si>
    <t>www.concuca.com</t>
  </si>
  <si>
    <t>https://tributaistore.com.br/</t>
  </si>
  <si>
    <t>https://archai.store/</t>
  </si>
  <si>
    <t>Www.nectarbelezaconsciente.com</t>
  </si>
  <si>
    <t>www.nutzmilk.com.br</t>
  </si>
  <si>
    <t>https://www.donluiz.com.br/</t>
  </si>
  <si>
    <t>unna.shop</t>
  </si>
  <si>
    <t>https://carollahome.com.br/</t>
  </si>
  <si>
    <t>https://www.danielalimaboutique.com.br</t>
  </si>
  <si>
    <t>www.pldefumados.com.br</t>
  </si>
  <si>
    <t>https://www.folinstore.com.br/loja/</t>
  </si>
  <si>
    <t>https://www.queromelancia.com.br/</t>
  </si>
  <si>
    <t>https://www.cecisaopaulo.com.br/</t>
  </si>
  <si>
    <t>https://www.agsettelingerieatacado.com.br/</t>
  </si>
  <si>
    <t>ouricoloja.com.br</t>
  </si>
  <si>
    <t>www.hauxalimentos.com.br</t>
  </si>
  <si>
    <t>https://www.inourstore.com.br/</t>
  </si>
  <si>
    <t>https://mafeco.com.br/</t>
  </si>
  <si>
    <t>https://www.venicepratas.com.br/</t>
  </si>
  <si>
    <t>www.usecopacabana.com.br</t>
  </si>
  <si>
    <t>ellymnutrition.com.br</t>
  </si>
  <si>
    <t>www.amigasdaprata.com.br</t>
  </si>
  <si>
    <t>https://www.lojagn.com.br/</t>
  </si>
  <si>
    <t>www.maisnamodaplus.com.br</t>
  </si>
  <si>
    <t>www.ecleparis.com.br</t>
  </si>
  <si>
    <t>www.infoleo.com.br</t>
  </si>
  <si>
    <t>www.laceri.com.br</t>
  </si>
  <si>
    <t>www.preciosadetalhes.com.br</t>
  </si>
  <si>
    <t>https://www.ejamar.com.br/</t>
  </si>
  <si>
    <t>https://www.pandorah.com.br/</t>
  </si>
  <si>
    <t>https://fortuneoficial.com.br</t>
  </si>
  <si>
    <t>www.minasatelie.com.br</t>
  </si>
  <si>
    <t>www.mainardisemijoias.com.br</t>
  </si>
  <si>
    <t>www.lafincastore.com.br</t>
  </si>
  <si>
    <t>www.sanchz.store</t>
  </si>
  <si>
    <t>https://totaldescontos.com.br/</t>
  </si>
  <si>
    <t>www.mirak.com.br</t>
  </si>
  <si>
    <t>www.lojadesignecasa.com.br</t>
  </si>
  <si>
    <t>www.mygarments.com.br</t>
  </si>
  <si>
    <t>https://mrvalentim.com/</t>
  </si>
  <si>
    <t>www.equifit.com.br</t>
  </si>
  <si>
    <t>www.claramodasecia.com.br</t>
  </si>
  <si>
    <t>www.mdecore.com.br</t>
  </si>
  <si>
    <t>www.intensemodafitness.com.br</t>
  </si>
  <si>
    <t>www.lammusic.com.br</t>
  </si>
  <si>
    <t>https://www.zigmastore.com.br/</t>
  </si>
  <si>
    <t>casadapaneladeferro.com.br</t>
  </si>
  <si>
    <t>https://www.blumosstore.com/</t>
  </si>
  <si>
    <t>www.brkmotors.com.br</t>
  </si>
  <si>
    <t>botineiros.com</t>
  </si>
  <si>
    <t>www.mdzaclothing.com</t>
  </si>
  <si>
    <t>https://acude.co/</t>
  </si>
  <si>
    <t>www.entregabeleza.com.br</t>
  </si>
  <si>
    <t>www.nutrionesuplementos.com.br</t>
  </si>
  <si>
    <t>https://www.lojacasacriativa.com/</t>
  </si>
  <si>
    <t>vidrodecor.com.br</t>
  </si>
  <si>
    <t>www.foccahype.com.br</t>
  </si>
  <si>
    <t>www.keltz.com.br</t>
  </si>
  <si>
    <t>www.voajoias.com.br</t>
  </si>
  <si>
    <t>https://www.brunagabriela.com.br/</t>
  </si>
  <si>
    <t>www.barbalenhador.com.br</t>
  </si>
  <si>
    <t>https://tiporarokids.com.br</t>
  </si>
  <si>
    <t>https://www.charmcomprinhas.com.br/</t>
  </si>
  <si>
    <t>Www.intimatejoias.com.br</t>
  </si>
  <si>
    <t>www.writings.com.br</t>
  </si>
  <si>
    <t>www.shopkerol.com.br</t>
  </si>
  <si>
    <t>www.bendu.com.br</t>
  </si>
  <si>
    <t>https://www.lojagarotti.com.br</t>
  </si>
  <si>
    <t>cataflor.com</t>
  </si>
  <si>
    <t>www.btzjoias.com.br</t>
  </si>
  <si>
    <t>boargames.com.br</t>
  </si>
  <si>
    <t>www.lalenzi.com.br</t>
  </si>
  <si>
    <t>loja.naturalis.com.br</t>
  </si>
  <si>
    <t>https://www.khyarajoiasprata.com.br/</t>
  </si>
  <si>
    <t>lojamabely.com</t>
  </si>
  <si>
    <t>www.lojabrunasantiago.com.br</t>
  </si>
  <si>
    <t>https://pitangueiravix.com.br/</t>
  </si>
  <si>
    <t>Www.veronique.com.br</t>
  </si>
  <si>
    <t>https://essencialcapsulas.com.br/</t>
  </si>
  <si>
    <t>www.elladeprata.com.br</t>
  </si>
  <si>
    <t>https://www.modab.com.br</t>
  </si>
  <si>
    <t>userosacoral.com</t>
  </si>
  <si>
    <t>www.supervaidosaatacado.com.br</t>
  </si>
  <si>
    <t>www.trizi.com.br</t>
  </si>
  <si>
    <t>www.legadocafes.com</t>
  </si>
  <si>
    <t>www.lojazenska.com.br</t>
  </si>
  <si>
    <t>www.emsolofertil.com.br</t>
  </si>
  <si>
    <t>www.talicapelli.com.br</t>
  </si>
  <si>
    <t>https://www.shoppingdaesteticaoficial.com.br/</t>
  </si>
  <si>
    <t>www.belletonn.com.br</t>
  </si>
  <si>
    <t>usesantovicio.com.br</t>
  </si>
  <si>
    <t>www.slavato.com.br</t>
  </si>
  <si>
    <t>sunkids.com.br</t>
  </si>
  <si>
    <t>https://noitedeluapijamas.com.br/</t>
  </si>
  <si>
    <t>www.puraswim.com.br</t>
  </si>
  <si>
    <t>www.nahintimidade.com</t>
  </si>
  <si>
    <t>https://massiestore.com.br/</t>
  </si>
  <si>
    <t>ateliecitrika.com.br</t>
  </si>
  <si>
    <t>www.pratamores.com.br</t>
  </si>
  <si>
    <t>www.emporiorizzi.com.br</t>
  </si>
  <si>
    <t>www.usemani.com</t>
  </si>
  <si>
    <t>www.maloario.com.br</t>
  </si>
  <si>
    <t>www.espartanos.com.br</t>
  </si>
  <si>
    <t>https://www.brechosoulconsciente.com.br/</t>
  </si>
  <si>
    <t>www.usefusion.com.br</t>
  </si>
  <si>
    <t>www.ollivcroche.com.br</t>
  </si>
  <si>
    <t>https://marimabrand.com.br/</t>
  </si>
  <si>
    <t>https://beuniqstore.com.br/</t>
  </si>
  <si>
    <t>www.intak.com.br</t>
  </si>
  <si>
    <t>www.gabiq.com.br</t>
  </si>
  <si>
    <t>adraudestore.com.br</t>
  </si>
  <si>
    <t>https://www.perfumaedecora.com.br/</t>
  </si>
  <si>
    <t>www.lojas360.com.br</t>
  </si>
  <si>
    <t>www.givernyperfumes.com.br</t>
  </si>
  <si>
    <t>www.ambice.com.br/</t>
  </si>
  <si>
    <t>www.nandasbijoux.com.br</t>
  </si>
  <si>
    <t>https://www.usepodium.com.br/</t>
  </si>
  <si>
    <t>https://www.adrenalinamotos.com/</t>
  </si>
  <si>
    <t>vianudeloja.com.br</t>
  </si>
  <si>
    <t>www.ameliaintimates.com.br</t>
  </si>
  <si>
    <t>www.macadame.site</t>
  </si>
  <si>
    <t>www.belladoctor.com.br</t>
  </si>
  <si>
    <t>www.atacadopapelandia.com.br</t>
  </si>
  <si>
    <t>www.donamocinhaoficial.com.br</t>
  </si>
  <si>
    <t>www.alesspratas.com.br</t>
  </si>
  <si>
    <t>www.creatorclub.com.br</t>
  </si>
  <si>
    <t>ughrio.com.br</t>
  </si>
  <si>
    <t>https://2twins.com.br/</t>
  </si>
  <si>
    <t>www.bellamodafeminina.com</t>
  </si>
  <si>
    <t>portoriodistribuidora.com.br</t>
  </si>
  <si>
    <t>www.usemadastore.com.br</t>
  </si>
  <si>
    <t>www.tropicanabr.com.br</t>
  </si>
  <si>
    <t>www.pattaclub.com.br</t>
  </si>
  <si>
    <t>Useconfrade.com.br</t>
  </si>
  <si>
    <t>www.violamodas.com.br</t>
  </si>
  <si>
    <t>www.saltyvibe.com.br</t>
  </si>
  <si>
    <t>www.pontodoenxoval.com.br</t>
  </si>
  <si>
    <t>www.amariloja.com.br</t>
  </si>
  <si>
    <t>https://www.garotada.com.br/</t>
  </si>
  <si>
    <t>www.gringasstore.com.br</t>
  </si>
  <si>
    <t>www.lizeestore.com.br</t>
  </si>
  <si>
    <t>www.sejabazico.com.br</t>
  </si>
  <si>
    <t>www.atinajoias.com.br</t>
  </si>
  <si>
    <t>www.camilove.com.br</t>
  </si>
  <si>
    <t>https://www.lojaflordesol.com.br</t>
  </si>
  <si>
    <t>www.ericacandido.com.br</t>
  </si>
  <si>
    <t>https://www.lumenjoiasesemijoias.com.br/</t>
  </si>
  <si>
    <t>www.lindacasa.com.br</t>
  </si>
  <si>
    <t>www.flameforyou.com.br</t>
  </si>
  <si>
    <t>WWW.GSA.NET.BR</t>
  </si>
  <si>
    <t>www.donpatto.com.br</t>
  </si>
  <si>
    <t>https://www.movedfit.com.br/</t>
  </si>
  <si>
    <t>www.mariaidalina.com.br</t>
  </si>
  <si>
    <t>www.shopcolab.com.br</t>
  </si>
  <si>
    <t>www.martinadellanina.com.br</t>
  </si>
  <si>
    <t>https://esplendidalooks.com.br/</t>
  </si>
  <si>
    <t>www.giovannacais.com.br</t>
  </si>
  <si>
    <t>www.belajoiasacessorios.com.br</t>
  </si>
  <si>
    <t>www.mfstoregirls.com.br</t>
  </si>
  <si>
    <t>https://www.basicoutlet.com.br</t>
  </si>
  <si>
    <t>www.eayzbasic.com.br</t>
  </si>
  <si>
    <t>Www.labrusemijoias.com.br</t>
  </si>
  <si>
    <t>WWW.SOUZOLI.COM.BR</t>
  </si>
  <si>
    <t>www.marellistore.com</t>
  </si>
  <si>
    <t>Www.novos30.com. br</t>
  </si>
  <si>
    <t>www.amdmodas.com.br</t>
  </si>
  <si>
    <t>www.lojasintropia.com.br</t>
  </si>
  <si>
    <t>https://empoderadaprata.com.br/</t>
  </si>
  <si>
    <t>https://www.burguesinhafashion.com.br/</t>
  </si>
  <si>
    <t>www.etcshoes.com.br</t>
  </si>
  <si>
    <t>https://pimentinhaslingerie.lojavirtualnuvem.com.br/</t>
  </si>
  <si>
    <t>www.geracaomoderna.com.br</t>
  </si>
  <si>
    <t>www.lojabasis.com.br</t>
  </si>
  <si>
    <t>www.lojakoalla.com.br</t>
  </si>
  <si>
    <t>www.solonynka.com.br</t>
  </si>
  <si>
    <t>www.miniboo.com.br</t>
  </si>
  <si>
    <t>cristianeshoor.com</t>
  </si>
  <si>
    <t>www.boholar.com.br</t>
  </si>
  <si>
    <t>www.nenca.com.br</t>
  </si>
  <si>
    <t>www.entreevistastore.com</t>
  </si>
  <si>
    <t>Rzbike.com.br</t>
  </si>
  <si>
    <t>https://lacomagicobaby.com.br/</t>
  </si>
  <si>
    <t>www.passarellacalcados.com.br</t>
  </si>
  <si>
    <t>https://www.ceudeprata.com.br/?utm_source=zoppy&amp;utm_medium=joy&amp;utm_campaign=BR_bonus</t>
  </si>
  <si>
    <t>https://www.bellitasjoias.com.br/</t>
  </si>
  <si>
    <t>www.femah.com.br</t>
  </si>
  <si>
    <t>www.hadassahbrand.com.br</t>
  </si>
  <si>
    <t>https://www.elliactive.com.br</t>
  </si>
  <si>
    <t>www.nangara.com.br</t>
  </si>
  <si>
    <t>www.eleganciapijamas.com.br</t>
  </si>
  <si>
    <t>https://www.novaeraenxovais.com.br</t>
  </si>
  <si>
    <t>dressboutiquelins.com.br</t>
  </si>
  <si>
    <t>https://www.andressamallinskbrand.com/</t>
  </si>
  <si>
    <t>proaventura.com.br</t>
  </si>
  <si>
    <t>Www.bijunacaixa.com.br</t>
  </si>
  <si>
    <t>www.julialoha.com</t>
  </si>
  <si>
    <t>www.maesjoias.com.br</t>
  </si>
  <si>
    <t>www.instagram.com/rdsmartt</t>
  </si>
  <si>
    <t>www.facepetacessorios.com.br</t>
  </si>
  <si>
    <t>www.bemfarofeira.com.br</t>
  </si>
  <si>
    <t>www.plussalles.com.br</t>
  </si>
  <si>
    <t>www.gepaper.com.br</t>
  </si>
  <si>
    <t>https://www.jadeneves.com.br/</t>
  </si>
  <si>
    <t>www.pipoquinhakids.com</t>
  </si>
  <si>
    <t>www.useside.com.br</t>
  </si>
  <si>
    <t>https://www.bibiboutique.com.br/</t>
  </si>
  <si>
    <t>https://www.mcdbrasil.net/</t>
  </si>
  <si>
    <t>www.paularovanisports.com.br</t>
  </si>
  <si>
    <t>https://www.biofitstore.com.br/</t>
  </si>
  <si>
    <t>https://www.lindamocaexclusive.com.br/</t>
  </si>
  <si>
    <t>https://dscalcados.com.br/</t>
  </si>
  <si>
    <t>www.2rdsemijoias.com.br</t>
  </si>
  <si>
    <t>https://www.bikinispanlo.com.br/</t>
  </si>
  <si>
    <t>https://www.cjotarasteirinhas.com.br/</t>
  </si>
  <si>
    <t>https://affettohomedecor.com.br/</t>
  </si>
  <si>
    <t>https://www.ninneam.com/</t>
  </si>
  <si>
    <t>https://www.fitlet.com.br/</t>
  </si>
  <si>
    <t>https://www.userico.com.br/</t>
  </si>
  <si>
    <t>luizastoreonline.com.br</t>
  </si>
  <si>
    <t>https://two-e.com.br/</t>
  </si>
  <si>
    <t>www.lavanda.co</t>
  </si>
  <si>
    <t>https://cabasiq.com</t>
  </si>
  <si>
    <t>www.ettoredecor.com.br</t>
  </si>
  <si>
    <t>https://www.wasyactive.com.br/</t>
  </si>
  <si>
    <t>www.calistore.com.br</t>
  </si>
  <si>
    <t>charth.com.br</t>
  </si>
  <si>
    <t>www.bymariaplussize.com.br</t>
  </si>
  <si>
    <t>https://www.serflex.com.br/</t>
  </si>
  <si>
    <t>https://www.bioracessorios.com.br/</t>
  </si>
  <si>
    <t>https://robertamachadosemijoias.com.br/</t>
  </si>
  <si>
    <t>https://www.soldiersnutrition.com.br/</t>
  </si>
  <si>
    <t>www.stripme.com.br</t>
  </si>
  <si>
    <t>www.artstones.com.br</t>
  </si>
  <si>
    <t>https://www.cafedonaonca.com.br/</t>
  </si>
  <si>
    <t>www.choicehere.com.br</t>
  </si>
  <si>
    <t>www.mapstorepremium.com.br</t>
  </si>
  <si>
    <t>lojaprohall.com.br</t>
  </si>
  <si>
    <t>www.sagradamagia.com</t>
  </si>
  <si>
    <t>https://www.instagram.com/lindah.store?igsh=NmVjaGduZWZhbXV2</t>
  </si>
  <si>
    <t>www.ahmijoias.com.br</t>
  </si>
  <si>
    <t>www.vistaupper.com.br</t>
  </si>
  <si>
    <t>https://www.bloombrand.com.br</t>
  </si>
  <si>
    <t>https://www.caccio.com.br/</t>
  </si>
  <si>
    <t>WWW.CAJUBABY.COM</t>
  </si>
  <si>
    <t>https://viracosmeticos.com.br/</t>
  </si>
  <si>
    <t>www.usehera.com.br</t>
  </si>
  <si>
    <t>masoartwear.com.br</t>
  </si>
  <si>
    <t>https://www.instagram.com/_classiccalcados_/</t>
  </si>
  <si>
    <t>Www.supergloss.com.br</t>
  </si>
  <si>
    <t>https://erasooquemefaltavastore.com.br/</t>
  </si>
  <si>
    <t>www.usesoleil.com.br</t>
  </si>
  <si>
    <t>Glowboxacessorios.com.br</t>
  </si>
  <si>
    <t>Www.lusstore.com.br</t>
  </si>
  <si>
    <t>www.clubedimy.com.br</t>
  </si>
  <si>
    <t>Www.sonheerealize.com.br</t>
  </si>
  <si>
    <t>https://www.instagram.com/edbabyloja/</t>
  </si>
  <si>
    <t>www.mattielojoias.com.br</t>
  </si>
  <si>
    <t>www.armazemdaval.com</t>
  </si>
  <si>
    <t>www.jottastore.com.br</t>
  </si>
  <si>
    <t>https://www.somosbrincae.com.br</t>
  </si>
  <si>
    <t>www.mulher21shop.com.br</t>
  </si>
  <si>
    <t>www.kntshop.com</t>
  </si>
  <si>
    <t>https://www.esbelt.com.br/</t>
  </si>
  <si>
    <t>www.zeona.com.br</t>
  </si>
  <si>
    <t>https://ellislingerie.com/</t>
  </si>
  <si>
    <t>https://www.mbritz.com.br/</t>
  </si>
  <si>
    <t>WWW.USEPARADISE.COM.BR</t>
  </si>
  <si>
    <t>https://loja.vidanagraca.com/</t>
  </si>
  <si>
    <t>WWW.DUMOND.COM.BR</t>
  </si>
  <si>
    <t>www.papelariabubblegum.com</t>
  </si>
  <si>
    <t>www.woodbull.com.br</t>
  </si>
  <si>
    <t>https://www.acquabronze.com.br/</t>
  </si>
  <si>
    <t>www.ilhadocharme.com.br</t>
  </si>
  <si>
    <t>https://www.luakan.com.br/</t>
  </si>
  <si>
    <t>www.labriz.com.br</t>
  </si>
  <si>
    <t>www.franfreitasjoias.com.br</t>
  </si>
  <si>
    <t>www.elaluzconcept.com.br</t>
  </si>
  <si>
    <t>www.aixaslashes.com</t>
  </si>
  <si>
    <t>www.missli.com.br</t>
  </si>
  <si>
    <t>www.schoficial.com.br</t>
  </si>
  <si>
    <t>revenueRecord</t>
  </si>
  <si>
    <t>socialName</t>
  </si>
  <si>
    <t>phone</t>
  </si>
  <si>
    <t>email</t>
  </si>
  <si>
    <t>provider</t>
  </si>
  <si>
    <t>trayStoreId</t>
  </si>
  <si>
    <t>vindiId</t>
  </si>
  <si>
    <t>vindiPaymentProfileId</t>
  </si>
  <si>
    <t>valid</t>
  </si>
  <si>
    <t>segment</t>
  </si>
  <si>
    <t>goal</t>
  </si>
  <si>
    <t>channel</t>
  </si>
  <si>
    <t>erpProvider</t>
  </si>
  <si>
    <t>emailSender</t>
  </si>
  <si>
    <t>bagyPartner</t>
  </si>
  <si>
    <t>whitelist</t>
  </si>
  <si>
    <t>partnerAppId</t>
  </si>
  <si>
    <t>paymentMethod</t>
  </si>
  <si>
    <t>blocked</t>
  </si>
  <si>
    <t>inadimplent</t>
  </si>
  <si>
    <t>logo</t>
  </si>
  <si>
    <t>termsAndConditionsApplied</t>
  </si>
  <si>
    <t>termsAndConditionsDate</t>
  </si>
  <si>
    <t>emailProvider</t>
  </si>
  <si>
    <t>giftbackName</t>
  </si>
  <si>
    <t>niche</t>
  </si>
  <si>
    <t>description</t>
  </si>
  <si>
    <t>meliuzActivationDate</t>
  </si>
  <si>
    <t>delayed</t>
  </si>
  <si>
    <t>showroom</t>
  </si>
  <si>
    <t>stores</t>
  </si>
  <si>
    <t>managers</t>
  </si>
  <si>
    <t>sellers</t>
  </si>
  <si>
    <t>lojagode@hotmail.com</t>
  </si>
  <si>
    <t>bagy</t>
  </si>
  <si>
    <t>tiny</t>
  </si>
  <si>
    <t>comercial@lojagode.com.br</t>
  </si>
  <si>
    <t>credit_card</t>
  </si>
  <si>
    <t>false</t>
  </si>
  <si>
    <t>true</t>
  </si>
  <si>
    <t>aws</t>
  </si>
  <si>
    <t>Bagy - zoppy</t>
  </si>
  <si>
    <t>integracaobagy@zoppy.com.br</t>
  </si>
  <si>
    <t>financeiro@mimosebody.com.br</t>
  </si>
  <si>
    <t>magazord</t>
  </si>
  <si>
    <t>https://mimosebody.com.br</t>
  </si>
  <si>
    <t>marketing@mimosebody.com.br</t>
  </si>
  <si>
    <t>MGN E-COMMERCE LTDA</t>
  </si>
  <si>
    <t>mgnecommercebr@gmail.com</t>
  </si>
  <si>
    <t>nuvemshop</t>
  </si>
  <si>
    <t>house_decoration</t>
  </si>
  <si>
    <t>indications</t>
  </si>
  <si>
    <t>bling</t>
  </si>
  <si>
    <t>logos/002dad24-e3d9-4ebf-9324-e043c6a8e5bd.png</t>
  </si>
  <si>
    <t>integracaowbuy@zoppy.com.br</t>
  </si>
  <si>
    <t>wbuy</t>
  </si>
  <si>
    <t>0096309b-cd52-4c7c-b50d-0cd881ad7256</t>
  </si>
  <si>
    <t>Loja Tá na Click</t>
  </si>
  <si>
    <t>Graziele Ap Martins Costa</t>
  </si>
  <si>
    <t>contato@tanaclick.com.br</t>
  </si>
  <si>
    <t>diretoriaunna@gmail.com</t>
  </si>
  <si>
    <t>tray</t>
  </si>
  <si>
    <t>bank_slip_yapay</t>
  </si>
  <si>
    <t>contatobtzjoias@gmail.com</t>
  </si>
  <si>
    <t>jewelry</t>
  </si>
  <si>
    <t>logos/00aec4ba-1cb3-4dd3-a0e7-077fb3d2c3e9.jpg</t>
  </si>
  <si>
    <t>henrique@henristore.com.br</t>
  </si>
  <si>
    <t>www.henristore.com.br</t>
  </si>
  <si>
    <t>Sac@henristore.com.br</t>
  </si>
  <si>
    <t>karina.garcia@bagy.com.br</t>
  </si>
  <si>
    <t>PREVIIA</t>
  </si>
  <si>
    <t>vendas@previia.com</t>
  </si>
  <si>
    <t>woo-commerce</t>
  </si>
  <si>
    <t>https://previia.com/</t>
  </si>
  <si>
    <t>ana@acarolacbrand.com.br</t>
  </si>
  <si>
    <t>www.acarolacbrand.com.br</t>
  </si>
  <si>
    <t>mkt@acarolacbrand.com.br</t>
  </si>
  <si>
    <t>mila.gual@hotmail.com</t>
  </si>
  <si>
    <t>www.milagual.com.br</t>
  </si>
  <si>
    <t>comercial@hugart.com.br</t>
  </si>
  <si>
    <t>https://hugart.com.br/</t>
  </si>
  <si>
    <t>suporte@hugart.com.br</t>
  </si>
  <si>
    <t>contato@blckbrasil.com.br</t>
  </si>
  <si>
    <t>yampi</t>
  </si>
  <si>
    <t>blckbrasil.com.br</t>
  </si>
  <si>
    <t>leticia@lvstore.com.br</t>
  </si>
  <si>
    <t>https://www.lvstore.com.br/</t>
  </si>
  <si>
    <t>vendas@lvstore.com.br</t>
  </si>
  <si>
    <t>logos/024d1553-0141-4493-9f03-ae8bea3fdc81.jpg</t>
  </si>
  <si>
    <t>fashion</t>
  </si>
  <si>
    <t>Compre agora na LV Store e veja o look perfeito para você. Versátil, Atemporal e Acessível.</t>
  </si>
  <si>
    <t>kiwtshop@gmail.com</t>
  </si>
  <si>
    <t>Le Vantage</t>
  </si>
  <si>
    <t>Le Vantage Ltda</t>
  </si>
  <si>
    <t>levantageoficial2015@outlook.com</t>
  </si>
  <si>
    <t>ericvm96@gmail.com</t>
  </si>
  <si>
    <t>outbound</t>
  </si>
  <si>
    <t>logos/0283307d-785d-46f6-96cb-dde7487e27c4.png</t>
  </si>
  <si>
    <t>4YOU</t>
  </si>
  <si>
    <t>contato@tiradentestextil.com</t>
  </si>
  <si>
    <t>integrated-store</t>
  </si>
  <si>
    <t>https://www.tiradentestecidos.com/</t>
  </si>
  <si>
    <t>tiradentes</t>
  </si>
  <si>
    <t>Loja laiuz ltda</t>
  </si>
  <si>
    <t>fagner.arcos@hotmail.com</t>
  </si>
  <si>
    <t>lojalaiuz@hotmail.com</t>
  </si>
  <si>
    <t>oticastore22@gmail.com</t>
  </si>
  <si>
    <t>Braavo Ecommerce</t>
  </si>
  <si>
    <t>TESTE_integracao@braavo.com.br</t>
  </si>
  <si>
    <t>https://www.braavo.com.br/</t>
  </si>
  <si>
    <t>financeiro@orybrasil.com</t>
  </si>
  <si>
    <t>www.orybrasil.com</t>
  </si>
  <si>
    <t>oi@orybrasil.com</t>
  </si>
  <si>
    <t>Floree joias ltda</t>
  </si>
  <si>
    <t>thamara.santos19@gmail.com</t>
  </si>
  <si>
    <t>BIANCA NOGUEIRA DE GODOI</t>
  </si>
  <si>
    <t>petdeliverysm@gmail.com</t>
  </si>
  <si>
    <t>https://www.petdeliverysm.com.br/</t>
  </si>
  <si>
    <t>petshop</t>
  </si>
  <si>
    <t>social_media</t>
  </si>
  <si>
    <t>logos/03cfdaf0-eec1-4cd2-acda-37dbb0f1c94b.png</t>
  </si>
  <si>
    <t>Rvs Shop</t>
  </si>
  <si>
    <t>Tiago de Oliveira Costa</t>
  </si>
  <si>
    <t>tiagoocosta@icloud.com</t>
  </si>
  <si>
    <t>logos/03d98972-24bb-471f-8f9e-75cf0bcd33ee.jpeg</t>
  </si>
  <si>
    <t>Concuca Confecções LTDA</t>
  </si>
  <si>
    <t>fale@concuca.com</t>
  </si>
  <si>
    <t>contato@wolfitco.com.br</t>
  </si>
  <si>
    <t>Sales e Violla Modas LTDA</t>
  </si>
  <si>
    <t>contato@violamodas.com.br</t>
  </si>
  <si>
    <t>shopify</t>
  </si>
  <si>
    <t>financeiro@apoa.com.br</t>
  </si>
  <si>
    <t>sac@apoa.com.br</t>
  </si>
  <si>
    <t>Camillo Comércio de artigos e vestuário Ltda</t>
  </si>
  <si>
    <t>andreia@camilove.com.br</t>
  </si>
  <si>
    <t>pedro.miranda@weend.com.br</t>
  </si>
  <si>
    <t>Www.capranoscosmeticos.com.br</t>
  </si>
  <si>
    <t>contato@bycarolalves.com.br</t>
  </si>
  <si>
    <t>contato@garotada.com.br</t>
  </si>
  <si>
    <t>logos/04ac0db5-c1db-4237-b592-7966b5ac5075.png</t>
  </si>
  <si>
    <t>OAK MENSWEAR LTDA</t>
  </si>
  <si>
    <t>joao.victor.arrudabr@gmail.com</t>
  </si>
  <si>
    <t>contato@oakmenswear.com.br</t>
  </si>
  <si>
    <t>Natulha Suplementos Naturais LTDA</t>
  </si>
  <si>
    <t>b2b@natulha.com.br</t>
  </si>
  <si>
    <t>contato@nuinuioficial.com.br</t>
  </si>
  <si>
    <t>https://nuinuioficial.com.br/</t>
  </si>
  <si>
    <t>Mah Moda Praia</t>
  </si>
  <si>
    <t>mahmodapraia@gmail.com</t>
  </si>
  <si>
    <t>https://usemahmodapraia.com.br/</t>
  </si>
  <si>
    <t>Ambice Comércio de Moda Feminina Digital LTDA</t>
  </si>
  <si>
    <t>contato@ambice.com.br</t>
  </si>
  <si>
    <t>braavo</t>
  </si>
  <si>
    <t>logos/04f17880-e80d-44d2-abb9-e4a0d200e853.png</t>
  </si>
  <si>
    <t>Confecção Luxo das Marias</t>
  </si>
  <si>
    <t>luxodasmarias@hotmail.com</t>
  </si>
  <si>
    <t>https://www.luxodasmarias.com.br/</t>
  </si>
  <si>
    <t>PRO HORSE DENTAL EQUIPAMENTOS VETERINÁRIOS LTDA</t>
  </si>
  <si>
    <t>dener@prohorsedental.com.br</t>
  </si>
  <si>
    <t>prohorsedental.com.br</t>
  </si>
  <si>
    <t>vendas@prohorsedental.com.br</t>
  </si>
  <si>
    <t>brincae@somosbrincae.com.br</t>
  </si>
  <si>
    <t>atendimento@cervejaweissfuder.com.br</t>
  </si>
  <si>
    <t>manage_brand_relationships</t>
  </si>
  <si>
    <t>events</t>
  </si>
  <si>
    <t>Emocionalle</t>
  </si>
  <si>
    <t>Gift Place Comércio de Presentes LTDA</t>
  </si>
  <si>
    <t>ghunved@gmail.com</t>
  </si>
  <si>
    <t>brunopraposo@gmail.com</t>
  </si>
  <si>
    <t>https://roupaz.com.br</t>
  </si>
  <si>
    <t>comercial@roupaz.com.br</t>
  </si>
  <si>
    <t>062517cd-769e-4ffd-9155-da63ab5a143c</t>
  </si>
  <si>
    <t>Nature Center</t>
  </si>
  <si>
    <t>Arthur Nogueira Hickson</t>
  </si>
  <si>
    <t>anhickson@hotmail.com</t>
  </si>
  <si>
    <t>contato@bellashaper.com.br</t>
  </si>
  <si>
    <t>cartpanda</t>
  </si>
  <si>
    <t>pix</t>
  </si>
  <si>
    <t>lucas.roth@grupobrinox.com.br</t>
  </si>
  <si>
    <t>https://www.coza.com.br/</t>
  </si>
  <si>
    <t>cliente@coza.com.br</t>
  </si>
  <si>
    <t>isadoraabelhadantas@gmail.com</t>
  </si>
  <si>
    <t>atendimento@shopabelha.com.br</t>
  </si>
  <si>
    <t>07105adf-8def-4fd7-b848-b519cd740148</t>
  </si>
  <si>
    <t>Fyerro Confecção Ind e Com Ltda</t>
  </si>
  <si>
    <t>fyerro4loja@gmail.com</t>
  </si>
  <si>
    <t>reduce_repurchase_span</t>
  </si>
  <si>
    <t>camila.siilvaw@gmail.com</t>
  </si>
  <si>
    <t>evaalves81@gmail.com</t>
  </si>
  <si>
    <t>bshscontato@gmail.com</t>
  </si>
  <si>
    <t>Vitrine da Praia</t>
  </si>
  <si>
    <t>vero-moreira@hotmail.com</t>
  </si>
  <si>
    <t>https://www.vitrinedapraia.com.br/</t>
  </si>
  <si>
    <t>contato@vitrinedapraia.com.br</t>
  </si>
  <si>
    <t>edersilvanunes@hotmail.com</t>
  </si>
  <si>
    <t>https://bluderstore.com.br/</t>
  </si>
  <si>
    <t>contato@bluderstore.com.br</t>
  </si>
  <si>
    <t>contatoavozon@gmail.com</t>
  </si>
  <si>
    <t>www.avozon.com.br</t>
  </si>
  <si>
    <t>contato@avozon.com.br</t>
  </si>
  <si>
    <t>suporte@desejojeans.com.br</t>
  </si>
  <si>
    <t>https://desejojeans.com.br/</t>
  </si>
  <si>
    <t>vendas@gpscondominios.com.br</t>
  </si>
  <si>
    <t>tece@tece.com.br</t>
  </si>
  <si>
    <t>it.brandbr.oficial@gmail.com</t>
  </si>
  <si>
    <t>MITI INDUSTRIA E COMERCIO</t>
  </si>
  <si>
    <t>miti@mitishoes.com</t>
  </si>
  <si>
    <t>atendimento@mitishoes.com</t>
  </si>
  <si>
    <t>gabriela.h.soares@hotmail.com</t>
  </si>
  <si>
    <t>marques-vitoria@hotmail.com</t>
  </si>
  <si>
    <t>contatobettybrand@gmail.com</t>
  </si>
  <si>
    <t>Boar Games Design e Comercio de Jogos LTDA</t>
  </si>
  <si>
    <t>boargames.ssa@gmail.com</t>
  </si>
  <si>
    <t>geek</t>
  </si>
  <si>
    <t>logos/09a3b777-0d92-4558-9dab-3eb0d8dcb680.jpg</t>
  </si>
  <si>
    <t>Refuse Streetwear</t>
  </si>
  <si>
    <t>contato@userefuse.com.br</t>
  </si>
  <si>
    <t>https://www.userefuse.com.br</t>
  </si>
  <si>
    <t>closefriends@userefuse.com.br</t>
  </si>
  <si>
    <t>bytaislorrayne@gmail.com</t>
  </si>
  <si>
    <t>Shoppub teste</t>
  </si>
  <si>
    <t>cainelli@shoppub.com.br</t>
  </si>
  <si>
    <t>Dricka Fashion</t>
  </si>
  <si>
    <t>thais.drickafashion@gmail.com</t>
  </si>
  <si>
    <t>https://www.drickafashion.com.br/</t>
  </si>
  <si>
    <t>atendimentodrickafashion@gmail.com</t>
  </si>
  <si>
    <t>Casa Muru LTDA</t>
  </si>
  <si>
    <t>laylamarapantuzo@hotmail.com</t>
  </si>
  <si>
    <t>contatocasamuru@gmail.com</t>
  </si>
  <si>
    <t>atendimento@longuinni.com.br</t>
  </si>
  <si>
    <t>www.longuinni.com.br</t>
  </si>
  <si>
    <t>JOYS COSMETICOS PARA FELICIDADE EIRELLI</t>
  </si>
  <si>
    <t>financeiro@joyscosmeticos.com.br</t>
  </si>
  <si>
    <t>clubevip@joyscosmeticos.com.br</t>
  </si>
  <si>
    <t>paidaspratass@gmail.com</t>
  </si>
  <si>
    <t>https://paidaspratas.com.br/</t>
  </si>
  <si>
    <t>contatopaidaspratas@gmail.com</t>
  </si>
  <si>
    <t>0ae82719-16f8-4bbf-ad6e-e532b13d49bb</t>
  </si>
  <si>
    <t>Praieira Beachwear</t>
  </si>
  <si>
    <t>karine-camargos@hotmail.com</t>
  </si>
  <si>
    <t>www.praieirabeachwear.com.br</t>
  </si>
  <si>
    <t>Donna Shoes Ltda</t>
  </si>
  <si>
    <t>dayoliveirans@gmail.com</t>
  </si>
  <si>
    <t>www.lojadonnashoes.com</t>
  </si>
  <si>
    <t>atendimento@lojadonnashoes.com</t>
  </si>
  <si>
    <t>Bruna Aixa Santos</t>
  </si>
  <si>
    <t>aixaslashes@gmail.com</t>
  </si>
  <si>
    <t>cosmetics</t>
  </si>
  <si>
    <t>logos/0b4c38a2-d370-492a-89d9-63ff8708cfd8.png</t>
  </si>
  <si>
    <t>Lotus Store Ltda.</t>
  </si>
  <si>
    <t>lotusfashionstore@hotmail.com</t>
  </si>
  <si>
    <t>atendimento@lotusstore.com.br</t>
  </si>
  <si>
    <t>jessica_acp@hotmail.com</t>
  </si>
  <si>
    <t>contato@belagastronomia.com.br</t>
  </si>
  <si>
    <t>contato@foccahype.com.br</t>
  </si>
  <si>
    <t>logos/0bebc094-67eb-4d44-9e57-b2c67eb98d6b.png</t>
  </si>
  <si>
    <t>lojaendorffina@gmail.com</t>
  </si>
  <si>
    <t>www.endorffina.com.br</t>
  </si>
  <si>
    <t>Fabiana Dalla Riva ME</t>
  </si>
  <si>
    <t>dallastorebrasil@gmail.com</t>
  </si>
  <si>
    <t>loja@dallastorebrasil.com.br</t>
  </si>
  <si>
    <t>0c9242aa-2aba-417e-95c9-be7699db87a6</t>
  </si>
  <si>
    <t>João Teste Bagy</t>
  </si>
  <si>
    <t>joao.machado@zoppy.com.br</t>
  </si>
  <si>
    <t>diegovanbaster@icloud.com</t>
  </si>
  <si>
    <t>castor.isabella@gmail.com</t>
  </si>
  <si>
    <t>logos/0cd44958-f153-48c8-acb4-55d06dd5eb6b.jpg</t>
  </si>
  <si>
    <t>hello@bkind.com.br</t>
  </si>
  <si>
    <t>https://bkind.com.br/</t>
  </si>
  <si>
    <t>walter@modab.com.br</t>
  </si>
  <si>
    <t>logos/0cff4d04-4cee-47c3-ad53-ed8861806e26.jpeg</t>
  </si>
  <si>
    <t>Jeans sob medida com tecnologia e qualidade, para todas as alturas e curvas. Seu corpo, sua escolha!</t>
  </si>
  <si>
    <t>atleta.coom@gmail.com</t>
  </si>
  <si>
    <t>0d49fc17-d9d0-419f-b2db-b546eef92539</t>
  </si>
  <si>
    <t>Três Couros</t>
  </si>
  <si>
    <t>HENRIQUE DE SOUZA RODRIGUES 43756633837</t>
  </si>
  <si>
    <t>trescourossac@gmail.com</t>
  </si>
  <si>
    <t>loja@jesuscopy.com</t>
  </si>
  <si>
    <t>contato@belezanobre.com</t>
  </si>
  <si>
    <t>consume_patterns</t>
  </si>
  <si>
    <t>contatobeyoutrend@gmail.com</t>
  </si>
  <si>
    <t>marketingbeyoutrend@gmail.com</t>
  </si>
  <si>
    <t>contato@saintgermainbrand.com.br</t>
  </si>
  <si>
    <t>https://www.saintgermainbrand.com.br/</t>
  </si>
  <si>
    <t>logos/0dda738c-06d1-4355-846c-abb678afd49b.png</t>
  </si>
  <si>
    <t>SG: Minimalismo e elegância. Eleve seu estilo com os produtos Saint Germain, a escolha ideal para diversas ocasiões.</t>
  </si>
  <si>
    <t>teste julia r</t>
  </si>
  <si>
    <t>julia4355@zoppy.com.br</t>
  </si>
  <si>
    <t>carolbatah@gmail.com</t>
  </si>
  <si>
    <t>showroomcarolbatah@gmail.com</t>
  </si>
  <si>
    <t>CAROLBATAH</t>
  </si>
  <si>
    <t>0e23abad-58cd-48d3-b7ce-51def8e551c8</t>
  </si>
  <si>
    <t>Street 59</t>
  </si>
  <si>
    <t>carlosurby20@gmail.com</t>
  </si>
  <si>
    <t>street59.com.br</t>
  </si>
  <si>
    <t>zigmastoreptu@gmail.com</t>
  </si>
  <si>
    <t>sac@staygreen.com.br</t>
  </si>
  <si>
    <t>Neovitas Comercial Ltda</t>
  </si>
  <si>
    <t>sac@neovitas.com.br</t>
  </si>
  <si>
    <t>www.neovitas.com.br</t>
  </si>
  <si>
    <t>others</t>
  </si>
  <si>
    <t>logos/0ecd7e4a-6d9e-4964-a3f1-09e159731968.jpg</t>
  </si>
  <si>
    <t>contato@serafinacosmeticos.com.br</t>
  </si>
  <si>
    <t>Zion Semijoias</t>
  </si>
  <si>
    <t>contato@zionsemijoias.com.br</t>
  </si>
  <si>
    <t>giftback</t>
  </si>
  <si>
    <t>Ana’s Ateliê</t>
  </si>
  <si>
    <t>Anas S Ateliê Comércio Ltda</t>
  </si>
  <si>
    <t>anasateliebarretos@hotmail.com</t>
  </si>
  <si>
    <t>www.anasatelie.com.br</t>
  </si>
  <si>
    <t>child</t>
  </si>
  <si>
    <t>logos/0f60983b-be9b-4da7-b438-9faa52970309.jpeg</t>
  </si>
  <si>
    <t>Viva Ufa LTDA</t>
  </si>
  <si>
    <t>VIVA UFA LTDA</t>
  </si>
  <si>
    <t>ufacorporations@gmail.com</t>
  </si>
  <si>
    <t>contato@vivaufa.com</t>
  </si>
  <si>
    <t>guilherme_nc_@hotmail.com</t>
  </si>
  <si>
    <t>wavepoint.com.br</t>
  </si>
  <si>
    <t>Meliuz</t>
  </si>
  <si>
    <t>gabriela.naves@meliuz.com.br</t>
  </si>
  <si>
    <t>https://www.meliuz.com.br/</t>
  </si>
  <si>
    <t>food</t>
  </si>
  <si>
    <t>usebrilhocintilante@gmail.com</t>
  </si>
  <si>
    <t>vistalejan@lejan.com.br</t>
  </si>
  <si>
    <t>sac@lejan.com.br</t>
  </si>
  <si>
    <t>amordepeca@gmail.com</t>
  </si>
  <si>
    <t>www.amordepeca.com.br</t>
  </si>
  <si>
    <t>zaleskidream@gmail.com.br</t>
  </si>
  <si>
    <t>https://zaleskidream.com.br/</t>
  </si>
  <si>
    <t>atendimento@zaleskidream.com.br</t>
  </si>
  <si>
    <t>marketingleds@outloook.com</t>
  </si>
  <si>
    <t>106a50f9-e674-4941-82d4-81aa08333a0b</t>
  </si>
  <si>
    <t>Mabella</t>
  </si>
  <si>
    <t>Taissa Pinheiro</t>
  </si>
  <si>
    <t>financeiro@mabellabrasil.com.br</t>
  </si>
  <si>
    <t>Viera JS Negocios Digitais</t>
  </si>
  <si>
    <t>vieirawear@gmail.com</t>
  </si>
  <si>
    <t>vieirasneakers.com</t>
  </si>
  <si>
    <t>shoes</t>
  </si>
  <si>
    <t>logos/1070bc5e-bd83-48ed-8f08-d73a44ca349a.jpeg</t>
  </si>
  <si>
    <t>felipe@ilhasrio.com.br</t>
  </si>
  <si>
    <t>www.ilhasrio.com.br</t>
  </si>
  <si>
    <t>mkt@ilhasrio.com.br</t>
  </si>
  <si>
    <t>Massiê modas Ltda me</t>
  </si>
  <si>
    <t>abreumarina@hotmail.com</t>
  </si>
  <si>
    <t>logos/11f752a5-95e7-4bbe-98dc-a1a799ad30b3.png</t>
  </si>
  <si>
    <t>sac@lauraboutique.com.br</t>
  </si>
  <si>
    <t>www.lauraboutique.com.br</t>
  </si>
  <si>
    <t>vendas@lauraboutique.com.br</t>
  </si>
  <si>
    <t>useyoka@gmail.com</t>
  </si>
  <si>
    <t>contato@useyoka.com.br</t>
  </si>
  <si>
    <t>barbaraclosetdakai@gmail.com</t>
  </si>
  <si>
    <t>Empório Glam</t>
  </si>
  <si>
    <t>emporioglamoficial@gmail.com</t>
  </si>
  <si>
    <t>Www.emporioglam.com.br</t>
  </si>
  <si>
    <t>adm@pisomeco.com.br</t>
  </si>
  <si>
    <t>ESCRIVIATTO LTDA</t>
  </si>
  <si>
    <t>escriviatto@gmail.com</t>
  </si>
  <si>
    <t>atendimento@escriviatto.com</t>
  </si>
  <si>
    <t>nabarros@gmail.com</t>
  </si>
  <si>
    <t>www.feiradecalcados.com</t>
  </si>
  <si>
    <t>sac@feiradecalcados.com</t>
  </si>
  <si>
    <t>beatrizpereiradossantossouza@gmail.com</t>
  </si>
  <si>
    <t>pablogravatas@gmail.com</t>
  </si>
  <si>
    <t>133ccc1d-0499-41c1-a4fa-264b7c06d260</t>
  </si>
  <si>
    <t>Rock Stonee</t>
  </si>
  <si>
    <t>Allan Paixão dos Santos 38119822811</t>
  </si>
  <si>
    <t>contato@rockstonee.com.br</t>
  </si>
  <si>
    <t>13446d3f-0215-4317-a929-22bee2c26c65</t>
  </si>
  <si>
    <t>9012839018309128</t>
  </si>
  <si>
    <t>luccatestetoninho@gmail.com</t>
  </si>
  <si>
    <t>981290809123091813.com</t>
  </si>
  <si>
    <t>Marcela Nantes ME</t>
  </si>
  <si>
    <t>lalenzishoes@gmail.com</t>
  </si>
  <si>
    <t>logos/13469c18-8dee-4614-9f16-605e5ab1bd69.jpeg</t>
  </si>
  <si>
    <t>suporte@elementopuro.com.br</t>
  </si>
  <si>
    <t>https://www.elementopuro.com.br/</t>
  </si>
  <si>
    <t>marketing@elementopuro.com.br</t>
  </si>
  <si>
    <t>Irmãos Haluli Ltda</t>
  </si>
  <si>
    <t>paulus@irmaoshaluli.com.br</t>
  </si>
  <si>
    <t>vtex</t>
  </si>
  <si>
    <t>https://www.irmaoshaluli.com.br/</t>
  </si>
  <si>
    <t>contato@irmaoshaluli.com.br</t>
  </si>
  <si>
    <t>GRUPO ESSENCE BRASIL</t>
  </si>
  <si>
    <t>marcosponte@alumniee.com</t>
  </si>
  <si>
    <t>sac@alumniee.com</t>
  </si>
  <si>
    <t>Cheiro de Noa</t>
  </si>
  <si>
    <t>cheirodenoa@gmail.com</t>
  </si>
  <si>
    <t>www.cheirodenoa.com.br</t>
  </si>
  <si>
    <t>Season Sports</t>
  </si>
  <si>
    <t>contato@seasonsports.com.br</t>
  </si>
  <si>
    <t>www.seasonsports.com.br</t>
  </si>
  <si>
    <t>administrativo@ghaat.com.br</t>
  </si>
  <si>
    <t>www.ghaat.com.br</t>
  </si>
  <si>
    <t>contato@ghaat.com.br</t>
  </si>
  <si>
    <t>heckelverri@gmail.com</t>
  </si>
  <si>
    <t>heckelverri</t>
  </si>
  <si>
    <t>lorena@lesalon.com.br</t>
  </si>
  <si>
    <t>cosmeticosfeitopravoce.com</t>
  </si>
  <si>
    <t>feitopravoce.cosmeticos@gmail.com</t>
  </si>
  <si>
    <t>Camila Alves beachwear</t>
  </si>
  <si>
    <t>contato@biquiniscamilaalves.com.br</t>
  </si>
  <si>
    <t>https://www.biquiniscamilaalves.com.br</t>
  </si>
  <si>
    <t>administrativo@thepeppersshop.com.br</t>
  </si>
  <si>
    <t>contato@thepeppersshop.com.br</t>
  </si>
  <si>
    <t>pp</t>
  </si>
  <si>
    <t>157bc3a1-92b3-46f5-b2f7-20273023a4fb</t>
  </si>
  <si>
    <t>Watch store Sp</t>
  </si>
  <si>
    <t>emersonmone.soares17@gmail.com</t>
  </si>
  <si>
    <t>https://www.watchstoresp.com.br/</t>
  </si>
  <si>
    <t>mayara.souza.albuquerque@gmail.com</t>
  </si>
  <si>
    <t>polyannecorreia@gmail.com</t>
  </si>
  <si>
    <t>affettocriacoes@gmail.com</t>
  </si>
  <si>
    <t>bi.nha.08@hotmail.com</t>
  </si>
  <si>
    <t>https://www.pierottbiju.com.br/</t>
  </si>
  <si>
    <t>pierottbiju@hotmail.com</t>
  </si>
  <si>
    <t>comercial@mariantonia.com.br</t>
  </si>
  <si>
    <t>lk@lksneakers.com.br</t>
  </si>
  <si>
    <t>Moda em casa comércio de roupas ltda</t>
  </si>
  <si>
    <t>financeiromodaemcasa@gmail.com</t>
  </si>
  <si>
    <t>https://www.modaemcasaonline.com.br/</t>
  </si>
  <si>
    <t>Solo Fértil Comércio de Cosméticos Ecológicos LTDA</t>
  </si>
  <si>
    <t>contato@emsolofertil.com.br</t>
  </si>
  <si>
    <t>natural_products</t>
  </si>
  <si>
    <t>ospicoleteiros@gmail.com</t>
  </si>
  <si>
    <t>https://loja.ospicoleteiros.com.br/</t>
  </si>
  <si>
    <t>contato@ospicoleteiros.com.br</t>
  </si>
  <si>
    <t>17230740-fd3c-4365-97ce-762eb38c5586</t>
  </si>
  <si>
    <t>Floree Joias LTDA</t>
  </si>
  <si>
    <t>contato@floree.com.br</t>
  </si>
  <si>
    <t>Omie - zoppy</t>
  </si>
  <si>
    <t>integracaoomie@zoppy.com.br</t>
  </si>
  <si>
    <t>omie</t>
  </si>
  <si>
    <t>Camila Morais Aquino Comércio Varejista de Art do Vest</t>
  </si>
  <si>
    <t>camirais.gloss@gmail.com</t>
  </si>
  <si>
    <t>Mr Suits</t>
  </si>
  <si>
    <t>mrsuitsdourados@gmail.com</t>
  </si>
  <si>
    <t>www.mrsuits.com.br</t>
  </si>
  <si>
    <t>Cseros Cosmetics Comercial de Cosmeticos Ltda</t>
  </si>
  <si>
    <t>andreirisso@gmail.com</t>
  </si>
  <si>
    <t>cseros@cseros.com.br</t>
  </si>
  <si>
    <t>Le Lovie</t>
  </si>
  <si>
    <t>Jung Min Seo Confeccoes LTDA</t>
  </si>
  <si>
    <t>lelovie.adm@gmail.com</t>
  </si>
  <si>
    <t>www.lelovie.com</t>
  </si>
  <si>
    <t>logos/17ceceb8-89f0-4835-bd08-5f2b5d4cc52f.jpg</t>
  </si>
  <si>
    <t>Smile presentes e Papelaria Ltda</t>
  </si>
  <si>
    <t>marciellen.guedes@gmail.com</t>
  </si>
  <si>
    <t>www.smilepapelaria.com.br</t>
  </si>
  <si>
    <t>paper</t>
  </si>
  <si>
    <t>logos/17e5ec5b-013a-47ff-9bea-5315621a6b9a.png</t>
  </si>
  <si>
    <t>17efcd05-1f2a-47f3-a6ca-dab1bd495279</t>
  </si>
  <si>
    <t>Teste Loja do Dieter</t>
  </si>
  <si>
    <t>dieter@bagy.com.br</t>
  </si>
  <si>
    <t>emaildodieter@gmail.com</t>
  </si>
  <si>
    <t>online.imperius@gmail.com</t>
  </si>
  <si>
    <t>www.imperiusoficial.com</t>
  </si>
  <si>
    <t>Mimos4You</t>
  </si>
  <si>
    <t>contato@mimos4you.com.br</t>
  </si>
  <si>
    <t>www.mimos4you.com.br</t>
  </si>
  <si>
    <t>Up Training LTDA</t>
  </si>
  <si>
    <t>lojauptraining@gmail.com</t>
  </si>
  <si>
    <t>https://www.uptraining.com.br</t>
  </si>
  <si>
    <t>LDMS INDUSTRIA E COMERCIO LTDA</t>
  </si>
  <si>
    <t>comerciallindimais@gmail.com</t>
  </si>
  <si>
    <t>Terra Soul</t>
  </si>
  <si>
    <t>contato@terrasoul.com.br</t>
  </si>
  <si>
    <t>www.terrasoul.com.br</t>
  </si>
  <si>
    <t>gabriellenzi@sunkids.com.br</t>
  </si>
  <si>
    <t>logos/191205d0-c85f-4a82-96b3-f84f9a329961.png</t>
  </si>
  <si>
    <t>sunkids</t>
  </si>
  <si>
    <t>kids</t>
  </si>
  <si>
    <t>Óculos flexíveis para crianças e adultos na SunKids! Estilo, conforto e resistência para toda a família!</t>
  </si>
  <si>
    <t>eduardo@avecaromas.com</t>
  </si>
  <si>
    <t>http://www.avecaromas.com</t>
  </si>
  <si>
    <t>contato@avecaromas.com</t>
  </si>
  <si>
    <t>Rodrigo Augusto Gonzales Formighieri comércio de brinquedos Ltda</t>
  </si>
  <si>
    <t>brilhabrilhaestrelinhastore@gmail.com</t>
  </si>
  <si>
    <t>danielabarbosa@lojasjb.com.br</t>
  </si>
  <si>
    <t>atendimento@laclo.com.br</t>
  </si>
  <si>
    <t>nicoly_araujo@hotmail.com</t>
  </si>
  <si>
    <t>contato@aurum.love</t>
  </si>
  <si>
    <t>paulllo.v.m.s@gmail.com</t>
  </si>
  <si>
    <t>mifel91358@dovesilo.com</t>
  </si>
  <si>
    <t>19d77907-ac9a-4f71-94de-c0355f28f9a4</t>
  </si>
  <si>
    <t>And’arte</t>
  </si>
  <si>
    <t>Daniel Borges Marras</t>
  </si>
  <si>
    <t>danielmarras@hotmail.com</t>
  </si>
  <si>
    <t>digital@boldsnacks.com.br</t>
  </si>
  <si>
    <t>contato@boldsnacks.com.br</t>
  </si>
  <si>
    <t>logos/19e3b3de-b5f5-4c0d-8683-f83666ec836c.jpeg</t>
  </si>
  <si>
    <t>A BOLD Snacks é focada em barras de proteína e chocolates fit, com zero adição de açúcar e extremamente gostosas!</t>
  </si>
  <si>
    <t>dibalijoias@dibalijoias.com</t>
  </si>
  <si>
    <t>dibalijoias.com</t>
  </si>
  <si>
    <t>vitalejoias@gmail.com</t>
  </si>
  <si>
    <t>www.vitalejoias.com.br</t>
  </si>
  <si>
    <t>alejandra@viracosmeticos.com</t>
  </si>
  <si>
    <t>logos/1a3d030c-d84e-45a5-aa2b-416079ff55e5.JPG</t>
  </si>
  <si>
    <t>wolfcompanybh@gmail.com</t>
  </si>
  <si>
    <t>mvieira120@gmail.com</t>
  </si>
  <si>
    <t>Lidia cardoso ferreira 11704997755</t>
  </si>
  <si>
    <t>zeonamodas@gmail.com</t>
  </si>
  <si>
    <t>divinacor14@hotmail.com</t>
  </si>
  <si>
    <t>assessoria.lannabraga@gmail.com</t>
  </si>
  <si>
    <t>lojalannabraga@gmail.com</t>
  </si>
  <si>
    <t>andersonroveri21@gmail.com</t>
  </si>
  <si>
    <t>https://www.dotapiercing.com.br/</t>
  </si>
  <si>
    <t>william.dotaa@gmail.com</t>
  </si>
  <si>
    <t>mercadao_oculos_admin@zoppy.com.br</t>
  </si>
  <si>
    <t>MUM ESTILO</t>
  </si>
  <si>
    <t>DAVID E DAVID INDÚSTRIA E COMÉRCIO DE CONFECÇÕES LTDA</t>
  </si>
  <si>
    <t>lauradavidcercina@gmail.com</t>
  </si>
  <si>
    <t>comercial@useauster.com.br</t>
  </si>
  <si>
    <t>https://www.useauster.com.br/</t>
  </si>
  <si>
    <t>financeiro@blacktarg.com.br</t>
  </si>
  <si>
    <t>www.blacktarg.com.br</t>
  </si>
  <si>
    <t>logos/1b094070-ac16-4019-a6cb-63059bcae797.jpg</t>
  </si>
  <si>
    <t>black</t>
  </si>
  <si>
    <t>gabrielacarleti@bespokebr.com</t>
  </si>
  <si>
    <t>perfume</t>
  </si>
  <si>
    <t>logos/1b175d8f-0095-4003-a4fa-61aea7e9aad8.png</t>
  </si>
  <si>
    <t>Mbritz Confecções - churn</t>
  </si>
  <si>
    <t>contatombritzchurn@gmail.com</t>
  </si>
  <si>
    <t>https://mbritzconfeccoes.com.br/</t>
  </si>
  <si>
    <t>queijos@vinhosreserve.com</t>
  </si>
  <si>
    <t>https://www.vinhosreserve.com/</t>
  </si>
  <si>
    <t>Company 7ca1268e-dc67-44ff-b9ce-e6d2443d3380</t>
  </si>
  <si>
    <t>company_7ca1268e-dc67-44ff-b9ce-e6d2443d3380@zoppy.com.br</t>
  </si>
  <si>
    <t>whiteelephantsp@gmail.com</t>
  </si>
  <si>
    <t>Prime MultiStore</t>
  </si>
  <si>
    <t>monir@primestoreonline.com.br</t>
  </si>
  <si>
    <t>https://www.primemultistore.com.br/</t>
  </si>
  <si>
    <t>1bcc5208-801b-44c2-b4fb-0789bdc83330</t>
  </si>
  <si>
    <t>TESTE_Zoppy</t>
  </si>
  <si>
    <t>Zoppy</t>
  </si>
  <si>
    <t>TESTE_administrativo@zoppy.com.br</t>
  </si>
  <si>
    <t>administrativo@zoppy.com.br</t>
  </si>
  <si>
    <t>thaynarapegoraro@hotmail.com</t>
  </si>
  <si>
    <t>MONICA RIZZI SEMIJOIAS</t>
  </si>
  <si>
    <t>contato@monicarizzi.com.br</t>
  </si>
  <si>
    <t>contato@arttech3d.com.br</t>
  </si>
  <si>
    <t>marketing@urbostore.com.br</t>
  </si>
  <si>
    <t>jean@vicarello.com.br</t>
  </si>
  <si>
    <t>Versiani Swim</t>
  </si>
  <si>
    <t>adminstrativo@versianiswim.com.br</t>
  </si>
  <si>
    <t>https://www.versianiswim.com.br/</t>
  </si>
  <si>
    <t>faleconosco@versianiswim.com.br</t>
  </si>
  <si>
    <t>logos/1ca9c645-c01b-4b24-ba9d-0bafff168fa1.jpeg</t>
  </si>
  <si>
    <t>douglas@touchbrasil.com.br</t>
  </si>
  <si>
    <t>www.dermosec.com.br</t>
  </si>
  <si>
    <t>sac@dermosec.com.br</t>
  </si>
  <si>
    <t>contato@benvinatural.com.br</t>
  </si>
  <si>
    <t>ericaacessorios@hotmail.com</t>
  </si>
  <si>
    <t>logos/1d1f5cc7-e2d4-49eb-b23c-d8b69c42177b.jpeg</t>
  </si>
  <si>
    <t>CSS INTERMEDIAÇÃO DE NEGOCIOS DIGITAIS</t>
  </si>
  <si>
    <t>contecomercioeservicos@gmail.com</t>
  </si>
  <si>
    <t>contato@estilosakids.com</t>
  </si>
  <si>
    <t>adm.macielcomercio@gmail.com</t>
  </si>
  <si>
    <t>Endo Inga</t>
  </si>
  <si>
    <t>Endo Inga Materiais Odontológicos Ltda</t>
  </si>
  <si>
    <t>endoinga@gmail.com</t>
  </si>
  <si>
    <t>filodorohairspa@gmail.com</t>
  </si>
  <si>
    <t>www.filodorohair.com.br</t>
  </si>
  <si>
    <t>lucassbraunn@gmail.com</t>
  </si>
  <si>
    <t>https://www.anexastore.com.br/</t>
  </si>
  <si>
    <t>hello@anexastore.com.br</t>
  </si>
  <si>
    <t>gelvittavitta@gmail.com</t>
  </si>
  <si>
    <t>di@becava.com.br</t>
  </si>
  <si>
    <t>joao@sagradamagia.com</t>
  </si>
  <si>
    <t>achochic.storecxs@gmail.com</t>
  </si>
  <si>
    <t>contato@achochicstore.com.br</t>
  </si>
  <si>
    <t>GMDL WEAR LTDA</t>
  </si>
  <si>
    <t>lojasago2021@gmail.com</t>
  </si>
  <si>
    <t>atendimento@lojasago.com.br</t>
  </si>
  <si>
    <t>gestao.rosacoral@gmail.com</t>
  </si>
  <si>
    <t>optical</t>
  </si>
  <si>
    <t>logos/1ef12f5f-a66e-4281-8e7c-3d2671f36ad1.png</t>
  </si>
  <si>
    <t>C.r.b Pinto Comercio de Confeccoes LTDA</t>
  </si>
  <si>
    <t>felipeadamoli@gmail.com</t>
  </si>
  <si>
    <t>jolimaradm@outlook.com</t>
  </si>
  <si>
    <t>contloanita@gmail.com</t>
  </si>
  <si>
    <t>fhsdflavio@gmail.com</t>
  </si>
  <si>
    <t>https://www.forfarma.com.br</t>
  </si>
  <si>
    <t>sac@forfarma.com.br</t>
  </si>
  <si>
    <t>biaissa13@gmail.com</t>
  </si>
  <si>
    <t>citrus.brr@gmail.com</t>
  </si>
  <si>
    <t>Goodog Company</t>
  </si>
  <si>
    <t>jonatas.correia.santos@gmail.com</t>
  </si>
  <si>
    <t>https://opatafix.com.br</t>
  </si>
  <si>
    <t>contato@patafix.com.br</t>
  </si>
  <si>
    <t>as_anderson@outlook.com</t>
  </si>
  <si>
    <t>contato@grifojoalheria.com.br</t>
  </si>
  <si>
    <t>Criança do Meu Jeito</t>
  </si>
  <si>
    <t>contato@criancadomeujeito.com.br</t>
  </si>
  <si>
    <t>www.criancadomeujeito.com.br</t>
  </si>
  <si>
    <t>movedfit@hotmail.com</t>
  </si>
  <si>
    <t>Perry Comércio de Calçados LTDA</t>
  </si>
  <si>
    <t>jessicalopesoficial@gmail.com</t>
  </si>
  <si>
    <t>contato@jessicalopesstore.com.br</t>
  </si>
  <si>
    <t>rodrigo@pimpolhomodas.com.br</t>
  </si>
  <si>
    <t>pimpolhomodas@pimpolhomodas.com.br</t>
  </si>
  <si>
    <t>fjcveiga@mjcenter.com.br</t>
  </si>
  <si>
    <t>uoozee.moda@gmail.com</t>
  </si>
  <si>
    <t>convertr</t>
  </si>
  <si>
    <t>sac@bellamo.com.br</t>
  </si>
  <si>
    <t>Baby Center</t>
  </si>
  <si>
    <t>raquelgrupobaby@hotmail.com</t>
  </si>
  <si>
    <t>@babycenterjf</t>
  </si>
  <si>
    <t>valeria.orlandi@santapausa.com.br</t>
  </si>
  <si>
    <t>https://www.santapausa.com.br/</t>
  </si>
  <si>
    <t>sac@santapausa.com.br</t>
  </si>
  <si>
    <t>maria.veleda@bagy.com.br</t>
  </si>
  <si>
    <t>lays@useaguaazul.com.br</t>
  </si>
  <si>
    <t>Boss Life Ltda</t>
  </si>
  <si>
    <t>vanessa@bosslife.com.br</t>
  </si>
  <si>
    <t>comercial@bosslife.com.br</t>
  </si>
  <si>
    <t>iolandadomiciano@gmail.com</t>
  </si>
  <si>
    <t>logos/20db95f8-f155-42c5-9acc-203ec664853a.png</t>
  </si>
  <si>
    <t>classic</t>
  </si>
  <si>
    <t>SKW COMERCIO DE ROUPAS E ACESSORIOS LTDA</t>
  </si>
  <si>
    <t>victorpdc97@gmail.com</t>
  </si>
  <si>
    <t>logos/210533b1-8d06-456c-9ff2-b1b03e020e03.png</t>
  </si>
  <si>
    <t>MISS LI COMERCIO DE CONFECCOES LTDA</t>
  </si>
  <si>
    <t>missli@outlook.com.br</t>
  </si>
  <si>
    <t>logos/2118f584-23f1-4439-9fa5-8e71e8955987.jpeg</t>
  </si>
  <si>
    <t>anagbenedetti@gmail.com</t>
  </si>
  <si>
    <t>https://www.aivestore.com.br</t>
  </si>
  <si>
    <t>aivestorebr@gmail.com</t>
  </si>
  <si>
    <t>culturale@sejaculturale.com</t>
  </si>
  <si>
    <t>https://www.sejaculturale.com.br/</t>
  </si>
  <si>
    <t>geraldo@priacessorios.com.br</t>
  </si>
  <si>
    <t>assessoria@priacessorios.com.br</t>
  </si>
  <si>
    <t>bruno@entregabeleza.com.br</t>
  </si>
  <si>
    <t>logos/21489ee9-0980-462f-a6ae-07ae2ed58756.png</t>
  </si>
  <si>
    <t>njtolentino34@gmail.com</t>
  </si>
  <si>
    <t>comercial@nathaliatolentino.com</t>
  </si>
  <si>
    <t>maro antunes comercio e decoração</t>
  </si>
  <si>
    <t>comercial@maroantunes.com</t>
  </si>
  <si>
    <t>isabelaasandoval@outlook.com</t>
  </si>
  <si>
    <t>bixogrillo.loja@gmail.com</t>
  </si>
  <si>
    <t>souvoe c ltda</t>
  </si>
  <si>
    <t>ALYNE@SOUVOE.COM.BR</t>
  </si>
  <si>
    <t>ola@souvoe.com.br</t>
  </si>
  <si>
    <t>daniel@studiogeek.com.br</t>
  </si>
  <si>
    <t>www.studiogeek.com.br</t>
  </si>
  <si>
    <t>atendimento@studiogeek.com.br</t>
  </si>
  <si>
    <t>CADETTA</t>
  </si>
  <si>
    <t>sheulacadette@gmail.com</t>
  </si>
  <si>
    <t>https://www.cadetta.com.br/</t>
  </si>
  <si>
    <t>contato@cadetta.com.br</t>
  </si>
  <si>
    <t>maite miyao</t>
  </si>
  <si>
    <t>vitor@maitemiyao.com</t>
  </si>
  <si>
    <t>https://www.maitemiyao.com.br/</t>
  </si>
  <si>
    <t>atendimento@maitemiyao.com</t>
  </si>
  <si>
    <t>DLuly</t>
  </si>
  <si>
    <t>d.lulymoda@gmail.com</t>
  </si>
  <si>
    <t>dooca</t>
  </si>
  <si>
    <t>www.dlulymoda.com.br</t>
  </si>
  <si>
    <t>zeloaromas@gmail.com</t>
  </si>
  <si>
    <t>zelo</t>
  </si>
  <si>
    <t>gabriel.zisman@icloud.com</t>
  </si>
  <si>
    <t>karen@negrao.com</t>
  </si>
  <si>
    <t>marketing@volkculture.com.br</t>
  </si>
  <si>
    <t>https://www.volkculture.com.br/</t>
  </si>
  <si>
    <t>contato@volkculture.com.br</t>
  </si>
  <si>
    <t>financeiro@elladeprata.com.br</t>
  </si>
  <si>
    <t>Ucon Consultoria</t>
  </si>
  <si>
    <t>ronaldo@ucon.vc</t>
  </si>
  <si>
    <t>www.ucon.vc</t>
  </si>
  <si>
    <t>23dccc7c-c6c1-4ca0-a629-54ef54ea320b</t>
  </si>
  <si>
    <t>Ampla ecommerce store</t>
  </si>
  <si>
    <t>gilbertosoares7@gmail.com</t>
  </si>
  <si>
    <t>24016804-8eca-444f-84cb-a16f3d329ec6</t>
  </si>
  <si>
    <t>custosformen@gmail.com</t>
  </si>
  <si>
    <t>A ERA COMERCIO</t>
  </si>
  <si>
    <t>elton-lima10@hotmail.com</t>
  </si>
  <si>
    <t>logos/240baec8-1676-494c-84b8-f113f78cd77a.jpeg</t>
  </si>
  <si>
    <t>contato@minimalisthouse.com.br</t>
  </si>
  <si>
    <t>minimalist</t>
  </si>
  <si>
    <t>alexandreparlato@hotmail.com</t>
  </si>
  <si>
    <t>www.usebalifitness.com.br</t>
  </si>
  <si>
    <t>lojabalifitness@gmail.com</t>
  </si>
  <si>
    <t>moniquegontijochurn@gmail.com</t>
  </si>
  <si>
    <t>Hello@calistore.com.br</t>
  </si>
  <si>
    <t>suporte.ruchellibijoux@gmail.com</t>
  </si>
  <si>
    <t>litzacessorios@gmail.com</t>
  </si>
  <si>
    <t>www.litzacessorios.com.br</t>
  </si>
  <si>
    <t>logos/247e5e19-d2d1-429f-bd47-90c0b397fc25.png</t>
  </si>
  <si>
    <t>integracaotray@zoppy.com.br</t>
  </si>
  <si>
    <t>Eliefe</t>
  </si>
  <si>
    <t>atendimento@lfcomprinhas.com.br</t>
  </si>
  <si>
    <t>https://shopeliefe.com.br/</t>
  </si>
  <si>
    <t>CASHBACK</t>
  </si>
  <si>
    <t>contato.ethelcm@gmail.com</t>
  </si>
  <si>
    <t>https://ethelcm.com/</t>
  </si>
  <si>
    <t>financeiro@jfech.com</t>
  </si>
  <si>
    <t>https://jaguarcalcados.com/</t>
  </si>
  <si>
    <t>contato@jaguarcalcados.com</t>
  </si>
  <si>
    <t>operacional@marimabrand.com.br</t>
  </si>
  <si>
    <t>marima</t>
  </si>
  <si>
    <t>floiola04@gmail.com</t>
  </si>
  <si>
    <t>adm.dbox@gmail.com</t>
  </si>
  <si>
    <t>maxuellstalin@gmail.cpm</t>
  </si>
  <si>
    <t>logos/2514b556-e7cf-4e49-862c-2db57735cafe.jpg</t>
  </si>
  <si>
    <t>mayaramataides@gmail.com</t>
  </si>
  <si>
    <t>ELETROZEMA</t>
  </si>
  <si>
    <t>arthur.almeida@zema.com</t>
  </si>
  <si>
    <t>https://www.zema.com</t>
  </si>
  <si>
    <t>logos/2524cbf6-da4c-462b-b8cb-ab80faa78879.png</t>
  </si>
  <si>
    <t>electronic</t>
  </si>
  <si>
    <t>LEOA COMERCIO DE ACESSORIOS LTDA</t>
  </si>
  <si>
    <t>leoagestao@gmail.com</t>
  </si>
  <si>
    <t>logos/2552f3a1-41e6-4966-a71d-8c3b1c1e9ac9.png</t>
  </si>
  <si>
    <t>b2c@useverona.com.br</t>
  </si>
  <si>
    <t>https://useverona.com.br</t>
  </si>
  <si>
    <t>marcella.russi.9@gmail.com</t>
  </si>
  <si>
    <t>25b69cd1-8da8-4cb3-94e5-1f784cc8bc30</t>
  </si>
  <si>
    <t>WZ Magazine</t>
  </si>
  <si>
    <t>wz.magazine@outlook.com</t>
  </si>
  <si>
    <t>financeiro@useyouneed.com.br</t>
  </si>
  <si>
    <t>contato@useyouneed.com.br</t>
  </si>
  <si>
    <t>FACAS DE CHEF - COMERCIO DE UTENSILIOS PARA COZINHA, CURSOS E TREINAMENTO PARA GESTORES DE COZINHAS PROFISSIONAIS LTDA</t>
  </si>
  <si>
    <t>mariana@facasdechef.com.br</t>
  </si>
  <si>
    <t>jubechara@hotmail.com</t>
  </si>
  <si>
    <t>https://www.woodprint.com.br/</t>
  </si>
  <si>
    <t>contato@woodprint.com.br</t>
  </si>
  <si>
    <t>financeiro@urbaniqueforall.com</t>
  </si>
  <si>
    <t>URBNQ</t>
  </si>
  <si>
    <t>mkt@nypets.com.br</t>
  </si>
  <si>
    <t>NYP</t>
  </si>
  <si>
    <t>atendimento@babhookids.com.br</t>
  </si>
  <si>
    <t>www.babhookids.com.br</t>
  </si>
  <si>
    <t>Amorinho Moda Infantil</t>
  </si>
  <si>
    <t>ola@amorinho.com.br</t>
  </si>
  <si>
    <t>https://www.amorinho.com.br/</t>
  </si>
  <si>
    <t>Juicy</t>
  </si>
  <si>
    <t>felipemundim123@gmail.com</t>
  </si>
  <si>
    <t>atendimento@juicysneakers.com</t>
  </si>
  <si>
    <t>Essity do Brasil</t>
  </si>
  <si>
    <t>priscila.ramos@essity.com</t>
  </si>
  <si>
    <t>essity.com</t>
  </si>
  <si>
    <t>Lola Cury Conf e Com de art texteis</t>
  </si>
  <si>
    <t>mluiza@lolahome.com.br</t>
  </si>
  <si>
    <t>www.lolahome.com.br</t>
  </si>
  <si>
    <t>contato@ciadovinho.com.br</t>
  </si>
  <si>
    <t>www.ciadovinho.com.br</t>
  </si>
  <si>
    <t>Monte Leste</t>
  </si>
  <si>
    <t>LHL TEXTIL</t>
  </si>
  <si>
    <t>lucas@monteleste.com.br</t>
  </si>
  <si>
    <t>contato@monteleste.com.br</t>
  </si>
  <si>
    <t>vendas@shsdistribuidora.com.br</t>
  </si>
  <si>
    <t>uselorennalacerda@gmail.com</t>
  </si>
  <si>
    <t>CLÔ</t>
  </si>
  <si>
    <t>flaviomatos@cloestilo.com.br</t>
  </si>
  <si>
    <t>linx</t>
  </si>
  <si>
    <t>cloloja@cloestilo.com.br</t>
  </si>
  <si>
    <t>ronaldy_barboza@hotmail.com</t>
  </si>
  <si>
    <t>www.proshaper.com.br</t>
  </si>
  <si>
    <t>Vogue Lamour</t>
  </si>
  <si>
    <t>brunobarrionuevo@gmail.com</t>
  </si>
  <si>
    <t>priscilaperkeschurn@gmail.com</t>
  </si>
  <si>
    <t>www.lojanomades.com.br</t>
  </si>
  <si>
    <t>lojanomades@gmail.com</t>
  </si>
  <si>
    <t>Joy - Zoppy</t>
  </si>
  <si>
    <t>joyteste@zoppy.com.br</t>
  </si>
  <si>
    <t>www.zoppy.com.br</t>
  </si>
  <si>
    <t>leisure</t>
  </si>
  <si>
    <t>Este espaço é para uma breve descrição da sua marca, mostrando o que a torna especial. Use até 120 caracteres!</t>
  </si>
  <si>
    <t>comercial@usemoderacao.com.br</t>
  </si>
  <si>
    <t>https://usemoderacao.com.br</t>
  </si>
  <si>
    <t>gabrielanenca@hotmail.com</t>
  </si>
  <si>
    <t>logos/28ee827b-c2f4-4612-9d74-9d71e07c9f12.png</t>
  </si>
  <si>
    <t>raissa@herself.com.br</t>
  </si>
  <si>
    <t>vinoverace@vinoverace.com.br</t>
  </si>
  <si>
    <t>GIFTBVERACE</t>
  </si>
  <si>
    <t>CONFECÇÕES CITY BLUE LTDA</t>
  </si>
  <si>
    <t>wellinton@7xdigital.com</t>
  </si>
  <si>
    <t>www.cityblue.com.br</t>
  </si>
  <si>
    <t>logos/29397b53-af32-49dc-b86f-31ca3a4cd123.png</t>
  </si>
  <si>
    <t>integracaoshopify@zoppy.com.br</t>
  </si>
  <si>
    <t>patricia@thecandlestorechurn.com.br</t>
  </si>
  <si>
    <t>www.thecandlestore.com.br</t>
  </si>
  <si>
    <t>contato@thecandlestore.com.br</t>
  </si>
  <si>
    <t>castro.lana@hotmail.com</t>
  </si>
  <si>
    <t>www.chadlustore.com.br</t>
  </si>
  <si>
    <t>chadlustore@gmail.com</t>
  </si>
  <si>
    <t>ninalopes@trubeauty.com.br</t>
  </si>
  <si>
    <t>https://trubeauty.com.br/</t>
  </si>
  <si>
    <t>ei@trubeauty.com.br</t>
  </si>
  <si>
    <t>Vianelli Enxovais Ltda</t>
  </si>
  <si>
    <t>tecnologia@vianelli.com.br</t>
  </si>
  <si>
    <t>www.vianelli.com.br</t>
  </si>
  <si>
    <t>contato@vianelli.com.br</t>
  </si>
  <si>
    <t>mainardisemijoias@hotmail.com</t>
  </si>
  <si>
    <t>logos/29f951ce-6b37-4ff7-8267-6772c5cddeaa.png</t>
  </si>
  <si>
    <t>lahtref@gmail.com</t>
  </si>
  <si>
    <t>https://lahtref.com.br</t>
  </si>
  <si>
    <t>2a5b3b1d-8078-473a-b52f-7a86d741c2f0</t>
  </si>
  <si>
    <t>Macedonia Outlet</t>
  </si>
  <si>
    <t>Juan Felipe Batista Rosa Silva</t>
  </si>
  <si>
    <t>macedoniaoutlet@gmail.com</t>
  </si>
  <si>
    <t>Sometimes Online</t>
  </si>
  <si>
    <t>leonardosometimes@gmail.com</t>
  </si>
  <si>
    <t>https://www.sometimesonline.com.br/</t>
  </si>
  <si>
    <t>williamdepaula@lpbeauty.com.br</t>
  </si>
  <si>
    <t>gepaperge@hotmail.com</t>
  </si>
  <si>
    <t>logos/2ae01c9a-addb-4e65-b31d-8ef7c7a43191.JPEG</t>
  </si>
  <si>
    <t>gepaper</t>
  </si>
  <si>
    <t>pedromota@capitalfitness.com.br</t>
  </si>
  <si>
    <t>https://www.capitalfitness.com.br</t>
  </si>
  <si>
    <t>logos/2aefcd5e-0ee8-4e44-a81e-8c0893bc4dae.jpg</t>
  </si>
  <si>
    <t>EK Eletrica King Ltda</t>
  </si>
  <si>
    <t>diogo.janucci@eletricaking.com.br</t>
  </si>
  <si>
    <t>Fita UP</t>
  </si>
  <si>
    <t>suporte@fitaup.com</t>
  </si>
  <si>
    <t>https://fitaup.com/</t>
  </si>
  <si>
    <t>karol.mds@outlook.com</t>
  </si>
  <si>
    <t>logos/2bcbbf3a-2e14-4449-a3d6-0de10fa0d5c9.jpeg</t>
  </si>
  <si>
    <t>KEROL</t>
  </si>
  <si>
    <t>contato@thenotte.com.br</t>
  </si>
  <si>
    <t>atendimento@hazee.com.br</t>
  </si>
  <si>
    <t>www.hazee.com.br</t>
  </si>
  <si>
    <t>nathaliasbayao@gmail.com</t>
  </si>
  <si>
    <t>bfffitnessatacado@gmail.com</t>
  </si>
  <si>
    <t>Madaminha</t>
  </si>
  <si>
    <t>lojamadaminha@gmail.com</t>
  </si>
  <si>
    <t>https://www.madaminha.com.br</t>
  </si>
  <si>
    <t>MLF COMÉRCIO DE SUPLEMENTOS ALIMENTARES LTDA</t>
  </si>
  <si>
    <t>fabiofantini01@gmail.com</t>
  </si>
  <si>
    <t>customer_fidelity</t>
  </si>
  <si>
    <t>logos/2c085479-7412-46c5-9fbf-73933a70a598.png</t>
  </si>
  <si>
    <t>daniela_js2011@hotmail.com</t>
  </si>
  <si>
    <t>www.magicgirl.com.br</t>
  </si>
  <si>
    <t>Vivi Lapo Store LTDA</t>
  </si>
  <si>
    <t>vivilapostore@gmail.com</t>
  </si>
  <si>
    <t>www.vivilapostore.com.br</t>
  </si>
  <si>
    <t>oiamore@vivilapostore.com.br</t>
  </si>
  <si>
    <t>carol@bisyou.com.br</t>
  </si>
  <si>
    <t>eaibeleza@bisyou.com.br</t>
  </si>
  <si>
    <t>logos/2cee18bb-1e1b-4979-bec8-657eecd1270d.png</t>
  </si>
  <si>
    <t>Na Bisyou você encontra fórmulas mais potentes para resultados mais rápidos para o seu skincare. Descontos imperdíveis!</t>
  </si>
  <si>
    <t>extremeladies@hotmail.com</t>
  </si>
  <si>
    <t>2d0a0b7d-8a6b-4f02-a775-5a9715a816df</t>
  </si>
  <si>
    <t>TESTE_Tray</t>
  </si>
  <si>
    <t>Tray</t>
  </si>
  <si>
    <t>TESTE_francine.almeida@tray.net.br</t>
  </si>
  <si>
    <t>Iris Soluções Cosméticas</t>
  </si>
  <si>
    <t>andreluizdgmf@gmail.com</t>
  </si>
  <si>
    <t>atendimento@cosmeticosiris.com</t>
  </si>
  <si>
    <t>2d799d18-30a6-4900-ae72-c7c6b32cfe43</t>
  </si>
  <si>
    <t>igor.frade@zoppy.com.br</t>
  </si>
  <si>
    <t>Adora Store Acessorios Ltda</t>
  </si>
  <si>
    <t>sabrinasachetim@hotmail.com</t>
  </si>
  <si>
    <t>contato@doradot.com.br</t>
  </si>
  <si>
    <t>PITO'S COMERCIO DO VESTUARIO LTDA</t>
  </si>
  <si>
    <t>nina@makaibikini.com.br</t>
  </si>
  <si>
    <t>www.shopmakai.com.br</t>
  </si>
  <si>
    <t>logos/2dad087b-8795-4f38-9479-679457ae0040.png</t>
  </si>
  <si>
    <t>contato@supergloss.com.br</t>
  </si>
  <si>
    <t>Use Copacabana Industria e Comércio de Vestuário LTDA</t>
  </si>
  <si>
    <t>useecopacabana@gmail.com</t>
  </si>
  <si>
    <t>MAPRINA CABELOS E PERUCAS</t>
  </si>
  <si>
    <t>maprinacabelos@gmail.com</t>
  </si>
  <si>
    <t>O2 Arts Comércio de Artigos de Decoração</t>
  </si>
  <si>
    <t>adm@o2arts.com.br</t>
  </si>
  <si>
    <t>www.o2arts.com.br</t>
  </si>
  <si>
    <t>logos/2e321921-2a7d-475f-900a-ebb905f1a015.png</t>
  </si>
  <si>
    <t>administrativo@rvchinelaria.onmicrosoft.com</t>
  </si>
  <si>
    <t>https://rvchinelaria.com.br/</t>
  </si>
  <si>
    <t>Casa Dibs</t>
  </si>
  <si>
    <t>contato@casadibs.com.br</t>
  </si>
  <si>
    <t>caxingos.teka@hotmail.com</t>
  </si>
  <si>
    <t>Mirak Online</t>
  </si>
  <si>
    <t>diretoria@mirak.com.br</t>
  </si>
  <si>
    <t>logos/2e74093e-9635-4d41-adc8-ef91776166a7.png</t>
  </si>
  <si>
    <t>Enchanté</t>
  </si>
  <si>
    <t>Rafaella Almeida Baia Pimentel LTDA</t>
  </si>
  <si>
    <t>revendaautorizada.dracherierp@gmail.com</t>
  </si>
  <si>
    <t>logos/2f2dc90b-08d2-4fd4-b609-26c181b631f4.png</t>
  </si>
  <si>
    <t>Geovane Aparecido Marques 41076677</t>
  </si>
  <si>
    <t>oficinafazendoarte@outlook.com.br</t>
  </si>
  <si>
    <t>www.oficinafazendoarte.com.br</t>
  </si>
  <si>
    <t>logos/2f9b4e62-7d77-4e76-a1cf-b16c1f03c870.jpeg</t>
  </si>
  <si>
    <t>36.816.631 Thais Figueiredo Avila</t>
  </si>
  <si>
    <t>contato@hadassahbrand.com.br</t>
  </si>
  <si>
    <t>logos/2fa1472a-4e79-40ae-86ff-68e31d2fc206.png</t>
  </si>
  <si>
    <t>Sk indústria e comércio de confeccoes</t>
  </si>
  <si>
    <t>sielly@livny.com.br</t>
  </si>
  <si>
    <t>Livny.com.br</t>
  </si>
  <si>
    <t>marcos@denim1.com.br</t>
  </si>
  <si>
    <t>totvs-moda</t>
  </si>
  <si>
    <t>contato@imaginejeans.com.br</t>
  </si>
  <si>
    <t>vinicius@viatolentino.com.br</t>
  </si>
  <si>
    <t>viatolentino@viatolentino.com.br</t>
  </si>
  <si>
    <t>ESPLÊNDIDA LOOKS LTDA</t>
  </si>
  <si>
    <t>esplendidalooks@outlook.com</t>
  </si>
  <si>
    <t>Janaína Fernandes Covre</t>
  </si>
  <si>
    <t>janaina.covre@gmail.com</t>
  </si>
  <si>
    <t>contato@rosalimaosemijoias.com.br</t>
  </si>
  <si>
    <t>oxopaxo@oxopaxo.com.br</t>
  </si>
  <si>
    <t>contatombritz@gmail.com</t>
  </si>
  <si>
    <t>MBRITZ</t>
  </si>
  <si>
    <t>marketing@sosfrizz.com.br</t>
  </si>
  <si>
    <t>oi@sosfrizz.com.br</t>
  </si>
  <si>
    <t>financeiro@dharmacristais.com.br</t>
  </si>
  <si>
    <t>contato@dharmacristais.com.br</t>
  </si>
  <si>
    <t>thaisbrito10@yahoo.com.br</t>
  </si>
  <si>
    <t>atendimento@boutiquecolmeia.com.br</t>
  </si>
  <si>
    <t>carolcaramuru@gmail.com</t>
  </si>
  <si>
    <t>www.lojadacaru.com.br</t>
  </si>
  <si>
    <t>lojadacaru.caru@gmail.com</t>
  </si>
  <si>
    <t>Mioli</t>
  </si>
  <si>
    <t>contato@mioli.com.br</t>
  </si>
  <si>
    <t>www.mioli.com.br</t>
  </si>
  <si>
    <t>bruna@labuge.com.br</t>
  </si>
  <si>
    <t>carlosstruminskiprestes@gmail.com</t>
  </si>
  <si>
    <t>332861ff-815c-4277-88f2-24c52c975a95</t>
  </si>
  <si>
    <t>Urbô</t>
  </si>
  <si>
    <t>gestao.marketing@urbostore.com.br</t>
  </si>
  <si>
    <t>https://urbostore.com.br/</t>
  </si>
  <si>
    <t>contato@ouricoloja.com.br</t>
  </si>
  <si>
    <t>logos/334b6f10-d472-4e4c-86d8-a75eca28a103.png</t>
  </si>
  <si>
    <t>voltei</t>
  </si>
  <si>
    <t>335871dc-03c8-4b94-96e9-320ce3e896b5</t>
  </si>
  <si>
    <t>Perochecha</t>
  </si>
  <si>
    <t>Janine de Souza Silva</t>
  </si>
  <si>
    <t>perochecha@gmail.com</t>
  </si>
  <si>
    <t>contato@galeriamats.com.br</t>
  </si>
  <si>
    <t>nomasemijoias@gmail.com</t>
  </si>
  <si>
    <t>www.nomasemijoias.com.br</t>
  </si>
  <si>
    <t>a fine mess</t>
  </si>
  <si>
    <t>ju@afinemess.com.br</t>
  </si>
  <si>
    <t>afinemess.com.br</t>
  </si>
  <si>
    <t>ravenajoiascentro@gmail.com</t>
  </si>
  <si>
    <t>YOU LACES PERUCAS E ACESSÓRIOS</t>
  </si>
  <si>
    <t>youlacesbr@gmail.com</t>
  </si>
  <si>
    <t>marketingpkd@gmail.com</t>
  </si>
  <si>
    <t>www.lojapkd.com.br</t>
  </si>
  <si>
    <t>contatoloja@pkd.com.br</t>
  </si>
  <si>
    <t>Rivers Brasil</t>
  </si>
  <si>
    <t>almeidathais10@gmail.com</t>
  </si>
  <si>
    <t>https://www.riversbrasil.com.br/</t>
  </si>
  <si>
    <t>contato@riversbrasil.com.br</t>
  </si>
  <si>
    <t>2youfit@gmail.com</t>
  </si>
  <si>
    <t>2youfitness.loja@gmail.com</t>
  </si>
  <si>
    <t>pedro.peixoto@zoppy.com.br</t>
  </si>
  <si>
    <t>contato@drjoias.com.br</t>
  </si>
  <si>
    <t>Www.drjoias.com.br</t>
  </si>
  <si>
    <t>DR</t>
  </si>
  <si>
    <t>swxdcefvrgbtvfrdcesxteste</t>
  </si>
  <si>
    <t>xswcdefvrwsxteste</t>
  </si>
  <si>
    <t>joaotestecheck@outlook.com</t>
  </si>
  <si>
    <t>www.joaojaosjsexeteste.com.br</t>
  </si>
  <si>
    <t>inbound</t>
  </si>
  <si>
    <t>logos/353e7295-2176-4210-808c-7585e3c9de5b.png</t>
  </si>
  <si>
    <t>Brand zoeh</t>
  </si>
  <si>
    <t>aninhademoner@hotmail.com</t>
  </si>
  <si>
    <t>brandzoeh@hotmail.com</t>
  </si>
  <si>
    <t>douglasnunes.ads@gmail.com</t>
  </si>
  <si>
    <t>Https://TShirt club.com.br</t>
  </si>
  <si>
    <t>atendimento@tshirtclub.com.br</t>
  </si>
  <si>
    <t>BRK INDUSTRIA DE VESTUARIO DE ALTA PERFORMANCE LTDA</t>
  </si>
  <si>
    <t>contato.brkmotors@gmail.com</t>
  </si>
  <si>
    <t>logos/357fe0e1-6991-4321-90b5-055ef8ab0041.png</t>
  </si>
  <si>
    <t>35809077-07f5-424f-8fed-a5aafbed417d</t>
  </si>
  <si>
    <t>Mila Gual</t>
  </si>
  <si>
    <t>erromila.gual@hotmail.com</t>
  </si>
  <si>
    <t>Milagual</t>
  </si>
  <si>
    <t>Fajollo Joias</t>
  </si>
  <si>
    <t>Santos &amp; Santos Joias LTDA</t>
  </si>
  <si>
    <t>diego@fajollo.com.br</t>
  </si>
  <si>
    <t>atendimento@fajollo.com.br</t>
  </si>
  <si>
    <t>FLAY COMERCIO DE VESTUARIO LTDA</t>
  </si>
  <si>
    <t>financeiro@flaybrand.com.br</t>
  </si>
  <si>
    <t>flay@flaybrand.com.br</t>
  </si>
  <si>
    <t>Danke Comercio de Roupas e Acessorios Ltda</t>
  </si>
  <si>
    <t>info@dankedesign.com.br</t>
  </si>
  <si>
    <t>hello@dankedesign.com.br</t>
  </si>
  <si>
    <t>Sonhe e realize baby Kids LTDA</t>
  </si>
  <si>
    <t>sonhe.realizebaby@gmail.com</t>
  </si>
  <si>
    <t>logos/35e611cd-29ed-4349-b89e-766f443bf7b1.png</t>
  </si>
  <si>
    <t>Luana Angélica Rademann</t>
  </si>
  <si>
    <t>monalisanoecommerce@gmail.com</t>
  </si>
  <si>
    <t>https://www.monalisaaromas.com.br/</t>
  </si>
  <si>
    <t>logos/361b87d0-5253-4968-a6b3-7203ecfa85f4.png</t>
  </si>
  <si>
    <t>andre@foreliberloques.com.br</t>
  </si>
  <si>
    <t>https://www.foreliberloques.com.br/</t>
  </si>
  <si>
    <t>contato@foreliberloques.com.br</t>
  </si>
  <si>
    <t>Beatriz Penha</t>
  </si>
  <si>
    <t>dressboutiquelins2@gmail.com</t>
  </si>
  <si>
    <t>logos/3635774a-1665-416d-a106-ca775e2f3c21.jpeg</t>
  </si>
  <si>
    <t>comercial@pozze.com.br</t>
  </si>
  <si>
    <t>https://www.pozze.com.br</t>
  </si>
  <si>
    <t>atendimento@pozze.com.br</t>
  </si>
  <si>
    <t>Timirim Fabricação Comércio Importação e Exportação de Roupas e Tecidos LTDA</t>
  </si>
  <si>
    <t>flavia@timirim.com</t>
  </si>
  <si>
    <t>contato@timirim.com</t>
  </si>
  <si>
    <t>QUERO HAIR CABELOS</t>
  </si>
  <si>
    <t>cardeal.bianca@gmail.com</t>
  </si>
  <si>
    <t>adm@coccusbikinis.com.br</t>
  </si>
  <si>
    <t>contato@coccusbikinis.com.br</t>
  </si>
  <si>
    <t>cacowfriendly@gmail.com</t>
  </si>
  <si>
    <t>https://cacow.com.br/</t>
  </si>
  <si>
    <t>vendas@sauge.com.br</t>
  </si>
  <si>
    <t>We Basic</t>
  </si>
  <si>
    <t>miguelaaandreola@gmail.com</t>
  </si>
  <si>
    <t>viverdelingerieatacado@gmail.com</t>
  </si>
  <si>
    <t>https://www.viverdelingerieatacado.com.br/</t>
  </si>
  <si>
    <t>atendimento@lojinhadabiawinston.com.br</t>
  </si>
  <si>
    <t>ceci atelier moda e acessorios</t>
  </si>
  <si>
    <t>luiza@cecisaopaulo.com.br</t>
  </si>
  <si>
    <t>logos/378eb861-3d4c-48a1-a3ba-c1868ec7a2da.jpg</t>
  </si>
  <si>
    <t>lojaurbanarp@gmail.com</t>
  </si>
  <si>
    <t>contato@urbanarp.com.br</t>
  </si>
  <si>
    <t>urbana</t>
  </si>
  <si>
    <t>admb2r@pincbar.com.br</t>
  </si>
  <si>
    <t>Néctar Farmacêutica Ltda</t>
  </si>
  <si>
    <t>vendas@pharmanectar.com.br</t>
  </si>
  <si>
    <t>www.pharmanectarloja.com.br</t>
  </si>
  <si>
    <t>logos/38196103-69ff-4492-a0c2-1f6e0836d7c5.png</t>
  </si>
  <si>
    <t>Creator Club LTDA</t>
  </si>
  <si>
    <t>creatorclubheadshop@gmail.com</t>
  </si>
  <si>
    <t>logos/38310ace-4d83-4e5f-a0f6-0d26c5cb54b9.png</t>
  </si>
  <si>
    <t>ariadne_peinado@hotmail.com</t>
  </si>
  <si>
    <t>contato@abaetebr.com</t>
  </si>
  <si>
    <t>gabriel.martins@brandness.com.br</t>
  </si>
  <si>
    <t>https://useblumi.com/</t>
  </si>
  <si>
    <t>contato@useblumi.com</t>
  </si>
  <si>
    <t>deborah@estiloasmeninas.com</t>
  </si>
  <si>
    <t>shop45@estiloasmeninas.com</t>
  </si>
  <si>
    <t>38b1bf25-15f0-48b4-be94-1f9773265d23</t>
  </si>
  <si>
    <t>Papelaria Fases</t>
  </si>
  <si>
    <t>papelariadesenho@gmail.com</t>
  </si>
  <si>
    <t>contato@portophino.com.br</t>
  </si>
  <si>
    <t>GUIMARAES E MADEIRA COMÉRCIO E ASSESSORIA DE MODA LTDA</t>
  </si>
  <si>
    <t>usefusoe@gmail.com</t>
  </si>
  <si>
    <t>https://www.usefusoe.com/</t>
  </si>
  <si>
    <t>logos/38f37161-a48c-4937-bdad-b55da7225ced.png</t>
  </si>
  <si>
    <t>RVS</t>
  </si>
  <si>
    <t>thaisalmeidarivers@gmail.com</t>
  </si>
  <si>
    <t>Flormel Alimentos Saudáveis</t>
  </si>
  <si>
    <t>ecommerce2@flormel.com.br</t>
  </si>
  <si>
    <t>https://www.flormel.com.br/</t>
  </si>
  <si>
    <t>soulzeroum@gmail.com</t>
  </si>
  <si>
    <t>arthur.leal@usebrk.com.br</t>
  </si>
  <si>
    <t>Company 794b0951-8979-4893-9121-58d959db270c</t>
  </si>
  <si>
    <t>company_794b0951-8979-4893-9121-58d959db270c@zoppy.com.br</t>
  </si>
  <si>
    <t>carolineveras@msn.com</t>
  </si>
  <si>
    <t>www.vessac.com.br</t>
  </si>
  <si>
    <t>logos/39f4de49-e544-4dd2-b710-3c258557d7b0.jpeg</t>
  </si>
  <si>
    <t>financeiro@lojaparaciclistas.com.br</t>
  </si>
  <si>
    <t>https://www.lojaparaciclistas.com.br</t>
  </si>
  <si>
    <t>seucashback@lojaparaciclistas.com.br</t>
  </si>
  <si>
    <t>zoppy-WM</t>
  </si>
  <si>
    <t>wescley.mota@zoppy.com.br</t>
  </si>
  <si>
    <t>leandra.carraro@docvineria.com.br</t>
  </si>
  <si>
    <t>www.</t>
  </si>
  <si>
    <t>gustavo.manzanete@docvineria.com.br</t>
  </si>
  <si>
    <t>Mania Street Wear</t>
  </si>
  <si>
    <t>lojamaniastreetwear@gmail.com</t>
  </si>
  <si>
    <t>https://www.maniastreetwear.com.br/</t>
  </si>
  <si>
    <t>caetanodb@hotmail.com</t>
  </si>
  <si>
    <t>https://www.ysyacessorios.com.br/</t>
  </si>
  <si>
    <t>contato@ysyacessorios.com.br</t>
  </si>
  <si>
    <t>paizaodaslupas@yahoo.com</t>
  </si>
  <si>
    <t>www.paizaodaslupas.com.br</t>
  </si>
  <si>
    <t>contato.paizaodaslupas@gmail.com</t>
  </si>
  <si>
    <t>Janco Comércio de Confeccoes Ltda</t>
  </si>
  <si>
    <t>janacosti@hotmail.com</t>
  </si>
  <si>
    <t>logos/3abc45eb-6721-4e87-95ac-58ece538d9d8.jpg</t>
  </si>
  <si>
    <t>contatoari@gmail.com</t>
  </si>
  <si>
    <t>contatoclari@gmail.com</t>
  </si>
  <si>
    <t>Clari</t>
  </si>
  <si>
    <t>contato@naguirreshop.com.br</t>
  </si>
  <si>
    <t>www.naguirreshop.com.br</t>
  </si>
  <si>
    <t>atendimento@casadaskapulanas.com.br</t>
  </si>
  <si>
    <t>https://www.casadaskapulanas.com.br</t>
  </si>
  <si>
    <t>thehungrydog11@gmail.com</t>
  </si>
  <si>
    <t>https://www.thehungry.com.br/</t>
  </si>
  <si>
    <t>oi@thehungry.com.br</t>
  </si>
  <si>
    <t>usenectar@gmail.com</t>
  </si>
  <si>
    <t>contato@espacodoc.com.br</t>
  </si>
  <si>
    <t>www.espacodoc.com.br</t>
  </si>
  <si>
    <t>contato@lojaidc.com.br</t>
  </si>
  <si>
    <t>Damatta &amp; Barba Negra</t>
  </si>
  <si>
    <t>sales@damattaind.com.br</t>
  </si>
  <si>
    <t>https://damattaind.com.br/</t>
  </si>
  <si>
    <t>ALDENISER SOARES DE BRITO</t>
  </si>
  <si>
    <t>aldeniserlitigator@hotmail.com</t>
  </si>
  <si>
    <t>logos/3c40957b-ea63-4981-8fe6-1ba279c98d41.png</t>
  </si>
  <si>
    <t>adm@billitec.com.br</t>
  </si>
  <si>
    <t>www.billitec.com.br</t>
  </si>
  <si>
    <t>glorinha@billitec.com.br</t>
  </si>
  <si>
    <t>rafaelgq@gmail.com</t>
  </si>
  <si>
    <t>amosorih@sorih.com.br</t>
  </si>
  <si>
    <t>rafaelcardosocf@gmail.com</t>
  </si>
  <si>
    <t>contato@carolashop.com</t>
  </si>
  <si>
    <t>comercial@belagondin.com</t>
  </si>
  <si>
    <t>evidenciasemijoiasita@gmail.com</t>
  </si>
  <si>
    <t>deboraflorencio69@gmail.com</t>
  </si>
  <si>
    <t>Caroline Taborda</t>
  </si>
  <si>
    <t>carolstalkes@gmail.com</t>
  </si>
  <si>
    <t>tamiavec@gmail.com</t>
  </si>
  <si>
    <t>Grasi Picolli Shop</t>
  </si>
  <si>
    <t>grasipicollishop@gmail.com</t>
  </si>
  <si>
    <t>atelienossocabide@gmail.com</t>
  </si>
  <si>
    <t>Nuance Professional LTDA</t>
  </si>
  <si>
    <t>nuancecomercialecom@gmail.com</t>
  </si>
  <si>
    <t>https://www.lojanuance.com/</t>
  </si>
  <si>
    <t>logos/3dabdfc4-ac2f-4d6c-8a42-28421cfb8689.png</t>
  </si>
  <si>
    <t>Reino Clothing Ltda</t>
  </si>
  <si>
    <t>douglaswvideira@gmail.com</t>
  </si>
  <si>
    <t>reinoclothing1@gmail.com</t>
  </si>
  <si>
    <t>CRIA Fabricação e Comércio de Móveis LTDA</t>
  </si>
  <si>
    <t>somoscria.mkt@gmail.com</t>
  </si>
  <si>
    <t>atendimento@malakh.com.br</t>
  </si>
  <si>
    <t>www.malakh.com.br</t>
  </si>
  <si>
    <t>financeiro@benaturally.com.br</t>
  </si>
  <si>
    <t>logos/3e7717b0-5f07-428d-96ad-c506f3165350.png</t>
  </si>
  <si>
    <t>Giftback10</t>
  </si>
  <si>
    <t>aleff15wanderson@hotmail.com</t>
  </si>
  <si>
    <t>https://emporiodasrendas.com.br</t>
  </si>
  <si>
    <t>contato@emporiodasrendas.com.br</t>
  </si>
  <si>
    <t>MFC JOIAS LTDA</t>
  </si>
  <si>
    <t>stephanie@mariafrering.com</t>
  </si>
  <si>
    <t>https://www.mariafrering.com.br/</t>
  </si>
  <si>
    <t>logos/3ef6d734-9223-409e-b8eb-a605c06a7643.png</t>
  </si>
  <si>
    <t>MI Joias</t>
  </si>
  <si>
    <t>contato@mariaidalina.com.br</t>
  </si>
  <si>
    <t>jalecoonlineshop@gmail.com</t>
  </si>
  <si>
    <t>victorfonteboa@gmail.com</t>
  </si>
  <si>
    <t>logos/3f21157b-4685-4afe-822a-7e828b0050bc.jpg</t>
  </si>
  <si>
    <t>PODIUM</t>
  </si>
  <si>
    <t>LILIBRESHOP@GMAIL.COM</t>
  </si>
  <si>
    <t>lilibreshop@gmail.com</t>
  </si>
  <si>
    <t>julianecristine01@hotmail.com</t>
  </si>
  <si>
    <t>JULIPRATAS</t>
  </si>
  <si>
    <t>Rd Smart</t>
  </si>
  <si>
    <t>RDSMARTT COMÉRCIO E ASSISTÊNCIA LTDA</t>
  </si>
  <si>
    <t>gestaordsmart@gmail.com</t>
  </si>
  <si>
    <t>manage_relationships</t>
  </si>
  <si>
    <t>logos/400886b9-cdfa-4921-b70d-534d7770ca15.png</t>
  </si>
  <si>
    <t>carol@housewhey.com.br</t>
  </si>
  <si>
    <t>cashback@housewhey.com.br</t>
  </si>
  <si>
    <t>contato@rhodeconcept.com.br</t>
  </si>
  <si>
    <t>nao-responder@rhodeconcept.com.br</t>
  </si>
  <si>
    <t>guilherme@vineria9.com.br</t>
  </si>
  <si>
    <t>contato@vineria9.com.br</t>
  </si>
  <si>
    <t>40875903-29c6-46a0-b7b9-5ae9f34aaa71</t>
  </si>
  <si>
    <t>Fashion Victim</t>
  </si>
  <si>
    <t>Paulo Junqueira</t>
  </si>
  <si>
    <t>contato@fvloja.com.br</t>
  </si>
  <si>
    <t>danilofalmeida@santacruzdoces.com.br</t>
  </si>
  <si>
    <t>www.santacruzdoces.com.br</t>
  </si>
  <si>
    <t>contato@santacruzdoces.com.br</t>
  </si>
  <si>
    <t>canelacarioca.adm@gmail.com</t>
  </si>
  <si>
    <t>canelacarioca.com.br</t>
  </si>
  <si>
    <t>canelacarioca.sac@gmail.com</t>
  </si>
  <si>
    <t>Loja Fexx Negocios Digitais LTDA</t>
  </si>
  <si>
    <t>yan_rocha@hotmail.com</t>
  </si>
  <si>
    <t>www.lojafexx.com</t>
  </si>
  <si>
    <t>logos/40b96217-1344-4cdc-8c12-2e59b8538d09.png</t>
  </si>
  <si>
    <t>Vitoria Emanuelly Domingos</t>
  </si>
  <si>
    <t>vitoriaemanuellydomingosdias@hotmail.com</t>
  </si>
  <si>
    <t>logos/40b9c642-188a-43f9-875e-b50c3c304412.png</t>
  </si>
  <si>
    <t>2 Mins Confeccao e Comercio de Roupas Ltda</t>
  </si>
  <si>
    <t>sou.moss01@gmail.com</t>
  </si>
  <si>
    <t>logos/40f1d0ce-1f9f-46a0-a726-cbbe38ac4a6d.jpeg</t>
  </si>
  <si>
    <t>raphael@atlantikos.com.br</t>
  </si>
  <si>
    <t>contato@atlantikos.com.br</t>
  </si>
  <si>
    <t>4145e918-2669-4fe7-b4a0-c383cc207fb1</t>
  </si>
  <si>
    <t>Schluck Licores</t>
  </si>
  <si>
    <t>suporte@lojaschluck.com.br</t>
  </si>
  <si>
    <t>beverage</t>
  </si>
  <si>
    <t>lapapelandia@gmail.com</t>
  </si>
  <si>
    <t>logos/41465bee-69c7-41d7-bbd7-0da842661ac6.png</t>
  </si>
  <si>
    <t>analistaecommercesite@gmail.com</t>
  </si>
  <si>
    <t>logos/4193fb2d-a233-437f-85b3-58d44be4d7b7.png</t>
  </si>
  <si>
    <t>FUSION</t>
  </si>
  <si>
    <t>catizannifred@gmail.com</t>
  </si>
  <si>
    <t>one-chat</t>
  </si>
  <si>
    <t>zulie.atendimento@gmail.com</t>
  </si>
  <si>
    <t>contato@zulie.com.br</t>
  </si>
  <si>
    <t>zulie</t>
  </si>
  <si>
    <t>contato@mariahstore.com.br</t>
  </si>
  <si>
    <t>Capinhas no Atacado churn</t>
  </si>
  <si>
    <t>caio@capinhasnoatacadochurn.com.br</t>
  </si>
  <si>
    <t>contato@capinhasnoatacadochurn.com.br</t>
  </si>
  <si>
    <t>contabilidade@ame.art.br</t>
  </si>
  <si>
    <t>stone@artstones.com.br</t>
  </si>
  <si>
    <t>logos/42546bc6-d386-48cb-90c0-f720969b6849.png</t>
  </si>
  <si>
    <t>Z Ateliê</t>
  </si>
  <si>
    <t>Contatofernandazacaron@gmail.com</t>
  </si>
  <si>
    <t>https://www.zatelie.com.br/</t>
  </si>
  <si>
    <t>dilualingerie@gmail.com</t>
  </si>
  <si>
    <t>https://dilualingerie.com.br/</t>
  </si>
  <si>
    <t>ITWigs</t>
  </si>
  <si>
    <t>financeiro@itwigs.com.br</t>
  </si>
  <si>
    <t>www.itwigs.com.br</t>
  </si>
  <si>
    <t>marketing@itwigs.com.br</t>
  </si>
  <si>
    <t>contato@ateliejoaovieira.com.br</t>
  </si>
  <si>
    <t>https://www.ateliejoaovieira.com.br/</t>
  </si>
  <si>
    <t>430f66b2-109d-407d-bae8-25885d18c0ed</t>
  </si>
  <si>
    <t>Teste Company</t>
  </si>
  <si>
    <t>allan@teste.com</t>
  </si>
  <si>
    <t>testecompany.com.br</t>
  </si>
  <si>
    <t>Azaide Comercio de Artigos para Casa Ltda</t>
  </si>
  <si>
    <t>azaide@azaide.com.br</t>
  </si>
  <si>
    <t>Dilingeries</t>
  </si>
  <si>
    <t>Di Dal Prá Comércio de Artigos da Moda LTDA</t>
  </si>
  <si>
    <t>di@dilingeries.com</t>
  </si>
  <si>
    <t>www.dilingeries.com</t>
  </si>
  <si>
    <t>logos/43e89831-c150-4f8e-9f96-b20a5a52a30a.png</t>
  </si>
  <si>
    <t>financeiro@itstone.com.br</t>
  </si>
  <si>
    <t>www.itstone.com.br</t>
  </si>
  <si>
    <t>falecom@itstone.com.br</t>
  </si>
  <si>
    <t>43f54db2-019e-42ab-9120-f51d9b02ebe4</t>
  </si>
  <si>
    <t>Mpp industria e comercio de confecção ltda</t>
  </si>
  <si>
    <t>Paula</t>
  </si>
  <si>
    <t>whyalla.loja@gmail.com</t>
  </si>
  <si>
    <t>priscilaperkes@gmail.com</t>
  </si>
  <si>
    <t>DEXXCO COMERCIO DE VESTUARIO</t>
  </si>
  <si>
    <t>alexander@dexxco.com.br</t>
  </si>
  <si>
    <t>sac@dexxco.com.br</t>
  </si>
  <si>
    <t>AmoKarité Maquiagem Vegana LTDA</t>
  </si>
  <si>
    <t>ste@amokarite.com.br</t>
  </si>
  <si>
    <t>eu@amokarite.com.br</t>
  </si>
  <si>
    <t>atendimento.zature@gmail.com</t>
  </si>
  <si>
    <t>https://www.zature.com.br/</t>
  </si>
  <si>
    <t>brunna_meireles2@hotmail.com</t>
  </si>
  <si>
    <t>bmstore@bmstorebm.com.br</t>
  </si>
  <si>
    <t>contato@vorr.com.br</t>
  </si>
  <si>
    <t>Voa comercio de artigos de ourivesaria ltda</t>
  </si>
  <si>
    <t>contato@voajoias.com.br</t>
  </si>
  <si>
    <t>logos/44ec2446-fc9e-4c78-a798-54a68ae1163f.png</t>
  </si>
  <si>
    <t>contato@angelicareyder.com.br</t>
  </si>
  <si>
    <t>https://angelicareyder.com.br/</t>
  </si>
  <si>
    <t>ettoredecor@gmail.com</t>
  </si>
  <si>
    <t>logos/453ffe23-d5cc-4ad6-9cdd-2de196787756.png</t>
  </si>
  <si>
    <t>ETTOREDECOR</t>
  </si>
  <si>
    <t>Jessica de Souza Furtado</t>
  </si>
  <si>
    <t>sfurtado.jessica@gmail.com</t>
  </si>
  <si>
    <t>logos/4595a17c-721d-4050-86ce-e4d0a838cf06.png</t>
  </si>
  <si>
    <t>Comercial VL de Alimentos e Bebidas Ltda</t>
  </si>
  <si>
    <t>vinhologue@gmail.com</t>
  </si>
  <si>
    <t>www.vinhologue.com.br</t>
  </si>
  <si>
    <t>logos/45bb783d-fc6c-471e-ae32-dc2a4cac6803.png</t>
  </si>
  <si>
    <t>somosalend@gmail.com</t>
  </si>
  <si>
    <t>RoyalCare</t>
  </si>
  <si>
    <t>walter.magrinelli@royalcare.net.br</t>
  </si>
  <si>
    <t>aislan.mreis@gmail.com</t>
  </si>
  <si>
    <t>M. A. da Silva - Joias</t>
  </si>
  <si>
    <t>m3fjoias@gmail.com</t>
  </si>
  <si>
    <t>alinefreireac@gmail.com</t>
  </si>
  <si>
    <t>https://www.bazara33.com.br/</t>
  </si>
  <si>
    <t>aline@bazara33.com.br</t>
  </si>
  <si>
    <t>regina@grottammare.com.br</t>
  </si>
  <si>
    <t>contato@maikaii.com.br</t>
  </si>
  <si>
    <t>gabrielle.tamiossi@icloud.com</t>
  </si>
  <si>
    <t>contato@bwfashionstore.com.br</t>
  </si>
  <si>
    <t>christian@outlet360.com.br</t>
  </si>
  <si>
    <t>https://www.outlet360.com.br/</t>
  </si>
  <si>
    <t>contato@outlet360.com.br</t>
  </si>
  <si>
    <t>loja@cuberbrasil.com</t>
  </si>
  <si>
    <t>https://www.cuberbrasil.com</t>
  </si>
  <si>
    <t>shorts.rec1@gmail.com</t>
  </si>
  <si>
    <t>www.shortsrec.com.br</t>
  </si>
  <si>
    <t>admin@shortsrec.com.br</t>
  </si>
  <si>
    <t>4808be53-3e03-4fc1-9f6e-d1b5b5a21eb1</t>
  </si>
  <si>
    <t>TESTE_Yampi</t>
  </si>
  <si>
    <t>Yampi</t>
  </si>
  <si>
    <t>TESTE_lopan@yampi.com.br</t>
  </si>
  <si>
    <t>yampi.com.br</t>
  </si>
  <si>
    <t>contato@origgo.com.br</t>
  </si>
  <si>
    <t>DECORHOME INTERIORES LTDA</t>
  </si>
  <si>
    <t>adm@decorhomeinteriores.com</t>
  </si>
  <si>
    <t>https://decorhomeinteriores.com/</t>
  </si>
  <si>
    <t>marketing@decorhomeinteriores.com</t>
  </si>
  <si>
    <t>48d956f5-265e-49dd-b61f-9e3599b11bda</t>
  </si>
  <si>
    <t>Manga rose</t>
  </si>
  <si>
    <t>yasminflorpedrita@outlook.com</t>
  </si>
  <si>
    <t>improve_products_mix</t>
  </si>
  <si>
    <t>puvis.store@gmail.com</t>
  </si>
  <si>
    <t>www.puvisstore.com.br</t>
  </si>
  <si>
    <t>logos/4914dc81-a4fc-451a-b83e-21efee6676db.png</t>
  </si>
  <si>
    <t>puvisstore</t>
  </si>
  <si>
    <t>Teste loja-do-dieter</t>
  </si>
  <si>
    <t>Duda Gomide LTDA</t>
  </si>
  <si>
    <t>financeiro@dudagomidebrand.com</t>
  </si>
  <si>
    <t>dudagomidebrand.com</t>
  </si>
  <si>
    <t>M Della Nina</t>
  </si>
  <si>
    <t>martinadellanina@gmail.com</t>
  </si>
  <si>
    <t>administrador@stanczyk.com.br</t>
  </si>
  <si>
    <t>www.stanczyk.com.br</t>
  </si>
  <si>
    <t>contato@stanczyk.com.br</t>
  </si>
  <si>
    <t>Matheus Rodrigues Carriel LTDA</t>
  </si>
  <si>
    <t>dicarrielstore@gmail.com</t>
  </si>
  <si>
    <t>www.dicarrielstore.com.br</t>
  </si>
  <si>
    <t>logos/4a6e258b-cb3c-438b-8c2d-694fc3e213ed.jpeg</t>
  </si>
  <si>
    <t>contato@filhosdeafrodite.com.br</t>
  </si>
  <si>
    <t>contato@voraxacessorios.com.br</t>
  </si>
  <si>
    <t>Teste João Self Service</t>
  </si>
  <si>
    <t>joaozinho.machado12@gmail.com</t>
  </si>
  <si>
    <t>augusto_miranda@live.com</t>
  </si>
  <si>
    <t>sacagilitude@gmail.com</t>
  </si>
  <si>
    <t>atendimento@xapostore.com.br</t>
  </si>
  <si>
    <t>xapostore.com.br</t>
  </si>
  <si>
    <t>logos/4c5ce135-e6b1-48c8-8767-a9ccc9eb12c1.png</t>
  </si>
  <si>
    <t>L de Linda</t>
  </si>
  <si>
    <t>xoveryoux@gmail.com</t>
  </si>
  <si>
    <t>https://www.ldelinda.com.br</t>
  </si>
  <si>
    <t>contato@ldelinda.com.br</t>
  </si>
  <si>
    <t>4cc12996-cbbe-4c27-ac16-22cd26607987</t>
  </si>
  <si>
    <t>Me and Home Comercio LTDA</t>
  </si>
  <si>
    <t>meandhome20@gmail.com</t>
  </si>
  <si>
    <t>www.meandhome.com.br</t>
  </si>
  <si>
    <t>contato@meandhome.com.br</t>
  </si>
  <si>
    <t>OFICINA DOS CARIMBOS LTDA</t>
  </si>
  <si>
    <t>adm.oficinadoscarimbos@gmail.com</t>
  </si>
  <si>
    <t>brunameda@gmail.com</t>
  </si>
  <si>
    <t>https://www.flueshop.com.br/</t>
  </si>
  <si>
    <t>contato@flueshop.com.br</t>
  </si>
  <si>
    <t>Bra Lingerie</t>
  </si>
  <si>
    <t>Bra Lingerie São José dos Campos</t>
  </si>
  <si>
    <t>victor.manente@gmail.com</t>
  </si>
  <si>
    <t>carlapereiraale100@gmail.com</t>
  </si>
  <si>
    <t>https://okaycalcados.com.br/</t>
  </si>
  <si>
    <t>atendimentookaycalcados@gmail.com</t>
  </si>
  <si>
    <t>atendimento@catitaprata.com.br</t>
  </si>
  <si>
    <t>Alessandra de Castro Adorni</t>
  </si>
  <si>
    <t>slowalca@gmail.com</t>
  </si>
  <si>
    <t>carlosdiniz12@gmail.com</t>
  </si>
  <si>
    <t>contato@wishbrand.com.br</t>
  </si>
  <si>
    <t>Love Miss LTDA</t>
  </si>
  <si>
    <t>lojalovemissfinanceiro@gmail.com</t>
  </si>
  <si>
    <t>https://lojalovemiss.com.br/</t>
  </si>
  <si>
    <t>financeiro@weissblumenn.com.br</t>
  </si>
  <si>
    <t>contato.lojaintense@gmail.com</t>
  </si>
  <si>
    <t>logos/4ea4d78a-ca4a-4e19-9005-6e858ac63219.png</t>
  </si>
  <si>
    <t>INTENSIDADE</t>
  </si>
  <si>
    <t>CHARTH COMERCIO DE ARTIGOS DE VESTUARIO E ACESSORIOS LTDA</t>
  </si>
  <si>
    <t>matheus@charth.com.br</t>
  </si>
  <si>
    <t>logos/4eecc19a-d5db-495e-826b-6f56952467c4.png</t>
  </si>
  <si>
    <t>rafaelwencel@gmail.com</t>
  </si>
  <si>
    <t>DESAPEGUEI BONITO COMÉRCIO VAREJISTA DE ARTIGOS NOVOS E USADOS LTDA</t>
  </si>
  <si>
    <t>desapegueibonito@gmail.com</t>
  </si>
  <si>
    <t>@DESAPEGUEIBONITO</t>
  </si>
  <si>
    <t>logos/4f7dd011-8b8f-4940-aef9-11fd8d7850b2.png</t>
  </si>
  <si>
    <t>4f88b1f1-64c9-477d-9a95-8ff605ce2714</t>
  </si>
  <si>
    <t>CpapCare</t>
  </si>
  <si>
    <t>compras@cpapcare.com.br</t>
  </si>
  <si>
    <t>rio_claro_admin@zoppy.com.br</t>
  </si>
  <si>
    <t>movere</t>
  </si>
  <si>
    <t>ghidiniw@gmail.com</t>
  </si>
  <si>
    <t>usepotere.com.br</t>
  </si>
  <si>
    <t>marketing@usepotere.com.br</t>
  </si>
  <si>
    <t>Cami Decor Tapetes e Decorações</t>
  </si>
  <si>
    <t>cami.decor@hotmail.com</t>
  </si>
  <si>
    <t>antonio@bullynutrition.ind.br</t>
  </si>
  <si>
    <t>henrique@automoz.com.br</t>
  </si>
  <si>
    <t>promocoes@autoequip.com.br</t>
  </si>
  <si>
    <t>Caterina Joias e Acessórios de Luxo</t>
  </si>
  <si>
    <t>caterinalazzeri07@gmail.com</t>
  </si>
  <si>
    <t>atendimento@caterinamilano.com.br</t>
  </si>
  <si>
    <t>IPANEMA COMERCIO ELETRONICO DE CAPSULAS DE CAFE LTDA</t>
  </si>
  <si>
    <t>burstsuplementosadm@gmail.com</t>
  </si>
  <si>
    <t>https://burstsuplementos.com.br/</t>
  </si>
  <si>
    <t>logos/508e15ed-433d-4575-9d5b-f5d3c63baef4.png</t>
  </si>
  <si>
    <t>lojamonath@gmail.com</t>
  </si>
  <si>
    <t>Estação 2000</t>
  </si>
  <si>
    <t>estacao2000lojas@gmail.com</t>
  </si>
  <si>
    <t>marketingpimpnella@gmail.com</t>
  </si>
  <si>
    <t>edvania@crosssports.com.br</t>
  </si>
  <si>
    <t>cross</t>
  </si>
  <si>
    <t>Biosanté</t>
  </si>
  <si>
    <t>contato@vivabemlabs.com.br</t>
  </si>
  <si>
    <t>https://loja.biosante.com.br/</t>
  </si>
  <si>
    <t>contato@biosante.com.br</t>
  </si>
  <si>
    <t>Entre e vista store</t>
  </si>
  <si>
    <t>Klyntia Mendes Daversa de Carvalho</t>
  </si>
  <si>
    <t>klyntia_md@hotmail.com</t>
  </si>
  <si>
    <t>caicobrindes2015@gmail.com</t>
  </si>
  <si>
    <t>Meia Cereja</t>
  </si>
  <si>
    <t>meiacerejamkt@gmail.com</t>
  </si>
  <si>
    <t>https://meiacereja.com.br/</t>
  </si>
  <si>
    <t>comercial@meiacereja.com.br</t>
  </si>
  <si>
    <t>spinel@franciscajoias.com.br</t>
  </si>
  <si>
    <t>DUH CONFECÇÕES LTDA.</t>
  </si>
  <si>
    <t>adm@duhellen.com.br</t>
  </si>
  <si>
    <t>B DE L E S MARCONCINI</t>
  </si>
  <si>
    <t>brunomarconcini@adv.oabsp.org.br</t>
  </si>
  <si>
    <t>www.lojasabrinafernandes.com.br</t>
  </si>
  <si>
    <t>logos/523ea9fa-77cc-4925-9d75-3a799881ad72.png</t>
  </si>
  <si>
    <t>lissenfitwear@gmail.com</t>
  </si>
  <si>
    <t>https://www.lissen.com.br</t>
  </si>
  <si>
    <t>Teste Chianca Softwares</t>
  </si>
  <si>
    <t>larissa@chianca.com.br</t>
  </si>
  <si>
    <t>ind.dermopar@gmail.com</t>
  </si>
  <si>
    <t>www.gigliobianco.com.br</t>
  </si>
  <si>
    <t>nathan@letseatit.com.br</t>
  </si>
  <si>
    <t>https://letseatit.com.br</t>
  </si>
  <si>
    <t>suporte@letseatit.com.br</t>
  </si>
  <si>
    <t>logos/53654227-2ee2-43e5-be5d-9436f818fe61.jpg</t>
  </si>
  <si>
    <t>letseatit</t>
  </si>
  <si>
    <t>Curadoria primorosa em utensílios gourmet. Marcas renomadas que unem qualidade, estilo e paixão pela culinária.</t>
  </si>
  <si>
    <t>laisabreu87@hotmail.com</t>
  </si>
  <si>
    <t>537e8018-39fb-4abc-9087-ffde76478213</t>
  </si>
  <si>
    <t>JJ95 Acessórios</t>
  </si>
  <si>
    <t>josephfernan_des@hotmail.com</t>
  </si>
  <si>
    <t>www.jj95.com.br</t>
  </si>
  <si>
    <t>jj95acess@outlook.com</t>
  </si>
  <si>
    <t>maikon.david.adm@gmail.com</t>
  </si>
  <si>
    <t>https://www.estacao7.com.br/</t>
  </si>
  <si>
    <t>Company 90c01507-2685-4e99-ac15-ae7cec9f5369</t>
  </si>
  <si>
    <t>company_90c01507-2685-4e99-ac15-ae7cec9f5369@zoppy.com.br</t>
  </si>
  <si>
    <t>Edbaby</t>
  </si>
  <si>
    <t>ED E MEG CONFECCOES</t>
  </si>
  <si>
    <t>Jullya@edbaby.com.br</t>
  </si>
  <si>
    <t>Pequito</t>
  </si>
  <si>
    <t>financeiro@pequito.com.br</t>
  </si>
  <si>
    <t>pequito.com.br</t>
  </si>
  <si>
    <t>falecom@pequito.com.br</t>
  </si>
  <si>
    <t>Antonio teste</t>
  </si>
  <si>
    <t>antonionetobhz@gmail.com</t>
  </si>
  <si>
    <t>zoppy.com.br</t>
  </si>
  <si>
    <t>contato@colegioarca.com</t>
  </si>
  <si>
    <t>Petlove</t>
  </si>
  <si>
    <t>felipe.barros@petlove.com.br</t>
  </si>
  <si>
    <t>https://saude.petlove.com.br/?utm_source=rakuten&amp;utm_medium=afiliados&amp;utm_term=3065817&amp;ranMID=50145&amp;ranEAID=j6gwfrd1cl4&amp;ranSiteID=j6gwfrd1cl4-hO_ccB8FAJMdKw7jTN0Gzg</t>
  </si>
  <si>
    <t>logos/54f63bc4-d9cc-4009-aaf8-ad2be26fa8fe.png</t>
  </si>
  <si>
    <t>Islânia Gomes Moraes de Oliveira</t>
  </si>
  <si>
    <t>contato@arkconcept.com.br</t>
  </si>
  <si>
    <t>sac@arkconcept.com.br</t>
  </si>
  <si>
    <t>Lua Dance</t>
  </si>
  <si>
    <t>Contatoluadance@gmail.com</t>
  </si>
  <si>
    <t>https://www.luadance.com.br/</t>
  </si>
  <si>
    <t>contato@luadance.com.br</t>
  </si>
  <si>
    <t>55192800-b813-41c5-b0bb-e1114ed69d96</t>
  </si>
  <si>
    <t>ACTO COMERCIO DE ACESSORIOS EIRELI</t>
  </si>
  <si>
    <t>Thiago Chiká</t>
  </si>
  <si>
    <t>thiago@actowatches.com</t>
  </si>
  <si>
    <t>matildacroche@gmail.com</t>
  </si>
  <si>
    <t>Biju na Caixa</t>
  </si>
  <si>
    <t>Thiago Lourenço Pereira</t>
  </si>
  <si>
    <t>27anacastro@gmail.com</t>
  </si>
  <si>
    <t>atendimento@amigasdaprata.com.br</t>
  </si>
  <si>
    <t>logos/5560a731-b9fd-4a1f-a924-8e7b15070677.jpg</t>
  </si>
  <si>
    <t>GIFT</t>
  </si>
  <si>
    <t>LABELLAMAFIA INDÚSTRIA E COMÉRCIO DE CONFECÇÕES LTDA.</t>
  </si>
  <si>
    <t>MARKETING@LABELLAMAFIA.COM.BR</t>
  </si>
  <si>
    <t>https://www.labellamafia.com.br/</t>
  </si>
  <si>
    <t>e-commerce@labellamafia.com.br</t>
  </si>
  <si>
    <t>fokatende@fokaki.com.br</t>
  </si>
  <si>
    <t>https://www.fokaki.com.br/</t>
  </si>
  <si>
    <t>fokaki@fokaki.com.br</t>
  </si>
  <si>
    <t>RSA BABY</t>
  </si>
  <si>
    <t>marketing@rsababy.com.br</t>
  </si>
  <si>
    <t>https://www.rsababy.com.br/</t>
  </si>
  <si>
    <t>atendimento@rsababy.com.br</t>
  </si>
  <si>
    <t>adraudestore@gmail.com</t>
  </si>
  <si>
    <t>logos/56103f2b-c1d1-4658-840a-0f625f9e0900.jpeg</t>
  </si>
  <si>
    <t>Silkline</t>
  </si>
  <si>
    <t>comercial@silklinepro.com.br</t>
  </si>
  <si>
    <t>usecharmmy@gmail.com</t>
  </si>
  <si>
    <t>https://charmmy.com.br/</t>
  </si>
  <si>
    <t>sac@charmmy.com.br</t>
  </si>
  <si>
    <t>caique-ishikawa@hotmail.com</t>
  </si>
  <si>
    <t>cathy.vasconcelos@gmail.com</t>
  </si>
  <si>
    <t>logos/56eb3b0b-6c7c-4d45-9979-1f27b2faeb8d.jpeg</t>
  </si>
  <si>
    <t>THIAGO@GRUPOFERRERO.COM.BR</t>
  </si>
  <si>
    <t>https://www.outlet4u.com.br/</t>
  </si>
  <si>
    <t>marketing@outlet4u.com.br</t>
  </si>
  <si>
    <t>domno_admin@zoppy.com.br</t>
  </si>
  <si>
    <t>news@usedomno.com.br</t>
  </si>
  <si>
    <t>Bruna Paz Comercio de Vestuario</t>
  </si>
  <si>
    <t>arthur@brunapaz.com</t>
  </si>
  <si>
    <t>contato@writings.com.br</t>
  </si>
  <si>
    <t>sac@inourstore.com.br</t>
  </si>
  <si>
    <t>logos/579a42db-8c8a-404f-84d8-c70da6a877a2.jpg</t>
  </si>
  <si>
    <t>ffc.campos@gmail.com</t>
  </si>
  <si>
    <t>https://www.joiasertanejaoficial.com.br/</t>
  </si>
  <si>
    <t>suporte@joiasertanejaoficial.com.br</t>
  </si>
  <si>
    <t>mariajuliaciavarelli177@gmail.com</t>
  </si>
  <si>
    <t>logos/57ecf176-8030-4bc2-b747-a9b78bc8e8f3.png</t>
  </si>
  <si>
    <t>Althaea Intimates</t>
  </si>
  <si>
    <t>Althaea Intimates LTDA</t>
  </si>
  <si>
    <t>suelenportughesi@gmail.com</t>
  </si>
  <si>
    <t>www.althaeaintimates.com.br</t>
  </si>
  <si>
    <t>logos/57fb3733-f2cf-47fe-a595-2cbd16de291e.png</t>
  </si>
  <si>
    <t>administrativo@atinajoias.com.br</t>
  </si>
  <si>
    <t>logos/57ffc1d1-f4d4-49d0-853b-2b3485b7ea93.jpg</t>
  </si>
  <si>
    <t>contato@wisehealth.com.br</t>
  </si>
  <si>
    <t>atendimento@wisehealth.com.br</t>
  </si>
  <si>
    <t>cice_admin@zoppy.com.br</t>
  </si>
  <si>
    <t>https://www.cicebeachwear.com.br/</t>
  </si>
  <si>
    <t>suporte@cicebeachwear.com.br</t>
  </si>
  <si>
    <t>logos/5855a37b-e841-4def-a762-2ae3e29725b6.png</t>
  </si>
  <si>
    <t>aqui na Cice, você encontra a essência do verão brasileiro ☀️🖤</t>
  </si>
  <si>
    <t>contatosaidaromasloja@gmail.com</t>
  </si>
  <si>
    <t>contato@vestversatilbrecho.com.br</t>
  </si>
  <si>
    <t>atendimemto@mapstorepremium.com.br</t>
  </si>
  <si>
    <t>mapstore</t>
  </si>
  <si>
    <t>benditalagartixa.adm@gmail.com</t>
  </si>
  <si>
    <t>benditalagartixa@benditalagartixa.com</t>
  </si>
  <si>
    <t>Lauren b</t>
  </si>
  <si>
    <t>A Santa Cruz Calçados</t>
  </si>
  <si>
    <t>love.laurenshoes@gmail.com</t>
  </si>
  <si>
    <t>https://lojalaurenb.com.br/</t>
  </si>
  <si>
    <t>logos/58d9afec-ee21-44fe-a009-27a2a08dfdc9.jpg</t>
  </si>
  <si>
    <t>contato@candili.com.br</t>
  </si>
  <si>
    <t>mainaraempresa@gmail.com</t>
  </si>
  <si>
    <t>auritta.ns@gmail.com</t>
  </si>
  <si>
    <t>BomTeste</t>
  </si>
  <si>
    <t>bomteste@zoppy.com.br</t>
  </si>
  <si>
    <t>sport</t>
  </si>
  <si>
    <t>597b3454-28f3-4f29-8964-ef4cffb134ee</t>
  </si>
  <si>
    <t>Karoline Santos Silva</t>
  </si>
  <si>
    <t>insaniamodas@outlook.com</t>
  </si>
  <si>
    <t>barbozadeoliveirallc@gmail.com</t>
  </si>
  <si>
    <t>mkt.mariamargarida@gmail.com</t>
  </si>
  <si>
    <t>Quero Treco</t>
  </si>
  <si>
    <t>contato@querotreco.com.br</t>
  </si>
  <si>
    <t>querotreco.com.br</t>
  </si>
  <si>
    <t>heliston@amorinofios.com.br</t>
  </si>
  <si>
    <t>contato@amorinofios.com.br</t>
  </si>
  <si>
    <t>contatommaricota@gmail.com</t>
  </si>
  <si>
    <t>Loja Gadu</t>
  </si>
  <si>
    <t>contato@lojagadu.com.br</t>
  </si>
  <si>
    <t>lojagadu.com.br</t>
  </si>
  <si>
    <t>flame_admin@zoppy.com.br</t>
  </si>
  <si>
    <t>contato.shopmyris@gmail.com</t>
  </si>
  <si>
    <t>Natura</t>
  </si>
  <si>
    <t>cristianedantas@natura.net</t>
  </si>
  <si>
    <t>https://www.natura.com.br/</t>
  </si>
  <si>
    <t>logos/5adc062b-4112-410e-8088-63b28e95390e.png</t>
  </si>
  <si>
    <t>A loja Natura é um e-commerce que oferece cosméticos sustentáveis, produtos de beleza, cuidados com a pele e perfumes.</t>
  </si>
  <si>
    <t>DESTAKE JOIAS &amp; ACESSORIOS EIRELI</t>
  </si>
  <si>
    <t>usedestakejoias@gmail.com</t>
  </si>
  <si>
    <t>5b3aa7a0-fc64-4a3c-b85b-07363ab5076c</t>
  </si>
  <si>
    <t>Nuó</t>
  </si>
  <si>
    <t>Sharon Hayfaz</t>
  </si>
  <si>
    <t>sharon@usenuo.com</t>
  </si>
  <si>
    <t>breno@nohallstore.com.br</t>
  </si>
  <si>
    <t>Closet Express</t>
  </si>
  <si>
    <t>thays.fariasb@gmail.com</t>
  </si>
  <si>
    <t>https://closetexpress.com.br/</t>
  </si>
  <si>
    <t>atendimento@closetexpress.com.br</t>
  </si>
  <si>
    <t>Maria Cereja Store</t>
  </si>
  <si>
    <t>contato@mariacerejastore.com.br</t>
  </si>
  <si>
    <t>www.mariacerejastore.com.br</t>
  </si>
  <si>
    <t>priscilacpires06@outlook.com</t>
  </si>
  <si>
    <t>atendimento@lollamundi.com.br</t>
  </si>
  <si>
    <t>https://www.lollamundi.com.br/</t>
  </si>
  <si>
    <t>ludg92@gmail.com</t>
  </si>
  <si>
    <t>contato@fattycalcados.com.br</t>
  </si>
  <si>
    <t>S&amp;M REPRESENTAÇÕES LTDA</t>
  </si>
  <si>
    <t>silvilasboas@gmail.com</t>
  </si>
  <si>
    <t>logos/5c142968-4b44-4a44-8d90-954435fd1d00.jpg</t>
  </si>
  <si>
    <t>Usuarios</t>
  </si>
  <si>
    <t>usuarios1_admin@zoppy.com.br</t>
  </si>
  <si>
    <t>camping</t>
  </si>
  <si>
    <t>Cirurgica Saúde Manhuaçu Ltda</t>
  </si>
  <si>
    <t>cirsaude@gmail.com</t>
  </si>
  <si>
    <t>logos/5c2ce70a-99e1-4121-84fc-af2eaaeaa3b4.jpeg</t>
  </si>
  <si>
    <t>UGH RIO</t>
  </si>
  <si>
    <t>bruna@ughrio.com.br</t>
  </si>
  <si>
    <t>falecom@immerstore.com.br</t>
  </si>
  <si>
    <t>nahintimidade@hotmail.com</t>
  </si>
  <si>
    <t>sexshop</t>
  </si>
  <si>
    <t>Voltei</t>
  </si>
  <si>
    <t>espaco_lz_admin@zoppy.com.br</t>
  </si>
  <si>
    <t>integracaomagazord@zoppy.com.br</t>
  </si>
  <si>
    <t>shorts.shorts@yahoo.com.br</t>
  </si>
  <si>
    <t>@SHORTS.SHORTS</t>
  </si>
  <si>
    <t>5d21233c-5c89-4bb2-b729-27468ed45dc2</t>
  </si>
  <si>
    <t>DIPUA</t>
  </si>
  <si>
    <t>PML COMERCIO DE BIJUTERIAS LTDA</t>
  </si>
  <si>
    <t>patricia.portela@dipua.com.br</t>
  </si>
  <si>
    <t>DUMOND VAREJO ONLINE</t>
  </si>
  <si>
    <t>dani@santaflor.ind.br</t>
  </si>
  <si>
    <t>graziolivershop@graziolivershop.com.br</t>
  </si>
  <si>
    <t>galeriamats@galeriamats.com.br</t>
  </si>
  <si>
    <t>Mondini Plantas E-commerce</t>
  </si>
  <si>
    <t>daniel@mondiniplantas.com.br</t>
  </si>
  <si>
    <t>mondiniplantas.com.br</t>
  </si>
  <si>
    <t>atendimento@mondiniplantas.com.br</t>
  </si>
  <si>
    <t>teste 2334</t>
  </si>
  <si>
    <t>teste2334@zoppy.com.br</t>
  </si>
  <si>
    <t>gustavobrunow@hotmail.com</t>
  </si>
  <si>
    <t>lojapinestore21@gmail.com</t>
  </si>
  <si>
    <t>admvotre@gmail.com</t>
  </si>
  <si>
    <t>contato@fattycalcadoschurn.com.br</t>
  </si>
  <si>
    <t>renatabalukianchurn@gmail.com</t>
  </si>
  <si>
    <t>financeiro.maprina1@gmail.com</t>
  </si>
  <si>
    <t>julemehair@gmail.com</t>
  </si>
  <si>
    <t>suporte@julemehair.com</t>
  </si>
  <si>
    <t>imperiodoscocos@hotmail.com</t>
  </si>
  <si>
    <t>vendas@streetmotos.com.br</t>
  </si>
  <si>
    <t>https://www.streetmotos.com.br</t>
  </si>
  <si>
    <t>LECHIC</t>
  </si>
  <si>
    <t>marianuneslechic@gmail.com</t>
  </si>
  <si>
    <t>lechic.com.br</t>
  </si>
  <si>
    <t>sac@lechic.com.br</t>
  </si>
  <si>
    <t>Roux Joias</t>
  </si>
  <si>
    <t>contato@rouxjoias.com.br</t>
  </si>
  <si>
    <t>www.rouxjoias.com.br</t>
  </si>
  <si>
    <t>follow_up_sellers</t>
  </si>
  <si>
    <t>THELF COM E IMP LTDA</t>
  </si>
  <si>
    <t>sistemas@lfpro.com.br</t>
  </si>
  <si>
    <t>financeiroegregora@gmail.com</t>
  </si>
  <si>
    <t>FastPace</t>
  </si>
  <si>
    <t>financeiro.fastpace@gmail.com</t>
  </si>
  <si>
    <t>Www.Fastpace.Com.Br</t>
  </si>
  <si>
    <t>606cc0dd-b5e1-4cf1-bf79-0136adbbfb1d</t>
  </si>
  <si>
    <t>Zoppyyy</t>
  </si>
  <si>
    <t>michael.gorenstein@zoppy.com.br</t>
  </si>
  <si>
    <t>zoppy-MA</t>
  </si>
  <si>
    <t>mateus.ambrosio@zoppy.com.br</t>
  </si>
  <si>
    <t>lorena.as_@hotmail.com</t>
  </si>
  <si>
    <t>lopesellen574@gmail.com</t>
  </si>
  <si>
    <t>logos/60dde42d-d79f-4f7e-8340-20e6e53ceb1a.JPG</t>
  </si>
  <si>
    <t>gringas</t>
  </si>
  <si>
    <t>paulo@usetrucco.com.br</t>
  </si>
  <si>
    <t>customer.care-brasil@mytrucco.com</t>
  </si>
  <si>
    <t>solon.goncalves@zoppy.com.br</t>
  </si>
  <si>
    <t>NOITE DE LUA CONFECÇÕES LTDA</t>
  </si>
  <si>
    <t>vendas.noitedeluapijamas@gmail.com</t>
  </si>
  <si>
    <t>logos/618743a8-fdd3-45e2-854d-45b4eb37c160.png</t>
  </si>
  <si>
    <t>gabriel@belezamarket.com.br</t>
  </si>
  <si>
    <t>https://www.belezamarket.com.br/</t>
  </si>
  <si>
    <t>contato@belezamarket.com.br</t>
  </si>
  <si>
    <t>lumenfolheados@hotmail.com</t>
  </si>
  <si>
    <t>VILA DON PATTO RESTAURANTE LTDA</t>
  </si>
  <si>
    <t>novais@thepes.com.br</t>
  </si>
  <si>
    <t>logos/61d8e965-e56d-40ec-8ab8-f62e3e044df5.jpg</t>
  </si>
  <si>
    <t>joao@holysoup.com.br</t>
  </si>
  <si>
    <t>dricafolgoso@gmail.com</t>
  </si>
  <si>
    <t>logos/620292bd-1599-4b48-9ef6-f0d731141cc9.png</t>
  </si>
  <si>
    <t>amandanunesduarte@hotmail.com</t>
  </si>
  <si>
    <t>be.gringa@outlook.com</t>
  </si>
  <si>
    <t>giuliagargione@uol.com.br</t>
  </si>
  <si>
    <t>contatogiustore@gmail.com</t>
  </si>
  <si>
    <t>Tony Menswear</t>
  </si>
  <si>
    <t>thays.massias@gmail.com</t>
  </si>
  <si>
    <t>www.tonymens.com.br</t>
  </si>
  <si>
    <t>menswear.tony@gmail.com</t>
  </si>
  <si>
    <t>628d7175-ee97-44b3-81cd-f92da76cfbdd</t>
  </si>
  <si>
    <t>lamark fitness</t>
  </si>
  <si>
    <t>laapx@hotmail.com</t>
  </si>
  <si>
    <t>www.lamarkfit.com.br</t>
  </si>
  <si>
    <t>contato@forusbrand.com.br</t>
  </si>
  <si>
    <t>https://forusbrand.com.br/</t>
  </si>
  <si>
    <t>ForUs</t>
  </si>
  <si>
    <t>edumigcenter@hotmail.com</t>
  </si>
  <si>
    <t>www.bulljoias.com.br</t>
  </si>
  <si>
    <t>renovacao10@icloud.com</t>
  </si>
  <si>
    <t>Adriana vitioria miranda goncalves</t>
  </si>
  <si>
    <t>adriana.miranda6@icloud.com</t>
  </si>
  <si>
    <t>contato@callmyclassics.com.br</t>
  </si>
  <si>
    <t>BEBE DO PAPAI LTDA</t>
  </si>
  <si>
    <t>plataformas@bebedopapai.com.br</t>
  </si>
  <si>
    <t>bebedopapai.com.br</t>
  </si>
  <si>
    <t>logos/63af3a0e-66e6-4f4d-b886-27e08f847e8a.png</t>
  </si>
  <si>
    <t>Di Vonette</t>
  </si>
  <si>
    <t>oliveiraivonete@yahoo.com.br</t>
  </si>
  <si>
    <t>marketing@alfalooks.com.br</t>
  </si>
  <si>
    <t>https://alfalooksstore.com.br/</t>
  </si>
  <si>
    <t>novidades@alfalooksstore.com.br</t>
  </si>
  <si>
    <t>haicollection@hotmail.com</t>
  </si>
  <si>
    <t>www.haicollection.com.br</t>
  </si>
  <si>
    <t>contato@doremifun.com.br</t>
  </si>
  <si>
    <t>adolfohlbsantos@gmail.com</t>
  </si>
  <si>
    <t>https://www.absolutstore.com.br/</t>
  </si>
  <si>
    <t>contato@absolutplussize.com.br</t>
  </si>
  <si>
    <t>BIBITIO COMERCIO DE PRODUTOS INFANTIS LTDA</t>
  </si>
  <si>
    <t>lara@bibitio.com.br</t>
  </si>
  <si>
    <t>https://www.bibitio.com.br</t>
  </si>
  <si>
    <t>logos/65968a10-9fe8-4d93-86be-5e41189cc6d5.png</t>
  </si>
  <si>
    <t>larissasampaio@senhorapele.com.br</t>
  </si>
  <si>
    <t>sac@senhorapele.com.br</t>
  </si>
  <si>
    <t>Nomad Sports</t>
  </si>
  <si>
    <t>bernardocamposoliveira@gmail.com</t>
  </si>
  <si>
    <t>https://www.nomadsports.com.br/</t>
  </si>
  <si>
    <t>atendimento@nomadsports.com.br</t>
  </si>
  <si>
    <t>PFM Beauty LTDA</t>
  </si>
  <si>
    <t>pfmbeauty@outlook.com</t>
  </si>
  <si>
    <t>logos/660d5ed5-09c8-4201-ac5b-a450eb92eae1.jpeg</t>
  </si>
  <si>
    <t>Jade Neves</t>
  </si>
  <si>
    <t>neto@jadeneves.com.br</t>
  </si>
  <si>
    <t>logos/6621e321-77c9-4eb7-b3ba-d0518507253a.jpeg</t>
  </si>
  <si>
    <t>fiscal@not-me.com.br</t>
  </si>
  <si>
    <t>contato@not-me.com.br</t>
  </si>
  <si>
    <t>eveleacessorios@hotmail.com</t>
  </si>
  <si>
    <t>www.eveleacessorios.com.br</t>
  </si>
  <si>
    <t>logos/66516f58-ef98-445c-86cd-2a6f59c09531.png</t>
  </si>
  <si>
    <t>Emite CAR Ltda</t>
  </si>
  <si>
    <t>tattielyrosse@gmail.com</t>
  </si>
  <si>
    <t>contato@hightorquestore.com.br</t>
  </si>
  <si>
    <t>66969534-198f-4529-b3cd-d0c8ecba715e</t>
  </si>
  <si>
    <t>BIEN VINOS</t>
  </si>
  <si>
    <t>Osvaldo Hiroshi Sasaki Junior</t>
  </si>
  <si>
    <t>osvaldo.sasaki@bienvinos.com</t>
  </si>
  <si>
    <t>camilapaiva1702@gmail.com</t>
  </si>
  <si>
    <t>brunorodrigues@andrezachagas.com.br</t>
  </si>
  <si>
    <t>contato@andrezachagas.com.br</t>
  </si>
  <si>
    <t>rafaelasmartinsroyal@gmail.com</t>
  </si>
  <si>
    <t>https://pedepimenta.shop/</t>
  </si>
  <si>
    <t>pedepimentasite@gmail.com</t>
  </si>
  <si>
    <t>emermaiara@gmail.com</t>
  </si>
  <si>
    <t>https://www.lojalilianmunhoz.com.br/</t>
  </si>
  <si>
    <t>contato@lojalilianmunhoz.com.br</t>
  </si>
  <si>
    <t>email@103store.com.br</t>
  </si>
  <si>
    <t>marketing@usepulari.com.br</t>
  </si>
  <si>
    <t>fale@useepulari.com.br</t>
  </si>
  <si>
    <t>GT MALHARIA E TRICOT LTDA</t>
  </si>
  <si>
    <t>alexandra@galeriatricot.com.br</t>
  </si>
  <si>
    <t>paulo.zivieri@gmail.com</t>
  </si>
  <si>
    <t>Vila Romênia</t>
  </si>
  <si>
    <t>guigonzales.unifal@gmail.com</t>
  </si>
  <si>
    <t>https://www.vilaromenia.com/</t>
  </si>
  <si>
    <t>suporte@vilaromenia.com</t>
  </si>
  <si>
    <t>nolitaway_admin@zoppy.com.br</t>
  </si>
  <si>
    <t>nolitaway@icloud.com</t>
  </si>
  <si>
    <t>Nails Club</t>
  </si>
  <si>
    <t>arthurdantas@gmail.com</t>
  </si>
  <si>
    <t>https://www.nailsclub.com.br</t>
  </si>
  <si>
    <t>Inspired World Fashion</t>
  </si>
  <si>
    <t>reginadelfante.assis@gmail.com</t>
  </si>
  <si>
    <t>contatoinspired@gmail.com</t>
  </si>
  <si>
    <t>equipe@alinevervan.com.br</t>
  </si>
  <si>
    <t>www.alinevervan.com</t>
  </si>
  <si>
    <t>babuuinfantil@gmail.com</t>
  </si>
  <si>
    <t>drogariahiperpopular.sl@gmail.com</t>
  </si>
  <si>
    <t>Manu Bittencourt</t>
  </si>
  <si>
    <t>admmanubittencourt@gmail.com</t>
  </si>
  <si>
    <t>www.manubittencourt.com.br</t>
  </si>
  <si>
    <t>contato@manubittencourt.com.br</t>
  </si>
  <si>
    <t>Maria Eduarda Silva Machada Ferreira</t>
  </si>
  <si>
    <t>contato@lafemmeelegance.com.br</t>
  </si>
  <si>
    <t>lafemmeelegance.com.br</t>
  </si>
  <si>
    <t>logos/6b1a9dc3-6a93-47de-a53e-560cf89b907f.png</t>
  </si>
  <si>
    <t>SCH MODA LTDA</t>
  </si>
  <si>
    <t>financeiro.sch@hotmail.com</t>
  </si>
  <si>
    <t>logos/6b3d80cd-7f4f-4937-8400-7d0d35ee7a3e.jpeg</t>
  </si>
  <si>
    <t>Cvsjr comércio de vestuário</t>
  </si>
  <si>
    <t>admfarfalle@gmail.com</t>
  </si>
  <si>
    <t>Simonelit.com</t>
  </si>
  <si>
    <t>logos/6b3ee18c-b844-4877-925e-6c5e3c5cb72f.jpeg</t>
  </si>
  <si>
    <t>Sisnando luiz de Luca Neto ME</t>
  </si>
  <si>
    <t>contato@operakids.com.br</t>
  </si>
  <si>
    <t>www.operakids.com.br</t>
  </si>
  <si>
    <t>logos/6b621d58-4de1-4350-98e7-ec92a4d4aa2f.png</t>
  </si>
  <si>
    <t>mdzaclothing@gmail.com</t>
  </si>
  <si>
    <t>MDZA</t>
  </si>
  <si>
    <t>Company 130a5436-5ff0-48b7-b1c4-7b7496cc4166</t>
  </si>
  <si>
    <t>company_130a5436-5ff0-48b7-b1c4-7b7496cc4166@zoppy.com.br</t>
  </si>
  <si>
    <t>contato@viconmed.com.br</t>
  </si>
  <si>
    <t>https://www.viconmed.com.br/</t>
  </si>
  <si>
    <t>VAN Acessórios</t>
  </si>
  <si>
    <t>vanessa@vanacessorios.com.br</t>
  </si>
  <si>
    <t>vanacessorios.com.br</t>
  </si>
  <si>
    <t>no-reply@vanacessorios.com.br</t>
  </si>
  <si>
    <t>MODELA COMERCIO DE CONFECCAO LTDA</t>
  </si>
  <si>
    <t>adm@interimgestao.com</t>
  </si>
  <si>
    <t>contato@tramadie.com.br</t>
  </si>
  <si>
    <t>anaclaraaraujomorais@hotmail.com</t>
  </si>
  <si>
    <t>logos/6c3f4b97-ddf6-47f9-95fe-db58ce660639.png</t>
  </si>
  <si>
    <t>Company e066a5c1-8f91-445d-93de-1f7b9bc3d772</t>
  </si>
  <si>
    <t>company_e066a5c1-8f91-445d-93de-1f7b9bc3d772@zoppy.com.br</t>
  </si>
  <si>
    <t>Carolla Home Ltda</t>
  </si>
  <si>
    <t>carollahomee@gmail.com</t>
  </si>
  <si>
    <t>amanda@qualitymoda.com.br</t>
  </si>
  <si>
    <t>comercial@qualitymoda.com.br</t>
  </si>
  <si>
    <t>nangara@nangara.com.br</t>
  </si>
  <si>
    <t>Naná Fashion LTDA</t>
  </si>
  <si>
    <t>jeffersonjjd@hotmail.com</t>
  </si>
  <si>
    <t>www.nanafashionoficial.com.br</t>
  </si>
  <si>
    <t>macielroza@gmail.com</t>
  </si>
  <si>
    <t>m6joiasatacado@gmail.com</t>
  </si>
  <si>
    <t>Design By Somers</t>
  </si>
  <si>
    <t>designbysomers2022@gmail.com</t>
  </si>
  <si>
    <t>https://www.designbysomers.com.br/</t>
  </si>
  <si>
    <t>contato@designbysomers.com.br</t>
  </si>
  <si>
    <t>somers</t>
  </si>
  <si>
    <t>PIMENTA HARD</t>
  </si>
  <si>
    <t>diogoh22@hotmail.com</t>
  </si>
  <si>
    <t>www.pimentahard.com.br</t>
  </si>
  <si>
    <t>pimentahard@pimentahard.com.br</t>
  </si>
  <si>
    <t>papelariacolorir23@gmail.com</t>
  </si>
  <si>
    <t>https://www.papelariacolorir.com.br/</t>
  </si>
  <si>
    <t>logos/6da66aa1-4b49-4976-a9de-19fdd562db61.jpg</t>
  </si>
  <si>
    <t>Colorir</t>
  </si>
  <si>
    <t>Company 1ca886fb-83ba-4292-b488-c7a14f759378</t>
  </si>
  <si>
    <t>company_1ca886fb-83ba-4292-b488-c7a14f759378@zoppy.com.br</t>
  </si>
  <si>
    <t>comercial.loha@gmail.com</t>
  </si>
  <si>
    <t>https://www.loha.com.br/</t>
  </si>
  <si>
    <t>6e093bf8-77b8-4755-9245-1c8229196ad5</t>
  </si>
  <si>
    <t>Daniel Teste Pagemento v3</t>
  </si>
  <si>
    <t>danielcardosoleao@gmail.com</t>
  </si>
  <si>
    <t>https://www.danielcardoso.com.br</t>
  </si>
  <si>
    <t>comunicacao@3dprime.com.br</t>
  </si>
  <si>
    <t>acluna@sanrisil.com.br</t>
  </si>
  <si>
    <t>contato@nutrino.com.br</t>
  </si>
  <si>
    <t>hbodevan@gmail.com</t>
  </si>
  <si>
    <t>loja.atemporalli@gmail.com</t>
  </si>
  <si>
    <t>6e95128e-6c51-4ee2-9272-8e4132fdcd41</t>
  </si>
  <si>
    <t>Brilho e Bronze churn</t>
  </si>
  <si>
    <t>brilhoebronzechurn@gmail.com</t>
  </si>
  <si>
    <t>CACCIO@CACCIOCOSMETICOS.COM.BR</t>
  </si>
  <si>
    <t>logos/6ec5033d-2992-4cdf-b05b-8dd6a46550ee.png</t>
  </si>
  <si>
    <t>meupresente</t>
  </si>
  <si>
    <t>arilson.ctf@gmail.com</t>
  </si>
  <si>
    <t>envio@boutiquedosjalecos.com.br</t>
  </si>
  <si>
    <t>laninastore.lem@gmail.com</t>
  </si>
  <si>
    <t>Rimini &amp; Co.</t>
  </si>
  <si>
    <t>swimwearr@gmail.com</t>
  </si>
  <si>
    <t>Userimini.com</t>
  </si>
  <si>
    <t>rimini</t>
  </si>
  <si>
    <t>administrativo@invictusjoias.com.br</t>
  </si>
  <si>
    <t>https://www.invictusjoias.com.br/</t>
  </si>
  <si>
    <t>contato@invictusjoias.com.br</t>
  </si>
  <si>
    <t>logos/6f4610a2-169a-402a-8b82-fa0610613bc8.PNG</t>
  </si>
  <si>
    <t>La briz</t>
  </si>
  <si>
    <t>Gabriela Scelzi Amaral</t>
  </si>
  <si>
    <t>gabrielascelzi@gmail.com</t>
  </si>
  <si>
    <t>logos/6f4c73fa-7d08-4e0c-8c54-6777ab7f3d15.png</t>
  </si>
  <si>
    <t>viniciusteodosiotomaz@hotmail.com</t>
  </si>
  <si>
    <t>https://www.lineacessorios.com.br/</t>
  </si>
  <si>
    <t>contato@lineacessorios.com.br</t>
  </si>
  <si>
    <t>marketing@premiermamorto.com.br</t>
  </si>
  <si>
    <t>marketing@premiermarmorto.com.br</t>
  </si>
  <si>
    <t>gabriel_semeador@hotmail.com</t>
  </si>
  <si>
    <t>jennifer.andrd@hotmail.com</t>
  </si>
  <si>
    <t>https://www.amareacessorios.com</t>
  </si>
  <si>
    <t>acessoriosamare@gmail.com</t>
  </si>
  <si>
    <t>momentrelojoaria.ecom@gmail.com</t>
  </si>
  <si>
    <t>contato@momentrelojoaria.com.br</t>
  </si>
  <si>
    <t>O Tucano Shop</t>
  </si>
  <si>
    <t>fontandigital10@gmail.com</t>
  </si>
  <si>
    <t>otucanoshop.com.br</t>
  </si>
  <si>
    <t>atendimento@otucanoshop.com.br</t>
  </si>
  <si>
    <t>vendas@crysmax.com.br</t>
  </si>
  <si>
    <t>https://brasfamaflores.com.br/</t>
  </si>
  <si>
    <t>atendimento@papelariaamores.com.br</t>
  </si>
  <si>
    <t>www.papelariaamores.com.br</t>
  </si>
  <si>
    <t>amores</t>
  </si>
  <si>
    <t>Equifit Moda fitness</t>
  </si>
  <si>
    <t>ffariasvieira02@gmail.com</t>
  </si>
  <si>
    <t>logos/71b745aa-6fb1-4965-8447-529317e9a112.png</t>
  </si>
  <si>
    <t>vinicius@mahalpratas.com.br</t>
  </si>
  <si>
    <t>atendimento@mahalpratas.com.br</t>
  </si>
  <si>
    <t>contatousodona@outlook.com</t>
  </si>
  <si>
    <t>LaCeri Comercio de Cosmeticos LTDA</t>
  </si>
  <si>
    <t>financeiro@laceri.com.br</t>
  </si>
  <si>
    <t>logos/72238289-0a8f-49a3-96fd-5cefa7792c38.jpg</t>
  </si>
  <si>
    <t>Bling - zoppy</t>
  </si>
  <si>
    <t>integracaobling@zoppy.com.br</t>
  </si>
  <si>
    <t>Narte Cosmeticos</t>
  </si>
  <si>
    <t>larissalievori@gmail.com</t>
  </si>
  <si>
    <t>www.nartecosmeticos.com.br</t>
  </si>
  <si>
    <t>MERAKI LTDA</t>
  </si>
  <si>
    <t>iza@usemeraki.com</t>
  </si>
  <si>
    <t>administrativo@usemeraki.com</t>
  </si>
  <si>
    <t>yara@ceudeprata.com.br</t>
  </si>
  <si>
    <t>logos/72c224d3-30ac-497d-82bc-6c65c8b49785.png</t>
  </si>
  <si>
    <t>Céu de Prata joalheria especializada em prata 925, empodera mulheres com joias acessíveis, elegantes e cheias de estilo.</t>
  </si>
  <si>
    <t>ecommerce@tailorsmind.com.br</t>
  </si>
  <si>
    <t>https://tailorsmind.com.br/</t>
  </si>
  <si>
    <t>contato@brasiltaping.com.br</t>
  </si>
  <si>
    <t>arquiteturanicholls@gmail.com</t>
  </si>
  <si>
    <t>logos/72f31337-7d9a-4df6-8dcf-c5b366cf6811.png</t>
  </si>
  <si>
    <t>GNGIFT</t>
  </si>
  <si>
    <t>lojasunrosecontato@gmail.com</t>
  </si>
  <si>
    <t>marketing@sunrose.com.br</t>
  </si>
  <si>
    <t>Cristiane Shoor Confeccoes LTDA</t>
  </si>
  <si>
    <t>cristianeshoor@gmail.com</t>
  </si>
  <si>
    <t>Tiny - zoppy</t>
  </si>
  <si>
    <t>integracaotiny@zoppy.com.br</t>
  </si>
  <si>
    <t>debora_eredia@hotmail.com</t>
  </si>
  <si>
    <t>pedro@esbelt.com.br</t>
  </si>
  <si>
    <t>logos/733d15e3-3a50-4407-8e5b-6cf3af893d19.PNG</t>
  </si>
  <si>
    <t>Luana Vilela Boutique</t>
  </si>
  <si>
    <t>luanavilelaboutique@gmail.com</t>
  </si>
  <si>
    <t>lojaelgato@elgatostore.com.br</t>
  </si>
  <si>
    <t>comercial.emcasaloja@gmail.com</t>
  </si>
  <si>
    <t>contato@camisacritica.com</t>
  </si>
  <si>
    <t>atendimento@camisacritica.com</t>
  </si>
  <si>
    <t>73f083e0-9d74-4653-8f8b-21d1744f479e</t>
  </si>
  <si>
    <t>neetro</t>
  </si>
  <si>
    <t>neetro_admin@zoppy.com.br</t>
  </si>
  <si>
    <t>contato@sulasoulier.com.br</t>
  </si>
  <si>
    <t>VINCCIOFICIAL@GMAIL.COM</t>
  </si>
  <si>
    <t>analemos20@hotmail.com</t>
  </si>
  <si>
    <t>Concept Lingerie</t>
  </si>
  <si>
    <t>tsknupp@hotmail.com</t>
  </si>
  <si>
    <t>www.conceptlingerie.com.br</t>
  </si>
  <si>
    <t>conceptlingerie@hotmail.com</t>
  </si>
  <si>
    <t>juca.brandi@gmail.com</t>
  </si>
  <si>
    <t>suporte@almatricolor.com.br</t>
  </si>
  <si>
    <t>nathaliepavanvidal@gmail.com</t>
  </si>
  <si>
    <t>logos/754067c4-cd74-404b-9bd3-bf7a7373c9d5.png</t>
  </si>
  <si>
    <t>cleberdominguescavalcante@gmail.com</t>
  </si>
  <si>
    <t>https://www.vaidemariajoias.com.br/</t>
  </si>
  <si>
    <t>sac@vaidemariajoias.com.br</t>
  </si>
  <si>
    <t>eli_store@outlook.com</t>
  </si>
  <si>
    <t>https://leticialage.com.br/</t>
  </si>
  <si>
    <t>administrativo@byleticialage.com</t>
  </si>
  <si>
    <t>pooleemodasplus@gmail.com</t>
  </si>
  <si>
    <t>Hbeauty Cosméticos</t>
  </si>
  <si>
    <t>raquelcunha.spjp@gmail.com</t>
  </si>
  <si>
    <t>www.hbeautycosmeticos.com.br</t>
  </si>
  <si>
    <t>contato@hbeautycosmeticos.com.br</t>
  </si>
  <si>
    <t>JVR COMERCIO E VESTUARIO</t>
  </si>
  <si>
    <t>usetricoserra@gmail.com</t>
  </si>
  <si>
    <t>Asmanhas churn</t>
  </si>
  <si>
    <t>netochurn@grupoq08.com.br</t>
  </si>
  <si>
    <t>https://www.asmanhas.com.br/</t>
  </si>
  <si>
    <t>oi@asmanhas.com.br</t>
  </si>
  <si>
    <t>M M Maeda Comercio de Roupas LTDA</t>
  </si>
  <si>
    <t>contato@pitangasp.com.br</t>
  </si>
  <si>
    <t>www.pitangasp.com.br</t>
  </si>
  <si>
    <t>logos/76ea74b5-a467-4a24-9098-800e0c9a20dd.png</t>
  </si>
  <si>
    <t>ahtram@ahtram.com.br</t>
  </si>
  <si>
    <t>https://www.ahtram.com.br</t>
  </si>
  <si>
    <t>Borbolê</t>
  </si>
  <si>
    <t>borbolegyn@gmail.com</t>
  </si>
  <si>
    <t>mimppy@mimppy.com.br</t>
  </si>
  <si>
    <t>www.mimppy.com.br</t>
  </si>
  <si>
    <t>Nutriwise</t>
  </si>
  <si>
    <t>braian@n1digital.com.br</t>
  </si>
  <si>
    <t>https://nutriwise.com.br</t>
  </si>
  <si>
    <t>contato@nutriwise.com.br</t>
  </si>
  <si>
    <t>contato@estellaeco.com</t>
  </si>
  <si>
    <t>Use Power</t>
  </si>
  <si>
    <t>anaclarava8@yahoo.com.br</t>
  </si>
  <si>
    <t>https://www.usepowermodafitness.com.br/</t>
  </si>
  <si>
    <t>powermodafitnes@yahoo.com</t>
  </si>
  <si>
    <t>Sos Frizz Churn</t>
  </si>
  <si>
    <t>marketing-churn@sosfrizz.com.br</t>
  </si>
  <si>
    <t>:NP DIGITAL BEAUTY LTDA ,</t>
  </si>
  <si>
    <t>sac@lojanpbeauty.com.br</t>
  </si>
  <si>
    <t>https://www.lojanpbeauty.com.br/</t>
  </si>
  <si>
    <t>laisbcesar@gmail.com</t>
  </si>
  <si>
    <t>https://www.meninadomarmoda.com.br/</t>
  </si>
  <si>
    <t>logos/78d7e3b9-4764-4911-bf8b-0fcf84a401d0.png</t>
  </si>
  <si>
    <t>kvilela.mag@gmail.com</t>
  </si>
  <si>
    <t>lojabasis</t>
  </si>
  <si>
    <t>TWINS ATELIE DE MODA LTDA</t>
  </si>
  <si>
    <t>2twins.store@gmail.com</t>
  </si>
  <si>
    <t>logos/78f13919-c0e7-4c0c-b320-1c8bdbade29c.png</t>
  </si>
  <si>
    <t>michelepetry20@gmail.com</t>
  </si>
  <si>
    <t>maischarmosaboutique@gmail.com</t>
  </si>
  <si>
    <t>LABET COMERCIO DE ROUPAS E ACESSORIOS</t>
  </si>
  <si>
    <t>labetbrand@gmail.com</t>
  </si>
  <si>
    <t>https://labetbrand.bagypro.com/</t>
  </si>
  <si>
    <t>logos/7917a42d-9ab0-4129-9aae-b82244d2040f.jpeg</t>
  </si>
  <si>
    <t>Jess Calçados</t>
  </si>
  <si>
    <t>contato@jesscalcados.com</t>
  </si>
  <si>
    <t>jesscalcados.com</t>
  </si>
  <si>
    <t>adm@usecoufer.com.br</t>
  </si>
  <si>
    <t>https://www.usecoufer.com.br/</t>
  </si>
  <si>
    <t>contato@usecoufer.com.br</t>
  </si>
  <si>
    <t>victor.matheus008@gmail.com</t>
  </si>
  <si>
    <t>anna.ltoledo@gmail.com</t>
  </si>
  <si>
    <t>usemoon.oficial@gmail.com</t>
  </si>
  <si>
    <t>adellasoficial@gmail.com</t>
  </si>
  <si>
    <t>https://adellas.com.br/</t>
  </si>
  <si>
    <t>TESTE_SOS E-Commerce</t>
  </si>
  <si>
    <t>SOS E-Commerce</t>
  </si>
  <si>
    <t>TESTE_fabio@sosecommerce.com.br</t>
  </si>
  <si>
    <t>sosecommerce.com.br</t>
  </si>
  <si>
    <t>contato@sosecommerce.com.br</t>
  </si>
  <si>
    <t>gustavobuenomoreira@gmail.com</t>
  </si>
  <si>
    <t>www.lojanys.com.br</t>
  </si>
  <si>
    <t>contato@lojanys.com.br</t>
  </si>
  <si>
    <t>contato@outerkings.com</t>
  </si>
  <si>
    <t>I A PIAU ROUPAS E ACESSÓRIOS</t>
  </si>
  <si>
    <t>izabellapiau@gmail.com</t>
  </si>
  <si>
    <t>FENZI SKIN LTDA</t>
  </si>
  <si>
    <t>fernandasoaresvelloso@gmail.com</t>
  </si>
  <si>
    <t>sac@fenziskin.com.br</t>
  </si>
  <si>
    <t>contato@shopinlove.com.br</t>
  </si>
  <si>
    <t>http://www.shopinlove.com.br/</t>
  </si>
  <si>
    <t>cajubabyy@gmail.com</t>
  </si>
  <si>
    <t>dote.conteudo@gmail.com</t>
  </si>
  <si>
    <t>sac@papachulli.com.br</t>
  </si>
  <si>
    <t>www.papachulli.com.br</t>
  </si>
  <si>
    <t>logos/7b82e109-7efd-4220-b83f-18726569536c.jpg</t>
  </si>
  <si>
    <t>PapaChulli Acessórios Masculinos, desde 2014 elevando o estilo dos homens de pulso firme.</t>
  </si>
  <si>
    <t>contatovwaboots@gmail.com</t>
  </si>
  <si>
    <t>contato@vwaboots.com.br</t>
  </si>
  <si>
    <t>confeccaony986@gmail.com</t>
  </si>
  <si>
    <t>https://www.ny986.com.br/</t>
  </si>
  <si>
    <t>logos/7be64d97-dbea-495f-a9bd-743a5111a9db.png</t>
  </si>
  <si>
    <t>nathalia_rds@hotmail.com</t>
  </si>
  <si>
    <t>https://nathaliaramosstore.com</t>
  </si>
  <si>
    <t>contato@nathaliaramosstore.com.br</t>
  </si>
  <si>
    <t>useformen.ura@gmail.com</t>
  </si>
  <si>
    <t>www.formenura.com.br</t>
  </si>
  <si>
    <t>JW INDÚSTRIA E COMÉRCIO LTDA</t>
  </si>
  <si>
    <t>wemerson.souto@woodbull.com.br</t>
  </si>
  <si>
    <t>logos/7c24b9c0-0d18-4bd6-ae87-a3efd5d75d75.png</t>
  </si>
  <si>
    <t>dicabernini@hotmail.com</t>
  </si>
  <si>
    <t>https://bnini.com.br/</t>
  </si>
  <si>
    <t>bninishoes2022@gmail.com</t>
  </si>
  <si>
    <t>Last</t>
  </si>
  <si>
    <t>Last Test</t>
  </si>
  <si>
    <t>last@zoppy.com.br</t>
  </si>
  <si>
    <t>alberescosta2013@gmail.com</t>
  </si>
  <si>
    <t>www.bkmbikeshop.com</t>
  </si>
  <si>
    <t>bkmbikeshop@hotmail.com</t>
  </si>
  <si>
    <t>vanessachaves28@hotmail.com</t>
  </si>
  <si>
    <t>adm.custapouco@gmail.com</t>
  </si>
  <si>
    <t>Dharma Store</t>
  </si>
  <si>
    <t>tobiasbm@gmail.com</t>
  </si>
  <si>
    <t>www.lojadharma.com.br</t>
  </si>
  <si>
    <t>dharmastore_admin@zoppy.com.br</t>
  </si>
  <si>
    <t>marketing@enzomilano.com.br</t>
  </si>
  <si>
    <t>NEM SÓ DE BLUSH BEAUTY LTDA</t>
  </si>
  <si>
    <t>contato@nemsodeblushbeauty.com.br</t>
  </si>
  <si>
    <t>Zy Fitness</t>
  </si>
  <si>
    <t>marladsfco@gmail.com</t>
  </si>
  <si>
    <t>bossabrazilianbeachwear@gmail.com</t>
  </si>
  <si>
    <t>marketing@bossa.com.co</t>
  </si>
  <si>
    <t>Fabiana’s conceito</t>
  </si>
  <si>
    <t>Geovan Reis de Oliveira</t>
  </si>
  <si>
    <t>amolis68@hotmail.com</t>
  </si>
  <si>
    <t>Brasil Aviamentos</t>
  </si>
  <si>
    <t>ir.martins@outlook.com</t>
  </si>
  <si>
    <t>Bastet design for cats - comércio e exportação de produtos para pets</t>
  </si>
  <si>
    <t>contatobastetdesign@gmail.com</t>
  </si>
  <si>
    <t>ulipacessorios@gmail.com</t>
  </si>
  <si>
    <t>ulipcash</t>
  </si>
  <si>
    <t>Nom Corporate LTDA</t>
  </si>
  <si>
    <t>nomcorporate@gmail.com</t>
  </si>
  <si>
    <t>relacionamento@usenom.com.br</t>
  </si>
  <si>
    <t>luiz@exxtilosa.com.br</t>
  </si>
  <si>
    <t>logos/7f2ac819-d823-424f-a2ad-81e1b366cd11.jpg</t>
  </si>
  <si>
    <t>7f51b136-a46a-4c76-be29-01ea263e8880</t>
  </si>
  <si>
    <t>Casa das Capas</t>
  </si>
  <si>
    <t>Jonathan Juliato</t>
  </si>
  <si>
    <t>jojuliato@gmail.com</t>
  </si>
  <si>
    <t>Romanne</t>
  </si>
  <si>
    <t>Romannecomercial@gmail.com</t>
  </si>
  <si>
    <t>https://romanne.com.br/</t>
  </si>
  <si>
    <t>romannecomercial@gmail.com</t>
  </si>
  <si>
    <t>Zairyn</t>
  </si>
  <si>
    <t>Ivy Soul ltda me</t>
  </si>
  <si>
    <t>lojaziaryn@gmail.com</t>
  </si>
  <si>
    <t>www.zairyn.com</t>
  </si>
  <si>
    <t>logos/7f90eedf-9e35-4fa6-aceb-8fd3c5f30acd.png</t>
  </si>
  <si>
    <t>marketing@universoup.com.br</t>
  </si>
  <si>
    <t>contato@solbrand.com.br</t>
  </si>
  <si>
    <t>https://solbrand.com.br/</t>
  </si>
  <si>
    <t>geane.rodrigues1508@hotmail.com</t>
  </si>
  <si>
    <t>logos/8010d4f7-180f-431a-97c0-70cfd0b5caad.png</t>
  </si>
  <si>
    <t>DONA MOCINHA PVH SHOPPING COMERCIO DE CALCADOS</t>
  </si>
  <si>
    <t>donamocinha.finan@gmail.com</t>
  </si>
  <si>
    <t>logos/80119932-7052-44e3-ba3e-1db4ba75a62d.jpg</t>
  </si>
  <si>
    <t>sitejeitodemulher@gmail.com</t>
  </si>
  <si>
    <t>https://jeitodemulher.shop/</t>
  </si>
  <si>
    <t>contato@jeitodemulher.shop</t>
  </si>
  <si>
    <t>femilingeriestore@gmail.com</t>
  </si>
  <si>
    <t>comercial@magicamentekids.com.br</t>
  </si>
  <si>
    <t>www.magicamentekids.com.br</t>
  </si>
  <si>
    <t>sac@magicamentekids.com.br</t>
  </si>
  <si>
    <t>diogo@hortelatricot.com.br</t>
  </si>
  <si>
    <t>https://hortelatricot.com.br/?utm_source=google&amp;utm_medium=cpc&amp;utm_campaign=search&amp;utm_term=hortelatricot&amp;gclid=CjwKCAjw6p-oBhAYEiwAgg2Pgi4DH9STFhnO6wD-adXz1XvUJk8Q3_u1V1YMWG89GPgv46Kqrw4z1xoCOG8QAvD_BwE</t>
  </si>
  <si>
    <t>atendimento@hortelatricot.com.br</t>
  </si>
  <si>
    <t>80c507a1-92f8-4409-95cb-3f58e7d4b562</t>
  </si>
  <si>
    <t>Piante Modas</t>
  </si>
  <si>
    <t>Adelino Antonio Benvenutti</t>
  </si>
  <si>
    <t>vendas@piantemodas.com.br</t>
  </si>
  <si>
    <t>RENATA@NANUISWIM.COM.BR</t>
  </si>
  <si>
    <t>https://www.nanuiswim.com.br/</t>
  </si>
  <si>
    <t>atendimento@nanuiswim.com.br</t>
  </si>
  <si>
    <t>PG Adesivos LTDA</t>
  </si>
  <si>
    <t>cassia.tamara@pgadesivos.com.br</t>
  </si>
  <si>
    <t>https://www.pgadesivos.com.br/</t>
  </si>
  <si>
    <t>logos/814370ce-4045-4dfa-8694-af01f953186f.png</t>
  </si>
  <si>
    <t>GARDANA JEANS LTDA</t>
  </si>
  <si>
    <t>vendasgardanajeans@gmail.com</t>
  </si>
  <si>
    <t>anna_rodrigues1@hotmail.com</t>
  </si>
  <si>
    <t>@villaacessoriosrv</t>
  </si>
  <si>
    <t>VILLAACESSORIOSRV@GMAIL.COM</t>
  </si>
  <si>
    <t>villa</t>
  </si>
  <si>
    <t>liviavasconcellosdealmeida@gmail.com</t>
  </si>
  <si>
    <t>souzalacerda@gmail.com</t>
  </si>
  <si>
    <t>celerstrade2@gmail.com</t>
  </si>
  <si>
    <t>ALQUIMIA DA SAUDE</t>
  </si>
  <si>
    <t>matheus@alquimiadasaude.com.br</t>
  </si>
  <si>
    <t>ALQUIMIADASAUDE.COM.BR</t>
  </si>
  <si>
    <t>mkt@alquimiadasaude.com.br</t>
  </si>
  <si>
    <t>ellis@malhasellis.com.br</t>
  </si>
  <si>
    <t>mkt@malhasellis.com.br</t>
  </si>
  <si>
    <t>performance@ecommercerocket.com.br</t>
  </si>
  <si>
    <t>Company d7d308e2-15d1-4462-aac0-b293344c28a1</t>
  </si>
  <si>
    <t>company_d7d308e2-15d1-4462-aac0-b293344c28a1@zoppy.com.br</t>
  </si>
  <si>
    <t>82bb4250-399d-457e-b83c-2c592da185f7</t>
  </si>
  <si>
    <t>Naturallis Alimentacao Saudavel churn</t>
  </si>
  <si>
    <t>chrischurn@flow2you.com.br</t>
  </si>
  <si>
    <t>Nuvemshop - zoppy</t>
  </si>
  <si>
    <t>integracaonuvemshop@zoppy.com.br</t>
  </si>
  <si>
    <t>837703b6-e539-11ee-9096-02326d5dc40b</t>
  </si>
  <si>
    <t>My Love Store</t>
  </si>
  <si>
    <t>jhowmetal1@gmail.com</t>
  </si>
  <si>
    <t>suporte.florenceloja@gmail.com</t>
  </si>
  <si>
    <t>contato@florenceintimates.com.br</t>
  </si>
  <si>
    <t>admsidee@gmail.com</t>
  </si>
  <si>
    <t>logos/839a55af-02eb-44d2-b5fe-ffc2186b9be1.png</t>
  </si>
  <si>
    <t>anacbarbosalima@gmail.com</t>
  </si>
  <si>
    <t>usecarolmaia@gmail.com</t>
  </si>
  <si>
    <t>OLIVE FOR MEN</t>
  </si>
  <si>
    <t>oliveformen@gmail.com</t>
  </si>
  <si>
    <t>instagram.com/oliveformen</t>
  </si>
  <si>
    <t>contatooliveformen@gmail.com</t>
  </si>
  <si>
    <t>Bendu Industira e comercio ltda</t>
  </si>
  <si>
    <t>veridiana@bendu.com.br</t>
  </si>
  <si>
    <t>logos/83e25534-1e0f-4a07-a570-5795dd2d1821.png</t>
  </si>
  <si>
    <t>kamarimpatos@gmail.com</t>
  </si>
  <si>
    <t>kamarimmoda</t>
  </si>
  <si>
    <t>Coral Artes</t>
  </si>
  <si>
    <t>vitorhsbm@gmail.com</t>
  </si>
  <si>
    <t>coralpontocruz.com.br</t>
  </si>
  <si>
    <t>contato@coralpontocruz.com.br</t>
  </si>
  <si>
    <t>juliana@stripme.com.br</t>
  </si>
  <si>
    <t>logos/8463f675-60ec-4761-946f-3663528a439f.png</t>
  </si>
  <si>
    <t>ana.machado__@outlook.com</t>
  </si>
  <si>
    <t>LS</t>
  </si>
  <si>
    <t>ATIVE MODA FITNESS</t>
  </si>
  <si>
    <t>francelij@hotmail.com</t>
  </si>
  <si>
    <t>https://useative.com.br/</t>
  </si>
  <si>
    <t>useative@gmail.com</t>
  </si>
  <si>
    <t>Company b17711e3-c461-4560-ad0a-1733d574a042</t>
  </si>
  <si>
    <t>company_b17711e3-c461-4560-ad0a-1733d574a042@zoppy.com.br</t>
  </si>
  <si>
    <t>Indira Brandão dos Santos</t>
  </si>
  <si>
    <t>indirabrand@gmail.com</t>
  </si>
  <si>
    <t>integracaolojaintegrada@zoppy.com.br</t>
  </si>
  <si>
    <t>thaise@amarilingerie.com.br</t>
  </si>
  <si>
    <t>logos/85a3e7f0-b5d6-4c3e-a6ab-b88701e186c0.png</t>
  </si>
  <si>
    <t>uiara@uiaraintimates.com.br</t>
  </si>
  <si>
    <t>https://www.uiaraintimates.com.br/</t>
  </si>
  <si>
    <t>logos/85b031ce-61b0-42f7-b5f1-751991b013fc.jpeg</t>
  </si>
  <si>
    <t>Lingeries autênticas e desenhadas especialmente pra você!</t>
  </si>
  <si>
    <t>homedecora.contato@gmail.com</t>
  </si>
  <si>
    <t>aguiarlilys@gmail.com</t>
  </si>
  <si>
    <t>https://www.useleandra.com/</t>
  </si>
  <si>
    <t>use.leandra@gmail.com</t>
  </si>
  <si>
    <t>Thais Branco Vestuario Ltda</t>
  </si>
  <si>
    <t>thaisbranco00@gmail.com</t>
  </si>
  <si>
    <t>logos/860eaa7a-cf06-4f48-83ef-b243c6f7151b.jpg</t>
  </si>
  <si>
    <t>contatokause@gmail.com</t>
  </si>
  <si>
    <t>contato@kause.com.br</t>
  </si>
  <si>
    <t>lojasaphir@gmail.com</t>
  </si>
  <si>
    <t>atendimento@oficialsaphir.com.br</t>
  </si>
  <si>
    <t>admin@lojadimangiare.com.br</t>
  </si>
  <si>
    <t>https://www.lojadimangiare.com.br</t>
  </si>
  <si>
    <t>contato@lojadimangiare.com.br</t>
  </si>
  <si>
    <t>86817626-106d-4b86-9083-e7a72f902ad8</t>
  </si>
  <si>
    <t>LOJA TOP</t>
  </si>
  <si>
    <t>lojatop1@yahoo.com</t>
  </si>
  <si>
    <t>Loja 2 Pontos Presentes</t>
  </si>
  <si>
    <t>2 Pontos Presentes costa de Oliveira</t>
  </si>
  <si>
    <t>loja2pontos@yahoo.com.br</t>
  </si>
  <si>
    <t>logos/868590db-9dad-4f19-9561-a18ce6bcf59d.jpg</t>
  </si>
  <si>
    <t>Bruder Multimarcas LTDA</t>
  </si>
  <si>
    <t>gabriela_bueno_18@hotmail.com</t>
  </si>
  <si>
    <t>https://www.usebruder.com.br/</t>
  </si>
  <si>
    <t>logos/86ab3c4a-0a6c-4847-bd9d-96b54ac4619b.png</t>
  </si>
  <si>
    <t>Usuarios - zoppy</t>
  </si>
  <si>
    <t>usuarios@zoppy.com.br</t>
  </si>
  <si>
    <t>usuarioszot</t>
  </si>
  <si>
    <t>Colheradas de Amor Comércio de Variedades</t>
  </si>
  <si>
    <t>contato@lojacolheradasdeamor.com.br</t>
  </si>
  <si>
    <t>LC BRASIL LTDA</t>
  </si>
  <si>
    <t>augustofjunior@hotmail.com</t>
  </si>
  <si>
    <t>www.littlecloset.com.br</t>
  </si>
  <si>
    <t>Larissa Jalecos LTDA</t>
  </si>
  <si>
    <t>contato@larissajalecosatacado.com.br</t>
  </si>
  <si>
    <t>https://www.larissajalecosatacado.com.br/</t>
  </si>
  <si>
    <t>logos/8783bbd8-bd34-4e41-a3e6-364e27beec81.jpeg</t>
  </si>
  <si>
    <t>Emive</t>
  </si>
  <si>
    <t>k-kaike@hotmail.com</t>
  </si>
  <si>
    <t>www.emiveoficial.com.br</t>
  </si>
  <si>
    <t>45.657.455 Vitoria Marques Santos</t>
  </si>
  <si>
    <t>marianafernnandess@gmail.com</t>
  </si>
  <si>
    <t>vmbeautycontato@gmail.com</t>
  </si>
  <si>
    <t>Maite Miyao</t>
  </si>
  <si>
    <t>errovitor@maitemiyao.com</t>
  </si>
  <si>
    <t>wonderoculos@gmail.com</t>
  </si>
  <si>
    <t>patricia@thecandlestore.com.br</t>
  </si>
  <si>
    <t>logos/8823c614-1489-4295-9939-5cf23723b926.jpg</t>
  </si>
  <si>
    <t>thecandle</t>
  </si>
  <si>
    <t>vasclingerie@gmail.com</t>
  </si>
  <si>
    <t>Malharia Uny (Loja Idealle Oficial)</t>
  </si>
  <si>
    <t>malhariauny@yahoo.com</t>
  </si>
  <si>
    <t>https://www.idealleoficial.com.br/</t>
  </si>
  <si>
    <t>idealleoficial@yahoo.com</t>
  </si>
  <si>
    <t>vtorssan@gmail.com</t>
  </si>
  <si>
    <t>britney@unabrstore.com.br</t>
  </si>
  <si>
    <t>andrei@secretoutlet.com.br</t>
  </si>
  <si>
    <t>https://www.secretoutlet.com.br/?gad_source=1&amp;gclid=Cj0KCQjw7JOpBhCfARIsAL3bobf19o4LQumOP_MYTkVg7726DywGmsxwZfoPR7pEmAnu_l2P479ELU8aAkBkEALw_wcB</t>
  </si>
  <si>
    <t>atendimento@secretoutlet.com.br</t>
  </si>
  <si>
    <t>Zeller Comércio de Produtos Estéticos LTDA</t>
  </si>
  <si>
    <t>thamireszeller@shoppingdaesteticasbc.com.br</t>
  </si>
  <si>
    <t>logos/88e88234-2460-42a9-8533-06a9c9c58097.jpeg</t>
  </si>
  <si>
    <t>bloombrand.contato@gmail.com</t>
  </si>
  <si>
    <t>logos/88f991a6-9a24-424d-af77-4752728055f6.png</t>
  </si>
  <si>
    <t>BLOOM</t>
  </si>
  <si>
    <t>lojavirtual@edexjeans.com.br</t>
  </si>
  <si>
    <t>contato@viciofatal.com.br</t>
  </si>
  <si>
    <t>Água Fresca Lingerie</t>
  </si>
  <si>
    <t>julia@aguafrescalingerie.com</t>
  </si>
  <si>
    <t>aguafrescalingerie.com</t>
  </si>
  <si>
    <t>marketing@aguafrescalingerie.com.br</t>
  </si>
  <si>
    <t>pedro@lamazonie.com.br</t>
  </si>
  <si>
    <t>https://www.lamazonie.com.br</t>
  </si>
  <si>
    <t>contato@lamazonie.com.br</t>
  </si>
  <si>
    <t>892572e7-af25-4ff8-8694-36d1a71f13fd</t>
  </si>
  <si>
    <t>Segunda pele</t>
  </si>
  <si>
    <t>segundapeleloja@gmail.com</t>
  </si>
  <si>
    <t>Checkout Novo Um</t>
  </si>
  <si>
    <t>checoutnovoum@teste.com</t>
  </si>
  <si>
    <t>lizebarroco@uol.com.br</t>
  </si>
  <si>
    <t>Alice Pereira Magalhães Silva Vestuários</t>
  </si>
  <si>
    <t>juliana_d_fraga@hotmail.com</t>
  </si>
  <si>
    <t>contato@alliebrand.com.br</t>
  </si>
  <si>
    <t>Papelaria Colorir churn</t>
  </si>
  <si>
    <t>papelariacolorir23churn@gmail.com</t>
  </si>
  <si>
    <t>Www.papelariacolorir.com</t>
  </si>
  <si>
    <t>Zayaz Comercio LTDA</t>
  </si>
  <si>
    <t>contato.zayaz@gmail.com</t>
  </si>
  <si>
    <t>www.zayaz.com.br</t>
  </si>
  <si>
    <t>logos/8a5dff9b-41e4-4a28-8c7c-160fbfb62548.jpeg</t>
  </si>
  <si>
    <t>Empoderada Prata LTDA</t>
  </si>
  <si>
    <t>lelismoura123@gmail.com</t>
  </si>
  <si>
    <t>logos/8a6ae5eb-8a97-4c6c-b3d3-82dab3ac954e.jpeg</t>
  </si>
  <si>
    <t>ludmilafaria.22@hotmail.com</t>
  </si>
  <si>
    <t>https://www.kalini.com.br/</t>
  </si>
  <si>
    <t>sac@kalini.com.br</t>
  </si>
  <si>
    <t>Vanderlei Rogerio Valverde</t>
  </si>
  <si>
    <t>redsharkboss@gmail.com</t>
  </si>
  <si>
    <t>redshark.me</t>
  </si>
  <si>
    <t>Mystica Aromas e Essências LTDA</t>
  </si>
  <si>
    <t>marianaferreirapimentel@gmail.com</t>
  </si>
  <si>
    <t>contato@mysticamood.com.br</t>
  </si>
  <si>
    <t>zoppyFA</t>
  </si>
  <si>
    <t>felipeargolo0210@gmail.com</t>
  </si>
  <si>
    <t>fernanda.dutra@zoppy.com.br</t>
  </si>
  <si>
    <t>Labru Semijoias</t>
  </si>
  <si>
    <t>LABRU ACESSORIOS &amp; CO LTDA</t>
  </si>
  <si>
    <t>bru.snf@gmail.com</t>
  </si>
  <si>
    <t>logos/8afbee7a-c56c-43ac-b490-42b1a4d46755.png</t>
  </si>
  <si>
    <t>Statera Labs</t>
  </si>
  <si>
    <t>contato@stateralabs.com.br</t>
  </si>
  <si>
    <t>https://stateralabs.com.br/</t>
  </si>
  <si>
    <t>arthurvcds@gmail.com</t>
  </si>
  <si>
    <t>https://www.usediboa.com.br/</t>
  </si>
  <si>
    <t>crm@usediboa.com.br</t>
  </si>
  <si>
    <t>usediboa</t>
  </si>
  <si>
    <t>EMPORIO TERROIR COMERCIO DE BEBIDAS E ALIMENTOS LTDA</t>
  </si>
  <si>
    <t>financeiro@grandcrutatuape.com.br</t>
  </si>
  <si>
    <t>contato@grandcrutatuape.com.br</t>
  </si>
  <si>
    <t>8b9424f0-3929-480b-81f8-4b2d62386e9f</t>
  </si>
  <si>
    <t>SWIMALAIAH</t>
  </si>
  <si>
    <t>Agatha Bertolotti Calixto</t>
  </si>
  <si>
    <t>agathabc@hotmail.com</t>
  </si>
  <si>
    <t>ANA CLARA LIMA DE ALVARENGA</t>
  </si>
  <si>
    <t>contatochoicehere@gmail.com</t>
  </si>
  <si>
    <t>logos/8bfbf2f2-bc93-455f-a435-f9c877ec44d8.jpeg</t>
  </si>
  <si>
    <t>8bfe0f61-372c-4260-85ca-65f6cc54b705</t>
  </si>
  <si>
    <t>Caltec Balanças</t>
  </si>
  <si>
    <t>thiagoalmeida@caltecbalancas.com.br</t>
  </si>
  <si>
    <t>https://caltecbalancas.com.br/?fbclid=IwAR3KA2pYKWqxeuAzUnHuT27hMeAIhT5ixBRuBJqW63cEITmUt4Yj8aXK8rk</t>
  </si>
  <si>
    <t>marketing@caltecbalancas.co.br</t>
  </si>
  <si>
    <t>moreira.dariele@gmail.com</t>
  </si>
  <si>
    <t>https://www.usehitzz.com.br</t>
  </si>
  <si>
    <t>dari@usehitzz.com.br</t>
  </si>
  <si>
    <t>marketing@minrj.com</t>
  </si>
  <si>
    <t>www.minrj.com</t>
  </si>
  <si>
    <t>alo@meusapatopreto.com.br</t>
  </si>
  <si>
    <t>8cbea5d3-5627-4d4a-bb87-e9a90773f29a</t>
  </si>
  <si>
    <t>Demonstração</t>
  </si>
  <si>
    <t>rafael.hatscha@gmail.com</t>
  </si>
  <si>
    <t>https://www.sandrarezende.com.br</t>
  </si>
  <si>
    <t>contato@sandrarezende.com.br</t>
  </si>
  <si>
    <t>thais@tbrandstore.com</t>
  </si>
  <si>
    <t>www.tbrandstore.com</t>
  </si>
  <si>
    <t>contato@tbrandstore.com</t>
  </si>
  <si>
    <t>joaovpcorrea@gmail.com</t>
  </si>
  <si>
    <t>contato@opusbrasil.com.br</t>
  </si>
  <si>
    <t>raphaelbrandao66@gmail.com</t>
  </si>
  <si>
    <t>Brandjoias.com.br</t>
  </si>
  <si>
    <t>contato@brandjoias.com.br</t>
  </si>
  <si>
    <t>virginiabc09@gmail.com</t>
  </si>
  <si>
    <t>crescente.store@gmail.com</t>
  </si>
  <si>
    <t>andrehoisel@querovua.com</t>
  </si>
  <si>
    <t>ECOMMERCE@QUEROVUA.COM</t>
  </si>
  <si>
    <t>vua</t>
  </si>
  <si>
    <t>ubaldo fernandes junior</t>
  </si>
  <si>
    <t>ubaldoiti@outlook.com</t>
  </si>
  <si>
    <t>paularovani@paularovani.com.br</t>
  </si>
  <si>
    <t>logos/8d7b8879-e3f6-43ff-be96-284a1d225a94.PNG</t>
  </si>
  <si>
    <t>PRSPORTS</t>
  </si>
  <si>
    <t>adm@sofisticale.com.br</t>
  </si>
  <si>
    <t>www.sofisticale.com.br</t>
  </si>
  <si>
    <t>contato@sofisticale.com.br</t>
  </si>
  <si>
    <t>carolpietezak@gmail.com</t>
  </si>
  <si>
    <t>floritaipava@gmail.com</t>
  </si>
  <si>
    <t>contatojulialoha@gmail.com</t>
  </si>
  <si>
    <t>logos/8de58f89-0d86-4526-b9a8-48d5ebb84d50.png</t>
  </si>
  <si>
    <t>Vale Ambientes</t>
  </si>
  <si>
    <t>reginaldo.cechetto@gmail.com</t>
  </si>
  <si>
    <t>https://www.valeambientes.com.br/</t>
  </si>
  <si>
    <t>MORAR CHIC LTDA</t>
  </si>
  <si>
    <t>wintermenezes@hotmail.com</t>
  </si>
  <si>
    <t>morarchic@morarchic.com.br</t>
  </si>
  <si>
    <t>lucas.ribeiro.rosa@hotmail.com</t>
  </si>
  <si>
    <t>ogshop</t>
  </si>
  <si>
    <t>calislei@gmail.com</t>
  </si>
  <si>
    <t>no-reply@califorsun.com.br</t>
  </si>
  <si>
    <t>calicash</t>
  </si>
  <si>
    <t>hello@elliactive.com.br</t>
  </si>
  <si>
    <t>nomadpratas@gmail.com</t>
  </si>
  <si>
    <t>https://www.nomadpratas.com.br/</t>
  </si>
  <si>
    <t>contato@nomadpratas.com.br</t>
  </si>
  <si>
    <t>contato@thejonesacessorios.com.br</t>
  </si>
  <si>
    <t>https://thejonesacessorios.com.br/</t>
  </si>
  <si>
    <t>IV STORE</t>
  </si>
  <si>
    <t>IV STORE COMÉRCIO DE ROUPAS</t>
  </si>
  <si>
    <t>inaiaraviana@ivstore.com.br</t>
  </si>
  <si>
    <t>www.ivstore.com.br</t>
  </si>
  <si>
    <t>Giovanna Gabellini Cais de Souza</t>
  </si>
  <si>
    <t>giovannacais@hotmail.com</t>
  </si>
  <si>
    <t>logos/8f7ae8cb-3abb-4eb4-a9e1-7ba917e2892c.png</t>
  </si>
  <si>
    <t>Açude comercio de confecção LTDA</t>
  </si>
  <si>
    <t>anabeatriz.ribeirogomes@gmail.com</t>
  </si>
  <si>
    <t>DELPHINA</t>
  </si>
  <si>
    <t>DELPHINA CONFECCAO E COMERCIO LTDA</t>
  </si>
  <si>
    <t>contato@delphina.com.br</t>
  </si>
  <si>
    <t>L P Solonynka LTDA</t>
  </si>
  <si>
    <t>lyriane_solonynka@hotmail.com</t>
  </si>
  <si>
    <t>901c4fd8-aec8-4cc6-bed1-17569c69d113</t>
  </si>
  <si>
    <t>Soulisa</t>
  </si>
  <si>
    <t>Manah Cosméticos LTDA</t>
  </si>
  <si>
    <t>financeiro@soulisa.com.br</t>
  </si>
  <si>
    <t>Helenitá</t>
  </si>
  <si>
    <t>helenita_admin@zoppy.com.br</t>
  </si>
  <si>
    <t>integracaowoocommerce@zoppy.com.br</t>
  </si>
  <si>
    <t>financeiro.preciosadetalhes@gmail.com</t>
  </si>
  <si>
    <t>logos/9063c1cf-0e99-4492-87ff-2a12dbd5dea0.jpg</t>
  </si>
  <si>
    <t>Barbara Nyala de Lima Caetano</t>
  </si>
  <si>
    <t>leonardo@intimatejoias.com.br</t>
  </si>
  <si>
    <t>90fcf70e-8b2f-406c-9dc6-5631af8543ea</t>
  </si>
  <si>
    <t>Dermomed</t>
  </si>
  <si>
    <t>Victor</t>
  </si>
  <si>
    <t>victor@dermomed.com.br</t>
  </si>
  <si>
    <t>tiago@solidgroup.com.br</t>
  </si>
  <si>
    <t>www.useshelter.com.br</t>
  </si>
  <si>
    <t>Nutri muscle</t>
  </si>
  <si>
    <t>tiago@nutrimuscle.com.br</t>
  </si>
  <si>
    <t>Nutrimuscle.com.br</t>
  </si>
  <si>
    <t>contato@userico.com.br</t>
  </si>
  <si>
    <t>luccas.maia@usemariazinha.com.br</t>
  </si>
  <si>
    <t>contato@usemariazinha.com.br</t>
  </si>
  <si>
    <t>tuannycarols@hotmail.com</t>
  </si>
  <si>
    <t>D Vera Moda e Confecções de Roupas LTDA ME</t>
  </si>
  <si>
    <t>contato@dveramoda.com.br</t>
  </si>
  <si>
    <t>vendas.trparts01@gmail.com</t>
  </si>
  <si>
    <t>izabellaperon@hotmail.com</t>
  </si>
  <si>
    <t>https://www.squatbrand.com.br/</t>
  </si>
  <si>
    <t>squat.brand@outlook.com</t>
  </si>
  <si>
    <t>ecle Paris</t>
  </si>
  <si>
    <t>contato@ecleparis.com.br</t>
  </si>
  <si>
    <t>integracaocartpanda@zoppy.com.br</t>
  </si>
  <si>
    <t>thiago_suassuna@hotmail.com</t>
  </si>
  <si>
    <t>@lojas_ts_oficial</t>
  </si>
  <si>
    <t>rhtsimports@gmail.com</t>
  </si>
  <si>
    <t>LORM STORE</t>
  </si>
  <si>
    <t>marcel@lormstore.com.br</t>
  </si>
  <si>
    <t>suporte@lormstore.com.br</t>
  </si>
  <si>
    <t>rafaelaabrittacr@gmail.com</t>
  </si>
  <si>
    <t>marketinglilobeachwear@gmail.com</t>
  </si>
  <si>
    <t>DONNA</t>
  </si>
  <si>
    <t>contato@donnasacoleira.com.br</t>
  </si>
  <si>
    <t>https://www.donnasacoleira.com.br/</t>
  </si>
  <si>
    <t>lucaspetri@serflex.com.br</t>
  </si>
  <si>
    <t>serflex</t>
  </si>
  <si>
    <t>contato@acessoriosblanc.com.br</t>
  </si>
  <si>
    <t>https://www.acessoriosblanc.com.br/</t>
  </si>
  <si>
    <t>Pro tour vestuários de ciclismo</t>
  </si>
  <si>
    <t>byrkc2022@gmail.com</t>
  </si>
  <si>
    <t>sac@rkcsports.com.br</t>
  </si>
  <si>
    <t>Kimberly Magany de Castro 44721314809</t>
  </si>
  <si>
    <t>kimberlymaganyboutique77@gmail.com</t>
  </si>
  <si>
    <t>https://www.kimberlymagany.com.br/</t>
  </si>
  <si>
    <t>IDEAL FARMA MANIPULAÇÃO</t>
  </si>
  <si>
    <t>giovana.sants@gmail.com</t>
  </si>
  <si>
    <t>mattheus.cortes.peralta@hotmail.com</t>
  </si>
  <si>
    <t>suporte@sandhi.com.br</t>
  </si>
  <si>
    <t>SDN COMERCIO DE PRODUTOS ALIMENTICIOS E ARTIGOS ESPORTIVOS LTDA</t>
  </si>
  <si>
    <t>rafael.pereira@soldiersnutrition.com.br</t>
  </si>
  <si>
    <t>OLI</t>
  </si>
  <si>
    <t>contato@souoli.com</t>
  </si>
  <si>
    <t>pitangueiravix@gmail.com</t>
  </si>
  <si>
    <t>contato@annaenglesstore.com.br</t>
  </si>
  <si>
    <t>https://annaenglesstore.com.br/</t>
  </si>
  <si>
    <t>marketing.annaenglesstore@gmail.com</t>
  </si>
  <si>
    <t>Totvs moda - zoppy</t>
  </si>
  <si>
    <t>Totvs moda</t>
  </si>
  <si>
    <t>integracaototvsmoda@zoppy.com.br</t>
  </si>
  <si>
    <t>electronics</t>
  </si>
  <si>
    <t>954976ea-bddf-4349-9177-3aadd69e8acf</t>
  </si>
  <si>
    <t>ZoppyTeste300v</t>
  </si>
  <si>
    <t>testeantonio300v@zoppy.com.br</t>
  </si>
  <si>
    <t>Bem Bolado Brasil</t>
  </si>
  <si>
    <t>ecommerce@bemboladobrasil.com.br</t>
  </si>
  <si>
    <t>https://www.bemboladobrasil.com.br/?utm_source=zoopy</t>
  </si>
  <si>
    <t>adm@leguede.com.br</t>
  </si>
  <si>
    <t>https://www.leguedeacessorios.com.br</t>
  </si>
  <si>
    <t>logos/95630c3f-2fc0-4715-b90a-ac3f490ddf41.jpg</t>
  </si>
  <si>
    <t>contatosintropia@gmail.com</t>
  </si>
  <si>
    <t>contato@cosoli.com.br</t>
  </si>
  <si>
    <t>anacarolinanasato@gmail.com</t>
  </si>
  <si>
    <t>www.ammistore.com.br</t>
  </si>
  <si>
    <t>showroom@ammistore.com.br</t>
  </si>
  <si>
    <t>acervodecoisassalada@gmail.com</t>
  </si>
  <si>
    <t>https://www.wolfshopbrasil.com/</t>
  </si>
  <si>
    <t>contato@wolfshopbrasil.com.br</t>
  </si>
  <si>
    <t>Useadelia Acessórios Ltda ME</t>
  </si>
  <si>
    <t>lenafigueiredo@useadelia.com.br</t>
  </si>
  <si>
    <t>www.useadelia.com.br</t>
  </si>
  <si>
    <t>tlt621@gmail.com</t>
  </si>
  <si>
    <t>Garman</t>
  </si>
  <si>
    <t>garmanbsb@gmail.com</t>
  </si>
  <si>
    <t>https://www.garman.com.br/</t>
  </si>
  <si>
    <t>contato@garman.com.br</t>
  </si>
  <si>
    <t>Infoleo Papeis LTDA - EPP</t>
  </si>
  <si>
    <t>infoleo@infoleo.com.br</t>
  </si>
  <si>
    <t>logos/9665b3f1-0c9b-4998-8f31-e0fdff61e40e.png</t>
  </si>
  <si>
    <t>diego.sousa@kingjoe.com.br</t>
  </si>
  <si>
    <t>www.kingjoe.com.br</t>
  </si>
  <si>
    <t>renan.marques@kingjoe.com.br</t>
  </si>
  <si>
    <t>augusto@aurha.com.br</t>
  </si>
  <si>
    <t>Kellm</t>
  </si>
  <si>
    <t>K C DUTRA LTDA</t>
  </si>
  <si>
    <t>lojakellmcontato@hotmail.com</t>
  </si>
  <si>
    <t>polibicalho@yahoo.com.br</t>
  </si>
  <si>
    <t>www.polibicalho.com.br</t>
  </si>
  <si>
    <t>suportepolibicalho@gmail.com</t>
  </si>
  <si>
    <t>VALESCA C S F D SANTOS LTDA</t>
  </si>
  <si>
    <t>valesca.ferreira@gmail.com</t>
  </si>
  <si>
    <t>evertonstedile@gmail.com</t>
  </si>
  <si>
    <t>sac@polihousi.com</t>
  </si>
  <si>
    <t>Cataflor Comércio e Indústria Ltda</t>
  </si>
  <si>
    <t>contato@cataflor.com</t>
  </si>
  <si>
    <t>logos/97df4719-5147-4b7d-addc-65b6c6357207.jpg</t>
  </si>
  <si>
    <t>Elaluz Concept Moda e Estilo LTDA</t>
  </si>
  <si>
    <t>c_henry99@hotmail.com</t>
  </si>
  <si>
    <t>logos/98408fec-5fb7-4a32-8e44-dd340cf481ff.jpeg</t>
  </si>
  <si>
    <t>lucenahortensia@gmail.com</t>
  </si>
  <si>
    <t>ADF Ferramentas e Equipamentos LTDA</t>
  </si>
  <si>
    <t>adffer@gmail.com</t>
  </si>
  <si>
    <t>BKRK Comercio de Bolsas e Acessórios</t>
  </si>
  <si>
    <t>andre@beatniksons.com</t>
  </si>
  <si>
    <t>beatniksons.com.br</t>
  </si>
  <si>
    <t>logos/9854fbae-0773-4ac9-8d4e-2e73790071fb.jpg</t>
  </si>
  <si>
    <t>Brenda Store</t>
  </si>
  <si>
    <t>Brenda Store Ltda</t>
  </si>
  <si>
    <t>brendaligiatobias@gmail.com</t>
  </si>
  <si>
    <t>logos/988906dd-97b5-438d-8cb1-4bc342883bc8.png</t>
  </si>
  <si>
    <t>julia.i.blasi@gmail.com</t>
  </si>
  <si>
    <t>www.mariavaicomamoda.com.br</t>
  </si>
  <si>
    <t>enviosmvcm@gmail.com</t>
  </si>
  <si>
    <t>Mato Dentro LTDA.</t>
  </si>
  <si>
    <t>matodentrolojaa@gmail.com</t>
  </si>
  <si>
    <t>matodentroloja.com.br</t>
  </si>
  <si>
    <t>g.montoni@corebrands.com.br</t>
  </si>
  <si>
    <t>logos/99478f7a-6470-4ac3-95c5-fe36805f8256.jpg</t>
  </si>
  <si>
    <t>nataliachavesorganizer@gmail.com</t>
  </si>
  <si>
    <t>https://nataliaorganizer.com.br/</t>
  </si>
  <si>
    <t>shopnataliaorganizer@gmail.com</t>
  </si>
  <si>
    <t>recriarlingerie123@gmail.com</t>
  </si>
  <si>
    <t>contato@recriarlingerie.com.br</t>
  </si>
  <si>
    <t>Use Confrade LTDA</t>
  </si>
  <si>
    <t>luciano.ramos@useconfrade.com.br</t>
  </si>
  <si>
    <t>Elisangela Mendes Gonçalves 03755594692</t>
  </si>
  <si>
    <t>anameriz.mm13@gmail.com</t>
  </si>
  <si>
    <t>logos/99a261df-579a-480a-b594-0c274c1470b1.png</t>
  </si>
  <si>
    <t>Testes workflow - zoppy</t>
  </si>
  <si>
    <t>testesworkflow@zoppy.com.br</t>
  </si>
  <si>
    <t>9a48b3c4-4988-4a4c-b335-e6a8485a7fb3</t>
  </si>
  <si>
    <t>Promise Marketing</t>
  </si>
  <si>
    <t>andre+zoppy@promise.marketing</t>
  </si>
  <si>
    <t>https://nextwin.global/register/tpd</t>
  </si>
  <si>
    <t>LUANA FASHION TRICOT LTDA</t>
  </si>
  <si>
    <t>luanafashiontricot@gmail.com</t>
  </si>
  <si>
    <t>atendimento@luanafashiontricot.com.br</t>
  </si>
  <si>
    <t>comercial@organizeistore.com.br</t>
  </si>
  <si>
    <t>contato@ssbeachwear.com.br</t>
  </si>
  <si>
    <t>www.ssbeachwear.com.br</t>
  </si>
  <si>
    <t>logos/9a8fe60e-2340-42ea-838e-38d50d0fe9b7.png</t>
  </si>
  <si>
    <t>Na SSbeachwear, cada compra vira bônus para você montar seu biquíni perfeito, com conforto e estilo exclusivo.</t>
  </si>
  <si>
    <t>admmabely@gmail.com</t>
  </si>
  <si>
    <t>logos/9a98a409-2863-4875-8c8c-0abb9395034a.png</t>
  </si>
  <si>
    <t>monica@anpostore.com.br</t>
  </si>
  <si>
    <t>C Qiuling Utilidades</t>
  </si>
  <si>
    <t>papelariadasa@outlook.com</t>
  </si>
  <si>
    <t>Control Comercio e Comunicacao lTDA</t>
  </si>
  <si>
    <t>lojatutifruti@gmail.com</t>
  </si>
  <si>
    <t>ecommerce@maiemai.com.br</t>
  </si>
  <si>
    <t>https://www.maiemai.com.br/</t>
  </si>
  <si>
    <t>contato@maiemai.com.br</t>
  </si>
  <si>
    <t>Jukkê</t>
  </si>
  <si>
    <t>jukkefolheados@gmail.com</t>
  </si>
  <si>
    <t>https://www.jukkefolheados.com.br/</t>
  </si>
  <si>
    <t>contato@jukkefolheados.com.br</t>
  </si>
  <si>
    <t>9c0de4f1-9d1c-4eb6-afdd-556b0b20d1a0</t>
  </si>
  <si>
    <t>teste-plus-os</t>
  </si>
  <si>
    <t>tiago.terme@bagy.com.br</t>
  </si>
  <si>
    <t>marketing@morenabakana.com.br</t>
  </si>
  <si>
    <t>Madá comércio de roupas e artigos de moda praia Ltda</t>
  </si>
  <si>
    <t>contatomadastore@gmail.com</t>
  </si>
  <si>
    <t>bandoli e cox comercio de artigos de vestuário ltda me</t>
  </si>
  <si>
    <t>paulacox@nidasbeachwear.com</t>
  </si>
  <si>
    <t>nidas@nidas.com.br</t>
  </si>
  <si>
    <t>contato@lalumini.com.br</t>
  </si>
  <si>
    <t>https://www.lalumini.com.br</t>
  </si>
  <si>
    <t>GH Comércio de Roupas Ltda</t>
  </si>
  <si>
    <t>adm@gabiq.com.br</t>
  </si>
  <si>
    <t>logos/9d8343aa-45a2-4d57-84d4-1a20ff81449b.png</t>
  </si>
  <si>
    <t>Zoppy Lucas</t>
  </si>
  <si>
    <t>Lucas Roscoe</t>
  </si>
  <si>
    <t>lucas.roscoe@zoppy.com.br</t>
  </si>
  <si>
    <t>BIBI BOUTIQUE MODAS LTDA</t>
  </si>
  <si>
    <t>bibiboutiquekids@gmail.com</t>
  </si>
  <si>
    <t>logos/9dd1fa12-adb4-4598-904b-7780c90c759e.png</t>
  </si>
  <si>
    <t>lojabelapro@gmail.com</t>
  </si>
  <si>
    <t>belaprobrasil.com.br</t>
  </si>
  <si>
    <t>sacmcjoias@gmail.com</t>
  </si>
  <si>
    <t>Alessandra eufrosino cougo</t>
  </si>
  <si>
    <t>alesspratas@gmail.com</t>
  </si>
  <si>
    <t>felipeargolo021004@gmail.com</t>
  </si>
  <si>
    <t>mtuliovargas11@gmail.com</t>
  </si>
  <si>
    <t>atendimento@sunhouse.com.br</t>
  </si>
  <si>
    <t>https://www.sunhouse.com.br/</t>
  </si>
  <si>
    <t>lucasdavieslima@hotmail.com</t>
  </si>
  <si>
    <t>GARMENTS BR COMERCIO DE ROUPAS E ACESSORIOS LTDA</t>
  </si>
  <si>
    <t>garmentsag10@gmail.com</t>
  </si>
  <si>
    <t>Mayra Sartori Semijoias</t>
  </si>
  <si>
    <t>mayra.sartori@hotmail.com</t>
  </si>
  <si>
    <t>www.mayrasartorisemijoias.com.br</t>
  </si>
  <si>
    <t>logos/9eed9b58-15b1-4aaa-886b-59dce625da00.JPG</t>
  </si>
  <si>
    <t>gabriela@merakiporcelanas.com.br</t>
  </si>
  <si>
    <t>merakidecorhouse@gmail.com</t>
  </si>
  <si>
    <t>Liuzzi Eyewear</t>
  </si>
  <si>
    <t>empresarial@liuzzieyewear.com.br</t>
  </si>
  <si>
    <t>www.liuzzieyewear.com.br</t>
  </si>
  <si>
    <t>mkt@liuzzieyewear.com.br</t>
  </si>
  <si>
    <t>BLOX LTDA</t>
  </si>
  <si>
    <t>financeiro@useblox.com.br</t>
  </si>
  <si>
    <t>Luiz Henrique Fraga Lima</t>
  </si>
  <si>
    <t>luizfraga992@gmail.com</t>
  </si>
  <si>
    <t>tbpratas@hotmail.com</t>
  </si>
  <si>
    <t>https://www.tbpratas.com.br/</t>
  </si>
  <si>
    <t>CAMILA DAS VIRGENS DE OLIVEIRA LTDA</t>
  </si>
  <si>
    <t>c95oliveira@gmail.com</t>
  </si>
  <si>
    <t>logos/9f6ccfea-7bca-4c3b-ae95-1afd74d5011b.jpeg</t>
  </si>
  <si>
    <t>contato.maloa@gmail.com</t>
  </si>
  <si>
    <t>contato@mikawear.com.br</t>
  </si>
  <si>
    <t>Lindah</t>
  </si>
  <si>
    <t>TAGVL COMÉRCIO DE ARTIGOS DO VESTUÁRIO E ACESSORIOS</t>
  </si>
  <si>
    <t>lindah.financeiro@gmail.com</t>
  </si>
  <si>
    <t>logos/9fd70d67-b1b0-465d-a811-3b20b1999571.jpeg</t>
  </si>
  <si>
    <t>karolinefernandespacheco@gmail.com</t>
  </si>
  <si>
    <t>J N G Danguy observatorium brands</t>
  </si>
  <si>
    <t>contato@kustomstore.com.br</t>
  </si>
  <si>
    <t>contato@usedut.com.br</t>
  </si>
  <si>
    <t>Mattielo</t>
  </si>
  <si>
    <t>Tatiane Mattielo Penaquio</t>
  </si>
  <si>
    <t>tatiane@mattielostore.com.br</t>
  </si>
  <si>
    <t>adm@casapri.com.br</t>
  </si>
  <si>
    <t>contato@casapri.com.br</t>
  </si>
  <si>
    <t>bernardo@ballsstyle.com.br</t>
  </si>
  <si>
    <t>https://www.ballsstyle.com.br</t>
  </si>
  <si>
    <t>contato@ballsstyle.com.br</t>
  </si>
  <si>
    <t>a15c0a46-b76a-463f-b155-1eba1e347539</t>
  </si>
  <si>
    <t>adafwafaawa</t>
  </si>
  <si>
    <t>lucastestatafa@gmail.com</t>
  </si>
  <si>
    <t>Company a14d9651-e837-48e2-b0ed-8529df478268</t>
  </si>
  <si>
    <t>company_a14d9651-e837-48e2-b0ed-8529df478268@zoppy.com.br</t>
  </si>
  <si>
    <t>Financeiro@pldefumados.com.br</t>
  </si>
  <si>
    <t>logos/a199e506-07e0-4efb-88bf-45367294d7bd.png</t>
  </si>
  <si>
    <t>contato@tropicalespeciarias.com.br</t>
  </si>
  <si>
    <t>https://tropicalespeciarias.com.br</t>
  </si>
  <si>
    <t>atendimento@tropicalespeciarias.com.br</t>
  </si>
  <si>
    <t>João Teste &amp; Rafa</t>
  </si>
  <si>
    <t>joaogabriel.machado@outlook.com</t>
  </si>
  <si>
    <t>contato@shopmabre.com.br</t>
  </si>
  <si>
    <t>https://www.shopmabre.com.br/</t>
  </si>
  <si>
    <t>logos/a1f07f78-e9c6-4556-a327-ec68b9395204.jpg</t>
  </si>
  <si>
    <t>Sua marca de streetwear com a melhor modelagem!
~ quem prova não quer usar outra ~</t>
  </si>
  <si>
    <t>contato@donluiz.com.br</t>
  </si>
  <si>
    <t>a2149fce-c7b6-4417-bcaf-17a9f1a33d06</t>
  </si>
  <si>
    <t>base-de-conhecimento</t>
  </si>
  <si>
    <t>minhalojabagy@gmail.com</t>
  </si>
  <si>
    <t>base-de-conhecimento.comprartemas.com.br</t>
  </si>
  <si>
    <t>tiago@bagy.com.br</t>
  </si>
  <si>
    <t>freire@chamatte.com.br</t>
  </si>
  <si>
    <t>www.chamatte.com.br</t>
  </si>
  <si>
    <t>viva@chamatte.com.br</t>
  </si>
  <si>
    <t>contato@worldheart.com.br</t>
  </si>
  <si>
    <t>https://www.worldheart.com.br</t>
  </si>
  <si>
    <t>rodrigo.san@outlook.com</t>
  </si>
  <si>
    <t>lambuzada@lambuzada.com.br</t>
  </si>
  <si>
    <t>contato@pegueibode.com.br</t>
  </si>
  <si>
    <t>www.pegueibode.com.br</t>
  </si>
  <si>
    <t>atendimento@pegueibode.com.br</t>
  </si>
  <si>
    <t>Auxilium Odonto</t>
  </si>
  <si>
    <t>bruna@auxiliumodonto.com.br</t>
  </si>
  <si>
    <t>www.auxiliumodonto.com.br</t>
  </si>
  <si>
    <t>contato@auxiliumodonto.com.br</t>
  </si>
  <si>
    <t>Vörr</t>
  </si>
  <si>
    <t>humberto@vorr.com.br</t>
  </si>
  <si>
    <t>logos/a30a656e-231c-4a70-9134-f18899899f45.jpeg</t>
  </si>
  <si>
    <t>besistercaps@gmail.com</t>
  </si>
  <si>
    <t>besister</t>
  </si>
  <si>
    <t>flordeamorbolsas@gmail.com</t>
  </si>
  <si>
    <t>brunagabriela-@outlook.com</t>
  </si>
  <si>
    <t>Bellamo churn</t>
  </si>
  <si>
    <t>bellamochurn.contas@gmail.com</t>
  </si>
  <si>
    <t>Linx - zoppy</t>
  </si>
  <si>
    <t>integracaolinx@zoppy.com.br</t>
  </si>
  <si>
    <t>contato@fashioncorner.com.br</t>
  </si>
  <si>
    <t>Guardaroba</t>
  </si>
  <si>
    <t>gabriella@guardaroba.com.br</t>
  </si>
  <si>
    <t>guardaroba.com.br</t>
  </si>
  <si>
    <t>contato@guardaroba.com.br</t>
  </si>
  <si>
    <t>G M C F Ribeiro</t>
  </si>
  <si>
    <t>financeiro.souljp@hotmail.com</t>
  </si>
  <si>
    <t>logos/a4e1d247-a53e-46be-983a-b00018885402.png</t>
  </si>
  <si>
    <t>antonio@dolps.com.br</t>
  </si>
  <si>
    <t>atendimento@dolps.com.br</t>
  </si>
  <si>
    <t>contato.usehera@gmail.com</t>
  </si>
  <si>
    <t>logos/a55c5038-b45c-4013-a58b-fff6626381eb.png</t>
  </si>
  <si>
    <t>AdrianaK Loja 3</t>
  </si>
  <si>
    <t>loja03@adrianak.com.br</t>
  </si>
  <si>
    <t>a57989cc-7149-4cb3-ad97-9d70104fabc6</t>
  </si>
  <si>
    <t>TESTE_luxchesia_admin@zoppy.com.br</t>
  </si>
  <si>
    <t>https://</t>
  </si>
  <si>
    <t>isabela.pinheiro@zoppy.com.br</t>
  </si>
  <si>
    <t>a58d751e-a99e-4392-b627-01ab3400f0d4</t>
  </si>
  <si>
    <t>lojaflordesol1@gmail.com</t>
  </si>
  <si>
    <t>logos/a5d78365-3065-487e-9f9c-d85915d27407.png</t>
  </si>
  <si>
    <t>FDS</t>
  </si>
  <si>
    <t>Papelaria Art Pel</t>
  </si>
  <si>
    <t>siteartpel@hotmail.com</t>
  </si>
  <si>
    <t>https://www.artpel.com.br/</t>
  </si>
  <si>
    <t>sac@artpel.com.br</t>
  </si>
  <si>
    <t>bruno@climacontroles.com.br</t>
  </si>
  <si>
    <t>contato@climacontroles.com.br</t>
  </si>
  <si>
    <t>Peticolé</t>
  </si>
  <si>
    <t>comercial@peticole.com.br</t>
  </si>
  <si>
    <t>https://peticole.com.br</t>
  </si>
  <si>
    <t>vendas@peticole.com.br</t>
  </si>
  <si>
    <t>gestaomelannun@gmail.com</t>
  </si>
  <si>
    <t>grazielle@grazisa.com.br</t>
  </si>
  <si>
    <t>contato@grazisa.com.br</t>
  </si>
  <si>
    <t>useauracomercial@gmail.com</t>
  </si>
  <si>
    <t>www.useaurashop.com.br</t>
  </si>
  <si>
    <t>contato@useaurashop.com.br</t>
  </si>
  <si>
    <t>USE AZEVEDO COMÉRCIO DE ACESSORIOS</t>
  </si>
  <si>
    <t>bruna.francaazevedo@gmail.com</t>
  </si>
  <si>
    <t>www.useazevedo.com.br</t>
  </si>
  <si>
    <t>logos/a6d0b877-ed55-4d6c-98fd-076fb901674e.jpeg</t>
  </si>
  <si>
    <t>famosooutlet@gmail.com</t>
  </si>
  <si>
    <t>contato@newmanstore.com.br</t>
  </si>
  <si>
    <t>MURALIST ART DECOR COMERCIO LTDA</t>
  </si>
  <si>
    <t>muralistdecor@gmail.com</t>
  </si>
  <si>
    <t>atendimento@muralist.com.br</t>
  </si>
  <si>
    <t>Olly Toys</t>
  </si>
  <si>
    <t>stella@ollytoys.com</t>
  </si>
  <si>
    <t>ollytoys.com</t>
  </si>
  <si>
    <t>contato@ollytoys.com</t>
  </si>
  <si>
    <t>usebsbmoda@gmail.com</t>
  </si>
  <si>
    <t>https://www.usebsb.com.br/</t>
  </si>
  <si>
    <t>a7689cfd-47c2-4f1c-b542-0061d18fcbcd</t>
  </si>
  <si>
    <t>Martier Fitness</t>
  </si>
  <si>
    <t>Jaqueline Martins</t>
  </si>
  <si>
    <t>contato@martier.com.br</t>
  </si>
  <si>
    <t>christianjoiasloja@gmail.com</t>
  </si>
  <si>
    <t>gabinamaral89@gmail.com</t>
  </si>
  <si>
    <t>acessorios.gabiamaral@gmail.com</t>
  </si>
  <si>
    <t>Muri Reflorestamento e Moda Ltda</t>
  </si>
  <si>
    <t>victor@somosmuri.com.br</t>
  </si>
  <si>
    <t>contato@somosmuri.com.br</t>
  </si>
  <si>
    <t>viviane@nanakarana.com.br</t>
  </si>
  <si>
    <t>https://www.nanakarana.com.br/</t>
  </si>
  <si>
    <t>contato@nanakarana.com.br</t>
  </si>
  <si>
    <t>matheusholiveira@hotmail.com</t>
  </si>
  <si>
    <t>https://www.folkfoxbrasil.com.br/</t>
  </si>
  <si>
    <t>contato@folkfoxbrasil.com.br</t>
  </si>
  <si>
    <t>luizabadlima@gmail.com</t>
  </si>
  <si>
    <t>contato@sejatriana.com.br</t>
  </si>
  <si>
    <t>filipe@lojaegol.com.br</t>
  </si>
  <si>
    <t>www.lojaegol.com.br</t>
  </si>
  <si>
    <t>contato@lojaegol.com.br</t>
  </si>
  <si>
    <t>ALLO MANIA</t>
  </si>
  <si>
    <t>ALLO MANIA A PARA C EIRELLI</t>
  </si>
  <si>
    <t>rogeriomontelo1@gmail.com</t>
  </si>
  <si>
    <t>logos/a8d663c7-4a3f-4703-88ae-0b2cbeb75d12.jpeg</t>
  </si>
  <si>
    <t>Criare</t>
  </si>
  <si>
    <t>luisa@lojacriare.com.br</t>
  </si>
  <si>
    <t>elizacondeatelier@gmail.com</t>
  </si>
  <si>
    <t>elizagift</t>
  </si>
  <si>
    <t>Belletonn Comercio Cosmeticos A6 Ltda</t>
  </si>
  <si>
    <t>claus@belletonn.com.br</t>
  </si>
  <si>
    <t>logos/a90c560c-f591-45ff-9a03-b7653838da21.jpeg</t>
  </si>
  <si>
    <t>crisportal@gmail.com</t>
  </si>
  <si>
    <t>grazyoliver@yahoo.com.br</t>
  </si>
  <si>
    <t>thiago@cirullisemijoias.com.br</t>
  </si>
  <si>
    <t>contato@cirullisemijoias.com.br</t>
  </si>
  <si>
    <t>ola@holysoup.com.br</t>
  </si>
  <si>
    <t>https://holysoup.com.br/</t>
  </si>
  <si>
    <t>gladstonbs@gmail.com</t>
  </si>
  <si>
    <t>logos/a936fa6c-b0dc-4ecf-affc-0b5e1da23ccd.png</t>
  </si>
  <si>
    <t>RAVEUP</t>
  </si>
  <si>
    <t>luucasrocha.rs@gmail.com</t>
  </si>
  <si>
    <t>https://raveup.com.br/</t>
  </si>
  <si>
    <t>ejamarswim@gmail.com</t>
  </si>
  <si>
    <t>logos/a95bd096-7a91-4d0f-a0ec-ce28b3ee251a.PNG</t>
  </si>
  <si>
    <t>mkt.montezza@gmail.com</t>
  </si>
  <si>
    <t>contato@montezza.com.br</t>
  </si>
  <si>
    <t>viiscustomizacao@gmail.com</t>
  </si>
  <si>
    <t>Teste Rafael Jovem Padawan</t>
  </si>
  <si>
    <t>Teste S.A.</t>
  </si>
  <si>
    <t>teste345678@teste55.com</t>
  </si>
  <si>
    <t>Açougue Colosso PL</t>
  </si>
  <si>
    <t>antonioaugustoccosta@hotmail.com</t>
  </si>
  <si>
    <t>contato@mariavaicomtodas.com.br</t>
  </si>
  <si>
    <t>Jotta Store by Ju Martins</t>
  </si>
  <si>
    <t>jussarapm@hotmail.com</t>
  </si>
  <si>
    <t>logos/aa36cd60-88f9-4051-801c-52de5fafd2dc.png</t>
  </si>
  <si>
    <t>gabiischmidt@hotmail.com</t>
  </si>
  <si>
    <t>luliforbabies1@gmail.com</t>
  </si>
  <si>
    <t>luliforbabies.com.br</t>
  </si>
  <si>
    <t>luliforbabies@gmail.com</t>
  </si>
  <si>
    <t>contato@zenvee.com.br</t>
  </si>
  <si>
    <t>laurasquadrado@gmail.com</t>
  </si>
  <si>
    <t>anavaleriax@gmail.com</t>
  </si>
  <si>
    <t>https://www.valeha.com.br/</t>
  </si>
  <si>
    <t>anavaleria@valeha.com.br</t>
  </si>
  <si>
    <t>contato@germanoagustini.com</t>
  </si>
  <si>
    <t>https://germanoagustini.com/</t>
  </si>
  <si>
    <t>JEAN PESSONI DOMINGUES</t>
  </si>
  <si>
    <t>barbalenhador.contato@gmail.com</t>
  </si>
  <si>
    <t>logos/abb9bd90-c426-4a80-8ebe-42a5bb6f4c64.jpeg</t>
  </si>
  <si>
    <t>Ofelia Beauty</t>
  </si>
  <si>
    <t>contato@ofeliahouse.com</t>
  </si>
  <si>
    <t>www.ofeliahouse.com</t>
  </si>
  <si>
    <t>SOUZOLI BOUTIQUE</t>
  </si>
  <si>
    <t>SOUZOLI</t>
  </si>
  <si>
    <t>rafaoliveira.advogada@gmail.com</t>
  </si>
  <si>
    <t>vincciconcept@gmail.com</t>
  </si>
  <si>
    <t>amanda.oliveiracosta@gmail.com</t>
  </si>
  <si>
    <t>www.lojasupremacorte.com.br</t>
  </si>
  <si>
    <t>contato@lojasupremacorte.com.br</t>
  </si>
  <si>
    <t>Insite Comércio Confecções e Serviços Ltda</t>
  </si>
  <si>
    <t>andreza@maisnamoda.com.br</t>
  </si>
  <si>
    <t>logos/ad19927c-09a4-4627-87fd-2b0333074cda.jpeg</t>
  </si>
  <si>
    <t>lurejoias@gmail.com</t>
  </si>
  <si>
    <t>https://www.lorajoias.com.br/</t>
  </si>
  <si>
    <t>Carimbei Ltda</t>
  </si>
  <si>
    <t>carimbeicuritiba@gmail.com</t>
  </si>
  <si>
    <t>Painel do vendedor 3 - zoppy</t>
  </si>
  <si>
    <t>paineldovendedor3@zoppy.com.br</t>
  </si>
  <si>
    <t>S DE A DUARTE</t>
  </si>
  <si>
    <t>rendasevix@gmail.com</t>
  </si>
  <si>
    <t>comercial@rendasemodas.com.br</t>
  </si>
  <si>
    <t>fernandowavepoint@gmail.com</t>
  </si>
  <si>
    <t>www.wavepoint.com.br</t>
  </si>
  <si>
    <t>financeiro@myphios.com.br</t>
  </si>
  <si>
    <t>matheus@multiwebdigital.com.br</t>
  </si>
  <si>
    <t>contato@paneladeferromineira.com.br</t>
  </si>
  <si>
    <t>rmalves21@hotmail.com</t>
  </si>
  <si>
    <t>www.maniadmulher.com</t>
  </si>
  <si>
    <t>contato@ninabrinquedoseducativos.com.br</t>
  </si>
  <si>
    <t>www.ninabrinquedoseducativos.com.br</t>
  </si>
  <si>
    <t>lapapelandiachurn@gmail.com</t>
  </si>
  <si>
    <t>comercial@atacadopapelandia.com.br</t>
  </si>
  <si>
    <t>rafael@talcha.com.br</t>
  </si>
  <si>
    <t>atendimento@talcha.com.br</t>
  </si>
  <si>
    <t>Renata Marques Esteves cpf01422683648</t>
  </si>
  <si>
    <t>lojarenatamarques@gmail.com</t>
  </si>
  <si>
    <t>anacarolina@ahmijoias.com.br</t>
  </si>
  <si>
    <t>logos/aedc9c59-c484-4eea-a355-c7bda8e137d5.png</t>
  </si>
  <si>
    <t>nataliasoares.004@gmail.com</t>
  </si>
  <si>
    <t>www.LirioArt.com.br</t>
  </si>
  <si>
    <t>contato@lirioart.com.br</t>
  </si>
  <si>
    <t>glympselingeriess@gmail.com</t>
  </si>
  <si>
    <t>contato@glympse.com.br</t>
  </si>
  <si>
    <t>Rafaela de O Barbosa Salles</t>
  </si>
  <si>
    <t>contato@plussalles.com</t>
  </si>
  <si>
    <t>logos/af20f797-77c5-419d-93ef-b6ff0d3e5871.png</t>
  </si>
  <si>
    <t>lunadouradoh@hotmail.com</t>
  </si>
  <si>
    <t>One Way</t>
  </si>
  <si>
    <t>luisalorentz2@gmail.com</t>
  </si>
  <si>
    <t>https://lojaoneway.com</t>
  </si>
  <si>
    <t>atendimento@lojaoneway.com</t>
  </si>
  <si>
    <t>administrativo@omnefitwear.com.br</t>
  </si>
  <si>
    <t>Guava</t>
  </si>
  <si>
    <t>contato@guavaskin.com.br</t>
  </si>
  <si>
    <t>M.d. Boso Comercio de Cosmeticos LTDA</t>
  </si>
  <si>
    <t>ecommerce@prohall.com.br</t>
  </si>
  <si>
    <t>logos/af851267-ab3c-4adb-b704-cdf9e33ec5af.png</t>
  </si>
  <si>
    <t>cjotarasteirinhas@hotmail.com</t>
  </si>
  <si>
    <t>cjota</t>
  </si>
  <si>
    <t>rdecom2021@gmail.com</t>
  </si>
  <si>
    <t>welong.com.br</t>
  </si>
  <si>
    <t>contato@welong.com.br</t>
  </si>
  <si>
    <t>Orquídea Garden</t>
  </si>
  <si>
    <t>orquideamogi@gmail.com</t>
  </si>
  <si>
    <t>www.orquideagarden.com.br</t>
  </si>
  <si>
    <t>no2problems ltda</t>
  </si>
  <si>
    <t>caio.andrade@scarmif.com.br</t>
  </si>
  <si>
    <t>Intak Fragrância Decor LTDA</t>
  </si>
  <si>
    <t>contato@intak.com.br</t>
  </si>
  <si>
    <t>logos/b062e689-e7d9-4a87-8522-1fb8f63e633e.png</t>
  </si>
  <si>
    <t>contato@layneshoes.com.br</t>
  </si>
  <si>
    <t>news@layneshoes.com.br</t>
  </si>
  <si>
    <t>CashLayne</t>
  </si>
  <si>
    <t>duduudu2020@gmail.com</t>
  </si>
  <si>
    <t>contato@liderpharma.com.br</t>
  </si>
  <si>
    <t>Julia Negrato Semijoias</t>
  </si>
  <si>
    <t>JULIA NEGRATO CARDOSO COMERCIO DE SEMIJOIAS E ACESSORIOS</t>
  </si>
  <si>
    <t>julianegrato@gmail.com</t>
  </si>
  <si>
    <t>www.julianegrato.com.br</t>
  </si>
  <si>
    <t>logos/b0dc2140-3441-41dc-9143-4d71141843ee.png</t>
  </si>
  <si>
    <t>spetaccolocalcados@hotmail.com</t>
  </si>
  <si>
    <t>https://www.spetaccolostoree.com.br/</t>
  </si>
  <si>
    <t>marketing@hospitalemcasa.com</t>
  </si>
  <si>
    <t>hc</t>
  </si>
  <si>
    <t>Female Pet</t>
  </si>
  <si>
    <t>fernando@femalepet.com.br</t>
  </si>
  <si>
    <t>femalepet.com.br</t>
  </si>
  <si>
    <t>atendimento@femalepet.com.br</t>
  </si>
  <si>
    <t>Female</t>
  </si>
  <si>
    <t>forjabrutaforja@gmail.com</t>
  </si>
  <si>
    <t>FORJABRUTAFORJA@GMAIL.COM</t>
  </si>
  <si>
    <t>tee fashion artigo de vestuario</t>
  </si>
  <si>
    <t>teefashion886@gmail.com</t>
  </si>
  <si>
    <t>anaameliadiniz@gmail.com</t>
  </si>
  <si>
    <t>logos/b1eab5a6-926f-4327-9826-f62e8fce2468.jpeg</t>
  </si>
  <si>
    <t>libardij@hotmail.com</t>
  </si>
  <si>
    <t>loja@elainneourives.com.br</t>
  </si>
  <si>
    <t>leopessoa2909@gmail.com</t>
  </si>
  <si>
    <t>natriumbr@gmail.com</t>
  </si>
  <si>
    <t>RIVH</t>
  </si>
  <si>
    <t>admrivh@gmail.com</t>
  </si>
  <si>
    <t>rivh.com.br</t>
  </si>
  <si>
    <t>contato@rivh.com.br</t>
  </si>
  <si>
    <t>Vica2hand</t>
  </si>
  <si>
    <t>vitoriaconrado18@icloud.com</t>
  </si>
  <si>
    <t>Boldró Lifewear</t>
  </si>
  <si>
    <t>boldro.br@gmail.com</t>
  </si>
  <si>
    <t>https://www.boldro.com.br/</t>
  </si>
  <si>
    <t>atendimento@boldro.com.br</t>
  </si>
  <si>
    <t>ADMINISTRATIVO@CARICATURA.COM.BR</t>
  </si>
  <si>
    <t>www.caricatura.com.br</t>
  </si>
  <si>
    <t>marketing@caricatura.com.br</t>
  </si>
  <si>
    <t>BELLA DOCTOR LTDA</t>
  </si>
  <si>
    <t>brenosantiago@belladoctor.com.br</t>
  </si>
  <si>
    <t>carolinaluna1205@gmail.com</t>
  </si>
  <si>
    <t>financeiro@shopaisla.com.br</t>
  </si>
  <si>
    <t>contato@shopaisla.com.br</t>
  </si>
  <si>
    <t>thiagoeliliany@gmail.com</t>
  </si>
  <si>
    <t>logos/b2f0af86-0d6e-42fe-9696-bd77bee8f5b1.jpg</t>
  </si>
  <si>
    <t>pipoquinha</t>
  </si>
  <si>
    <t>rayannefss5@gmail.com</t>
  </si>
  <si>
    <t>logos/b31f3129-e7cf-472d-96bb-e01d07e03c0d.png</t>
  </si>
  <si>
    <t>biofit</t>
  </si>
  <si>
    <t>cacifebrand@outlook.com</t>
  </si>
  <si>
    <t>https://www.cacifebrand.com.br</t>
  </si>
  <si>
    <t>administrativo@acquabronze.com.br</t>
  </si>
  <si>
    <t>renan_3311@hotmail.com</t>
  </si>
  <si>
    <t>https://www.rviottoenxovais.com.br/</t>
  </si>
  <si>
    <t>rviottoenxovais@gmail.com</t>
  </si>
  <si>
    <t>b3c16fea-9f27-4e44-bd34-975e20ce0103</t>
  </si>
  <si>
    <t>zoppy-4</t>
  </si>
  <si>
    <t>zoppy-4@zoppy.com.br</t>
  </si>
  <si>
    <t>Dreamz</t>
  </si>
  <si>
    <t>victor@dreamz.com.br</t>
  </si>
  <si>
    <t>dreamz.com.br</t>
  </si>
  <si>
    <t>contato@findyourbasic.com.br</t>
  </si>
  <si>
    <t>solcosmicoart.terapias@gmail.com</t>
  </si>
  <si>
    <t>www.solcosmico.com.br</t>
  </si>
  <si>
    <t>RP Bureaux e Gestão de Moda Ltda</t>
  </si>
  <si>
    <t>robertamapaes@gmail.com</t>
  </si>
  <si>
    <t>https://www.robertapaes.com.br/</t>
  </si>
  <si>
    <t>logos/b49be203-9f5c-4919-a89b-f519112d2fc4.jpeg</t>
  </si>
  <si>
    <t>b4b06c6e-969f-452e-8d75-e7c679a14cb7</t>
  </si>
  <si>
    <t>Moldavita Boutique</t>
  </si>
  <si>
    <t>Wanessa Luna</t>
  </si>
  <si>
    <t>wanessaluna2690@gmail.com</t>
  </si>
  <si>
    <t>gerenciador@thebarboursbeauty.com.br</t>
  </si>
  <si>
    <t>https://www.thebarboursbeauty.com.br/</t>
  </si>
  <si>
    <t>barboursmarketing@gmail.com</t>
  </si>
  <si>
    <t>ianacypriani@icloud.com</t>
  </si>
  <si>
    <t>www.zipshoesoficial.com.br</t>
  </si>
  <si>
    <t>contato@mafeco.com.br</t>
  </si>
  <si>
    <t>logos/b4dd2769-fdc3-402e-88c1-c53b47d95db3.JPG</t>
  </si>
  <si>
    <t>mkt.soulshine@gmail.com</t>
  </si>
  <si>
    <t>https://soulshinebrasil.com/</t>
  </si>
  <si>
    <t>logos/b4f4869a-dc61-440e-926d-8533647c79d8.png</t>
  </si>
  <si>
    <t>adm@mixdesigner.net.br</t>
  </si>
  <si>
    <t>https://www.mixdesigner.net.br/</t>
  </si>
  <si>
    <t>mixdesigner.net.br@mixdesigner.net.br</t>
  </si>
  <si>
    <t>Botineiros Companhia Brasileira de Botinas Eireli</t>
  </si>
  <si>
    <t>tiagolellis129@gmail.com</t>
  </si>
  <si>
    <t>anasineirol@gmail.com</t>
  </si>
  <si>
    <t>logos/b53a2898-ca4f-4932-8c39-28dda95b4338.jpeg</t>
  </si>
  <si>
    <t>mulher21</t>
  </si>
  <si>
    <t>Vista Tática</t>
  </si>
  <si>
    <t>adm@vistatatica.com.br</t>
  </si>
  <si>
    <t>atendimento@vistatatica.com.br</t>
  </si>
  <si>
    <t>marcel@lormcosmetics.com.br</t>
  </si>
  <si>
    <t>andrekherlakian@gmail.com</t>
  </si>
  <si>
    <t>haux</t>
  </si>
  <si>
    <t>Casa do Lavador Osorio</t>
  </si>
  <si>
    <t>casadolavador.express@gmail.com</t>
  </si>
  <si>
    <t>Não possuo</t>
  </si>
  <si>
    <t>automotive</t>
  </si>
  <si>
    <t>logos/b617072f-d8bb-4c59-958c-d0e9ebf5473a.jpeg</t>
  </si>
  <si>
    <t>Casa</t>
  </si>
  <si>
    <t>rafabegnami2013@gmail.com</t>
  </si>
  <si>
    <t>ladies@ladiesfitness.com.br</t>
  </si>
  <si>
    <t>ladies</t>
  </si>
  <si>
    <t>37.363.415 ARYELA MARIA DA ROCHA MACHADO</t>
  </si>
  <si>
    <t>itgirlcoficial@gmail.com</t>
  </si>
  <si>
    <t>ADALIA JOIAS LTDA</t>
  </si>
  <si>
    <t>belajoiasacessorios@gmail.com</t>
  </si>
  <si>
    <t>moreali@gmail.com</t>
  </si>
  <si>
    <t>https://www.brandcollectionsp.com.br/</t>
  </si>
  <si>
    <t>brandcollectionspperfumes@gmail.com</t>
  </si>
  <si>
    <t>Generalle</t>
  </si>
  <si>
    <t>julianamourad24@gmail.com</t>
  </si>
  <si>
    <t>logos/b695eb48-7ab6-4785-b0f9-aeb6e0b43794.jpeg</t>
  </si>
  <si>
    <t>sac@cabellomania.com.br</t>
  </si>
  <si>
    <t>relacionamento@cabellomania.com.br</t>
  </si>
  <si>
    <t>tati@doatelieparavoce.com.br</t>
  </si>
  <si>
    <t>Catarina Venda de Joias Ltda</t>
  </si>
  <si>
    <t>financeiro@taujoias.com.br</t>
  </si>
  <si>
    <t>comercial@taujoias.com.br</t>
  </si>
  <si>
    <t>N S do Rosario Comercio de Pecas Para Motos</t>
  </si>
  <si>
    <t>josias@adrenalinamotos.com</t>
  </si>
  <si>
    <t>logos/b71f3b56-117b-46f5-b39d-f37764b7990d.png</t>
  </si>
  <si>
    <t>ESTUFA PROPAGANDA LTDA</t>
  </si>
  <si>
    <t>pedrozapublicacoes@gmail.com</t>
  </si>
  <si>
    <t>Porto Rio Distribuição e Representação Ltda</t>
  </si>
  <si>
    <t>mbordalo@portoriodistribuidora.com.br</t>
  </si>
  <si>
    <t>logos/b74934be-abd5-46c1-a180-cb8668e2cdd0.jpeg</t>
  </si>
  <si>
    <t>sydebalera2015@gmail.com</t>
  </si>
  <si>
    <t>https://www.coimbrasfashion.com.br</t>
  </si>
  <si>
    <t>info@coimbrasfashion.com.br</t>
  </si>
  <si>
    <t>falecom@sanchz.com.br</t>
  </si>
  <si>
    <t>Iranilde Carvalho Lima</t>
  </si>
  <si>
    <t>fenixmodasfm@hotmail.com</t>
  </si>
  <si>
    <t>logos/b79c17eb-ad56-4337-ab5f-52618dfdc881.png</t>
  </si>
  <si>
    <t>loja.t7shoes@gmail.com</t>
  </si>
  <si>
    <t>www.t7shoes.com.br</t>
  </si>
  <si>
    <t>Cpd cosmeticos</t>
  </si>
  <si>
    <t>lucas.amorim0701@gmail.com</t>
  </si>
  <si>
    <t>https://cupidodoprazer.com.br</t>
  </si>
  <si>
    <t>logos/b7b4112f-8365-4f2e-99b7-a89e3eb9e357.png</t>
  </si>
  <si>
    <t>ALTM Comércio LTDA</t>
  </si>
  <si>
    <t>analaura.toledoloja@gmail.com</t>
  </si>
  <si>
    <t>logos/b7cd20b9-c4bd-4378-98b4-b14d6411c9ef.png</t>
  </si>
  <si>
    <t>Caicarinhas</t>
  </si>
  <si>
    <t>caicarinhasbaby@gmail.com</t>
  </si>
  <si>
    <t>Caicarinhasbaby.com.br</t>
  </si>
  <si>
    <t>paulo.ferro@ppmax.com.br</t>
  </si>
  <si>
    <t>https://trevisstore.com/</t>
  </si>
  <si>
    <t>contato@trevistec.com</t>
  </si>
  <si>
    <t>betina@manuka4patas.com.br</t>
  </si>
  <si>
    <t>https://manuka4patas.com.br/</t>
  </si>
  <si>
    <t>atendimento@manuka4patas.com.br</t>
  </si>
  <si>
    <t>atendimento@minasatelie.com.br</t>
  </si>
  <si>
    <t>logos/b80ba739-dadb-4917-a1aa-3cc3160e4c1c.png</t>
  </si>
  <si>
    <t>sejaoxygen@gmail.com</t>
  </si>
  <si>
    <t>contato@sejaoxygen.com.br</t>
  </si>
  <si>
    <t>OX</t>
  </si>
  <si>
    <t>financeiro@archai.store</t>
  </si>
  <si>
    <t>Lavibora</t>
  </si>
  <si>
    <t>administrativo@lavibora.com.br</t>
  </si>
  <si>
    <t>www.lavibora.com.br</t>
  </si>
  <si>
    <t>contato@lavibora.com.br</t>
  </si>
  <si>
    <t>TRT Men's Wear</t>
  </si>
  <si>
    <t>trtmenswear@gmail.com</t>
  </si>
  <si>
    <t>https://trtmenswear.com.br/</t>
  </si>
  <si>
    <t>noreply@trtmenswear.com.br</t>
  </si>
  <si>
    <t>comercial@canchafc.com.br</t>
  </si>
  <si>
    <t>contato@canchafc.com.br</t>
  </si>
  <si>
    <t>rafaelsf87@gmail.com</t>
  </si>
  <si>
    <t>https://www.charmedodetalhe.com/</t>
  </si>
  <si>
    <t>cliente@charmedodetalhe.com</t>
  </si>
  <si>
    <t>àgora</t>
  </si>
  <si>
    <t>agora_admin@zoppy.com.br</t>
  </si>
  <si>
    <t>b8b3bf63-fe0a-47e6-8b4c-07e2d2f43ce8</t>
  </si>
  <si>
    <t>hamashia</t>
  </si>
  <si>
    <t>lojahamashia@gmail.com</t>
  </si>
  <si>
    <t>Tali Capelli Modas LTDA</t>
  </si>
  <si>
    <t>marcio@simulassao.com.br</t>
  </si>
  <si>
    <t>logos/b8e7d06d-5db0-4b3b-af2c-1f1619678c04.png</t>
  </si>
  <si>
    <t>b8f4b2f5-95b0-47f9-9d58-ac19bc3102a6</t>
  </si>
  <si>
    <t>Lamark</t>
  </si>
  <si>
    <t>Mauro Antônio de marchi</t>
  </si>
  <si>
    <t>larissa.marchi@outlook.com</t>
  </si>
  <si>
    <t>Emporio Rizzi Comércio de Toupas Ltda EPP</t>
  </si>
  <si>
    <t>ecommerceemporiorizzi@hotmail.com</t>
  </si>
  <si>
    <t>logos/b9026c7c-d1bb-4d55-b886-60e7c1b239ab.png</t>
  </si>
  <si>
    <t>integracaovtex@zoppy.com.br</t>
  </si>
  <si>
    <t>logos/b971729b-eeca-4346-94ac-fe66de21877e.png</t>
  </si>
  <si>
    <t>teste</t>
  </si>
  <si>
    <t>Kora Kora</t>
  </si>
  <si>
    <t>olivia@korakora.com</t>
  </si>
  <si>
    <t>https://korakora.com.br/</t>
  </si>
  <si>
    <t>Veronique Swim Ltda</t>
  </si>
  <si>
    <t>bthyara@hotmail.com</t>
  </si>
  <si>
    <t>logos/b9f6262d-2970-4619-863c-c8bd606f5fd3.png</t>
  </si>
  <si>
    <t>atendimento@oceanway.com.br</t>
  </si>
  <si>
    <t>MARIA JOIA FASHION JEWELRY LTDA</t>
  </si>
  <si>
    <t>contato@mariajoaistore.com.br</t>
  </si>
  <si>
    <t>www.mariajoiastore.com.br</t>
  </si>
  <si>
    <t>logos/ba3369e6-d83d-4e44-9e18-bae4a321e5ef.jpg</t>
  </si>
  <si>
    <t>Cromoslab</t>
  </si>
  <si>
    <t>emerson@cromoslab.com.br</t>
  </si>
  <si>
    <t>https://www.cromoslab.com.br/</t>
  </si>
  <si>
    <t>levanitte@gmail.com</t>
  </si>
  <si>
    <t>rinaldi.4r@gmail.com</t>
  </si>
  <si>
    <t>rmoraes@zoppy.com.br</t>
  </si>
  <si>
    <t>pj@hennadellaedelle.com.br</t>
  </si>
  <si>
    <t>recados@hennadellaedelle.com.br</t>
  </si>
  <si>
    <t>ROMANNA CALÇADOS</t>
  </si>
  <si>
    <t>KINGJACKROUPAS@HOTMAIL.COM</t>
  </si>
  <si>
    <t>WWW.ROMANNACALCADOS@HOTMAIL.COM</t>
  </si>
  <si>
    <t>bc575902-e7dd-11ee-9096-02326d5dc40b</t>
  </si>
  <si>
    <t>Grafitte</t>
  </si>
  <si>
    <t>rafaelboniaresvlog@gmail.com</t>
  </si>
  <si>
    <t>danielamaia@spuk.com.br</t>
  </si>
  <si>
    <t>spuk.com.br</t>
  </si>
  <si>
    <t>32.516.525/0001-70</t>
  </si>
  <si>
    <t>yarafeitosa@hotmail.com</t>
  </si>
  <si>
    <t>organizaesolucoes.com.br</t>
  </si>
  <si>
    <t>49296071 LILIAN DE LIMA PROENCA</t>
  </si>
  <si>
    <t>lilianlimarp21@gmail.com</t>
  </si>
  <si>
    <t>www.lilitsshoes.com</t>
  </si>
  <si>
    <t>logos/bc8c77f1-6e83-482a-9572-0ba3b455b840.png</t>
  </si>
  <si>
    <t>admbiosemijoias@gmail.com</t>
  </si>
  <si>
    <t>bio</t>
  </si>
  <si>
    <t>POLIMPORT COMERCIO E EXPORTACAO LTDA</t>
  </si>
  <si>
    <t>olavo.nascimento@polishop.com.br</t>
  </si>
  <si>
    <t>Ana Flavia Bedetti Sathler De Abreu</t>
  </si>
  <si>
    <t>nephewadm@gmail.com</t>
  </si>
  <si>
    <t>bd8ea90f-d2f4-4c72-b27b-156102ec755e</t>
  </si>
  <si>
    <t>João Plano Iniciante - Teste</t>
  </si>
  <si>
    <t>joaoiniciante@gmail.com</t>
  </si>
  <si>
    <t>www.joaoiniciante.com.br</t>
  </si>
  <si>
    <t>brilhoebronze@gmail.com</t>
  </si>
  <si>
    <t>churn@daniloja.com.br</t>
  </si>
  <si>
    <t>https://www.daniloja.com.br/</t>
  </si>
  <si>
    <t>contatodaniesmaltes@gmail.com</t>
  </si>
  <si>
    <t>ARMARIO DA JUDITH FASHION COMMERCE LTDA</t>
  </si>
  <si>
    <t>jefferson@armariodajudith.com.br</t>
  </si>
  <si>
    <t>BERNARDO MARQUES DE ALMEIDA</t>
  </si>
  <si>
    <t>bernardodiretoriaecom@gmail.com</t>
  </si>
  <si>
    <t>https://www.vestvest.com.br/</t>
  </si>
  <si>
    <t>logos/be7fac1e-6722-4b7a-ba71-055bfecd60e2.png</t>
  </si>
  <si>
    <t>isacarita@isacarita.com.br</t>
  </si>
  <si>
    <t>contato@isacarita.com.br</t>
  </si>
  <si>
    <t>atendimento@lojaplato.com.br</t>
  </si>
  <si>
    <t>51 400 105 Geovanna Ribeiro Spiess</t>
  </si>
  <si>
    <t>geovannaspiess@lunnastore.com.br</t>
  </si>
  <si>
    <t>www.lunnastore.com.br</t>
  </si>
  <si>
    <t>logos/bee8d112-efbe-48cd-91e0-d4b92d78ae86.png</t>
  </si>
  <si>
    <t>Thuany de Carvalho Villas Boas</t>
  </si>
  <si>
    <t>contato@guya.com.br</t>
  </si>
  <si>
    <t>Cia da Malha</t>
  </si>
  <si>
    <t>ciadamalha_admin@zoppy.com.br</t>
  </si>
  <si>
    <t>Lus Store comércio de roupas LTDA</t>
  </si>
  <si>
    <t>umbelinolaura21@gmail.com</t>
  </si>
  <si>
    <t>logos/bf79d6ba-0c95-4858-963f-486609b4fca8.png</t>
  </si>
  <si>
    <t>faturamento@oldensports.com.br</t>
  </si>
  <si>
    <t>www.oldensports.com.br</t>
  </si>
  <si>
    <t>mkt@oldensports.com.br</t>
  </si>
  <si>
    <t>victor.samyr@hotmail.com</t>
  </si>
  <si>
    <t>contato@bjoy.com.br</t>
  </si>
  <si>
    <t>AMD moda feminina</t>
  </si>
  <si>
    <t>contato.amdmodas@gmail.com</t>
  </si>
  <si>
    <t>joyceypslon@hotmail.com</t>
  </si>
  <si>
    <t>relacionamento@yoficial.com.br</t>
  </si>
  <si>
    <t>logos/bfeb9d73-a6cf-4fe2-8fd8-f9010ac736e1.png</t>
  </si>
  <si>
    <t>Na Y você encontra roupas no seu estilo e tamanho. com o propósito de democratizar a moda com as melhores tendências.</t>
  </si>
  <si>
    <t>pedro@seustillo.com.br</t>
  </si>
  <si>
    <t>Orand</t>
  </si>
  <si>
    <t>contato@orandbrasil.com.br</t>
  </si>
  <si>
    <t>www.orandbrasil.com.br</t>
  </si>
  <si>
    <t>Legado Cafés</t>
  </si>
  <si>
    <t>LEGADO MARCAS LTDA</t>
  </si>
  <si>
    <t>rafael.jacob@legadocafes.com.br</t>
  </si>
  <si>
    <t>Femah Beachwear Ltda</t>
  </si>
  <si>
    <t>contato@femah.com.br</t>
  </si>
  <si>
    <t>logos/c0a34700-ed2c-4f6e-aa98-7bd06e0756af.png</t>
  </si>
  <si>
    <t>ullissesdefaria@gmail.com</t>
  </si>
  <si>
    <t>c12e3fd0-85ae-41aa-8b96-89707d815385</t>
  </si>
  <si>
    <t>Póe</t>
  </si>
  <si>
    <t>Adriana Arajs Marques Póe</t>
  </si>
  <si>
    <t>adrianapoe@hotmail.com</t>
  </si>
  <si>
    <t>Bem-Me-Quer Perfumaria e Acessórios Ltda</t>
  </si>
  <si>
    <t>bmq.bomjesus@gmail.com</t>
  </si>
  <si>
    <t>oseiasgo@gmail.com</t>
  </si>
  <si>
    <t>www.lizare.com.br</t>
  </si>
  <si>
    <t>atendimento@lizare.com.br</t>
  </si>
  <si>
    <t>THAYNARA LEILA MOREIRA DA SILVA 09921533606</t>
  </si>
  <si>
    <t>vianudeloja@gmail.com</t>
  </si>
  <si>
    <t>logos/c19663d8-6ee2-4934-9c4a-4361f8c1f3d3.jpeg</t>
  </si>
  <si>
    <t>Luzia vieira RASQUINI uniformes</t>
  </si>
  <si>
    <t>tatavp19@gmail.com</t>
  </si>
  <si>
    <t>logos/c1a2264a-9d05-41c2-9d00-00747be4479d.jpg</t>
  </si>
  <si>
    <t>Autônoma Ltda</t>
  </si>
  <si>
    <t>autonomaloja@gmail.com</t>
  </si>
  <si>
    <t>Www.autonomaloja.com.br</t>
  </si>
  <si>
    <t>logos/c1c59ea0-1df4-46d1-ab50-5cdbd0df0250.png</t>
  </si>
  <si>
    <t>marketing@tropicanaecomake.com.br</t>
  </si>
  <si>
    <t>logos/c1cab772-2fc6-4f53-b0a7-3c3cac121f8d.png</t>
  </si>
  <si>
    <t>Ambro</t>
  </si>
  <si>
    <t>juliagalvao@useambro.com.br</t>
  </si>
  <si>
    <t>https://www.useambro.com.br/?utm_source=Zoppy&amp;utm_medium=Joy&amp;utm_campaign=Bonus</t>
  </si>
  <si>
    <t>logistica@useambro.com.br</t>
  </si>
  <si>
    <t>logos/c1d7f3c4-75d3-4767-90df-a66964ee488e.png</t>
  </si>
  <si>
    <t>Ambrô é sinônimo do básico que funciona e impressiona no guarda-roupa e no dia a dia da mulher real.</t>
  </si>
  <si>
    <t>suporte@nutzmilk.com.br</t>
  </si>
  <si>
    <t>sac@bellamodafeminina.com</t>
  </si>
  <si>
    <t>logos/c2038f1a-2d77-497e-90dc-346f246b99d6.jpeg</t>
  </si>
  <si>
    <t>bella</t>
  </si>
  <si>
    <t>classicacomercio@gmail.com</t>
  </si>
  <si>
    <t>sassademinas@gmail.com</t>
  </si>
  <si>
    <t>https://www.sassademinas.com.br/</t>
  </si>
  <si>
    <t>sele</t>
  </si>
  <si>
    <t>contato@sassademinas.com.br</t>
  </si>
  <si>
    <t>gerencia@egalitesexshop.com.br</t>
  </si>
  <si>
    <t>masmorrabg@gmail.com</t>
  </si>
  <si>
    <t>www.masmorra.com.br</t>
  </si>
  <si>
    <t>contato@masmorra.com.br</t>
  </si>
  <si>
    <t>karina@bebaoverclock.com.br</t>
  </si>
  <si>
    <t>https://bebaoverclock.com.br/</t>
  </si>
  <si>
    <t>sac@bebaoverclock.com.br</t>
  </si>
  <si>
    <t>Gustavo G. G. da Cruz Comercio de Brinquedos e Cosmeticos LTDA</t>
  </si>
  <si>
    <t>contato@filhosdevenus.com.br</t>
  </si>
  <si>
    <t>atendimento@mundotk.com.br</t>
  </si>
  <si>
    <t>http://florenzastore.com.br/</t>
  </si>
  <si>
    <t>Elas Charmosa Plus Size LTDA</t>
  </si>
  <si>
    <t>mario.plenitudebras@gmail.com</t>
  </si>
  <si>
    <t>www.elascharmosa.com.br</t>
  </si>
  <si>
    <t>logos/c2b5d4b0-e1ed-4e68-a791-2c1bce5cc677.jpg</t>
  </si>
  <si>
    <t>Giselle Nasser Figueroa Ind e Com Ltda</t>
  </si>
  <si>
    <t>goncilio.correa@gmail.com</t>
  </si>
  <si>
    <t>www.nauanin.com.br</t>
  </si>
  <si>
    <t>logos/c2d8e5f0-5e1e-428a-bf02-1862880e2a4f.jpeg</t>
  </si>
  <si>
    <t>c2f975d6-dd17-4f93-b222-11cdf1db4c91</t>
  </si>
  <si>
    <t>Viya Store</t>
  </si>
  <si>
    <t>Vitória Panzuto Uçar</t>
  </si>
  <si>
    <t>viya.store@hotmail.com</t>
  </si>
  <si>
    <t>Flaagra</t>
  </si>
  <si>
    <t>natalinaap1131@gmail.com</t>
  </si>
  <si>
    <t>Flaagra.com</t>
  </si>
  <si>
    <t>lojaflaagra@gmail.com</t>
  </si>
  <si>
    <t>contato@noodrops.com.br</t>
  </si>
  <si>
    <t>www.noodrops.com.br</t>
  </si>
  <si>
    <t>Teste Arthur</t>
  </si>
  <si>
    <t>testeaqui@zoppy.com.br</t>
  </si>
  <si>
    <t>Bubble&amp;Co</t>
  </si>
  <si>
    <t>bubbleshop@bubbleshop.com.br</t>
  </si>
  <si>
    <t>bubbleshop.com.br</t>
  </si>
  <si>
    <t>Fiore Milano</t>
  </si>
  <si>
    <t>marketing@fioremilano.com.br</t>
  </si>
  <si>
    <t>lunnaemodasltda@gmail.com</t>
  </si>
  <si>
    <t>israelsantos@id.uff.br</t>
  </si>
  <si>
    <t>gestaocomercial@pedrazuleditora.com.br</t>
  </si>
  <si>
    <t>contato@pedrazuleditora.com.br</t>
  </si>
  <si>
    <t>marketing@lehit.com.br</t>
  </si>
  <si>
    <t>lehit</t>
  </si>
  <si>
    <t>sofia@spookies.com.br</t>
  </si>
  <si>
    <t>atendimento@cabasiq.com</t>
  </si>
  <si>
    <t>contato@casamarquezcm.com.br</t>
  </si>
  <si>
    <t>www.casamarquezcm.com.br</t>
  </si>
  <si>
    <t>use.carrolls@gmail.com</t>
  </si>
  <si>
    <t>https://www.carrolls.com.br/</t>
  </si>
  <si>
    <t>Red Delaware</t>
  </si>
  <si>
    <t>contato@redirecionamentodelaware.com.br</t>
  </si>
  <si>
    <t>Windsor Comercio de Vestuarios</t>
  </si>
  <si>
    <t>fabiana@windsorvestuarios.com.br</t>
  </si>
  <si>
    <t>windsorvestuarios.com.br</t>
  </si>
  <si>
    <t>logos/c404b651-a63b-431a-9156-20baacb45e74.png</t>
  </si>
  <si>
    <t>thasenhorita@gmail.com</t>
  </si>
  <si>
    <t>Ayurterra</t>
  </si>
  <si>
    <t>contato@ayurterra.com.br</t>
  </si>
  <si>
    <t>ayurterra.com.br</t>
  </si>
  <si>
    <t>britovalentine@gmail.com</t>
  </si>
  <si>
    <t>https://avle.shop/</t>
  </si>
  <si>
    <t>contato@avle.shop</t>
  </si>
  <si>
    <t>gestao.rituaria@gmail.com</t>
  </si>
  <si>
    <t>https://rituaria.com.br</t>
  </si>
  <si>
    <t>Contato@rituaria.com.br</t>
  </si>
  <si>
    <t>AdrianaK Loja 2</t>
  </si>
  <si>
    <t>loja02@adrianak.com.br</t>
  </si>
  <si>
    <t>anacarvalhostore1_churn@gmail.com</t>
  </si>
  <si>
    <t>https://www.anacarvalhostore.com.br/</t>
  </si>
  <si>
    <t>viaduberlandiashopping@gmail.com</t>
  </si>
  <si>
    <t>acessoriosviad@gmail.com</t>
  </si>
  <si>
    <t>isadorafrutuoso@hotmail.com</t>
  </si>
  <si>
    <t>contato@vovoquemfez.com</t>
  </si>
  <si>
    <t>soareskarynna@hotmail.com</t>
  </si>
  <si>
    <t>erikapqnr@gmail.com</t>
  </si>
  <si>
    <t>marketingpqnr@gmail.com</t>
  </si>
  <si>
    <t>administrativo@tutusbaby.com.br</t>
  </si>
  <si>
    <t>contato@tutusbaby.com.br</t>
  </si>
  <si>
    <t>farmaciabiopharmaudi@gmail.com</t>
  </si>
  <si>
    <t>www.pharmaciabiopharma.com.br</t>
  </si>
  <si>
    <t>Styllus Anas</t>
  </si>
  <si>
    <t>mirandaalessandra473@gmail.com</t>
  </si>
  <si>
    <t>https://www.styllusanas.com.br/</t>
  </si>
  <si>
    <t>styllusanasmodas@gmail.com</t>
  </si>
  <si>
    <t>Marlene Torquetti Costa</t>
  </si>
  <si>
    <t>contato@juliatorquetti.com.br</t>
  </si>
  <si>
    <t>everton.afarelli@hotmail.com</t>
  </si>
  <si>
    <t>https://www.atacadaosports.com/?utm_source=Zoppy&amp;utm_medium=giftback+email&amp;utm_campaign=email&amp;utm_id=Zoppy</t>
  </si>
  <si>
    <t>contato@atacadaosports.com</t>
  </si>
  <si>
    <t>geovannalucalcados@yahoo.com</t>
  </si>
  <si>
    <t>CLIENTELU</t>
  </si>
  <si>
    <t>MDM Comércio e Serviços LTDA ME</t>
  </si>
  <si>
    <t>caio@capinhasnoatacado.com.br</t>
  </si>
  <si>
    <t>contato@capinhasnoatacado.com.br</t>
  </si>
  <si>
    <t>JF comercio de roupas e acessórios</t>
  </si>
  <si>
    <t>contato@theblendshop.com.br</t>
  </si>
  <si>
    <t>Amati Calçados Ltda</t>
  </si>
  <si>
    <t>amaticalcados@gmail.com</t>
  </si>
  <si>
    <t>www.amatishoes.com.br</t>
  </si>
  <si>
    <t>grasifurtado@hotmail.com</t>
  </si>
  <si>
    <t>contato@lifacessorios.com.br</t>
  </si>
  <si>
    <t>lemosabre02@gmail.com</t>
  </si>
  <si>
    <t>https://www.lawe.com.br/</t>
  </si>
  <si>
    <t>contato@lawe.com.br</t>
  </si>
  <si>
    <t>logos/c6ee5f71-9c25-498a-82c4-0a70b00e328e.png</t>
  </si>
  <si>
    <t>dynamopump@outlook.com</t>
  </si>
  <si>
    <t>joice@marys.com.br</t>
  </si>
  <si>
    <t>ckterceiro@gmail.com</t>
  </si>
  <si>
    <t>https://attireluxe.com.br/</t>
  </si>
  <si>
    <t>sac@attireluxe.com.br</t>
  </si>
  <si>
    <t>neto@asmanhas.com.br</t>
  </si>
  <si>
    <t>contato@usebrk.com.br</t>
  </si>
  <si>
    <t>https://brkagro.com.br</t>
  </si>
  <si>
    <t>leticia.decol@hotmail.com</t>
  </si>
  <si>
    <t>logos/c7ecd0f4-5b60-4408-90eb-5f744b03ed78.jpg</t>
  </si>
  <si>
    <t>PRESENTE</t>
  </si>
  <si>
    <t>marketing@ahoaloe.com.br</t>
  </si>
  <si>
    <t>https://ahoaloe.com.br/</t>
  </si>
  <si>
    <t>Josi moretto</t>
  </si>
  <si>
    <t>morettoalves@yahoo.com.br</t>
  </si>
  <si>
    <t>josimorettomkt@gmail.com</t>
  </si>
  <si>
    <t>contato.siiiskids@gmail.com</t>
  </si>
  <si>
    <t>logos/c85d1fc8-cca9-490f-aff1-7f0af45979ee.jpeg</t>
  </si>
  <si>
    <t>gabriel@lindacasa.com.br</t>
  </si>
  <si>
    <t>logos/c876aa80-d50d-47ea-b17d-47dfd33eaf16.png</t>
  </si>
  <si>
    <t>Linda Casa é uma das maiores e melhores lojas de Cama Mesa e Banho do Brasil. São mais de 1.000 produtos pra sua casa!</t>
  </si>
  <si>
    <t>Sac@usesantovicio.com.br</t>
  </si>
  <si>
    <t>logos/c883ce4f-1ffb-4268-8578-a263d7a0a49a.png</t>
  </si>
  <si>
    <t>bruna@authentical.com.br</t>
  </si>
  <si>
    <t>loibagsbr@gmail.com</t>
  </si>
  <si>
    <t>leticia.cdlipphaus@outlook.com</t>
  </si>
  <si>
    <t>contato@kesslerclothing.com.br</t>
  </si>
  <si>
    <t>https://www.kesslerclothing.com</t>
  </si>
  <si>
    <t>Plenapausa</t>
  </si>
  <si>
    <t>marcia@plenapausa.com.br</t>
  </si>
  <si>
    <t>https://plenapausa.com.br/loja/</t>
  </si>
  <si>
    <t>contato@plenapausa.com.br</t>
  </si>
  <si>
    <t>BROL BRANDS</t>
  </si>
  <si>
    <t>brunocpo.pires@gmail.com</t>
  </si>
  <si>
    <t>https://eri.hair</t>
  </si>
  <si>
    <t>help@eri.hair</t>
  </si>
  <si>
    <t>contato@lurk.com.br</t>
  </si>
  <si>
    <t>https://www.lurk.com.br/</t>
  </si>
  <si>
    <t>marketing@lurk.com.br</t>
  </si>
  <si>
    <t>julianamariatavaresschmidt@gmail.com</t>
  </si>
  <si>
    <t>https://www.bijouxdaju.com/</t>
  </si>
  <si>
    <t>lucasmoreiraenterprise@gmail.com</t>
  </si>
  <si>
    <t>ultramaxbrand@gmail.com</t>
  </si>
  <si>
    <t>CEO@GSA.NET.BR</t>
  </si>
  <si>
    <t>logos/c96d01e1-231d-4123-aecc-5b26efe8ac52.PNG</t>
  </si>
  <si>
    <t>julia r 4245</t>
  </si>
  <si>
    <t>julia 23645</t>
  </si>
  <si>
    <t>julia23645@zoppy.com.br</t>
  </si>
  <si>
    <t>andressa@miniboo.com.br</t>
  </si>
  <si>
    <t>MB</t>
  </si>
  <si>
    <t>financeiro@lighb.com.br</t>
  </si>
  <si>
    <t>igorlmkt03@gmail.com</t>
  </si>
  <si>
    <t>https://lojalovecozinha.com/</t>
  </si>
  <si>
    <t>Outfit 4 You Store</t>
  </si>
  <si>
    <t>outfit4you.store@gmail.com</t>
  </si>
  <si>
    <t>www.o4ustore.shop</t>
  </si>
  <si>
    <t>ca00eaa0-ac08-4a79-81a6-f5687710f5c3</t>
  </si>
  <si>
    <t>VIBE DO BEM COMERCIO DE CONFECCOES LTDA</t>
  </si>
  <si>
    <t>contasapagar@souldila.com.br</t>
  </si>
  <si>
    <t>isiscerchiari@isiscerchiari.com.br</t>
  </si>
  <si>
    <t>atendimento@petrizi.com.br</t>
  </si>
  <si>
    <t>https://www.petrizi.com.br/</t>
  </si>
  <si>
    <t>contato@mpoutlethome.com</t>
  </si>
  <si>
    <t>www.mpoutlethome.com</t>
  </si>
  <si>
    <t>ca2d35ac-5f49-458b-bc98-6fc5b9912d0e</t>
  </si>
  <si>
    <t>Lojas Renner - Zoppy</t>
  </si>
  <si>
    <t>contato@doceopium.com.br</t>
  </si>
  <si>
    <t>www.doceopium.com.br</t>
  </si>
  <si>
    <t>Oliva Moda Feminina</t>
  </si>
  <si>
    <t>atendimento@vistaoliva.com.br</t>
  </si>
  <si>
    <t>https://www.vistaoliva.com.br/</t>
  </si>
  <si>
    <t>financeiro@boldpackembalagens.com.br</t>
  </si>
  <si>
    <t>www.boldpackembalagens.com.br</t>
  </si>
  <si>
    <t>logos/caaa1e9c-f7ca-494e-bc8c-1a8447008348.png</t>
  </si>
  <si>
    <t>Mai Style Comércio de Moda LTDA</t>
  </si>
  <si>
    <t>alessandra@maistyleoficial.com.br</t>
  </si>
  <si>
    <t>contato@maistyleoficial.com.br</t>
  </si>
  <si>
    <t>Drink Bizzi</t>
  </si>
  <si>
    <t>rafael@drinkbizzi.com</t>
  </si>
  <si>
    <t>www.drinkbizzi.com</t>
  </si>
  <si>
    <t>logos/cb61b96d-f826-4c82-a10b-427d144efad9.png</t>
  </si>
  <si>
    <t>Teste</t>
  </si>
  <si>
    <t>teste@teste.com.br</t>
  </si>
  <si>
    <t>teste.com</t>
  </si>
  <si>
    <t>salookmoda@gmail.com</t>
  </si>
  <si>
    <t>telos@anemone.com.br</t>
  </si>
  <si>
    <t>https://www.anemone.com.br/</t>
  </si>
  <si>
    <t>vendas@anemone.com.br</t>
  </si>
  <si>
    <t>cc80c192-aa07-4ca7-bbae-720b6186c40b</t>
  </si>
  <si>
    <t>Nina Brinca</t>
  </si>
  <si>
    <t>Valéria Xavier</t>
  </si>
  <si>
    <t>ninabrinca@gmail.com</t>
  </si>
  <si>
    <t>VITCHLAB</t>
  </si>
  <si>
    <t>BP LEAO COMERCIO DE MATERIAIS MEDICOS, HOSPITALARES, ODONTOLOGICOS E LABORATORIAIS LTDA</t>
  </si>
  <si>
    <t>financeiro@vitchlab.com.br</t>
  </si>
  <si>
    <t>www.vitchlab.com.br</t>
  </si>
  <si>
    <t>logos/ccbaff28-ed51-43b8-83b2-246ad882906d.png</t>
  </si>
  <si>
    <t>cce10fc8-7538-4323-8554-cb99803bd833</t>
  </si>
  <si>
    <t>joao teste pagando</t>
  </si>
  <si>
    <t>joaotestepagando@gmail.com</t>
  </si>
  <si>
    <t>lhucasgabrielcampos@hotmail.com</t>
  </si>
  <si>
    <t>https://www.lurasports.com/</t>
  </si>
  <si>
    <t>atendimento@lurasports.com</t>
  </si>
  <si>
    <t>victor.samyrchurn@hotmail.com</t>
  </si>
  <si>
    <t>bjoy.com.br</t>
  </si>
  <si>
    <t>Vineto Comércio de Utilidades Domésticas Ltda</t>
  </si>
  <si>
    <t>rodolpho@jucacomercio.com.br</t>
  </si>
  <si>
    <t>www.jucacomercio.com.br</t>
  </si>
  <si>
    <t>logos/cd2bc2c2-8ecd-4edd-aa79-78c6fe4b68af.jpg</t>
  </si>
  <si>
    <t>contato@facepetacessorios.com.br</t>
  </si>
  <si>
    <t>contato@carolfigueirasfitwear.com</t>
  </si>
  <si>
    <t>amyfashionstoree@gmail.com</t>
  </si>
  <si>
    <t>https://www.amyfashionstore.com.br</t>
  </si>
  <si>
    <t>Gabriel Absi Zoppy</t>
  </si>
  <si>
    <t>Gabriel.absi@zoppy.com.br</t>
  </si>
  <si>
    <t>Pague Menos e Extrafarma</t>
  </si>
  <si>
    <t>minhapgm@pmenos.com.br</t>
  </si>
  <si>
    <t>marketing@guilherminashoes.com</t>
  </si>
  <si>
    <t>Vila Nova Elétrica LTDA</t>
  </si>
  <si>
    <t>vilanovacaruaru@gmail.com</t>
  </si>
  <si>
    <t>logos/cee43998-0112-44f8-ba37-76acb83bac23.png</t>
  </si>
  <si>
    <t>Empório Botânico</t>
  </si>
  <si>
    <t>jessica_andrad@hotmail.com</t>
  </si>
  <si>
    <t>https://www.emporiobotanico.com.br/</t>
  </si>
  <si>
    <t>adm@emporiobotanico.com.br</t>
  </si>
  <si>
    <t>contato@hibiscoprodutosnaturais.com</t>
  </si>
  <si>
    <t>lojahabitocarol@gmail.com</t>
  </si>
  <si>
    <t>Nadamy Plus Size</t>
  </si>
  <si>
    <t>J Cristina dos Santos Confecções LTDA</t>
  </si>
  <si>
    <t>nadamyplussize@gmail.com</t>
  </si>
  <si>
    <t>logos/cfd55985-5501-4e8e-b1b7-5f20397555fb.png</t>
  </si>
  <si>
    <t>diogosilva@alvarocampani.com.br</t>
  </si>
  <si>
    <t>https://www.alvarocampani.com.br/</t>
  </si>
  <si>
    <t>contato@alvarocampani.com.br</t>
  </si>
  <si>
    <t>financeiro.meueu@gmail.com</t>
  </si>
  <si>
    <t>lojaMdecore</t>
  </si>
  <si>
    <t>Salty Vibe LTDA</t>
  </si>
  <si>
    <t>brunagalperin@gmail.com</t>
  </si>
  <si>
    <t>logos/cfddaf30-d1e0-494c-a91f-19a6f1ca5d17.jpg</t>
  </si>
  <si>
    <t>CCMT COMERCIO DE CALCADOS E ACESSORIOS</t>
  </si>
  <si>
    <t>ccmtcalcados@gmail.com</t>
  </si>
  <si>
    <t>caroline@smlmodas.app</t>
  </si>
  <si>
    <t>contato@smlshop.com.br</t>
  </si>
  <si>
    <t>Francielle Freitas Vieira</t>
  </si>
  <si>
    <t>franfreitasjoias@gmail.com</t>
  </si>
  <si>
    <t>carla.decarli@uol.com.br</t>
  </si>
  <si>
    <t>Luire</t>
  </si>
  <si>
    <t>contato@luire.com.br</t>
  </si>
  <si>
    <t>https://www.luire.com.br</t>
  </si>
  <si>
    <t>marketing@luire.com.br</t>
  </si>
  <si>
    <t>miabellaatendimento@gmail.com</t>
  </si>
  <si>
    <t>www.miabella.com.br</t>
  </si>
  <si>
    <t>Una Semijoias</t>
  </si>
  <si>
    <t>gestao@semijoiasuna.com.br</t>
  </si>
  <si>
    <t>Artturi Kids</t>
  </si>
  <si>
    <t>contato@artturi.com.br</t>
  </si>
  <si>
    <t>https://www.artturi.com.br/</t>
  </si>
  <si>
    <t>Fauna Co.</t>
  </si>
  <si>
    <t>otaviocastrofauna@gmail.com</t>
  </si>
  <si>
    <t>https://www.sejafauna.com.br</t>
  </si>
  <si>
    <t>cashbackfauna@gmail.com</t>
  </si>
  <si>
    <t>contato@zenpet.com.br</t>
  </si>
  <si>
    <t>atendimento@zenpet.com.br</t>
  </si>
  <si>
    <t>usehorion@gmail.com</t>
  </si>
  <si>
    <t>www.usehorion.com.br</t>
  </si>
  <si>
    <t>horionsac@gmail.com</t>
  </si>
  <si>
    <t>contato@maremaria.com.br</t>
  </si>
  <si>
    <t>https://www.maremaria.com.br/</t>
  </si>
  <si>
    <t>logos/d2010096-6383-493c-a3c5-fd73458a677f.png</t>
  </si>
  <si>
    <t>naahstoreadm@gmail.com</t>
  </si>
  <si>
    <t>d2e2f22b-1074-4960-b3d2-287d60f01cf3</t>
  </si>
  <si>
    <t>Bonsono</t>
  </si>
  <si>
    <t>crm@bonsono.com.br</t>
  </si>
  <si>
    <t>bymonyle@gmail.com</t>
  </si>
  <si>
    <t>zoppymt@zoppy.com.br</t>
  </si>
  <si>
    <t>zoppy</t>
  </si>
  <si>
    <t>novaeraenxovais@gmail.com</t>
  </si>
  <si>
    <t>NOVAERA</t>
  </si>
  <si>
    <t>DR COMERCIO DE ARTIGOS DE COURO LTDA</t>
  </si>
  <si>
    <t>contato@armazemartesano.com.br</t>
  </si>
  <si>
    <t>www.armazemartesano.com.br</t>
  </si>
  <si>
    <t>logos/d3a9f2c5-f2d4-46a1-9b10-2f8590ac19d3.png</t>
  </si>
  <si>
    <t>contato@fwcbrand.com.br</t>
  </si>
  <si>
    <t>https://www.fwcbrand.com.br/</t>
  </si>
  <si>
    <t>doormancosmeticos@gmail.com</t>
  </si>
  <si>
    <t>LOJA ESPORTIVA LTDA</t>
  </si>
  <si>
    <t>daviamaral6199@gmail.com</t>
  </si>
  <si>
    <t>www.futebolistas.com.br</t>
  </si>
  <si>
    <t>logos/d3be778b-8efd-45b0-88f3-ee795d999b2a.jpg</t>
  </si>
  <si>
    <t>TESTE_Convertr</t>
  </si>
  <si>
    <t>Convertr</t>
  </si>
  <si>
    <t>TESTE_bruna.mendes@convertr.com.br</t>
  </si>
  <si>
    <t>Painel do vendedor 1 - zoppy</t>
  </si>
  <si>
    <t>paineldovendedor1@zoppy.com.br</t>
  </si>
  <si>
    <t>Adrielly Leonardo Rosa ltda</t>
  </si>
  <si>
    <t>agsette.lingerie7@gmail.com</t>
  </si>
  <si>
    <t>logos/d4b13b40-d05b-4299-abe0-afa7da6d547c.jpeg</t>
  </si>
  <si>
    <t>marketing@prussiabier.com.br</t>
  </si>
  <si>
    <t>https://loja.prussiabier.com.br/</t>
  </si>
  <si>
    <t>logos/d4d69b14-7b90-492a-a63c-c95c59f21af4.png</t>
  </si>
  <si>
    <t>Ponto do Enxoval LTDA</t>
  </si>
  <si>
    <t>bruno@lavive.com.br</t>
  </si>
  <si>
    <t>uselapaes@gmail.com</t>
  </si>
  <si>
    <t>MIMOS4YOU</t>
  </si>
  <si>
    <t>Mimos4you  comércio de cosméticos ltda</t>
  </si>
  <si>
    <t>brunovcabral@hotmail.com</t>
  </si>
  <si>
    <t>liviabrito.profissional@gmail.com</t>
  </si>
  <si>
    <t>https://amozoka.com.br/</t>
  </si>
  <si>
    <t>sac@viviatacado.com.br</t>
  </si>
  <si>
    <t>cabanascountry.usa@gmail.com</t>
  </si>
  <si>
    <t>www.cabanascountry.com.br</t>
  </si>
  <si>
    <t>Skala Metalúrgica</t>
  </si>
  <si>
    <t>skalametal@gmail.com</t>
  </si>
  <si>
    <t>https://skalametal.com.br/</t>
  </si>
  <si>
    <t>skalacashback@gmail.com</t>
  </si>
  <si>
    <t>marketing@oldwestcowboy.com.br</t>
  </si>
  <si>
    <t>oldwestcowboy.com.br</t>
  </si>
  <si>
    <t>marketing@edencoco.com.br</t>
  </si>
  <si>
    <t>contato@gestarorganics.com</t>
  </si>
  <si>
    <t>www.GestarOrganics.com</t>
  </si>
  <si>
    <t>actio.brand@gmail.com</t>
  </si>
  <si>
    <t>Julio almeida Mendes</t>
  </si>
  <si>
    <t>julioalmeidamendesjunior@gmail.com</t>
  </si>
  <si>
    <t>contato@cintosjulioalmeida.com.br</t>
  </si>
  <si>
    <t>insaniamoda@outlook.com</t>
  </si>
  <si>
    <t>bougacessorios@gmail.com</t>
  </si>
  <si>
    <t>https://boug.com.br/</t>
  </si>
  <si>
    <t>contatoboug@gmail.com</t>
  </si>
  <si>
    <t>contato@affettohomedecor.com.br</t>
  </si>
  <si>
    <t>logos/d65b120f-6e32-45e9-a96b-7532e509cd7a.jpg</t>
  </si>
  <si>
    <t>bruvitoriar@outlook.com</t>
  </si>
  <si>
    <t>logos/d68ac057-66ae-4fd0-b682-61a82f122c61.png</t>
  </si>
  <si>
    <t>Lu Modas</t>
  </si>
  <si>
    <t>contato@lumodasloja.com.br</t>
  </si>
  <si>
    <t>http://www.lumodasloja.com.br</t>
  </si>
  <si>
    <t>Maria Indústria e Comércio de Confecções</t>
  </si>
  <si>
    <t>fabianerittes@gmail.com</t>
  </si>
  <si>
    <t>www.lizali.com.br</t>
  </si>
  <si>
    <t>logos/d6e6d071-5b64-4d36-bde3-457c929602f4.jpeg</t>
  </si>
  <si>
    <t>carollessa00@hotmail.com</t>
  </si>
  <si>
    <t>carolinalessa00@gmail.com</t>
  </si>
  <si>
    <t>logos/d6eb3be0-a15e-4841-873d-870368554b9f.jpeg</t>
  </si>
  <si>
    <t>monne</t>
  </si>
  <si>
    <t>Wellness &amp; Active | Peças para todos os momentos do seu dia.</t>
  </si>
  <si>
    <t>joao.bressan@gatabakana.com.br</t>
  </si>
  <si>
    <t>sac@gatabakana.com.br</t>
  </si>
  <si>
    <t>antoniocarvalho@sejabazico.com.br</t>
  </si>
  <si>
    <t>logos/d72bbf9e-2907-4149-b189-2eb8e201c0c3.png</t>
  </si>
  <si>
    <t>Roupas básicas com identidade e alta qualidade, durante até 7x mais que as tradicionais. 
+50.000 camisetas vendidas. ⭐️</t>
  </si>
  <si>
    <t>‪69993886752‬</t>
  </si>
  <si>
    <t>vogabr@yahoo.com</t>
  </si>
  <si>
    <t>HAAG NEGOCIOS DIGITAIS LTDA</t>
  </si>
  <si>
    <t>cristian@usehaag.com.br</t>
  </si>
  <si>
    <t>marketing@usehaag.com.br</t>
  </si>
  <si>
    <t>rvmsara@gmail.com</t>
  </si>
  <si>
    <t>hello.bloom.site@gmail.com</t>
  </si>
  <si>
    <t>Bloom10_</t>
  </si>
  <si>
    <t>gabryel@grupofagundes.com.br</t>
  </si>
  <si>
    <t>logos/d7c5c5a4-b87f-42f1-bcdc-7dab488d7862.png</t>
  </si>
  <si>
    <t>d8069eb3-5f66-4caf-b438-9a52c7a1270f</t>
  </si>
  <si>
    <t>TRÓIA GÁS Ltda</t>
  </si>
  <si>
    <t>gilsonpmaia@gmail.com</t>
  </si>
  <si>
    <t>vanessa@saqueviagem.com.br</t>
  </si>
  <si>
    <t>https://loja.saqueviagem.com.br/</t>
  </si>
  <si>
    <t>loja@saqueviagem.com.br</t>
  </si>
  <si>
    <t>Fuxique Brecho</t>
  </si>
  <si>
    <t>priscilamohor@yahoo.com.br</t>
  </si>
  <si>
    <t>mohorpriscila@gmail.com</t>
  </si>
  <si>
    <t>contato@harmonyemporionatural.com.br</t>
  </si>
  <si>
    <t>ESSENCIAL CAPSULAS LTDA</t>
  </si>
  <si>
    <t>contato@marketizandovoce.com.br</t>
  </si>
  <si>
    <t>logos/d87b005f-5730-4d69-a667-804e3c9b907e.png</t>
  </si>
  <si>
    <t>contato@citrusbrasil.com</t>
  </si>
  <si>
    <t>atendimento.kapri@gmail.com</t>
  </si>
  <si>
    <t>anacarvalhostore1@gmail.com</t>
  </si>
  <si>
    <t>Painel do vendedor 2 - zoppy</t>
  </si>
  <si>
    <t>paineldovendedor2@zoppy.com.br</t>
  </si>
  <si>
    <t>d95aea09-10da-4abf-bbc9-16fe10394ce5</t>
  </si>
  <si>
    <t>Konjac massa Mf</t>
  </si>
  <si>
    <t>konjacmassamf@gmail.com</t>
  </si>
  <si>
    <t>reanderconfeccoes@gmail.com</t>
  </si>
  <si>
    <t>contato@kibellamodaevangelica.com.br</t>
  </si>
  <si>
    <t>trio moda intima</t>
  </si>
  <si>
    <t>triomodaintima148@gmail.com</t>
  </si>
  <si>
    <t>Teste WL Solutions</t>
  </si>
  <si>
    <t>wagner@wlsolutions.com.br</t>
  </si>
  <si>
    <t>VK MEN| VILA KONCEITO</t>
  </si>
  <si>
    <t>thiago.piazza@hotmail.com</t>
  </si>
  <si>
    <t>thiago@vkmen.com.br</t>
  </si>
  <si>
    <t>adm@99kjoias.com.br</t>
  </si>
  <si>
    <t>https://www.99kjoias.com.br/</t>
  </si>
  <si>
    <t>Cibelle Tomaseto Aroma e Decoração para Ambientes eirelli</t>
  </si>
  <si>
    <t>contato@perfumaedecora.com.br</t>
  </si>
  <si>
    <t>josimorettoecommerce@gmail.com</t>
  </si>
  <si>
    <t>2rd comércio de acessórios e semijoias ltda</t>
  </si>
  <si>
    <t>2rdsemijoias@gmail.com</t>
  </si>
  <si>
    <t>Chase Brasil Ltda.</t>
  </si>
  <si>
    <t>henrique@chasebrasil.com</t>
  </si>
  <si>
    <t>contato@chasebrasil.com</t>
  </si>
  <si>
    <t>maesjoias@gmail.com</t>
  </si>
  <si>
    <t>milenacpm@gmail.com</t>
  </si>
  <si>
    <t>milena@dracogin.com.br</t>
  </si>
  <si>
    <t>Diogo Ortolan Bernardes ME</t>
  </si>
  <si>
    <t>comercial@centauriacrilicos.com.br</t>
  </si>
  <si>
    <t>JULIANO PVC COMERCIAL EIRELI ME</t>
  </si>
  <si>
    <t>DISFOIL</t>
  </si>
  <si>
    <t>compras@julianopvc.com.br</t>
  </si>
  <si>
    <t>www.disfoil.com.br</t>
  </si>
  <si>
    <t>hardware_store</t>
  </si>
  <si>
    <t>logos/daab66c6-0042-40ae-9c99-2116cf3cc11e.png</t>
  </si>
  <si>
    <t>STEFANY DE SANTANA NORONHA39726970822</t>
  </si>
  <si>
    <t>stefany.noronha94@hotmail.com</t>
  </si>
  <si>
    <t>Lavint Moda e Confecção Ltda</t>
  </si>
  <si>
    <t>lojalavint@gmail.com</t>
  </si>
  <si>
    <t>nao-responda@lavint.com.br</t>
  </si>
  <si>
    <t>useelizah@outlook.com</t>
  </si>
  <si>
    <t>useelizah.com.br</t>
  </si>
  <si>
    <t>mkt@useelizah.com.br</t>
  </si>
  <si>
    <t>mateus@meusapatopreto.com.br</t>
  </si>
  <si>
    <t>atendimento@eleganzamodas.com.br</t>
  </si>
  <si>
    <t>Contraxte Jeans</t>
  </si>
  <si>
    <t>contato@contraxtejeans.com</t>
  </si>
  <si>
    <t>https://www.contraxtejeans.com.br/</t>
  </si>
  <si>
    <t>contatoshuistore@gmail.com</t>
  </si>
  <si>
    <t>company@shui.com.br</t>
  </si>
  <si>
    <t>AUTHENTIC EVOLUTION COMERCIO ATACADISTA E VAREJISTA DE PEDRAS PRECIOSAS LTDA</t>
  </si>
  <si>
    <t>contato.meuservesempre@gmail.com</t>
  </si>
  <si>
    <t>https://www.servesempreloja.com/</t>
  </si>
  <si>
    <t>logos/db9091d3-135b-4cac-9069-90faf49f7b0d.png</t>
  </si>
  <si>
    <t>Casa Linda</t>
  </si>
  <si>
    <t>casalindadecoracoes1@gmail.com</t>
  </si>
  <si>
    <t>https://www.casalindadecoracoes.com.br/</t>
  </si>
  <si>
    <t>contato@casalindadecoracao.com</t>
  </si>
  <si>
    <t>Geração moderna Ind e Com de confecções Ltda EPP</t>
  </si>
  <si>
    <t>bruna.borgert@hotmail.com</t>
  </si>
  <si>
    <t>Marcia Monteiro Marques me</t>
  </si>
  <si>
    <t>lojazenska@gmail.com</t>
  </si>
  <si>
    <t>logos/dbf674f6-4ab6-4414-98ed-4fbcedc8a63d.png</t>
  </si>
  <si>
    <t>contato@littlebloom.com.br</t>
  </si>
  <si>
    <t>www.littlebloom.com.br</t>
  </si>
  <si>
    <t>Contato@littlebloom.com.br</t>
  </si>
  <si>
    <t>ML comercial revolution ltda</t>
  </si>
  <si>
    <t>leo_osf@icloud.com</t>
  </si>
  <si>
    <t>logos/dc08b87e-0068-4edc-8f0a-5d203eaa8aa6.png</t>
  </si>
  <si>
    <t>contato@bendize.com.br</t>
  </si>
  <si>
    <t>https://www.bendize.com.br/?utm_source=zoppy&amp;utm_medium=joy&amp;utm_campaign=BR_bonus</t>
  </si>
  <si>
    <t>relacionamento@bendize.com.br</t>
  </si>
  <si>
    <t>logos/dc19ab09-4572-4543-84dd-f49178378d44.png</t>
  </si>
  <si>
    <t>Somos a marca pra quem ama Minas Gerais e suas mineirices.
Criamos moda com identidade.</t>
  </si>
  <si>
    <t>nelsonetto@gmail.com</t>
  </si>
  <si>
    <t>atendimento@ciadoscabelos.com.br</t>
  </si>
  <si>
    <t>vitor.perlato@gmail.com</t>
  </si>
  <si>
    <t>QDL</t>
  </si>
  <si>
    <t>contato@trueabilityequus.com.br</t>
  </si>
  <si>
    <t>www.trueabilityequus.com.br</t>
  </si>
  <si>
    <t>logos/dc409f30-bba9-48d8-9212-48b4305ea779.png</t>
  </si>
  <si>
    <t>tae</t>
  </si>
  <si>
    <t>dd017bd0-6ad3-4857-84ca-f16ab7b27f87</t>
  </si>
  <si>
    <t>Zoppy Public 12345</t>
  </si>
  <si>
    <t>zoppy_public_12345@gmail.com</t>
  </si>
  <si>
    <t>https://my_store_test.com.br</t>
  </si>
  <si>
    <t>CRM</t>
  </si>
  <si>
    <t>Aumentar Renda</t>
  </si>
  <si>
    <t>Anúncios</t>
  </si>
  <si>
    <t>maildo@beautypharma.com.br</t>
  </si>
  <si>
    <t>beautypharma.com.br</t>
  </si>
  <si>
    <t>atendimentosite@beautypharma.com.br</t>
  </si>
  <si>
    <t>bichopapel@gmail.com</t>
  </si>
  <si>
    <t>https://www.bichopapel.com/</t>
  </si>
  <si>
    <t>contato@bichopapel.com</t>
  </si>
  <si>
    <t>AMESSENCE COMERCIO DE CALCADOS, VESTUARIOS E ACESSORIOS LTDA</t>
  </si>
  <si>
    <t>aline@amessence.com.br</t>
  </si>
  <si>
    <t>www.amessence.com.br</t>
  </si>
  <si>
    <t>logos/dda34244-25a9-4d24-9e01-4fb7fa10dfa7.png</t>
  </si>
  <si>
    <t>Luana Ramalho Montenegro</t>
  </si>
  <si>
    <t>contatoluanamontenegro@gmail.com</t>
  </si>
  <si>
    <t>www.shopluanamontenegro.com</t>
  </si>
  <si>
    <t>logos/ddb0890e-1a3b-4e73-a208-bf4695a6fe66.jpeg</t>
  </si>
  <si>
    <t>maroo@maroo.com.br</t>
  </si>
  <si>
    <t>Julia Golldenzon confecções e com de R ltda</t>
  </si>
  <si>
    <t>comercial@ateliejuliagolldenzon.com</t>
  </si>
  <si>
    <t>www.juliagolldenzon.com.br</t>
  </si>
  <si>
    <t>E F de Sousa e Cia confecções LTDA</t>
  </si>
  <si>
    <t>admin@biquinidathay.com</t>
  </si>
  <si>
    <t>biquinidathay@biquinidathay.com</t>
  </si>
  <si>
    <t>centrodetreinamentothiagoloi@gmail.com</t>
  </si>
  <si>
    <t>logos/de3522c0-9053-4925-b8d7-5ca3f6abf8b6.png</t>
  </si>
  <si>
    <t>gabriela@guppylicious.com.br</t>
  </si>
  <si>
    <t>Lojinha da Livia</t>
  </si>
  <si>
    <t>livia@lojinhadalivia.com.br</t>
  </si>
  <si>
    <t>https://www.lojinhadalivia.com.br/?utm_source=zoppy&amp;utm_medium=joy&amp;utm_campaign=BR_bonus</t>
  </si>
  <si>
    <t>atendimento@lojinhadalivia.com.br</t>
  </si>
  <si>
    <t>logos/de5580e5-8e48-4dcf-a594-0a215fa0812b.png</t>
  </si>
  <si>
    <t>A Lojinha da Lívia é uma papelaria premium, oferecendo produtos de alta qualidade com curadoria das principais marcas.</t>
  </si>
  <si>
    <t>novaes.nscontato@gmail.com</t>
  </si>
  <si>
    <t>https://www.novaesns.com.br/</t>
  </si>
  <si>
    <t>logos/de834559-9f21-40fb-9b50-b0f7b6bca587.png</t>
  </si>
  <si>
    <t>pedro@lojinhadabiawinston.com.br</t>
  </si>
  <si>
    <t>NANDA’S BIJOUX</t>
  </si>
  <si>
    <t>NANDA’S BIJOUX MODA E ACESSÓRIOS LTDA</t>
  </si>
  <si>
    <t>fernandaschueler49@gmail.com</t>
  </si>
  <si>
    <t>logos/ded92cc2-70e6-4be7-a677-4c9901127004.png</t>
  </si>
  <si>
    <t>Papelaria Unicórnio LTDA</t>
  </si>
  <si>
    <t>papelariaunicornio@gmail.com</t>
  </si>
  <si>
    <t>atendimento@papelariaunicornio.com.br</t>
  </si>
  <si>
    <t>lucasrgomes1@gmail.com</t>
  </si>
  <si>
    <t>vendasfabysimaochurn@gmail.com</t>
  </si>
  <si>
    <t>www.fabysimao.com.br</t>
  </si>
  <si>
    <t>lojafabysimao@gmail.com</t>
  </si>
  <si>
    <t>contato@amitiecosmeticos.com.br</t>
  </si>
  <si>
    <t>www.amitiecosmeticos.com.br</t>
  </si>
  <si>
    <t>gustavo@eletronuneshome.com.br</t>
  </si>
  <si>
    <t>https://www.eletronuneshome.com.br/</t>
  </si>
  <si>
    <t>noreply@eletronuneshome.com.br</t>
  </si>
  <si>
    <t>Burguesinha Ltda</t>
  </si>
  <si>
    <t>flaviafsantos21@gmail.com</t>
  </si>
  <si>
    <t>logos/e00d1fb6-de1a-45d6-9cea-916e4798b16c.png</t>
  </si>
  <si>
    <t>Toledo e Silva Arq e Urbanismo</t>
  </si>
  <si>
    <t>buriti.ceramica@gmail.com</t>
  </si>
  <si>
    <t>https://www.atelierburiti.com.br/</t>
  </si>
  <si>
    <t>CAFE DONA ONCA LTDA</t>
  </si>
  <si>
    <t>jessica_nicula@hotmail.com</t>
  </si>
  <si>
    <t>logos/e06df738-aab2-41a0-a887-a46f579b3830.jpg</t>
  </si>
  <si>
    <t>lavinia.paiva@hotmail.com.br</t>
  </si>
  <si>
    <t>contato@finnepratas.com.br</t>
  </si>
  <si>
    <t>BEACH FIT BRASIL COMERCIO E CONFECCAO DE ROUPAS LTDA</t>
  </si>
  <si>
    <t>beachfit@beachfitbrasil.com.br</t>
  </si>
  <si>
    <t>https://www.beachfitbrasil.com.br</t>
  </si>
  <si>
    <t>Upper Roupas Esportivas LTDA</t>
  </si>
  <si>
    <t>jessica@vistaupper.com.br</t>
  </si>
  <si>
    <t>logos/e094eeb1-cbfd-4306-821b-cc6270b8c087.png</t>
  </si>
  <si>
    <t>Pastificio Cipolletta Massas Alimentícias</t>
  </si>
  <si>
    <t>marilia@pastificiocipolletta.com.br</t>
  </si>
  <si>
    <t>www.pastificiocipolletta.com.br</t>
  </si>
  <si>
    <t>CASA BERGAN COMERCIO DE TECIDOS E ARTIGOS DE DECORACAO LTDA</t>
  </si>
  <si>
    <t>carlos.siqueira@casabergan.com.br</t>
  </si>
  <si>
    <t>Company ea7efced-0cfd-40b7-b488-2fa75bd344a1</t>
  </si>
  <si>
    <t>company_ea7efced-0cfd-40b7-b488-2fa75bd344a1@zoppy.com.br</t>
  </si>
  <si>
    <t>mkt.castioniessencials@gmail.com</t>
  </si>
  <si>
    <t>Enluaze Comércio de Acessórios Ltda</t>
  </si>
  <si>
    <t>contato@enluaze.com.br</t>
  </si>
  <si>
    <t>Vidro&amp;Decor Vidro e Decor Comercio e Distribuicao LTDA</t>
  </si>
  <si>
    <t>eduardosampaio.mb@gmail.com</t>
  </si>
  <si>
    <t>logos/e1efad96-1c40-4350-9aaa-2dbf9c6486d4.png</t>
  </si>
  <si>
    <t>NessaMoa Bijuteria Finas</t>
  </si>
  <si>
    <t>nessamoa@hotmail.com</t>
  </si>
  <si>
    <t>www.nessamoa.com.br</t>
  </si>
  <si>
    <t>logos/e1f9a48b-4d0c-49e6-af28-2d3feccdfa1c.png</t>
  </si>
  <si>
    <t>elasamamacessorios@gmail.com</t>
  </si>
  <si>
    <t>https://elasamamacessorios.com.br</t>
  </si>
  <si>
    <t>contato@elasamamacessorios.com.br</t>
  </si>
  <si>
    <t>contato@madrifashion.com.br</t>
  </si>
  <si>
    <t>https://madrifashion.com.br/</t>
  </si>
  <si>
    <t>madrifashion@madrifashion.com.br</t>
  </si>
  <si>
    <t>contato@kupaasports.com</t>
  </si>
  <si>
    <t>www.kupaa.com.br</t>
  </si>
  <si>
    <t>kp</t>
  </si>
  <si>
    <t>Loja Praiana</t>
  </si>
  <si>
    <t>contato@lojapraiana.com.br</t>
  </si>
  <si>
    <t>https://lojapraiana.com.br/</t>
  </si>
  <si>
    <t>atendimento@lojapraiana.com.br</t>
  </si>
  <si>
    <t>Dabô</t>
  </si>
  <si>
    <t>oficial.dabo@gmail.com</t>
  </si>
  <si>
    <t>stmalutta@gmail.com</t>
  </si>
  <si>
    <t>mimaenina</t>
  </si>
  <si>
    <t>financeiro@chezami.com.br</t>
  </si>
  <si>
    <t>chezami.com.br</t>
  </si>
  <si>
    <t>Mendes Presentes</t>
  </si>
  <si>
    <t>marcelapereiramendes.mpm@gmail.com</t>
  </si>
  <si>
    <t>keilakariny@yahoo.com.br</t>
  </si>
  <si>
    <t>contato@lojaaria.com.br</t>
  </si>
  <si>
    <t>Beef Bistrô</t>
  </si>
  <si>
    <t>beefbistro@gmail.com</t>
  </si>
  <si>
    <t>Tatiane F Prudêncio</t>
  </si>
  <si>
    <t>prudenciotatiane@gmail.com</t>
  </si>
  <si>
    <t>direcao@onmoveis.com.br</t>
  </si>
  <si>
    <t>contato@onmoveis.com.br</t>
  </si>
  <si>
    <t>Farofashop Roupas e Acessórios Ltda</t>
  </si>
  <si>
    <t>thaian@bemfarofeira.com.br</t>
  </si>
  <si>
    <t>logos/e4808f56-869d-4625-b1ed-34ba07dd7e1e.jpeg</t>
  </si>
  <si>
    <t>Playn’joy Brinquedos Eireli</t>
  </si>
  <si>
    <t>hlima@playnjoy.com.br</t>
  </si>
  <si>
    <t>CASA DOS CABELOS E PERUCAS</t>
  </si>
  <si>
    <t>casadocabelo2021@gmail.com</t>
  </si>
  <si>
    <t>comercial@bucaneirosjogos.com.br</t>
  </si>
  <si>
    <t>www.bucaneirosjogos.com.br</t>
  </si>
  <si>
    <t>logos/e4dbe2e3-9bd0-4049-9485-65852fb0d7bb.png</t>
  </si>
  <si>
    <t>EPI 360 INDUSTRIA, COMERCIO, IMPORTACAO E EXPORTACAO LTDA</t>
  </si>
  <si>
    <t>gerencia.ecommerce@lojas360.com.br</t>
  </si>
  <si>
    <t>logos/e4dd0ef5-ea84-4ce1-8835-e5d085c919f5.png</t>
  </si>
  <si>
    <t>riosmoveis18@gmail.com</t>
  </si>
  <si>
    <t>adm.mkplace@guipack.com.br</t>
  </si>
  <si>
    <t>www.guipack.com.br</t>
  </si>
  <si>
    <t>guipack@guipack.com.br</t>
  </si>
  <si>
    <t>contato@rahra.com.br</t>
  </si>
  <si>
    <t>Insppire</t>
  </si>
  <si>
    <t>contato@insppire.store</t>
  </si>
  <si>
    <t>www.insppire.store</t>
  </si>
  <si>
    <t>khyarajoiasvendas@gmail.com</t>
  </si>
  <si>
    <t>khyaraprata</t>
  </si>
  <si>
    <t>Up Bijuteria e Acessórios Ltda</t>
  </si>
  <si>
    <t>thiago_bh_1987@hotmail.com</t>
  </si>
  <si>
    <t>contato@mist.com.br</t>
  </si>
  <si>
    <t>mr.valentimadm@gmail.com</t>
  </si>
  <si>
    <t>logos/e53dba8a-365f-43c1-bc37-60db3d05cbd1.png</t>
  </si>
  <si>
    <t>abencodaonline@gmail.com</t>
  </si>
  <si>
    <t>www.abencoadaloja.com.br</t>
  </si>
  <si>
    <t>Lilo beachwear churn</t>
  </si>
  <si>
    <t>lilobiquini@gmail.com</t>
  </si>
  <si>
    <t>https://www.lilobeachwear.com.br/</t>
  </si>
  <si>
    <t>Suportelilobiquini@gmail.com</t>
  </si>
  <si>
    <t>grafbrasil2016@gmail.com</t>
  </si>
  <si>
    <t>grafbrand.com</t>
  </si>
  <si>
    <t>graf@grafbrasil.com</t>
  </si>
  <si>
    <t>integracaoyampi@zoppy.com.br</t>
  </si>
  <si>
    <t>Winston Distribuidora, Importação, Exportação e Comércio LTDA</t>
  </si>
  <si>
    <t>pedroctwn@gmail.com</t>
  </si>
  <si>
    <t>Lojinhadabiawinston.com.br/clube-da-bia</t>
  </si>
  <si>
    <t>sac@pedenuvem.com.br</t>
  </si>
  <si>
    <t>https://www.pedenuvem.com.br</t>
  </si>
  <si>
    <t>matheus@charthchurn.com.br</t>
  </si>
  <si>
    <t>https://www.charth.com.br/</t>
  </si>
  <si>
    <t>e63b4146-68ff-4ca3-8c5a-7bcb9943a926</t>
  </si>
  <si>
    <t>Primo Joao Teste tres mil e quinhentos</t>
  </si>
  <si>
    <t>primotestetresmil@teste.com.br</t>
  </si>
  <si>
    <t>integracoes@gpmp.com.br</t>
  </si>
  <si>
    <t>dudastore01@gmail.com</t>
  </si>
  <si>
    <t>www.dudabikestore.com.br</t>
  </si>
  <si>
    <t>logos/e6b116ed-2ae8-4531-bab2-3063f2c81a29.png</t>
  </si>
  <si>
    <t>MARIORAMALHO@BARTENDERSTORE.COM.BR</t>
  </si>
  <si>
    <t>atendimento@bartenderstore.com.br</t>
  </si>
  <si>
    <t>logos/e6ed7247-7a72-4223-b52a-21a8bf7a6210.png</t>
  </si>
  <si>
    <t>Bartender</t>
  </si>
  <si>
    <t>financeiro@dailycstore.com.br</t>
  </si>
  <si>
    <t>https://dailycstore.com.br/</t>
  </si>
  <si>
    <t>contato@dailycstore.com.br</t>
  </si>
  <si>
    <t>financeiro@mesckla.com</t>
  </si>
  <si>
    <t>robertojunqueirafilho@gmail.com</t>
  </si>
  <si>
    <t>karine.oliveira@eversince.com.br</t>
  </si>
  <si>
    <t>https://www.eversince.com.br/</t>
  </si>
  <si>
    <t>contato@eversince.com.br</t>
  </si>
  <si>
    <t>lucascaricatti@gmail.com</t>
  </si>
  <si>
    <t>https://denavita.com.br/</t>
  </si>
  <si>
    <t>atendimento@denavita.com.br</t>
  </si>
  <si>
    <t>Yes</t>
  </si>
  <si>
    <t>Yes promotora</t>
  </si>
  <si>
    <t>carolyes@me.com</t>
  </si>
  <si>
    <t>debora@ayala.com.br</t>
  </si>
  <si>
    <t>www.ayala.com.br</t>
  </si>
  <si>
    <t>contato@ayala.com.br</t>
  </si>
  <si>
    <t>e88e0928-746d-42e9-ae4c-04e8bcd1abc7</t>
  </si>
  <si>
    <t>Corleone</t>
  </si>
  <si>
    <t>contato@usecorleone.com.br</t>
  </si>
  <si>
    <t>https://usecorleone.com.br/</t>
  </si>
  <si>
    <t>ericaacessorioschurn@hotmail.com</t>
  </si>
  <si>
    <t>BASIQUE MODAS CONFECCOES LTDA</t>
  </si>
  <si>
    <t>0107millenalucas@gmail.com</t>
  </si>
  <si>
    <t>logos/e8f0114d-5e3b-4f3d-8286-87cde0dd158c.jpeg</t>
  </si>
  <si>
    <t>Viva dress confeccoes ltda</t>
  </si>
  <si>
    <t>marketing@vivadress.com.br</t>
  </si>
  <si>
    <t>brenosantiago01@hotmail.com</t>
  </si>
  <si>
    <t>bruna</t>
  </si>
  <si>
    <t>suporte@siegsports.com</t>
  </si>
  <si>
    <t>emporioscosmetico@gmail.com</t>
  </si>
  <si>
    <t>Lua Kan Confecção e Comércio de Roupas LTDA</t>
  </si>
  <si>
    <t>contato@luakan.com.br</t>
  </si>
  <si>
    <t>logos/e9844a03-0c9b-463d-8087-13c481409f63.png</t>
  </si>
  <si>
    <t>Quero Melancia Produções LTDA</t>
  </si>
  <si>
    <t>queroqueromelancia@gmail.com</t>
  </si>
  <si>
    <t>logos/e985cf8e-08e5-4f1d-af75-8d143fbca691.png</t>
  </si>
  <si>
    <t>e98a14fd-b97f-491c-96a5-33b88f625a8d</t>
  </si>
  <si>
    <t>Feito Maria Store</t>
  </si>
  <si>
    <t>Maria Eugênia Benassi Garcia</t>
  </si>
  <si>
    <t>eugenia_benassi@hotmail.com</t>
  </si>
  <si>
    <t>thricohair@gmail.com</t>
  </si>
  <si>
    <t>Balestra e Oliveira Ltda Me</t>
  </si>
  <si>
    <t>arteswlady@gmail.com</t>
  </si>
  <si>
    <t>www.wladystore.com.br</t>
  </si>
  <si>
    <t>logos/ea58ce69-2f08-4a0c-bb8e-a5cc227b9253.PNG</t>
  </si>
  <si>
    <t>andreiacmf@icloud.com</t>
  </si>
  <si>
    <t>https://byandreyafreitas.com.br/</t>
  </si>
  <si>
    <t>contatobyandreyafreitas@gmail.com</t>
  </si>
  <si>
    <t>Rim Service Centro Oeste Comércio Indústria Importação de Máquina Ltda</t>
  </si>
  <si>
    <t>allineparreira@hotmail.com</t>
  </si>
  <si>
    <t>zigzagmaquinas@gmail.com</t>
  </si>
  <si>
    <t>danielalimaboutique@gmail.com</t>
  </si>
  <si>
    <t>andre@mundalua.com.br</t>
  </si>
  <si>
    <t>atendimento@mundalua.com.br</t>
  </si>
  <si>
    <t>Keltz acessorios</t>
  </si>
  <si>
    <t>lj.lucasjunio@gmail.com</t>
  </si>
  <si>
    <t>logos/ebc967b0-a661-476d-bbf3-95ca4fef22ba.png</t>
  </si>
  <si>
    <t>mrtgomes@outlook.com.br</t>
  </si>
  <si>
    <t>www.guacamayo.com.br</t>
  </si>
  <si>
    <t>contato@guacamayo.com.br</t>
  </si>
  <si>
    <t>raquel.r.roodrigues@gmail.com</t>
  </si>
  <si>
    <t>Garbin moda feminina ltda</t>
  </si>
  <si>
    <t>thainamynssem@hotmail.com</t>
  </si>
  <si>
    <t>usegarbin@hotmail.com</t>
  </si>
  <si>
    <t>Vechi Comercio de Roupas LTDA</t>
  </si>
  <si>
    <t>contato@vechistore.com</t>
  </si>
  <si>
    <t>Carnes Boi Verde</t>
  </si>
  <si>
    <t>carnesboiverde@hotmail.com</t>
  </si>
  <si>
    <t>carnesboiverde@gmail.com</t>
  </si>
  <si>
    <t>tenqte@gmail.com</t>
  </si>
  <si>
    <t>https://www.tenqte.com.br/</t>
  </si>
  <si>
    <t>lojatenqte@gmail.com</t>
  </si>
  <si>
    <t>Excloset11 comercio varejista do vesturia ltda</t>
  </si>
  <si>
    <t>silvacarolina1104@gmail.com</t>
  </si>
  <si>
    <t>Www.excloset11.com.br</t>
  </si>
  <si>
    <t>logos/ed0b05b5-bcb4-45ee-b69a-ac7aa3c4c1f1.jpeg</t>
  </si>
  <si>
    <t>grupogr874@gmail.com</t>
  </si>
  <si>
    <t>logos/ed320d92-f7d2-43f1-b22c-26aff6870ea4.png</t>
  </si>
  <si>
    <t>DS</t>
  </si>
  <si>
    <t>Morezi Plus</t>
  </si>
  <si>
    <t>marcos@moreziplus.com.br</t>
  </si>
  <si>
    <t>https://www.moreziplus.com.br</t>
  </si>
  <si>
    <t>info@moreziplus.com.br</t>
  </si>
  <si>
    <t>ed5a8347-99b1-45e6-ba23-9dae22a69f87</t>
  </si>
  <si>
    <t>Closet Mabu</t>
  </si>
  <si>
    <t>Bruna de britto sabatine</t>
  </si>
  <si>
    <t>bruna.sabatine@hotmail.com</t>
  </si>
  <si>
    <t>financeiro@susanafujita.com.br</t>
  </si>
  <si>
    <t>venda@susanafujita.com.br</t>
  </si>
  <si>
    <t>carvalhoeferreiraconfeccoes@gmail.com</t>
  </si>
  <si>
    <t>denigma.com.br</t>
  </si>
  <si>
    <t>Gávia</t>
  </si>
  <si>
    <t>contato@vistagavia.com.br</t>
  </si>
  <si>
    <t>www.vistagavia.com.br</t>
  </si>
  <si>
    <t>luanaleite83@gmail.com</t>
  </si>
  <si>
    <t>logos/ee76f0cd-4fc1-40aa-af1f-92857293e338.jpeg</t>
  </si>
  <si>
    <t>perin.breno@gmail.com</t>
  </si>
  <si>
    <t>contato@uselollafit.com.br</t>
  </si>
  <si>
    <t>Estrela Joias</t>
  </si>
  <si>
    <t>albertomedeiros@me.com</t>
  </si>
  <si>
    <t>www.estrelajoias.com</t>
  </si>
  <si>
    <t>Onix Produtos para Harmonização.</t>
  </si>
  <si>
    <t>gabriel.cramalho@outlook.com</t>
  </si>
  <si>
    <t>nagamedical@hotmail.com</t>
  </si>
  <si>
    <t>contato@blumosstore.com</t>
  </si>
  <si>
    <t>logos/ef2c647b-812d-4492-8d0e-7382311dabcc.jpeg</t>
  </si>
  <si>
    <t>BLUMOS</t>
  </si>
  <si>
    <t>contato@vistacapote.com</t>
  </si>
  <si>
    <t>T&amp;D DIGITAL BUSINESS LTDA</t>
  </si>
  <si>
    <t>davipabstalvarenga001@gmail.com</t>
  </si>
  <si>
    <t>Marcelly kassyane passos melnixenco</t>
  </si>
  <si>
    <t>contatoselettotenis@gmail.com</t>
  </si>
  <si>
    <t>Www.selettotenis.com</t>
  </si>
  <si>
    <t>logos/efbeedd4-c532-4321-9615-e850faa1c1d7.jpeg</t>
  </si>
  <si>
    <t>adm.isabelasilveira@hotmail.com</t>
  </si>
  <si>
    <t>Company b1e38a38-75eb-4b14-9a2f-957903d8cb20</t>
  </si>
  <si>
    <t>company_b1e38a38-75eb-4b14-9a2f-957903d8cb20@zoppy.com.br</t>
  </si>
  <si>
    <t>Beef Passion</t>
  </si>
  <si>
    <t>contato@beefpassion.com.br</t>
  </si>
  <si>
    <t>zoppy.esports@gmail.com</t>
  </si>
  <si>
    <t>https://www.esportskidsbrasil.com/</t>
  </si>
  <si>
    <t>contato@esportskidsbrasil.com</t>
  </si>
  <si>
    <t>Double comércio eletrônico</t>
  </si>
  <si>
    <t>contato@facasdomundo.com</t>
  </si>
  <si>
    <t>vendasfabysimao@gmail.com</t>
  </si>
  <si>
    <t>laryssa soares guidotti de araujo</t>
  </si>
  <si>
    <t>laryssa.sga@gmail.com</t>
  </si>
  <si>
    <t>contato@zahana.com.br</t>
  </si>
  <si>
    <t>labella.semijoias@hotmail.com</t>
  </si>
  <si>
    <t>contato@saldemare.com</t>
  </si>
  <si>
    <t>sdm</t>
  </si>
  <si>
    <t>NewPlanTest</t>
  </si>
  <si>
    <t>newplantest@zoppy.com.br</t>
  </si>
  <si>
    <t>felliphe@rokbox.com.br</t>
  </si>
  <si>
    <t>ph17you@hotmail.com</t>
  </si>
  <si>
    <t>Kesser</t>
  </si>
  <si>
    <t>juliamoreir@hotmail.com</t>
  </si>
  <si>
    <t>casalamuse@hotmail.com</t>
  </si>
  <si>
    <t>https://lamuseoficial.com.br/</t>
  </si>
  <si>
    <t>fabricio@mercadaodapesca.com.br</t>
  </si>
  <si>
    <t>bento@mercadaodapesca.com.br</t>
  </si>
  <si>
    <t>thaina.alves.ribeiro@hotmail.com</t>
  </si>
  <si>
    <t>https://bythaina.com.br/</t>
  </si>
  <si>
    <t>suporte@bythaina.com.br</t>
  </si>
  <si>
    <t>abrahaocalcadosconverter@gmail.com</t>
  </si>
  <si>
    <t>contato@millagomes.com.br</t>
  </si>
  <si>
    <t>millagift</t>
  </si>
  <si>
    <t>letih_admin@zoppy.com.br</t>
  </si>
  <si>
    <t>Sevet Company LTDA</t>
  </si>
  <si>
    <t>sevetcompany@gmail.com</t>
  </si>
  <si>
    <t>contato@sevet.com.br</t>
  </si>
  <si>
    <t>K9 fashion</t>
  </si>
  <si>
    <t>adriana@k9fashion.com.br</t>
  </si>
  <si>
    <t>https://www.k9fashion.com.br/</t>
  </si>
  <si>
    <t>marketing@k9fashion.com.br</t>
  </si>
  <si>
    <t>QA - Zoppy</t>
  </si>
  <si>
    <t>qa@zoppy.com.br</t>
  </si>
  <si>
    <t>logos/f22d57c7-6b89-497f-bb27-51718a97459d.png</t>
  </si>
  <si>
    <t>Moda Feminina</t>
  </si>
  <si>
    <t>Santa A semijoias</t>
  </si>
  <si>
    <t>amandathais.pp@gmail.com</t>
  </si>
  <si>
    <t>contato@pedrabrancaacessorios.com.br</t>
  </si>
  <si>
    <t>https://www.pedrabrancaacessorios.com.br/</t>
  </si>
  <si>
    <t>Zoppy testezão</t>
  </si>
  <si>
    <t>kasnskjcnownsa@zoppy.com.br</t>
  </si>
  <si>
    <t>logos/f2bc1648-4c9e-44c7-857a-32407796156f.png</t>
  </si>
  <si>
    <t>Ana Couto Roupas e Acessorios LTDA</t>
  </si>
  <si>
    <t>mariaeduardapgrazzia@hotmail.com</t>
  </si>
  <si>
    <t>annacoutojf@gmail.com</t>
  </si>
  <si>
    <t>LAMARE STORE CONFECCAO E COMERCIO DE ARTIGOS DO VESTUARIO LTDA</t>
  </si>
  <si>
    <t>commerce.lamare@gmail.com</t>
  </si>
  <si>
    <t>www.lamarestore.com.br</t>
  </si>
  <si>
    <t>logos/f358cc16-b08d-44a5-b951-d1bb80916f84.png</t>
  </si>
  <si>
    <t>leonardo.valim@useiq.cc</t>
  </si>
  <si>
    <t>ique</t>
  </si>
  <si>
    <t>millenadutra17@gmail.com</t>
  </si>
  <si>
    <t>marketplace@kironcosmeticos.com.br</t>
  </si>
  <si>
    <t>marcaroseslaibi@gmail.com</t>
  </si>
  <si>
    <t>marca@roseslaibi.com.br</t>
  </si>
  <si>
    <t>vinicius@wlssistemas.com.br</t>
  </si>
  <si>
    <t>contato@pratapurajoias.com.br</t>
  </si>
  <si>
    <t>https://www.pratapurajoias.com.br/</t>
  </si>
  <si>
    <t>PP</t>
  </si>
  <si>
    <t>Zillê</t>
  </si>
  <si>
    <t>financeiro@zillerio.com.br</t>
  </si>
  <si>
    <t>https://zillerio.com.br</t>
  </si>
  <si>
    <t>Use Lazzi</t>
  </si>
  <si>
    <t>contato@uselazzi.com.br</t>
  </si>
  <si>
    <t>renata.jung@rgmark.com.br</t>
  </si>
  <si>
    <t>https://vestepetoficial.com.br/</t>
  </si>
  <si>
    <t>contato@vinhoscollection.com.br</t>
  </si>
  <si>
    <t>https://www.vinhoscollection.com.br</t>
  </si>
  <si>
    <t>vinhoscollection@vinhoscollection.com.br</t>
  </si>
  <si>
    <t>teste3254@zoppy.com.br</t>
  </si>
  <si>
    <t>nicolebenedicto@hotmail.com</t>
  </si>
  <si>
    <t>fernandapagliosaa@gmail.com</t>
  </si>
  <si>
    <t>www.clothesandco.com.br</t>
  </si>
  <si>
    <t>contato@clothesandco.com.br</t>
  </si>
  <si>
    <t>contato@medeirosmidia.com</t>
  </si>
  <si>
    <t>logos/f5b1abf6-79c9-4a16-8af8-9a3726aed24e.jpg</t>
  </si>
  <si>
    <t>citrika</t>
  </si>
  <si>
    <t>mayara.w@elian.com.br</t>
  </si>
  <si>
    <t>https://www.elian.com.br/</t>
  </si>
  <si>
    <t>alo@oibem.com.br</t>
  </si>
  <si>
    <t>Minimal Club</t>
  </si>
  <si>
    <t>minimalclub_admin@zoppy.com.br</t>
  </si>
  <si>
    <t>https://minimalclub.com.br/</t>
  </si>
  <si>
    <t>contato@blessedchoice.com.br</t>
  </si>
  <si>
    <t>www.blessedchoice.com.br</t>
  </si>
  <si>
    <t>Doce Vicio</t>
  </si>
  <si>
    <t>Doce Vício comércio de cosméticos</t>
  </si>
  <si>
    <t>patriciasmarcao@gmail.com</t>
  </si>
  <si>
    <t>raw.human.us@gmail.com</t>
  </si>
  <si>
    <t>raw</t>
  </si>
  <si>
    <t>ALISSON RANYEL DE ARAUJO SOUSA LTDA</t>
  </si>
  <si>
    <t>contato@alissonjoias.com.br</t>
  </si>
  <si>
    <t>www.alissonjoias.com.br</t>
  </si>
  <si>
    <t>logos/f6c7b6d5-2b66-43a4-a1a2-fe7f10c28d27.png</t>
  </si>
  <si>
    <t>Dona Pink Confecções LTDA EPP</t>
  </si>
  <si>
    <t>financeiro@donapink.com.br</t>
  </si>
  <si>
    <t>loja@lupapaspyrou.com.br</t>
  </si>
  <si>
    <t>falecomeufloria@gmail.com</t>
  </si>
  <si>
    <t>zanini.associados@v4company.com</t>
  </si>
  <si>
    <t>f72b6f7a-384c-4ac1-acd7-82a3bd4982bb</t>
  </si>
  <si>
    <t>Kamilla Viana</t>
  </si>
  <si>
    <t>kamillavianatryon@gmail.com</t>
  </si>
  <si>
    <t>https://catalogo.tryonmodas.com.br/</t>
  </si>
  <si>
    <t>henrique@3dfila.com.br</t>
  </si>
  <si>
    <t>3dfila@3dfila.com.br</t>
  </si>
  <si>
    <t>administrativo@lisslingerie.com.br</t>
  </si>
  <si>
    <t>lemonpaper@lemonpaperstore.com.br</t>
  </si>
  <si>
    <t>Venice Pratas Comercial LTDA</t>
  </si>
  <si>
    <t>venicepratas@gmail.com</t>
  </si>
  <si>
    <t>logos/f7a613be-b324-4d09-8e87-e6200c2849d3.PNG</t>
  </si>
  <si>
    <t>SLAVATO CONFECÇÕES</t>
  </si>
  <si>
    <t>slavatooficial@gmail.com</t>
  </si>
  <si>
    <t>Carola Cosmetics</t>
  </si>
  <si>
    <t>financeiro@carolacosmetics.com.br</t>
  </si>
  <si>
    <t>https://www.carolacosmetics.com.br/</t>
  </si>
  <si>
    <t>contato@carolacosmetics.com.br</t>
  </si>
  <si>
    <t>Yazz</t>
  </si>
  <si>
    <t>Yazz Brand Ltda</t>
  </si>
  <si>
    <t>dallianemartins01@hotmail.com</t>
  </si>
  <si>
    <t>https://www.instagram.com/yazz.brand?igsh=MTgwaTY0ZXc1M3JtaA==</t>
  </si>
  <si>
    <t>higor_vga@hotmail.com</t>
  </si>
  <si>
    <t>www.patronebrasil.com.br</t>
  </si>
  <si>
    <t>contato@patronebrasil.com.br</t>
  </si>
  <si>
    <t>Styllepoch Industria de Confeccoes Ltda</t>
  </si>
  <si>
    <t>lucas.styllepoch@gmail.com</t>
  </si>
  <si>
    <t>contato@styllepoch.com.br</t>
  </si>
  <si>
    <t>adelariobrand@gmail.com</t>
  </si>
  <si>
    <t>https://www.adelariobrand.com.br/</t>
  </si>
  <si>
    <t>f834f4c6-d2ed-4d37-8afd-ba8d160f2a86</t>
  </si>
  <si>
    <t>Bagy - Teste</t>
  </si>
  <si>
    <t>lavinia.resende@bagy.com.br</t>
  </si>
  <si>
    <t>https://filmou-loja-1.dooca.store</t>
  </si>
  <si>
    <t>marianna.gomes87@icloud.com</t>
  </si>
  <si>
    <t>fernando@alianzacosmeticos.com.br</t>
  </si>
  <si>
    <t>https://www.leftcosmeticos.com.br/</t>
  </si>
  <si>
    <t>vendasonline@leftcosmeticos.com.br</t>
  </si>
  <si>
    <t>contato@flouwear.com</t>
  </si>
  <si>
    <t>Www.flouwear.com</t>
  </si>
  <si>
    <t>Lindimais</t>
  </si>
  <si>
    <t>churn@lindimais.com.br</t>
  </si>
  <si>
    <t>GIMA CONFECÇÕES</t>
  </si>
  <si>
    <t>FINANCEIRO@ROSAIMPERIAL.COM.BR</t>
  </si>
  <si>
    <t>mkt@rosaimperial.com.br</t>
  </si>
  <si>
    <t>kntshoponline@gmail.com</t>
  </si>
  <si>
    <t>bless_cabeleireiros@hotmail.com</t>
  </si>
  <si>
    <t>https://www.blesscabeleireiros.com.br</t>
  </si>
  <si>
    <t>bless@blesscabeleireiros.com.br</t>
  </si>
  <si>
    <t>ESPARTANOS COMERCIO DE ARTIGOS ESPORTIVOS LTDA</t>
  </si>
  <si>
    <t>gerente@espartanos.com.br</t>
  </si>
  <si>
    <t>logos/f9c53cb0-b264-44b1-bae7-42d546bae393.png</t>
  </si>
  <si>
    <t>marketing@biobio.com.br</t>
  </si>
  <si>
    <t>news@biobio.com.br</t>
  </si>
  <si>
    <t>cesarwpessoa@gmail.com</t>
  </si>
  <si>
    <t>milanocupertino.com</t>
  </si>
  <si>
    <t>logos/fa365ddd-07b7-4264-bec0-8b84f6b53c0c.jpg</t>
  </si>
  <si>
    <t>CashBack</t>
  </si>
  <si>
    <t>comercial@mmalist.com.br</t>
  </si>
  <si>
    <t>www.mmalist.com.br</t>
  </si>
  <si>
    <t>MMALIST_</t>
  </si>
  <si>
    <t>fa66c213-f790-4148-85cc-f991816d8f67</t>
  </si>
  <si>
    <t>Ótica Ludan</t>
  </si>
  <si>
    <t>ludan.otica@gmail.com</t>
  </si>
  <si>
    <t>www.oticaludan.com.br</t>
  </si>
  <si>
    <t>Pimentinhas Lingerie LTDA</t>
  </si>
  <si>
    <t>pimentinhaslingerie@gmail.com</t>
  </si>
  <si>
    <t>fb16e39d-15a3-4118-a979-9a878949290c</t>
  </si>
  <si>
    <t>Sidney nakao sato</t>
  </si>
  <si>
    <t>sidneyns@gmail.com</t>
  </si>
  <si>
    <t>Serro do Queijo Ltda</t>
  </si>
  <si>
    <t>contato@serrodoqueijo.com</t>
  </si>
  <si>
    <t>almacedoltda@gmail.com</t>
  </si>
  <si>
    <t>LAMGift09</t>
  </si>
  <si>
    <t>theglowssary@gmail.com</t>
  </si>
  <si>
    <t>glow</t>
  </si>
  <si>
    <t>AdrianaK</t>
  </si>
  <si>
    <t>financeiro@adrianak.com.br</t>
  </si>
  <si>
    <t>https://www.adrianak.com.br/</t>
  </si>
  <si>
    <t>mkt@adrianak.com.br</t>
  </si>
  <si>
    <t>contato@salgabrand.com.br</t>
  </si>
  <si>
    <t>rodriguesjonatas67@gmail.com</t>
  </si>
  <si>
    <t>https://mihmodas.com.br/</t>
  </si>
  <si>
    <t>atendimento@mihmodas.com.br</t>
  </si>
  <si>
    <t>C C Monteiro</t>
  </si>
  <si>
    <t>trizibags@gmail.com</t>
  </si>
  <si>
    <t>logos/fd55ceca-c15f-42ea-8a92-7905a4b25c7d.png</t>
  </si>
  <si>
    <t>bioracessorios@gmail.com</t>
  </si>
  <si>
    <t>anderson.contato96@gmail.com</t>
  </si>
  <si>
    <t>www.lsmodaboutique.com</t>
  </si>
  <si>
    <t>contato@lsmodaboutique.com</t>
  </si>
  <si>
    <t>fdb08e09-635c-42ae-aab6-8560e9b1c406</t>
  </si>
  <si>
    <t>Lenovo Zoppy</t>
  </si>
  <si>
    <t>contato@tanamodaacessorios.com.br</t>
  </si>
  <si>
    <t>https://www.tanamodaacessorios.com.br/</t>
  </si>
  <si>
    <t>sac@tanamodaacessorios.com.br</t>
  </si>
  <si>
    <t>rafaelvasconcelosdrop@gmail.com</t>
  </si>
  <si>
    <t>www.elaeela.com</t>
  </si>
  <si>
    <t>atendimento@elaeela.com.br</t>
  </si>
  <si>
    <t>Authentic Evolution Comercio atacadista e varejista de pedras preciosas LTDA</t>
  </si>
  <si>
    <t>ornami2020@gmail.com</t>
  </si>
  <si>
    <t>andre@usehammer.com.br</t>
  </si>
  <si>
    <t>https://shophammer.com.br/</t>
  </si>
  <si>
    <t>contato@shophammer.com.br</t>
  </si>
  <si>
    <t>Super Vaidosa LTDA</t>
  </si>
  <si>
    <t>contato@supervaidosaatacado.com.br</t>
  </si>
  <si>
    <t>logos/fe514c27-93cc-4d73-b007-b389b6f1df2e.png</t>
  </si>
  <si>
    <t>Cali Store comércio varejista</t>
  </si>
  <si>
    <t>moniquegontijo@gmail.com</t>
  </si>
  <si>
    <t>logos/fe5e1bb5-4ed5-4a57-8324-d9e7cbc9199f.jpg</t>
  </si>
  <si>
    <t>Design e Casa LTDA</t>
  </si>
  <si>
    <t>arqlightatendimento@gmail.com</t>
  </si>
  <si>
    <t>logos/fe8a535a-fa77-4af6-a102-7eb4665cb68d.png</t>
  </si>
  <si>
    <t>fabiolaresendefisio@gmail.com</t>
  </si>
  <si>
    <t>www.wedosports.com.br</t>
  </si>
  <si>
    <t>lojawedosports@gmail.com</t>
  </si>
  <si>
    <t>LAURI ESPORTES LTDA</t>
  </si>
  <si>
    <t>lojaslauri@gmail.com</t>
  </si>
  <si>
    <t>Casa Criativa Comércio de Tecidos LTDA</t>
  </si>
  <si>
    <t>reneproenca@gmail.com</t>
  </si>
  <si>
    <t>logos/fedc0fe3-5916-4241-b580-672d6f318732.png</t>
  </si>
  <si>
    <t>well5@hotmail.com</t>
  </si>
  <si>
    <t>https://amandittaplus.com.br/</t>
  </si>
  <si>
    <t>contato@amandittaplussize.com.br</t>
  </si>
  <si>
    <t>pedrofbp99@gmail.com</t>
  </si>
  <si>
    <t>Be.Nato</t>
  </si>
  <si>
    <t>financeiro.bottane@gmail.com</t>
  </si>
  <si>
    <t>https://www.usebenato.com.br/</t>
  </si>
  <si>
    <t>naoresponda@usebenato.com.br</t>
  </si>
  <si>
    <t>beneditaatelier@gmail.com</t>
  </si>
  <si>
    <t>biancab.soares@outlook.com</t>
  </si>
  <si>
    <t>Beyz</t>
  </si>
  <si>
    <t>beyz_admin@zoppy.com.br</t>
  </si>
  <si>
    <t>sac@beyz.com.br</t>
  </si>
  <si>
    <t>CreatedAt</t>
  </si>
  <si>
    <t>DeletedAt</t>
  </si>
  <si>
    <t>login</t>
  </si>
  <si>
    <t>gestor</t>
  </si>
  <si>
    <t>Tickets</t>
  </si>
  <si>
    <t>Email</t>
  </si>
  <si>
    <t>Integração</t>
  </si>
  <si>
    <t>API</t>
  </si>
  <si>
    <t>Giftback</t>
  </si>
  <si>
    <t>1 Campanha</t>
  </si>
  <si>
    <t># Campanhas</t>
  </si>
  <si>
    <t>RI</t>
  </si>
  <si>
    <t>RT</t>
  </si>
  <si>
    <t>Campanha</t>
  </si>
  <si>
    <t>Task</t>
  </si>
  <si>
    <t>Fluxo</t>
  </si>
  <si>
    <t>ROI</t>
  </si>
  <si>
    <t>DATADIF</t>
  </si>
  <si>
    <t>CHURN</t>
  </si>
  <si>
    <t>numLogin</t>
  </si>
  <si>
    <t>csm</t>
  </si>
  <si>
    <t>numTickets</t>
  </si>
  <si>
    <t>daysEmail</t>
  </si>
  <si>
    <t>emailIntegration</t>
  </si>
  <si>
    <t>daysEcommerce</t>
  </si>
  <si>
    <t>ecommerceIntegration</t>
  </si>
  <si>
    <t>daysWhatsAppApi</t>
  </si>
  <si>
    <t>whatsAppApiIntegration</t>
  </si>
  <si>
    <t>daysGiftback</t>
  </si>
  <si>
    <t>giftbackIntegration</t>
  </si>
  <si>
    <t xml:space="preserve"> daysFirstCampain</t>
  </si>
  <si>
    <t>firstCampain</t>
  </si>
  <si>
    <t>numCampains</t>
  </si>
  <si>
    <t>receitaInflu</t>
  </si>
  <si>
    <t>receitaTotal</t>
  </si>
  <si>
    <t>receitaGiftback</t>
  </si>
  <si>
    <t>receitacampanha</t>
  </si>
  <si>
    <t>receitaPainelvendedor</t>
  </si>
  <si>
    <t>receitaFluxo</t>
  </si>
  <si>
    <t>dataDif</t>
  </si>
  <si>
    <t>churn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</si>
</sst>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4">
    <numFmt numFmtId="164" formatCode="yyyy-mm-dd hh:mm:ss"/>
    <numFmt numFmtId="165" formatCode="#,##0.00%"/>
    <numFmt numFmtId="166" formatCode="dd/mm/yyyy"/>
    <numFmt numFmtId="167" formatCode="mmmmd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u/>
      <sz val="11"/>
      <color rgb="FF0000ff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1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16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164" applyNumberFormat="1" borderId="0" fontId="0" fillId="0" applyAlignment="1">
      <alignment horizontal="general"/>
    </xf>
    <xf xfId="0" numFmtId="7" applyNumberFormat="1" borderId="1" applyBorder="1" fontId="1" applyFont="1" fillId="0" applyAlignment="1">
      <alignment horizontal="right"/>
    </xf>
    <xf xfId="0" numFmtId="164" applyNumberFormat="1" borderId="0" fontId="0" fillId="0" applyAlignment="1">
      <alignment horizontal="general"/>
    </xf>
    <xf xfId="0" numFmtId="7" applyNumberFormat="1" borderId="0" fontId="0" fillId="0" applyAlignment="1">
      <alignment horizontal="general"/>
    </xf>
    <xf xfId="0" numFmtId="7" applyNumberFormat="1" borderId="0" fontId="0" fillId="0" applyAlignment="1">
      <alignment horizontal="right"/>
    </xf>
    <xf xfId="0" numFmtId="7" applyNumberFormat="1" borderId="0" fontId="0" fillId="0" applyAlignment="1">
      <alignment horizontal="general"/>
    </xf>
    <xf xfId="0" numFmtId="165" applyNumberFormat="1" borderId="1" applyBorder="1" fontId="1" applyFont="1" fillId="0" applyAlignment="1">
      <alignment horizontal="right"/>
    </xf>
    <xf xfId="0" numFmtId="165" applyNumberFormat="1" borderId="1" applyBorder="1" fontId="1" applyFont="1" fillId="0" applyAlignment="1">
      <alignment horizontal="left"/>
    </xf>
    <xf xfId="0" numFmtId="165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165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1" applyNumberFormat="1" borderId="1" applyBorder="1" fontId="1" applyFont="1" fillId="0" applyAlignment="1">
      <alignment horizontal="left"/>
    </xf>
    <xf xfId="0" numFmtId="166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1" applyNumberFormat="1" borderId="0" fontId="0" fillId="0" applyAlignment="1">
      <alignment horizontal="general"/>
    </xf>
    <xf xfId="0" numFmtId="0" borderId="1" applyBorder="1" fontId="2" applyFont="1" fillId="0" applyAlignment="1">
      <alignment horizontal="left"/>
    </xf>
    <xf xfId="0" numFmtId="167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center"/>
    </xf>
    <xf xfId="0" numFmtId="167" applyNumberFormat="1" borderId="0" fontId="0" fillId="0" applyAlignment="1">
      <alignment horizontal="general"/>
    </xf>
    <xf xfId="0" numFmtId="167" applyNumberFormat="1" borderId="0" fontId="0" fillId="0" applyAlignment="1">
      <alignment horizontal="general"/>
    </xf>
    <xf xfId="0" numFmtId="7" applyNumberFormat="1" borderId="1" applyBorder="1" fontId="1" applyFont="1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sharedStrings.xml" Type="http://schemas.openxmlformats.org/officeDocument/2006/relationships/sharedStrings" Id="rId24"/><Relationship Target="styles.xml" Type="http://schemas.openxmlformats.org/officeDocument/2006/relationships/styles" Id="rId25"/><Relationship Target="theme/theme1.xml" Type="http://schemas.openxmlformats.org/officeDocument/2006/relationships/theme" Id="rId2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831"/>
  <sheetViews>
    <sheetView workbookViewId="0" tabSelected="1"/>
  </sheetViews>
  <sheetFormatPr defaultRowHeight="15" x14ac:dyDescent="0.25"/>
  <cols>
    <col min="1" max="1" style="7" width="32.86214285714286" customWidth="1" bestFit="1"/>
    <col min="2" max="2" style="24" width="11.147857142857141" customWidth="1" bestFit="1"/>
    <col min="3" max="3" style="24" width="11.147857142857141" customWidth="1" bestFit="1"/>
    <col min="4" max="4" style="7" width="10.576428571428572" customWidth="1" bestFit="1"/>
    <col min="5" max="5" style="8" width="11.576428571428572" customWidth="1" bestFit="1"/>
    <col min="6" max="6" style="8" width="6.862142857142857" customWidth="1" bestFit="1"/>
    <col min="7" max="7" style="8" width="12.719285714285713" customWidth="1" bestFit="1"/>
    <col min="8" max="8" style="20" width="11.719285714285713" customWidth="1" bestFit="1"/>
    <col min="9" max="9" style="8" width="16.433571428571426" customWidth="1" bestFit="1"/>
    <col min="10" max="10" style="20" width="16.719285714285714" customWidth="1" bestFit="1"/>
    <col min="11" max="11" style="8" width="21.576428571428572" customWidth="1" bestFit="1"/>
    <col min="12" max="12" style="20" width="18.290714285714284" customWidth="1" bestFit="1"/>
    <col min="13" max="13" style="8" width="22.719285714285714" customWidth="1" bestFit="1"/>
    <col min="14" max="14" style="20" width="14.005" customWidth="1" bestFit="1"/>
    <col min="15" max="15" style="8" width="18.433571428571426" customWidth="1" bestFit="1"/>
    <col min="16" max="16" style="20" width="18.433571428571426" customWidth="1" bestFit="1"/>
    <col min="17" max="17" style="8" width="13.576428571428572" customWidth="1" bestFit="1"/>
    <col min="18" max="18" style="8" width="12.576428571428572" customWidth="1" bestFit="1"/>
    <col min="19" max="19" style="13" width="13.43357142857143" customWidth="1" bestFit="1"/>
    <col min="20" max="20" style="13" width="13.862142857142858" customWidth="1" bestFit="1"/>
    <col min="21" max="21" style="13" width="16.290714285714284" customWidth="1" bestFit="1"/>
    <col min="22" max="22" style="13" width="18.433571428571426" customWidth="1" bestFit="1"/>
    <col min="23" max="23" style="13" width="22.14785714285714" customWidth="1" bestFit="1"/>
    <col min="24" max="24" style="13" width="13.290714285714287" customWidth="1" bestFit="1"/>
    <col min="25" max="25" style="20" width="7.576428571428571" customWidth="1" bestFit="1"/>
    <col min="26" max="26" style="20" width="10.576428571428572" customWidth="1" bestFit="1"/>
    <col min="27" max="27" style="8" width="9.576428571428572" customWidth="1" bestFit="1"/>
  </cols>
  <sheetData>
    <row x14ac:dyDescent="0.25" r="1" customHeight="1" ht="18.75">
      <c r="A1" s="1" t="s">
        <v>4496</v>
      </c>
      <c r="B1" s="21" t="s">
        <v>10</v>
      </c>
      <c r="C1" s="21" t="s">
        <v>12</v>
      </c>
      <c r="D1" s="1" t="s">
        <v>4497</v>
      </c>
      <c r="E1" s="2" t="s">
        <v>9925</v>
      </c>
      <c r="F1" s="2" t="s">
        <v>9926</v>
      </c>
      <c r="G1" s="2" t="s">
        <v>9927</v>
      </c>
      <c r="H1" s="2" t="s">
        <v>9928</v>
      </c>
      <c r="I1" s="2" t="s">
        <v>9929</v>
      </c>
      <c r="J1" s="2" t="s">
        <v>9930</v>
      </c>
      <c r="K1" s="2" t="s">
        <v>9931</v>
      </c>
      <c r="L1" s="2" t="s">
        <v>9932</v>
      </c>
      <c r="M1" s="2" t="s">
        <v>9933</v>
      </c>
      <c r="N1" s="2" t="s">
        <v>9934</v>
      </c>
      <c r="O1" s="2" t="s">
        <v>9935</v>
      </c>
      <c r="P1" s="2" t="s">
        <v>9936</v>
      </c>
      <c r="Q1" s="2" t="s">
        <v>9937</v>
      </c>
      <c r="R1" s="2" t="s">
        <v>9938</v>
      </c>
      <c r="S1" s="30" t="s">
        <v>9939</v>
      </c>
      <c r="T1" s="30" t="s">
        <v>9940</v>
      </c>
      <c r="U1" s="30" t="s">
        <v>9941</v>
      </c>
      <c r="V1" s="30" t="s">
        <v>9942</v>
      </c>
      <c r="W1" s="30" t="s">
        <v>9943</v>
      </c>
      <c r="X1" s="30" t="s">
        <v>9944</v>
      </c>
      <c r="Y1" s="2" t="s">
        <v>9922</v>
      </c>
      <c r="Z1" s="2" t="s">
        <v>9945</v>
      </c>
      <c r="AA1" s="2" t="s">
        <v>9946</v>
      </c>
    </row>
    <row x14ac:dyDescent="0.25" r="2" customHeight="1" ht="18.75">
      <c r="A2" s="1" t="s">
        <v>345</v>
      </c>
      <c r="B2" s="22">
        <f>XLOOKUP(A2,'Página25'!A:A,'Página25'!G:G,"")</f>
        <v>25568.875</v>
      </c>
      <c r="C2" s="22">
        <f>XLOOKUP(A2,'Página25'!A:A,'Página25'!I:I,"")</f>
        <v>25568.875</v>
      </c>
      <c r="D2" s="1" t="s">
        <v>4536</v>
      </c>
      <c r="E2" s="4">
        <f>XLOOKUP(A2,login!A:A,login!F:F,"")</f>
      </c>
      <c r="F2" s="4">
        <v>1</v>
      </c>
      <c r="G2" s="4">
        <v>0</v>
      </c>
      <c r="H2" s="4">
        <f>XLOOKUP(A2,EmailVerification!A:A,EmailVerification!B:B,"")</f>
      </c>
      <c r="I2" s="4">
        <f>IF(H2 = "", 0, 1)</f>
      </c>
      <c r="J2" s="4">
        <f>XLOOKUP(A2,IntegracaoVerification!A:A,IntegracaoVerification!C:C,"")</f>
      </c>
      <c r="K2" s="4">
        <f>IF(J2 = "", 0, 1)</f>
      </c>
      <c r="L2" s="4">
        <f>XLOOKUP(A2,ApiVerification!A:A,ApiVerification!C:C,"")</f>
      </c>
      <c r="M2" s="4">
        <f>IF(L2 = "", 0, 1)</f>
      </c>
      <c r="N2" s="2"/>
      <c r="O2" s="4">
        <f>IF(N2 = "", 0, 1)</f>
      </c>
      <c r="P2" s="4">
        <f>XLOOKUP(A2,TempoPrimeiraCampanha!A:A,TempoPrimeiraCampanha!B:B,"")</f>
      </c>
      <c r="Q2" s="4">
        <f>IF(P2 = "", 0, 1)</f>
      </c>
      <c r="R2" s="4">
        <f>XLOOKUP(A2,'# Campanhas30D'!A:A,'# Campanhas30D'!B:B,"")</f>
      </c>
      <c r="S2" s="10">
        <f>XLOOKUP(A2,'Receita Influenciada'!A:A,'Receita Influenciada'!B:B,"")</f>
      </c>
      <c r="T2" s="10">
        <f>XLOOKUP(A2,'Receita Total'!A:A,'Receita Total'!C:C,"")</f>
      </c>
      <c r="U2" s="10">
        <v>0</v>
      </c>
      <c r="V2" s="10">
        <f>XLOOKUP(A2,Campanha!A:A,Campanha!B:B,"")</f>
      </c>
      <c r="W2" s="10">
        <v>0</v>
      </c>
      <c r="X2" s="10">
        <f>XLOOKUP(A2,Message!A:A,Message!B:B,"")</f>
      </c>
      <c r="Y2" s="4">
        <f>XLOOKUP(A2,'Receita Influenciada'!A:A,'Receita Influenciada'!C:C,"")</f>
      </c>
      <c r="Z2" s="4">
        <f>IF(ISBLANK(C2), "", DATEDIF(B2, C2, "d"))</f>
      </c>
      <c r="AA2" s="4">
        <v>0</v>
      </c>
    </row>
    <row x14ac:dyDescent="0.25" r="3" customHeight="1" ht="18.75">
      <c r="A3" s="1" t="s">
        <v>450</v>
      </c>
      <c r="B3" s="22">
        <f>XLOOKUP(A3,'Página25'!A:A,'Página25'!G:G,"")</f>
        <v>25568.875</v>
      </c>
      <c r="C3" s="22">
        <f>XLOOKUP(A3,'Página25'!A:A,'Página25'!I:I,"")</f>
        <v>25568.875</v>
      </c>
      <c r="D3" s="1" t="s">
        <v>4536</v>
      </c>
      <c r="E3" s="4">
        <f>XLOOKUP(A3,login!A:A,login!F:F,"")</f>
      </c>
      <c r="F3" s="4">
        <v>1</v>
      </c>
      <c r="G3" s="4">
        <v>0</v>
      </c>
      <c r="H3" s="4">
        <f>XLOOKUP(A3,EmailVerification!A:A,EmailVerification!B:B,"")</f>
      </c>
      <c r="I3" s="4">
        <f>IF(H3 = "", 0, 1)</f>
      </c>
      <c r="J3" s="4">
        <f>XLOOKUP(A3,IntegracaoVerification!A:A,IntegracaoVerification!C:C,"")</f>
      </c>
      <c r="K3" s="4">
        <f>IF(J3 = "", 0, 1)</f>
      </c>
      <c r="L3" s="4">
        <f>XLOOKUP(A3,ApiVerification!A:A,ApiVerification!C:C,"")</f>
      </c>
      <c r="M3" s="4">
        <f>IF(L3 = "", 0, 1)</f>
      </c>
      <c r="N3" s="2">
        <f>XLOOKUP(A3,AtivacaoGiftback!A:A,AtivacaoGiftback!B:B,"")</f>
      </c>
      <c r="O3" s="4">
        <f>IF(N3 = "", 0, 1)</f>
      </c>
      <c r="P3" s="4">
        <f>XLOOKUP(A3,TempoPrimeiraCampanha!A:A,TempoPrimeiraCampanha!B:B,"")</f>
      </c>
      <c r="Q3" s="4">
        <f>IF(P3 = "", 0, 1)</f>
      </c>
      <c r="R3" s="4">
        <f>XLOOKUP(A3,'# Campanhas30D'!A:A,'# Campanhas30D'!B:B,"")</f>
      </c>
      <c r="S3" s="10">
        <f>XLOOKUP(A3,'Receita Influenciada'!A:A,'Receita Influenciada'!B:B,"")</f>
      </c>
      <c r="T3" s="10">
        <f>XLOOKUP(A3,'Receita Total'!A:A,'Receita Total'!C:C,"")</f>
      </c>
      <c r="U3" s="10">
        <v>0</v>
      </c>
      <c r="V3" s="10">
        <f>XLOOKUP(A3,Campanha!A:A,Campanha!B:B,"")</f>
      </c>
      <c r="W3" s="10">
        <v>0</v>
      </c>
      <c r="X3" s="10">
        <v>0</v>
      </c>
      <c r="Y3" s="4">
        <f>XLOOKUP(A3,'Receita Influenciada'!A:A,'Receita Influenciada'!C:C,"")</f>
      </c>
      <c r="Z3" s="4">
        <f>IF(ISBLANK(C3), "", DATEDIF(B3, C3, "d"))</f>
      </c>
      <c r="AA3" s="4">
        <f>IF(Z3&gt;=0,1,0)</f>
      </c>
    </row>
    <row x14ac:dyDescent="0.25" r="4" customHeight="1" ht="18.75">
      <c r="A4" s="1" t="s">
        <v>337</v>
      </c>
      <c r="B4" s="22">
        <f>XLOOKUP(A4,'Página25'!A:A,'Página25'!G:G,"")</f>
        <v>25568.875</v>
      </c>
      <c r="C4" s="22">
        <f>XLOOKUP(A4,'Página25'!A:A,'Página25'!I:I,"")</f>
        <v>25568.875</v>
      </c>
      <c r="D4" s="1" t="s">
        <v>4536</v>
      </c>
      <c r="E4" s="4">
        <f>XLOOKUP(A4,login!A:A,login!F:F,"")</f>
      </c>
      <c r="F4" s="4">
        <f>XLOOKUP(A4,gestor!C:C,gestor!E:E,"")</f>
      </c>
      <c r="G4" s="4">
        <f>XLOOKUP(A4,tickets!I:I,tickets!J:J,"")</f>
      </c>
      <c r="H4" s="4">
        <f>XLOOKUP(A4,EmailVerification!A:A,EmailVerification!B:B,"")</f>
      </c>
      <c r="I4" s="4">
        <f>IF(H4 = "", 0, 1)</f>
      </c>
      <c r="J4" s="4">
        <f>XLOOKUP(A4,IntegracaoVerification!A:A,IntegracaoVerification!C:C,"")</f>
      </c>
      <c r="K4" s="4">
        <f>IF(J4 = "", 0, 1)</f>
      </c>
      <c r="L4" s="4">
        <f>XLOOKUP(A4,ApiVerification!A:A,ApiVerification!C:C,"")</f>
      </c>
      <c r="M4" s="4">
        <f>IF(L4 = "", 0, 1)</f>
      </c>
      <c r="N4" s="2">
        <f>XLOOKUP(A4,AtivacaoGiftback!A:A,AtivacaoGiftback!B:B,"")</f>
      </c>
      <c r="O4" s="4">
        <f>IF(N4 = "", 0, 1)</f>
      </c>
      <c r="P4" s="4">
        <f>XLOOKUP(A4,TempoPrimeiraCampanha!A:A,TempoPrimeiraCampanha!B:B,"")</f>
      </c>
      <c r="Q4" s="4">
        <f>IF(P4 = "", 0, 1)</f>
      </c>
      <c r="R4" s="4">
        <f>XLOOKUP(A4,'# Campanhas30D'!A:A,'# Campanhas30D'!B:B,"")</f>
      </c>
      <c r="S4" s="10">
        <f>XLOOKUP(A4,'Receita Influenciada'!A:A,'Receita Influenciada'!B:B,"")</f>
      </c>
      <c r="T4" s="10">
        <f>XLOOKUP(A4,'Receita Total'!A:A,'Receita Total'!C:C,"")</f>
      </c>
      <c r="U4" s="10">
        <v>0</v>
      </c>
      <c r="V4" s="10">
        <f>XLOOKUP(A4,Campanha!A:A,Campanha!B:B,"")</f>
      </c>
      <c r="W4" s="10">
        <v>0</v>
      </c>
      <c r="X4" s="10">
        <f>XLOOKUP(A4,Message!A:A,Message!B:B,"")</f>
      </c>
      <c r="Y4" s="4">
        <f>XLOOKUP(A4,'Receita Influenciada'!A:A,'Receita Influenciada'!C:C,"")</f>
      </c>
      <c r="Z4" s="4">
        <f>IF(ISBLANK(C4), "", DATEDIF(B4, C4, "d"))</f>
      </c>
      <c r="AA4" s="4">
        <v>0</v>
      </c>
    </row>
    <row x14ac:dyDescent="0.25" r="5" customHeight="1" ht="18.75">
      <c r="A5" s="1" t="s">
        <v>419</v>
      </c>
      <c r="B5" s="22">
        <f>XLOOKUP(A5,'Página25'!A:A,'Página25'!G:G,"")</f>
        <v>25568.875</v>
      </c>
      <c r="C5" s="22">
        <f>XLOOKUP(A5,'Página25'!A:A,'Página25'!I:I,"")</f>
        <v>25568.875</v>
      </c>
      <c r="D5" s="1" t="s">
        <v>4536</v>
      </c>
      <c r="E5" s="4">
        <f>XLOOKUP(A5,login!A:A,login!F:F,"")</f>
      </c>
      <c r="F5" s="4">
        <f>XLOOKUP(A5,gestor!C:C,gestor!E:E,"")</f>
      </c>
      <c r="G5" s="4">
        <f>XLOOKUP(A5,tickets!I:I,tickets!J:J,"")</f>
      </c>
      <c r="H5" s="4">
        <f>XLOOKUP(A5,EmailVerification!A:A,EmailVerification!B:B,"")</f>
      </c>
      <c r="I5" s="4">
        <f>IF(H5 = "", 0, 1)</f>
      </c>
      <c r="J5" s="4">
        <f>XLOOKUP(A5,IntegracaoVerification!A:A,IntegracaoVerification!C:C,"")</f>
      </c>
      <c r="K5" s="4">
        <f>IF(J5 = "", 0, 1)</f>
      </c>
      <c r="L5" s="4">
        <f>XLOOKUP(A5,ApiVerification!A:A,ApiVerification!C:C,"")</f>
      </c>
      <c r="M5" s="4">
        <f>IF(L5 = "", 0, 1)</f>
      </c>
      <c r="N5" s="4">
        <f>XLOOKUP(A5,AtivacaoGiftback!A:A,AtivacaoGiftback!B:B,"")</f>
      </c>
      <c r="O5" s="4">
        <f>IF(N5 = "", 0, 1)</f>
      </c>
      <c r="P5" s="4">
        <f>XLOOKUP(A5,TempoPrimeiraCampanha!A:A,TempoPrimeiraCampanha!B:B,"")</f>
      </c>
      <c r="Q5" s="4">
        <f>IF(P5 = "", 0, 1)</f>
      </c>
      <c r="R5" s="4">
        <f>XLOOKUP(A5,'# Campanhas30D'!A:A,'# Campanhas30D'!B:B,"")</f>
      </c>
      <c r="S5" s="10">
        <f>XLOOKUP(A5,'Receita Influenciada'!A:A,'Receita Influenciada'!B:B,"")</f>
      </c>
      <c r="T5" s="10">
        <f>XLOOKUP(A5,'Receita Total'!A:A,'Receita Total'!C:C,"")</f>
      </c>
      <c r="U5" s="10">
        <v>0</v>
      </c>
      <c r="V5" s="10">
        <f>XLOOKUP(A5,Campanha!A:A,Campanha!B:B,"")</f>
      </c>
      <c r="W5" s="10">
        <v>0</v>
      </c>
      <c r="X5" s="10">
        <v>0</v>
      </c>
      <c r="Y5" s="4">
        <f>XLOOKUP(A5,'Receita Influenciada'!A:A,'Receita Influenciada'!C:C,"")</f>
      </c>
      <c r="Z5" s="4">
        <f>IF(ISBLANK(C5), "", DATEDIF(B5, C5, "d"))</f>
      </c>
      <c r="AA5" s="4">
        <v>0</v>
      </c>
    </row>
    <row x14ac:dyDescent="0.25" r="6" customHeight="1" ht="18.75">
      <c r="A6" s="1" t="s">
        <v>334</v>
      </c>
      <c r="B6" s="22">
        <f>XLOOKUP(A6,'Página25'!A:A,'Página25'!G:G,"")</f>
        <v>25568.875</v>
      </c>
      <c r="C6" s="22">
        <f>XLOOKUP(A6,'Página25'!A:A,'Página25'!I:I,"")</f>
        <v>25568.875</v>
      </c>
      <c r="D6" s="1" t="s">
        <v>4536</v>
      </c>
      <c r="E6" s="4">
        <f>XLOOKUP(A6,login!A:A,login!F:F,"")</f>
      </c>
      <c r="F6" s="4">
        <f>XLOOKUP(A6,gestor!C:C,gestor!E:E,"")</f>
      </c>
      <c r="G6" s="4">
        <v>0</v>
      </c>
      <c r="H6" s="4">
        <f>XLOOKUP(A6,EmailVerification!A:A,EmailVerification!B:B,"")</f>
      </c>
      <c r="I6" s="4">
        <f>IF(H6 = "", 0, 1)</f>
      </c>
      <c r="J6" s="4">
        <f>XLOOKUP(A6,IntegracaoVerification!A:A,IntegracaoVerification!C:C,"")</f>
      </c>
      <c r="K6" s="4">
        <f>IF(J6 = "", 0, 1)</f>
      </c>
      <c r="L6" s="4">
        <f>XLOOKUP(A6,ApiVerification!A:A,ApiVerification!C:C,"")</f>
      </c>
      <c r="M6" s="4">
        <f>IF(L6 = "", 0, 1)</f>
      </c>
      <c r="N6" s="4">
        <f>XLOOKUP(A6,AtivacaoGiftback!A:A,AtivacaoGiftback!B:B,"")</f>
      </c>
      <c r="O6" s="4">
        <f>IF(N6 = "", 0, 1)</f>
      </c>
      <c r="P6" s="4">
        <f>XLOOKUP(A6,TempoPrimeiraCampanha!A:A,TempoPrimeiraCampanha!B:B,"")</f>
      </c>
      <c r="Q6" s="4">
        <f>IF(P6 = "", 0, 1)</f>
      </c>
      <c r="R6" s="4">
        <f>XLOOKUP(A6,'# Campanhas30D'!A:A,'# Campanhas30D'!B:B,"")</f>
      </c>
      <c r="S6" s="10">
        <f>XLOOKUP(A6,'Receita Influenciada'!A:A,'Receita Influenciada'!B:B,"")</f>
      </c>
      <c r="T6" s="10">
        <f>XLOOKUP(A6,'Receita Total'!A:A,'Receita Total'!C:C,"")</f>
      </c>
      <c r="U6" s="10">
        <f>XLOOKUP(A6,Giftback!A:A,Giftback!B:B,"")</f>
      </c>
      <c r="V6" s="10">
        <f>XLOOKUP(A6,Campanha!A:A,Campanha!B:B,"")</f>
      </c>
      <c r="W6" s="10">
        <v>0</v>
      </c>
      <c r="X6" s="10">
        <v>0</v>
      </c>
      <c r="Y6" s="4">
        <f>XLOOKUP(A6,'Receita Influenciada'!A:A,'Receita Influenciada'!C:C,"")</f>
      </c>
      <c r="Z6" s="4">
        <f>IF(ISBLANK(C6), "", DATEDIF(B6, C6, "d"))</f>
      </c>
      <c r="AA6" s="4">
        <v>0</v>
      </c>
    </row>
    <row x14ac:dyDescent="0.25" r="7" customHeight="1" ht="18.75">
      <c r="A7" s="1" t="s">
        <v>567</v>
      </c>
      <c r="B7" s="22">
        <f>XLOOKUP(A7,'Página25'!A:A,'Página25'!G:G,"")</f>
        <v>25568.875</v>
      </c>
      <c r="C7" s="22">
        <f>XLOOKUP(A7,'Página25'!A:A,'Página25'!I:I,"")</f>
        <v>25568.875</v>
      </c>
      <c r="D7" s="1" t="s">
        <v>4536</v>
      </c>
      <c r="E7" s="4">
        <f>XLOOKUP(A7,login!A:A,login!F:F,"")</f>
      </c>
      <c r="F7" s="4">
        <v>1</v>
      </c>
      <c r="G7" s="4">
        <v>0</v>
      </c>
      <c r="H7" s="4">
        <f>XLOOKUP(A7,EmailVerification!A:A,EmailVerification!B:B,"")</f>
      </c>
      <c r="I7" s="4">
        <f>IF(H7 = "", 0, 1)</f>
      </c>
      <c r="J7" s="4">
        <f>XLOOKUP(A7,IntegracaoVerification!A:A,IntegracaoVerification!C:C,"")</f>
      </c>
      <c r="K7" s="4">
        <f>IF(J7 = "", 0, 1)</f>
      </c>
      <c r="L7" s="4">
        <f>XLOOKUP(A7,ApiVerification!A:A,ApiVerification!C:C,"")</f>
      </c>
      <c r="M7" s="4">
        <f>IF(L7 = "", 0, 1)</f>
      </c>
      <c r="N7" s="4">
        <f>XLOOKUP(A7,AtivacaoGiftback!A:A,AtivacaoGiftback!B:B,"")</f>
      </c>
      <c r="O7" s="4">
        <f>IF(N7 = "", 0, 1)</f>
      </c>
      <c r="P7" s="4">
        <f>XLOOKUP(A7,TempoPrimeiraCampanha!A:A,TempoPrimeiraCampanha!B:B,"")</f>
      </c>
      <c r="Q7" s="4">
        <f>IF(P7 = "", 0, 1)</f>
      </c>
      <c r="R7" s="4">
        <f>XLOOKUP(A7,'# Campanhas30D'!A:A,'# Campanhas30D'!B:B,"")</f>
      </c>
      <c r="S7" s="10">
        <f>XLOOKUP(A7,'Receita Influenciada'!A:A,'Receita Influenciada'!B:B,"")</f>
      </c>
      <c r="T7" s="10">
        <f>XLOOKUP(A7,'Receita Total'!A:A,'Receita Total'!C:C,"")</f>
      </c>
      <c r="U7" s="10">
        <f>XLOOKUP(A7,Giftback!A:A,Giftback!B:B,"")</f>
      </c>
      <c r="V7" s="10">
        <f>XLOOKUP(A7,Campanha!A:A,Campanha!B:B,"")</f>
      </c>
      <c r="W7" s="10">
        <v>0</v>
      </c>
      <c r="X7" s="10">
        <f>XLOOKUP(A7,Message!A:A,Message!B:B,"")</f>
      </c>
      <c r="Y7" s="4">
        <f>XLOOKUP(A7,'Receita Influenciada'!A:A,'Receita Influenciada'!C:C,"")</f>
      </c>
      <c r="Z7" s="4">
        <f>IF(ISBLANK(C7), "", DATEDIF(B7, C7, "d"))</f>
      </c>
      <c r="AA7" s="4">
        <v>0</v>
      </c>
    </row>
    <row x14ac:dyDescent="0.25" r="8" customHeight="1" ht="18.75">
      <c r="A8" s="1" t="s">
        <v>456</v>
      </c>
      <c r="B8" s="22">
        <f>XLOOKUP(A8,'Página25'!A:A,'Página25'!G:G,"")</f>
        <v>25568.875</v>
      </c>
      <c r="C8" s="22">
        <f>XLOOKUP(A8,'Página25'!A:A,'Página25'!I:I,"")</f>
        <v>25568.875</v>
      </c>
      <c r="D8" s="1" t="s">
        <v>4536</v>
      </c>
      <c r="E8" s="4">
        <f>XLOOKUP(A8,login!A:A,login!F:F,"")</f>
      </c>
      <c r="F8" s="4">
        <f>XLOOKUP(A8,gestor!C:C,gestor!E:E,"")</f>
      </c>
      <c r="G8" s="4">
        <f>XLOOKUP(A8,tickets!I:I,tickets!J:J,"")</f>
      </c>
      <c r="H8" s="4">
        <f>XLOOKUP(A8,EmailVerification!A:A,EmailVerification!B:B,"")</f>
      </c>
      <c r="I8" s="4">
        <f>IF(H8 = "", 0, 1)</f>
      </c>
      <c r="J8" s="4">
        <f>XLOOKUP(A8,IntegracaoVerification!A:A,IntegracaoVerification!C:C,"")</f>
      </c>
      <c r="K8" s="4">
        <f>IF(J8 = "", 0, 1)</f>
      </c>
      <c r="L8" s="4">
        <f>XLOOKUP(A8,ApiVerification!A:A,ApiVerification!C:C,"")</f>
      </c>
      <c r="M8" s="4">
        <f>IF(L8 = "", 0, 1)</f>
      </c>
      <c r="N8" s="4">
        <f>XLOOKUP(A8,AtivacaoGiftback!A:A,AtivacaoGiftback!B:B,"")</f>
      </c>
      <c r="O8" s="4">
        <f>IF(N8 = "", 0, 1)</f>
      </c>
      <c r="P8" s="4">
        <f>XLOOKUP(A8,TempoPrimeiraCampanha!A:A,TempoPrimeiraCampanha!B:B,"")</f>
      </c>
      <c r="Q8" s="4">
        <f>IF(P8 = "", 0, 1)</f>
      </c>
      <c r="R8" s="4">
        <f>XLOOKUP(A8,'# Campanhas30D'!A:A,'# Campanhas30D'!B:B,"")</f>
      </c>
      <c r="S8" s="10">
        <f>XLOOKUP(A8,'Receita Influenciada'!A:A,'Receita Influenciada'!B:B,"")</f>
      </c>
      <c r="T8" s="10">
        <f>XLOOKUP(A8,'Receita Total'!A:A,'Receita Total'!C:C,"")</f>
      </c>
      <c r="U8" s="10">
        <f>XLOOKUP(A8,Giftback!A:A,Giftback!B:B,"")</f>
      </c>
      <c r="V8" s="10">
        <f>XLOOKUP(A8,Campanha!A:A,Campanha!B:B,"")</f>
      </c>
      <c r="W8" s="10">
        <v>0</v>
      </c>
      <c r="X8" s="10">
        <v>0</v>
      </c>
      <c r="Y8" s="4">
        <f>XLOOKUP(A8,'Receita Influenciada'!A:A,'Receita Influenciada'!C:C,"")</f>
      </c>
      <c r="Z8" s="4">
        <f>IF(ISBLANK(C8), "", DATEDIF(B8, C8, "d"))</f>
      </c>
      <c r="AA8" s="4">
        <v>0</v>
      </c>
    </row>
    <row x14ac:dyDescent="0.25" r="9" customHeight="1" ht="18.75">
      <c r="A9" s="1" t="s">
        <v>373</v>
      </c>
      <c r="B9" s="22">
        <f>XLOOKUP(A9,'Página25'!A:A,'Página25'!G:G,"")</f>
        <v>25568.875</v>
      </c>
      <c r="C9" s="22">
        <f>XLOOKUP(A9,'Página25'!A:A,'Página25'!I:I,"")</f>
        <v>25568.875</v>
      </c>
      <c r="D9" s="1" t="s">
        <v>4536</v>
      </c>
      <c r="E9" s="4">
        <f>XLOOKUP(A9,login!A:A,login!F:F,"")</f>
      </c>
      <c r="F9" s="4">
        <v>1</v>
      </c>
      <c r="G9" s="4">
        <v>0</v>
      </c>
      <c r="H9" s="4">
        <f>XLOOKUP(A9,EmailVerification!A:A,EmailVerification!B:B,"")</f>
      </c>
      <c r="I9" s="4">
        <f>IF(H9 = "", 0, 1)</f>
      </c>
      <c r="J9" s="4">
        <f>XLOOKUP(A9,IntegracaoVerification!A:A,IntegracaoVerification!C:C,"")</f>
      </c>
      <c r="K9" s="4">
        <f>IF(J9 = "", 0, 1)</f>
      </c>
      <c r="L9" s="4">
        <f>XLOOKUP(A9,ApiVerification!A:A,ApiVerification!C:C,"")</f>
      </c>
      <c r="M9" s="4">
        <f>IF(L9 = "", 0, 1)</f>
      </c>
      <c r="N9" s="4">
        <f>XLOOKUP(A9,AtivacaoGiftback!A:A,AtivacaoGiftback!B:B,"")</f>
      </c>
      <c r="O9" s="4">
        <f>IF(N9 = "", 0, 1)</f>
      </c>
      <c r="P9" s="4">
        <f>XLOOKUP(A9,TempoPrimeiraCampanha!A:A,TempoPrimeiraCampanha!B:B,"")</f>
      </c>
      <c r="Q9" s="4">
        <f>IF(P9 = "", 0, 1)</f>
      </c>
      <c r="R9" s="4">
        <f>XLOOKUP(A9,'# Campanhas30D'!A:A,'# Campanhas30D'!B:B,"")</f>
      </c>
      <c r="S9" s="10">
        <f>XLOOKUP(A9,'Receita Influenciada'!A:A,'Receita Influenciada'!B:B,"")</f>
      </c>
      <c r="T9" s="10">
        <f>XLOOKUP(A9,'Receita Total'!A:A,'Receita Total'!C:C,"")</f>
      </c>
      <c r="U9" s="10">
        <v>0</v>
      </c>
      <c r="V9" s="10">
        <f>XLOOKUP(A9,Campanha!A:A,Campanha!B:B,"")</f>
      </c>
      <c r="W9" s="10">
        <v>0</v>
      </c>
      <c r="X9" s="10">
        <v>0</v>
      </c>
      <c r="Y9" s="4">
        <f>XLOOKUP(A9,'Receita Influenciada'!A:A,'Receita Influenciada'!C:C,"")</f>
      </c>
      <c r="Z9" s="4">
        <f>IF(ISBLANK(C9), "", DATEDIF(B9, C9, "d"))</f>
      </c>
      <c r="AA9" s="4">
        <v>0</v>
      </c>
    </row>
    <row x14ac:dyDescent="0.25" r="10" customHeight="1" ht="18.75">
      <c r="A10" s="1" t="s">
        <v>406</v>
      </c>
      <c r="B10" s="22">
        <f>XLOOKUP(A10,'Página25'!A:A,'Página25'!G:G,"")</f>
        <v>25568.875</v>
      </c>
      <c r="C10" s="22">
        <f>XLOOKUP(A10,'Página25'!A:A,'Página25'!I:I,"")</f>
        <v>25568.875</v>
      </c>
      <c r="D10" s="1" t="s">
        <v>4536</v>
      </c>
      <c r="E10" s="4">
        <f>XLOOKUP(A10,login!A:A,login!F:F,"")</f>
      </c>
      <c r="F10" s="4">
        <f>XLOOKUP(A10,gestor!C:C,gestor!E:E,"")</f>
      </c>
      <c r="G10" s="4">
        <v>0</v>
      </c>
      <c r="H10" s="2">
        <f>XLOOKUP(A10,EmailVerification!A:A,EmailVerification!B:B,"")</f>
      </c>
      <c r="I10" s="4">
        <f>IF(H10 = "", 0, 1)</f>
      </c>
      <c r="J10" s="4">
        <f>XLOOKUP(A10,IntegracaoVerification!A:A,IntegracaoVerification!C:C,"")</f>
      </c>
      <c r="K10" s="4">
        <f>IF(J10 = "", 0, 1)</f>
      </c>
      <c r="L10" s="2">
        <f>XLOOKUP(A10,ApiVerification!A:A,ApiVerification!C:C,"")</f>
      </c>
      <c r="M10" s="4">
        <f>IF(L10 = "", 0, 1)</f>
      </c>
      <c r="N10" s="2">
        <f>XLOOKUP(A10,AtivacaoGiftback!A:A,AtivacaoGiftback!B:B,"")</f>
      </c>
      <c r="O10" s="4">
        <f>IF(N10 = "", 0, 1)</f>
      </c>
      <c r="P10" s="4">
        <f>XLOOKUP(A10,TempoPrimeiraCampanha!A:A,TempoPrimeiraCampanha!B:B,"")</f>
      </c>
      <c r="Q10" s="4">
        <f>IF(P10 = "", 0, 1)</f>
      </c>
      <c r="R10" s="4">
        <f>XLOOKUP(A10,'# Campanhas30D'!A:A,'# Campanhas30D'!B:B,"")</f>
      </c>
      <c r="S10" s="10">
        <f>XLOOKUP(A10,'Receita Influenciada'!A:A,'Receita Influenciada'!B:B,"")</f>
      </c>
      <c r="T10" s="10">
        <f>XLOOKUP(A10,'Receita Total'!A:A,'Receita Total'!C:C,"")</f>
      </c>
      <c r="U10" s="10">
        <v>0</v>
      </c>
      <c r="V10" s="10">
        <f>XLOOKUP(A10,Campanha!A:A,Campanha!B:B,"")</f>
      </c>
      <c r="W10" s="10">
        <v>0</v>
      </c>
      <c r="X10" s="10">
        <v>0</v>
      </c>
      <c r="Y10" s="4">
        <f>XLOOKUP(A10,'Receita Influenciada'!A:A,'Receita Influenciada'!C:C,"")</f>
      </c>
      <c r="Z10" s="4">
        <f>IF(ISBLANK(C10), "", DATEDIF(B10, C10, "d"))</f>
      </c>
      <c r="AA10" s="4">
        <v>0</v>
      </c>
    </row>
    <row x14ac:dyDescent="0.25" r="11" customHeight="1" ht="18.75">
      <c r="A11" s="1" t="s">
        <v>379</v>
      </c>
      <c r="B11" s="22">
        <f>XLOOKUP(A11,'Página25'!A:A,'Página25'!G:G,"")</f>
        <v>25568.875</v>
      </c>
      <c r="C11" s="22">
        <f>XLOOKUP(A11,'Página25'!A:A,'Página25'!I:I,"")</f>
        <v>25568.875</v>
      </c>
      <c r="D11" s="1" t="s">
        <v>4536</v>
      </c>
      <c r="E11" s="4">
        <f>XLOOKUP(A11,login!A:A,login!F:F,"")</f>
      </c>
      <c r="F11" s="4">
        <f>XLOOKUP(A11,gestor!C:C,gestor!E:E,"")</f>
      </c>
      <c r="G11" s="4">
        <v>0</v>
      </c>
      <c r="H11" s="4">
        <f>XLOOKUP(A11,EmailVerification!A:A,EmailVerification!B:B,"")</f>
      </c>
      <c r="I11" s="4">
        <f>IF(H11 = "", 0, 1)</f>
      </c>
      <c r="J11" s="4">
        <f>XLOOKUP(A11,IntegracaoVerification!A:A,IntegracaoVerification!C:C,"")</f>
      </c>
      <c r="K11" s="4">
        <f>IF(J11 = "", 0, 1)</f>
      </c>
      <c r="L11" s="2">
        <f>XLOOKUP(A11,ApiVerification!A:A,ApiVerification!C:C,"")</f>
      </c>
      <c r="M11" s="4">
        <f>IF(L11 = "", 0, 1)</f>
      </c>
      <c r="N11" s="4">
        <f>XLOOKUP(A11,AtivacaoGiftback!A:A,AtivacaoGiftback!B:B,"")</f>
      </c>
      <c r="O11" s="4">
        <f>IF(N11 = "", 0, 1)</f>
      </c>
      <c r="P11" s="4">
        <f>XLOOKUP(A11,TempoPrimeiraCampanha!A:A,TempoPrimeiraCampanha!B:B,"")</f>
      </c>
      <c r="Q11" s="4">
        <f>IF(P11 = "", 0, 1)</f>
      </c>
      <c r="R11" s="4">
        <f>XLOOKUP(A11,'# Campanhas30D'!A:A,'# Campanhas30D'!B:B,"")</f>
      </c>
      <c r="S11" s="10">
        <f>XLOOKUP(A11,'Receita Influenciada'!A:A,'Receita Influenciada'!B:B,"")</f>
      </c>
      <c r="T11" s="10">
        <f>XLOOKUP(A11,'Receita Total'!A:A,'Receita Total'!C:C,"")</f>
      </c>
      <c r="U11" s="10">
        <f>XLOOKUP(A11,Giftback!A:A,Giftback!B:B,"")</f>
      </c>
      <c r="V11" s="10">
        <v>0</v>
      </c>
      <c r="W11" s="10">
        <v>0</v>
      </c>
      <c r="X11" s="10">
        <v>0</v>
      </c>
      <c r="Y11" s="4">
        <f>XLOOKUP(A11,'Receita Influenciada'!A:A,'Receita Influenciada'!C:C,"")</f>
      </c>
      <c r="Z11" s="4">
        <f>IF(ISBLANK(C11), "", DATEDIF(B11, C11, "d"))</f>
      </c>
      <c r="AA11" s="4">
        <v>0</v>
      </c>
    </row>
    <row x14ac:dyDescent="0.25" r="12" customHeight="1" ht="18.75">
      <c r="A12" s="1" t="s">
        <v>355</v>
      </c>
      <c r="B12" s="22">
        <f>XLOOKUP(A12,'Página25'!A:A,'Página25'!G:G,"")</f>
        <v>25568.875</v>
      </c>
      <c r="C12" s="22">
        <f>XLOOKUP(A12,'Página25'!A:A,'Página25'!I:I,"")</f>
        <v>25568.875</v>
      </c>
      <c r="D12" s="1" t="s">
        <v>4536</v>
      </c>
      <c r="E12" s="4">
        <f>XLOOKUP(A12,login!A:A,login!F:F,"")</f>
      </c>
      <c r="F12" s="4">
        <v>1</v>
      </c>
      <c r="G12" s="4">
        <v>0</v>
      </c>
      <c r="H12" s="4">
        <f>XLOOKUP(A12,EmailVerification!A:A,EmailVerification!B:B,"")</f>
      </c>
      <c r="I12" s="4">
        <f>IF(H12 = "", 0, 1)</f>
      </c>
      <c r="J12" s="4">
        <f>XLOOKUP(A12,IntegracaoVerification!A:A,IntegracaoVerification!C:C,"")</f>
      </c>
      <c r="K12" s="4">
        <f>IF(J12 = "", 0, 1)</f>
      </c>
      <c r="L12" s="4">
        <f>XLOOKUP(A12,ApiVerification!A:A,ApiVerification!C:C,"")</f>
      </c>
      <c r="M12" s="4">
        <f>IF(L12 = "", 0, 1)</f>
      </c>
      <c r="N12" s="4">
        <f>XLOOKUP(A12,AtivacaoGiftback!A:A,AtivacaoGiftback!B:B,"")</f>
      </c>
      <c r="O12" s="4">
        <f>IF(N12 = "", 0, 1)</f>
      </c>
      <c r="P12" s="4">
        <f>XLOOKUP(A12,TempoPrimeiraCampanha!A:A,TempoPrimeiraCampanha!B:B,"")</f>
      </c>
      <c r="Q12" s="4">
        <f>IF(P12 = "", 0, 1)</f>
      </c>
      <c r="R12" s="4">
        <f>XLOOKUP(A12,'# Campanhas30D'!A:A,'# Campanhas30D'!B:B,"")</f>
      </c>
      <c r="S12" s="10">
        <f>XLOOKUP(A12,'Receita Influenciada'!A:A,'Receita Influenciada'!B:B,"")</f>
      </c>
      <c r="T12" s="10">
        <f>XLOOKUP(A12,'Receita Total'!A:A,'Receita Total'!C:C,"")</f>
      </c>
      <c r="U12" s="10">
        <f>XLOOKUP(A12,Giftback!A:A,Giftback!B:B,"")</f>
      </c>
      <c r="V12" s="10">
        <v>0</v>
      </c>
      <c r="W12" s="10">
        <v>0</v>
      </c>
      <c r="X12" s="10">
        <v>0</v>
      </c>
      <c r="Y12" s="4">
        <f>XLOOKUP(A12,'Receita Influenciada'!A:A,'Receita Influenciada'!C:C,"")</f>
      </c>
      <c r="Z12" s="4">
        <f>IF(ISBLANK(C12), "", DATEDIF(B12, C12, "d"))</f>
      </c>
      <c r="AA12" s="4">
        <v>0</v>
      </c>
    </row>
    <row x14ac:dyDescent="0.25" r="13" customHeight="1" ht="18.75">
      <c r="A13" s="1" t="s">
        <v>350</v>
      </c>
      <c r="B13" s="22">
        <f>XLOOKUP(A13,'Página25'!A:A,'Página25'!G:G,"")</f>
        <v>25568.875</v>
      </c>
      <c r="C13" s="22">
        <f>XLOOKUP(A13,'Página25'!A:A,'Página25'!I:I,"")</f>
        <v>25568.875</v>
      </c>
      <c r="D13" s="1" t="s">
        <v>4536</v>
      </c>
      <c r="E13" s="4">
        <f>XLOOKUP(A13,login!A:A,login!F:F,"")</f>
      </c>
      <c r="F13" s="4">
        <f>XLOOKUP(A13,gestor!C:C,gestor!E:E,"")</f>
      </c>
      <c r="G13" s="4">
        <f>XLOOKUP(A13,tickets!I:I,tickets!J:J,"")</f>
      </c>
      <c r="H13" s="2">
        <f>XLOOKUP(A13,EmailVerification!A:A,EmailVerification!B:B,"")</f>
      </c>
      <c r="I13" s="4">
        <f>IF(H13 = "", 0, 1)</f>
      </c>
      <c r="J13" s="4">
        <f>XLOOKUP(A13,IntegracaoVerification!A:A,IntegracaoVerification!C:C,"")</f>
      </c>
      <c r="K13" s="4">
        <f>IF(J13 = "", 0, 1)</f>
      </c>
      <c r="L13" s="2">
        <f>XLOOKUP(A13,ApiVerification!A:A,ApiVerification!C:C,"")</f>
      </c>
      <c r="M13" s="4">
        <f>IF(L13 = "", 0, 1)</f>
      </c>
      <c r="N13" s="4">
        <f>XLOOKUP(A13,AtivacaoGiftback!A:A,AtivacaoGiftback!B:B,"")</f>
      </c>
      <c r="O13" s="4">
        <f>IF(N13 = "", 0, 1)</f>
      </c>
      <c r="P13" s="4">
        <f>XLOOKUP(A13,TempoPrimeiraCampanha!A:A,TempoPrimeiraCampanha!B:B,"")</f>
      </c>
      <c r="Q13" s="4">
        <f>IF(P13 = "", 0, 1)</f>
      </c>
      <c r="R13" s="4">
        <f>XLOOKUP(A13,'# Campanhas30D'!A:A,'# Campanhas30D'!B:B,"")</f>
      </c>
      <c r="S13" s="10">
        <v>0</v>
      </c>
      <c r="T13" s="10">
        <f>XLOOKUP(A13,'Receita Total'!A:A,'Receita Total'!C:C,"")</f>
      </c>
      <c r="U13" s="10">
        <v>0</v>
      </c>
      <c r="V13" s="10">
        <v>0</v>
      </c>
      <c r="W13" s="10">
        <v>0</v>
      </c>
      <c r="X13" s="10">
        <v>0</v>
      </c>
      <c r="Y13" s="4">
        <f>XLOOKUP(A13,'Receita Influenciada'!A:A,'Receita Influenciada'!C:C,"")</f>
      </c>
      <c r="Z13" s="4">
        <f>IF(ISBLANK(C13), "", DATEDIF(B13, C13, "d"))</f>
      </c>
      <c r="AA13" s="4">
        <v>0</v>
      </c>
    </row>
    <row x14ac:dyDescent="0.25" r="14" customHeight="1" ht="18.75">
      <c r="A14" s="1" t="s">
        <v>356</v>
      </c>
      <c r="B14" s="22">
        <f>XLOOKUP(A14,'Página25'!A:A,'Página25'!G:G,"")</f>
        <v>25568.875</v>
      </c>
      <c r="C14" s="22">
        <f>XLOOKUP(A14,'Página25'!A:A,'Página25'!I:I,"")</f>
        <v>25568.875</v>
      </c>
      <c r="D14" s="1" t="s">
        <v>4536</v>
      </c>
      <c r="E14" s="4">
        <f>XLOOKUP(A14,login!A:A,login!F:F,"")</f>
      </c>
      <c r="F14" s="4">
        <v>1</v>
      </c>
      <c r="G14" s="4">
        <v>0</v>
      </c>
      <c r="H14" s="4">
        <f>XLOOKUP(A14,EmailVerification!A:A,EmailVerification!B:B,"")</f>
      </c>
      <c r="I14" s="4">
        <f>IF(H14 = "", 0, 1)</f>
      </c>
      <c r="J14" s="4">
        <f>XLOOKUP(A14,IntegracaoVerification!A:A,IntegracaoVerification!C:C,"")</f>
      </c>
      <c r="K14" s="4">
        <f>IF(J14 = "", 0, 1)</f>
      </c>
      <c r="L14" s="4">
        <f>XLOOKUP(A14,ApiVerification!A:A,ApiVerification!C:C,"")</f>
      </c>
      <c r="M14" s="4">
        <f>IF(L14 = "", 0, 1)</f>
      </c>
      <c r="N14" s="4">
        <f>XLOOKUP(A14,AtivacaoGiftback!A:A,AtivacaoGiftback!B:B,"")</f>
      </c>
      <c r="O14" s="4">
        <f>IF(N14 = "", 0, 1)</f>
      </c>
      <c r="P14" s="4">
        <f>XLOOKUP(A14,TempoPrimeiraCampanha!A:A,TempoPrimeiraCampanha!B:B,"")</f>
      </c>
      <c r="Q14" s="4">
        <f>IF(P14 = "", 0, 1)</f>
      </c>
      <c r="R14" s="4">
        <f>XLOOKUP(A14,'# Campanhas30D'!A:A,'# Campanhas30D'!B:B,"")</f>
      </c>
      <c r="S14" s="10">
        <f>XLOOKUP(A14,'Receita Influenciada'!A:A,'Receita Influenciada'!B:B,"")</f>
      </c>
      <c r="T14" s="10">
        <f>XLOOKUP(A14,'Receita Total'!A:A,'Receita Total'!C:C,"")</f>
      </c>
      <c r="U14" s="10">
        <v>0</v>
      </c>
      <c r="V14" s="10">
        <f>XLOOKUP(A14,Campanha!A:A,Campanha!B:B,"")</f>
      </c>
      <c r="W14" s="10">
        <v>0</v>
      </c>
      <c r="X14" s="10">
        <v>0</v>
      </c>
      <c r="Y14" s="4">
        <f>XLOOKUP(A14,'Receita Influenciada'!A:A,'Receita Influenciada'!C:C,"")</f>
      </c>
      <c r="Z14" s="4">
        <f>IF(ISBLANK(C14), "", DATEDIF(B14, C14, "d"))</f>
      </c>
      <c r="AA14" s="4">
        <v>0</v>
      </c>
    </row>
    <row x14ac:dyDescent="0.25" r="15" customHeight="1" ht="18.75">
      <c r="A15" s="1" t="s">
        <v>416</v>
      </c>
      <c r="B15" s="22">
        <f>XLOOKUP(A15,'Página25'!A:A,'Página25'!G:G,"")</f>
        <v>25568.875</v>
      </c>
      <c r="C15" s="22">
        <f>XLOOKUP(A15,'Página25'!A:A,'Página25'!I:I,"")</f>
        <v>25568.875</v>
      </c>
      <c r="D15" s="1" t="s">
        <v>4536</v>
      </c>
      <c r="E15" s="4">
        <f>XLOOKUP(A15,login!A:A,login!F:F,"")</f>
      </c>
      <c r="F15" s="4">
        <v>1</v>
      </c>
      <c r="G15" s="4">
        <v>0</v>
      </c>
      <c r="H15" s="2">
        <f>XLOOKUP(A15,EmailVerification!A:A,EmailVerification!B:B,"")</f>
      </c>
      <c r="I15" s="4">
        <f>IF(H15 = "", 0, 1)</f>
      </c>
      <c r="J15" s="4">
        <f>XLOOKUP(A15,IntegracaoVerification!A:A,IntegracaoVerification!C:C,"")</f>
      </c>
      <c r="K15" s="4">
        <f>IF(J15 = "", 0, 1)</f>
      </c>
      <c r="L15" s="4">
        <f>XLOOKUP(A15,ApiVerification!A:A,ApiVerification!C:C,"")</f>
      </c>
      <c r="M15" s="4">
        <f>IF(L15 = "", 0, 1)</f>
      </c>
      <c r="N15" s="4">
        <f>XLOOKUP(A15,AtivacaoGiftback!A:A,AtivacaoGiftback!B:B,"")</f>
      </c>
      <c r="O15" s="4">
        <f>IF(N15 = "", 0, 1)</f>
      </c>
      <c r="P15" s="2">
        <f>XLOOKUP(A15,TempoPrimeiraCampanha!A:A,TempoPrimeiraCampanha!B:B,"")</f>
      </c>
      <c r="Q15" s="4">
        <f>IF(P15 = "", 0, 1)</f>
      </c>
      <c r="R15" s="4">
        <f>XLOOKUP(A15,'# Campanhas30D'!A:A,'# Campanhas30D'!B:B,"")</f>
      </c>
      <c r="S15" s="10">
        <f>XLOOKUP(A15,'Receita Influenciada'!A:A,'Receita Influenciada'!B:B,"")</f>
      </c>
      <c r="T15" s="10">
        <f>XLOOKUP(A15,'Receita Total'!A:A,'Receita Total'!C:C,"")</f>
      </c>
      <c r="U15" s="10">
        <f>XLOOKUP(A15,Giftback!A:A,Giftback!B:B,"")</f>
      </c>
      <c r="V15" s="10">
        <v>0</v>
      </c>
      <c r="W15" s="10">
        <v>0</v>
      </c>
      <c r="X15" s="10">
        <v>0</v>
      </c>
      <c r="Y15" s="4">
        <f>XLOOKUP(A15,'Receita Influenciada'!A:A,'Receita Influenciada'!C:C,"")</f>
      </c>
      <c r="Z15" s="4">
        <f>IF(ISBLANK(C15), "", DATEDIF(B15, C15, "d"))</f>
      </c>
      <c r="AA15" s="4">
        <v>0</v>
      </c>
    </row>
    <row x14ac:dyDescent="0.25" r="16" customHeight="1" ht="18.75">
      <c r="A16" s="1" t="s">
        <v>766</v>
      </c>
      <c r="B16" s="22">
        <f>XLOOKUP(A16,'Página25'!A:A,'Página25'!G:G,"")</f>
        <v>25568.875</v>
      </c>
      <c r="C16" s="22">
        <f>XLOOKUP(A16,'Página25'!A:A,'Página25'!I:I,"")</f>
        <v>25568.875</v>
      </c>
      <c r="D16" s="1" t="s">
        <v>4536</v>
      </c>
      <c r="E16" s="4">
        <f>XLOOKUP(A16,login!A:A,login!F:F,"")</f>
      </c>
      <c r="F16" s="4">
        <f>XLOOKUP(A16,gestor!C:C,gestor!E:E,"")</f>
      </c>
      <c r="G16" s="4">
        <f>XLOOKUP(A16,tickets!I:I,tickets!J:J,"")</f>
      </c>
      <c r="H16" s="4">
        <f>XLOOKUP(A16,EmailVerification!A:A,EmailVerification!B:B,"")</f>
      </c>
      <c r="I16" s="4">
        <f>IF(H16 = "", 0, 1)</f>
      </c>
      <c r="J16" s="2">
        <f>XLOOKUP(A16,IntegracaoVerification!A:A,IntegracaoVerification!C:C,"")</f>
      </c>
      <c r="K16" s="4">
        <f>IF(J16 = "", 0, 1)</f>
      </c>
      <c r="L16" s="4">
        <f>XLOOKUP(A16,ApiVerification!A:A,ApiVerification!C:C,"")</f>
      </c>
      <c r="M16" s="4">
        <f>IF(L16 = "", 0, 1)</f>
      </c>
      <c r="N16" s="4">
        <f>XLOOKUP(A16,AtivacaoGiftback!A:A,AtivacaoGiftback!B:B,"")</f>
      </c>
      <c r="O16" s="4">
        <f>IF(N16 = "", 0, 1)</f>
      </c>
      <c r="P16" s="2">
        <f>XLOOKUP(A16,TempoPrimeiraCampanha!A:A,TempoPrimeiraCampanha!B:B,"")</f>
      </c>
      <c r="Q16" s="4">
        <f>IF(P16 = "", 0, 1)</f>
      </c>
      <c r="R16" s="4">
        <f>XLOOKUP(A16,'# Campanhas30D'!A:A,'# Campanhas30D'!B:B,"")</f>
      </c>
      <c r="S16" s="10">
        <f>XLOOKUP(A16,'Receita Influenciada'!A:A,'Receita Influenciada'!B:B,"")</f>
      </c>
      <c r="T16" s="10">
        <f>XLOOKUP(A16,'Receita Total'!A:A,'Receita Total'!C:C,"")</f>
      </c>
      <c r="U16" s="10">
        <f>XLOOKUP(A16,Giftback!A:A,Giftback!B:B,"")</f>
      </c>
      <c r="V16" s="10">
        <v>0</v>
      </c>
      <c r="W16" s="10">
        <v>0</v>
      </c>
      <c r="X16" s="10">
        <v>0</v>
      </c>
      <c r="Y16" s="4">
        <f>XLOOKUP(A16,'Receita Influenciada'!A:A,'Receita Influenciada'!C:C,"")</f>
      </c>
      <c r="Z16" s="4">
        <f>IF(ISBLANK(C16), "", DATEDIF(B16, C16, "d"))</f>
      </c>
      <c r="AA16" s="4">
        <v>0</v>
      </c>
    </row>
    <row x14ac:dyDescent="0.25" r="17" customHeight="1" ht="18.75">
      <c r="A17" s="1" t="s">
        <v>516</v>
      </c>
      <c r="B17" s="22">
        <f>XLOOKUP(A17,'Página25'!A:A,'Página25'!G:G,"")</f>
        <v>25568.875</v>
      </c>
      <c r="C17" s="22">
        <f>XLOOKUP(A17,'Página25'!A:A,'Página25'!I:I,"")</f>
        <v>25568.875</v>
      </c>
      <c r="D17" s="1" t="s">
        <v>4536</v>
      </c>
      <c r="E17" s="4">
        <f>XLOOKUP(A17,login!A:A,login!F:F,"")</f>
      </c>
      <c r="F17" s="4">
        <f>XLOOKUP(A17,gestor!C:C,gestor!E:E,"")</f>
      </c>
      <c r="G17" s="4">
        <f>XLOOKUP(A17,tickets!I:I,tickets!J:J,"")</f>
      </c>
      <c r="H17" s="4">
        <f>XLOOKUP(A17,EmailVerification!A:A,EmailVerification!B:B,"")</f>
      </c>
      <c r="I17" s="4">
        <f>IF(H17 = "", 0, 1)</f>
      </c>
      <c r="J17" s="2">
        <f>XLOOKUP(A17,IntegracaoVerification!A:A,IntegracaoVerification!C:C,"")</f>
      </c>
      <c r="K17" s="4">
        <f>IF(J17 = "", 0, 1)</f>
      </c>
      <c r="L17" s="2">
        <f>XLOOKUP(A17,ApiVerification!A:A,ApiVerification!C:C,"")</f>
      </c>
      <c r="M17" s="4">
        <f>IF(L17 = "", 0, 1)</f>
      </c>
      <c r="N17" s="4">
        <f>XLOOKUP(A17,AtivacaoGiftback!A:A,AtivacaoGiftback!B:B,"")</f>
      </c>
      <c r="O17" s="4">
        <f>IF(N17 = "", 0, 1)</f>
      </c>
      <c r="P17" s="4">
        <f>XLOOKUP(A17,TempoPrimeiraCampanha!A:A,TempoPrimeiraCampanha!B:B,"")</f>
      </c>
      <c r="Q17" s="4">
        <f>IF(P17 = "", 0, 1)</f>
      </c>
      <c r="R17" s="4">
        <f>XLOOKUP(A17,'# Campanhas30D'!A:A,'# Campanhas30D'!B:B,"")</f>
      </c>
      <c r="S17" s="10">
        <f>XLOOKUP(A17,'Receita Influenciada'!A:A,'Receita Influenciada'!B:B,"")</f>
      </c>
      <c r="T17" s="10">
        <f>XLOOKUP(A17,'Receita Total'!A:A,'Receita Total'!C:C,"")</f>
      </c>
      <c r="U17" s="10">
        <v>0</v>
      </c>
      <c r="V17" s="10">
        <v>0</v>
      </c>
      <c r="W17" s="10">
        <v>0</v>
      </c>
      <c r="X17" s="10">
        <f>XLOOKUP(A17,Message!A:A,Message!B:B,"")</f>
      </c>
      <c r="Y17" s="4">
        <f>XLOOKUP(A17,'Receita Influenciada'!A:A,'Receita Influenciada'!C:C,"")</f>
      </c>
      <c r="Z17" s="4">
        <f>IF(ISBLANK(C17), "", DATEDIF(B17, C17, "d"))</f>
      </c>
      <c r="AA17" s="4">
        <v>0</v>
      </c>
    </row>
    <row x14ac:dyDescent="0.25" r="18" customHeight="1" ht="18.75">
      <c r="A18" s="1" t="s">
        <v>630</v>
      </c>
      <c r="B18" s="22">
        <f>XLOOKUP(A18,'Página25'!A:A,'Página25'!G:G,"")</f>
        <v>25568.875</v>
      </c>
      <c r="C18" s="22">
        <f>XLOOKUP(A18,'Página25'!A:A,'Página25'!I:I,"")</f>
        <v>25568.875</v>
      </c>
      <c r="D18" s="1" t="s">
        <v>4536</v>
      </c>
      <c r="E18" s="4">
        <f>XLOOKUP(A18,login!A:A,login!F:F,"")</f>
      </c>
      <c r="F18" s="4">
        <f>XLOOKUP(A18,gestor!C:C,gestor!E:E,"")</f>
      </c>
      <c r="G18" s="4">
        <f>XLOOKUP(A18,tickets!I:I,tickets!J:J,"")</f>
      </c>
      <c r="H18" s="4">
        <f>XLOOKUP(A18,EmailVerification!A:A,EmailVerification!B:B,"")</f>
      </c>
      <c r="I18" s="4">
        <f>IF(H18 = "", 0, 1)</f>
      </c>
      <c r="J18" s="4">
        <f>XLOOKUP(A18,IntegracaoVerification!A:A,IntegracaoVerification!C:C,"")</f>
      </c>
      <c r="K18" s="4">
        <f>IF(J18 = "", 0, 1)</f>
      </c>
      <c r="L18" s="4">
        <f>XLOOKUP(A18,ApiVerification!A:A,ApiVerification!C:C,"")</f>
      </c>
      <c r="M18" s="4">
        <f>IF(L18 = "", 0, 1)</f>
      </c>
      <c r="N18" s="4">
        <f>XLOOKUP(A18,AtivacaoGiftback!A:A,AtivacaoGiftback!B:B,"")</f>
      </c>
      <c r="O18" s="4">
        <f>IF(N18 = "", 0, 1)</f>
      </c>
      <c r="P18" s="4">
        <f>XLOOKUP(A18,TempoPrimeiraCampanha!A:A,TempoPrimeiraCampanha!B:B,"")</f>
      </c>
      <c r="Q18" s="4">
        <f>IF(P18 = "", 0, 1)</f>
      </c>
      <c r="R18" s="4">
        <f>XLOOKUP(A18,'# Campanhas30D'!A:A,'# Campanhas30D'!B:B,"")</f>
      </c>
      <c r="S18" s="10">
        <f>XLOOKUP(A18,'Receita Influenciada'!A:A,'Receita Influenciada'!B:B,"")</f>
      </c>
      <c r="T18" s="10">
        <f>XLOOKUP(A18,'Receita Total'!A:A,'Receita Total'!C:C,"")</f>
      </c>
      <c r="U18" s="10">
        <f>XLOOKUP(A18,Giftback!A:A,Giftback!B:B,"")</f>
      </c>
      <c r="V18" s="10">
        <v>0</v>
      </c>
      <c r="W18" s="10">
        <f>XLOOKUP(A18,Task!A:A,Task!B:B,"")</f>
      </c>
      <c r="X18" s="10">
        <v>0</v>
      </c>
      <c r="Y18" s="4">
        <f>XLOOKUP(A18,'Receita Influenciada'!A:A,'Receita Influenciada'!C:C,"")</f>
      </c>
      <c r="Z18" s="4">
        <f>IF(ISBLANK(C18), "", DATEDIF(B18, C18, "d"))</f>
      </c>
      <c r="AA18" s="4">
        <v>0</v>
      </c>
    </row>
    <row x14ac:dyDescent="0.25" r="19" customHeight="1" ht="18.75">
      <c r="A19" s="1" t="s">
        <v>504</v>
      </c>
      <c r="B19" s="22">
        <f>XLOOKUP(A19,'Página25'!A:A,'Página25'!G:G,"")</f>
        <v>25568.875</v>
      </c>
      <c r="C19" s="22">
        <f>XLOOKUP(A19,'Página25'!A:A,'Página25'!I:I,"")</f>
        <v>25568.875</v>
      </c>
      <c r="D19" s="1" t="s">
        <v>4536</v>
      </c>
      <c r="E19" s="4">
        <f>XLOOKUP(A19,login!A:A,login!F:F,"")</f>
      </c>
      <c r="F19" s="4">
        <f>XLOOKUP(A19,gestor!C:C,gestor!E:E,"")</f>
      </c>
      <c r="G19" s="4">
        <v>0</v>
      </c>
      <c r="H19" s="4">
        <f>XLOOKUP(A19,EmailVerification!A:A,EmailVerification!B:B,"")</f>
      </c>
      <c r="I19" s="4">
        <f>IF(H19 = "", 0, 1)</f>
      </c>
      <c r="J19" s="4">
        <f>XLOOKUP(A19,IntegracaoVerification!A:A,IntegracaoVerification!C:C,"")</f>
      </c>
      <c r="K19" s="4">
        <f>IF(J19 = "", 0, 1)</f>
      </c>
      <c r="L19" s="4">
        <f>XLOOKUP(A19,ApiVerification!A:A,ApiVerification!C:C,"")</f>
      </c>
      <c r="M19" s="4">
        <f>IF(L19 = "", 0, 1)</f>
      </c>
      <c r="N19" s="4">
        <f>XLOOKUP(A19,AtivacaoGiftback!A:A,AtivacaoGiftback!B:B,"")</f>
      </c>
      <c r="O19" s="4">
        <f>IF(N19 = "", 0, 1)</f>
      </c>
      <c r="P19" s="4">
        <f>XLOOKUP(A19,TempoPrimeiraCampanha!A:A,TempoPrimeiraCampanha!B:B,"")</f>
      </c>
      <c r="Q19" s="4">
        <f>IF(P19 = "", 0, 1)</f>
      </c>
      <c r="R19" s="4">
        <f>XLOOKUP(A19,'# Campanhas30D'!A:A,'# Campanhas30D'!B:B,"")</f>
      </c>
      <c r="S19" s="10">
        <f>XLOOKUP(A19,'Receita Influenciada'!A:A,'Receita Influenciada'!B:B,"")</f>
      </c>
      <c r="T19" s="10">
        <f>XLOOKUP(A19,'Receita Total'!A:A,'Receita Total'!C:C,"")</f>
      </c>
      <c r="U19" s="10">
        <f>XLOOKUP(A19,Giftback!A:A,Giftback!B:B,"")</f>
      </c>
      <c r="V19" s="10">
        <v>0</v>
      </c>
      <c r="W19" s="10">
        <v>0</v>
      </c>
      <c r="X19" s="10">
        <f>XLOOKUP(A19,Message!A:A,Message!B:B,"")</f>
      </c>
      <c r="Y19" s="4">
        <f>XLOOKUP(A19,'Receita Influenciada'!A:A,'Receita Influenciada'!C:C,"")</f>
      </c>
      <c r="Z19" s="4">
        <f>IF(ISBLANK(C19), "", DATEDIF(B19, C19, "d"))</f>
      </c>
      <c r="AA19" s="4">
        <v>0</v>
      </c>
    </row>
    <row x14ac:dyDescent="0.25" r="20" customHeight="1" ht="18.75">
      <c r="A20" s="1" t="s">
        <v>357</v>
      </c>
      <c r="B20" s="22">
        <f>XLOOKUP(A20,'Página25'!A:A,'Página25'!G:G,"")</f>
        <v>25568.875</v>
      </c>
      <c r="C20" s="22">
        <f>XLOOKUP(A20,'Página25'!A:A,'Página25'!I:I,"")</f>
        <v>25568.875</v>
      </c>
      <c r="D20" s="1" t="s">
        <v>4536</v>
      </c>
      <c r="E20" s="4">
        <f>XLOOKUP(A20,login!A:A,login!F:F,"")</f>
      </c>
      <c r="F20" s="4">
        <f>XLOOKUP(A20,gestor!C:C,gestor!E:E,"")</f>
      </c>
      <c r="G20" s="4">
        <v>0</v>
      </c>
      <c r="H20" s="4">
        <f>XLOOKUP(A20,EmailVerification!A:A,EmailVerification!B:B,"")</f>
      </c>
      <c r="I20" s="4">
        <f>IF(H20 = "", 0, 1)</f>
      </c>
      <c r="J20" s="4">
        <f>XLOOKUP(A20,IntegracaoVerification!A:A,IntegracaoVerification!C:C,"")</f>
      </c>
      <c r="K20" s="4">
        <f>IF(J20 = "", 0, 1)</f>
      </c>
      <c r="L20" s="2">
        <f>XLOOKUP(A20,ApiVerification!A:A,ApiVerification!C:C,"")</f>
      </c>
      <c r="M20" s="4">
        <f>IF(L20 = "", 0, 1)</f>
      </c>
      <c r="N20" s="4">
        <f>XLOOKUP(A20,AtivacaoGiftback!A:A,AtivacaoGiftback!B:B,"")</f>
      </c>
      <c r="O20" s="4">
        <f>IF(N20 = "", 0, 1)</f>
      </c>
      <c r="P20" s="4">
        <f>XLOOKUP(A20,TempoPrimeiraCampanha!A:A,TempoPrimeiraCampanha!B:B,"")</f>
      </c>
      <c r="Q20" s="4">
        <f>IF(P20 = "", 0, 1)</f>
      </c>
      <c r="R20" s="4">
        <f>XLOOKUP(A20,'# Campanhas30D'!A:A,'# Campanhas30D'!B:B,"")</f>
      </c>
      <c r="S20" s="10">
        <f>XLOOKUP(A20,'Receita Influenciada'!A:A,'Receita Influenciada'!B:B,"")</f>
      </c>
      <c r="T20" s="10">
        <f>XLOOKUP(A20,'Receita Total'!A:A,'Receita Total'!C:C,"")</f>
      </c>
      <c r="U20" s="10">
        <v>0</v>
      </c>
      <c r="V20" s="10">
        <v>0</v>
      </c>
      <c r="W20" s="10">
        <f>XLOOKUP(A20,Task!A:A,Task!B:B,"")</f>
      </c>
      <c r="X20" s="10">
        <v>0</v>
      </c>
      <c r="Y20" s="4">
        <f>XLOOKUP(A20,'Receita Influenciada'!A:A,'Receita Influenciada'!C:C,"")</f>
      </c>
      <c r="Z20" s="4">
        <f>IF(ISBLANK(C20), "", DATEDIF(B20, C20, "d"))</f>
      </c>
      <c r="AA20" s="4">
        <v>0</v>
      </c>
    </row>
    <row x14ac:dyDescent="0.25" r="21" customHeight="1" ht="18.75">
      <c r="A21" s="1" t="s">
        <v>502</v>
      </c>
      <c r="B21" s="22">
        <f>XLOOKUP(A21,'Página25'!A:A,'Página25'!G:G,"")</f>
        <v>25568.875</v>
      </c>
      <c r="C21" s="22">
        <f>XLOOKUP(A21,'Página25'!A:A,'Página25'!I:I,"")</f>
        <v>25568.875</v>
      </c>
      <c r="D21" s="1" t="s">
        <v>4536</v>
      </c>
      <c r="E21" s="4">
        <f>XLOOKUP(A21,login!A:A,login!F:F,"")</f>
      </c>
      <c r="F21" s="4">
        <v>1</v>
      </c>
      <c r="G21" s="4">
        <v>0</v>
      </c>
      <c r="H21" s="4">
        <f>XLOOKUP(A21,EmailVerification!A:A,EmailVerification!B:B,"")</f>
      </c>
      <c r="I21" s="4">
        <f>IF(H21 = "", 0, 1)</f>
      </c>
      <c r="J21" s="4">
        <f>XLOOKUP(A21,IntegracaoVerification!A:A,IntegracaoVerification!C:C,"")</f>
      </c>
      <c r="K21" s="4">
        <f>IF(J21 = "", 0, 1)</f>
      </c>
      <c r="L21" s="4">
        <f>XLOOKUP(A21,ApiVerification!A:A,ApiVerification!C:C,"")</f>
      </c>
      <c r="M21" s="4">
        <f>IF(L21 = "", 0, 1)</f>
      </c>
      <c r="N21" s="4">
        <f>XLOOKUP(A21,AtivacaoGiftback!A:A,AtivacaoGiftback!B:B,"")</f>
      </c>
      <c r="O21" s="4">
        <f>IF(N21 = "", 0, 1)</f>
      </c>
      <c r="P21" s="4">
        <f>XLOOKUP(A21,TempoPrimeiraCampanha!A:A,TempoPrimeiraCampanha!B:B,"")</f>
      </c>
      <c r="Q21" s="4">
        <f>IF(P21 = "", 0, 1)</f>
      </c>
      <c r="R21" s="4">
        <f>XLOOKUP(A21,'# Campanhas30D'!A:A,'# Campanhas30D'!B:B,"")</f>
      </c>
      <c r="S21" s="10">
        <f>XLOOKUP(A21,'Receita Influenciada'!A:A,'Receita Influenciada'!B:B,"")</f>
      </c>
      <c r="T21" s="10">
        <f>XLOOKUP(A21,'Receita Total'!A:A,'Receita Total'!C:C,"")</f>
      </c>
      <c r="U21" s="10">
        <f>XLOOKUP(A21,Giftback!A:A,Giftback!B:B,"")</f>
      </c>
      <c r="V21" s="10">
        <v>0</v>
      </c>
      <c r="W21" s="10">
        <v>0</v>
      </c>
      <c r="X21" s="10">
        <v>0</v>
      </c>
      <c r="Y21" s="4">
        <f>XLOOKUP(A21,'Receita Influenciada'!A:A,'Receita Influenciada'!C:C,"")</f>
      </c>
      <c r="Z21" s="4">
        <f>IF(ISBLANK(C21), "", DATEDIF(B21, C21, "d"))</f>
      </c>
      <c r="AA21" s="4">
        <v>0</v>
      </c>
    </row>
    <row x14ac:dyDescent="0.25" r="22" customHeight="1" ht="18.75">
      <c r="A22" s="1" t="s">
        <v>445</v>
      </c>
      <c r="B22" s="22">
        <f>XLOOKUP(A22,'Página25'!A:A,'Página25'!G:G,"")</f>
        <v>25568.875</v>
      </c>
      <c r="C22" s="22">
        <f>XLOOKUP(A22,'Página25'!A:A,'Página25'!I:I,"")</f>
        <v>25568.875</v>
      </c>
      <c r="D22" s="1" t="s">
        <v>4536</v>
      </c>
      <c r="E22" s="4">
        <f>XLOOKUP(A22,login!A:A,login!F:F,"")</f>
      </c>
      <c r="F22" s="4">
        <f>XLOOKUP(A22,gestor!C:C,gestor!E:E,"")</f>
      </c>
      <c r="G22" s="4">
        <v>0</v>
      </c>
      <c r="H22" s="4">
        <f>XLOOKUP(A22,EmailVerification!A:A,EmailVerification!B:B,"")</f>
      </c>
      <c r="I22" s="4">
        <f>IF(H22 = "", 0, 1)</f>
      </c>
      <c r="J22" s="4">
        <f>XLOOKUP(A22,IntegracaoVerification!A:A,IntegracaoVerification!C:C,"")</f>
      </c>
      <c r="K22" s="4">
        <f>IF(J22 = "", 0, 1)</f>
      </c>
      <c r="L22" s="4">
        <f>XLOOKUP(A22,ApiVerification!A:A,ApiVerification!C:C,"")</f>
      </c>
      <c r="M22" s="4">
        <f>IF(L22 = "", 0, 1)</f>
      </c>
      <c r="N22" s="2">
        <f>XLOOKUP(A22,AtivacaoGiftback!A:A,AtivacaoGiftback!B:B,"")</f>
      </c>
      <c r="O22" s="4">
        <f>IF(N22 = "", 0, 1)</f>
      </c>
      <c r="P22" s="2">
        <f>XLOOKUP(A22,TempoPrimeiraCampanha!A:A,TempoPrimeiraCampanha!B:B,"")</f>
      </c>
      <c r="Q22" s="4">
        <f>IF(P22 = "", 0, 1)</f>
      </c>
      <c r="R22" s="4">
        <f>XLOOKUP(A22,'# Campanhas30D'!A:A,'# Campanhas30D'!B:B,"")</f>
      </c>
      <c r="S22" s="10">
        <v>0</v>
      </c>
      <c r="T22" s="10">
        <f>XLOOKUP(A22,'Receita Total'!A:A,'Receita Total'!C:C,"")</f>
      </c>
      <c r="U22" s="10">
        <v>0</v>
      </c>
      <c r="V22" s="10">
        <v>0</v>
      </c>
      <c r="W22" s="10">
        <v>0</v>
      </c>
      <c r="X22" s="10">
        <v>0</v>
      </c>
      <c r="Y22" s="4">
        <f>XLOOKUP(A22,'Receita Influenciada'!A:A,'Receita Influenciada'!C:C,"")</f>
      </c>
      <c r="Z22" s="4">
        <f>IF(ISBLANK(C22), "", DATEDIF(B22, C22, "d"))</f>
      </c>
      <c r="AA22" s="4">
        <v>0</v>
      </c>
    </row>
    <row x14ac:dyDescent="0.25" r="23" customHeight="1" ht="18.75">
      <c r="A23" s="1" t="s">
        <v>532</v>
      </c>
      <c r="B23" s="22">
        <f>XLOOKUP(A23,'Página25'!A:A,'Página25'!G:G,"")</f>
        <v>25568.875</v>
      </c>
      <c r="C23" s="22">
        <f>XLOOKUP(A23,'Página25'!A:A,'Página25'!I:I,"")</f>
        <v>25568.875</v>
      </c>
      <c r="D23" s="1" t="s">
        <v>4536</v>
      </c>
      <c r="E23" s="4">
        <f>XLOOKUP(A23,login!A:A,login!F:F,"")</f>
      </c>
      <c r="F23" s="4">
        <f>XLOOKUP(A23,gestor!C:C,gestor!E:E,"")</f>
      </c>
      <c r="G23" s="4">
        <v>0</v>
      </c>
      <c r="H23" s="4">
        <f>XLOOKUP(A23,EmailVerification!A:A,EmailVerification!B:B,"")</f>
      </c>
      <c r="I23" s="4">
        <f>IF(H23 = "", 0, 1)</f>
      </c>
      <c r="J23" s="4">
        <f>XLOOKUP(A23,IntegracaoVerification!A:A,IntegracaoVerification!C:C,"")</f>
      </c>
      <c r="K23" s="4">
        <f>IF(J23 = "", 0, 1)</f>
      </c>
      <c r="L23" s="4">
        <f>XLOOKUP(A23,ApiVerification!A:A,ApiVerification!C:C,"")</f>
      </c>
      <c r="M23" s="4">
        <f>IF(L23 = "", 0, 1)</f>
      </c>
      <c r="N23" s="4">
        <f>XLOOKUP(A23,AtivacaoGiftback!A:A,AtivacaoGiftback!B:B,"")</f>
      </c>
      <c r="O23" s="4">
        <f>IF(N23 = "", 0, 1)</f>
      </c>
      <c r="P23" s="4">
        <f>XLOOKUP(A23,TempoPrimeiraCampanha!A:A,TempoPrimeiraCampanha!B:B,"")</f>
      </c>
      <c r="Q23" s="4">
        <f>IF(P23 = "", 0, 1)</f>
      </c>
      <c r="R23" s="4">
        <f>XLOOKUP(A23,'# Campanhas30D'!A:A,'# Campanhas30D'!B:B,"")</f>
      </c>
      <c r="S23" s="10">
        <v>0</v>
      </c>
      <c r="T23" s="10">
        <f>XLOOKUP(A23,'Receita Total'!A:A,'Receita Total'!C:C,"")</f>
      </c>
      <c r="U23" s="10">
        <v>0</v>
      </c>
      <c r="V23" s="10">
        <v>0</v>
      </c>
      <c r="W23" s="10">
        <v>0</v>
      </c>
      <c r="X23" s="10">
        <v>0</v>
      </c>
      <c r="Y23" s="4">
        <f>XLOOKUP(A23,'Receita Influenciada'!A:A,'Receita Influenciada'!C:C,"")</f>
      </c>
      <c r="Z23" s="4">
        <f>IF(ISBLANK(C23), "", DATEDIF(B23, C23, "d"))</f>
      </c>
      <c r="AA23" s="4">
        <v>0</v>
      </c>
    </row>
    <row x14ac:dyDescent="0.25" r="24" customHeight="1" ht="18.75">
      <c r="A24" s="1" t="s">
        <v>505</v>
      </c>
      <c r="B24" s="22">
        <f>XLOOKUP(A24,'Página25'!A:A,'Página25'!G:G,"")</f>
        <v>25568.875</v>
      </c>
      <c r="C24" s="22">
        <f>XLOOKUP(A24,'Página25'!A:A,'Página25'!I:I,"")</f>
        <v>25568.875</v>
      </c>
      <c r="D24" s="1" t="s">
        <v>4536</v>
      </c>
      <c r="E24" s="4">
        <f>XLOOKUP(A24,login!A:A,login!F:F,"")</f>
      </c>
      <c r="F24" s="4">
        <f>XLOOKUP(A24,gestor!C:C,gestor!E:E,"")</f>
      </c>
      <c r="G24" s="4">
        <v>0</v>
      </c>
      <c r="H24" s="4">
        <f>XLOOKUP(A24,EmailVerification!A:A,EmailVerification!B:B,"")</f>
      </c>
      <c r="I24" s="4">
        <f>IF(H24 = "", 0, 1)</f>
      </c>
      <c r="J24" s="4">
        <f>XLOOKUP(A24,IntegracaoVerification!A:A,IntegracaoVerification!C:C,"")</f>
      </c>
      <c r="K24" s="4">
        <f>IF(J24 = "", 0, 1)</f>
      </c>
      <c r="L24" s="4">
        <f>XLOOKUP(A24,ApiVerification!A:A,ApiVerification!C:C,"")</f>
      </c>
      <c r="M24" s="4">
        <f>IF(L24 = "", 0, 1)</f>
      </c>
      <c r="N24" s="4">
        <f>XLOOKUP(A24,AtivacaoGiftback!A:A,AtivacaoGiftback!B:B,"")</f>
      </c>
      <c r="O24" s="4">
        <f>IF(N24 = "", 0, 1)</f>
      </c>
      <c r="P24" s="4">
        <f>XLOOKUP(A24,TempoPrimeiraCampanha!A:A,TempoPrimeiraCampanha!B:B,"")</f>
      </c>
      <c r="Q24" s="4">
        <f>IF(P24 = "", 0, 1)</f>
      </c>
      <c r="R24" s="4">
        <f>XLOOKUP(A24,'# Campanhas30D'!A:A,'# Campanhas30D'!B:B,"")</f>
      </c>
      <c r="S24" s="10">
        <v>0</v>
      </c>
      <c r="T24" s="10">
        <f>XLOOKUP(A24,'Receita Total'!A:A,'Receita Total'!C:C,"")</f>
      </c>
      <c r="U24" s="10">
        <v>0</v>
      </c>
      <c r="V24" s="10">
        <v>0</v>
      </c>
      <c r="W24" s="10">
        <v>0</v>
      </c>
      <c r="X24" s="10">
        <v>0</v>
      </c>
      <c r="Y24" s="4">
        <f>XLOOKUP(A24,'Receita Influenciada'!A:A,'Receita Influenciada'!C:C,"")</f>
      </c>
      <c r="Z24" s="4">
        <f>IF(ISBLANK(C24), "", DATEDIF(B24, C24, "d"))</f>
      </c>
      <c r="AA24" s="4">
        <v>0</v>
      </c>
    </row>
    <row x14ac:dyDescent="0.25" r="25" customHeight="1" ht="18.75">
      <c r="A25" s="1" t="s">
        <v>428</v>
      </c>
      <c r="B25" s="22">
        <f>XLOOKUP(A25,'Página25'!A:A,'Página25'!G:G,"")</f>
        <v>25568.875</v>
      </c>
      <c r="C25" s="22">
        <f>XLOOKUP(A25,'Página25'!A:A,'Página25'!I:I,"")</f>
        <v>25568.875</v>
      </c>
      <c r="D25" s="1" t="s">
        <v>4536</v>
      </c>
      <c r="E25" s="4">
        <f>XLOOKUP(A25,login!A:A,login!F:F,"")</f>
      </c>
      <c r="F25" s="4">
        <f>XLOOKUP(A25,gestor!C:C,gestor!E:E,"")</f>
      </c>
      <c r="G25" s="4">
        <v>0</v>
      </c>
      <c r="H25" s="2">
        <f>XLOOKUP(A25,EmailVerification!A:A,EmailVerification!B:B,"")</f>
      </c>
      <c r="I25" s="4">
        <f>IF(H25 = "", 0, 1)</f>
      </c>
      <c r="J25" s="4">
        <f>XLOOKUP(A25,IntegracaoVerification!A:A,IntegracaoVerification!C:C,"")</f>
      </c>
      <c r="K25" s="4">
        <f>IF(J25 = "", 0, 1)</f>
      </c>
      <c r="L25" s="4">
        <f>XLOOKUP(A25,ApiVerification!A:A,ApiVerification!C:C,"")</f>
      </c>
      <c r="M25" s="4">
        <f>IF(L25 = "", 0, 1)</f>
      </c>
      <c r="N25" s="4">
        <f>XLOOKUP(A25,AtivacaoGiftback!A:A,AtivacaoGiftback!B:B,"")</f>
      </c>
      <c r="O25" s="4">
        <f>IF(N25 = "", 0, 1)</f>
      </c>
      <c r="P25" s="2">
        <f>XLOOKUP(A25,TempoPrimeiraCampanha!A:A,TempoPrimeiraCampanha!B:B,"")</f>
      </c>
      <c r="Q25" s="4">
        <f>IF(P25 = "", 0, 1)</f>
      </c>
      <c r="R25" s="4">
        <f>XLOOKUP(A25,'# Campanhas30D'!A:A,'# Campanhas30D'!B:B,"")</f>
      </c>
      <c r="S25" s="10">
        <v>0</v>
      </c>
      <c r="T25" s="10">
        <f>XLOOKUP(A25,'Receita Total'!A:A,'Receita Total'!C:C,"")</f>
      </c>
      <c r="U25" s="10">
        <v>0</v>
      </c>
      <c r="V25" s="10">
        <v>0</v>
      </c>
      <c r="W25" s="10">
        <v>0</v>
      </c>
      <c r="X25" s="10">
        <v>0</v>
      </c>
      <c r="Y25" s="4">
        <f>XLOOKUP(A25,'Receita Influenciada'!A:A,'Receita Influenciada'!C:C,"")</f>
      </c>
      <c r="Z25" s="4">
        <f>IF(ISBLANK(C25), "", DATEDIF(B25, C25, "d"))</f>
      </c>
      <c r="AA25" s="4">
        <v>0</v>
      </c>
    </row>
    <row x14ac:dyDescent="0.25" r="26" customHeight="1" ht="18.75">
      <c r="A26" s="1" t="s">
        <v>412</v>
      </c>
      <c r="B26" s="22">
        <f>XLOOKUP(A26,'Página25'!A:A,'Página25'!G:G,"")</f>
        <v>25568.875</v>
      </c>
      <c r="C26" s="22">
        <f>XLOOKUP(A26,'Página25'!A:A,'Página25'!I:I,"")</f>
        <v>25568.875</v>
      </c>
      <c r="D26" s="1" t="s">
        <v>4536</v>
      </c>
      <c r="E26" s="4">
        <f>XLOOKUP(A26,login!A:A,login!F:F,"")</f>
      </c>
      <c r="F26" s="4">
        <f>XLOOKUP(A26,gestor!C:C,gestor!E:E,"")</f>
      </c>
      <c r="G26" s="4">
        <v>0</v>
      </c>
      <c r="H26" s="4">
        <f>XLOOKUP(A26,EmailVerification!A:A,EmailVerification!B:B,"")</f>
      </c>
      <c r="I26" s="4">
        <f>IF(H26 = "", 0, 1)</f>
      </c>
      <c r="J26" s="4">
        <f>XLOOKUP(A26,IntegracaoVerification!A:A,IntegracaoVerification!C:C,"")</f>
      </c>
      <c r="K26" s="4">
        <f>IF(J26 = "", 0, 1)</f>
      </c>
      <c r="L26" s="4">
        <f>XLOOKUP(A26,ApiVerification!A:A,ApiVerification!C:C,"")</f>
      </c>
      <c r="M26" s="4">
        <f>IF(L26 = "", 0, 1)</f>
      </c>
      <c r="N26" s="4">
        <f>XLOOKUP(A26,AtivacaoGiftback!A:A,AtivacaoGiftback!B:B,"")</f>
      </c>
      <c r="O26" s="4">
        <f>IF(N26 = "", 0, 1)</f>
      </c>
      <c r="P26" s="4">
        <f>XLOOKUP(A26,TempoPrimeiraCampanha!A:A,TempoPrimeiraCampanha!B:B,"")</f>
      </c>
      <c r="Q26" s="4">
        <f>IF(P26 = "", 0, 1)</f>
      </c>
      <c r="R26" s="4">
        <f>XLOOKUP(A26,'# Campanhas30D'!A:A,'# Campanhas30D'!B:B,"")</f>
      </c>
      <c r="S26" s="10">
        <v>0</v>
      </c>
      <c r="T26" s="10">
        <f>XLOOKUP(A26,'Receita Total'!A:A,'Receita Total'!C:C,"")</f>
      </c>
      <c r="U26" s="10">
        <v>0</v>
      </c>
      <c r="V26" s="10">
        <v>0</v>
      </c>
      <c r="W26" s="10">
        <v>0</v>
      </c>
      <c r="X26" s="10">
        <v>0</v>
      </c>
      <c r="Y26" s="4">
        <f>XLOOKUP(A26,'Receita Influenciada'!A:A,'Receita Influenciada'!C:C,"")</f>
      </c>
      <c r="Z26" s="4">
        <f>IF(ISBLANK(C26), "", DATEDIF(B26, C26, "d"))</f>
      </c>
      <c r="AA26" s="4">
        <v>0</v>
      </c>
    </row>
    <row x14ac:dyDescent="0.25" r="27" customHeight="1" ht="18.75">
      <c r="A27" s="1" t="s">
        <v>388</v>
      </c>
      <c r="B27" s="22">
        <f>XLOOKUP(A27,'Página25'!A:A,'Página25'!G:G,"")</f>
        <v>25568.875</v>
      </c>
      <c r="C27" s="22">
        <f>XLOOKUP(A27,'Página25'!A:A,'Página25'!I:I,"")</f>
        <v>25568.875</v>
      </c>
      <c r="D27" s="1" t="s">
        <v>4536</v>
      </c>
      <c r="E27" s="4">
        <f>XLOOKUP(A27,login!A:A,login!F:F,"")</f>
      </c>
      <c r="F27" s="4">
        <f>XLOOKUP(A27,gestor!C:C,gestor!E:E,"")</f>
      </c>
      <c r="G27" s="4">
        <f>XLOOKUP(A27,tickets!I:I,tickets!J:J,"")</f>
      </c>
      <c r="H27" s="4">
        <f>XLOOKUP(A27,EmailVerification!A:A,EmailVerification!B:B,"")</f>
      </c>
      <c r="I27" s="4">
        <f>IF(H27 = "", 0, 1)</f>
      </c>
      <c r="J27" s="4">
        <f>XLOOKUP(A27,IntegracaoVerification!A:A,IntegracaoVerification!C:C,"")</f>
      </c>
      <c r="K27" s="4">
        <f>IF(J27 = "", 0, 1)</f>
      </c>
      <c r="L27" s="4">
        <f>XLOOKUP(A27,ApiVerification!A:A,ApiVerification!C:C,"")</f>
      </c>
      <c r="M27" s="4">
        <f>IF(L27 = "", 0, 1)</f>
      </c>
      <c r="N27" s="4">
        <f>XLOOKUP(A27,AtivacaoGiftback!A:A,AtivacaoGiftback!B:B,"")</f>
      </c>
      <c r="O27" s="4">
        <f>IF(N27 = "", 0, 1)</f>
      </c>
      <c r="P27" s="2">
        <f>XLOOKUP(A27,TempoPrimeiraCampanha!A:A,TempoPrimeiraCampanha!B:B,"")</f>
      </c>
      <c r="Q27" s="4">
        <f>IF(P27 = "", 0, 1)</f>
      </c>
      <c r="R27" s="4">
        <f>XLOOKUP(A27,'# Campanhas30D'!A:A,'# Campanhas30D'!B:B,"")</f>
      </c>
      <c r="S27" s="10">
        <v>0</v>
      </c>
      <c r="T27" s="10">
        <f>XLOOKUP(A27,'Receita Total'!A:A,'Receita Total'!C:C,"")</f>
      </c>
      <c r="U27" s="10">
        <v>0</v>
      </c>
      <c r="V27" s="10">
        <v>0</v>
      </c>
      <c r="W27" s="10">
        <v>0</v>
      </c>
      <c r="X27" s="10">
        <v>0</v>
      </c>
      <c r="Y27" s="4">
        <f>XLOOKUP(A27,'Receita Influenciada'!A:A,'Receita Influenciada'!C:C,"")</f>
      </c>
      <c r="Z27" s="4">
        <f>IF(ISBLANK(C27), "", DATEDIF(B27, C27, "d"))</f>
      </c>
      <c r="AA27" s="4">
        <v>0</v>
      </c>
    </row>
    <row x14ac:dyDescent="0.25" r="28" customHeight="1" ht="18.75">
      <c r="A28" s="1" t="s">
        <v>384</v>
      </c>
      <c r="B28" s="22">
        <f>XLOOKUP(A28,'Página25'!A:A,'Página25'!G:G,"")</f>
        <v>25568.875</v>
      </c>
      <c r="C28" s="22">
        <f>XLOOKUP(A28,'Página25'!A:A,'Página25'!I:I,"")</f>
        <v>25568.875</v>
      </c>
      <c r="D28" s="1" t="s">
        <v>4536</v>
      </c>
      <c r="E28" s="4">
        <f>XLOOKUP(A28,login!A:A,login!F:F,"")</f>
      </c>
      <c r="F28" s="4">
        <f>XLOOKUP(A28,gestor!C:C,gestor!E:E,"")</f>
      </c>
      <c r="G28" s="4">
        <v>0</v>
      </c>
      <c r="H28" s="4">
        <f>XLOOKUP(A28,EmailVerification!A:A,EmailVerification!B:B,"")</f>
      </c>
      <c r="I28" s="4">
        <f>IF(H28 = "", 0, 1)</f>
      </c>
      <c r="J28" s="4">
        <f>XLOOKUP(A28,IntegracaoVerification!A:A,IntegracaoVerification!C:C,"")</f>
      </c>
      <c r="K28" s="4">
        <f>IF(J28 = "", 0, 1)</f>
      </c>
      <c r="L28" s="2">
        <f>XLOOKUP(A28,ApiVerification!A:A,ApiVerification!C:C,"")</f>
      </c>
      <c r="M28" s="4">
        <f>IF(L28 = "", 0, 1)</f>
      </c>
      <c r="N28" s="2">
        <f>XLOOKUP(A28,AtivacaoGiftback!A:A,AtivacaoGiftback!B:B,"")</f>
      </c>
      <c r="O28" s="4">
        <f>IF(N28 = "", 0, 1)</f>
      </c>
      <c r="P28" s="4">
        <f>XLOOKUP(A28,TempoPrimeiraCampanha!A:A,TempoPrimeiraCampanha!B:B,"")</f>
      </c>
      <c r="Q28" s="4">
        <f>IF(P28 = "", 0, 1)</f>
      </c>
      <c r="R28" s="4">
        <f>XLOOKUP(A28,'# Campanhas30D'!A:A,'# Campanhas30D'!B:B,"")</f>
      </c>
      <c r="S28" s="10">
        <v>0</v>
      </c>
      <c r="T28" s="10">
        <f>XLOOKUP(A28,'Receita Total'!A:A,'Receita Total'!C:C,"")</f>
      </c>
      <c r="U28" s="10">
        <v>0</v>
      </c>
      <c r="V28" s="10">
        <v>0</v>
      </c>
      <c r="W28" s="10">
        <v>0</v>
      </c>
      <c r="X28" s="10">
        <v>0</v>
      </c>
      <c r="Y28" s="4">
        <f>XLOOKUP(A28,'Receita Influenciada'!A:A,'Receita Influenciada'!C:C,"")</f>
      </c>
      <c r="Z28" s="4">
        <f>IF(ISBLANK(C28), "", DATEDIF(B28, C28, "d"))</f>
      </c>
      <c r="AA28" s="4">
        <v>0</v>
      </c>
    </row>
    <row x14ac:dyDescent="0.25" r="29" customHeight="1" ht="18.75">
      <c r="A29" s="1" t="s">
        <v>380</v>
      </c>
      <c r="B29" s="22">
        <f>XLOOKUP(A29,'Página25'!A:A,'Página25'!G:G,"")</f>
        <v>25568.875</v>
      </c>
      <c r="C29" s="22">
        <f>XLOOKUP(A29,'Página25'!A:A,'Página25'!I:I,"")</f>
        <v>25568.875</v>
      </c>
      <c r="D29" s="1" t="s">
        <v>4536</v>
      </c>
      <c r="E29" s="4">
        <f>XLOOKUP(A29,login!A:A,login!F:F,"")</f>
      </c>
      <c r="F29" s="4">
        <f>XLOOKUP(A29,gestor!C:C,gestor!E:E,"")</f>
      </c>
      <c r="G29" s="4">
        <v>0</v>
      </c>
      <c r="H29" s="4">
        <f>XLOOKUP(A29,EmailVerification!A:A,EmailVerification!B:B,"")</f>
      </c>
      <c r="I29" s="4">
        <f>IF(H29 = "", 0, 1)</f>
      </c>
      <c r="J29" s="2">
        <f>XLOOKUP(A29,IntegracaoVerification!A:A,IntegracaoVerification!C:C,"")</f>
      </c>
      <c r="K29" s="4">
        <f>IF(J29 = "", 0, 1)</f>
      </c>
      <c r="L29" s="4">
        <f>XLOOKUP(A29,ApiVerification!A:A,ApiVerification!C:C,"")</f>
      </c>
      <c r="M29" s="4">
        <f>IF(L29 = "", 0, 1)</f>
      </c>
      <c r="N29" s="2">
        <f>XLOOKUP(A29,AtivacaoGiftback!A:A,AtivacaoGiftback!B:B,"")</f>
      </c>
      <c r="O29" s="4">
        <f>IF(N29 = "", 0, 1)</f>
      </c>
      <c r="P29" s="4">
        <f>XLOOKUP(A29,TempoPrimeiraCampanha!A:A,TempoPrimeiraCampanha!B:B,"")</f>
      </c>
      <c r="Q29" s="4">
        <f>IF(P29 = "", 0, 1)</f>
      </c>
      <c r="R29" s="4">
        <f>XLOOKUP(A29,'# Campanhas30D'!A:A,'# Campanhas30D'!B:B,"")</f>
      </c>
      <c r="S29" s="10">
        <v>0</v>
      </c>
      <c r="T29" s="10">
        <f>XLOOKUP(A29,'Receita Total'!A:A,'Receita Total'!C:C,"")</f>
      </c>
      <c r="U29" s="10">
        <v>0</v>
      </c>
      <c r="V29" s="10">
        <v>0</v>
      </c>
      <c r="W29" s="10">
        <v>0</v>
      </c>
      <c r="X29" s="10">
        <v>0</v>
      </c>
      <c r="Y29" s="4">
        <f>XLOOKUP(A29,'Receita Influenciada'!A:A,'Receita Influenciada'!C:C,"")</f>
      </c>
      <c r="Z29" s="4">
        <f>IF(ISBLANK(C29), "", DATEDIF(B29, C29, "d"))</f>
      </c>
      <c r="AA29" s="4">
        <v>0</v>
      </c>
    </row>
    <row x14ac:dyDescent="0.25" r="30" customHeight="1" ht="18.75">
      <c r="A30" s="1" t="s">
        <v>405</v>
      </c>
      <c r="B30" s="22">
        <f>XLOOKUP(A30,'Página25'!A:A,'Página25'!G:G,"")</f>
        <v>25568.875</v>
      </c>
      <c r="C30" s="22">
        <f>XLOOKUP(A30,'Página25'!A:A,'Página25'!I:I,"")</f>
        <v>25568.875</v>
      </c>
      <c r="D30" s="1" t="s">
        <v>4536</v>
      </c>
      <c r="E30" s="4">
        <f>XLOOKUP(A30,login!A:A,login!F:F,"")</f>
      </c>
      <c r="F30" s="4">
        <v>1</v>
      </c>
      <c r="G30" s="4">
        <v>0</v>
      </c>
      <c r="H30" s="4">
        <f>XLOOKUP(A30,EmailVerification!A:A,EmailVerification!B:B,"")</f>
      </c>
      <c r="I30" s="4">
        <f>IF(H30 = "", 0, 1)</f>
      </c>
      <c r="J30" s="4">
        <f>XLOOKUP(A30,IntegracaoVerification!A:A,IntegracaoVerification!C:C,"")</f>
      </c>
      <c r="K30" s="4">
        <f>IF(J30 = "", 0, 1)</f>
      </c>
      <c r="L30" s="4">
        <f>XLOOKUP(A30,ApiVerification!A:A,ApiVerification!C:C,"")</f>
      </c>
      <c r="M30" s="4">
        <f>IF(L30 = "", 0, 1)</f>
      </c>
      <c r="N30" s="2">
        <f>XLOOKUP(A30,AtivacaoGiftback!A:A,AtivacaoGiftback!B:B,"")</f>
      </c>
      <c r="O30" s="4">
        <f>IF(N30 = "", 0, 1)</f>
      </c>
      <c r="P30" s="2">
        <f>XLOOKUP(A30,TempoPrimeiraCampanha!A:A,TempoPrimeiraCampanha!B:B,"")</f>
      </c>
      <c r="Q30" s="4">
        <f>IF(P30 = "", 0, 1)</f>
      </c>
      <c r="R30" s="4">
        <f>XLOOKUP(A30,'# Campanhas30D'!A:A,'# Campanhas30D'!B:B,"")</f>
      </c>
      <c r="S30" s="10">
        <v>0</v>
      </c>
      <c r="T30" s="10">
        <f>XLOOKUP(A30,'Receita Total'!A:A,'Receita Total'!C:C,"")</f>
      </c>
      <c r="U30" s="10">
        <v>0</v>
      </c>
      <c r="V30" s="10">
        <v>0</v>
      </c>
      <c r="W30" s="10">
        <v>0</v>
      </c>
      <c r="X30" s="10">
        <v>0</v>
      </c>
      <c r="Y30" s="4">
        <f>XLOOKUP(A30,'Receita Influenciada'!A:A,'Receita Influenciada'!C:C,"")</f>
      </c>
      <c r="Z30" s="4">
        <f>IF(ISBLANK(C30), "", DATEDIF(B30, C30, "d"))</f>
      </c>
      <c r="AA30" s="4">
        <v>0</v>
      </c>
    </row>
    <row x14ac:dyDescent="0.25" r="31" customHeight="1" ht="18.75">
      <c r="A31" s="1" t="s">
        <v>643</v>
      </c>
      <c r="B31" s="22">
        <f>XLOOKUP(A31,'Página25'!A:A,'Página25'!G:G,"")</f>
        <v>25568.875</v>
      </c>
      <c r="C31" s="22">
        <f>XLOOKUP(A31,'Página25'!A:A,'Página25'!I:I,"")</f>
        <v>25568.875</v>
      </c>
      <c r="D31" s="1" t="s">
        <v>4538</v>
      </c>
      <c r="E31" s="4">
        <f>XLOOKUP(A31,login!A:A,login!F:F,"")</f>
      </c>
      <c r="F31" s="4">
        <f>XLOOKUP(A31,gestor!C:C,gestor!E:E,"")</f>
      </c>
      <c r="G31" s="4">
        <v>0</v>
      </c>
      <c r="H31" s="4">
        <f>XLOOKUP(A31,EmailVerification!A:A,EmailVerification!B:B,"")</f>
      </c>
      <c r="I31" s="4">
        <f>IF(H31 = "", 0, 1)</f>
      </c>
      <c r="J31" s="4">
        <f>XLOOKUP(A31,IntegracaoVerification!A:A,IntegracaoVerification!C:C,"")</f>
      </c>
      <c r="K31" s="4">
        <f>IF(J31 = "", 0, 1)</f>
      </c>
      <c r="L31" s="4">
        <f>XLOOKUP(A31,ApiVerification!A:A,ApiVerification!C:C,"")</f>
      </c>
      <c r="M31" s="4">
        <f>IF(L31 = "", 0, 1)</f>
      </c>
      <c r="N31" s="4">
        <f>XLOOKUP(A31,AtivacaoGiftback!A:A,AtivacaoGiftback!B:B,"")</f>
      </c>
      <c r="O31" s="4">
        <f>IF(N31 = "", 0, 1)</f>
      </c>
      <c r="P31" s="4">
        <f>XLOOKUP(A31,TempoPrimeiraCampanha!A:A,TempoPrimeiraCampanha!B:B,"")</f>
      </c>
      <c r="Q31" s="4">
        <f>IF(P31 = "", 0, 1)</f>
      </c>
      <c r="R31" s="4">
        <f>XLOOKUP(A31,'# Campanhas30D'!A:A,'# Campanhas30D'!B:B,"")</f>
      </c>
      <c r="S31" s="10">
        <f>XLOOKUP(A31,'Receita Influenciada'!A:A,'Receita Influenciada'!B:B,"")</f>
      </c>
      <c r="T31" s="10">
        <f>XLOOKUP(A31,'Receita Total'!A:A,'Receita Total'!C:C,"")</f>
      </c>
      <c r="U31" s="10">
        <v>0</v>
      </c>
      <c r="V31" s="10">
        <f>XLOOKUP(A31,Campanha!A:A,Campanha!B:B,"")</f>
      </c>
      <c r="W31" s="10">
        <v>0</v>
      </c>
      <c r="X31" s="10">
        <f>XLOOKUP(A31,Message!A:A,Message!B:B,"")</f>
      </c>
      <c r="Y31" s="4">
        <f>XLOOKUP(A31,'Receita Influenciada'!A:A,'Receita Influenciada'!C:C,"")</f>
      </c>
      <c r="Z31" s="4">
        <f>IF(ISBLANK(C31), "", DATEDIF(B31, C31, "d"))</f>
      </c>
      <c r="AA31" s="4">
        <v>0</v>
      </c>
    </row>
    <row x14ac:dyDescent="0.25" r="32" customHeight="1" ht="18.75">
      <c r="A32" s="1" t="s">
        <v>1648</v>
      </c>
      <c r="B32" s="22">
        <f>XLOOKUP(A32,'Página25'!A:A,'Página25'!G:G,"")</f>
        <v>25568.875</v>
      </c>
      <c r="C32" s="22">
        <f>XLOOKUP(A32,'Página25'!A:A,'Página25'!I:I,"")</f>
        <v>25568.875</v>
      </c>
      <c r="D32" s="1" t="s">
        <v>4538</v>
      </c>
      <c r="E32" s="4">
        <f>XLOOKUP(A32,login!A:A,login!F:F,"")</f>
      </c>
      <c r="F32" s="4">
        <f>XLOOKUP(A32,gestor!C:C,gestor!E:E,"")</f>
      </c>
      <c r="G32" s="4">
        <v>0</v>
      </c>
      <c r="H32" s="4">
        <f>XLOOKUP(A32,EmailVerification!A:A,EmailVerification!B:B,"")</f>
      </c>
      <c r="I32" s="4">
        <f>IF(H32 = "", 0, 1)</f>
      </c>
      <c r="J32" s="4">
        <f>XLOOKUP(A32,IntegracaoVerification!A:A,IntegracaoVerification!C:C,"")</f>
      </c>
      <c r="K32" s="4">
        <f>IF(J32 = "", 0, 1)</f>
      </c>
      <c r="L32" s="4">
        <f>XLOOKUP(A32,ApiVerification!A:A,ApiVerification!C:C,"")</f>
      </c>
      <c r="M32" s="4">
        <f>IF(L32 = "", 0, 1)</f>
      </c>
      <c r="N32" s="4">
        <f>XLOOKUP(A32,AtivacaoGiftback!A:A,AtivacaoGiftback!B:B,"")</f>
      </c>
      <c r="O32" s="4">
        <f>IF(N32 = "", 0, 1)</f>
      </c>
      <c r="P32" s="4">
        <f>XLOOKUP(A32,TempoPrimeiraCampanha!A:A,TempoPrimeiraCampanha!B:B,"")</f>
      </c>
      <c r="Q32" s="4">
        <f>IF(P32 = "", 0, 1)</f>
      </c>
      <c r="R32" s="4">
        <f>XLOOKUP(A32,'# Campanhas30D'!A:A,'# Campanhas30D'!B:B,"")</f>
      </c>
      <c r="S32" s="10">
        <v>0</v>
      </c>
      <c r="T32" s="10">
        <f>XLOOKUP(A32,'Receita Total'!A:A,'Receita Total'!C:C,"")</f>
      </c>
      <c r="U32" s="10">
        <v>0</v>
      </c>
      <c r="V32" s="10">
        <v>0</v>
      </c>
      <c r="W32" s="10">
        <v>0</v>
      </c>
      <c r="X32" s="10">
        <v>0</v>
      </c>
      <c r="Y32" s="4">
        <f>XLOOKUP(A32,'Receita Influenciada'!A:A,'Receita Influenciada'!C:C,"")</f>
      </c>
      <c r="Z32" s="4">
        <f>IF(ISBLANK(C32), "", DATEDIF(B32, C32, "d"))</f>
      </c>
      <c r="AA32" s="4">
        <v>0</v>
      </c>
    </row>
    <row x14ac:dyDescent="0.25" r="33" customHeight="1" ht="18.75">
      <c r="A33" s="1" t="s">
        <v>1116</v>
      </c>
      <c r="B33" s="22">
        <f>XLOOKUP(A33,'Página25'!A:A,'Página25'!G:G,"")</f>
        <v>25568.875</v>
      </c>
      <c r="C33" s="22">
        <f>XLOOKUP(A33,'Página25'!A:A,'Página25'!I:I,"")</f>
        <v>25568.875</v>
      </c>
      <c r="D33" s="1" t="s">
        <v>4538</v>
      </c>
      <c r="E33" s="4">
        <f>XLOOKUP(A33,login!A:A,login!F:F,"")</f>
      </c>
      <c r="F33" s="4">
        <v>0</v>
      </c>
      <c r="G33" s="4">
        <v>0</v>
      </c>
      <c r="H33" s="4">
        <f>XLOOKUP(A33,EmailVerification!A:A,EmailVerification!B:B,"")</f>
      </c>
      <c r="I33" s="4">
        <f>IF(H33 = "", 0, 1)</f>
      </c>
      <c r="J33" s="4">
        <f>XLOOKUP(A33,IntegracaoVerification!A:A,IntegracaoVerification!C:C,"")</f>
      </c>
      <c r="K33" s="4">
        <f>IF(J33 = "", 0, 1)</f>
      </c>
      <c r="L33" s="4">
        <f>XLOOKUP(A33,ApiVerification!A:A,ApiVerification!C:C,"")</f>
      </c>
      <c r="M33" s="4">
        <f>IF(L33 = "", 0, 1)</f>
      </c>
      <c r="N33" s="4">
        <f>XLOOKUP(A33,AtivacaoGiftback!A:A,AtivacaoGiftback!B:B,"")</f>
      </c>
      <c r="O33" s="4">
        <f>IF(N33 = "", 0, 1)</f>
      </c>
      <c r="P33" s="4">
        <f>XLOOKUP(A33,TempoPrimeiraCampanha!A:A,TempoPrimeiraCampanha!B:B,"")</f>
      </c>
      <c r="Q33" s="4">
        <f>IF(P33 = "", 0, 1)</f>
      </c>
      <c r="R33" s="4">
        <f>XLOOKUP(A33,'# Campanhas30D'!A:A,'# Campanhas30D'!B:B,"")</f>
      </c>
      <c r="S33" s="10">
        <f>XLOOKUP(A33,'Receita Influenciada'!A:A,'Receita Influenciada'!B:B,"")</f>
      </c>
      <c r="T33" s="10">
        <f>XLOOKUP(A33,'Receita Total'!A:A,'Receita Total'!C:C,"")</f>
      </c>
      <c r="U33" s="10">
        <f>XLOOKUP(A33,Giftback!A:A,Giftback!B:B,"")</f>
      </c>
      <c r="V33" s="10">
        <f>XLOOKUP(A33,Campanha!A:A,Campanha!B:B,"")</f>
      </c>
      <c r="W33" s="10">
        <v>0</v>
      </c>
      <c r="X33" s="10">
        <v>0</v>
      </c>
      <c r="Y33" s="4">
        <f>XLOOKUP(A33,'Receita Influenciada'!A:A,'Receita Influenciada'!C:C,"")</f>
      </c>
      <c r="Z33" s="4">
        <f>IF(ISBLANK(C33), "", DATEDIF(B33, C33, "d"))</f>
      </c>
      <c r="AA33" s="4">
        <v>0</v>
      </c>
    </row>
    <row x14ac:dyDescent="0.25" r="34" customHeight="1" ht="18.75">
      <c r="A34" s="1" t="s">
        <v>949</v>
      </c>
      <c r="B34" s="22">
        <f>XLOOKUP(A34,'Página25'!A:A,'Página25'!G:G,"")</f>
        <v>25568.875</v>
      </c>
      <c r="C34" s="22">
        <f>XLOOKUP(A34,'Página25'!A:A,'Página25'!I:I,"")</f>
        <v>25568.875</v>
      </c>
      <c r="D34" s="1" t="s">
        <v>4538</v>
      </c>
      <c r="E34" s="4">
        <f>XLOOKUP(A34,login!A:A,login!F:F,"")</f>
      </c>
      <c r="F34" s="4">
        <f>XLOOKUP(A34,gestor!C:C,gestor!E:E,"")</f>
      </c>
      <c r="G34" s="4">
        <v>0</v>
      </c>
      <c r="H34" s="4">
        <f>XLOOKUP(A34,EmailVerification!A:A,EmailVerification!B:B,"")</f>
      </c>
      <c r="I34" s="4">
        <f>IF(H34 = "", 0, 1)</f>
      </c>
      <c r="J34" s="4">
        <f>XLOOKUP(A34,IntegracaoVerification!A:A,IntegracaoVerification!C:C,"")</f>
      </c>
      <c r="K34" s="4">
        <f>IF(J34 = "", 0, 1)</f>
      </c>
      <c r="L34" s="4">
        <f>XLOOKUP(A34,ApiVerification!A:A,ApiVerification!C:C,"")</f>
      </c>
      <c r="M34" s="4">
        <f>IF(L34 = "", 0, 1)</f>
      </c>
      <c r="N34" s="2">
        <f>XLOOKUP(A34,AtivacaoGiftback!A:A,AtivacaoGiftback!B:B,"")</f>
      </c>
      <c r="O34" s="4">
        <f>IF(N34 = "", 0, 1)</f>
      </c>
      <c r="P34" s="4">
        <f>XLOOKUP(A34,TempoPrimeiraCampanha!A:A,TempoPrimeiraCampanha!B:B,"")</f>
      </c>
      <c r="Q34" s="4">
        <f>IF(P34 = "", 0, 1)</f>
      </c>
      <c r="R34" s="4">
        <f>XLOOKUP(A34,'# Campanhas30D'!A:A,'# Campanhas30D'!B:B,"")</f>
      </c>
      <c r="S34" s="10">
        <f>XLOOKUP(A34,'Receita Influenciada'!A:A,'Receita Influenciada'!B:B,"")</f>
      </c>
      <c r="T34" s="10">
        <f>XLOOKUP(A34,'Receita Total'!A:A,'Receita Total'!C:C,"")</f>
      </c>
      <c r="U34" s="10">
        <v>0</v>
      </c>
      <c r="V34" s="10">
        <f>XLOOKUP(A34,Campanha!A:A,Campanha!B:B,"")</f>
      </c>
      <c r="W34" s="10">
        <f>XLOOKUP(A34,Task!A:A,Task!B:B,"")</f>
      </c>
      <c r="X34" s="10">
        <v>0</v>
      </c>
      <c r="Y34" s="4">
        <f>XLOOKUP(A34,'Receita Influenciada'!A:A,'Receita Influenciada'!C:C,"")</f>
      </c>
      <c r="Z34" s="4">
        <f>IF(ISBLANK(C34), "", DATEDIF(B34, C34, "d"))</f>
      </c>
      <c r="AA34" s="4">
        <v>0</v>
      </c>
    </row>
    <row x14ac:dyDescent="0.25" r="35" customHeight="1" ht="18.75">
      <c r="A35" s="1" t="s">
        <v>507</v>
      </c>
      <c r="B35" s="22">
        <f>XLOOKUP(A35,'Página25'!A:A,'Página25'!G:G,"")</f>
        <v>25568.875</v>
      </c>
      <c r="C35" s="22">
        <f>XLOOKUP(A35,'Página25'!A:A,'Página25'!I:I,"")</f>
        <v>25568.875</v>
      </c>
      <c r="D35" s="1" t="s">
        <v>4538</v>
      </c>
      <c r="E35" s="4">
        <f>XLOOKUP(A35,login!A:A,login!F:F,"")</f>
      </c>
      <c r="F35" s="4">
        <f>XLOOKUP(A35,gestor!C:C,gestor!E:E,"")</f>
      </c>
      <c r="G35" s="4">
        <v>0</v>
      </c>
      <c r="H35" s="4">
        <f>XLOOKUP(A35,EmailVerification!A:A,EmailVerification!B:B,"")</f>
      </c>
      <c r="I35" s="4">
        <f>IF(H35 = "", 0, 1)</f>
      </c>
      <c r="J35" s="4">
        <f>XLOOKUP(A35,IntegracaoVerification!A:A,IntegracaoVerification!C:C,"")</f>
      </c>
      <c r="K35" s="4">
        <f>IF(J35 = "", 0, 1)</f>
      </c>
      <c r="L35" s="4">
        <f>XLOOKUP(A35,ApiVerification!A:A,ApiVerification!C:C,"")</f>
      </c>
      <c r="M35" s="4">
        <f>IF(L35 = "", 0, 1)</f>
      </c>
      <c r="N35" s="4">
        <f>XLOOKUP(A35,AtivacaoGiftback!A:A,AtivacaoGiftback!B:B,"")</f>
      </c>
      <c r="O35" s="4">
        <f>IF(N35 = "", 0, 1)</f>
      </c>
      <c r="P35" s="4">
        <f>XLOOKUP(A35,TempoPrimeiraCampanha!A:A,TempoPrimeiraCampanha!B:B,"")</f>
      </c>
      <c r="Q35" s="4">
        <f>IF(P35 = "", 0, 1)</f>
      </c>
      <c r="R35" s="4">
        <f>XLOOKUP(A35,'# Campanhas30D'!A:A,'# Campanhas30D'!B:B,"")</f>
      </c>
      <c r="S35" s="10">
        <f>XLOOKUP(A35,'Receita Influenciada'!A:A,'Receita Influenciada'!B:B,"")</f>
      </c>
      <c r="T35" s="10">
        <f>XLOOKUP(A35,'Receita Total'!A:A,'Receita Total'!C:C,"")</f>
      </c>
      <c r="U35" s="10">
        <v>0</v>
      </c>
      <c r="V35" s="10">
        <f>XLOOKUP(A35,Campanha!A:A,Campanha!B:B,"")</f>
      </c>
      <c r="W35" s="10">
        <v>0</v>
      </c>
      <c r="X35" s="10">
        <v>0</v>
      </c>
      <c r="Y35" s="4">
        <f>XLOOKUP(A35,'Receita Influenciada'!A:A,'Receita Influenciada'!C:C,"")</f>
      </c>
      <c r="Z35" s="4">
        <f>IF(ISBLANK(C35), "", DATEDIF(B35, C35, "d"))</f>
      </c>
      <c r="AA35" s="4">
        <v>0</v>
      </c>
    </row>
    <row x14ac:dyDescent="0.25" r="36" customHeight="1" ht="18.75">
      <c r="A36" s="1" t="s">
        <v>1086</v>
      </c>
      <c r="B36" s="22">
        <f>XLOOKUP(A36,'Página25'!A:A,'Página25'!G:G,"")</f>
        <v>25568.875</v>
      </c>
      <c r="C36" s="22">
        <f>XLOOKUP(A36,'Página25'!A:A,'Página25'!I:I,"")</f>
        <v>25568.875</v>
      </c>
      <c r="D36" s="1" t="s">
        <v>4538</v>
      </c>
      <c r="E36" s="4">
        <f>XLOOKUP(A36,login!A:A,login!F:F,"")</f>
      </c>
      <c r="F36" s="4">
        <f>XLOOKUP(A36,gestor!C:C,gestor!E:E,"")</f>
      </c>
      <c r="G36" s="4">
        <v>0</v>
      </c>
      <c r="H36" s="4">
        <f>XLOOKUP(A36,EmailVerification!A:A,EmailVerification!B:B,"")</f>
      </c>
      <c r="I36" s="4">
        <f>IF(H36 = "", 0, 1)</f>
      </c>
      <c r="J36" s="4">
        <f>XLOOKUP(A36,IntegracaoVerification!A:A,IntegracaoVerification!C:C,"")</f>
      </c>
      <c r="K36" s="4">
        <f>IF(J36 = "", 0, 1)</f>
      </c>
      <c r="L36" s="4">
        <f>XLOOKUP(A36,ApiVerification!A:A,ApiVerification!C:C,"")</f>
      </c>
      <c r="M36" s="4">
        <f>IF(L36 = "", 0, 1)</f>
      </c>
      <c r="N36" s="4">
        <f>XLOOKUP(A36,AtivacaoGiftback!A:A,AtivacaoGiftback!B:B,"")</f>
      </c>
      <c r="O36" s="4">
        <f>IF(N36 = "", 0, 1)</f>
      </c>
      <c r="P36" s="4">
        <f>XLOOKUP(A36,TempoPrimeiraCampanha!A:A,TempoPrimeiraCampanha!B:B,"")</f>
      </c>
      <c r="Q36" s="4">
        <f>IF(P36 = "", 0, 1)</f>
      </c>
      <c r="R36" s="4">
        <f>XLOOKUP(A36,'# Campanhas30D'!A:A,'# Campanhas30D'!B:B,"")</f>
      </c>
      <c r="S36" s="10">
        <f>XLOOKUP(A36,'Receita Influenciada'!A:A,'Receita Influenciada'!B:B,"")</f>
      </c>
      <c r="T36" s="10">
        <f>XLOOKUP(A36,'Receita Total'!A:A,'Receita Total'!C:C,"")</f>
      </c>
      <c r="U36" s="10">
        <f>XLOOKUP(A36,Giftback!A:A,Giftback!B:B,"")</f>
      </c>
      <c r="V36" s="10">
        <f>XLOOKUP(A36,Campanha!A:A,Campanha!B:B,"")</f>
      </c>
      <c r="W36" s="10">
        <v>0</v>
      </c>
      <c r="X36" s="10">
        <v>0</v>
      </c>
      <c r="Y36" s="4">
        <f>XLOOKUP(A36,'Receita Influenciada'!A:A,'Receita Influenciada'!C:C,"")</f>
      </c>
      <c r="Z36" s="4">
        <f>IF(ISBLANK(C36), "", DATEDIF(B36, C36, "d"))</f>
      </c>
      <c r="AA36" s="4">
        <v>0</v>
      </c>
    </row>
    <row x14ac:dyDescent="0.25" r="37" customHeight="1" ht="18.75">
      <c r="A37" s="1" t="s">
        <v>1356</v>
      </c>
      <c r="B37" s="22">
        <f>XLOOKUP(A37,'Página25'!A:A,'Página25'!G:G,"")</f>
        <v>25568.875</v>
      </c>
      <c r="C37" s="22">
        <f>XLOOKUP(A37,'Página25'!A:A,'Página25'!I:I,"")</f>
        <v>25568.875</v>
      </c>
      <c r="D37" s="1" t="s">
        <v>4538</v>
      </c>
      <c r="E37" s="4">
        <f>XLOOKUP(A37,login!A:A,login!F:F,"")</f>
      </c>
      <c r="F37" s="4">
        <v>0</v>
      </c>
      <c r="G37" s="4">
        <v>0</v>
      </c>
      <c r="H37" s="4">
        <f>XLOOKUP(A37,EmailVerification!A:A,EmailVerification!B:B,"")</f>
      </c>
      <c r="I37" s="4">
        <f>IF(H37 = "", 0, 1)</f>
      </c>
      <c r="J37" s="4">
        <f>XLOOKUP(A37,IntegracaoVerification!A:A,IntegracaoVerification!C:C,"")</f>
      </c>
      <c r="K37" s="4">
        <f>IF(J37 = "", 0, 1)</f>
      </c>
      <c r="L37" s="2">
        <f>XLOOKUP(A37,ApiVerification!A:A,ApiVerification!C:C,"")</f>
      </c>
      <c r="M37" s="4">
        <f>IF(L37 = "", 0, 1)</f>
      </c>
      <c r="N37" s="4">
        <f>XLOOKUP(A37,AtivacaoGiftback!A:A,AtivacaoGiftback!B:B,"")</f>
      </c>
      <c r="O37" s="4">
        <f>IF(N37 = "", 0, 1)</f>
      </c>
      <c r="P37" s="4">
        <f>XLOOKUP(A37,TempoPrimeiraCampanha!A:A,TempoPrimeiraCampanha!B:B,"")</f>
      </c>
      <c r="Q37" s="4">
        <f>IF(P37 = "", 0, 1)</f>
      </c>
      <c r="R37" s="4">
        <f>XLOOKUP(A37,'# Campanhas30D'!A:A,'# Campanhas30D'!B:B,"")</f>
      </c>
      <c r="S37" s="10">
        <v>0</v>
      </c>
      <c r="T37" s="10">
        <f>XLOOKUP(A37,'Receita Total'!A:A,'Receita Total'!C:C,"")</f>
      </c>
      <c r="U37" s="10">
        <v>0</v>
      </c>
      <c r="V37" s="10">
        <v>0</v>
      </c>
      <c r="W37" s="10">
        <v>0</v>
      </c>
      <c r="X37" s="10">
        <v>0</v>
      </c>
      <c r="Y37" s="4">
        <f>XLOOKUP(A37,'Receita Influenciada'!A:A,'Receita Influenciada'!C:C,"")</f>
      </c>
      <c r="Z37" s="4">
        <f>IF(ISBLANK(C37), "", DATEDIF(B37, C37, "d"))</f>
      </c>
      <c r="AA37" s="4">
        <v>0</v>
      </c>
    </row>
    <row x14ac:dyDescent="0.25" r="38" customHeight="1" ht="18.75">
      <c r="A38" s="1" t="s">
        <v>676</v>
      </c>
      <c r="B38" s="22">
        <f>XLOOKUP(A38,'Página25'!A:A,'Página25'!G:G,"")</f>
        <v>25568.875</v>
      </c>
      <c r="C38" s="22">
        <f>XLOOKUP(A38,'Página25'!A:A,'Página25'!I:I,"")</f>
        <v>25568.875</v>
      </c>
      <c r="D38" s="1" t="s">
        <v>4538</v>
      </c>
      <c r="E38" s="4">
        <f>XLOOKUP(A38,login!A:A,login!F:F,"")</f>
      </c>
      <c r="F38" s="4">
        <v>0</v>
      </c>
      <c r="G38" s="4">
        <v>0</v>
      </c>
      <c r="H38" s="4">
        <f>XLOOKUP(A38,EmailVerification!A:A,EmailVerification!B:B,"")</f>
      </c>
      <c r="I38" s="4">
        <f>IF(H38 = "", 0, 1)</f>
      </c>
      <c r="J38" s="4">
        <f>XLOOKUP(A38,IntegracaoVerification!A:A,IntegracaoVerification!C:C,"")</f>
      </c>
      <c r="K38" s="4">
        <f>IF(J38 = "", 0, 1)</f>
      </c>
      <c r="L38" s="4">
        <f>XLOOKUP(A38,ApiVerification!A:A,ApiVerification!C:C,"")</f>
      </c>
      <c r="M38" s="4">
        <f>IF(L38 = "", 0, 1)</f>
      </c>
      <c r="N38" s="4">
        <f>XLOOKUP(A38,AtivacaoGiftback!A:A,AtivacaoGiftback!B:B,"")</f>
      </c>
      <c r="O38" s="4">
        <f>IF(N38 = "", 0, 1)</f>
      </c>
      <c r="P38" s="4">
        <f>XLOOKUP(A38,TempoPrimeiraCampanha!A:A,TempoPrimeiraCampanha!B:B,"")</f>
      </c>
      <c r="Q38" s="4">
        <f>IF(P38 = "", 0, 1)</f>
      </c>
      <c r="R38" s="4">
        <f>XLOOKUP(A38,'# Campanhas30D'!A:A,'# Campanhas30D'!B:B,"")</f>
      </c>
      <c r="S38" s="10">
        <f>XLOOKUP(A38,'Receita Influenciada'!A:A,'Receita Influenciada'!B:B,"")</f>
      </c>
      <c r="T38" s="10">
        <f>XLOOKUP(A38,'Receita Total'!A:A,'Receita Total'!C:C,"")</f>
      </c>
      <c r="U38" s="10">
        <f>XLOOKUP(A38,Giftback!A:A,Giftback!B:B,"")</f>
      </c>
      <c r="V38" s="10">
        <f>XLOOKUP(A38,Campanha!A:A,Campanha!B:B,"")</f>
      </c>
      <c r="W38" s="10">
        <v>0</v>
      </c>
      <c r="X38" s="10">
        <v>0</v>
      </c>
      <c r="Y38" s="4">
        <f>XLOOKUP(A38,'Receita Influenciada'!A:A,'Receita Influenciada'!C:C,"")</f>
      </c>
      <c r="Z38" s="4">
        <f>IF(ISBLANK(C38), "", DATEDIF(B38, C38, "d"))</f>
      </c>
      <c r="AA38" s="4">
        <v>0</v>
      </c>
    </row>
    <row x14ac:dyDescent="0.25" r="39" customHeight="1" ht="18.75">
      <c r="A39" s="1" t="s">
        <v>1303</v>
      </c>
      <c r="B39" s="22">
        <f>XLOOKUP(A39,'Página25'!A:A,'Página25'!G:G,"")</f>
        <v>25568.875</v>
      </c>
      <c r="C39" s="22">
        <f>XLOOKUP(A39,'Página25'!A:A,'Página25'!I:I,"")</f>
        <v>25568.875</v>
      </c>
      <c r="D39" s="1" t="s">
        <v>4538</v>
      </c>
      <c r="E39" s="4">
        <f>XLOOKUP(A39,login!A:A,login!F:F,"")</f>
      </c>
      <c r="F39" s="4">
        <v>0</v>
      </c>
      <c r="G39" s="4">
        <v>0</v>
      </c>
      <c r="H39" s="4">
        <f>XLOOKUP(A39,EmailVerification!A:A,EmailVerification!B:B,"")</f>
      </c>
      <c r="I39" s="4">
        <f>IF(H39 = "", 0, 1)</f>
      </c>
      <c r="J39" s="4">
        <f>XLOOKUP(A39,IntegracaoVerification!A:A,IntegracaoVerification!C:C,"")</f>
      </c>
      <c r="K39" s="4">
        <f>IF(J39 = "", 0, 1)</f>
      </c>
      <c r="L39" s="4">
        <f>XLOOKUP(A39,ApiVerification!A:A,ApiVerification!C:C,"")</f>
      </c>
      <c r="M39" s="4">
        <f>IF(L39 = "", 0, 1)</f>
      </c>
      <c r="N39" s="4">
        <f>XLOOKUP(A39,AtivacaoGiftback!A:A,AtivacaoGiftback!B:B,"")</f>
      </c>
      <c r="O39" s="4">
        <f>IF(N39 = "", 0, 1)</f>
      </c>
      <c r="P39" s="4">
        <f>XLOOKUP(A39,TempoPrimeiraCampanha!A:A,TempoPrimeiraCampanha!B:B,"")</f>
      </c>
      <c r="Q39" s="4">
        <f>IF(P39 = "", 0, 1)</f>
      </c>
      <c r="R39" s="4">
        <f>XLOOKUP(A39,'# Campanhas30D'!A:A,'# Campanhas30D'!B:B,"")</f>
      </c>
      <c r="S39" s="10">
        <f>XLOOKUP(A39,'Receita Influenciada'!A:A,'Receita Influenciada'!B:B,"")</f>
      </c>
      <c r="T39" s="10">
        <f>XLOOKUP(A39,'Receita Total'!A:A,'Receita Total'!C:C,"")</f>
      </c>
      <c r="U39" s="10">
        <v>0</v>
      </c>
      <c r="V39" s="10">
        <f>XLOOKUP(A39,Campanha!A:A,Campanha!B:B,"")</f>
      </c>
      <c r="W39" s="10">
        <v>0</v>
      </c>
      <c r="X39" s="10">
        <v>0</v>
      </c>
      <c r="Y39" s="4">
        <f>XLOOKUP(A39,'Receita Influenciada'!A:A,'Receita Influenciada'!C:C,"")</f>
      </c>
      <c r="Z39" s="4">
        <f>IF(ISBLANK(C39), "", DATEDIF(B39, C39, "d"))</f>
      </c>
      <c r="AA39" s="4">
        <v>0</v>
      </c>
    </row>
    <row x14ac:dyDescent="0.25" r="40" customHeight="1" ht="18.75">
      <c r="A40" s="1" t="s">
        <v>1295</v>
      </c>
      <c r="B40" s="22">
        <f>XLOOKUP(A40,'Página25'!A:A,'Página25'!G:G,"")</f>
        <v>25568.875</v>
      </c>
      <c r="C40" s="22">
        <f>XLOOKUP(A40,'Página25'!A:A,'Página25'!I:I,"")</f>
        <v>25568.875</v>
      </c>
      <c r="D40" s="1" t="s">
        <v>4538</v>
      </c>
      <c r="E40" s="4">
        <f>XLOOKUP(A40,login!A:A,login!F:F,"")</f>
      </c>
      <c r="F40" s="4">
        <f>XLOOKUP(A40,gestor!C:C,gestor!E:E,"")</f>
      </c>
      <c r="G40" s="4">
        <f>XLOOKUP(A40,tickets!I:I,tickets!J:J,"")</f>
      </c>
      <c r="H40" s="4">
        <f>XLOOKUP(A40,EmailVerification!A:A,EmailVerification!B:B,"")</f>
      </c>
      <c r="I40" s="4">
        <f>IF(H40 = "", 0, 1)</f>
      </c>
      <c r="J40" s="4">
        <f>XLOOKUP(A40,IntegracaoVerification!A:A,IntegracaoVerification!C:C,"")</f>
      </c>
      <c r="K40" s="4">
        <f>IF(J40 = "", 0, 1)</f>
      </c>
      <c r="L40" s="4">
        <f>XLOOKUP(A40,ApiVerification!A:A,ApiVerification!C:C,"")</f>
      </c>
      <c r="M40" s="4">
        <f>IF(L40 = "", 0, 1)</f>
      </c>
      <c r="N40" s="4">
        <f>XLOOKUP(A40,AtivacaoGiftback!A:A,AtivacaoGiftback!B:B,"")</f>
      </c>
      <c r="O40" s="4">
        <f>IF(N40 = "", 0, 1)</f>
      </c>
      <c r="P40" s="4">
        <f>XLOOKUP(A40,TempoPrimeiraCampanha!A:A,TempoPrimeiraCampanha!B:B,"")</f>
      </c>
      <c r="Q40" s="4">
        <f>IF(P40 = "", 0, 1)</f>
      </c>
      <c r="R40" s="4">
        <f>XLOOKUP(A40,'# Campanhas30D'!A:A,'# Campanhas30D'!B:B,"")</f>
      </c>
      <c r="S40" s="10">
        <f>XLOOKUP(A40,'Receita Influenciada'!A:A,'Receita Influenciada'!B:B,"")</f>
      </c>
      <c r="T40" s="10">
        <f>XLOOKUP(A40,'Receita Total'!A:A,'Receita Total'!C:C,"")</f>
      </c>
      <c r="U40" s="10">
        <v>0</v>
      </c>
      <c r="V40" s="10">
        <f>XLOOKUP(A40,Campanha!A:A,Campanha!B:B,"")</f>
      </c>
      <c r="W40" s="10">
        <v>0</v>
      </c>
      <c r="X40" s="10">
        <v>0</v>
      </c>
      <c r="Y40" s="4">
        <f>XLOOKUP(A40,'Receita Influenciada'!A:A,'Receita Influenciada'!C:C,"")</f>
      </c>
      <c r="Z40" s="4">
        <f>IF(ISBLANK(C40), "", DATEDIF(B40, C40, "d"))</f>
      </c>
      <c r="AA40" s="4">
        <v>0</v>
      </c>
    </row>
    <row x14ac:dyDescent="0.25" r="41" customHeight="1" ht="18.75">
      <c r="A41" s="1" t="s">
        <v>1433</v>
      </c>
      <c r="B41" s="22">
        <f>XLOOKUP(A41,'Página25'!A:A,'Página25'!G:G,"")</f>
        <v>25568.875</v>
      </c>
      <c r="C41" s="22">
        <f>XLOOKUP(A41,'Página25'!A:A,'Página25'!I:I,"")</f>
        <v>25568.875</v>
      </c>
      <c r="D41" s="1" t="s">
        <v>4538</v>
      </c>
      <c r="E41" s="4">
        <f>XLOOKUP(A41,login!A:A,login!F:F,"")</f>
      </c>
      <c r="F41" s="4">
        <f>XLOOKUP(A41,gestor!C:C,gestor!E:E,"")</f>
      </c>
      <c r="G41" s="4">
        <f>XLOOKUP(A41,tickets!I:I,tickets!J:J,"")</f>
      </c>
      <c r="H41" s="2">
        <f>XLOOKUP(A41,EmailVerification!A:A,EmailVerification!B:B,"")</f>
      </c>
      <c r="I41" s="4">
        <f>IF(H41 = "", 0, 1)</f>
      </c>
      <c r="J41" s="4">
        <f>XLOOKUP(A41,IntegracaoVerification!A:A,IntegracaoVerification!C:C,"")</f>
      </c>
      <c r="K41" s="4">
        <f>IF(J41 = "", 0, 1)</f>
      </c>
      <c r="L41" s="4">
        <f>XLOOKUP(A41,ApiVerification!A:A,ApiVerification!C:C,"")</f>
      </c>
      <c r="M41" s="4">
        <f>IF(L41 = "", 0, 1)</f>
      </c>
      <c r="N41" s="4">
        <f>XLOOKUP(A41,AtivacaoGiftback!A:A,AtivacaoGiftback!B:B,"")</f>
      </c>
      <c r="O41" s="4">
        <f>IF(N41 = "", 0, 1)</f>
      </c>
      <c r="P41" s="4">
        <f>XLOOKUP(A41,TempoPrimeiraCampanha!A:A,TempoPrimeiraCampanha!B:B,"")</f>
      </c>
      <c r="Q41" s="4">
        <f>IF(P41 = "", 0, 1)</f>
      </c>
      <c r="R41" s="4">
        <f>XLOOKUP(A41,'# Campanhas30D'!A:A,'# Campanhas30D'!B:B,"")</f>
      </c>
      <c r="S41" s="10">
        <f>XLOOKUP(A41,'Receita Influenciada'!A:A,'Receita Influenciada'!B:B,"")</f>
      </c>
      <c r="T41" s="10">
        <f>XLOOKUP(A41,'Receita Total'!A:A,'Receita Total'!C:C,"")</f>
      </c>
      <c r="U41" s="10">
        <v>0</v>
      </c>
      <c r="V41" s="10">
        <f>XLOOKUP(A41,Campanha!A:A,Campanha!B:B,"")</f>
      </c>
      <c r="W41" s="10">
        <v>0</v>
      </c>
      <c r="X41" s="10">
        <v>0</v>
      </c>
      <c r="Y41" s="4">
        <f>XLOOKUP(A41,'Receita Influenciada'!A:A,'Receita Influenciada'!C:C,"")</f>
      </c>
      <c r="Z41" s="4">
        <f>IF(ISBLANK(C41), "", DATEDIF(B41, C41, "d"))</f>
      </c>
      <c r="AA41" s="4">
        <v>0</v>
      </c>
    </row>
    <row x14ac:dyDescent="0.25" r="42" customHeight="1" ht="18.75">
      <c r="A42" s="1" t="s">
        <v>1543</v>
      </c>
      <c r="B42" s="22">
        <f>XLOOKUP(A42,'Página25'!A:A,'Página25'!G:G,"")</f>
        <v>25568.875</v>
      </c>
      <c r="C42" s="22">
        <f>XLOOKUP(A42,'Página25'!A:A,'Página25'!I:I,"")</f>
        <v>25568.875</v>
      </c>
      <c r="D42" s="1" t="s">
        <v>4538</v>
      </c>
      <c r="E42" s="4">
        <f>XLOOKUP(A42,login!A:A,login!F:F,"")</f>
      </c>
      <c r="F42" s="4">
        <f>XLOOKUP(A42,gestor!C:C,gestor!E:E,"")</f>
      </c>
      <c r="G42" s="4">
        <v>0</v>
      </c>
      <c r="H42" s="4">
        <f>XLOOKUP(A42,EmailVerification!A:A,EmailVerification!B:B,"")</f>
      </c>
      <c r="I42" s="4">
        <f>IF(H42 = "", 0, 1)</f>
      </c>
      <c r="J42" s="4">
        <f>XLOOKUP(A42,IntegracaoVerification!A:A,IntegracaoVerification!C:C,"")</f>
      </c>
      <c r="K42" s="4">
        <f>IF(J42 = "", 0, 1)</f>
      </c>
      <c r="L42" s="4">
        <f>XLOOKUP(A42,ApiVerification!A:A,ApiVerification!C:C,"")</f>
      </c>
      <c r="M42" s="4">
        <f>IF(L42 = "", 0, 1)</f>
      </c>
      <c r="N42" s="4">
        <f>XLOOKUP(A42,AtivacaoGiftback!A:A,AtivacaoGiftback!B:B,"")</f>
      </c>
      <c r="O42" s="4">
        <f>IF(N42 = "", 0, 1)</f>
      </c>
      <c r="P42" s="4">
        <f>XLOOKUP(A42,TempoPrimeiraCampanha!A:A,TempoPrimeiraCampanha!B:B,"")</f>
      </c>
      <c r="Q42" s="4">
        <f>IF(P42 = "", 0, 1)</f>
      </c>
      <c r="R42" s="4">
        <f>XLOOKUP(A42,'# Campanhas30D'!A:A,'# Campanhas30D'!B:B,"")</f>
      </c>
      <c r="S42" s="10">
        <f>XLOOKUP(A42,'Receita Influenciada'!A:A,'Receita Influenciada'!B:B,"")</f>
      </c>
      <c r="T42" s="10">
        <f>XLOOKUP(A42,'Receita Total'!A:A,'Receita Total'!C:C,"")</f>
      </c>
      <c r="U42" s="10">
        <v>0</v>
      </c>
      <c r="V42" s="10">
        <f>XLOOKUP(A42,Campanha!A:A,Campanha!B:B,"")</f>
      </c>
      <c r="W42" s="10">
        <v>0</v>
      </c>
      <c r="X42" s="10">
        <f>XLOOKUP(A42,Message!A:A,Message!B:B,"")</f>
      </c>
      <c r="Y42" s="4">
        <f>XLOOKUP(A42,'Receita Influenciada'!A:A,'Receita Influenciada'!C:C,"")</f>
      </c>
      <c r="Z42" s="4">
        <f>IF(ISBLANK(C42), "", DATEDIF(B42, C42, "d"))</f>
      </c>
      <c r="AA42" s="4">
        <v>0</v>
      </c>
    </row>
    <row x14ac:dyDescent="0.25" r="43" customHeight="1" ht="18.75">
      <c r="A43" s="1" t="s">
        <v>724</v>
      </c>
      <c r="B43" s="22">
        <f>XLOOKUP(A43,'Página25'!A:A,'Página25'!G:G,"")</f>
        <v>25568.875</v>
      </c>
      <c r="C43" s="22">
        <f>XLOOKUP(A43,'Página25'!A:A,'Página25'!I:I,"")</f>
        <v>25568.875</v>
      </c>
      <c r="D43" s="1" t="s">
        <v>4538</v>
      </c>
      <c r="E43" s="4">
        <f>XLOOKUP(A43,login!A:A,login!F:F,"")</f>
      </c>
      <c r="F43" s="4">
        <f>XLOOKUP(A43,gestor!C:C,gestor!E:E,"")</f>
      </c>
      <c r="G43" s="4">
        <f>XLOOKUP(A43,tickets!I:I,tickets!J:J,"")</f>
      </c>
      <c r="H43" s="4">
        <f>XLOOKUP(A43,EmailVerification!A:A,EmailVerification!B:B,"")</f>
      </c>
      <c r="I43" s="4">
        <f>IF(H43 = "", 0, 1)</f>
      </c>
      <c r="J43" s="4">
        <f>XLOOKUP(A43,IntegracaoVerification!A:A,IntegracaoVerification!C:C,"")</f>
      </c>
      <c r="K43" s="4">
        <f>IF(J43 = "", 0, 1)</f>
      </c>
      <c r="L43" s="4">
        <f>XLOOKUP(A43,ApiVerification!A:A,ApiVerification!C:C,"")</f>
      </c>
      <c r="M43" s="4">
        <f>IF(L43 = "", 0, 1)</f>
      </c>
      <c r="N43" s="4">
        <f>XLOOKUP(A43,AtivacaoGiftback!A:A,AtivacaoGiftback!B:B,"")</f>
      </c>
      <c r="O43" s="4">
        <f>IF(N43 = "", 0, 1)</f>
      </c>
      <c r="P43" s="4">
        <f>XLOOKUP(A43,TempoPrimeiraCampanha!A:A,TempoPrimeiraCampanha!B:B,"")</f>
      </c>
      <c r="Q43" s="4">
        <f>IF(P43 = "", 0, 1)</f>
      </c>
      <c r="R43" s="4">
        <f>XLOOKUP(A43,'# Campanhas30D'!A:A,'# Campanhas30D'!B:B,"")</f>
      </c>
      <c r="S43" s="10">
        <f>XLOOKUP(A43,'Receita Influenciada'!A:A,'Receita Influenciada'!B:B,"")</f>
      </c>
      <c r="T43" s="10">
        <f>XLOOKUP(A43,'Receita Total'!A:A,'Receita Total'!C:C,"")</f>
      </c>
      <c r="U43" s="10">
        <f>XLOOKUP(A43,Giftback!A:A,Giftback!B:B,"")</f>
      </c>
      <c r="V43" s="10">
        <f>XLOOKUP(A43,Campanha!A:A,Campanha!B:B,"")</f>
      </c>
      <c r="W43" s="10">
        <v>0</v>
      </c>
      <c r="X43" s="10">
        <v>0</v>
      </c>
      <c r="Y43" s="4">
        <f>XLOOKUP(A43,'Receita Influenciada'!A:A,'Receita Influenciada'!C:C,"")</f>
      </c>
      <c r="Z43" s="4">
        <f>IF(ISBLANK(C43), "", DATEDIF(B43, C43, "d"))</f>
      </c>
      <c r="AA43" s="4">
        <v>0</v>
      </c>
    </row>
    <row x14ac:dyDescent="0.25" r="44" customHeight="1" ht="18.75">
      <c r="A44" s="1" t="s">
        <v>961</v>
      </c>
      <c r="B44" s="22">
        <f>XLOOKUP(A44,'Página25'!A:A,'Página25'!G:G,"")</f>
        <v>25568.875</v>
      </c>
      <c r="C44" s="22">
        <f>XLOOKUP(A44,'Página25'!A:A,'Página25'!I:I,"")</f>
        <v>25568.875</v>
      </c>
      <c r="D44" s="1" t="s">
        <v>4538</v>
      </c>
      <c r="E44" s="4">
        <f>XLOOKUP(A44,login!A:A,login!F:F,"")</f>
      </c>
      <c r="F44" s="4">
        <v>1</v>
      </c>
      <c r="G44" s="4">
        <v>0</v>
      </c>
      <c r="H44" s="4">
        <f>XLOOKUP(A44,EmailVerification!A:A,EmailVerification!B:B,"")</f>
      </c>
      <c r="I44" s="4">
        <f>IF(H44 = "", 0, 1)</f>
      </c>
      <c r="J44" s="4">
        <f>XLOOKUP(A44,IntegracaoVerification!A:A,IntegracaoVerification!C:C,"")</f>
      </c>
      <c r="K44" s="4">
        <f>IF(J44 = "", 0, 1)</f>
      </c>
      <c r="L44" s="4">
        <f>XLOOKUP(A44,ApiVerification!A:A,ApiVerification!C:C,"")</f>
      </c>
      <c r="M44" s="4">
        <f>IF(L44 = "", 0, 1)</f>
      </c>
      <c r="N44" s="4">
        <f>XLOOKUP(A44,AtivacaoGiftback!A:A,AtivacaoGiftback!B:B,"")</f>
      </c>
      <c r="O44" s="4">
        <f>IF(N44 = "", 0, 1)</f>
      </c>
      <c r="P44" s="4">
        <f>XLOOKUP(A44,TempoPrimeiraCampanha!A:A,TempoPrimeiraCampanha!B:B,"")</f>
      </c>
      <c r="Q44" s="4">
        <f>IF(P44 = "", 0, 1)</f>
      </c>
      <c r="R44" s="4">
        <f>XLOOKUP(A44,'# Campanhas30D'!A:A,'# Campanhas30D'!B:B,"")</f>
      </c>
      <c r="S44" s="10">
        <f>XLOOKUP(A44,'Receita Influenciada'!A:A,'Receita Influenciada'!B:B,"")</f>
      </c>
      <c r="T44" s="10">
        <f>XLOOKUP(A44,'Receita Total'!A:A,'Receita Total'!C:C,"")</f>
      </c>
      <c r="U44" s="10">
        <f>XLOOKUP(A44,Giftback!A:A,Giftback!B:B,"")</f>
      </c>
      <c r="V44" s="10">
        <v>0</v>
      </c>
      <c r="W44" s="10">
        <v>0</v>
      </c>
      <c r="X44" s="10">
        <v>0</v>
      </c>
      <c r="Y44" s="4">
        <f>XLOOKUP(A44,'Receita Influenciada'!A:A,'Receita Influenciada'!C:C,"")</f>
      </c>
      <c r="Z44" s="4">
        <f>IF(ISBLANK(C44), "", DATEDIF(B44, C44, "d"))</f>
      </c>
      <c r="AA44" s="4">
        <v>0</v>
      </c>
    </row>
    <row x14ac:dyDescent="0.25" r="45" customHeight="1" ht="18.75">
      <c r="A45" s="1" t="s">
        <v>1369</v>
      </c>
      <c r="B45" s="22">
        <f>XLOOKUP(A45,'Página25'!A:A,'Página25'!G:G,"")</f>
        <v>25568.875</v>
      </c>
      <c r="C45" s="22">
        <f>XLOOKUP(A45,'Página25'!A:A,'Página25'!I:I,"")</f>
        <v>25568.875</v>
      </c>
      <c r="D45" s="1" t="s">
        <v>4538</v>
      </c>
      <c r="E45" s="4">
        <f>XLOOKUP(A45,login!A:A,login!F:F,"")</f>
      </c>
      <c r="F45" s="4">
        <v>1</v>
      </c>
      <c r="G45" s="4">
        <v>0</v>
      </c>
      <c r="H45" s="4">
        <f>XLOOKUP(A45,EmailVerification!A:A,EmailVerification!B:B,"")</f>
      </c>
      <c r="I45" s="4">
        <f>IF(H45 = "", 0, 1)</f>
      </c>
      <c r="J45" s="4">
        <f>XLOOKUP(A45,IntegracaoVerification!A:A,IntegracaoVerification!C:C,"")</f>
      </c>
      <c r="K45" s="4">
        <f>IF(J45 = "", 0, 1)</f>
      </c>
      <c r="L45" s="4">
        <f>XLOOKUP(A45,ApiVerification!A:A,ApiVerification!C:C,"")</f>
      </c>
      <c r="M45" s="4">
        <f>IF(L45 = "", 0, 1)</f>
      </c>
      <c r="N45" s="4">
        <f>XLOOKUP(A45,AtivacaoGiftback!A:A,AtivacaoGiftback!B:B,"")</f>
      </c>
      <c r="O45" s="4">
        <f>IF(N45 = "", 0, 1)</f>
      </c>
      <c r="P45" s="4">
        <f>XLOOKUP(A45,TempoPrimeiraCampanha!A:A,TempoPrimeiraCampanha!B:B,"")</f>
      </c>
      <c r="Q45" s="4">
        <f>IF(P45 = "", 0, 1)</f>
      </c>
      <c r="R45" s="4">
        <f>XLOOKUP(A45,'# Campanhas30D'!A:A,'# Campanhas30D'!B:B,"")</f>
      </c>
      <c r="S45" s="10">
        <f>XLOOKUP(A45,'Receita Influenciada'!A:A,'Receita Influenciada'!B:B,"")</f>
      </c>
      <c r="T45" s="10">
        <f>XLOOKUP(A45,'Receita Total'!A:A,'Receita Total'!C:C,"")</f>
      </c>
      <c r="U45" s="10">
        <v>0</v>
      </c>
      <c r="V45" s="10">
        <f>XLOOKUP(A45,Campanha!A:A,Campanha!B:B,"")</f>
      </c>
      <c r="W45" s="10">
        <v>0</v>
      </c>
      <c r="X45" s="10">
        <v>0</v>
      </c>
      <c r="Y45" s="4">
        <f>XLOOKUP(A45,'Receita Influenciada'!A:A,'Receita Influenciada'!C:C,"")</f>
      </c>
      <c r="Z45" s="4">
        <f>IF(ISBLANK(C45), "", DATEDIF(B45, C45, "d"))</f>
      </c>
      <c r="AA45" s="4">
        <v>0</v>
      </c>
    </row>
    <row x14ac:dyDescent="0.25" r="46" customHeight="1" ht="18.75">
      <c r="A46" s="1" t="s">
        <v>1447</v>
      </c>
      <c r="B46" s="22">
        <f>XLOOKUP(A46,'Página25'!A:A,'Página25'!G:G,"")</f>
        <v>25568.875</v>
      </c>
      <c r="C46" s="22">
        <f>XLOOKUP(A46,'Página25'!A:A,'Página25'!I:I,"")</f>
        <v>25568.875</v>
      </c>
      <c r="D46" s="1" t="s">
        <v>4538</v>
      </c>
      <c r="E46" s="4">
        <f>XLOOKUP(A46,login!A:A,login!F:F,"")</f>
      </c>
      <c r="F46" s="4">
        <v>1</v>
      </c>
      <c r="G46" s="4">
        <v>0</v>
      </c>
      <c r="H46" s="4">
        <f>XLOOKUP(A46,EmailVerification!A:A,EmailVerification!B:B,"")</f>
      </c>
      <c r="I46" s="4">
        <f>IF(H46 = "", 0, 1)</f>
      </c>
      <c r="J46" s="4">
        <f>XLOOKUP(A46,IntegracaoVerification!A:A,IntegracaoVerification!C:C,"")</f>
      </c>
      <c r="K46" s="4">
        <f>IF(J46 = "", 0, 1)</f>
      </c>
      <c r="L46" s="4">
        <f>XLOOKUP(A46,ApiVerification!A:A,ApiVerification!C:C,"")</f>
      </c>
      <c r="M46" s="4">
        <f>IF(L46 = "", 0, 1)</f>
      </c>
      <c r="N46" s="4">
        <f>XLOOKUP(A46,AtivacaoGiftback!A:A,AtivacaoGiftback!B:B,"")</f>
      </c>
      <c r="O46" s="4">
        <f>IF(N46 = "", 0, 1)</f>
      </c>
      <c r="P46" s="4">
        <f>XLOOKUP(A46,TempoPrimeiraCampanha!A:A,TempoPrimeiraCampanha!B:B,"")</f>
      </c>
      <c r="Q46" s="4">
        <f>IF(P46 = "", 0, 1)</f>
      </c>
      <c r="R46" s="4">
        <f>XLOOKUP(A46,'# Campanhas30D'!A:A,'# Campanhas30D'!B:B,"")</f>
      </c>
      <c r="S46" s="10">
        <f>XLOOKUP(A46,'Receita Influenciada'!A:A,'Receita Influenciada'!B:B,"")</f>
      </c>
      <c r="T46" s="10">
        <f>XLOOKUP(A46,'Receita Total'!A:A,'Receita Total'!C:C,"")</f>
      </c>
      <c r="U46" s="10">
        <f>XLOOKUP(A46,Giftback!A:A,Giftback!B:B,"")</f>
      </c>
      <c r="V46" s="10">
        <f>XLOOKUP(A46,Campanha!A:A,Campanha!B:B,"")</f>
      </c>
      <c r="W46" s="10">
        <v>0</v>
      </c>
      <c r="X46" s="10">
        <v>0</v>
      </c>
      <c r="Y46" s="4">
        <f>XLOOKUP(A46,'Receita Influenciada'!A:A,'Receita Influenciada'!C:C,"")</f>
      </c>
      <c r="Z46" s="4">
        <f>IF(ISBLANK(C46), "", DATEDIF(B46, C46, "d"))</f>
      </c>
      <c r="AA46" s="4">
        <v>0</v>
      </c>
    </row>
    <row x14ac:dyDescent="0.25" r="47" customHeight="1" ht="18.75">
      <c r="A47" s="1" t="s">
        <v>1285</v>
      </c>
      <c r="B47" s="22">
        <f>XLOOKUP(A47,'Página25'!A:A,'Página25'!G:G,"")</f>
        <v>25568.875</v>
      </c>
      <c r="C47" s="22">
        <f>XLOOKUP(A47,'Página25'!A:A,'Página25'!I:I,"")</f>
        <v>25568.875</v>
      </c>
      <c r="D47" s="1" t="s">
        <v>4538</v>
      </c>
      <c r="E47" s="4">
        <f>XLOOKUP(A47,login!A:A,login!F:F,"")</f>
      </c>
      <c r="F47" s="4">
        <f>XLOOKUP(A47,gestor!C:C,gestor!E:E,"")</f>
      </c>
      <c r="G47" s="4">
        <v>0</v>
      </c>
      <c r="H47" s="4">
        <f>XLOOKUP(A47,EmailVerification!A:A,EmailVerification!B:B,"")</f>
      </c>
      <c r="I47" s="4">
        <f>IF(H47 = "", 0, 1)</f>
      </c>
      <c r="J47" s="4">
        <f>XLOOKUP(A47,IntegracaoVerification!A:A,IntegracaoVerification!C:C,"")</f>
      </c>
      <c r="K47" s="4">
        <f>IF(J47 = "", 0, 1)</f>
      </c>
      <c r="L47" s="4">
        <f>XLOOKUP(A47,ApiVerification!A:A,ApiVerification!C:C,"")</f>
      </c>
      <c r="M47" s="4">
        <f>IF(L47 = "", 0, 1)</f>
      </c>
      <c r="N47" s="4">
        <f>XLOOKUP(A47,AtivacaoGiftback!A:A,AtivacaoGiftback!B:B,"")</f>
      </c>
      <c r="O47" s="4">
        <f>IF(N47 = "", 0, 1)</f>
      </c>
      <c r="P47" s="4">
        <f>XLOOKUP(A47,TempoPrimeiraCampanha!A:A,TempoPrimeiraCampanha!B:B,"")</f>
      </c>
      <c r="Q47" s="4">
        <f>IF(P47 = "", 0, 1)</f>
      </c>
      <c r="R47" s="4">
        <f>XLOOKUP(A47,'# Campanhas30D'!A:A,'# Campanhas30D'!B:B,"")</f>
      </c>
      <c r="S47" s="10">
        <v>0</v>
      </c>
      <c r="T47" s="10">
        <f>XLOOKUP(A47,'Receita Total'!A:A,'Receita Total'!C:C,"")</f>
      </c>
      <c r="U47" s="10">
        <v>0</v>
      </c>
      <c r="V47" s="10">
        <v>0</v>
      </c>
      <c r="W47" s="10">
        <v>0</v>
      </c>
      <c r="X47" s="10">
        <v>0</v>
      </c>
      <c r="Y47" s="4">
        <f>XLOOKUP(A47,'Receita Influenciada'!A:A,'Receita Influenciada'!C:C,"")</f>
      </c>
      <c r="Z47" s="4">
        <f>IF(ISBLANK(C47), "", DATEDIF(B47, C47, "d"))</f>
      </c>
      <c r="AA47" s="4">
        <v>0</v>
      </c>
    </row>
    <row x14ac:dyDescent="0.25" r="48" customHeight="1" ht="18.75">
      <c r="A48" s="1" t="s">
        <v>865</v>
      </c>
      <c r="B48" s="22">
        <f>XLOOKUP(A48,'Página25'!A:A,'Página25'!G:G,"")</f>
        <v>25568.875</v>
      </c>
      <c r="C48" s="22">
        <f>XLOOKUP(A48,'Página25'!A:A,'Página25'!I:I,"")</f>
        <v>25568.875</v>
      </c>
      <c r="D48" s="1" t="s">
        <v>4538</v>
      </c>
      <c r="E48" s="4">
        <f>XLOOKUP(A48,login!A:A,login!F:F,"")</f>
      </c>
      <c r="F48" s="4">
        <v>0</v>
      </c>
      <c r="G48" s="4">
        <v>0</v>
      </c>
      <c r="H48" s="4">
        <f>XLOOKUP(A48,EmailVerification!A:A,EmailVerification!B:B,"")</f>
      </c>
      <c r="I48" s="4">
        <f>IF(H48 = "", 0, 1)</f>
      </c>
      <c r="J48" s="4">
        <f>XLOOKUP(A48,IntegracaoVerification!A:A,IntegracaoVerification!C:C,"")</f>
      </c>
      <c r="K48" s="4">
        <f>IF(J48 = "", 0, 1)</f>
      </c>
      <c r="L48" s="4">
        <f>XLOOKUP(A48,ApiVerification!A:A,ApiVerification!C:C,"")</f>
      </c>
      <c r="M48" s="4">
        <f>IF(L48 = "", 0, 1)</f>
      </c>
      <c r="N48" s="4">
        <f>XLOOKUP(A48,AtivacaoGiftback!A:A,AtivacaoGiftback!B:B,"")</f>
      </c>
      <c r="O48" s="4">
        <f>IF(N48 = "", 0, 1)</f>
      </c>
      <c r="P48" s="4">
        <f>XLOOKUP(A48,TempoPrimeiraCampanha!A:A,TempoPrimeiraCampanha!B:B,"")</f>
      </c>
      <c r="Q48" s="4">
        <f>IF(P48 = "", 0, 1)</f>
      </c>
      <c r="R48" s="4">
        <f>XLOOKUP(A48,'# Campanhas30D'!A:A,'# Campanhas30D'!B:B,"")</f>
      </c>
      <c r="S48" s="10">
        <v>0</v>
      </c>
      <c r="T48" s="10">
        <f>XLOOKUP(A48,'Receita Total'!A:A,'Receita Total'!C:C,"")</f>
      </c>
      <c r="U48" s="10">
        <v>0</v>
      </c>
      <c r="V48" s="10">
        <v>0</v>
      </c>
      <c r="W48" s="10">
        <v>0</v>
      </c>
      <c r="X48" s="10">
        <v>0</v>
      </c>
      <c r="Y48" s="4">
        <f>XLOOKUP(A48,'Receita Influenciada'!A:A,'Receita Influenciada'!C:C,"")</f>
      </c>
      <c r="Z48" s="4">
        <f>IF(ISBLANK(C48), "", DATEDIF(B48, C48, "d"))</f>
      </c>
      <c r="AA48" s="4">
        <v>0</v>
      </c>
    </row>
    <row x14ac:dyDescent="0.25" r="49" customHeight="1" ht="18.75">
      <c r="A49" s="1" t="s">
        <v>1145</v>
      </c>
      <c r="B49" s="22">
        <f>XLOOKUP(A49,'Página25'!A:A,'Página25'!G:G,"")</f>
        <v>25568.875</v>
      </c>
      <c r="C49" s="22">
        <f>XLOOKUP(A49,'Página25'!A:A,'Página25'!I:I,"")</f>
        <v>25568.875</v>
      </c>
      <c r="D49" s="1" t="s">
        <v>4538</v>
      </c>
      <c r="E49" s="4">
        <f>XLOOKUP(A49,login!A:A,login!F:F,"")</f>
      </c>
      <c r="F49" s="4">
        <f>XLOOKUP(A49,gestor!C:C,gestor!E:E,"")</f>
      </c>
      <c r="G49" s="4">
        <f>XLOOKUP(A49,tickets!I:I,tickets!J:J,"")</f>
      </c>
      <c r="H49" s="4">
        <f>XLOOKUP(A49,EmailVerification!A:A,EmailVerification!B:B,"")</f>
      </c>
      <c r="I49" s="4">
        <f>IF(H49 = "", 0, 1)</f>
      </c>
      <c r="J49" s="4">
        <f>XLOOKUP(A49,IntegracaoVerification!A:A,IntegracaoVerification!C:C,"")</f>
      </c>
      <c r="K49" s="4">
        <f>IF(J49 = "", 0, 1)</f>
      </c>
      <c r="L49" s="4">
        <f>XLOOKUP(A49,ApiVerification!A:A,ApiVerification!C:C,"")</f>
      </c>
      <c r="M49" s="4">
        <f>IF(L49 = "", 0, 1)</f>
      </c>
      <c r="N49" s="4">
        <f>XLOOKUP(A49,AtivacaoGiftback!A:A,AtivacaoGiftback!B:B,"")</f>
      </c>
      <c r="O49" s="4">
        <f>IF(N49 = "", 0, 1)</f>
      </c>
      <c r="P49" s="4">
        <f>XLOOKUP(A49,TempoPrimeiraCampanha!A:A,TempoPrimeiraCampanha!B:B,"")</f>
      </c>
      <c r="Q49" s="4">
        <f>IF(P49 = "", 0, 1)</f>
      </c>
      <c r="R49" s="4">
        <f>XLOOKUP(A49,'# Campanhas30D'!A:A,'# Campanhas30D'!B:B,"")</f>
      </c>
      <c r="S49" s="10">
        <f>XLOOKUP(A49,'Receita Influenciada'!A:A,'Receita Influenciada'!B:B,"")</f>
      </c>
      <c r="T49" s="10">
        <f>XLOOKUP(A49,'Receita Total'!A:A,'Receita Total'!C:C,"")</f>
      </c>
      <c r="U49" s="10">
        <v>0</v>
      </c>
      <c r="V49" s="10">
        <f>XLOOKUP(A49,Campanha!A:A,Campanha!B:B,"")</f>
      </c>
      <c r="W49" s="10">
        <v>0</v>
      </c>
      <c r="X49" s="10">
        <v>0</v>
      </c>
      <c r="Y49" s="4">
        <f>XLOOKUP(A49,'Receita Influenciada'!A:A,'Receita Influenciada'!C:C,"")</f>
      </c>
      <c r="Z49" s="4">
        <f>IF(ISBLANK(C49), "", DATEDIF(B49, C49, "d"))</f>
      </c>
      <c r="AA49" s="4">
        <v>0</v>
      </c>
    </row>
    <row x14ac:dyDescent="0.25" r="50" customHeight="1" ht="18.75">
      <c r="A50" s="1" t="s">
        <v>1297</v>
      </c>
      <c r="B50" s="22">
        <f>XLOOKUP(A50,'Página25'!A:A,'Página25'!G:G,"")</f>
        <v>25568.875</v>
      </c>
      <c r="C50" s="22">
        <f>XLOOKUP(A50,'Página25'!A:A,'Página25'!I:I,"")</f>
        <v>25568.875</v>
      </c>
      <c r="D50" s="1" t="s">
        <v>4538</v>
      </c>
      <c r="E50" s="4">
        <f>XLOOKUP(A50,login!A:A,login!F:F,"")</f>
      </c>
      <c r="F50" s="4">
        <v>0</v>
      </c>
      <c r="G50" s="4">
        <v>0</v>
      </c>
      <c r="H50" s="4">
        <f>XLOOKUP(A50,EmailVerification!A:A,EmailVerification!B:B,"")</f>
      </c>
      <c r="I50" s="4">
        <f>IF(H50 = "", 0, 1)</f>
      </c>
      <c r="J50" s="4">
        <f>XLOOKUP(A50,IntegracaoVerification!A:A,IntegracaoVerification!C:C,"")</f>
      </c>
      <c r="K50" s="4">
        <f>IF(J50 = "", 0, 1)</f>
      </c>
      <c r="L50" s="4">
        <f>XLOOKUP(A50,ApiVerification!A:A,ApiVerification!C:C,"")</f>
      </c>
      <c r="M50" s="4">
        <f>IF(L50 = "", 0, 1)</f>
      </c>
      <c r="N50" s="4">
        <f>XLOOKUP(A50,AtivacaoGiftback!A:A,AtivacaoGiftback!B:B,"")</f>
      </c>
      <c r="O50" s="4">
        <f>IF(N50 = "", 0, 1)</f>
      </c>
      <c r="P50" s="4">
        <f>XLOOKUP(A50,TempoPrimeiraCampanha!A:A,TempoPrimeiraCampanha!B:B,"")</f>
      </c>
      <c r="Q50" s="4">
        <f>IF(P50 = "", 0, 1)</f>
      </c>
      <c r="R50" s="4">
        <f>XLOOKUP(A50,'# Campanhas30D'!A:A,'# Campanhas30D'!B:B,"")</f>
      </c>
      <c r="S50" s="10">
        <f>XLOOKUP(A50,'Receita Influenciada'!A:A,'Receita Influenciada'!B:B,"")</f>
      </c>
      <c r="T50" s="10">
        <f>XLOOKUP(A50,'Receita Total'!A:A,'Receita Total'!C:C,"")</f>
      </c>
      <c r="U50" s="10">
        <v>0</v>
      </c>
      <c r="V50" s="10">
        <f>XLOOKUP(A50,Campanha!A:A,Campanha!B:B,"")</f>
      </c>
      <c r="W50" s="10">
        <v>0</v>
      </c>
      <c r="X50" s="10">
        <v>0</v>
      </c>
      <c r="Y50" s="4">
        <f>XLOOKUP(A50,'Receita Influenciada'!A:A,'Receita Influenciada'!C:C,"")</f>
      </c>
      <c r="Z50" s="4">
        <f>IF(ISBLANK(C50), "", DATEDIF(B50, C50, "d"))</f>
      </c>
      <c r="AA50" s="4">
        <v>0</v>
      </c>
    </row>
    <row x14ac:dyDescent="0.25" r="51" customHeight="1" ht="18.75">
      <c r="A51" s="1" t="s">
        <v>1373</v>
      </c>
      <c r="B51" s="22">
        <f>XLOOKUP(A51,'Página25'!A:A,'Página25'!G:G,"")</f>
        <v>25568.875</v>
      </c>
      <c r="C51" s="22">
        <f>XLOOKUP(A51,'Página25'!A:A,'Página25'!I:I,"")</f>
        <v>25568.875</v>
      </c>
      <c r="D51" s="1" t="s">
        <v>4538</v>
      </c>
      <c r="E51" s="4">
        <v>0</v>
      </c>
      <c r="F51" s="4">
        <v>0</v>
      </c>
      <c r="G51" s="4">
        <v>0</v>
      </c>
      <c r="H51" s="2">
        <f>XLOOKUP(A51,EmailVerification!A:A,EmailVerification!B:B,"")</f>
      </c>
      <c r="I51" s="4">
        <f>IF(H51 = "", 0, 1)</f>
      </c>
      <c r="J51" s="4">
        <f>XLOOKUP(A51,IntegracaoVerification!A:A,IntegracaoVerification!C:C,"")</f>
      </c>
      <c r="K51" s="4">
        <f>IF(J51 = "", 0, 1)</f>
      </c>
      <c r="L51" s="4">
        <f>XLOOKUP(A51,ApiVerification!A:A,ApiVerification!C:C,"")</f>
      </c>
      <c r="M51" s="4">
        <f>IF(L51 = "", 0, 1)</f>
      </c>
      <c r="N51" s="2">
        <f>XLOOKUP(A51,AtivacaoGiftback!A:A,AtivacaoGiftback!B:B,"")</f>
      </c>
      <c r="O51" s="4">
        <f>IF(N51 = "", 0, 1)</f>
      </c>
      <c r="P51" s="4">
        <f>XLOOKUP(A51,TempoPrimeiraCampanha!A:A,TempoPrimeiraCampanha!B:B,"")</f>
      </c>
      <c r="Q51" s="4">
        <f>IF(P51 = "", 0, 1)</f>
      </c>
      <c r="R51" s="4">
        <f>XLOOKUP(A51,'# Campanhas30D'!A:A,'# Campanhas30D'!B:B,"")</f>
      </c>
      <c r="S51" s="10">
        <f>XLOOKUP(A51,'Receita Influenciada'!A:A,'Receita Influenciada'!B:B,"")</f>
      </c>
      <c r="T51" s="10">
        <f>XLOOKUP(A51,'Receita Total'!A:A,'Receita Total'!C:C,"")</f>
      </c>
      <c r="U51" s="10">
        <f>XLOOKUP(A51,Giftback!A:A,Giftback!B:B,"")</f>
      </c>
      <c r="V51" s="10">
        <v>0</v>
      </c>
      <c r="W51" s="10">
        <v>0</v>
      </c>
      <c r="X51" s="10">
        <v>0</v>
      </c>
      <c r="Y51" s="4">
        <f>XLOOKUP(A51,'Receita Influenciada'!A:A,'Receita Influenciada'!C:C,"")</f>
      </c>
      <c r="Z51" s="4">
        <f>IF(ISBLANK(C51), "", DATEDIF(B51, C51, "d"))</f>
      </c>
      <c r="AA51" s="4">
        <v>0</v>
      </c>
    </row>
    <row x14ac:dyDescent="0.25" r="52" customHeight="1" ht="18.75">
      <c r="A52" s="1" t="s">
        <v>641</v>
      </c>
      <c r="B52" s="22">
        <f>XLOOKUP(A52,'Página25'!A:A,'Página25'!G:G,"")</f>
        <v>25568.875</v>
      </c>
      <c r="C52" s="22">
        <f>XLOOKUP(A52,'Página25'!A:A,'Página25'!I:I,"")</f>
        <v>25568.875</v>
      </c>
      <c r="D52" s="1" t="s">
        <v>4538</v>
      </c>
      <c r="E52" s="4">
        <f>XLOOKUP(A52,login!A:A,login!F:F,"")</f>
      </c>
      <c r="F52" s="4">
        <f>XLOOKUP(A52,gestor!C:C,gestor!E:E,"")</f>
      </c>
      <c r="G52" s="4">
        <v>0</v>
      </c>
      <c r="H52" s="4">
        <f>XLOOKUP(A52,EmailVerification!A:A,EmailVerification!B:B,"")</f>
      </c>
      <c r="I52" s="4">
        <f>IF(H52 = "", 0, 1)</f>
      </c>
      <c r="J52" s="4">
        <f>XLOOKUP(A52,IntegracaoVerification!A:A,IntegracaoVerification!C:C,"")</f>
      </c>
      <c r="K52" s="4">
        <f>IF(J52 = "", 0, 1)</f>
      </c>
      <c r="L52" s="4">
        <f>XLOOKUP(A52,ApiVerification!A:A,ApiVerification!C:C,"")</f>
      </c>
      <c r="M52" s="4">
        <f>IF(L52 = "", 0, 1)</f>
      </c>
      <c r="N52" s="4">
        <f>XLOOKUP(A52,AtivacaoGiftback!A:A,AtivacaoGiftback!B:B,"")</f>
      </c>
      <c r="O52" s="4">
        <f>IF(N52 = "", 0, 1)</f>
      </c>
      <c r="P52" s="4">
        <f>XLOOKUP(A52,TempoPrimeiraCampanha!A:A,TempoPrimeiraCampanha!B:B,"")</f>
      </c>
      <c r="Q52" s="4">
        <f>IF(P52 = "", 0, 1)</f>
      </c>
      <c r="R52" s="4">
        <f>XLOOKUP(A52,'# Campanhas30D'!A:A,'# Campanhas30D'!B:B,"")</f>
      </c>
      <c r="S52" s="10">
        <f>XLOOKUP(A52,'Receita Influenciada'!A:A,'Receita Influenciada'!B:B,"")</f>
      </c>
      <c r="T52" s="10">
        <f>XLOOKUP(A52,'Receita Total'!A:A,'Receita Total'!C:C,"")</f>
      </c>
      <c r="U52" s="10">
        <v>0</v>
      </c>
      <c r="V52" s="10">
        <f>XLOOKUP(A52,Campanha!A:A,Campanha!B:B,"")</f>
      </c>
      <c r="W52" s="10">
        <v>0</v>
      </c>
      <c r="X52" s="10">
        <v>0</v>
      </c>
      <c r="Y52" s="4">
        <f>XLOOKUP(A52,'Receita Influenciada'!A:A,'Receita Influenciada'!C:C,"")</f>
      </c>
      <c r="Z52" s="4">
        <f>IF(ISBLANK(C52), "", DATEDIF(B52, C52, "d"))</f>
      </c>
      <c r="AA52" s="4">
        <v>0</v>
      </c>
    </row>
    <row x14ac:dyDescent="0.25" r="53" customHeight="1" ht="18.75">
      <c r="A53" s="1" t="s">
        <v>1334</v>
      </c>
      <c r="B53" s="22">
        <f>XLOOKUP(A53,'Página25'!A:A,'Página25'!G:G,"")</f>
        <v>25568.875</v>
      </c>
      <c r="C53" s="22">
        <f>XLOOKUP(A53,'Página25'!A:A,'Página25'!I:I,"")</f>
        <v>25568.875</v>
      </c>
      <c r="D53" s="1" t="s">
        <v>4538</v>
      </c>
      <c r="E53" s="4">
        <f>XLOOKUP(A53,login!A:A,login!F:F,"")</f>
      </c>
      <c r="F53" s="4">
        <v>0</v>
      </c>
      <c r="G53" s="4">
        <v>0</v>
      </c>
      <c r="H53" s="4">
        <f>XLOOKUP(A53,EmailVerification!A:A,EmailVerification!B:B,"")</f>
      </c>
      <c r="I53" s="4">
        <f>IF(H53 = "", 0, 1)</f>
      </c>
      <c r="J53" s="4">
        <f>XLOOKUP(A53,IntegracaoVerification!A:A,IntegracaoVerification!C:C,"")</f>
      </c>
      <c r="K53" s="4">
        <f>IF(J53 = "", 0, 1)</f>
      </c>
      <c r="L53" s="4">
        <f>XLOOKUP(A53,ApiVerification!A:A,ApiVerification!C:C,"")</f>
      </c>
      <c r="M53" s="4">
        <f>IF(L53 = "", 0, 1)</f>
      </c>
      <c r="N53" s="4">
        <f>XLOOKUP(A53,AtivacaoGiftback!A:A,AtivacaoGiftback!B:B,"")</f>
      </c>
      <c r="O53" s="4">
        <f>IF(N53 = "", 0, 1)</f>
      </c>
      <c r="P53" s="4">
        <f>XLOOKUP(A53,TempoPrimeiraCampanha!A:A,TempoPrimeiraCampanha!B:B,"")</f>
      </c>
      <c r="Q53" s="4">
        <f>IF(P53 = "", 0, 1)</f>
      </c>
      <c r="R53" s="4">
        <f>XLOOKUP(A53,'# Campanhas30D'!A:A,'# Campanhas30D'!B:B,"")</f>
      </c>
      <c r="S53" s="10">
        <f>XLOOKUP(A53,'Receita Influenciada'!A:A,'Receita Influenciada'!B:B,"")</f>
      </c>
      <c r="T53" s="10">
        <f>XLOOKUP(A53,'Receita Total'!A:A,'Receita Total'!C:C,"")</f>
      </c>
      <c r="U53" s="10">
        <f>XLOOKUP(A53,Giftback!A:A,Giftback!B:B,"")</f>
      </c>
      <c r="V53" s="10">
        <v>0</v>
      </c>
      <c r="W53" s="10">
        <v>0</v>
      </c>
      <c r="X53" s="10">
        <v>0</v>
      </c>
      <c r="Y53" s="4">
        <f>XLOOKUP(A53,'Receita Influenciada'!A:A,'Receita Influenciada'!C:C,"")</f>
      </c>
      <c r="Z53" s="4">
        <f>IF(ISBLANK(C53), "", DATEDIF(B53, C53, "d"))</f>
      </c>
      <c r="AA53" s="4">
        <v>0</v>
      </c>
    </row>
    <row x14ac:dyDescent="0.25" r="54" customHeight="1" ht="18.75">
      <c r="A54" s="1" t="s">
        <v>1030</v>
      </c>
      <c r="B54" s="22">
        <f>XLOOKUP(A54,'Página25'!A:A,'Página25'!G:G,"")</f>
        <v>25568.875</v>
      </c>
      <c r="C54" s="22">
        <f>XLOOKUP(A54,'Página25'!A:A,'Página25'!I:I,"")</f>
        <v>25568.875</v>
      </c>
      <c r="D54" s="1" t="s">
        <v>4538</v>
      </c>
      <c r="E54" s="4">
        <v>0</v>
      </c>
      <c r="F54" s="4">
        <v>0</v>
      </c>
      <c r="G54" s="4">
        <v>0</v>
      </c>
      <c r="H54" s="2">
        <f>XLOOKUP(A54,EmailVerification!A:A,EmailVerification!B:B,"")</f>
      </c>
      <c r="I54" s="4">
        <f>IF(H54 = "", 0, 1)</f>
      </c>
      <c r="J54" s="4">
        <f>XLOOKUP(A54,IntegracaoVerification!A:A,IntegracaoVerification!C:C,"")</f>
      </c>
      <c r="K54" s="4">
        <f>IF(J54 = "", 0, 1)</f>
      </c>
      <c r="L54" s="2">
        <f>XLOOKUP(A54,ApiVerification!A:A,ApiVerification!C:C,"")</f>
      </c>
      <c r="M54" s="4">
        <f>IF(L54 = "", 0, 1)</f>
      </c>
      <c r="N54" s="4">
        <f>XLOOKUP(A54,AtivacaoGiftback!A:A,AtivacaoGiftback!B:B,"")</f>
      </c>
      <c r="O54" s="4">
        <f>IF(N54 = "", 0, 1)</f>
      </c>
      <c r="P54" s="4">
        <f>XLOOKUP(A54,TempoPrimeiraCampanha!A:A,TempoPrimeiraCampanha!B:B,"")</f>
      </c>
      <c r="Q54" s="4">
        <f>IF(P54 = "", 0, 1)</f>
      </c>
      <c r="R54" s="4">
        <f>XLOOKUP(A54,'# Campanhas30D'!A:A,'# Campanhas30D'!B:B,"")</f>
      </c>
      <c r="S54" s="10">
        <f>XLOOKUP(A54,'Receita Influenciada'!A:A,'Receita Influenciada'!B:B,"")</f>
      </c>
      <c r="T54" s="10">
        <f>XLOOKUP(A54,'Receita Total'!A:A,'Receita Total'!C:C,"")</f>
      </c>
      <c r="U54" s="10">
        <f>XLOOKUP(A54,Giftback!A:A,Giftback!B:B,"")</f>
      </c>
      <c r="V54" s="10">
        <v>0</v>
      </c>
      <c r="W54" s="10">
        <v>0</v>
      </c>
      <c r="X54" s="10">
        <v>0</v>
      </c>
      <c r="Y54" s="4">
        <f>XLOOKUP(A54,'Receita Influenciada'!A:A,'Receita Influenciada'!C:C,"")</f>
      </c>
      <c r="Z54" s="4">
        <f>IF(ISBLANK(C54), "", DATEDIF(B54, C54, "d"))</f>
      </c>
      <c r="AA54" s="4">
        <v>0</v>
      </c>
    </row>
    <row x14ac:dyDescent="0.25" r="55" customHeight="1" ht="18.75">
      <c r="A55" s="1" t="s">
        <v>1148</v>
      </c>
      <c r="B55" s="22">
        <f>XLOOKUP(A55,'Página25'!A:A,'Página25'!G:G,"")</f>
        <v>25568.875</v>
      </c>
      <c r="C55" s="22">
        <f>XLOOKUP(A55,'Página25'!A:A,'Página25'!I:I,"")</f>
        <v>25568.875</v>
      </c>
      <c r="D55" s="1" t="s">
        <v>4538</v>
      </c>
      <c r="E55" s="4">
        <f>XLOOKUP(A55,login!A:A,login!F:F,"")</f>
      </c>
      <c r="F55" s="4">
        <v>0</v>
      </c>
      <c r="G55" s="4">
        <v>0</v>
      </c>
      <c r="H55" s="4">
        <f>XLOOKUP(A55,EmailVerification!A:A,EmailVerification!B:B,"")</f>
      </c>
      <c r="I55" s="4">
        <f>IF(H55 = "", 0, 1)</f>
      </c>
      <c r="J55" s="4">
        <f>XLOOKUP(A55,IntegracaoVerification!A:A,IntegracaoVerification!C:C,"")</f>
      </c>
      <c r="K55" s="4">
        <f>IF(J55 = "", 0, 1)</f>
      </c>
      <c r="L55" s="4">
        <f>XLOOKUP(A55,ApiVerification!A:A,ApiVerification!C:C,"")</f>
      </c>
      <c r="M55" s="4">
        <f>IF(L55 = "", 0, 1)</f>
      </c>
      <c r="N55" s="4">
        <f>XLOOKUP(A55,AtivacaoGiftback!A:A,AtivacaoGiftback!B:B,"")</f>
      </c>
      <c r="O55" s="4">
        <f>IF(N55 = "", 0, 1)</f>
      </c>
      <c r="P55" s="4">
        <f>XLOOKUP(A55,TempoPrimeiraCampanha!A:A,TempoPrimeiraCampanha!B:B,"")</f>
      </c>
      <c r="Q55" s="4">
        <f>IF(P55 = "", 0, 1)</f>
      </c>
      <c r="R55" s="4">
        <f>XLOOKUP(A55,'# Campanhas30D'!A:A,'# Campanhas30D'!B:B,"")</f>
      </c>
      <c r="S55" s="10">
        <f>XLOOKUP(A55,'Receita Influenciada'!A:A,'Receita Influenciada'!B:B,"")</f>
      </c>
      <c r="T55" s="10">
        <f>XLOOKUP(A55,'Receita Total'!A:A,'Receita Total'!C:C,"")</f>
      </c>
      <c r="U55" s="10">
        <v>0</v>
      </c>
      <c r="V55" s="10">
        <f>XLOOKUP(A55,Campanha!A:A,Campanha!B:B,"")</f>
      </c>
      <c r="W55" s="10">
        <v>0</v>
      </c>
      <c r="X55" s="10">
        <v>0</v>
      </c>
      <c r="Y55" s="4">
        <f>XLOOKUP(A55,'Receita Influenciada'!A:A,'Receita Influenciada'!C:C,"")</f>
      </c>
      <c r="Z55" s="4">
        <f>IF(ISBLANK(C55), "", DATEDIF(B55, C55, "d"))</f>
      </c>
      <c r="AA55" s="4">
        <v>0</v>
      </c>
    </row>
    <row x14ac:dyDescent="0.25" r="56" customHeight="1" ht="18.75">
      <c r="A56" s="1" t="s">
        <v>1156</v>
      </c>
      <c r="B56" s="22">
        <f>XLOOKUP(A56,'Página25'!A:A,'Página25'!G:G,"")</f>
        <v>25568.875</v>
      </c>
      <c r="C56" s="22">
        <f>XLOOKUP(A56,'Página25'!A:A,'Página25'!I:I,"")</f>
        <v>25568.875</v>
      </c>
      <c r="D56" s="1" t="s">
        <v>4538</v>
      </c>
      <c r="E56" s="4">
        <f>XLOOKUP(A56,login!A:A,login!F:F,"")</f>
      </c>
      <c r="F56" s="4">
        <v>1</v>
      </c>
      <c r="G56" s="4">
        <v>0</v>
      </c>
      <c r="H56" s="4">
        <f>XLOOKUP(A56,EmailVerification!A:A,EmailVerification!B:B,"")</f>
      </c>
      <c r="I56" s="4">
        <f>IF(H56 = "", 0, 1)</f>
      </c>
      <c r="J56" s="4">
        <f>XLOOKUP(A56,IntegracaoVerification!A:A,IntegracaoVerification!C:C,"")</f>
      </c>
      <c r="K56" s="4">
        <f>IF(J56 = "", 0, 1)</f>
      </c>
      <c r="L56" s="4">
        <f>XLOOKUP(A56,ApiVerification!A:A,ApiVerification!C:C,"")</f>
      </c>
      <c r="M56" s="4">
        <f>IF(L56 = "", 0, 1)</f>
      </c>
      <c r="N56" s="4">
        <f>XLOOKUP(A56,AtivacaoGiftback!A:A,AtivacaoGiftback!B:B,"")</f>
      </c>
      <c r="O56" s="4">
        <f>IF(N56 = "", 0, 1)</f>
      </c>
      <c r="P56" s="4">
        <f>XLOOKUP(A56,TempoPrimeiraCampanha!A:A,TempoPrimeiraCampanha!B:B,"")</f>
      </c>
      <c r="Q56" s="4">
        <f>IF(P56 = "", 0, 1)</f>
      </c>
      <c r="R56" s="4">
        <f>XLOOKUP(A56,'# Campanhas30D'!A:A,'# Campanhas30D'!B:B,"")</f>
      </c>
      <c r="S56" s="10">
        <f>XLOOKUP(A56,'Receita Influenciada'!A:A,'Receita Influenciada'!B:B,"")</f>
      </c>
      <c r="T56" s="10">
        <f>XLOOKUP(A56,'Receita Total'!A:A,'Receita Total'!C:C,"")</f>
      </c>
      <c r="U56" s="10">
        <v>0</v>
      </c>
      <c r="V56" s="10">
        <f>XLOOKUP(A56,Campanha!A:A,Campanha!B:B,"")</f>
      </c>
      <c r="W56" s="10">
        <v>0</v>
      </c>
      <c r="X56" s="10">
        <f>XLOOKUP(A56,Message!A:A,Message!B:B,"")</f>
      </c>
      <c r="Y56" s="4">
        <f>XLOOKUP(A56,'Receita Influenciada'!A:A,'Receita Influenciada'!C:C,"")</f>
      </c>
      <c r="Z56" s="4">
        <f>IF(ISBLANK(C56), "", DATEDIF(B56, C56, "d"))</f>
      </c>
      <c r="AA56" s="4">
        <v>0</v>
      </c>
    </row>
    <row x14ac:dyDescent="0.25" r="57" customHeight="1" ht="18.75">
      <c r="A57" s="1" t="s">
        <v>1224</v>
      </c>
      <c r="B57" s="22">
        <f>XLOOKUP(A57,'Página25'!A:A,'Página25'!G:G,"")</f>
        <v>25568.875</v>
      </c>
      <c r="C57" s="22">
        <f>XLOOKUP(A57,'Página25'!A:A,'Página25'!I:I,"")</f>
        <v>25568.875</v>
      </c>
      <c r="D57" s="1" t="s">
        <v>4538</v>
      </c>
      <c r="E57" s="4">
        <f>XLOOKUP(A57,login!A:A,login!F:F,"")</f>
      </c>
      <c r="F57" s="4">
        <f>XLOOKUP(A57,gestor!C:C,gestor!E:E,"")</f>
      </c>
      <c r="G57" s="4">
        <f>XLOOKUP(A57,tickets!I:I,tickets!J:J,"")</f>
      </c>
      <c r="H57" s="4">
        <f>XLOOKUP(A57,EmailVerification!A:A,EmailVerification!B:B,"")</f>
      </c>
      <c r="I57" s="4">
        <f>IF(H57 = "", 0, 1)</f>
      </c>
      <c r="J57" s="4">
        <f>XLOOKUP(A57,IntegracaoVerification!A:A,IntegracaoVerification!C:C,"")</f>
      </c>
      <c r="K57" s="4">
        <f>IF(J57 = "", 0, 1)</f>
      </c>
      <c r="L57" s="4">
        <f>XLOOKUP(A57,ApiVerification!A:A,ApiVerification!C:C,"")</f>
      </c>
      <c r="M57" s="4">
        <f>IF(L57 = "", 0, 1)</f>
      </c>
      <c r="N57" s="4">
        <f>XLOOKUP(A57,AtivacaoGiftback!A:A,AtivacaoGiftback!B:B,"")</f>
      </c>
      <c r="O57" s="4">
        <f>IF(N57 = "", 0, 1)</f>
      </c>
      <c r="P57" s="4">
        <f>XLOOKUP(A57,TempoPrimeiraCampanha!A:A,TempoPrimeiraCampanha!B:B,"")</f>
      </c>
      <c r="Q57" s="4">
        <f>IF(P57 = "", 0, 1)</f>
      </c>
      <c r="R57" s="4">
        <f>XLOOKUP(A57,'# Campanhas30D'!A:A,'# Campanhas30D'!B:B,"")</f>
      </c>
      <c r="S57" s="10">
        <f>XLOOKUP(A57,'Receita Influenciada'!A:A,'Receita Influenciada'!B:B,"")</f>
      </c>
      <c r="T57" s="10">
        <f>XLOOKUP(A57,'Receita Total'!A:A,'Receita Total'!C:C,"")</f>
      </c>
      <c r="U57" s="10">
        <v>0</v>
      </c>
      <c r="V57" s="10">
        <f>XLOOKUP(A57,Campanha!A:A,Campanha!B:B,"")</f>
      </c>
      <c r="W57" s="10">
        <f>XLOOKUP(A57,Task!A:A,Task!B:B,"")</f>
      </c>
      <c r="X57" s="10">
        <f>XLOOKUP(A57,Message!A:A,Message!B:B,"")</f>
      </c>
      <c r="Y57" s="4">
        <f>XLOOKUP(A57,'Receita Influenciada'!A:A,'Receita Influenciada'!C:C,"")</f>
      </c>
      <c r="Z57" s="4">
        <f>IF(ISBLANK(C57), "", DATEDIF(B57, C57, "d"))</f>
      </c>
      <c r="AA57" s="4">
        <v>0</v>
      </c>
    </row>
    <row x14ac:dyDescent="0.25" r="58" customHeight="1" ht="18.75">
      <c r="A58" s="1" t="s">
        <v>750</v>
      </c>
      <c r="B58" s="22">
        <f>XLOOKUP(A58,'Página25'!A:A,'Página25'!G:G,"")</f>
        <v>25568.875</v>
      </c>
      <c r="C58" s="22">
        <f>XLOOKUP(A58,'Página25'!A:A,'Página25'!I:I,"")</f>
        <v>25568.875</v>
      </c>
      <c r="D58" s="1" t="s">
        <v>4538</v>
      </c>
      <c r="E58" s="4">
        <f>XLOOKUP(A58,login!A:A,login!F:F,"")</f>
      </c>
      <c r="F58" s="4">
        <f>XLOOKUP(A58,gestor!C:C,gestor!E:E,"")</f>
      </c>
      <c r="G58" s="4">
        <v>0</v>
      </c>
      <c r="H58" s="4">
        <f>XLOOKUP(A58,EmailVerification!A:A,EmailVerification!B:B,"")</f>
      </c>
      <c r="I58" s="4">
        <f>IF(H58 = "", 0, 1)</f>
      </c>
      <c r="J58" s="4">
        <f>XLOOKUP(A58,IntegracaoVerification!A:A,IntegracaoVerification!C:C,"")</f>
      </c>
      <c r="K58" s="4">
        <f>IF(J58 = "", 0, 1)</f>
      </c>
      <c r="L58" s="4">
        <f>XLOOKUP(A58,ApiVerification!A:A,ApiVerification!C:C,"")</f>
      </c>
      <c r="M58" s="4">
        <f>IF(L58 = "", 0, 1)</f>
      </c>
      <c r="N58" s="4">
        <f>XLOOKUP(A58,AtivacaoGiftback!A:A,AtivacaoGiftback!B:B,"")</f>
      </c>
      <c r="O58" s="4">
        <f>IF(N58 = "", 0, 1)</f>
      </c>
      <c r="P58" s="4">
        <f>XLOOKUP(A58,TempoPrimeiraCampanha!A:A,TempoPrimeiraCampanha!B:B,"")</f>
      </c>
      <c r="Q58" s="4">
        <f>IF(P58 = "", 0, 1)</f>
      </c>
      <c r="R58" s="4">
        <f>XLOOKUP(A58,'# Campanhas30D'!A:A,'# Campanhas30D'!B:B,"")</f>
      </c>
      <c r="S58" s="10">
        <f>XLOOKUP(A58,'Receita Influenciada'!A:A,'Receita Influenciada'!B:B,"")</f>
      </c>
      <c r="T58" s="10">
        <f>XLOOKUP(A58,'Receita Total'!A:A,'Receita Total'!C:C,"")</f>
      </c>
      <c r="U58" s="10">
        <v>0</v>
      </c>
      <c r="V58" s="10">
        <f>XLOOKUP(A58,Campanha!A:A,Campanha!B:B,"")</f>
      </c>
      <c r="W58" s="10">
        <v>0</v>
      </c>
      <c r="X58" s="10">
        <v>0</v>
      </c>
      <c r="Y58" s="4">
        <f>XLOOKUP(A58,'Receita Influenciada'!A:A,'Receita Influenciada'!C:C,"")</f>
      </c>
      <c r="Z58" s="4">
        <f>IF(ISBLANK(C58), "", DATEDIF(B58, C58, "d"))</f>
      </c>
      <c r="AA58" s="4">
        <v>0</v>
      </c>
    </row>
    <row x14ac:dyDescent="0.25" r="59" customHeight="1" ht="18.75">
      <c r="A59" s="1" t="s">
        <v>690</v>
      </c>
      <c r="B59" s="22">
        <f>XLOOKUP(A59,'Página25'!A:A,'Página25'!G:G,"")</f>
        <v>25568.875</v>
      </c>
      <c r="C59" s="22">
        <f>XLOOKUP(A59,'Página25'!A:A,'Página25'!I:I,"")</f>
        <v>25568.875</v>
      </c>
      <c r="D59" s="1" t="s">
        <v>4538</v>
      </c>
      <c r="E59" s="4">
        <f>XLOOKUP(A59,login!A:A,login!F:F,"")</f>
      </c>
      <c r="F59" s="4">
        <f>XLOOKUP(A59,gestor!C:C,gestor!E:E,"")</f>
      </c>
      <c r="G59" s="4">
        <f>XLOOKUP(A59,tickets!I:I,tickets!J:J,"")</f>
      </c>
      <c r="H59" s="4">
        <f>XLOOKUP(A59,EmailVerification!A:A,EmailVerification!B:B,"")</f>
      </c>
      <c r="I59" s="4">
        <f>IF(H59 = "", 0, 1)</f>
      </c>
      <c r="J59" s="4">
        <f>XLOOKUP(A59,IntegracaoVerification!A:A,IntegracaoVerification!C:C,"")</f>
      </c>
      <c r="K59" s="4">
        <f>IF(J59 = "", 0, 1)</f>
      </c>
      <c r="L59" s="4">
        <f>XLOOKUP(A59,ApiVerification!A:A,ApiVerification!C:C,"")</f>
      </c>
      <c r="M59" s="4">
        <f>IF(L59 = "", 0, 1)</f>
      </c>
      <c r="N59" s="4">
        <f>XLOOKUP(A59,AtivacaoGiftback!A:A,AtivacaoGiftback!B:B,"")</f>
      </c>
      <c r="O59" s="4">
        <f>IF(N59 = "", 0, 1)</f>
      </c>
      <c r="P59" s="4">
        <f>XLOOKUP(A59,TempoPrimeiraCampanha!A:A,TempoPrimeiraCampanha!B:B,"")</f>
      </c>
      <c r="Q59" s="4">
        <f>IF(P59 = "", 0, 1)</f>
      </c>
      <c r="R59" s="4">
        <f>XLOOKUP(A59,'# Campanhas30D'!A:A,'# Campanhas30D'!B:B,"")</f>
      </c>
      <c r="S59" s="10">
        <f>XLOOKUP(A59,'Receita Influenciada'!A:A,'Receita Influenciada'!B:B,"")</f>
      </c>
      <c r="T59" s="10">
        <f>XLOOKUP(A59,'Receita Total'!A:A,'Receita Total'!C:C,"")</f>
      </c>
      <c r="U59" s="10">
        <v>0</v>
      </c>
      <c r="V59" s="10">
        <f>XLOOKUP(A59,Campanha!A:A,Campanha!B:B,"")</f>
      </c>
      <c r="W59" s="10">
        <v>0</v>
      </c>
      <c r="X59" s="10">
        <v>0</v>
      </c>
      <c r="Y59" s="4">
        <f>XLOOKUP(A59,'Receita Influenciada'!A:A,'Receita Influenciada'!C:C,"")</f>
      </c>
      <c r="Z59" s="4">
        <f>IF(ISBLANK(C59), "", DATEDIF(B59, C59, "d"))</f>
      </c>
      <c r="AA59" s="4">
        <v>0</v>
      </c>
    </row>
    <row x14ac:dyDescent="0.25" r="60" customHeight="1" ht="18.75">
      <c r="A60" s="1" t="s">
        <v>1071</v>
      </c>
      <c r="B60" s="22">
        <f>XLOOKUP(A60,'Página25'!A:A,'Página25'!G:G,"")</f>
        <v>25568.875</v>
      </c>
      <c r="C60" s="22">
        <f>XLOOKUP(A60,'Página25'!A:A,'Página25'!I:I,"")</f>
        <v>25568.875</v>
      </c>
      <c r="D60" s="1" t="s">
        <v>4538</v>
      </c>
      <c r="E60" s="4">
        <f>XLOOKUP(A60,login!A:A,login!F:F,"")</f>
      </c>
      <c r="F60" s="4">
        <v>1</v>
      </c>
      <c r="G60" s="4">
        <v>0</v>
      </c>
      <c r="H60" s="4">
        <f>XLOOKUP(A60,EmailVerification!A:A,EmailVerification!B:B,"")</f>
      </c>
      <c r="I60" s="4">
        <f>IF(H60 = "", 0, 1)</f>
      </c>
      <c r="J60" s="4">
        <f>XLOOKUP(A60,IntegracaoVerification!A:A,IntegracaoVerification!C:C,"")</f>
      </c>
      <c r="K60" s="4">
        <f>IF(J60 = "", 0, 1)</f>
      </c>
      <c r="L60" s="4">
        <f>XLOOKUP(A60,ApiVerification!A:A,ApiVerification!C:C,"")</f>
      </c>
      <c r="M60" s="4">
        <f>IF(L60 = "", 0, 1)</f>
      </c>
      <c r="N60" s="4">
        <f>XLOOKUP(A60,AtivacaoGiftback!A:A,AtivacaoGiftback!B:B,"")</f>
      </c>
      <c r="O60" s="4">
        <f>IF(N60 = "", 0, 1)</f>
      </c>
      <c r="P60" s="4">
        <f>XLOOKUP(A60,TempoPrimeiraCampanha!A:A,TempoPrimeiraCampanha!B:B,"")</f>
      </c>
      <c r="Q60" s="4">
        <f>IF(P60 = "", 0, 1)</f>
      </c>
      <c r="R60" s="4">
        <f>XLOOKUP(A60,'# Campanhas30D'!A:A,'# Campanhas30D'!B:B,"")</f>
      </c>
      <c r="S60" s="10">
        <f>XLOOKUP(A60,'Receita Influenciada'!A:A,'Receita Influenciada'!B:B,"")</f>
      </c>
      <c r="T60" s="10">
        <f>XLOOKUP(A60,'Receita Total'!A:A,'Receita Total'!C:C,"")</f>
      </c>
      <c r="U60" s="10">
        <v>0</v>
      </c>
      <c r="V60" s="10">
        <f>XLOOKUP(A60,Campanha!A:A,Campanha!B:B,"")</f>
      </c>
      <c r="W60" s="10">
        <f>XLOOKUP(A60,Task!A:A,Task!B:B,"")</f>
      </c>
      <c r="X60" s="10">
        <f>XLOOKUP(A60,Message!A:A,Message!B:B,"")</f>
      </c>
      <c r="Y60" s="4">
        <f>XLOOKUP(A60,'Receita Influenciada'!A:A,'Receita Influenciada'!C:C,"")</f>
      </c>
      <c r="Z60" s="4">
        <f>IF(ISBLANK(C60), "", DATEDIF(B60, C60, "d"))</f>
      </c>
      <c r="AA60" s="4">
        <v>0</v>
      </c>
    </row>
    <row x14ac:dyDescent="0.25" r="61" customHeight="1" ht="18.75">
      <c r="A61" s="1" t="s">
        <v>1292</v>
      </c>
      <c r="B61" s="22">
        <f>XLOOKUP(A61,'Página25'!A:A,'Página25'!G:G,"")</f>
        <v>25568.875</v>
      </c>
      <c r="C61" s="22">
        <f>XLOOKUP(A61,'Página25'!A:A,'Página25'!I:I,"")</f>
        <v>25568.875</v>
      </c>
      <c r="D61" s="1" t="s">
        <v>4538</v>
      </c>
      <c r="E61" s="4">
        <f>XLOOKUP(A61,login!A:A,login!F:F,"")</f>
      </c>
      <c r="F61" s="4">
        <v>0</v>
      </c>
      <c r="G61" s="4">
        <v>0</v>
      </c>
      <c r="H61" s="4">
        <f>XLOOKUP(A61,EmailVerification!A:A,EmailVerification!B:B,"")</f>
      </c>
      <c r="I61" s="4">
        <f>IF(H61 = "", 0, 1)</f>
      </c>
      <c r="J61" s="4">
        <f>XLOOKUP(A61,IntegracaoVerification!A:A,IntegracaoVerification!C:C,"")</f>
      </c>
      <c r="K61" s="4">
        <f>IF(J61 = "", 0, 1)</f>
      </c>
      <c r="L61" s="4">
        <f>XLOOKUP(A61,ApiVerification!A:A,ApiVerification!C:C,"")</f>
      </c>
      <c r="M61" s="4">
        <f>IF(L61 = "", 0, 1)</f>
      </c>
      <c r="N61" s="4">
        <f>XLOOKUP(A61,AtivacaoGiftback!A:A,AtivacaoGiftback!B:B,"")</f>
      </c>
      <c r="O61" s="4">
        <f>IF(N61 = "", 0, 1)</f>
      </c>
      <c r="P61" s="4">
        <f>XLOOKUP(A61,TempoPrimeiraCampanha!A:A,TempoPrimeiraCampanha!B:B,"")</f>
      </c>
      <c r="Q61" s="4">
        <f>IF(P61 = "", 0, 1)</f>
      </c>
      <c r="R61" s="4">
        <f>XLOOKUP(A61,'# Campanhas30D'!A:A,'# Campanhas30D'!B:B,"")</f>
      </c>
      <c r="S61" s="10">
        <f>XLOOKUP(A61,'Receita Influenciada'!A:A,'Receita Influenciada'!B:B,"")</f>
      </c>
      <c r="T61" s="10">
        <f>XLOOKUP(A61,'Receita Total'!A:A,'Receita Total'!C:C,"")</f>
      </c>
      <c r="U61" s="10">
        <f>XLOOKUP(A61,Giftback!A:A,Giftback!B:B,"")</f>
      </c>
      <c r="V61" s="10">
        <f>XLOOKUP(A61,Campanha!A:A,Campanha!B:B,"")</f>
      </c>
      <c r="W61" s="10">
        <v>0</v>
      </c>
      <c r="X61" s="10">
        <v>0</v>
      </c>
      <c r="Y61" s="4">
        <f>XLOOKUP(A61,'Receita Influenciada'!A:A,'Receita Influenciada'!C:C,"")</f>
      </c>
      <c r="Z61" s="4">
        <f>IF(ISBLANK(C61), "", DATEDIF(B61, C61, "d"))</f>
      </c>
      <c r="AA61" s="4">
        <v>0</v>
      </c>
    </row>
    <row x14ac:dyDescent="0.25" r="62" customHeight="1" ht="18.75">
      <c r="A62" s="1" t="s">
        <v>693</v>
      </c>
      <c r="B62" s="22">
        <f>XLOOKUP(A62,'Página25'!A:A,'Página25'!G:G,"")</f>
        <v>25568.875</v>
      </c>
      <c r="C62" s="22">
        <f>XLOOKUP(A62,'Página25'!A:A,'Página25'!I:I,"")</f>
        <v>25568.875</v>
      </c>
      <c r="D62" s="1" t="s">
        <v>4538</v>
      </c>
      <c r="E62" s="4">
        <f>XLOOKUP(A62,login!A:A,login!F:F,"")</f>
      </c>
      <c r="F62" s="4">
        <f>XLOOKUP(A62,gestor!C:C,gestor!E:E,"")</f>
      </c>
      <c r="G62" s="4">
        <v>0</v>
      </c>
      <c r="H62" s="4">
        <f>XLOOKUP(A62,EmailVerification!A:A,EmailVerification!B:B,"")</f>
      </c>
      <c r="I62" s="4">
        <f>IF(H62 = "", 0, 1)</f>
      </c>
      <c r="J62" s="4">
        <f>XLOOKUP(A62,IntegracaoVerification!A:A,IntegracaoVerification!C:C,"")</f>
      </c>
      <c r="K62" s="4">
        <f>IF(J62 = "", 0, 1)</f>
      </c>
      <c r="L62" s="4">
        <f>XLOOKUP(A62,ApiVerification!A:A,ApiVerification!C:C,"")</f>
      </c>
      <c r="M62" s="4">
        <f>IF(L62 = "", 0, 1)</f>
      </c>
      <c r="N62" s="4">
        <f>XLOOKUP(A62,AtivacaoGiftback!A:A,AtivacaoGiftback!B:B,"")</f>
      </c>
      <c r="O62" s="4">
        <f>IF(N62 = "", 0, 1)</f>
      </c>
      <c r="P62" s="4">
        <f>XLOOKUP(A62,TempoPrimeiraCampanha!A:A,TempoPrimeiraCampanha!B:B,"")</f>
      </c>
      <c r="Q62" s="4">
        <f>IF(P62 = "", 0, 1)</f>
      </c>
      <c r="R62" s="4">
        <f>XLOOKUP(A62,'# Campanhas30D'!A:A,'# Campanhas30D'!B:B,"")</f>
      </c>
      <c r="S62" s="10">
        <f>XLOOKUP(A62,'Receita Influenciada'!A:A,'Receita Influenciada'!B:B,"")</f>
      </c>
      <c r="T62" s="10">
        <f>XLOOKUP(A62,'Receita Total'!A:A,'Receita Total'!C:C,"")</f>
      </c>
      <c r="U62" s="10">
        <f>XLOOKUP(A62,Giftback!A:A,Giftback!B:B,"")</f>
      </c>
      <c r="V62" s="10">
        <f>XLOOKUP(A62,Campanha!A:A,Campanha!B:B,"")</f>
      </c>
      <c r="W62" s="10">
        <v>0</v>
      </c>
      <c r="X62" s="10">
        <f>XLOOKUP(A62,Message!A:A,Message!B:B,"")</f>
      </c>
      <c r="Y62" s="4">
        <f>XLOOKUP(A62,'Receita Influenciada'!A:A,'Receita Influenciada'!C:C,"")</f>
      </c>
      <c r="Z62" s="4">
        <f>IF(ISBLANK(C62), "", DATEDIF(B62, C62, "d"))</f>
      </c>
      <c r="AA62" s="4">
        <v>0</v>
      </c>
    </row>
    <row x14ac:dyDescent="0.25" r="63" customHeight="1" ht="18.75">
      <c r="A63" s="1" t="s">
        <v>1085</v>
      </c>
      <c r="B63" s="22">
        <f>XLOOKUP(A63,'Página25'!A:A,'Página25'!G:G,"")</f>
        <v>25568.875</v>
      </c>
      <c r="C63" s="22">
        <f>XLOOKUP(A63,'Página25'!A:A,'Página25'!I:I,"")</f>
        <v>25568.875</v>
      </c>
      <c r="D63" s="1" t="s">
        <v>4538</v>
      </c>
      <c r="E63" s="4">
        <f>XLOOKUP(A63,login!A:A,login!F:F,"")</f>
      </c>
      <c r="F63" s="4">
        <v>0</v>
      </c>
      <c r="G63" s="4">
        <v>0</v>
      </c>
      <c r="H63" s="4">
        <f>XLOOKUP(A63,EmailVerification!A:A,EmailVerification!B:B,"")</f>
      </c>
      <c r="I63" s="4">
        <f>IF(H63 = "", 0, 1)</f>
      </c>
      <c r="J63" s="4">
        <f>XLOOKUP(A63,IntegracaoVerification!A:A,IntegracaoVerification!C:C,"")</f>
      </c>
      <c r="K63" s="4">
        <f>IF(J63 = "", 0, 1)</f>
      </c>
      <c r="L63" s="4">
        <f>XLOOKUP(A63,ApiVerification!A:A,ApiVerification!C:C,"")</f>
      </c>
      <c r="M63" s="4">
        <f>IF(L63 = "", 0, 1)</f>
      </c>
      <c r="N63" s="4">
        <f>XLOOKUP(A63,AtivacaoGiftback!A:A,AtivacaoGiftback!B:B,"")</f>
      </c>
      <c r="O63" s="4">
        <f>IF(N63 = "", 0, 1)</f>
      </c>
      <c r="P63" s="4">
        <f>XLOOKUP(A63,TempoPrimeiraCampanha!A:A,TempoPrimeiraCampanha!B:B,"")</f>
      </c>
      <c r="Q63" s="4">
        <f>IF(P63 = "", 0, 1)</f>
      </c>
      <c r="R63" s="4">
        <f>XLOOKUP(A63,'# Campanhas30D'!A:A,'# Campanhas30D'!B:B,"")</f>
      </c>
      <c r="S63" s="10">
        <f>XLOOKUP(A63,'Receita Influenciada'!A:A,'Receita Influenciada'!B:B,"")</f>
      </c>
      <c r="T63" s="10">
        <f>XLOOKUP(A63,'Receita Total'!A:A,'Receita Total'!C:C,"")</f>
      </c>
      <c r="U63" s="10">
        <f>XLOOKUP(A63,Giftback!A:A,Giftback!B:B,"")</f>
      </c>
      <c r="V63" s="10">
        <f>XLOOKUP(A63,Campanha!A:A,Campanha!B:B,"")</f>
      </c>
      <c r="W63" s="10">
        <v>0</v>
      </c>
      <c r="X63" s="10">
        <v>0</v>
      </c>
      <c r="Y63" s="4">
        <f>XLOOKUP(A63,'Receita Influenciada'!A:A,'Receita Influenciada'!C:C,"")</f>
      </c>
      <c r="Z63" s="4">
        <f>IF(ISBLANK(C63), "", DATEDIF(B63, C63, "d"))</f>
      </c>
      <c r="AA63" s="4">
        <v>0</v>
      </c>
    </row>
    <row x14ac:dyDescent="0.25" r="64" customHeight="1" ht="18.75">
      <c r="A64" s="1" t="s">
        <v>1582</v>
      </c>
      <c r="B64" s="22">
        <f>XLOOKUP(A64,'Página25'!A:A,'Página25'!G:G,"")</f>
        <v>25568.875</v>
      </c>
      <c r="C64" s="22">
        <f>XLOOKUP(A64,'Página25'!A:A,'Página25'!I:I,"")</f>
        <v>25568.875</v>
      </c>
      <c r="D64" s="1" t="s">
        <v>4538</v>
      </c>
      <c r="E64" s="4">
        <f>XLOOKUP(A64,login!A:A,login!F:F,"")</f>
      </c>
      <c r="F64" s="4">
        <f>XLOOKUP(A64,gestor!C:C,gestor!E:E,"")</f>
      </c>
      <c r="G64" s="4">
        <v>0</v>
      </c>
      <c r="H64" s="4">
        <f>XLOOKUP(A64,EmailVerification!A:A,EmailVerification!B:B,"")</f>
      </c>
      <c r="I64" s="4">
        <f>IF(H64 = "", 0, 1)</f>
      </c>
      <c r="J64" s="4">
        <f>XLOOKUP(A64,IntegracaoVerification!A:A,IntegracaoVerification!C:C,"")</f>
      </c>
      <c r="K64" s="4">
        <f>IF(J64 = "", 0, 1)</f>
      </c>
      <c r="L64" s="4">
        <f>XLOOKUP(A64,ApiVerification!A:A,ApiVerification!C:C,"")</f>
      </c>
      <c r="M64" s="4">
        <f>IF(L64 = "", 0, 1)</f>
      </c>
      <c r="N64" s="2">
        <f>XLOOKUP(A64,AtivacaoGiftback!A:A,AtivacaoGiftback!B:B,"")</f>
      </c>
      <c r="O64" s="4">
        <f>IF(N64 = "", 0, 1)</f>
      </c>
      <c r="P64" s="4">
        <f>XLOOKUP(A64,TempoPrimeiraCampanha!A:A,TempoPrimeiraCampanha!B:B,"")</f>
      </c>
      <c r="Q64" s="4">
        <f>IF(P64 = "", 0, 1)</f>
      </c>
      <c r="R64" s="4">
        <f>XLOOKUP(A64,'# Campanhas30D'!A:A,'# Campanhas30D'!B:B,"")</f>
      </c>
      <c r="S64" s="10">
        <f>XLOOKUP(A64,'Receita Influenciada'!A:A,'Receita Influenciada'!B:B,"")</f>
      </c>
      <c r="T64" s="10">
        <f>XLOOKUP(A64,'Receita Total'!A:A,'Receita Total'!C:C,"")</f>
      </c>
      <c r="U64" s="10">
        <v>0</v>
      </c>
      <c r="V64" s="10">
        <f>XLOOKUP(A64,Campanha!A:A,Campanha!B:B,"")</f>
      </c>
      <c r="W64" s="10">
        <v>0</v>
      </c>
      <c r="X64" s="10">
        <v>0</v>
      </c>
      <c r="Y64" s="4">
        <f>XLOOKUP(A64,'Receita Influenciada'!A:A,'Receita Influenciada'!C:C,"")</f>
      </c>
      <c r="Z64" s="4">
        <f>IF(ISBLANK(C64), "", DATEDIF(B64, C64, "d"))</f>
      </c>
      <c r="AA64" s="4">
        <v>0</v>
      </c>
    </row>
    <row x14ac:dyDescent="0.25" r="65" customHeight="1" ht="18.75">
      <c r="A65" s="1" t="s">
        <v>1584</v>
      </c>
      <c r="B65" s="22">
        <f>XLOOKUP(A65,'Página25'!A:A,'Página25'!G:G,"")</f>
        <v>25568.875</v>
      </c>
      <c r="C65" s="22">
        <f>XLOOKUP(A65,'Página25'!A:A,'Página25'!I:I,"")</f>
        <v>25568.875</v>
      </c>
      <c r="D65" s="1" t="s">
        <v>4538</v>
      </c>
      <c r="E65" s="4">
        <f>XLOOKUP(A65,login!A:A,login!F:F,"")</f>
      </c>
      <c r="F65" s="4">
        <f>XLOOKUP(A65,gestor!C:C,gestor!E:E,"")</f>
      </c>
      <c r="G65" s="4">
        <v>0</v>
      </c>
      <c r="H65" s="4">
        <f>XLOOKUP(A65,EmailVerification!A:A,EmailVerification!B:B,"")</f>
      </c>
      <c r="I65" s="4">
        <f>IF(H65 = "", 0, 1)</f>
      </c>
      <c r="J65" s="4">
        <f>XLOOKUP(A65,IntegracaoVerification!A:A,IntegracaoVerification!C:C,"")</f>
      </c>
      <c r="K65" s="4">
        <f>IF(J65 = "", 0, 1)</f>
      </c>
      <c r="L65" s="4">
        <f>XLOOKUP(A65,ApiVerification!A:A,ApiVerification!C:C,"")</f>
      </c>
      <c r="M65" s="4">
        <f>IF(L65 = "", 0, 1)</f>
      </c>
      <c r="N65" s="4">
        <f>XLOOKUP(A65,AtivacaoGiftback!A:A,AtivacaoGiftback!B:B,"")</f>
      </c>
      <c r="O65" s="4">
        <f>IF(N65 = "", 0, 1)</f>
      </c>
      <c r="P65" s="4">
        <f>XLOOKUP(A65,TempoPrimeiraCampanha!A:A,TempoPrimeiraCampanha!B:B,"")</f>
      </c>
      <c r="Q65" s="4">
        <f>IF(P65 = "", 0, 1)</f>
      </c>
      <c r="R65" s="4">
        <f>XLOOKUP(A65,'# Campanhas30D'!A:A,'# Campanhas30D'!B:B,"")</f>
      </c>
      <c r="S65" s="10">
        <v>0</v>
      </c>
      <c r="T65" s="10">
        <f>XLOOKUP(A65,'Receita Total'!A:A,'Receita Total'!C:C,"")</f>
      </c>
      <c r="U65" s="10">
        <v>0</v>
      </c>
      <c r="V65" s="10">
        <v>0</v>
      </c>
      <c r="W65" s="10">
        <v>0</v>
      </c>
      <c r="X65" s="10">
        <v>0</v>
      </c>
      <c r="Y65" s="4">
        <f>XLOOKUP(A65,'Receita Influenciada'!A:A,'Receita Influenciada'!C:C,"")</f>
      </c>
      <c r="Z65" s="4">
        <f>IF(ISBLANK(C65), "", DATEDIF(B65, C65, "d"))</f>
      </c>
      <c r="AA65" s="4">
        <v>0</v>
      </c>
    </row>
    <row x14ac:dyDescent="0.25" r="66" customHeight="1" ht="18.75">
      <c r="A66" s="1" t="s">
        <v>849</v>
      </c>
      <c r="B66" s="22">
        <f>XLOOKUP(A66,'Página25'!A:A,'Página25'!G:G,"")</f>
        <v>25568.875</v>
      </c>
      <c r="C66" s="22">
        <f>XLOOKUP(A66,'Página25'!A:A,'Página25'!I:I,"")</f>
        <v>25568.875</v>
      </c>
      <c r="D66" s="1" t="s">
        <v>4538</v>
      </c>
      <c r="E66" s="4">
        <f>XLOOKUP(A66,login!A:A,login!F:F,"")</f>
      </c>
      <c r="F66" s="4">
        <f>XLOOKUP(A66,gestor!C:C,gestor!E:E,"")</f>
      </c>
      <c r="G66" s="4">
        <f>XLOOKUP(A66,tickets!I:I,tickets!J:J,"")</f>
      </c>
      <c r="H66" s="4">
        <f>XLOOKUP(A66,EmailVerification!A:A,EmailVerification!B:B,"")</f>
      </c>
      <c r="I66" s="4">
        <f>IF(H66 = "", 0, 1)</f>
      </c>
      <c r="J66" s="4">
        <f>XLOOKUP(A66,IntegracaoVerification!A:A,IntegracaoVerification!C:C,"")</f>
      </c>
      <c r="K66" s="4">
        <f>IF(J66 = "", 0, 1)</f>
      </c>
      <c r="L66" s="2">
        <f>XLOOKUP(A66,ApiVerification!A:A,ApiVerification!C:C,"")</f>
      </c>
      <c r="M66" s="4">
        <f>IF(L66 = "", 0, 1)</f>
      </c>
      <c r="N66" s="4">
        <f>XLOOKUP(A66,AtivacaoGiftback!A:A,AtivacaoGiftback!B:B,"")</f>
      </c>
      <c r="O66" s="4">
        <f>IF(N66 = "", 0, 1)</f>
      </c>
      <c r="P66" s="4">
        <f>XLOOKUP(A66,TempoPrimeiraCampanha!A:A,TempoPrimeiraCampanha!B:B,"")</f>
      </c>
      <c r="Q66" s="4">
        <f>IF(P66 = "", 0, 1)</f>
      </c>
      <c r="R66" s="4">
        <f>XLOOKUP(A66,'# Campanhas30D'!A:A,'# Campanhas30D'!B:B,"")</f>
      </c>
      <c r="S66" s="10">
        <f>XLOOKUP(A66,'Receita Influenciada'!A:A,'Receita Influenciada'!B:B,"")</f>
      </c>
      <c r="T66" s="10">
        <f>XLOOKUP(A66,'Receita Total'!A:A,'Receita Total'!C:C,"")</f>
      </c>
      <c r="U66" s="10">
        <f>XLOOKUP(A66,Giftback!A:A,Giftback!B:B,"")</f>
      </c>
      <c r="V66" s="10">
        <f>XLOOKUP(A66,Campanha!A:A,Campanha!B:B,"")</f>
      </c>
      <c r="W66" s="10">
        <v>0</v>
      </c>
      <c r="X66" s="10">
        <v>0</v>
      </c>
      <c r="Y66" s="4">
        <f>XLOOKUP(A66,'Receita Influenciada'!A:A,'Receita Influenciada'!C:C,"")</f>
      </c>
      <c r="Z66" s="4">
        <f>IF(ISBLANK(C66), "", DATEDIF(B66, C66, "d"))</f>
      </c>
      <c r="AA66" s="4">
        <v>0</v>
      </c>
    </row>
    <row x14ac:dyDescent="0.25" r="67" customHeight="1" ht="18.75">
      <c r="A67" s="1" t="s">
        <v>733</v>
      </c>
      <c r="B67" s="22">
        <f>XLOOKUP(A67,'Página25'!A:A,'Página25'!G:G,"")</f>
        <v>25568.875</v>
      </c>
      <c r="C67" s="22">
        <f>XLOOKUP(A67,'Página25'!A:A,'Página25'!I:I,"")</f>
        <v>25568.875</v>
      </c>
      <c r="D67" s="1" t="s">
        <v>4538</v>
      </c>
      <c r="E67" s="4">
        <f>XLOOKUP(A67,login!A:A,login!F:F,"")</f>
      </c>
      <c r="F67" s="4">
        <f>XLOOKUP(A67,gestor!C:C,gestor!E:E,"")</f>
      </c>
      <c r="G67" s="4">
        <f>XLOOKUP(A67,tickets!I:I,tickets!J:J,"")</f>
      </c>
      <c r="H67" s="4">
        <f>XLOOKUP(A67,EmailVerification!A:A,EmailVerification!B:B,"")</f>
      </c>
      <c r="I67" s="4">
        <f>IF(H67 = "", 0, 1)</f>
      </c>
      <c r="J67" s="4">
        <f>XLOOKUP(A67,IntegracaoVerification!A:A,IntegracaoVerification!C:C,"")</f>
      </c>
      <c r="K67" s="4">
        <f>IF(J67 = "", 0, 1)</f>
      </c>
      <c r="L67" s="4">
        <f>XLOOKUP(A67,ApiVerification!A:A,ApiVerification!C:C,"")</f>
      </c>
      <c r="M67" s="4">
        <f>IF(L67 = "", 0, 1)</f>
      </c>
      <c r="N67" s="4">
        <f>XLOOKUP(A67,AtivacaoGiftback!A:A,AtivacaoGiftback!B:B,"")</f>
      </c>
      <c r="O67" s="4">
        <f>IF(N67 = "", 0, 1)</f>
      </c>
      <c r="P67" s="4">
        <f>XLOOKUP(A67,TempoPrimeiraCampanha!A:A,TempoPrimeiraCampanha!B:B,"")</f>
      </c>
      <c r="Q67" s="4">
        <f>IF(P67 = "", 0, 1)</f>
      </c>
      <c r="R67" s="4">
        <f>XLOOKUP(A67,'# Campanhas30D'!A:A,'# Campanhas30D'!B:B,"")</f>
      </c>
      <c r="S67" s="10">
        <f>XLOOKUP(A67,'Receita Influenciada'!A:A,'Receita Influenciada'!B:B,"")</f>
      </c>
      <c r="T67" s="10">
        <f>XLOOKUP(A67,'Receita Total'!A:A,'Receita Total'!C:C,"")</f>
      </c>
      <c r="U67" s="10">
        <f>XLOOKUP(A67,Giftback!A:A,Giftback!B:B,"")</f>
      </c>
      <c r="V67" s="10">
        <f>XLOOKUP(A67,Campanha!A:A,Campanha!B:B,"")</f>
      </c>
      <c r="W67" s="10">
        <f>XLOOKUP(A67,Task!A:A,Task!B:B,"")</f>
      </c>
      <c r="X67" s="10">
        <v>0</v>
      </c>
      <c r="Y67" s="4">
        <f>XLOOKUP(A67,'Receita Influenciada'!A:A,'Receita Influenciada'!C:C,"")</f>
      </c>
      <c r="Z67" s="4">
        <f>IF(ISBLANK(C67), "", DATEDIF(B67, C67, "d"))</f>
      </c>
      <c r="AA67" s="4">
        <v>0</v>
      </c>
    </row>
    <row x14ac:dyDescent="0.25" r="68" customHeight="1" ht="18.75">
      <c r="A68" s="1" t="s">
        <v>1060</v>
      </c>
      <c r="B68" s="22">
        <f>XLOOKUP(A68,'Página25'!A:A,'Página25'!G:G,"")</f>
        <v>25568.875</v>
      </c>
      <c r="C68" s="22">
        <f>XLOOKUP(A68,'Página25'!A:A,'Página25'!I:I,"")</f>
        <v>25568.875</v>
      </c>
      <c r="D68" s="1" t="s">
        <v>4538</v>
      </c>
      <c r="E68" s="4">
        <f>XLOOKUP(A68,login!A:A,login!F:F,"")</f>
      </c>
      <c r="F68" s="4">
        <f>XLOOKUP(A68,gestor!C:C,gestor!E:E,"")</f>
      </c>
      <c r="G68" s="4">
        <f>XLOOKUP(A68,tickets!I:I,tickets!J:J,"")</f>
      </c>
      <c r="H68" s="4">
        <f>XLOOKUP(A68,EmailVerification!A:A,EmailVerification!B:B,"")</f>
      </c>
      <c r="I68" s="4">
        <f>IF(H68 = "", 0, 1)</f>
      </c>
      <c r="J68" s="4">
        <f>XLOOKUP(A68,IntegracaoVerification!A:A,IntegracaoVerification!C:C,"")</f>
      </c>
      <c r="K68" s="4">
        <f>IF(J68 = "", 0, 1)</f>
      </c>
      <c r="L68" s="2">
        <f>XLOOKUP(A68,ApiVerification!A:A,ApiVerification!C:C,"")</f>
      </c>
      <c r="M68" s="4">
        <f>IF(L68 = "", 0, 1)</f>
      </c>
      <c r="N68" s="4">
        <f>XLOOKUP(A68,AtivacaoGiftback!A:A,AtivacaoGiftback!B:B,"")</f>
      </c>
      <c r="O68" s="4">
        <f>IF(N68 = "", 0, 1)</f>
      </c>
      <c r="P68" s="4">
        <f>XLOOKUP(A68,TempoPrimeiraCampanha!A:A,TempoPrimeiraCampanha!B:B,"")</f>
      </c>
      <c r="Q68" s="4">
        <f>IF(P68 = "", 0, 1)</f>
      </c>
      <c r="R68" s="4">
        <f>XLOOKUP(A68,'# Campanhas30D'!A:A,'# Campanhas30D'!B:B,"")</f>
      </c>
      <c r="S68" s="10">
        <f>XLOOKUP(A68,'Receita Influenciada'!A:A,'Receita Influenciada'!B:B,"")</f>
      </c>
      <c r="T68" s="10">
        <f>XLOOKUP(A68,'Receita Total'!A:A,'Receita Total'!C:C,"")</f>
      </c>
      <c r="U68" s="10">
        <f>XLOOKUP(A68,Giftback!A:A,Giftback!B:B,"")</f>
      </c>
      <c r="V68" s="10">
        <f>XLOOKUP(A68,Campanha!A:A,Campanha!B:B,"")</f>
      </c>
      <c r="W68" s="10">
        <f>XLOOKUP(A68,Task!A:A,Task!B:B,"")</f>
      </c>
      <c r="X68" s="10">
        <v>0</v>
      </c>
      <c r="Y68" s="4">
        <f>XLOOKUP(A68,'Receita Influenciada'!A:A,'Receita Influenciada'!C:C,"")</f>
      </c>
      <c r="Z68" s="4">
        <f>IF(ISBLANK(C68), "", DATEDIF(B68, C68, "d"))</f>
      </c>
      <c r="AA68" s="4">
        <v>0</v>
      </c>
    </row>
    <row x14ac:dyDescent="0.25" r="69" customHeight="1" ht="18.75">
      <c r="A69" s="1" t="s">
        <v>1002</v>
      </c>
      <c r="B69" s="22">
        <f>XLOOKUP(A69,'Página25'!A:A,'Página25'!G:G,"")</f>
        <v>25568.875</v>
      </c>
      <c r="C69" s="22">
        <f>XLOOKUP(A69,'Página25'!A:A,'Página25'!I:I,"")</f>
        <v>25568.875</v>
      </c>
      <c r="D69" s="1" t="s">
        <v>4538</v>
      </c>
      <c r="E69" s="4">
        <f>XLOOKUP(A69,login!A:A,login!F:F,"")</f>
      </c>
      <c r="F69" s="4">
        <f>XLOOKUP(A69,gestor!C:C,gestor!E:E,"")</f>
      </c>
      <c r="G69" s="4">
        <v>0</v>
      </c>
      <c r="H69" s="4">
        <f>XLOOKUP(A69,EmailVerification!A:A,EmailVerification!B:B,"")</f>
      </c>
      <c r="I69" s="4">
        <f>IF(H69 = "", 0, 1)</f>
      </c>
      <c r="J69" s="4">
        <f>XLOOKUP(A69,IntegracaoVerification!A:A,IntegracaoVerification!C:C,"")</f>
      </c>
      <c r="K69" s="4">
        <f>IF(J69 = "", 0, 1)</f>
      </c>
      <c r="L69" s="4">
        <f>XLOOKUP(A69,ApiVerification!A:A,ApiVerification!C:C,"")</f>
      </c>
      <c r="M69" s="4">
        <f>IF(L69 = "", 0, 1)</f>
      </c>
      <c r="N69" s="4">
        <f>XLOOKUP(A69,AtivacaoGiftback!A:A,AtivacaoGiftback!B:B,"")</f>
      </c>
      <c r="O69" s="4">
        <f>IF(N69 = "", 0, 1)</f>
      </c>
      <c r="P69" s="4">
        <f>XLOOKUP(A69,TempoPrimeiraCampanha!A:A,TempoPrimeiraCampanha!B:B,"")</f>
      </c>
      <c r="Q69" s="4">
        <f>IF(P69 = "", 0, 1)</f>
      </c>
      <c r="R69" s="4">
        <f>XLOOKUP(A69,'# Campanhas30D'!A:A,'# Campanhas30D'!B:B,"")</f>
      </c>
      <c r="S69" s="10">
        <f>XLOOKUP(A69,'Receita Influenciada'!A:A,'Receita Influenciada'!B:B,"")</f>
      </c>
      <c r="T69" s="10">
        <f>XLOOKUP(A69,'Receita Total'!A:A,'Receita Total'!C:C,"")</f>
      </c>
      <c r="U69" s="10">
        <v>0</v>
      </c>
      <c r="V69" s="10">
        <f>XLOOKUP(A69,Campanha!A:A,Campanha!B:B,"")</f>
      </c>
      <c r="W69" s="10">
        <v>0</v>
      </c>
      <c r="X69" s="10">
        <v>0</v>
      </c>
      <c r="Y69" s="4">
        <f>XLOOKUP(A69,'Receita Influenciada'!A:A,'Receita Influenciada'!C:C,"")</f>
      </c>
      <c r="Z69" s="4">
        <f>IF(ISBLANK(C69), "", DATEDIF(B69, C69, "d"))</f>
      </c>
      <c r="AA69" s="4">
        <v>0</v>
      </c>
    </row>
    <row x14ac:dyDescent="0.25" r="70" customHeight="1" ht="18.75">
      <c r="A70" s="1" t="s">
        <v>878</v>
      </c>
      <c r="B70" s="22">
        <f>XLOOKUP(A70,'Página25'!A:A,'Página25'!G:G,"")</f>
        <v>25568.875</v>
      </c>
      <c r="C70" s="22">
        <f>XLOOKUP(A70,'Página25'!A:A,'Página25'!I:I,"")</f>
        <v>25568.875</v>
      </c>
      <c r="D70" s="1" t="s">
        <v>4538</v>
      </c>
      <c r="E70" s="4">
        <f>XLOOKUP(A70,login!A:A,login!F:F,"")</f>
      </c>
      <c r="F70" s="4">
        <f>XLOOKUP(A70,gestor!C:C,gestor!E:E,"")</f>
      </c>
      <c r="G70" s="4">
        <v>0</v>
      </c>
      <c r="H70" s="4">
        <f>XLOOKUP(A70,EmailVerification!A:A,EmailVerification!B:B,"")</f>
      </c>
      <c r="I70" s="4">
        <f>IF(H70 = "", 0, 1)</f>
      </c>
      <c r="J70" s="4">
        <f>XLOOKUP(A70,IntegracaoVerification!A:A,IntegracaoVerification!C:C,"")</f>
      </c>
      <c r="K70" s="4">
        <f>IF(J70 = "", 0, 1)</f>
      </c>
      <c r="L70" s="2">
        <f>XLOOKUP(A70,ApiVerification!A:A,ApiVerification!C:C,"")</f>
      </c>
      <c r="M70" s="4">
        <f>IF(L70 = "", 0, 1)</f>
      </c>
      <c r="N70" s="4">
        <f>XLOOKUP(A70,AtivacaoGiftback!A:A,AtivacaoGiftback!B:B,"")</f>
      </c>
      <c r="O70" s="4">
        <f>IF(N70 = "", 0, 1)</f>
      </c>
      <c r="P70" s="4">
        <f>XLOOKUP(A70,TempoPrimeiraCampanha!A:A,TempoPrimeiraCampanha!B:B,"")</f>
      </c>
      <c r="Q70" s="4">
        <f>IF(P70 = "", 0, 1)</f>
      </c>
      <c r="R70" s="4">
        <f>XLOOKUP(A70,'# Campanhas30D'!A:A,'# Campanhas30D'!B:B,"")</f>
      </c>
      <c r="S70" s="10">
        <f>XLOOKUP(A70,'Receita Influenciada'!A:A,'Receita Influenciada'!B:B,"")</f>
      </c>
      <c r="T70" s="10">
        <f>XLOOKUP(A70,'Receita Total'!A:A,'Receita Total'!C:C,"")</f>
      </c>
      <c r="U70" s="10">
        <f>XLOOKUP(A70,Giftback!A:A,Giftback!B:B,"")</f>
      </c>
      <c r="V70" s="10">
        <f>XLOOKUP(A70,Campanha!A:A,Campanha!B:B,"")</f>
      </c>
      <c r="W70" s="10">
        <v>0</v>
      </c>
      <c r="X70" s="10">
        <v>0</v>
      </c>
      <c r="Y70" s="4">
        <f>XLOOKUP(A70,'Receita Influenciada'!A:A,'Receita Influenciada'!C:C,"")</f>
      </c>
      <c r="Z70" s="4">
        <f>IF(ISBLANK(C70), "", DATEDIF(B70, C70, "d"))</f>
      </c>
      <c r="AA70" s="4">
        <v>0</v>
      </c>
    </row>
    <row x14ac:dyDescent="0.25" r="71" customHeight="1" ht="18.75">
      <c r="A71" s="1" t="s">
        <v>1179</v>
      </c>
      <c r="B71" s="22">
        <f>XLOOKUP(A71,'Página25'!A:A,'Página25'!G:G,"")</f>
        <v>25568.875</v>
      </c>
      <c r="C71" s="22">
        <f>XLOOKUP(A71,'Página25'!A:A,'Página25'!I:I,"")</f>
        <v>25568.875</v>
      </c>
      <c r="D71" s="1" t="s">
        <v>4538</v>
      </c>
      <c r="E71" s="4">
        <f>XLOOKUP(A71,login!A:A,login!F:F,"")</f>
      </c>
      <c r="F71" s="4">
        <v>0</v>
      </c>
      <c r="G71" s="4">
        <v>0</v>
      </c>
      <c r="H71" s="4">
        <f>XLOOKUP(A71,EmailVerification!A:A,EmailVerification!B:B,"")</f>
      </c>
      <c r="I71" s="4">
        <f>IF(H71 = "", 0, 1)</f>
      </c>
      <c r="J71" s="4">
        <f>XLOOKUP(A71,IntegracaoVerification!A:A,IntegracaoVerification!C:C,"")</f>
      </c>
      <c r="K71" s="4">
        <f>IF(J71 = "", 0, 1)</f>
      </c>
      <c r="L71" s="4">
        <f>XLOOKUP(A71,ApiVerification!A:A,ApiVerification!C:C,"")</f>
      </c>
      <c r="M71" s="4">
        <f>IF(L71 = "", 0, 1)</f>
      </c>
      <c r="N71" s="4">
        <f>XLOOKUP(A71,AtivacaoGiftback!A:A,AtivacaoGiftback!B:B,"")</f>
      </c>
      <c r="O71" s="4">
        <f>IF(N71 = "", 0, 1)</f>
      </c>
      <c r="P71" s="4">
        <f>XLOOKUP(A71,TempoPrimeiraCampanha!A:A,TempoPrimeiraCampanha!B:B,"")</f>
      </c>
      <c r="Q71" s="4">
        <f>IF(P71 = "", 0, 1)</f>
      </c>
      <c r="R71" s="4">
        <f>XLOOKUP(A71,'# Campanhas30D'!A:A,'# Campanhas30D'!B:B,"")</f>
      </c>
      <c r="S71" s="10">
        <f>XLOOKUP(A71,'Receita Influenciada'!A:A,'Receita Influenciada'!B:B,"")</f>
      </c>
      <c r="T71" s="10">
        <f>XLOOKUP(A71,'Receita Total'!A:A,'Receita Total'!C:C,"")</f>
      </c>
      <c r="U71" s="10">
        <v>0</v>
      </c>
      <c r="V71" s="10">
        <f>XLOOKUP(A71,Campanha!A:A,Campanha!B:B,"")</f>
      </c>
      <c r="W71" s="10">
        <v>0</v>
      </c>
      <c r="X71" s="10">
        <v>0</v>
      </c>
      <c r="Y71" s="4">
        <f>XLOOKUP(A71,'Receita Influenciada'!A:A,'Receita Influenciada'!C:C,"")</f>
      </c>
      <c r="Z71" s="4">
        <f>IF(ISBLANK(C71), "", DATEDIF(B71, C71, "d"))</f>
      </c>
      <c r="AA71" s="4">
        <v>0</v>
      </c>
    </row>
    <row x14ac:dyDescent="0.25" r="72" customHeight="1" ht="18.75">
      <c r="A72" s="1" t="s">
        <v>640</v>
      </c>
      <c r="B72" s="22">
        <f>XLOOKUP(A72,'Página25'!A:A,'Página25'!G:G,"")</f>
        <v>25568.875</v>
      </c>
      <c r="C72" s="22">
        <f>XLOOKUP(A72,'Página25'!A:A,'Página25'!I:I,"")</f>
        <v>25568.875</v>
      </c>
      <c r="D72" s="1" t="s">
        <v>4538</v>
      </c>
      <c r="E72" s="4">
        <f>XLOOKUP(A72,login!A:A,login!F:F,"")</f>
      </c>
      <c r="F72" s="4">
        <f>XLOOKUP(A72,gestor!C:C,gestor!E:E,"")</f>
      </c>
      <c r="G72" s="4">
        <v>0</v>
      </c>
      <c r="H72" s="4">
        <f>XLOOKUP(A72,EmailVerification!A:A,EmailVerification!B:B,"")</f>
      </c>
      <c r="I72" s="4">
        <f>IF(H72 = "", 0, 1)</f>
      </c>
      <c r="J72" s="4">
        <f>XLOOKUP(A72,IntegracaoVerification!A:A,IntegracaoVerification!C:C,"")</f>
      </c>
      <c r="K72" s="4">
        <f>IF(J72 = "", 0, 1)</f>
      </c>
      <c r="L72" s="2">
        <f>XLOOKUP(A72,ApiVerification!A:A,ApiVerification!C:C,"")</f>
      </c>
      <c r="M72" s="4">
        <f>IF(L72 = "", 0, 1)</f>
      </c>
      <c r="N72" s="2">
        <f>XLOOKUP(A72,AtivacaoGiftback!A:A,AtivacaoGiftback!B:B,"")</f>
      </c>
      <c r="O72" s="4">
        <f>IF(N72 = "", 0, 1)</f>
      </c>
      <c r="P72" s="4">
        <f>XLOOKUP(A72,TempoPrimeiraCampanha!A:A,TempoPrimeiraCampanha!B:B,"")</f>
      </c>
      <c r="Q72" s="4">
        <f>IF(P72 = "", 0, 1)</f>
      </c>
      <c r="R72" s="4">
        <f>XLOOKUP(A72,'# Campanhas30D'!A:A,'# Campanhas30D'!B:B,"")</f>
      </c>
      <c r="S72" s="10">
        <f>XLOOKUP(A72,'Receita Influenciada'!A:A,'Receita Influenciada'!B:B,"")</f>
      </c>
      <c r="T72" s="10">
        <f>XLOOKUP(A72,'Receita Total'!A:A,'Receita Total'!C:C,"")</f>
      </c>
      <c r="U72" s="10">
        <v>0</v>
      </c>
      <c r="V72" s="10">
        <f>XLOOKUP(A72,Campanha!A:A,Campanha!B:B,"")</f>
      </c>
      <c r="W72" s="10">
        <v>0</v>
      </c>
      <c r="X72" s="10">
        <v>0</v>
      </c>
      <c r="Y72" s="4">
        <f>XLOOKUP(A72,'Receita Influenciada'!A:A,'Receita Influenciada'!C:C,"")</f>
      </c>
      <c r="Z72" s="4">
        <f>IF(ISBLANK(C72), "", DATEDIF(B72, C72, "d"))</f>
      </c>
      <c r="AA72" s="4">
        <f>IF(Z72&gt;=0,1,0)</f>
      </c>
    </row>
    <row x14ac:dyDescent="0.25" r="73" customHeight="1" ht="18.75">
      <c r="A73" s="1" t="s">
        <v>1249</v>
      </c>
      <c r="B73" s="22">
        <f>XLOOKUP(A73,'Página25'!A:A,'Página25'!G:G,"")</f>
        <v>25568.875</v>
      </c>
      <c r="C73" s="22">
        <f>XLOOKUP(A73,'Página25'!A:A,'Página25'!I:I,"")</f>
        <v>25568.875</v>
      </c>
      <c r="D73" s="1" t="s">
        <v>4538</v>
      </c>
      <c r="E73" s="4">
        <f>XLOOKUP(A73,login!A:A,login!F:F,"")</f>
      </c>
      <c r="F73" s="4">
        <f>XLOOKUP(A73,gestor!C:C,gestor!E:E,"")</f>
      </c>
      <c r="G73" s="4">
        <f>XLOOKUP(A73,tickets!I:I,tickets!J:J,"")</f>
      </c>
      <c r="H73" s="4">
        <f>XLOOKUP(A73,EmailVerification!A:A,EmailVerification!B:B,"")</f>
      </c>
      <c r="I73" s="4">
        <f>IF(H73 = "", 0, 1)</f>
      </c>
      <c r="J73" s="4">
        <f>XLOOKUP(A73,IntegracaoVerification!A:A,IntegracaoVerification!C:C,"")</f>
      </c>
      <c r="K73" s="4">
        <f>IF(J73 = "", 0, 1)</f>
      </c>
      <c r="L73" s="2">
        <f>XLOOKUP(A73,ApiVerification!A:A,ApiVerification!C:C,"")</f>
      </c>
      <c r="M73" s="4">
        <f>IF(L73 = "", 0, 1)</f>
      </c>
      <c r="N73" s="4">
        <f>XLOOKUP(A73,AtivacaoGiftback!A:A,AtivacaoGiftback!B:B,"")</f>
      </c>
      <c r="O73" s="4">
        <f>IF(N73 = "", 0, 1)</f>
      </c>
      <c r="P73" s="4">
        <f>XLOOKUP(A73,TempoPrimeiraCampanha!A:A,TempoPrimeiraCampanha!B:B,"")</f>
      </c>
      <c r="Q73" s="4">
        <f>IF(P73 = "", 0, 1)</f>
      </c>
      <c r="R73" s="4">
        <f>XLOOKUP(A73,'# Campanhas30D'!A:A,'# Campanhas30D'!B:B,"")</f>
      </c>
      <c r="S73" s="10">
        <f>XLOOKUP(A73,'Receita Influenciada'!A:A,'Receita Influenciada'!B:B,"")</f>
      </c>
      <c r="T73" s="10">
        <f>XLOOKUP(A73,'Receita Total'!A:A,'Receita Total'!C:C,"")</f>
      </c>
      <c r="U73" s="10">
        <v>0</v>
      </c>
      <c r="V73" s="10">
        <f>XLOOKUP(A73,Campanha!A:A,Campanha!B:B,"")</f>
      </c>
      <c r="W73" s="10">
        <f>XLOOKUP(A73,Task!A:A,Task!B:B,"")</f>
      </c>
      <c r="X73" s="10">
        <v>0</v>
      </c>
      <c r="Y73" s="4">
        <f>XLOOKUP(A73,'Receita Influenciada'!A:A,'Receita Influenciada'!C:C,"")</f>
      </c>
      <c r="Z73" s="4">
        <f>IF(ISBLANK(C73), "", DATEDIF(B73, C73, "d"))</f>
      </c>
      <c r="AA73" s="4">
        <v>0</v>
      </c>
    </row>
    <row x14ac:dyDescent="0.25" r="74" customHeight="1" ht="18.75">
      <c r="A74" s="1" t="s">
        <v>818</v>
      </c>
      <c r="B74" s="22">
        <f>XLOOKUP(A74,'Página25'!A:A,'Página25'!G:G,"")</f>
        <v>25568.875</v>
      </c>
      <c r="C74" s="22">
        <f>XLOOKUP(A74,'Página25'!A:A,'Página25'!I:I,"")</f>
        <v>25568.875</v>
      </c>
      <c r="D74" s="1" t="s">
        <v>4538</v>
      </c>
      <c r="E74" s="4">
        <f>XLOOKUP(A74,login!A:A,login!F:F,"")</f>
      </c>
      <c r="F74" s="4">
        <f>XLOOKUP(A74,gestor!C:C,gestor!E:E,"")</f>
      </c>
      <c r="G74" s="4">
        <v>0</v>
      </c>
      <c r="H74" s="4">
        <f>XLOOKUP(A74,EmailVerification!A:A,EmailVerification!B:B,"")</f>
      </c>
      <c r="I74" s="4">
        <f>IF(H74 = "", 0, 1)</f>
      </c>
      <c r="J74" s="4">
        <f>XLOOKUP(A74,IntegracaoVerification!A:A,IntegracaoVerification!C:C,"")</f>
      </c>
      <c r="K74" s="4">
        <f>IF(J74 = "", 0, 1)</f>
      </c>
      <c r="L74" s="4">
        <f>XLOOKUP(A74,ApiVerification!A:A,ApiVerification!C:C,"")</f>
      </c>
      <c r="M74" s="4">
        <f>IF(L74 = "", 0, 1)</f>
      </c>
      <c r="N74" s="4">
        <f>XLOOKUP(A74,AtivacaoGiftback!A:A,AtivacaoGiftback!B:B,"")</f>
      </c>
      <c r="O74" s="4">
        <f>IF(N74 = "", 0, 1)</f>
      </c>
      <c r="P74" s="4">
        <f>XLOOKUP(A74,TempoPrimeiraCampanha!A:A,TempoPrimeiraCampanha!B:B,"")</f>
      </c>
      <c r="Q74" s="4">
        <f>IF(P74 = "", 0, 1)</f>
      </c>
      <c r="R74" s="4">
        <f>XLOOKUP(A74,'# Campanhas30D'!A:A,'# Campanhas30D'!B:B,"")</f>
      </c>
      <c r="S74" s="10">
        <f>XLOOKUP(A74,'Receita Influenciada'!A:A,'Receita Influenciada'!B:B,"")</f>
      </c>
      <c r="T74" s="10">
        <f>XLOOKUP(A74,'Receita Total'!A:A,'Receita Total'!C:C,"")</f>
      </c>
      <c r="U74" s="10">
        <f>XLOOKUP(A74,Giftback!A:A,Giftback!B:B,"")</f>
      </c>
      <c r="V74" s="10">
        <f>XLOOKUP(A74,Campanha!A:A,Campanha!B:B,"")</f>
      </c>
      <c r="W74" s="10">
        <v>0</v>
      </c>
      <c r="X74" s="10">
        <v>0</v>
      </c>
      <c r="Y74" s="4">
        <f>XLOOKUP(A74,'Receita Influenciada'!A:A,'Receita Influenciada'!C:C,"")</f>
      </c>
      <c r="Z74" s="4">
        <f>IF(ISBLANK(C74), "", DATEDIF(B74, C74, "d"))</f>
      </c>
      <c r="AA74" s="4">
        <v>0</v>
      </c>
    </row>
    <row x14ac:dyDescent="0.25" r="75" customHeight="1" ht="18.75">
      <c r="A75" s="1" t="s">
        <v>1173</v>
      </c>
      <c r="B75" s="22">
        <f>XLOOKUP(A75,'Página25'!A:A,'Página25'!G:G,"")</f>
        <v>25568.875</v>
      </c>
      <c r="C75" s="22">
        <f>XLOOKUP(A75,'Página25'!A:A,'Página25'!I:I,"")</f>
        <v>25568.875</v>
      </c>
      <c r="D75" s="1" t="s">
        <v>4538</v>
      </c>
      <c r="E75" s="4">
        <f>XLOOKUP(A75,login!A:A,login!F:F,"")</f>
      </c>
      <c r="F75" s="4">
        <v>0</v>
      </c>
      <c r="G75" s="4">
        <v>0</v>
      </c>
      <c r="H75" s="4">
        <f>XLOOKUP(A75,EmailVerification!A:A,EmailVerification!B:B,"")</f>
      </c>
      <c r="I75" s="4">
        <f>IF(H75 = "", 0, 1)</f>
      </c>
      <c r="J75" s="4">
        <f>XLOOKUP(A75,IntegracaoVerification!A:A,IntegracaoVerification!C:C,"")</f>
      </c>
      <c r="K75" s="4">
        <f>IF(J75 = "", 0, 1)</f>
      </c>
      <c r="L75" s="4">
        <f>XLOOKUP(A75,ApiVerification!A:A,ApiVerification!C:C,"")</f>
      </c>
      <c r="M75" s="4">
        <f>IF(L75 = "", 0, 1)</f>
      </c>
      <c r="N75" s="4">
        <f>XLOOKUP(A75,AtivacaoGiftback!A:A,AtivacaoGiftback!B:B,"")</f>
      </c>
      <c r="O75" s="4">
        <f>IF(N75 = "", 0, 1)</f>
      </c>
      <c r="P75" s="4">
        <f>XLOOKUP(A75,TempoPrimeiraCampanha!A:A,TempoPrimeiraCampanha!B:B,"")</f>
      </c>
      <c r="Q75" s="4">
        <f>IF(P75 = "", 0, 1)</f>
      </c>
      <c r="R75" s="4">
        <f>XLOOKUP(A75,'# Campanhas30D'!A:A,'# Campanhas30D'!B:B,"")</f>
      </c>
      <c r="S75" s="10">
        <f>XLOOKUP(A75,'Receita Influenciada'!A:A,'Receita Influenciada'!B:B,"")</f>
      </c>
      <c r="T75" s="10">
        <f>XLOOKUP(A75,'Receita Total'!A:A,'Receita Total'!C:C,"")</f>
      </c>
      <c r="U75" s="10">
        <v>0</v>
      </c>
      <c r="V75" s="10">
        <f>XLOOKUP(A75,Campanha!A:A,Campanha!B:B,"")</f>
      </c>
      <c r="W75" s="10">
        <v>0</v>
      </c>
      <c r="X75" s="10">
        <v>0</v>
      </c>
      <c r="Y75" s="4">
        <f>XLOOKUP(A75,'Receita Influenciada'!A:A,'Receita Influenciada'!C:C,"")</f>
      </c>
      <c r="Z75" s="4">
        <f>IF(ISBLANK(C75), "", DATEDIF(B75, C75, "d"))</f>
      </c>
      <c r="AA75" s="4">
        <v>0</v>
      </c>
    </row>
    <row x14ac:dyDescent="0.25" r="76" customHeight="1" ht="18.75">
      <c r="A76" s="1" t="s">
        <v>1234</v>
      </c>
      <c r="B76" s="22">
        <f>XLOOKUP(A76,'Página25'!A:A,'Página25'!G:G,"")</f>
        <v>25568.875</v>
      </c>
      <c r="C76" s="22">
        <f>XLOOKUP(A76,'Página25'!A:A,'Página25'!I:I,"")</f>
        <v>25568.875</v>
      </c>
      <c r="D76" s="1" t="s">
        <v>4538</v>
      </c>
      <c r="E76" s="4">
        <f>XLOOKUP(A76,login!A:A,login!F:F,"")</f>
      </c>
      <c r="F76" s="4">
        <f>XLOOKUP(A76,gestor!C:C,gestor!E:E,"")</f>
      </c>
      <c r="G76" s="4">
        <f>XLOOKUP(A76,tickets!I:I,tickets!J:J,"")</f>
      </c>
      <c r="H76" s="4">
        <f>XLOOKUP(A76,EmailVerification!A:A,EmailVerification!B:B,"")</f>
      </c>
      <c r="I76" s="4">
        <f>IF(H76 = "", 0, 1)</f>
      </c>
      <c r="J76" s="2">
        <f>XLOOKUP(A76,IntegracaoVerification!A:A,IntegracaoVerification!C:C,"")</f>
      </c>
      <c r="K76" s="4">
        <f>IF(J76 = "", 0, 1)</f>
      </c>
      <c r="L76" s="4">
        <f>XLOOKUP(A76,ApiVerification!A:A,ApiVerification!C:C,"")</f>
      </c>
      <c r="M76" s="4">
        <f>IF(L76 = "", 0, 1)</f>
      </c>
      <c r="N76" s="4">
        <f>XLOOKUP(A76,AtivacaoGiftback!A:A,AtivacaoGiftback!B:B,"")</f>
      </c>
      <c r="O76" s="4">
        <f>IF(N76 = "", 0, 1)</f>
      </c>
      <c r="P76" s="4">
        <f>XLOOKUP(A76,TempoPrimeiraCampanha!A:A,TempoPrimeiraCampanha!B:B,"")</f>
      </c>
      <c r="Q76" s="4">
        <f>IF(P76 = "", 0, 1)</f>
      </c>
      <c r="R76" s="4">
        <f>XLOOKUP(A76,'# Campanhas30D'!A:A,'# Campanhas30D'!B:B,"")</f>
      </c>
      <c r="S76" s="10">
        <f>XLOOKUP(A76,'Receita Influenciada'!A:A,'Receita Influenciada'!B:B,"")</f>
      </c>
      <c r="T76" s="10">
        <f>XLOOKUP(A76,'Receita Total'!A:A,'Receita Total'!C:C,"")</f>
      </c>
      <c r="U76" s="10">
        <f>XLOOKUP(A76,Giftback!A:A,Giftback!B:B,"")</f>
      </c>
      <c r="V76" s="10">
        <f>XLOOKUP(A76,Campanha!A:A,Campanha!B:B,"")</f>
      </c>
      <c r="W76" s="10">
        <f>XLOOKUP(A76,Task!A:A,Task!B:B,"")</f>
      </c>
      <c r="X76" s="10">
        <v>0</v>
      </c>
      <c r="Y76" s="4">
        <f>XLOOKUP(A76,'Receita Influenciada'!A:A,'Receita Influenciada'!C:C,"")</f>
      </c>
      <c r="Z76" s="4">
        <f>IF(ISBLANK(C76), "", DATEDIF(B76, C76, "d"))</f>
      </c>
      <c r="AA76" s="4">
        <v>0</v>
      </c>
    </row>
    <row x14ac:dyDescent="0.25" r="77" customHeight="1" ht="18.75">
      <c r="A77" s="1" t="s">
        <v>1097</v>
      </c>
      <c r="B77" s="22">
        <f>XLOOKUP(A77,'Página25'!A:A,'Página25'!G:G,"")</f>
        <v>25568.875</v>
      </c>
      <c r="C77" s="22">
        <f>XLOOKUP(A77,'Página25'!A:A,'Página25'!I:I,"")</f>
        <v>25568.875</v>
      </c>
      <c r="D77" s="1" t="s">
        <v>4538</v>
      </c>
      <c r="E77" s="4">
        <f>XLOOKUP(A77,login!A:A,login!F:F,"")</f>
      </c>
      <c r="F77" s="4">
        <v>0</v>
      </c>
      <c r="G77" s="4">
        <v>0</v>
      </c>
      <c r="H77" s="4">
        <f>XLOOKUP(A77,EmailVerification!A:A,EmailVerification!B:B,"")</f>
      </c>
      <c r="I77" s="4">
        <f>IF(H77 = "", 0, 1)</f>
      </c>
      <c r="J77" s="4">
        <f>XLOOKUP(A77,IntegracaoVerification!A:A,IntegracaoVerification!C:C,"")</f>
      </c>
      <c r="K77" s="4">
        <f>IF(J77 = "", 0, 1)</f>
      </c>
      <c r="L77" s="4">
        <f>XLOOKUP(A77,ApiVerification!A:A,ApiVerification!C:C,"")</f>
      </c>
      <c r="M77" s="4">
        <f>IF(L77 = "", 0, 1)</f>
      </c>
      <c r="N77" s="4">
        <f>XLOOKUP(A77,AtivacaoGiftback!A:A,AtivacaoGiftback!B:B,"")</f>
      </c>
      <c r="O77" s="4">
        <f>IF(N77 = "", 0, 1)</f>
      </c>
      <c r="P77" s="4">
        <f>XLOOKUP(A77,TempoPrimeiraCampanha!A:A,TempoPrimeiraCampanha!B:B,"")</f>
      </c>
      <c r="Q77" s="4">
        <f>IF(P77 = "", 0, 1)</f>
      </c>
      <c r="R77" s="4">
        <f>XLOOKUP(A77,'# Campanhas30D'!A:A,'# Campanhas30D'!B:B,"")</f>
      </c>
      <c r="S77" s="10">
        <f>XLOOKUP(A77,'Receita Influenciada'!A:A,'Receita Influenciada'!B:B,"")</f>
      </c>
      <c r="T77" s="10">
        <f>XLOOKUP(A77,'Receita Total'!A:A,'Receita Total'!C:C,"")</f>
      </c>
      <c r="U77" s="10">
        <f>XLOOKUP(A77,Giftback!A:A,Giftback!B:B,"")</f>
      </c>
      <c r="V77" s="10">
        <f>XLOOKUP(A77,Campanha!A:A,Campanha!B:B,"")</f>
      </c>
      <c r="W77" s="10">
        <v>0</v>
      </c>
      <c r="X77" s="10">
        <v>0</v>
      </c>
      <c r="Y77" s="4">
        <f>XLOOKUP(A77,'Receita Influenciada'!A:A,'Receita Influenciada'!C:C,"")</f>
      </c>
      <c r="Z77" s="4">
        <f>IF(ISBLANK(C77), "", DATEDIF(B77, C77, "d"))</f>
      </c>
      <c r="AA77" s="4">
        <v>0</v>
      </c>
    </row>
    <row x14ac:dyDescent="0.25" r="78" customHeight="1" ht="18.75">
      <c r="A78" s="1" t="s">
        <v>1612</v>
      </c>
      <c r="B78" s="22">
        <f>XLOOKUP(A78,'Página25'!A:A,'Página25'!G:G,"")</f>
        <v>25568.875</v>
      </c>
      <c r="C78" s="22">
        <f>XLOOKUP(A78,'Página25'!A:A,'Página25'!I:I,"")</f>
        <v>25568.875</v>
      </c>
      <c r="D78" s="1" t="s">
        <v>4538</v>
      </c>
      <c r="E78" s="4">
        <v>0</v>
      </c>
      <c r="F78" s="4">
        <v>0</v>
      </c>
      <c r="G78" s="4">
        <v>0</v>
      </c>
      <c r="H78" s="2">
        <f>XLOOKUP(A78,EmailVerification!A:A,EmailVerification!B:B,"")</f>
      </c>
      <c r="I78" s="4">
        <f>IF(H78 = "", 0, 1)</f>
      </c>
      <c r="J78" s="4">
        <f>XLOOKUP(A78,IntegracaoVerification!A:A,IntegracaoVerification!C:C,"")</f>
      </c>
      <c r="K78" s="4">
        <f>IF(J78 = "", 0, 1)</f>
      </c>
      <c r="L78" s="4">
        <f>XLOOKUP(A78,ApiVerification!A:A,ApiVerification!C:C,"")</f>
      </c>
      <c r="M78" s="4">
        <f>IF(L78 = "", 0, 1)</f>
      </c>
      <c r="N78" s="4">
        <f>XLOOKUP(A78,AtivacaoGiftback!A:A,AtivacaoGiftback!B:B,"")</f>
      </c>
      <c r="O78" s="4">
        <f>IF(N78 = "", 0, 1)</f>
      </c>
      <c r="P78" s="4">
        <f>XLOOKUP(A78,TempoPrimeiraCampanha!A:A,TempoPrimeiraCampanha!B:B,"")</f>
      </c>
      <c r="Q78" s="4">
        <f>IF(P78 = "", 0, 1)</f>
      </c>
      <c r="R78" s="4">
        <f>XLOOKUP(A78,'# Campanhas30D'!A:A,'# Campanhas30D'!B:B,"")</f>
      </c>
      <c r="S78" s="10">
        <f>XLOOKUP(A78,'Receita Influenciada'!A:A,'Receita Influenciada'!B:B,"")</f>
      </c>
      <c r="T78" s="10">
        <f>XLOOKUP(A78,'Receita Total'!A:A,'Receita Total'!C:C,"")</f>
      </c>
      <c r="U78" s="10">
        <f>XLOOKUP(A78,Giftback!A:A,Giftback!B:B,"")</f>
      </c>
      <c r="V78" s="10">
        <v>0</v>
      </c>
      <c r="W78" s="10">
        <v>0</v>
      </c>
      <c r="X78" s="10">
        <v>0</v>
      </c>
      <c r="Y78" s="4">
        <f>XLOOKUP(A78,'Receita Influenciada'!A:A,'Receita Influenciada'!C:C,"")</f>
      </c>
      <c r="Z78" s="4">
        <f>IF(ISBLANK(C78), "", DATEDIF(B78, C78, "d"))</f>
      </c>
      <c r="AA78" s="4">
        <f>IF(Z78&gt;=0,1,0)</f>
      </c>
    </row>
    <row x14ac:dyDescent="0.25" r="79" customHeight="1" ht="18.75">
      <c r="A79" s="1" t="s">
        <v>1031</v>
      </c>
      <c r="B79" s="22">
        <f>XLOOKUP(A79,'Página25'!A:A,'Página25'!G:G,"")</f>
        <v>25568.875</v>
      </c>
      <c r="C79" s="22">
        <f>XLOOKUP(A79,'Página25'!A:A,'Página25'!I:I,"")</f>
        <v>25568.875</v>
      </c>
      <c r="D79" s="1" t="s">
        <v>4538</v>
      </c>
      <c r="E79" s="4">
        <f>XLOOKUP(A79,login!A:A,login!F:F,"")</f>
      </c>
      <c r="F79" s="4">
        <f>XLOOKUP(A79,gestor!C:C,gestor!E:E,"")</f>
      </c>
      <c r="G79" s="4">
        <v>0</v>
      </c>
      <c r="H79" s="4">
        <f>XLOOKUP(A79,EmailVerification!A:A,EmailVerification!B:B,"")</f>
      </c>
      <c r="I79" s="4">
        <f>IF(H79 = "", 0, 1)</f>
      </c>
      <c r="J79" s="4">
        <f>XLOOKUP(A79,IntegracaoVerification!A:A,IntegracaoVerification!C:C,"")</f>
      </c>
      <c r="K79" s="4">
        <f>IF(J79 = "", 0, 1)</f>
      </c>
      <c r="L79" s="4">
        <f>XLOOKUP(A79,ApiVerification!A:A,ApiVerification!C:C,"")</f>
      </c>
      <c r="M79" s="4">
        <f>IF(L79 = "", 0, 1)</f>
      </c>
      <c r="N79" s="4">
        <f>XLOOKUP(A79,AtivacaoGiftback!A:A,AtivacaoGiftback!B:B,"")</f>
      </c>
      <c r="O79" s="4">
        <f>IF(N79 = "", 0, 1)</f>
      </c>
      <c r="P79" s="4">
        <f>XLOOKUP(A79,TempoPrimeiraCampanha!A:A,TempoPrimeiraCampanha!B:B,"")</f>
      </c>
      <c r="Q79" s="4">
        <f>IF(P79 = "", 0, 1)</f>
      </c>
      <c r="R79" s="4">
        <f>XLOOKUP(A79,'# Campanhas30D'!A:A,'# Campanhas30D'!B:B,"")</f>
      </c>
      <c r="S79" s="10">
        <f>XLOOKUP(A79,'Receita Influenciada'!A:A,'Receita Influenciada'!B:B,"")</f>
      </c>
      <c r="T79" s="10">
        <f>XLOOKUP(A79,'Receita Total'!A:A,'Receita Total'!C:C,"")</f>
      </c>
      <c r="U79" s="10">
        <f>XLOOKUP(A79,Giftback!A:A,Giftback!B:B,"")</f>
      </c>
      <c r="V79" s="10">
        <f>XLOOKUP(A79,Campanha!A:A,Campanha!B:B,"")</f>
      </c>
      <c r="W79" s="10">
        <v>0</v>
      </c>
      <c r="X79" s="10">
        <v>0</v>
      </c>
      <c r="Y79" s="4">
        <f>XLOOKUP(A79,'Receita Influenciada'!A:A,'Receita Influenciada'!C:C,"")</f>
      </c>
      <c r="Z79" s="4">
        <f>IF(ISBLANK(C79), "", DATEDIF(B79, C79, "d"))</f>
      </c>
      <c r="AA79" s="4">
        <v>0</v>
      </c>
    </row>
    <row x14ac:dyDescent="0.25" r="80" customHeight="1" ht="18.75">
      <c r="A80" s="1" t="s">
        <v>990</v>
      </c>
      <c r="B80" s="22">
        <f>XLOOKUP(A80,'Página25'!A:A,'Página25'!G:G,"")</f>
        <v>25568.875</v>
      </c>
      <c r="C80" s="22">
        <f>XLOOKUP(A80,'Página25'!A:A,'Página25'!I:I,"")</f>
        <v>25568.875</v>
      </c>
      <c r="D80" s="1" t="s">
        <v>4538</v>
      </c>
      <c r="E80" s="4">
        <f>XLOOKUP(A80,login!A:A,login!F:F,"")</f>
      </c>
      <c r="F80" s="4">
        <f>XLOOKUP(A80,gestor!C:C,gestor!E:E,"")</f>
      </c>
      <c r="G80" s="4">
        <v>0</v>
      </c>
      <c r="H80" s="2">
        <f>XLOOKUP(A80,EmailVerification!A:A,EmailVerification!B:B,"")</f>
      </c>
      <c r="I80" s="4">
        <f>IF(H80 = "", 0, 1)</f>
      </c>
      <c r="J80" s="4">
        <f>XLOOKUP(A80,IntegracaoVerification!A:A,IntegracaoVerification!C:C,"")</f>
      </c>
      <c r="K80" s="4">
        <f>IF(J80 = "", 0, 1)</f>
      </c>
      <c r="L80" s="4">
        <f>XLOOKUP(A80,ApiVerification!A:A,ApiVerification!C:C,"")</f>
      </c>
      <c r="M80" s="4">
        <f>IF(L80 = "", 0, 1)</f>
      </c>
      <c r="N80" s="4">
        <f>XLOOKUP(A80,AtivacaoGiftback!A:A,AtivacaoGiftback!B:B,"")</f>
      </c>
      <c r="O80" s="4">
        <f>IF(N80 = "", 0, 1)</f>
      </c>
      <c r="P80" s="4">
        <f>XLOOKUP(A80,TempoPrimeiraCampanha!A:A,TempoPrimeiraCampanha!B:B,"")</f>
      </c>
      <c r="Q80" s="4">
        <f>IF(P80 = "", 0, 1)</f>
      </c>
      <c r="R80" s="4">
        <f>XLOOKUP(A80,'# Campanhas30D'!A:A,'# Campanhas30D'!B:B,"")</f>
      </c>
      <c r="S80" s="10">
        <f>XLOOKUP(A80,'Receita Influenciada'!A:A,'Receita Influenciada'!B:B,"")</f>
      </c>
      <c r="T80" s="10">
        <f>XLOOKUP(A80,'Receita Total'!A:A,'Receita Total'!C:C,"")</f>
      </c>
      <c r="U80" s="10">
        <v>0</v>
      </c>
      <c r="V80" s="10">
        <f>XLOOKUP(A80,Campanha!A:A,Campanha!B:B,"")</f>
      </c>
      <c r="W80" s="10">
        <v>0</v>
      </c>
      <c r="X80" s="10">
        <v>0</v>
      </c>
      <c r="Y80" s="4">
        <f>XLOOKUP(A80,'Receita Influenciada'!A:A,'Receita Influenciada'!C:C,"")</f>
      </c>
      <c r="Z80" s="4">
        <f>IF(ISBLANK(C80), "", DATEDIF(B80, C80, "d"))</f>
      </c>
      <c r="AA80" s="4">
        <v>0</v>
      </c>
    </row>
    <row x14ac:dyDescent="0.25" r="81" customHeight="1" ht="18.75">
      <c r="A81" s="1" t="s">
        <v>1520</v>
      </c>
      <c r="B81" s="22">
        <f>XLOOKUP(A81,'Página25'!A:A,'Página25'!G:G,"")</f>
        <v>25568.875</v>
      </c>
      <c r="C81" s="22">
        <f>XLOOKUP(A81,'Página25'!A:A,'Página25'!I:I,"")</f>
        <v>25568.875</v>
      </c>
      <c r="D81" s="1" t="s">
        <v>4538</v>
      </c>
      <c r="E81" s="4">
        <f>XLOOKUP(A81,login!A:A,login!F:F,"")</f>
      </c>
      <c r="F81" s="4">
        <v>0</v>
      </c>
      <c r="G81" s="4">
        <v>0</v>
      </c>
      <c r="H81" s="4">
        <f>XLOOKUP(A81,EmailVerification!A:A,EmailVerification!B:B,"")</f>
      </c>
      <c r="I81" s="4">
        <f>IF(H81 = "", 0, 1)</f>
      </c>
      <c r="J81" s="4">
        <f>XLOOKUP(A81,IntegracaoVerification!A:A,IntegracaoVerification!C:C,"")</f>
      </c>
      <c r="K81" s="4">
        <f>IF(J81 = "", 0, 1)</f>
      </c>
      <c r="L81" s="4">
        <f>XLOOKUP(A81,ApiVerification!A:A,ApiVerification!C:C,"")</f>
      </c>
      <c r="M81" s="4">
        <f>IF(L81 = "", 0, 1)</f>
      </c>
      <c r="N81" s="4">
        <f>XLOOKUP(A81,AtivacaoGiftback!A:A,AtivacaoGiftback!B:B,"")</f>
      </c>
      <c r="O81" s="4">
        <f>IF(N81 = "", 0, 1)</f>
      </c>
      <c r="P81" s="4">
        <f>XLOOKUP(A81,TempoPrimeiraCampanha!A:A,TempoPrimeiraCampanha!B:B,"")</f>
      </c>
      <c r="Q81" s="4">
        <f>IF(P81 = "", 0, 1)</f>
      </c>
      <c r="R81" s="4">
        <f>XLOOKUP(A81,'# Campanhas30D'!A:A,'# Campanhas30D'!B:B,"")</f>
      </c>
      <c r="S81" s="10">
        <f>XLOOKUP(A81,'Receita Influenciada'!A:A,'Receita Influenciada'!B:B,"")</f>
      </c>
      <c r="T81" s="10">
        <f>XLOOKUP(A81,'Receita Total'!A:A,'Receita Total'!C:C,"")</f>
      </c>
      <c r="U81" s="10">
        <v>0</v>
      </c>
      <c r="V81" s="10">
        <f>XLOOKUP(A81,Campanha!A:A,Campanha!B:B,"")</f>
      </c>
      <c r="W81" s="10">
        <v>0</v>
      </c>
      <c r="X81" s="10">
        <v>0</v>
      </c>
      <c r="Y81" s="4">
        <f>XLOOKUP(A81,'Receita Influenciada'!A:A,'Receita Influenciada'!C:C,"")</f>
      </c>
      <c r="Z81" s="4">
        <f>IF(ISBLANK(C81), "", DATEDIF(B81, C81, "d"))</f>
      </c>
      <c r="AA81" s="4">
        <v>0</v>
      </c>
    </row>
    <row x14ac:dyDescent="0.25" r="82" customHeight="1" ht="18.75">
      <c r="A82" s="1" t="s">
        <v>983</v>
      </c>
      <c r="B82" s="22">
        <f>XLOOKUP(A82,'Página25'!A:A,'Página25'!G:G,"")</f>
        <v>25568.875</v>
      </c>
      <c r="C82" s="22">
        <f>XLOOKUP(A82,'Página25'!A:A,'Página25'!I:I,"")</f>
        <v>25568.875</v>
      </c>
      <c r="D82" s="1" t="s">
        <v>4538</v>
      </c>
      <c r="E82" s="4">
        <f>XLOOKUP(A82,login!A:A,login!F:F,"")</f>
      </c>
      <c r="F82" s="4">
        <f>XLOOKUP(A82,gestor!C:C,gestor!E:E,"")</f>
      </c>
      <c r="G82" s="4">
        <v>0</v>
      </c>
      <c r="H82" s="4">
        <f>XLOOKUP(A82,EmailVerification!A:A,EmailVerification!B:B,"")</f>
      </c>
      <c r="I82" s="4">
        <f>IF(H82 = "", 0, 1)</f>
      </c>
      <c r="J82" s="4">
        <f>XLOOKUP(A82,IntegracaoVerification!A:A,IntegracaoVerification!C:C,"")</f>
      </c>
      <c r="K82" s="4">
        <f>IF(J82 = "", 0, 1)</f>
      </c>
      <c r="L82" s="4">
        <f>XLOOKUP(A82,ApiVerification!A:A,ApiVerification!C:C,"")</f>
      </c>
      <c r="M82" s="4">
        <f>IF(L82 = "", 0, 1)</f>
      </c>
      <c r="N82" s="4">
        <f>XLOOKUP(A82,AtivacaoGiftback!A:A,AtivacaoGiftback!B:B,"")</f>
      </c>
      <c r="O82" s="4">
        <f>IF(N82 = "", 0, 1)</f>
      </c>
      <c r="P82" s="4">
        <f>XLOOKUP(A82,TempoPrimeiraCampanha!A:A,TempoPrimeiraCampanha!B:B,"")</f>
      </c>
      <c r="Q82" s="4">
        <f>IF(P82 = "", 0, 1)</f>
      </c>
      <c r="R82" s="4">
        <f>XLOOKUP(A82,'# Campanhas30D'!A:A,'# Campanhas30D'!B:B,"")</f>
      </c>
      <c r="S82" s="10">
        <f>XLOOKUP(A82,'Receita Influenciada'!A:A,'Receita Influenciada'!B:B,"")</f>
      </c>
      <c r="T82" s="10">
        <f>XLOOKUP(A82,'Receita Total'!A:A,'Receita Total'!C:C,"")</f>
      </c>
      <c r="U82" s="10">
        <v>0</v>
      </c>
      <c r="V82" s="10">
        <f>XLOOKUP(A82,Campanha!A:A,Campanha!B:B,"")</f>
      </c>
      <c r="W82" s="10">
        <f>XLOOKUP(A82,Task!A:A,Task!B:B,"")</f>
      </c>
      <c r="X82" s="10">
        <v>0</v>
      </c>
      <c r="Y82" s="4">
        <f>XLOOKUP(A82,'Receita Influenciada'!A:A,'Receita Influenciada'!C:C,"")</f>
      </c>
      <c r="Z82" s="4">
        <f>IF(ISBLANK(C82), "", DATEDIF(B82, C82, "d"))</f>
      </c>
      <c r="AA82" s="4">
        <v>0</v>
      </c>
    </row>
    <row x14ac:dyDescent="0.25" r="83" customHeight="1" ht="18.75">
      <c r="A83" s="1" t="s">
        <v>1246</v>
      </c>
      <c r="B83" s="22">
        <f>XLOOKUP(A83,'Página25'!A:A,'Página25'!G:G,"")</f>
        <v>25568.875</v>
      </c>
      <c r="C83" s="22">
        <f>XLOOKUP(A83,'Página25'!A:A,'Página25'!I:I,"")</f>
        <v>25568.875</v>
      </c>
      <c r="D83" s="1" t="s">
        <v>4538</v>
      </c>
      <c r="E83" s="4">
        <f>XLOOKUP(A83,login!A:A,login!F:F,"")</f>
      </c>
      <c r="F83" s="4">
        <v>0</v>
      </c>
      <c r="G83" s="4">
        <v>0</v>
      </c>
      <c r="H83" s="4">
        <f>XLOOKUP(A83,EmailVerification!A:A,EmailVerification!B:B,"")</f>
      </c>
      <c r="I83" s="4">
        <f>IF(H83 = "", 0, 1)</f>
      </c>
      <c r="J83" s="4">
        <f>XLOOKUP(A83,IntegracaoVerification!A:A,IntegracaoVerification!C:C,"")</f>
      </c>
      <c r="K83" s="4">
        <f>IF(J83 = "", 0, 1)</f>
      </c>
      <c r="L83" s="4">
        <f>XLOOKUP(A83,ApiVerification!A:A,ApiVerification!C:C,"")</f>
      </c>
      <c r="M83" s="4">
        <f>IF(L83 = "", 0, 1)</f>
      </c>
      <c r="N83" s="4">
        <f>XLOOKUP(A83,AtivacaoGiftback!A:A,AtivacaoGiftback!B:B,"")</f>
      </c>
      <c r="O83" s="4">
        <f>IF(N83 = "", 0, 1)</f>
      </c>
      <c r="P83" s="4">
        <f>XLOOKUP(A83,TempoPrimeiraCampanha!A:A,TempoPrimeiraCampanha!B:B,"")</f>
      </c>
      <c r="Q83" s="4">
        <f>IF(P83 = "", 0, 1)</f>
      </c>
      <c r="R83" s="4">
        <f>XLOOKUP(A83,'# Campanhas30D'!A:A,'# Campanhas30D'!B:B,"")</f>
      </c>
      <c r="S83" s="10">
        <f>XLOOKUP(A83,'Receita Influenciada'!A:A,'Receita Influenciada'!B:B,"")</f>
      </c>
      <c r="T83" s="10">
        <f>XLOOKUP(A83,'Receita Total'!A:A,'Receita Total'!C:C,"")</f>
      </c>
      <c r="U83" s="10">
        <f>XLOOKUP(A83,Giftback!A:A,Giftback!B:B,"")</f>
      </c>
      <c r="V83" s="10">
        <f>XLOOKUP(A83,Campanha!A:A,Campanha!B:B,"")</f>
      </c>
      <c r="W83" s="10">
        <v>0</v>
      </c>
      <c r="X83" s="10">
        <f>XLOOKUP(A83,Message!A:A,Message!B:B,"")</f>
      </c>
      <c r="Y83" s="4">
        <f>XLOOKUP(A83,'Receita Influenciada'!A:A,'Receita Influenciada'!C:C,"")</f>
      </c>
      <c r="Z83" s="4">
        <f>IF(ISBLANK(C83), "", DATEDIF(B83, C83, "d"))</f>
      </c>
      <c r="AA83" s="4">
        <v>0</v>
      </c>
    </row>
    <row x14ac:dyDescent="0.25" r="84" customHeight="1" ht="18.75">
      <c r="A84" s="1" t="s">
        <v>1185</v>
      </c>
      <c r="B84" s="22">
        <f>XLOOKUP(A84,'Página25'!A:A,'Página25'!G:G,"")</f>
        <v>25568.875</v>
      </c>
      <c r="C84" s="22">
        <f>XLOOKUP(A84,'Página25'!A:A,'Página25'!I:I,"")</f>
        <v>25568.875</v>
      </c>
      <c r="D84" s="1" t="s">
        <v>4538</v>
      </c>
      <c r="E84" s="4">
        <f>XLOOKUP(A84,login!A:A,login!F:F,"")</f>
      </c>
      <c r="F84" s="4">
        <f>XLOOKUP(A84,gestor!C:C,gestor!E:E,"")</f>
      </c>
      <c r="G84" s="4">
        <v>0</v>
      </c>
      <c r="H84" s="4">
        <f>XLOOKUP(A84,EmailVerification!A:A,EmailVerification!B:B,"")</f>
      </c>
      <c r="I84" s="4">
        <f>IF(H84 = "", 0, 1)</f>
      </c>
      <c r="J84" s="4">
        <f>XLOOKUP(A84,IntegracaoVerification!A:A,IntegracaoVerification!C:C,"")</f>
      </c>
      <c r="K84" s="4">
        <f>IF(J84 = "", 0, 1)</f>
      </c>
      <c r="L84" s="4">
        <f>XLOOKUP(A84,ApiVerification!A:A,ApiVerification!C:C,"")</f>
      </c>
      <c r="M84" s="4">
        <f>IF(L84 = "", 0, 1)</f>
      </c>
      <c r="N84" s="4">
        <f>XLOOKUP(A84,AtivacaoGiftback!A:A,AtivacaoGiftback!B:B,"")</f>
      </c>
      <c r="O84" s="4">
        <f>IF(N84 = "", 0, 1)</f>
      </c>
      <c r="P84" s="4">
        <f>XLOOKUP(A84,TempoPrimeiraCampanha!A:A,TempoPrimeiraCampanha!B:B,"")</f>
      </c>
      <c r="Q84" s="4">
        <f>IF(P84 = "", 0, 1)</f>
      </c>
      <c r="R84" s="4">
        <f>XLOOKUP(A84,'# Campanhas30D'!A:A,'# Campanhas30D'!B:B,"")</f>
      </c>
      <c r="S84" s="10">
        <f>XLOOKUP(A84,'Receita Influenciada'!A:A,'Receita Influenciada'!B:B,"")</f>
      </c>
      <c r="T84" s="10">
        <f>XLOOKUP(A84,'Receita Total'!A:A,'Receita Total'!C:C,"")</f>
      </c>
      <c r="U84" s="10">
        <f>XLOOKUP(A84,Giftback!A:A,Giftback!B:B,"")</f>
      </c>
      <c r="V84" s="10">
        <f>XLOOKUP(A84,Campanha!A:A,Campanha!B:B,"")</f>
      </c>
      <c r="W84" s="10">
        <v>0</v>
      </c>
      <c r="X84" s="10">
        <v>0</v>
      </c>
      <c r="Y84" s="4">
        <f>XLOOKUP(A84,'Receita Influenciada'!A:A,'Receita Influenciada'!C:C,"")</f>
      </c>
      <c r="Z84" s="4">
        <f>IF(ISBLANK(C84), "", DATEDIF(B84, C84, "d"))</f>
      </c>
      <c r="AA84" s="4">
        <v>0</v>
      </c>
    </row>
    <row x14ac:dyDescent="0.25" r="85" customHeight="1" ht="18.75">
      <c r="A85" s="1" t="s">
        <v>908</v>
      </c>
      <c r="B85" s="22">
        <f>XLOOKUP(A85,'Página25'!A:A,'Página25'!G:G,"")</f>
        <v>25568.875</v>
      </c>
      <c r="C85" s="22">
        <f>XLOOKUP(A85,'Página25'!A:A,'Página25'!I:I,"")</f>
        <v>25568.875</v>
      </c>
      <c r="D85" s="1" t="s">
        <v>4538</v>
      </c>
      <c r="E85" s="4">
        <f>XLOOKUP(A85,login!A:A,login!F:F,"")</f>
      </c>
      <c r="F85" s="4">
        <f>XLOOKUP(A85,gestor!C:C,gestor!E:E,"")</f>
      </c>
      <c r="G85" s="4">
        <v>0</v>
      </c>
      <c r="H85" s="4">
        <f>XLOOKUP(A85,EmailVerification!A:A,EmailVerification!B:B,"")</f>
      </c>
      <c r="I85" s="4">
        <f>IF(H85 = "", 0, 1)</f>
      </c>
      <c r="J85" s="4">
        <f>XLOOKUP(A85,IntegracaoVerification!A:A,IntegracaoVerification!C:C,"")</f>
      </c>
      <c r="K85" s="4">
        <f>IF(J85 = "", 0, 1)</f>
      </c>
      <c r="L85" s="4">
        <f>XLOOKUP(A85,ApiVerification!A:A,ApiVerification!C:C,"")</f>
      </c>
      <c r="M85" s="4">
        <f>IF(L85 = "", 0, 1)</f>
      </c>
      <c r="N85" s="4">
        <f>XLOOKUP(A85,AtivacaoGiftback!A:A,AtivacaoGiftback!B:B,"")</f>
      </c>
      <c r="O85" s="4">
        <f>IF(N85 = "", 0, 1)</f>
      </c>
      <c r="P85" s="4">
        <f>XLOOKUP(A85,TempoPrimeiraCampanha!A:A,TempoPrimeiraCampanha!B:B,"")</f>
      </c>
      <c r="Q85" s="4">
        <f>IF(P85 = "", 0, 1)</f>
      </c>
      <c r="R85" s="4">
        <f>XLOOKUP(A85,'# Campanhas30D'!A:A,'# Campanhas30D'!B:B,"")</f>
      </c>
      <c r="S85" s="10">
        <f>XLOOKUP(A85,'Receita Influenciada'!A:A,'Receita Influenciada'!B:B,"")</f>
      </c>
      <c r="T85" s="10">
        <f>XLOOKUP(A85,'Receita Total'!A:A,'Receita Total'!C:C,"")</f>
      </c>
      <c r="U85" s="10">
        <f>XLOOKUP(A85,Giftback!A:A,Giftback!B:B,"")</f>
      </c>
      <c r="V85" s="10">
        <f>XLOOKUP(A85,Campanha!A:A,Campanha!B:B,"")</f>
      </c>
      <c r="W85" s="10">
        <f>XLOOKUP(A85,Task!A:A,Task!B:B,"")</f>
      </c>
      <c r="X85" s="10">
        <f>XLOOKUP(A85,Message!A:A,Message!B:B,"")</f>
      </c>
      <c r="Y85" s="4">
        <f>XLOOKUP(A85,'Receita Influenciada'!A:A,'Receita Influenciada'!C:C,"")</f>
      </c>
      <c r="Z85" s="4">
        <f>IF(ISBLANK(C85), "", DATEDIF(B85, C85, "d"))</f>
      </c>
      <c r="AA85" s="4">
        <v>0</v>
      </c>
    </row>
    <row x14ac:dyDescent="0.25" r="86" customHeight="1" ht="18.75">
      <c r="A86" s="1" t="s">
        <v>1284</v>
      </c>
      <c r="B86" s="22">
        <f>XLOOKUP(A86,'Página25'!A:A,'Página25'!G:G,"")</f>
        <v>25568.875</v>
      </c>
      <c r="C86" s="22">
        <f>XLOOKUP(A86,'Página25'!A:A,'Página25'!I:I,"")</f>
        <v>25568.875</v>
      </c>
      <c r="D86" s="1" t="s">
        <v>4538</v>
      </c>
      <c r="E86" s="4">
        <f>XLOOKUP(A86,login!A:A,login!F:F,"")</f>
      </c>
      <c r="F86" s="4">
        <f>XLOOKUP(A86,gestor!C:C,gestor!E:E,"")</f>
      </c>
      <c r="G86" s="4">
        <v>0</v>
      </c>
      <c r="H86" s="4">
        <f>XLOOKUP(A86,EmailVerification!A:A,EmailVerification!B:B,"")</f>
      </c>
      <c r="I86" s="4">
        <f>IF(H86 = "", 0, 1)</f>
      </c>
      <c r="J86" s="4">
        <f>XLOOKUP(A86,IntegracaoVerification!A:A,IntegracaoVerification!C:C,"")</f>
      </c>
      <c r="K86" s="4">
        <f>IF(J86 = "", 0, 1)</f>
      </c>
      <c r="L86" s="2">
        <f>XLOOKUP(A86,ApiVerification!A:A,ApiVerification!C:C,"")</f>
      </c>
      <c r="M86" s="4">
        <f>IF(L86 = "", 0, 1)</f>
      </c>
      <c r="N86" s="4">
        <f>XLOOKUP(A86,AtivacaoGiftback!A:A,AtivacaoGiftback!B:B,"")</f>
      </c>
      <c r="O86" s="4">
        <f>IF(N86 = "", 0, 1)</f>
      </c>
      <c r="P86" s="4">
        <f>XLOOKUP(A86,TempoPrimeiraCampanha!A:A,TempoPrimeiraCampanha!B:B,"")</f>
      </c>
      <c r="Q86" s="4">
        <f>IF(P86 = "", 0, 1)</f>
      </c>
      <c r="R86" s="4">
        <f>XLOOKUP(A86,'# Campanhas30D'!A:A,'# Campanhas30D'!B:B,"")</f>
      </c>
      <c r="S86" s="10">
        <v>0</v>
      </c>
      <c r="T86" s="10">
        <f>XLOOKUP(A86,'Receita Total'!A:A,'Receita Total'!C:C,"")</f>
      </c>
      <c r="U86" s="10">
        <v>0</v>
      </c>
      <c r="V86" s="10">
        <v>0</v>
      </c>
      <c r="W86" s="10">
        <v>0</v>
      </c>
      <c r="X86" s="10">
        <v>0</v>
      </c>
      <c r="Y86" s="4">
        <f>XLOOKUP(A86,'Receita Influenciada'!A:A,'Receita Influenciada'!C:C,"")</f>
      </c>
      <c r="Z86" s="4">
        <f>IF(ISBLANK(C86), "", DATEDIF(B86, C86, "d"))</f>
      </c>
      <c r="AA86" s="4">
        <v>0</v>
      </c>
    </row>
    <row x14ac:dyDescent="0.25" r="87" customHeight="1" ht="18.75">
      <c r="A87" s="1" t="s">
        <v>1130</v>
      </c>
      <c r="B87" s="22">
        <f>XLOOKUP(A87,'Página25'!A:A,'Página25'!G:G,"")</f>
        <v>25568.875</v>
      </c>
      <c r="C87" s="22">
        <f>XLOOKUP(A87,'Página25'!A:A,'Página25'!I:I,"")</f>
        <v>25568.875</v>
      </c>
      <c r="D87" s="1" t="s">
        <v>4538</v>
      </c>
      <c r="E87" s="4">
        <f>XLOOKUP(A87,login!A:A,login!F:F,"")</f>
      </c>
      <c r="F87" s="4">
        <v>0</v>
      </c>
      <c r="G87" s="4">
        <v>0</v>
      </c>
      <c r="H87" s="4">
        <f>XLOOKUP(A87,EmailVerification!A:A,EmailVerification!B:B,"")</f>
      </c>
      <c r="I87" s="4">
        <f>IF(H87 = "", 0, 1)</f>
      </c>
      <c r="J87" s="2">
        <f>XLOOKUP(A87,IntegracaoVerification!A:A,IntegracaoVerification!C:C,"")</f>
      </c>
      <c r="K87" s="4">
        <f>IF(J87 = "", 0, 1)</f>
      </c>
      <c r="L87" s="4">
        <f>XLOOKUP(A87,ApiVerification!A:A,ApiVerification!C:C,"")</f>
      </c>
      <c r="M87" s="4">
        <f>IF(L87 = "", 0, 1)</f>
      </c>
      <c r="N87" s="4">
        <f>XLOOKUP(A87,AtivacaoGiftback!A:A,AtivacaoGiftback!B:B,"")</f>
      </c>
      <c r="O87" s="4">
        <f>IF(N87 = "", 0, 1)</f>
      </c>
      <c r="P87" s="4">
        <f>XLOOKUP(A87,TempoPrimeiraCampanha!A:A,TempoPrimeiraCampanha!B:B,"")</f>
      </c>
      <c r="Q87" s="4">
        <f>IF(P87 = "", 0, 1)</f>
      </c>
      <c r="R87" s="4">
        <f>XLOOKUP(A87,'# Campanhas30D'!A:A,'# Campanhas30D'!B:B,"")</f>
      </c>
      <c r="S87" s="10">
        <f>XLOOKUP(A87,'Receita Influenciada'!A:A,'Receita Influenciada'!B:B,"")</f>
      </c>
      <c r="T87" s="10">
        <f>XLOOKUP(A87,'Receita Total'!A:A,'Receita Total'!C:C,"")</f>
      </c>
      <c r="U87" s="10">
        <f>XLOOKUP(A87,Giftback!A:A,Giftback!B:B,"")</f>
      </c>
      <c r="V87" s="10">
        <v>0</v>
      </c>
      <c r="W87" s="10">
        <f>XLOOKUP(A87,Task!A:A,Task!B:B,"")</f>
      </c>
      <c r="X87" s="10">
        <v>0</v>
      </c>
      <c r="Y87" s="4">
        <f>XLOOKUP(A87,'Receita Influenciada'!A:A,'Receita Influenciada'!C:C,"")</f>
      </c>
      <c r="Z87" s="4">
        <f>IF(ISBLANK(C87), "", DATEDIF(B87, C87, "d"))</f>
      </c>
      <c r="AA87" s="4">
        <v>0</v>
      </c>
    </row>
    <row x14ac:dyDescent="0.25" r="88" customHeight="1" ht="18.75">
      <c r="A88" s="1" t="s">
        <v>619</v>
      </c>
      <c r="B88" s="22">
        <f>XLOOKUP(A88,'Página25'!A:A,'Página25'!G:G,"")</f>
        <v>25568.875</v>
      </c>
      <c r="C88" s="22">
        <f>XLOOKUP(A88,'Página25'!A:A,'Página25'!I:I,"")</f>
        <v>25568.875</v>
      </c>
      <c r="D88" s="1" t="s">
        <v>4538</v>
      </c>
      <c r="E88" s="4">
        <f>XLOOKUP(A88,login!A:A,login!F:F,"")</f>
      </c>
      <c r="F88" s="4">
        <v>0</v>
      </c>
      <c r="G88" s="4">
        <v>0</v>
      </c>
      <c r="H88" s="4">
        <f>XLOOKUP(A88,EmailVerification!A:A,EmailVerification!B:B,"")</f>
      </c>
      <c r="I88" s="4">
        <f>IF(H88 = "", 0, 1)</f>
      </c>
      <c r="J88" s="4">
        <f>XLOOKUP(A88,IntegracaoVerification!A:A,IntegracaoVerification!C:C,"")</f>
      </c>
      <c r="K88" s="4">
        <f>IF(J88 = "", 0, 1)</f>
      </c>
      <c r="L88" s="4">
        <f>XLOOKUP(A88,ApiVerification!A:A,ApiVerification!C:C,"")</f>
      </c>
      <c r="M88" s="4">
        <f>IF(L88 = "", 0, 1)</f>
      </c>
      <c r="N88" s="4">
        <f>XLOOKUP(A88,AtivacaoGiftback!A:A,AtivacaoGiftback!B:B,"")</f>
      </c>
      <c r="O88" s="4">
        <f>IF(N88 = "", 0, 1)</f>
      </c>
      <c r="P88" s="4">
        <f>XLOOKUP(A88,TempoPrimeiraCampanha!A:A,TempoPrimeiraCampanha!B:B,"")</f>
      </c>
      <c r="Q88" s="4">
        <f>IF(P88 = "", 0, 1)</f>
      </c>
      <c r="R88" s="4">
        <f>XLOOKUP(A88,'# Campanhas30D'!A:A,'# Campanhas30D'!B:B,"")</f>
      </c>
      <c r="S88" s="10">
        <f>XLOOKUP(A88,'Receita Influenciada'!A:A,'Receita Influenciada'!B:B,"")</f>
      </c>
      <c r="T88" s="10">
        <f>XLOOKUP(A88,'Receita Total'!A:A,'Receita Total'!C:C,"")</f>
      </c>
      <c r="U88" s="10">
        <f>XLOOKUP(A88,Giftback!A:A,Giftback!B:B,"")</f>
      </c>
      <c r="V88" s="10">
        <v>0</v>
      </c>
      <c r="W88" s="10">
        <v>0</v>
      </c>
      <c r="X88" s="10">
        <v>0</v>
      </c>
      <c r="Y88" s="4">
        <f>XLOOKUP(A88,'Receita Influenciada'!A:A,'Receita Influenciada'!C:C,"")</f>
      </c>
      <c r="Z88" s="4">
        <f>IF(ISBLANK(C88), "", DATEDIF(B88, C88, "d"))</f>
      </c>
      <c r="AA88" s="4">
        <v>0</v>
      </c>
    </row>
    <row x14ac:dyDescent="0.25" r="89" customHeight="1" ht="18.75">
      <c r="A89" s="1" t="s">
        <v>1065</v>
      </c>
      <c r="B89" s="22">
        <f>XLOOKUP(A89,'Página25'!A:A,'Página25'!G:G,"")</f>
        <v>25568.875</v>
      </c>
      <c r="C89" s="22">
        <f>XLOOKUP(A89,'Página25'!A:A,'Página25'!I:I,"")</f>
        <v>25568.875</v>
      </c>
      <c r="D89" s="1" t="s">
        <v>4538</v>
      </c>
      <c r="E89" s="4">
        <f>XLOOKUP(A89,login!A:A,login!F:F,"")</f>
      </c>
      <c r="F89" s="4">
        <f>XLOOKUP(A89,gestor!C:C,gestor!E:E,"")</f>
      </c>
      <c r="G89" s="4">
        <v>0</v>
      </c>
      <c r="H89" s="4">
        <f>XLOOKUP(A89,EmailVerification!A:A,EmailVerification!B:B,"")</f>
      </c>
      <c r="I89" s="4">
        <f>IF(H89 = "", 0, 1)</f>
      </c>
      <c r="J89" s="2">
        <f>XLOOKUP(A89,IntegracaoVerification!A:A,IntegracaoVerification!C:C,"")</f>
      </c>
      <c r="K89" s="4">
        <f>IF(J89 = "", 0, 1)</f>
      </c>
      <c r="L89" s="2">
        <f>XLOOKUP(A89,ApiVerification!A:A,ApiVerification!C:C,"")</f>
      </c>
      <c r="M89" s="4">
        <f>IF(L89 = "", 0, 1)</f>
      </c>
      <c r="N89" s="2">
        <f>XLOOKUP(A89,AtivacaoGiftback!A:A,AtivacaoGiftback!B:B,"")</f>
      </c>
      <c r="O89" s="4">
        <f>IF(N89 = "", 0, 1)</f>
      </c>
      <c r="P89" s="4">
        <f>XLOOKUP(A89,TempoPrimeiraCampanha!A:A,TempoPrimeiraCampanha!B:B,"")</f>
      </c>
      <c r="Q89" s="4">
        <f>IF(P89 = "", 0, 1)</f>
      </c>
      <c r="R89" s="4">
        <f>XLOOKUP(A89,'# Campanhas30D'!A:A,'# Campanhas30D'!B:B,"")</f>
      </c>
      <c r="S89" s="10">
        <v>0</v>
      </c>
      <c r="T89" s="10">
        <f>XLOOKUP(A89,'Receita Total'!A:A,'Receita Total'!C:C,"")</f>
      </c>
      <c r="U89" s="10">
        <v>0</v>
      </c>
      <c r="V89" s="10">
        <v>0</v>
      </c>
      <c r="W89" s="10">
        <v>0</v>
      </c>
      <c r="X89" s="10">
        <v>0</v>
      </c>
      <c r="Y89" s="4">
        <f>XLOOKUP(A89,'Receita Influenciada'!A:A,'Receita Influenciada'!C:C,"")</f>
      </c>
      <c r="Z89" s="4">
        <f>IF(ISBLANK(C89), "", DATEDIF(B89, C89, "d"))</f>
      </c>
      <c r="AA89" s="4">
        <f>IF(Z89&gt;=0,1,0)</f>
      </c>
    </row>
    <row x14ac:dyDescent="0.25" r="90" customHeight="1" ht="18.75">
      <c r="A90" s="1" t="s">
        <v>603</v>
      </c>
      <c r="B90" s="22">
        <f>XLOOKUP(A90,'Página25'!A:A,'Página25'!G:G,"")</f>
        <v>25568.875</v>
      </c>
      <c r="C90" s="22">
        <f>XLOOKUP(A90,'Página25'!A:A,'Página25'!I:I,"")</f>
        <v>25568.875</v>
      </c>
      <c r="D90" s="1" t="s">
        <v>4538</v>
      </c>
      <c r="E90" s="4">
        <f>XLOOKUP(A90,login!A:A,login!F:F,"")</f>
      </c>
      <c r="F90" s="4">
        <f>XLOOKUP(A90,gestor!C:C,gestor!E:E,"")</f>
      </c>
      <c r="G90" s="4">
        <v>0</v>
      </c>
      <c r="H90" s="4">
        <f>XLOOKUP(A90,EmailVerification!A:A,EmailVerification!B:B,"")</f>
      </c>
      <c r="I90" s="4">
        <f>IF(H90 = "", 0, 1)</f>
      </c>
      <c r="J90" s="4">
        <f>XLOOKUP(A90,IntegracaoVerification!A:A,IntegracaoVerification!C:C,"")</f>
      </c>
      <c r="K90" s="4">
        <f>IF(J90 = "", 0, 1)</f>
      </c>
      <c r="L90" s="2">
        <f>XLOOKUP(A90,ApiVerification!A:A,ApiVerification!C:C,"")</f>
      </c>
      <c r="M90" s="4">
        <f>IF(L90 = "", 0, 1)</f>
      </c>
      <c r="N90" s="2">
        <f>XLOOKUP(A90,AtivacaoGiftback!A:A,AtivacaoGiftback!B:B,"")</f>
      </c>
      <c r="O90" s="4">
        <f>IF(N90 = "", 0, 1)</f>
      </c>
      <c r="P90" s="4">
        <f>XLOOKUP(A90,TempoPrimeiraCampanha!A:A,TempoPrimeiraCampanha!B:B,"")</f>
      </c>
      <c r="Q90" s="4">
        <f>IF(P90 = "", 0, 1)</f>
      </c>
      <c r="R90" s="4">
        <f>XLOOKUP(A90,'# Campanhas30D'!A:A,'# Campanhas30D'!B:B,"")</f>
      </c>
      <c r="S90" s="10">
        <f>XLOOKUP(A90,'Receita Influenciada'!A:A,'Receita Influenciada'!B:B,"")</f>
      </c>
      <c r="T90" s="10">
        <f>XLOOKUP(A90,'Receita Total'!A:A,'Receita Total'!C:C,"")</f>
      </c>
      <c r="U90" s="10">
        <v>0</v>
      </c>
      <c r="V90" s="10">
        <f>XLOOKUP(A90,Campanha!A:A,Campanha!B:B,"")</f>
      </c>
      <c r="W90" s="10">
        <v>0</v>
      </c>
      <c r="X90" s="10">
        <v>0</v>
      </c>
      <c r="Y90" s="4">
        <f>XLOOKUP(A90,'Receita Influenciada'!A:A,'Receita Influenciada'!C:C,"")</f>
      </c>
      <c r="Z90" s="4">
        <f>IF(ISBLANK(C90), "", DATEDIF(B90, C90, "d"))</f>
      </c>
      <c r="AA90" s="4">
        <v>0</v>
      </c>
    </row>
    <row x14ac:dyDescent="0.25" r="91" customHeight="1" ht="18.75">
      <c r="A91" s="1" t="s">
        <v>648</v>
      </c>
      <c r="B91" s="22">
        <f>XLOOKUP(A91,'Página25'!A:A,'Página25'!G:G,"")</f>
        <v>25568.875</v>
      </c>
      <c r="C91" s="22">
        <f>XLOOKUP(A91,'Página25'!A:A,'Página25'!I:I,"")</f>
        <v>25568.875</v>
      </c>
      <c r="D91" s="1" t="s">
        <v>4538</v>
      </c>
      <c r="E91" s="4">
        <f>XLOOKUP(A91,login!A:A,login!F:F,"")</f>
      </c>
      <c r="F91" s="4">
        <v>0</v>
      </c>
      <c r="G91" s="4">
        <v>0</v>
      </c>
      <c r="H91" s="4">
        <f>XLOOKUP(A91,EmailVerification!A:A,EmailVerification!B:B,"")</f>
      </c>
      <c r="I91" s="4">
        <f>IF(H91 = "", 0, 1)</f>
      </c>
      <c r="J91" s="4">
        <f>XLOOKUP(A91,IntegracaoVerification!A:A,IntegracaoVerification!C:C,"")</f>
      </c>
      <c r="K91" s="4">
        <f>IF(J91 = "", 0, 1)</f>
      </c>
      <c r="L91" s="4">
        <f>XLOOKUP(A91,ApiVerification!A:A,ApiVerification!C:C,"")</f>
      </c>
      <c r="M91" s="4">
        <f>IF(L91 = "", 0, 1)</f>
      </c>
      <c r="N91" s="4">
        <f>XLOOKUP(A91,AtivacaoGiftback!A:A,AtivacaoGiftback!B:B,"")</f>
      </c>
      <c r="O91" s="4">
        <f>IF(N91 = "", 0, 1)</f>
      </c>
      <c r="P91" s="4">
        <f>XLOOKUP(A91,TempoPrimeiraCampanha!A:A,TempoPrimeiraCampanha!B:B,"")</f>
      </c>
      <c r="Q91" s="4">
        <f>IF(P91 = "", 0, 1)</f>
      </c>
      <c r="R91" s="4">
        <f>XLOOKUP(A91,'# Campanhas30D'!A:A,'# Campanhas30D'!B:B,"")</f>
      </c>
      <c r="S91" s="10">
        <f>XLOOKUP(A91,'Receita Influenciada'!A:A,'Receita Influenciada'!B:B,"")</f>
      </c>
      <c r="T91" s="10">
        <f>XLOOKUP(A91,'Receita Total'!A:A,'Receita Total'!C:C,"")</f>
      </c>
      <c r="U91" s="10">
        <v>0</v>
      </c>
      <c r="V91" s="10">
        <f>XLOOKUP(A91,Campanha!A:A,Campanha!B:B,"")</f>
      </c>
      <c r="W91" s="10">
        <v>0</v>
      </c>
      <c r="X91" s="10">
        <v>0</v>
      </c>
      <c r="Y91" s="4">
        <f>XLOOKUP(A91,'Receita Influenciada'!A:A,'Receita Influenciada'!C:C,"")</f>
      </c>
      <c r="Z91" s="4">
        <f>IF(ISBLANK(C91), "", DATEDIF(B91, C91, "d"))</f>
      </c>
      <c r="AA91" s="4">
        <v>0</v>
      </c>
    </row>
    <row x14ac:dyDescent="0.25" r="92" customHeight="1" ht="18.75">
      <c r="A92" s="1" t="s">
        <v>1012</v>
      </c>
      <c r="B92" s="22">
        <f>XLOOKUP(A92,'Página25'!A:A,'Página25'!G:G,"")</f>
        <v>25568.875</v>
      </c>
      <c r="C92" s="22">
        <f>XLOOKUP(A92,'Página25'!A:A,'Página25'!I:I,"")</f>
        <v>25568.875</v>
      </c>
      <c r="D92" s="1" t="s">
        <v>4538</v>
      </c>
      <c r="E92" s="4">
        <f>XLOOKUP(A92,login!A:A,login!F:F,"")</f>
      </c>
      <c r="F92" s="4">
        <v>0</v>
      </c>
      <c r="G92" s="4">
        <v>0</v>
      </c>
      <c r="H92" s="4">
        <f>XLOOKUP(A92,EmailVerification!A:A,EmailVerification!B:B,"")</f>
      </c>
      <c r="I92" s="4">
        <f>IF(H92 = "", 0, 1)</f>
      </c>
      <c r="J92" s="4">
        <f>XLOOKUP(A92,IntegracaoVerification!A:A,IntegracaoVerification!C:C,"")</f>
      </c>
      <c r="K92" s="4">
        <f>IF(J92 = "", 0, 1)</f>
      </c>
      <c r="L92" s="4">
        <f>XLOOKUP(A92,ApiVerification!A:A,ApiVerification!C:C,"")</f>
      </c>
      <c r="M92" s="4">
        <f>IF(L92 = "", 0, 1)</f>
      </c>
      <c r="N92" s="4">
        <f>XLOOKUP(A92,AtivacaoGiftback!A:A,AtivacaoGiftback!B:B,"")</f>
      </c>
      <c r="O92" s="4">
        <f>IF(N92 = "", 0, 1)</f>
      </c>
      <c r="P92" s="4">
        <f>XLOOKUP(A92,TempoPrimeiraCampanha!A:A,TempoPrimeiraCampanha!B:B,"")</f>
      </c>
      <c r="Q92" s="4">
        <f>IF(P92 = "", 0, 1)</f>
      </c>
      <c r="R92" s="4">
        <f>XLOOKUP(A92,'# Campanhas30D'!A:A,'# Campanhas30D'!B:B,"")</f>
      </c>
      <c r="S92" s="10">
        <f>XLOOKUP(A92,'Receita Influenciada'!A:A,'Receita Influenciada'!B:B,"")</f>
      </c>
      <c r="T92" s="10">
        <f>XLOOKUP(A92,'Receita Total'!A:A,'Receita Total'!C:C,"")</f>
      </c>
      <c r="U92" s="10">
        <f>XLOOKUP(A92,Giftback!A:A,Giftback!B:B,"")</f>
      </c>
      <c r="V92" s="10">
        <f>XLOOKUP(A92,Campanha!A:A,Campanha!B:B,"")</f>
      </c>
      <c r="W92" s="10">
        <f>XLOOKUP(A92,Task!A:A,Task!B:B,"")</f>
      </c>
      <c r="X92" s="10">
        <v>0</v>
      </c>
      <c r="Y92" s="4">
        <f>XLOOKUP(A92,'Receita Influenciada'!A:A,'Receita Influenciada'!C:C,"")</f>
      </c>
      <c r="Z92" s="4">
        <f>IF(ISBLANK(C92), "", DATEDIF(B92, C92, "d"))</f>
      </c>
      <c r="AA92" s="4">
        <v>0</v>
      </c>
    </row>
    <row x14ac:dyDescent="0.25" r="93" customHeight="1" ht="18.75">
      <c r="A93" s="1" t="s">
        <v>1054</v>
      </c>
      <c r="B93" s="22">
        <f>XLOOKUP(A93,'Página25'!A:A,'Página25'!G:G,"")</f>
        <v>25568.875</v>
      </c>
      <c r="C93" s="22">
        <f>XLOOKUP(A93,'Página25'!A:A,'Página25'!I:I,"")</f>
        <v>25568.875</v>
      </c>
      <c r="D93" s="1" t="s">
        <v>4538</v>
      </c>
      <c r="E93" s="4">
        <f>XLOOKUP(A93,login!A:A,login!F:F,"")</f>
      </c>
      <c r="F93" s="4">
        <f>XLOOKUP(A93,gestor!C:C,gestor!E:E,"")</f>
      </c>
      <c r="G93" s="4">
        <v>0</v>
      </c>
      <c r="H93" s="4">
        <f>XLOOKUP(A93,EmailVerification!A:A,EmailVerification!B:B,"")</f>
      </c>
      <c r="I93" s="4">
        <f>IF(H93 = "", 0, 1)</f>
      </c>
      <c r="J93" s="4">
        <f>XLOOKUP(A93,IntegracaoVerification!A:A,IntegracaoVerification!C:C,"")</f>
      </c>
      <c r="K93" s="4">
        <f>IF(J93 = "", 0, 1)</f>
      </c>
      <c r="L93" s="4">
        <f>XLOOKUP(A93,ApiVerification!A:A,ApiVerification!C:C,"")</f>
      </c>
      <c r="M93" s="4">
        <f>IF(L93 = "", 0, 1)</f>
      </c>
      <c r="N93" s="2">
        <f>XLOOKUP(A93,AtivacaoGiftback!A:A,AtivacaoGiftback!B:B,"")</f>
      </c>
      <c r="O93" s="4">
        <f>IF(N93 = "", 0, 1)</f>
      </c>
      <c r="P93" s="4">
        <f>XLOOKUP(A93,TempoPrimeiraCampanha!A:A,TempoPrimeiraCampanha!B:B,"")</f>
      </c>
      <c r="Q93" s="4">
        <f>IF(P93 = "", 0, 1)</f>
      </c>
      <c r="R93" s="4">
        <f>XLOOKUP(A93,'# Campanhas30D'!A:A,'# Campanhas30D'!B:B,"")</f>
      </c>
      <c r="S93" s="10">
        <f>XLOOKUP(A93,'Receita Influenciada'!A:A,'Receita Influenciada'!B:B,"")</f>
      </c>
      <c r="T93" s="10">
        <f>XLOOKUP(A93,'Receita Total'!A:A,'Receita Total'!C:C,"")</f>
      </c>
      <c r="U93" s="10">
        <v>0</v>
      </c>
      <c r="V93" s="10">
        <f>XLOOKUP(A93,Campanha!A:A,Campanha!B:B,"")</f>
      </c>
      <c r="W93" s="10">
        <v>0</v>
      </c>
      <c r="X93" s="10">
        <f>XLOOKUP(A93,Message!A:A,Message!B:B,"")</f>
      </c>
      <c r="Y93" s="4">
        <f>XLOOKUP(A93,'Receita Influenciada'!A:A,'Receita Influenciada'!C:C,"")</f>
      </c>
      <c r="Z93" s="4">
        <f>IF(ISBLANK(C93), "", DATEDIF(B93, C93, "d"))</f>
      </c>
      <c r="AA93" s="4">
        <v>0</v>
      </c>
    </row>
    <row x14ac:dyDescent="0.25" r="94" customHeight="1" ht="18.75">
      <c r="A94" s="1" t="s">
        <v>1522</v>
      </c>
      <c r="B94" s="22">
        <f>XLOOKUP(A94,'Página25'!A:A,'Página25'!G:G,"")</f>
        <v>25568.875</v>
      </c>
      <c r="C94" s="22">
        <f>XLOOKUP(A94,'Página25'!A:A,'Página25'!I:I,"")</f>
        <v>25568.875</v>
      </c>
      <c r="D94" s="1" t="s">
        <v>4538</v>
      </c>
      <c r="E94" s="4">
        <f>XLOOKUP(A94,login!A:A,login!F:F,"")</f>
      </c>
      <c r="F94" s="4">
        <v>0</v>
      </c>
      <c r="G94" s="4">
        <v>0</v>
      </c>
      <c r="H94" s="4">
        <f>XLOOKUP(A94,EmailVerification!A:A,EmailVerification!B:B,"")</f>
      </c>
      <c r="I94" s="4">
        <f>IF(H94 = "", 0, 1)</f>
      </c>
      <c r="J94" s="4">
        <f>XLOOKUP(A94,IntegracaoVerification!A:A,IntegracaoVerification!C:C,"")</f>
      </c>
      <c r="K94" s="4">
        <f>IF(J94 = "", 0, 1)</f>
      </c>
      <c r="L94" s="2">
        <f>XLOOKUP(A94,ApiVerification!A:A,ApiVerification!C:C,"")</f>
      </c>
      <c r="M94" s="4">
        <f>IF(L94 = "", 0, 1)</f>
      </c>
      <c r="N94" s="4">
        <f>XLOOKUP(A94,AtivacaoGiftback!A:A,AtivacaoGiftback!B:B,"")</f>
      </c>
      <c r="O94" s="4">
        <f>IF(N94 = "", 0, 1)</f>
      </c>
      <c r="P94" s="4">
        <f>XLOOKUP(A94,TempoPrimeiraCampanha!A:A,TempoPrimeiraCampanha!B:B,"")</f>
      </c>
      <c r="Q94" s="4">
        <f>IF(P94 = "", 0, 1)</f>
      </c>
      <c r="R94" s="4">
        <f>XLOOKUP(A94,'# Campanhas30D'!A:A,'# Campanhas30D'!B:B,"")</f>
      </c>
      <c r="S94" s="10">
        <f>XLOOKUP(A94,'Receita Influenciada'!A:A,'Receita Influenciada'!B:B,"")</f>
      </c>
      <c r="T94" s="10">
        <f>XLOOKUP(A94,'Receita Total'!A:A,'Receita Total'!C:C,"")</f>
      </c>
      <c r="U94" s="10">
        <v>0</v>
      </c>
      <c r="V94" s="10">
        <f>XLOOKUP(A94,Campanha!A:A,Campanha!B:B,"")</f>
      </c>
      <c r="W94" s="10">
        <v>0</v>
      </c>
      <c r="X94" s="10">
        <v>0</v>
      </c>
      <c r="Y94" s="4">
        <f>XLOOKUP(A94,'Receita Influenciada'!A:A,'Receita Influenciada'!C:C,"")</f>
      </c>
      <c r="Z94" s="4">
        <f>IF(ISBLANK(C94), "", DATEDIF(B94, C94, "d"))</f>
      </c>
      <c r="AA94" s="4">
        <v>0</v>
      </c>
    </row>
    <row x14ac:dyDescent="0.25" r="95" customHeight="1" ht="18.75">
      <c r="A95" s="1" t="s">
        <v>652</v>
      </c>
      <c r="B95" s="22">
        <f>XLOOKUP(A95,'Página25'!A:A,'Página25'!G:G,"")</f>
        <v>25568.875</v>
      </c>
      <c r="C95" s="22">
        <f>XLOOKUP(A95,'Página25'!A:A,'Página25'!I:I,"")</f>
        <v>25568.875</v>
      </c>
      <c r="D95" s="1" t="s">
        <v>4538</v>
      </c>
      <c r="E95" s="4">
        <f>XLOOKUP(A95,login!A:A,login!F:F,"")</f>
      </c>
      <c r="F95" s="4">
        <f>XLOOKUP(A95,gestor!C:C,gestor!E:E,"")</f>
      </c>
      <c r="G95" s="4">
        <f>XLOOKUP(A95,tickets!I:I,tickets!J:J,"")</f>
      </c>
      <c r="H95" s="4">
        <f>XLOOKUP(A95,EmailVerification!A:A,EmailVerification!B:B,"")</f>
      </c>
      <c r="I95" s="4">
        <f>IF(H95 = "", 0, 1)</f>
      </c>
      <c r="J95" s="4">
        <f>XLOOKUP(A95,IntegracaoVerification!A:A,IntegracaoVerification!C:C,"")</f>
      </c>
      <c r="K95" s="4">
        <f>IF(J95 = "", 0, 1)</f>
      </c>
      <c r="L95" s="4">
        <f>XLOOKUP(A95,ApiVerification!A:A,ApiVerification!C:C,"")</f>
      </c>
      <c r="M95" s="4">
        <f>IF(L95 = "", 0, 1)</f>
      </c>
      <c r="N95" s="4">
        <f>XLOOKUP(A95,AtivacaoGiftback!A:A,AtivacaoGiftback!B:B,"")</f>
      </c>
      <c r="O95" s="4">
        <f>IF(N95 = "", 0, 1)</f>
      </c>
      <c r="P95" s="4">
        <f>XLOOKUP(A95,TempoPrimeiraCampanha!A:A,TempoPrimeiraCampanha!B:B,"")</f>
      </c>
      <c r="Q95" s="4">
        <f>IF(P95 = "", 0, 1)</f>
      </c>
      <c r="R95" s="4">
        <f>XLOOKUP(A95,'# Campanhas30D'!A:A,'# Campanhas30D'!B:B,"")</f>
      </c>
      <c r="S95" s="10">
        <f>XLOOKUP(A95,'Receita Influenciada'!A:A,'Receita Influenciada'!B:B,"")</f>
      </c>
      <c r="T95" s="10">
        <f>XLOOKUP(A95,'Receita Total'!A:A,'Receita Total'!C:C,"")</f>
      </c>
      <c r="U95" s="10">
        <f>XLOOKUP(A95,Giftback!A:A,Giftback!B:B,"")</f>
      </c>
      <c r="V95" s="10">
        <f>XLOOKUP(A95,Campanha!A:A,Campanha!B:B,"")</f>
      </c>
      <c r="W95" s="10">
        <v>0</v>
      </c>
      <c r="X95" s="10">
        <v>0</v>
      </c>
      <c r="Y95" s="4">
        <f>XLOOKUP(A95,'Receita Influenciada'!A:A,'Receita Influenciada'!C:C,"")</f>
      </c>
      <c r="Z95" s="4">
        <f>IF(ISBLANK(C95), "", DATEDIF(B95, C95, "d"))</f>
      </c>
      <c r="AA95" s="4">
        <v>0</v>
      </c>
    </row>
    <row x14ac:dyDescent="0.25" r="96" customHeight="1" ht="18.75">
      <c r="A96" s="1" t="s">
        <v>1151</v>
      </c>
      <c r="B96" s="22">
        <f>XLOOKUP(A96,'Página25'!A:A,'Página25'!G:G,"")</f>
        <v>25568.875</v>
      </c>
      <c r="C96" s="22">
        <f>XLOOKUP(A96,'Página25'!A:A,'Página25'!I:I,"")</f>
        <v>25568.875</v>
      </c>
      <c r="D96" s="1" t="s">
        <v>4538</v>
      </c>
      <c r="E96" s="4">
        <f>XLOOKUP(A96,login!A:A,login!F:F,"")</f>
      </c>
      <c r="F96" s="4">
        <v>0</v>
      </c>
      <c r="G96" s="4">
        <v>0</v>
      </c>
      <c r="H96" s="4">
        <f>XLOOKUP(A96,EmailVerification!A:A,EmailVerification!B:B,"")</f>
      </c>
      <c r="I96" s="4">
        <f>IF(H96 = "", 0, 1)</f>
      </c>
      <c r="J96" s="4">
        <f>XLOOKUP(A96,IntegracaoVerification!A:A,IntegracaoVerification!C:C,"")</f>
      </c>
      <c r="K96" s="4">
        <f>IF(J96 = "", 0, 1)</f>
      </c>
      <c r="L96" s="2">
        <f>XLOOKUP(A96,ApiVerification!A:A,ApiVerification!C:C,"")</f>
      </c>
      <c r="M96" s="4">
        <f>IF(L96 = "", 0, 1)</f>
      </c>
      <c r="N96" s="2">
        <f>XLOOKUP(A96,AtivacaoGiftback!A:A,AtivacaoGiftback!B:B,"")</f>
      </c>
      <c r="O96" s="4">
        <f>IF(N96 = "", 0, 1)</f>
      </c>
      <c r="P96" s="4">
        <f>XLOOKUP(A96,TempoPrimeiraCampanha!A:A,TempoPrimeiraCampanha!B:B,"")</f>
      </c>
      <c r="Q96" s="4">
        <f>IF(P96 = "", 0, 1)</f>
      </c>
      <c r="R96" s="4">
        <f>XLOOKUP(A96,'# Campanhas30D'!A:A,'# Campanhas30D'!B:B,"")</f>
      </c>
      <c r="S96" s="10">
        <f>XLOOKUP(A96,'Receita Influenciada'!A:A,'Receita Influenciada'!B:B,"")</f>
      </c>
      <c r="T96" s="10">
        <f>XLOOKUP(A96,'Receita Total'!A:A,'Receita Total'!C:C,"")</f>
      </c>
      <c r="U96" s="10">
        <v>0</v>
      </c>
      <c r="V96" s="10">
        <f>XLOOKUP(A96,Campanha!A:A,Campanha!B:B,"")</f>
      </c>
      <c r="W96" s="10">
        <f>XLOOKUP(A96,Task!A:A,Task!B:B,"")</f>
      </c>
      <c r="X96" s="10">
        <v>0</v>
      </c>
      <c r="Y96" s="4">
        <f>XLOOKUP(A96,'Receita Influenciada'!A:A,'Receita Influenciada'!C:C,"")</f>
      </c>
      <c r="Z96" s="4">
        <f>IF(ISBLANK(C96), "", DATEDIF(B96, C96, "d"))</f>
      </c>
      <c r="AA96" s="4">
        <v>0</v>
      </c>
    </row>
    <row x14ac:dyDescent="0.25" r="97" customHeight="1" ht="18.75">
      <c r="A97" s="1" t="s">
        <v>778</v>
      </c>
      <c r="B97" s="22">
        <f>XLOOKUP(A97,'Página25'!A:A,'Página25'!G:G,"")</f>
        <v>25568.875</v>
      </c>
      <c r="C97" s="22">
        <f>XLOOKUP(A97,'Página25'!A:A,'Página25'!I:I,"")</f>
        <v>25568.875</v>
      </c>
      <c r="D97" s="1" t="s">
        <v>4538</v>
      </c>
      <c r="E97" s="4">
        <f>XLOOKUP(A97,login!A:A,login!F:F,"")</f>
      </c>
      <c r="F97" s="4">
        <f>XLOOKUP(A97,gestor!C:C,gestor!E:E,"")</f>
      </c>
      <c r="G97" s="4">
        <f>XLOOKUP(A97,tickets!I:I,tickets!J:J,"")</f>
      </c>
      <c r="H97" s="4">
        <f>XLOOKUP(A97,EmailVerification!A:A,EmailVerification!B:B,"")</f>
      </c>
      <c r="I97" s="4">
        <f>IF(H97 = "", 0, 1)</f>
      </c>
      <c r="J97" s="4">
        <f>XLOOKUP(A97,IntegracaoVerification!A:A,IntegracaoVerification!C:C,"")</f>
      </c>
      <c r="K97" s="4">
        <f>IF(J97 = "", 0, 1)</f>
      </c>
      <c r="L97" s="4">
        <f>XLOOKUP(A97,ApiVerification!A:A,ApiVerification!C:C,"")</f>
      </c>
      <c r="M97" s="4">
        <f>IF(L97 = "", 0, 1)</f>
      </c>
      <c r="N97" s="4">
        <f>XLOOKUP(A97,AtivacaoGiftback!A:A,AtivacaoGiftback!B:B,"")</f>
      </c>
      <c r="O97" s="4">
        <f>IF(N97 = "", 0, 1)</f>
      </c>
      <c r="P97" s="4">
        <f>XLOOKUP(A97,TempoPrimeiraCampanha!A:A,TempoPrimeiraCampanha!B:B,"")</f>
      </c>
      <c r="Q97" s="4">
        <f>IF(P97 = "", 0, 1)</f>
      </c>
      <c r="R97" s="4">
        <f>XLOOKUP(A97,'# Campanhas30D'!A:A,'# Campanhas30D'!B:B,"")</f>
      </c>
      <c r="S97" s="10">
        <f>XLOOKUP(A97,'Receita Influenciada'!A:A,'Receita Influenciada'!B:B,"")</f>
      </c>
      <c r="T97" s="10">
        <f>XLOOKUP(A97,'Receita Total'!A:A,'Receita Total'!C:C,"")</f>
      </c>
      <c r="U97" s="10">
        <f>XLOOKUP(A97,Giftback!A:A,Giftback!B:B,"")</f>
      </c>
      <c r="V97" s="10">
        <f>XLOOKUP(A97,Campanha!A:A,Campanha!B:B,"")</f>
      </c>
      <c r="W97" s="10">
        <v>0</v>
      </c>
      <c r="X97" s="10">
        <v>0</v>
      </c>
      <c r="Y97" s="4">
        <f>XLOOKUP(A97,'Receita Influenciada'!A:A,'Receita Influenciada'!C:C,"")</f>
      </c>
      <c r="Z97" s="4">
        <f>IF(ISBLANK(C97), "", DATEDIF(B97, C97, "d"))</f>
      </c>
      <c r="AA97" s="4">
        <v>0</v>
      </c>
    </row>
    <row x14ac:dyDescent="0.25" r="98" customHeight="1" ht="18.75">
      <c r="A98" s="1" t="s">
        <v>1406</v>
      </c>
      <c r="B98" s="22">
        <f>XLOOKUP(A98,'Página25'!A:A,'Página25'!G:G,"")</f>
        <v>25568.875</v>
      </c>
      <c r="C98" s="22">
        <f>XLOOKUP(A98,'Página25'!A:A,'Página25'!I:I,"")</f>
        <v>25568.875</v>
      </c>
      <c r="D98" s="1" t="s">
        <v>4538</v>
      </c>
      <c r="E98" s="4">
        <f>XLOOKUP(A98,login!A:A,login!F:F,"")</f>
      </c>
      <c r="F98" s="4">
        <v>0</v>
      </c>
      <c r="G98" s="4">
        <v>0</v>
      </c>
      <c r="H98" s="4">
        <f>XLOOKUP(A98,EmailVerification!A:A,EmailVerification!B:B,"")</f>
      </c>
      <c r="I98" s="4">
        <f>IF(H98 = "", 0, 1)</f>
      </c>
      <c r="J98" s="4">
        <f>XLOOKUP(A98,IntegracaoVerification!A:A,IntegracaoVerification!C:C,"")</f>
      </c>
      <c r="K98" s="4">
        <f>IF(J98 = "", 0, 1)</f>
      </c>
      <c r="L98" s="2">
        <f>XLOOKUP(A98,ApiVerification!A:A,ApiVerification!C:C,"")</f>
      </c>
      <c r="M98" s="4">
        <f>IF(L98 = "", 0, 1)</f>
      </c>
      <c r="N98" s="4">
        <f>XLOOKUP(A98,AtivacaoGiftback!A:A,AtivacaoGiftback!B:B,"")</f>
      </c>
      <c r="O98" s="4">
        <f>IF(N98 = "", 0, 1)</f>
      </c>
      <c r="P98" s="4">
        <f>XLOOKUP(A98,TempoPrimeiraCampanha!A:A,TempoPrimeiraCampanha!B:B,"")</f>
      </c>
      <c r="Q98" s="4">
        <f>IF(P98 = "", 0, 1)</f>
      </c>
      <c r="R98" s="4">
        <f>XLOOKUP(A98,'# Campanhas30D'!A:A,'# Campanhas30D'!B:B,"")</f>
      </c>
      <c r="S98" s="10">
        <f>XLOOKUP(A98,'Receita Influenciada'!A:A,'Receita Influenciada'!B:B,"")</f>
      </c>
      <c r="T98" s="10">
        <f>XLOOKUP(A98,'Receita Total'!A:A,'Receita Total'!C:C,"")</f>
      </c>
      <c r="U98" s="10">
        <v>0</v>
      </c>
      <c r="V98" s="10">
        <f>XLOOKUP(A98,Campanha!A:A,Campanha!B:B,"")</f>
      </c>
      <c r="W98" s="10">
        <v>0</v>
      </c>
      <c r="X98" s="10">
        <v>0</v>
      </c>
      <c r="Y98" s="4">
        <f>XLOOKUP(A98,'Receita Influenciada'!A:A,'Receita Influenciada'!C:C,"")</f>
      </c>
      <c r="Z98" s="4">
        <f>IF(ISBLANK(C98), "", DATEDIF(B98, C98, "d"))</f>
      </c>
      <c r="AA98" s="4">
        <v>0</v>
      </c>
    </row>
    <row x14ac:dyDescent="0.25" r="99" customHeight="1" ht="18.75">
      <c r="A99" s="1" t="s">
        <v>1533</v>
      </c>
      <c r="B99" s="22">
        <f>XLOOKUP(A99,'Página25'!A:A,'Página25'!G:G,"")</f>
        <v>25568.875</v>
      </c>
      <c r="C99" s="22">
        <f>XLOOKUP(A99,'Página25'!A:A,'Página25'!I:I,"")</f>
        <v>25568.875</v>
      </c>
      <c r="D99" s="1" t="s">
        <v>4538</v>
      </c>
      <c r="E99" s="4">
        <f>XLOOKUP(A99,login!A:A,login!F:F,"")</f>
      </c>
      <c r="F99" s="4">
        <f>XLOOKUP(A99,gestor!C:C,gestor!E:E,"")</f>
      </c>
      <c r="G99" s="4">
        <f>XLOOKUP(A99,tickets!I:I,tickets!J:J,"")</f>
      </c>
      <c r="H99" s="4">
        <f>XLOOKUP(A99,EmailVerification!A:A,EmailVerification!B:B,"")</f>
      </c>
      <c r="I99" s="4">
        <f>IF(H99 = "", 0, 1)</f>
      </c>
      <c r="J99" s="4">
        <f>XLOOKUP(A99,IntegracaoVerification!A:A,IntegracaoVerification!C:C,"")</f>
      </c>
      <c r="K99" s="4">
        <f>IF(J99 = "", 0, 1)</f>
      </c>
      <c r="L99" s="4">
        <f>XLOOKUP(A99,ApiVerification!A:A,ApiVerification!C:C,"")</f>
      </c>
      <c r="M99" s="4">
        <f>IF(L99 = "", 0, 1)</f>
      </c>
      <c r="N99" s="4">
        <f>XLOOKUP(A99,AtivacaoGiftback!A:A,AtivacaoGiftback!B:B,"")</f>
      </c>
      <c r="O99" s="4">
        <f>IF(N99 = "", 0, 1)</f>
      </c>
      <c r="P99" s="4">
        <f>XLOOKUP(A99,TempoPrimeiraCampanha!A:A,TempoPrimeiraCampanha!B:B,"")</f>
      </c>
      <c r="Q99" s="4">
        <f>IF(P99 = "", 0, 1)</f>
      </c>
      <c r="R99" s="4">
        <f>XLOOKUP(A99,'# Campanhas30D'!A:A,'# Campanhas30D'!B:B,"")</f>
      </c>
      <c r="S99" s="10">
        <f>XLOOKUP(A99,'Receita Influenciada'!A:A,'Receita Influenciada'!B:B,"")</f>
      </c>
      <c r="T99" s="10">
        <f>XLOOKUP(A99,'Receita Total'!A:A,'Receita Total'!C:C,"")</f>
      </c>
      <c r="U99" s="10">
        <f>XLOOKUP(A99,Giftback!A:A,Giftback!B:B,"")</f>
      </c>
      <c r="V99" s="10">
        <f>XLOOKUP(A99,Campanha!A:A,Campanha!B:B,"")</f>
      </c>
      <c r="W99" s="10">
        <f>XLOOKUP(A99,Task!A:A,Task!B:B,"")</f>
      </c>
      <c r="X99" s="10">
        <v>0</v>
      </c>
      <c r="Y99" s="4">
        <f>XLOOKUP(A99,'Receita Influenciada'!A:A,'Receita Influenciada'!C:C,"")</f>
      </c>
      <c r="Z99" s="4">
        <f>IF(ISBLANK(C99), "", DATEDIF(B99, C99, "d"))</f>
      </c>
      <c r="AA99" s="4">
        <v>0</v>
      </c>
    </row>
    <row x14ac:dyDescent="0.25" r="100" customHeight="1" ht="18.75">
      <c r="A100" s="1" t="s">
        <v>686</v>
      </c>
      <c r="B100" s="22">
        <f>XLOOKUP(A100,'Página25'!A:A,'Página25'!G:G,"")</f>
        <v>25568.875</v>
      </c>
      <c r="C100" s="22">
        <f>XLOOKUP(A100,'Página25'!A:A,'Página25'!I:I,"")</f>
        <v>25568.875</v>
      </c>
      <c r="D100" s="1" t="s">
        <v>4538</v>
      </c>
      <c r="E100" s="4">
        <f>XLOOKUP(A100,login!A:A,login!F:F,"")</f>
      </c>
      <c r="F100" s="4">
        <v>0</v>
      </c>
      <c r="G100" s="4">
        <v>0</v>
      </c>
      <c r="H100" s="4">
        <f>XLOOKUP(A100,EmailVerification!A:A,EmailVerification!B:B,"")</f>
      </c>
      <c r="I100" s="4">
        <f>IF(H100 = "", 0, 1)</f>
      </c>
      <c r="J100" s="4">
        <f>XLOOKUP(A100,IntegracaoVerification!A:A,IntegracaoVerification!C:C,"")</f>
      </c>
      <c r="K100" s="4">
        <f>IF(J100 = "", 0, 1)</f>
      </c>
      <c r="L100" s="4">
        <f>XLOOKUP(A100,ApiVerification!A:A,ApiVerification!C:C,"")</f>
      </c>
      <c r="M100" s="4">
        <f>IF(L100 = "", 0, 1)</f>
      </c>
      <c r="N100" s="4">
        <f>XLOOKUP(A100,AtivacaoGiftback!A:A,AtivacaoGiftback!B:B,"")</f>
      </c>
      <c r="O100" s="4">
        <f>IF(N100 = "", 0, 1)</f>
      </c>
      <c r="P100" s="4">
        <f>XLOOKUP(A100,TempoPrimeiraCampanha!A:A,TempoPrimeiraCampanha!B:B,"")</f>
      </c>
      <c r="Q100" s="4">
        <f>IF(P100 = "", 0, 1)</f>
      </c>
      <c r="R100" s="4">
        <f>XLOOKUP(A100,'# Campanhas30D'!A:A,'# Campanhas30D'!B:B,"")</f>
      </c>
      <c r="S100" s="10">
        <f>XLOOKUP(A100,'Receita Influenciada'!A:A,'Receita Influenciada'!B:B,"")</f>
      </c>
      <c r="T100" s="10">
        <f>XLOOKUP(A100,'Receita Total'!A:A,'Receita Total'!C:C,"")</f>
      </c>
      <c r="U100" s="10">
        <v>0</v>
      </c>
      <c r="V100" s="10">
        <f>XLOOKUP(A100,Campanha!A:A,Campanha!B:B,"")</f>
      </c>
      <c r="W100" s="10">
        <v>0</v>
      </c>
      <c r="X100" s="10">
        <v>0</v>
      </c>
      <c r="Y100" s="4">
        <f>XLOOKUP(A100,'Receita Influenciada'!A:A,'Receita Influenciada'!C:C,"")</f>
      </c>
      <c r="Z100" s="4">
        <f>IF(ISBLANK(C100), "", DATEDIF(B100, C100, "d"))</f>
      </c>
      <c r="AA100" s="4">
        <v>0</v>
      </c>
    </row>
    <row x14ac:dyDescent="0.25" r="101" customHeight="1" ht="18.75">
      <c r="A101" s="1" t="s">
        <v>1113</v>
      </c>
      <c r="B101" s="22">
        <f>XLOOKUP(A101,'Página25'!A:A,'Página25'!G:G,"")</f>
        <v>25568.875</v>
      </c>
      <c r="C101" s="22">
        <f>XLOOKUP(A101,'Página25'!A:A,'Página25'!I:I,"")</f>
        <v>25568.875</v>
      </c>
      <c r="D101" s="1" t="s">
        <v>4538</v>
      </c>
      <c r="E101" s="4">
        <f>XLOOKUP(A101,login!A:A,login!F:F,"")</f>
      </c>
      <c r="F101" s="4">
        <f>XLOOKUP(A101,gestor!C:C,gestor!E:E,"")</f>
      </c>
      <c r="G101" s="4">
        <f>XLOOKUP(A101,tickets!I:I,tickets!J:J,"")</f>
      </c>
      <c r="H101" s="4">
        <f>XLOOKUP(A101,EmailVerification!A:A,EmailVerification!B:B,"")</f>
      </c>
      <c r="I101" s="4">
        <f>IF(H101 = "", 0, 1)</f>
      </c>
      <c r="J101" s="4">
        <f>XLOOKUP(A101,IntegracaoVerification!A:A,IntegracaoVerification!C:C,"")</f>
      </c>
      <c r="K101" s="4">
        <f>IF(J101 = "", 0, 1)</f>
      </c>
      <c r="L101" s="4">
        <f>XLOOKUP(A101,ApiVerification!A:A,ApiVerification!C:C,"")</f>
      </c>
      <c r="M101" s="4">
        <f>IF(L101 = "", 0, 1)</f>
      </c>
      <c r="N101" s="4">
        <f>XLOOKUP(A101,AtivacaoGiftback!A:A,AtivacaoGiftback!B:B,"")</f>
      </c>
      <c r="O101" s="4">
        <f>IF(N101 = "", 0, 1)</f>
      </c>
      <c r="P101" s="4">
        <f>XLOOKUP(A101,TempoPrimeiraCampanha!A:A,TempoPrimeiraCampanha!B:B,"")</f>
      </c>
      <c r="Q101" s="4">
        <f>IF(P101 = "", 0, 1)</f>
      </c>
      <c r="R101" s="4">
        <f>XLOOKUP(A101,'# Campanhas30D'!A:A,'# Campanhas30D'!B:B,"")</f>
      </c>
      <c r="S101" s="10">
        <f>XLOOKUP(A101,'Receita Influenciada'!A:A,'Receita Influenciada'!B:B,"")</f>
      </c>
      <c r="T101" s="10">
        <f>XLOOKUP(A101,'Receita Total'!A:A,'Receita Total'!C:C,"")</f>
      </c>
      <c r="U101" s="10">
        <f>XLOOKUP(A101,Giftback!A:A,Giftback!B:B,"")</f>
      </c>
      <c r="V101" s="10">
        <f>XLOOKUP(A101,Campanha!A:A,Campanha!B:B,"")</f>
      </c>
      <c r="W101" s="10">
        <v>0</v>
      </c>
      <c r="X101" s="10">
        <v>0</v>
      </c>
      <c r="Y101" s="4">
        <f>XLOOKUP(A101,'Receita Influenciada'!A:A,'Receita Influenciada'!C:C,"")</f>
      </c>
      <c r="Z101" s="4">
        <f>IF(ISBLANK(C101), "", DATEDIF(B101, C101, "d"))</f>
      </c>
      <c r="AA101" s="4">
        <v>0</v>
      </c>
    </row>
    <row x14ac:dyDescent="0.25" r="102" customHeight="1" ht="18.75">
      <c r="A102" s="1" t="s">
        <v>1063</v>
      </c>
      <c r="B102" s="22">
        <f>XLOOKUP(A102,'Página25'!A:A,'Página25'!G:G,"")</f>
        <v>25568.875</v>
      </c>
      <c r="C102" s="22">
        <f>XLOOKUP(A102,'Página25'!A:A,'Página25'!I:I,"")</f>
        <v>25568.875</v>
      </c>
      <c r="D102" s="1" t="s">
        <v>4538</v>
      </c>
      <c r="E102" s="4">
        <f>XLOOKUP(A102,login!A:A,login!F:F,"")</f>
      </c>
      <c r="F102" s="4">
        <f>XLOOKUP(A102,gestor!C:C,gestor!E:E,"")</f>
      </c>
      <c r="G102" s="4">
        <v>0</v>
      </c>
      <c r="H102" s="4">
        <f>XLOOKUP(A102,EmailVerification!A:A,EmailVerification!B:B,"")</f>
      </c>
      <c r="I102" s="4">
        <f>IF(H102 = "", 0, 1)</f>
      </c>
      <c r="J102" s="4">
        <f>XLOOKUP(A102,IntegracaoVerification!A:A,IntegracaoVerification!C:C,"")</f>
      </c>
      <c r="K102" s="4">
        <f>IF(J102 = "", 0, 1)</f>
      </c>
      <c r="L102" s="4">
        <f>XLOOKUP(A102,ApiVerification!A:A,ApiVerification!C:C,"")</f>
      </c>
      <c r="M102" s="4">
        <f>IF(L102 = "", 0, 1)</f>
      </c>
      <c r="N102" s="4">
        <f>XLOOKUP(A102,AtivacaoGiftback!A:A,AtivacaoGiftback!B:B,"")</f>
      </c>
      <c r="O102" s="4">
        <f>IF(N102 = "", 0, 1)</f>
      </c>
      <c r="P102" s="4">
        <f>XLOOKUP(A102,TempoPrimeiraCampanha!A:A,TempoPrimeiraCampanha!B:B,"")</f>
      </c>
      <c r="Q102" s="4">
        <f>IF(P102 = "", 0, 1)</f>
      </c>
      <c r="R102" s="4">
        <f>XLOOKUP(A102,'# Campanhas30D'!A:A,'# Campanhas30D'!B:B,"")</f>
      </c>
      <c r="S102" s="10">
        <f>XLOOKUP(A102,'Receita Influenciada'!A:A,'Receita Influenciada'!B:B,"")</f>
      </c>
      <c r="T102" s="10">
        <f>XLOOKUP(A102,'Receita Total'!A:A,'Receita Total'!C:C,"")</f>
      </c>
      <c r="U102" s="10">
        <f>XLOOKUP(A102,Giftback!A:A,Giftback!B:B,"")</f>
      </c>
      <c r="V102" s="10">
        <f>XLOOKUP(A102,Campanha!A:A,Campanha!B:B,"")</f>
      </c>
      <c r="W102" s="10">
        <v>0</v>
      </c>
      <c r="X102" s="10">
        <f>XLOOKUP(A102,Message!A:A,Message!B:B,"")</f>
      </c>
      <c r="Y102" s="4">
        <f>XLOOKUP(A102,'Receita Influenciada'!A:A,'Receita Influenciada'!C:C,"")</f>
      </c>
      <c r="Z102" s="4">
        <f>IF(ISBLANK(C102), "", DATEDIF(B102, C102, "d"))</f>
      </c>
      <c r="AA102" s="4">
        <v>0</v>
      </c>
    </row>
    <row x14ac:dyDescent="0.25" r="103" customHeight="1" ht="18.75">
      <c r="A103" s="1" t="s">
        <v>1552</v>
      </c>
      <c r="B103" s="22">
        <f>XLOOKUP(A103,'Página25'!A:A,'Página25'!G:G,"")</f>
        <v>25568.875</v>
      </c>
      <c r="C103" s="22">
        <f>XLOOKUP(A103,'Página25'!A:A,'Página25'!I:I,"")</f>
        <v>25568.875</v>
      </c>
      <c r="D103" s="1" t="s">
        <v>4538</v>
      </c>
      <c r="E103" s="4">
        <f>XLOOKUP(A103,login!A:A,login!F:F,"")</f>
      </c>
      <c r="F103" s="4">
        <f>XLOOKUP(A103,gestor!C:C,gestor!E:E,"")</f>
      </c>
      <c r="G103" s="4">
        <f>XLOOKUP(A103,tickets!I:I,tickets!J:J,"")</f>
      </c>
      <c r="H103" s="4">
        <f>XLOOKUP(A103,EmailVerification!A:A,EmailVerification!B:B,"")</f>
      </c>
      <c r="I103" s="4">
        <f>IF(H103 = "", 0, 1)</f>
      </c>
      <c r="J103" s="4">
        <f>XLOOKUP(A103,IntegracaoVerification!A:A,IntegracaoVerification!C:C,"")</f>
      </c>
      <c r="K103" s="4">
        <f>IF(J103 = "", 0, 1)</f>
      </c>
      <c r="L103" s="4">
        <f>XLOOKUP(A103,ApiVerification!A:A,ApiVerification!C:C,"")</f>
      </c>
      <c r="M103" s="4">
        <f>IF(L103 = "", 0, 1)</f>
      </c>
      <c r="N103" s="4">
        <f>XLOOKUP(A103,AtivacaoGiftback!A:A,AtivacaoGiftback!B:B,"")</f>
      </c>
      <c r="O103" s="4">
        <f>IF(N103 = "", 0, 1)</f>
      </c>
      <c r="P103" s="4">
        <f>XLOOKUP(A103,TempoPrimeiraCampanha!A:A,TempoPrimeiraCampanha!B:B,"")</f>
      </c>
      <c r="Q103" s="4">
        <f>IF(P103 = "", 0, 1)</f>
      </c>
      <c r="R103" s="4">
        <f>XLOOKUP(A103,'# Campanhas30D'!A:A,'# Campanhas30D'!B:B,"")</f>
      </c>
      <c r="S103" s="10">
        <f>XLOOKUP(A103,'Receita Influenciada'!A:A,'Receita Influenciada'!B:B,"")</f>
      </c>
      <c r="T103" s="10">
        <f>XLOOKUP(A103,'Receita Total'!A:A,'Receita Total'!C:C,"")</f>
      </c>
      <c r="U103" s="10">
        <f>XLOOKUP(A103,Giftback!A:A,Giftback!B:B,"")</f>
      </c>
      <c r="V103" s="10">
        <f>XLOOKUP(A103,Campanha!A:A,Campanha!B:B,"")</f>
      </c>
      <c r="W103" s="10">
        <v>0</v>
      </c>
      <c r="X103" s="10">
        <v>0</v>
      </c>
      <c r="Y103" s="4">
        <f>XLOOKUP(A103,'Receita Influenciada'!A:A,'Receita Influenciada'!C:C,"")</f>
      </c>
      <c r="Z103" s="4">
        <f>IF(ISBLANK(C103), "", DATEDIF(B103, C103, "d"))</f>
      </c>
      <c r="AA103" s="4">
        <v>0</v>
      </c>
    </row>
    <row x14ac:dyDescent="0.25" r="104" customHeight="1" ht="18.75">
      <c r="A104" s="1" t="s">
        <v>697</v>
      </c>
      <c r="B104" s="22">
        <f>XLOOKUP(A104,'Página25'!A:A,'Página25'!G:G,"")</f>
        <v>25568.875</v>
      </c>
      <c r="C104" s="22">
        <f>XLOOKUP(A104,'Página25'!A:A,'Página25'!I:I,"")</f>
        <v>25568.875</v>
      </c>
      <c r="D104" s="1" t="s">
        <v>4538</v>
      </c>
      <c r="E104" s="4">
        <f>XLOOKUP(A104,login!A:A,login!F:F,"")</f>
      </c>
      <c r="F104" s="4">
        <f>XLOOKUP(A104,gestor!C:C,gestor!E:E,"")</f>
      </c>
      <c r="G104" s="4">
        <v>0</v>
      </c>
      <c r="H104" s="4">
        <f>XLOOKUP(A104,EmailVerification!A:A,EmailVerification!B:B,"")</f>
      </c>
      <c r="I104" s="4">
        <f>IF(H104 = "", 0, 1)</f>
      </c>
      <c r="J104" s="4">
        <f>XLOOKUP(A104,IntegracaoVerification!A:A,IntegracaoVerification!C:C,"")</f>
      </c>
      <c r="K104" s="4">
        <f>IF(J104 = "", 0, 1)</f>
      </c>
      <c r="L104" s="4">
        <f>XLOOKUP(A104,ApiVerification!A:A,ApiVerification!C:C,"")</f>
      </c>
      <c r="M104" s="4">
        <f>IF(L104 = "", 0, 1)</f>
      </c>
      <c r="N104" s="4">
        <f>XLOOKUP(A104,AtivacaoGiftback!A:A,AtivacaoGiftback!B:B,"")</f>
      </c>
      <c r="O104" s="4">
        <f>IF(N104 = "", 0, 1)</f>
      </c>
      <c r="P104" s="4">
        <f>XLOOKUP(A104,TempoPrimeiraCampanha!A:A,TempoPrimeiraCampanha!B:B,"")</f>
      </c>
      <c r="Q104" s="4">
        <f>IF(P104 = "", 0, 1)</f>
      </c>
      <c r="R104" s="4">
        <f>XLOOKUP(A104,'# Campanhas30D'!A:A,'# Campanhas30D'!B:B,"")</f>
      </c>
      <c r="S104" s="10">
        <f>XLOOKUP(A104,'Receita Influenciada'!A:A,'Receita Influenciada'!B:B,"")</f>
      </c>
      <c r="T104" s="10">
        <f>XLOOKUP(A104,'Receita Total'!A:A,'Receita Total'!C:C,"")</f>
      </c>
      <c r="U104" s="10">
        <f>XLOOKUP(A104,Giftback!A:A,Giftback!B:B,"")</f>
      </c>
      <c r="V104" s="10">
        <f>XLOOKUP(A104,Campanha!A:A,Campanha!B:B,"")</f>
      </c>
      <c r="W104" s="10">
        <v>0</v>
      </c>
      <c r="X104" s="10">
        <v>0</v>
      </c>
      <c r="Y104" s="4">
        <f>XLOOKUP(A104,'Receita Influenciada'!A:A,'Receita Influenciada'!C:C,"")</f>
      </c>
      <c r="Z104" s="4">
        <f>IF(ISBLANK(C104), "", DATEDIF(B104, C104, "d"))</f>
      </c>
      <c r="AA104" s="4">
        <v>0</v>
      </c>
    </row>
    <row x14ac:dyDescent="0.25" r="105" customHeight="1" ht="18.75">
      <c r="A105" s="1" t="s">
        <v>1510</v>
      </c>
      <c r="B105" s="22">
        <f>XLOOKUP(A105,'Página25'!A:A,'Página25'!G:G,"")</f>
        <v>25568.875</v>
      </c>
      <c r="C105" s="22">
        <f>XLOOKUP(A105,'Página25'!A:A,'Página25'!I:I,"")</f>
        <v>25568.875</v>
      </c>
      <c r="D105" s="1" t="s">
        <v>4538</v>
      </c>
      <c r="E105" s="4">
        <f>XLOOKUP(A105,login!A:A,login!F:F,"")</f>
      </c>
      <c r="F105" s="4">
        <f>XLOOKUP(A105,gestor!C:C,gestor!E:E,"")</f>
      </c>
      <c r="G105" s="4">
        <f>XLOOKUP(A105,tickets!I:I,tickets!J:J,"")</f>
      </c>
      <c r="H105" s="4">
        <f>XLOOKUP(A105,EmailVerification!A:A,EmailVerification!B:B,"")</f>
      </c>
      <c r="I105" s="4">
        <f>IF(H105 = "", 0, 1)</f>
      </c>
      <c r="J105" s="4">
        <f>XLOOKUP(A105,IntegracaoVerification!A:A,IntegracaoVerification!C:C,"")</f>
      </c>
      <c r="K105" s="4">
        <f>IF(J105 = "", 0, 1)</f>
      </c>
      <c r="L105" s="4">
        <f>XLOOKUP(A105,ApiVerification!A:A,ApiVerification!C:C,"")</f>
      </c>
      <c r="M105" s="4">
        <f>IF(L105 = "", 0, 1)</f>
      </c>
      <c r="N105" s="4">
        <f>XLOOKUP(A105,AtivacaoGiftback!A:A,AtivacaoGiftback!B:B,"")</f>
      </c>
      <c r="O105" s="4">
        <f>IF(N105 = "", 0, 1)</f>
      </c>
      <c r="P105" s="4">
        <f>XLOOKUP(A105,TempoPrimeiraCampanha!A:A,TempoPrimeiraCampanha!B:B,"")</f>
      </c>
      <c r="Q105" s="4">
        <f>IF(P105 = "", 0, 1)</f>
      </c>
      <c r="R105" s="4">
        <f>XLOOKUP(A105,'# Campanhas30D'!A:A,'# Campanhas30D'!B:B,"")</f>
      </c>
      <c r="S105" s="10">
        <f>XLOOKUP(A105,'Receita Influenciada'!A:A,'Receita Influenciada'!B:B,"")</f>
      </c>
      <c r="T105" s="10">
        <f>XLOOKUP(A105,'Receita Total'!A:A,'Receita Total'!C:C,"")</f>
      </c>
      <c r="U105" s="10">
        <f>XLOOKUP(A105,Giftback!A:A,Giftback!B:B,"")</f>
      </c>
      <c r="V105" s="10">
        <f>XLOOKUP(A105,Campanha!A:A,Campanha!B:B,"")</f>
      </c>
      <c r="W105" s="10">
        <v>0</v>
      </c>
      <c r="X105" s="10">
        <v>0</v>
      </c>
      <c r="Y105" s="4">
        <f>XLOOKUP(A105,'Receita Influenciada'!A:A,'Receita Influenciada'!C:C,"")</f>
      </c>
      <c r="Z105" s="4">
        <f>IF(ISBLANK(C105), "", DATEDIF(B105, C105, "d"))</f>
      </c>
      <c r="AA105" s="4">
        <v>0</v>
      </c>
    </row>
    <row x14ac:dyDescent="0.25" r="106" customHeight="1" ht="18.75">
      <c r="A106" s="1" t="s">
        <v>851</v>
      </c>
      <c r="B106" s="22">
        <f>XLOOKUP(A106,'Página25'!A:A,'Página25'!G:G,"")</f>
        <v>25568.875</v>
      </c>
      <c r="C106" s="22">
        <f>XLOOKUP(A106,'Página25'!A:A,'Página25'!I:I,"")</f>
        <v>25568.875</v>
      </c>
      <c r="D106" s="1" t="s">
        <v>4538</v>
      </c>
      <c r="E106" s="4">
        <f>XLOOKUP(A106,login!A:A,login!F:F,"")</f>
      </c>
      <c r="F106" s="4">
        <v>0</v>
      </c>
      <c r="G106" s="4">
        <v>0</v>
      </c>
      <c r="H106" s="4">
        <f>XLOOKUP(A106,EmailVerification!A:A,EmailVerification!B:B,"")</f>
      </c>
      <c r="I106" s="4">
        <f>IF(H106 = "", 0, 1)</f>
      </c>
      <c r="J106" s="2">
        <f>XLOOKUP(A106,IntegracaoVerification!A:A,IntegracaoVerification!C:C,"")</f>
      </c>
      <c r="K106" s="4">
        <f>IF(J106 = "", 0, 1)</f>
      </c>
      <c r="L106" s="2">
        <f>XLOOKUP(A106,ApiVerification!A:A,ApiVerification!C:C,"")</f>
      </c>
      <c r="M106" s="4">
        <f>IF(L106 = "", 0, 1)</f>
      </c>
      <c r="N106" s="4">
        <f>XLOOKUP(A106,AtivacaoGiftback!A:A,AtivacaoGiftback!B:B,"")</f>
      </c>
      <c r="O106" s="4">
        <f>IF(N106 = "", 0, 1)</f>
      </c>
      <c r="P106" s="4">
        <f>XLOOKUP(A106,TempoPrimeiraCampanha!A:A,TempoPrimeiraCampanha!B:B,"")</f>
      </c>
      <c r="Q106" s="4">
        <f>IF(P106 = "", 0, 1)</f>
      </c>
      <c r="R106" s="4">
        <f>XLOOKUP(A106,'# Campanhas30D'!A:A,'# Campanhas30D'!B:B,"")</f>
      </c>
      <c r="S106" s="10">
        <f>XLOOKUP(A106,'Receita Influenciada'!A:A,'Receita Influenciada'!B:B,"")</f>
      </c>
      <c r="T106" s="10">
        <f>XLOOKUP(A106,'Receita Total'!A:A,'Receita Total'!C:C,"")</f>
      </c>
      <c r="U106" s="10">
        <v>0</v>
      </c>
      <c r="V106" s="10">
        <f>XLOOKUP(A106,Campanha!A:A,Campanha!B:B,"")</f>
      </c>
      <c r="W106" s="10">
        <v>0</v>
      </c>
      <c r="X106" s="10">
        <v>0</v>
      </c>
      <c r="Y106" s="4">
        <f>XLOOKUP(A106,'Receita Influenciada'!A:A,'Receita Influenciada'!C:C,"")</f>
      </c>
      <c r="Z106" s="4">
        <f>IF(ISBLANK(C106), "", DATEDIF(B106, C106, "d"))</f>
      </c>
      <c r="AA106" s="4">
        <v>0</v>
      </c>
    </row>
    <row x14ac:dyDescent="0.25" r="107" customHeight="1" ht="18.75">
      <c r="A107" s="1" t="s">
        <v>1632</v>
      </c>
      <c r="B107" s="22">
        <f>XLOOKUP(A107,'Página25'!A:A,'Página25'!G:G,"")</f>
        <v>25568.875</v>
      </c>
      <c r="C107" s="22">
        <f>XLOOKUP(A107,'Página25'!A:A,'Página25'!I:I,"")</f>
        <v>25568.875</v>
      </c>
      <c r="D107" s="1" t="s">
        <v>4538</v>
      </c>
      <c r="E107" s="4">
        <f>XLOOKUP(A107,login!A:A,login!F:F,"")</f>
      </c>
      <c r="F107" s="4">
        <f>XLOOKUP(A107,gestor!C:C,gestor!E:E,"")</f>
      </c>
      <c r="G107" s="4">
        <v>0</v>
      </c>
      <c r="H107" s="4">
        <f>XLOOKUP(A107,EmailVerification!A:A,EmailVerification!B:B,"")</f>
      </c>
      <c r="I107" s="4">
        <f>IF(H107 = "", 0, 1)</f>
      </c>
      <c r="J107" s="4">
        <f>XLOOKUP(A107,IntegracaoVerification!A:A,IntegracaoVerification!C:C,"")</f>
      </c>
      <c r="K107" s="4">
        <f>IF(J107 = "", 0, 1)</f>
      </c>
      <c r="L107" s="4">
        <f>XLOOKUP(A107,ApiVerification!A:A,ApiVerification!C:C,"")</f>
      </c>
      <c r="M107" s="4">
        <f>IF(L107 = "", 0, 1)</f>
      </c>
      <c r="N107" s="4">
        <f>XLOOKUP(A107,AtivacaoGiftback!A:A,AtivacaoGiftback!B:B,"")</f>
      </c>
      <c r="O107" s="4">
        <f>IF(N107 = "", 0, 1)</f>
      </c>
      <c r="P107" s="4">
        <f>XLOOKUP(A107,TempoPrimeiraCampanha!A:A,TempoPrimeiraCampanha!B:B,"")</f>
      </c>
      <c r="Q107" s="4">
        <f>IF(P107 = "", 0, 1)</f>
      </c>
      <c r="R107" s="4">
        <f>XLOOKUP(A107,'# Campanhas30D'!A:A,'# Campanhas30D'!B:B,"")</f>
      </c>
      <c r="S107" s="10">
        <f>XLOOKUP(A107,'Receita Influenciada'!A:A,'Receita Influenciada'!B:B,"")</f>
      </c>
      <c r="T107" s="10">
        <f>XLOOKUP(A107,'Receita Total'!A:A,'Receita Total'!C:C,"")</f>
      </c>
      <c r="U107" s="10">
        <v>0</v>
      </c>
      <c r="V107" s="10">
        <v>0</v>
      </c>
      <c r="W107" s="10">
        <f>XLOOKUP(A107,Task!A:A,Task!B:B,"")</f>
      </c>
      <c r="X107" s="10">
        <v>0</v>
      </c>
      <c r="Y107" s="4">
        <f>XLOOKUP(A107,'Receita Influenciada'!A:A,'Receita Influenciada'!C:C,"")</f>
      </c>
      <c r="Z107" s="4">
        <f>IF(ISBLANK(C107), "", DATEDIF(B107, C107, "d"))</f>
      </c>
      <c r="AA107" s="4">
        <v>0</v>
      </c>
    </row>
    <row x14ac:dyDescent="0.25" r="108" customHeight="1" ht="18.75">
      <c r="A108" s="1" t="s">
        <v>811</v>
      </c>
      <c r="B108" s="22">
        <f>XLOOKUP(A108,'Página25'!A:A,'Página25'!G:G,"")</f>
        <v>25568.875</v>
      </c>
      <c r="C108" s="22">
        <f>XLOOKUP(A108,'Página25'!A:A,'Página25'!I:I,"")</f>
        <v>25568.875</v>
      </c>
      <c r="D108" s="1" t="s">
        <v>4538</v>
      </c>
      <c r="E108" s="4">
        <f>XLOOKUP(A108,login!A:A,login!F:F,"")</f>
      </c>
      <c r="F108" s="4">
        <v>0</v>
      </c>
      <c r="G108" s="4">
        <v>0</v>
      </c>
      <c r="H108" s="2">
        <f>XLOOKUP(A108,EmailVerification!A:A,EmailVerification!B:B,"")</f>
      </c>
      <c r="I108" s="4">
        <f>IF(H108 = "", 0, 1)</f>
      </c>
      <c r="J108" s="4">
        <f>XLOOKUP(A108,IntegracaoVerification!A:A,IntegracaoVerification!C:C,"")</f>
      </c>
      <c r="K108" s="4">
        <f>IF(J108 = "", 0, 1)</f>
      </c>
      <c r="L108" s="4">
        <f>XLOOKUP(A108,ApiVerification!A:A,ApiVerification!C:C,"")</f>
      </c>
      <c r="M108" s="4">
        <f>IF(L108 = "", 0, 1)</f>
      </c>
      <c r="N108" s="4">
        <f>XLOOKUP(A108,AtivacaoGiftback!A:A,AtivacaoGiftback!B:B,"")</f>
      </c>
      <c r="O108" s="4">
        <f>IF(N108 = "", 0, 1)</f>
      </c>
      <c r="P108" s="4">
        <f>XLOOKUP(A108,TempoPrimeiraCampanha!A:A,TempoPrimeiraCampanha!B:B,"")</f>
      </c>
      <c r="Q108" s="4">
        <f>IF(P108 = "", 0, 1)</f>
      </c>
      <c r="R108" s="4">
        <f>XLOOKUP(A108,'# Campanhas30D'!A:A,'# Campanhas30D'!B:B,"")</f>
      </c>
      <c r="S108" s="10">
        <f>XLOOKUP(A108,'Receita Influenciada'!A:A,'Receita Influenciada'!B:B,"")</f>
      </c>
      <c r="T108" s="10">
        <f>XLOOKUP(A108,'Receita Total'!A:A,'Receita Total'!C:C,"")</f>
      </c>
      <c r="U108" s="10">
        <f>XLOOKUP(A108,Giftback!A:A,Giftback!B:B,"")</f>
      </c>
      <c r="V108" s="10">
        <v>0</v>
      </c>
      <c r="W108" s="10">
        <f>XLOOKUP(A108,Task!A:A,Task!B:B,"")</f>
      </c>
      <c r="X108" s="10">
        <v>0</v>
      </c>
      <c r="Y108" s="4">
        <f>XLOOKUP(A108,'Receita Influenciada'!A:A,'Receita Influenciada'!C:C,"")</f>
      </c>
      <c r="Z108" s="4">
        <f>IF(ISBLANK(C108), "", DATEDIF(B108, C108, "d"))</f>
      </c>
      <c r="AA108" s="4">
        <v>0</v>
      </c>
    </row>
    <row x14ac:dyDescent="0.25" r="109" customHeight="1" ht="18.75">
      <c r="A109" s="1" t="s">
        <v>1259</v>
      </c>
      <c r="B109" s="22">
        <f>XLOOKUP(A109,'Página25'!A:A,'Página25'!G:G,"")</f>
        <v>25568.875</v>
      </c>
      <c r="C109" s="22">
        <f>XLOOKUP(A109,'Página25'!A:A,'Página25'!I:I,"")</f>
        <v>25568.875</v>
      </c>
      <c r="D109" s="1" t="s">
        <v>4538</v>
      </c>
      <c r="E109" s="4">
        <f>XLOOKUP(A109,login!A:A,login!F:F,"")</f>
      </c>
      <c r="F109" s="4">
        <f>XLOOKUP(A109,gestor!C:C,gestor!E:E,"")</f>
      </c>
      <c r="G109" s="4">
        <v>0</v>
      </c>
      <c r="H109" s="4">
        <f>XLOOKUP(A109,EmailVerification!A:A,EmailVerification!B:B,"")</f>
      </c>
      <c r="I109" s="4">
        <f>IF(H109 = "", 0, 1)</f>
      </c>
      <c r="J109" s="4">
        <f>XLOOKUP(A109,IntegracaoVerification!A:A,IntegracaoVerification!C:C,"")</f>
      </c>
      <c r="K109" s="4">
        <f>IF(J109 = "", 0, 1)</f>
      </c>
      <c r="L109" s="4">
        <f>XLOOKUP(A109,ApiVerification!A:A,ApiVerification!C:C,"")</f>
      </c>
      <c r="M109" s="4">
        <f>IF(L109 = "", 0, 1)</f>
      </c>
      <c r="N109" s="4">
        <f>XLOOKUP(A109,AtivacaoGiftback!A:A,AtivacaoGiftback!B:B,"")</f>
      </c>
      <c r="O109" s="4">
        <f>IF(N109 = "", 0, 1)</f>
      </c>
      <c r="P109" s="4">
        <f>XLOOKUP(A109,TempoPrimeiraCampanha!A:A,TempoPrimeiraCampanha!B:B,"")</f>
      </c>
      <c r="Q109" s="4">
        <f>IF(P109 = "", 0, 1)</f>
      </c>
      <c r="R109" s="4">
        <f>XLOOKUP(A109,'# Campanhas30D'!A:A,'# Campanhas30D'!B:B,"")</f>
      </c>
      <c r="S109" s="10">
        <v>0</v>
      </c>
      <c r="T109" s="10">
        <f>XLOOKUP(A109,'Receita Total'!A:A,'Receita Total'!C:C,"")</f>
      </c>
      <c r="U109" s="10">
        <v>0</v>
      </c>
      <c r="V109" s="10">
        <v>0</v>
      </c>
      <c r="W109" s="10">
        <v>0</v>
      </c>
      <c r="X109" s="10">
        <v>0</v>
      </c>
      <c r="Y109" s="4">
        <f>XLOOKUP(A109,'Receita Influenciada'!A:A,'Receita Influenciada'!C:C,"")</f>
      </c>
      <c r="Z109" s="4">
        <f>IF(ISBLANK(C109), "", DATEDIF(B109, C109, "d"))</f>
      </c>
      <c r="AA109" s="4">
        <v>0</v>
      </c>
    </row>
    <row x14ac:dyDescent="0.25" r="110" customHeight="1" ht="18.75">
      <c r="A110" s="1" t="s">
        <v>1254</v>
      </c>
      <c r="B110" s="22">
        <f>XLOOKUP(A110,'Página25'!A:A,'Página25'!G:G,"")</f>
        <v>25568.875</v>
      </c>
      <c r="C110" s="22">
        <f>XLOOKUP(A110,'Página25'!A:A,'Página25'!I:I,"")</f>
        <v>25568.875</v>
      </c>
      <c r="D110" s="1" t="s">
        <v>4538</v>
      </c>
      <c r="E110" s="4">
        <f>XLOOKUP(A110,login!A:A,login!F:F,"")</f>
      </c>
      <c r="F110" s="4">
        <f>XLOOKUP(A110,gestor!C:C,gestor!E:E,"")</f>
      </c>
      <c r="G110" s="4">
        <v>0</v>
      </c>
      <c r="H110" s="4">
        <f>XLOOKUP(A110,EmailVerification!A:A,EmailVerification!B:B,"")</f>
      </c>
      <c r="I110" s="4">
        <f>IF(H110 = "", 0, 1)</f>
      </c>
      <c r="J110" s="4">
        <f>XLOOKUP(A110,IntegracaoVerification!A:A,IntegracaoVerification!C:C,"")</f>
      </c>
      <c r="K110" s="4">
        <f>IF(J110 = "", 0, 1)</f>
      </c>
      <c r="L110" s="4">
        <f>XLOOKUP(A110,ApiVerification!A:A,ApiVerification!C:C,"")</f>
      </c>
      <c r="M110" s="4">
        <f>IF(L110 = "", 0, 1)</f>
      </c>
      <c r="N110" s="4">
        <f>XLOOKUP(A110,AtivacaoGiftback!A:A,AtivacaoGiftback!B:B,"")</f>
      </c>
      <c r="O110" s="4">
        <f>IF(N110 = "", 0, 1)</f>
      </c>
      <c r="P110" s="4">
        <f>XLOOKUP(A110,TempoPrimeiraCampanha!A:A,TempoPrimeiraCampanha!B:B,"")</f>
      </c>
      <c r="Q110" s="4">
        <f>IF(P110 = "", 0, 1)</f>
      </c>
      <c r="R110" s="4">
        <f>XLOOKUP(A110,'# Campanhas30D'!A:A,'# Campanhas30D'!B:B,"")</f>
      </c>
      <c r="S110" s="10">
        <v>0</v>
      </c>
      <c r="T110" s="10">
        <f>XLOOKUP(A110,'Receita Total'!A:A,'Receita Total'!C:C,"")</f>
      </c>
      <c r="U110" s="10">
        <v>0</v>
      </c>
      <c r="V110" s="10">
        <v>0</v>
      </c>
      <c r="W110" s="10">
        <v>0</v>
      </c>
      <c r="X110" s="10">
        <v>0</v>
      </c>
      <c r="Y110" s="4">
        <f>XLOOKUP(A110,'Receita Influenciada'!A:A,'Receita Influenciada'!C:C,"")</f>
      </c>
      <c r="Z110" s="4">
        <f>IF(ISBLANK(C110), "", DATEDIF(B110, C110, "d"))</f>
      </c>
      <c r="AA110" s="4">
        <v>0</v>
      </c>
    </row>
    <row x14ac:dyDescent="0.25" r="111" customHeight="1" ht="18.75">
      <c r="A111" s="1" t="s">
        <v>1265</v>
      </c>
      <c r="B111" s="22">
        <f>XLOOKUP(A111,'Página25'!A:A,'Página25'!G:G,"")</f>
        <v>25568.875</v>
      </c>
      <c r="C111" s="22">
        <f>XLOOKUP(A111,'Página25'!A:A,'Página25'!I:I,"")</f>
        <v>25568.875</v>
      </c>
      <c r="D111" s="1" t="s">
        <v>4538</v>
      </c>
      <c r="E111" s="4">
        <f>XLOOKUP(A111,login!A:A,login!F:F,"")</f>
      </c>
      <c r="F111" s="4">
        <v>0</v>
      </c>
      <c r="G111" s="4">
        <v>0</v>
      </c>
      <c r="H111" s="4">
        <f>XLOOKUP(A111,EmailVerification!A:A,EmailVerification!B:B,"")</f>
      </c>
      <c r="I111" s="4">
        <f>IF(H111 = "", 0, 1)</f>
      </c>
      <c r="J111" s="4">
        <f>XLOOKUP(A111,IntegracaoVerification!A:A,IntegracaoVerification!C:C,"")</f>
      </c>
      <c r="K111" s="4">
        <f>IF(J111 = "", 0, 1)</f>
      </c>
      <c r="L111" s="4">
        <f>XLOOKUP(A111,ApiVerification!A:A,ApiVerification!C:C,"")</f>
      </c>
      <c r="M111" s="4">
        <f>IF(L111 = "", 0, 1)</f>
      </c>
      <c r="N111" s="4">
        <f>XLOOKUP(A111,AtivacaoGiftback!A:A,AtivacaoGiftback!B:B,"")</f>
      </c>
      <c r="O111" s="4">
        <f>IF(N111 = "", 0, 1)</f>
      </c>
      <c r="P111" s="4">
        <f>XLOOKUP(A111,TempoPrimeiraCampanha!A:A,TempoPrimeiraCampanha!B:B,"")</f>
      </c>
      <c r="Q111" s="4">
        <f>IF(P111 = "", 0, 1)</f>
      </c>
      <c r="R111" s="4">
        <f>XLOOKUP(A111,'# Campanhas30D'!A:A,'# Campanhas30D'!B:B,"")</f>
      </c>
      <c r="S111" s="10">
        <v>0</v>
      </c>
      <c r="T111" s="10">
        <f>XLOOKUP(A111,'Receita Total'!A:A,'Receita Total'!C:C,"")</f>
      </c>
      <c r="U111" s="10">
        <v>0</v>
      </c>
      <c r="V111" s="10">
        <v>0</v>
      </c>
      <c r="W111" s="10">
        <v>0</v>
      </c>
      <c r="X111" s="10">
        <v>0</v>
      </c>
      <c r="Y111" s="4">
        <f>XLOOKUP(A111,'Receita Influenciada'!A:A,'Receita Influenciada'!C:C,"")</f>
      </c>
      <c r="Z111" s="4">
        <f>IF(ISBLANK(C111), "", DATEDIF(B111, C111, "d"))</f>
      </c>
      <c r="AA111" s="4">
        <v>0</v>
      </c>
    </row>
    <row x14ac:dyDescent="0.25" r="112" customHeight="1" ht="18.75">
      <c r="A112" s="1" t="s">
        <v>565</v>
      </c>
      <c r="B112" s="22">
        <f>XLOOKUP(A112,'Página25'!A:A,'Página25'!G:G,"")</f>
        <v>25568.875</v>
      </c>
      <c r="C112" s="22">
        <f>XLOOKUP(A112,'Página25'!A:A,'Página25'!I:I,"")</f>
        <v>25568.875</v>
      </c>
      <c r="D112" s="1" t="s">
        <v>4538</v>
      </c>
      <c r="E112" s="4">
        <f>XLOOKUP(A112,login!A:A,login!F:F,"")</f>
      </c>
      <c r="F112" s="4">
        <f>XLOOKUP(A112,gestor!C:C,gestor!E:E,"")</f>
      </c>
      <c r="G112" s="4">
        <f>XLOOKUP(A112,tickets!I:I,tickets!J:J,"")</f>
      </c>
      <c r="H112" s="4">
        <f>XLOOKUP(A112,EmailVerification!A:A,EmailVerification!B:B,"")</f>
      </c>
      <c r="I112" s="4">
        <f>IF(H112 = "", 0, 1)</f>
      </c>
      <c r="J112" s="4">
        <f>XLOOKUP(A112,IntegracaoVerification!A:A,IntegracaoVerification!C:C,"")</f>
      </c>
      <c r="K112" s="4">
        <f>IF(J112 = "", 0, 1)</f>
      </c>
      <c r="L112" s="4">
        <f>XLOOKUP(A112,ApiVerification!A:A,ApiVerification!C:C,"")</f>
      </c>
      <c r="M112" s="4">
        <f>IF(L112 = "", 0, 1)</f>
      </c>
      <c r="N112" s="4">
        <f>XLOOKUP(A112,AtivacaoGiftback!A:A,AtivacaoGiftback!B:B,"")</f>
      </c>
      <c r="O112" s="4">
        <f>IF(N112 = "", 0, 1)</f>
      </c>
      <c r="P112" s="4">
        <f>XLOOKUP(A112,TempoPrimeiraCampanha!A:A,TempoPrimeiraCampanha!B:B,"")</f>
      </c>
      <c r="Q112" s="4">
        <f>IF(P112 = "", 0, 1)</f>
      </c>
      <c r="R112" s="4">
        <f>XLOOKUP(A112,'# Campanhas30D'!A:A,'# Campanhas30D'!B:B,"")</f>
      </c>
      <c r="S112" s="10">
        <f>XLOOKUP(A112,'Receita Influenciada'!A:A,'Receita Influenciada'!B:B,"")</f>
      </c>
      <c r="T112" s="10">
        <f>XLOOKUP(A112,'Receita Total'!A:A,'Receita Total'!C:C,"")</f>
      </c>
      <c r="U112" s="10">
        <v>0</v>
      </c>
      <c r="V112" s="10">
        <f>XLOOKUP(A112,Campanha!A:A,Campanha!B:B,"")</f>
      </c>
      <c r="W112" s="10">
        <v>0</v>
      </c>
      <c r="X112" s="10">
        <v>0</v>
      </c>
      <c r="Y112" s="4">
        <f>XLOOKUP(A112,'Receita Influenciada'!A:A,'Receita Influenciada'!C:C,"")</f>
      </c>
      <c r="Z112" s="4">
        <f>IF(ISBLANK(C112), "", DATEDIF(B112, C112, "d"))</f>
      </c>
      <c r="AA112" s="4">
        <v>0</v>
      </c>
    </row>
    <row x14ac:dyDescent="0.25" r="113" customHeight="1" ht="18.75">
      <c r="A113" s="1" t="s">
        <v>882</v>
      </c>
      <c r="B113" s="22">
        <f>XLOOKUP(A113,'Página25'!A:A,'Página25'!G:G,"")</f>
        <v>25568.875</v>
      </c>
      <c r="C113" s="22">
        <f>XLOOKUP(A113,'Página25'!A:A,'Página25'!I:I,"")</f>
        <v>25568.875</v>
      </c>
      <c r="D113" s="1" t="s">
        <v>4538</v>
      </c>
      <c r="E113" s="4">
        <f>XLOOKUP(A113,login!A:A,login!F:F,"")</f>
      </c>
      <c r="F113" s="4">
        <f>XLOOKUP(A113,gestor!C:C,gestor!E:E,"")</f>
      </c>
      <c r="G113" s="4">
        <v>0</v>
      </c>
      <c r="H113" s="4">
        <f>XLOOKUP(A113,EmailVerification!A:A,EmailVerification!B:B,"")</f>
      </c>
      <c r="I113" s="4">
        <f>IF(H113 = "", 0, 1)</f>
      </c>
      <c r="J113" s="4">
        <f>XLOOKUP(A113,IntegracaoVerification!A:A,IntegracaoVerification!C:C,"")</f>
      </c>
      <c r="K113" s="4">
        <f>IF(J113 = "", 0, 1)</f>
      </c>
      <c r="L113" s="4">
        <f>XLOOKUP(A113,ApiVerification!A:A,ApiVerification!C:C,"")</f>
      </c>
      <c r="M113" s="4">
        <f>IF(L113 = "", 0, 1)</f>
      </c>
      <c r="N113" s="4">
        <f>XLOOKUP(A113,AtivacaoGiftback!A:A,AtivacaoGiftback!B:B,"")</f>
      </c>
      <c r="O113" s="4">
        <f>IF(N113 = "", 0, 1)</f>
      </c>
      <c r="P113" s="4">
        <f>XLOOKUP(A113,TempoPrimeiraCampanha!A:A,TempoPrimeiraCampanha!B:B,"")</f>
      </c>
      <c r="Q113" s="4">
        <f>IF(P113 = "", 0, 1)</f>
      </c>
      <c r="R113" s="4">
        <f>XLOOKUP(A113,'# Campanhas30D'!A:A,'# Campanhas30D'!B:B,"")</f>
      </c>
      <c r="S113" s="10">
        <f>XLOOKUP(A113,'Receita Influenciada'!A:A,'Receita Influenciada'!B:B,"")</f>
      </c>
      <c r="T113" s="10">
        <f>XLOOKUP(A113,'Receita Total'!A:A,'Receita Total'!C:C,"")</f>
      </c>
      <c r="U113" s="10">
        <v>0</v>
      </c>
      <c r="V113" s="10">
        <f>XLOOKUP(A113,Campanha!A:A,Campanha!B:B,"")</f>
      </c>
      <c r="W113" s="10">
        <v>0</v>
      </c>
      <c r="X113" s="10">
        <v>0</v>
      </c>
      <c r="Y113" s="4">
        <f>XLOOKUP(A113,'Receita Influenciada'!A:A,'Receita Influenciada'!C:C,"")</f>
      </c>
      <c r="Z113" s="4">
        <f>IF(ISBLANK(C113), "", DATEDIF(B113, C113, "d"))</f>
      </c>
      <c r="AA113" s="4">
        <v>0</v>
      </c>
    </row>
    <row x14ac:dyDescent="0.25" r="114" customHeight="1" ht="18.75">
      <c r="A114" s="1" t="s">
        <v>1197</v>
      </c>
      <c r="B114" s="22">
        <f>XLOOKUP(A114,'Página25'!A:A,'Página25'!G:G,"")</f>
        <v>25568.875</v>
      </c>
      <c r="C114" s="22">
        <f>XLOOKUP(A114,'Página25'!A:A,'Página25'!I:I,"")</f>
        <v>25568.875</v>
      </c>
      <c r="D114" s="1" t="s">
        <v>4538</v>
      </c>
      <c r="E114" s="4">
        <f>XLOOKUP(A114,login!A:A,login!F:F,"")</f>
      </c>
      <c r="F114" s="4">
        <f>XLOOKUP(A114,gestor!C:C,gestor!E:E,"")</f>
      </c>
      <c r="G114" s="4">
        <f>XLOOKUP(A114,tickets!I:I,tickets!J:J,"")</f>
      </c>
      <c r="H114" s="4">
        <f>XLOOKUP(A114,EmailVerification!A:A,EmailVerification!B:B,"")</f>
      </c>
      <c r="I114" s="4">
        <f>IF(H114 = "", 0, 1)</f>
      </c>
      <c r="J114" s="4">
        <f>XLOOKUP(A114,IntegracaoVerification!A:A,IntegracaoVerification!C:C,"")</f>
      </c>
      <c r="K114" s="4">
        <f>IF(J114 = "", 0, 1)</f>
      </c>
      <c r="L114" s="2">
        <f>XLOOKUP(A114,ApiVerification!A:A,ApiVerification!C:C,"")</f>
      </c>
      <c r="M114" s="4">
        <f>IF(L114 = "", 0, 1)</f>
      </c>
      <c r="N114" s="4">
        <f>XLOOKUP(A114,AtivacaoGiftback!A:A,AtivacaoGiftback!B:B,"")</f>
      </c>
      <c r="O114" s="4">
        <f>IF(N114 = "", 0, 1)</f>
      </c>
      <c r="P114" s="4">
        <f>XLOOKUP(A114,TempoPrimeiraCampanha!A:A,TempoPrimeiraCampanha!B:B,"")</f>
      </c>
      <c r="Q114" s="4">
        <f>IF(P114 = "", 0, 1)</f>
      </c>
      <c r="R114" s="4">
        <f>XLOOKUP(A114,'# Campanhas30D'!A:A,'# Campanhas30D'!B:B,"")</f>
      </c>
      <c r="S114" s="10">
        <f>XLOOKUP(A114,'Receita Influenciada'!A:A,'Receita Influenciada'!B:B,"")</f>
      </c>
      <c r="T114" s="10">
        <f>XLOOKUP(A114,'Receita Total'!A:A,'Receita Total'!C:C,"")</f>
      </c>
      <c r="U114" s="10">
        <v>0</v>
      </c>
      <c r="V114" s="10">
        <f>XLOOKUP(A114,Campanha!A:A,Campanha!B:B,"")</f>
      </c>
      <c r="W114" s="10">
        <f>XLOOKUP(A114,Task!A:A,Task!B:B,"")</f>
      </c>
      <c r="X114" s="10">
        <v>0</v>
      </c>
      <c r="Y114" s="4">
        <f>XLOOKUP(A114,'Receita Influenciada'!A:A,'Receita Influenciada'!C:C,"")</f>
      </c>
      <c r="Z114" s="4">
        <f>IF(ISBLANK(C114), "", DATEDIF(B114, C114, "d"))</f>
      </c>
      <c r="AA114" s="4">
        <f>IF(Z114&gt;=0,1,0)</f>
      </c>
    </row>
    <row x14ac:dyDescent="0.25" r="115" customHeight="1" ht="18.75">
      <c r="A115" s="1" t="s">
        <v>975</v>
      </c>
      <c r="B115" s="22">
        <f>XLOOKUP(A115,'Página25'!A:A,'Página25'!G:G,"")</f>
        <v>25568.875</v>
      </c>
      <c r="C115" s="22">
        <f>XLOOKUP(A115,'Página25'!A:A,'Página25'!I:I,"")</f>
        <v>25568.875</v>
      </c>
      <c r="D115" s="1" t="s">
        <v>4538</v>
      </c>
      <c r="E115" s="4">
        <f>XLOOKUP(A115,login!A:A,login!F:F,"")</f>
      </c>
      <c r="F115" s="4">
        <f>XLOOKUP(A115,gestor!C:C,gestor!E:E,"")</f>
      </c>
      <c r="G115" s="4">
        <v>0</v>
      </c>
      <c r="H115" s="4">
        <f>XLOOKUP(A115,EmailVerification!A:A,EmailVerification!B:B,"")</f>
      </c>
      <c r="I115" s="4">
        <f>IF(H115 = "", 0, 1)</f>
      </c>
      <c r="J115" s="4">
        <f>XLOOKUP(A115,IntegracaoVerification!A:A,IntegracaoVerification!C:C,"")</f>
      </c>
      <c r="K115" s="4">
        <f>IF(J115 = "", 0, 1)</f>
      </c>
      <c r="L115" s="4">
        <f>XLOOKUP(A115,ApiVerification!A:A,ApiVerification!C:C,"")</f>
      </c>
      <c r="M115" s="4">
        <f>IF(L115 = "", 0, 1)</f>
      </c>
      <c r="N115" s="4">
        <f>XLOOKUP(A115,AtivacaoGiftback!A:A,AtivacaoGiftback!B:B,"")</f>
      </c>
      <c r="O115" s="4">
        <f>IF(N115 = "", 0, 1)</f>
      </c>
      <c r="P115" s="4">
        <f>XLOOKUP(A115,TempoPrimeiraCampanha!A:A,TempoPrimeiraCampanha!B:B,"")</f>
      </c>
      <c r="Q115" s="4">
        <f>IF(P115 = "", 0, 1)</f>
      </c>
      <c r="R115" s="4">
        <f>XLOOKUP(A115,'# Campanhas30D'!A:A,'# Campanhas30D'!B:B,"")</f>
      </c>
      <c r="S115" s="10">
        <f>XLOOKUP(A115,'Receita Influenciada'!A:A,'Receita Influenciada'!B:B,"")</f>
      </c>
      <c r="T115" s="10">
        <f>XLOOKUP(A115,'Receita Total'!A:A,'Receita Total'!C:C,"")</f>
      </c>
      <c r="U115" s="10">
        <f>XLOOKUP(A115,Giftback!A:A,Giftback!B:B,"")</f>
      </c>
      <c r="V115" s="10">
        <f>XLOOKUP(A115,Campanha!A:A,Campanha!B:B,"")</f>
      </c>
      <c r="W115" s="10">
        <v>0</v>
      </c>
      <c r="X115" s="10">
        <v>0</v>
      </c>
      <c r="Y115" s="4">
        <f>XLOOKUP(A115,'Receita Influenciada'!A:A,'Receita Influenciada'!C:C,"")</f>
      </c>
      <c r="Z115" s="4">
        <f>IF(ISBLANK(C115), "", DATEDIF(B115, C115, "d"))</f>
      </c>
      <c r="AA115" s="4">
        <v>0</v>
      </c>
    </row>
    <row x14ac:dyDescent="0.25" r="116" customHeight="1" ht="18.75">
      <c r="A116" s="1" t="s">
        <v>550</v>
      </c>
      <c r="B116" s="22">
        <f>XLOOKUP(A116,'Página25'!A:A,'Página25'!G:G,"")</f>
        <v>25568.875</v>
      </c>
      <c r="C116" s="22">
        <f>XLOOKUP(A116,'Página25'!A:A,'Página25'!I:I,"")</f>
        <v>25568.875</v>
      </c>
      <c r="D116" s="1" t="s">
        <v>4538</v>
      </c>
      <c r="E116" s="4">
        <f>XLOOKUP(A116,login!A:A,login!F:F,"")</f>
      </c>
      <c r="F116" s="4">
        <v>0</v>
      </c>
      <c r="G116" s="4">
        <v>0</v>
      </c>
      <c r="H116" s="2">
        <f>XLOOKUP(A116,EmailVerification!A:A,EmailVerification!B:B,"")</f>
      </c>
      <c r="I116" s="4">
        <f>IF(H116 = "", 0, 1)</f>
      </c>
      <c r="J116" s="4">
        <f>XLOOKUP(A116,IntegracaoVerification!A:A,IntegracaoVerification!C:C,"")</f>
      </c>
      <c r="K116" s="4">
        <f>IF(J116 = "", 0, 1)</f>
      </c>
      <c r="L116" s="4">
        <f>XLOOKUP(A116,ApiVerification!A:A,ApiVerification!C:C,"")</f>
      </c>
      <c r="M116" s="4">
        <f>IF(L116 = "", 0, 1)</f>
      </c>
      <c r="N116" s="4">
        <f>XLOOKUP(A116,AtivacaoGiftback!A:A,AtivacaoGiftback!B:B,"")</f>
      </c>
      <c r="O116" s="4">
        <f>IF(N116 = "", 0, 1)</f>
      </c>
      <c r="P116" s="4">
        <f>XLOOKUP(A116,TempoPrimeiraCampanha!A:A,TempoPrimeiraCampanha!B:B,"")</f>
      </c>
      <c r="Q116" s="4">
        <f>IF(P116 = "", 0, 1)</f>
      </c>
      <c r="R116" s="4">
        <f>XLOOKUP(A116,'# Campanhas30D'!A:A,'# Campanhas30D'!B:B,"")</f>
      </c>
      <c r="S116" s="10">
        <f>XLOOKUP(A116,'Receita Influenciada'!A:A,'Receita Influenciada'!B:B,"")</f>
      </c>
      <c r="T116" s="10">
        <f>XLOOKUP(A116,'Receita Total'!A:A,'Receita Total'!C:C,"")</f>
      </c>
      <c r="U116" s="10">
        <v>0</v>
      </c>
      <c r="V116" s="10">
        <f>XLOOKUP(A116,Campanha!A:A,Campanha!B:B,"")</f>
      </c>
      <c r="W116" s="10">
        <v>0</v>
      </c>
      <c r="X116" s="10">
        <v>0</v>
      </c>
      <c r="Y116" s="4">
        <f>XLOOKUP(A116,'Receita Influenciada'!A:A,'Receita Influenciada'!C:C,"")</f>
      </c>
      <c r="Z116" s="4">
        <f>IF(ISBLANK(C116), "", DATEDIF(B116, C116, "d"))</f>
      </c>
      <c r="AA116" s="4">
        <v>0</v>
      </c>
    </row>
    <row x14ac:dyDescent="0.25" r="117" customHeight="1" ht="18.75">
      <c r="A117" s="1" t="s">
        <v>1134</v>
      </c>
      <c r="B117" s="22">
        <f>XLOOKUP(A117,'Página25'!A:A,'Página25'!G:G,"")</f>
        <v>25568.875</v>
      </c>
      <c r="C117" s="22">
        <f>XLOOKUP(A117,'Página25'!A:A,'Página25'!I:I,"")</f>
        <v>25568.875</v>
      </c>
      <c r="D117" s="1" t="s">
        <v>4538</v>
      </c>
      <c r="E117" s="4">
        <f>XLOOKUP(A117,login!A:A,login!F:F,"")</f>
      </c>
      <c r="F117" s="4">
        <f>XLOOKUP(A117,gestor!C:C,gestor!E:E,"")</f>
      </c>
      <c r="G117" s="4">
        <v>0</v>
      </c>
      <c r="H117" s="4">
        <f>XLOOKUP(A117,EmailVerification!A:A,EmailVerification!B:B,"")</f>
      </c>
      <c r="I117" s="4">
        <f>IF(H117 = "", 0, 1)</f>
      </c>
      <c r="J117" s="4">
        <f>XLOOKUP(A117,IntegracaoVerification!A:A,IntegracaoVerification!C:C,"")</f>
      </c>
      <c r="K117" s="4">
        <f>IF(J117 = "", 0, 1)</f>
      </c>
      <c r="L117" s="2">
        <f>XLOOKUP(A117,ApiVerification!A:A,ApiVerification!C:C,"")</f>
      </c>
      <c r="M117" s="4">
        <f>IF(L117 = "", 0, 1)</f>
      </c>
      <c r="N117" s="4">
        <f>XLOOKUP(A117,AtivacaoGiftback!A:A,AtivacaoGiftback!B:B,"")</f>
      </c>
      <c r="O117" s="4">
        <f>IF(N117 = "", 0, 1)</f>
      </c>
      <c r="P117" s="4">
        <f>XLOOKUP(A117,TempoPrimeiraCampanha!A:A,TempoPrimeiraCampanha!B:B,"")</f>
      </c>
      <c r="Q117" s="4">
        <f>IF(P117 = "", 0, 1)</f>
      </c>
      <c r="R117" s="4">
        <f>XLOOKUP(A117,'# Campanhas30D'!A:A,'# Campanhas30D'!B:B,"")</f>
      </c>
      <c r="S117" s="10">
        <f>XLOOKUP(A117,'Receita Influenciada'!A:A,'Receita Influenciada'!B:B,"")</f>
      </c>
      <c r="T117" s="10">
        <f>XLOOKUP(A117,'Receita Total'!A:A,'Receita Total'!C:C,"")</f>
      </c>
      <c r="U117" s="10">
        <f>XLOOKUP(A117,Giftback!A:A,Giftback!B:B,"")</f>
      </c>
      <c r="V117" s="10">
        <f>XLOOKUP(A117,Campanha!A:A,Campanha!B:B,"")</f>
      </c>
      <c r="W117" s="10">
        <f>XLOOKUP(A117,Task!A:A,Task!B:B,"")</f>
      </c>
      <c r="X117" s="10">
        <v>0</v>
      </c>
      <c r="Y117" s="4">
        <f>XLOOKUP(A117,'Receita Influenciada'!A:A,'Receita Influenciada'!C:C,"")</f>
      </c>
      <c r="Z117" s="4">
        <f>IF(ISBLANK(C117), "", DATEDIF(B117, C117, "d"))</f>
      </c>
      <c r="AA117" s="4">
        <v>0</v>
      </c>
    </row>
    <row x14ac:dyDescent="0.25" r="118" customHeight="1" ht="18.75">
      <c r="A118" s="1" t="s">
        <v>943</v>
      </c>
      <c r="B118" s="22">
        <f>XLOOKUP(A118,'Página25'!A:A,'Página25'!G:G,"")</f>
        <v>25568.875</v>
      </c>
      <c r="C118" s="22">
        <f>XLOOKUP(A118,'Página25'!A:A,'Página25'!I:I,"")</f>
        <v>25568.875</v>
      </c>
      <c r="D118" s="1" t="s">
        <v>4538</v>
      </c>
      <c r="E118" s="4">
        <f>XLOOKUP(A118,login!A:A,login!F:F,"")</f>
      </c>
      <c r="F118" s="4">
        <f>XLOOKUP(A118,gestor!C:C,gestor!E:E,"")</f>
      </c>
      <c r="G118" s="4">
        <v>0</v>
      </c>
      <c r="H118" s="4">
        <f>XLOOKUP(A118,EmailVerification!A:A,EmailVerification!B:B,"")</f>
      </c>
      <c r="I118" s="4">
        <f>IF(H118 = "", 0, 1)</f>
      </c>
      <c r="J118" s="4">
        <f>XLOOKUP(A118,IntegracaoVerification!A:A,IntegracaoVerification!C:C,"")</f>
      </c>
      <c r="K118" s="4">
        <f>IF(J118 = "", 0, 1)</f>
      </c>
      <c r="L118" s="4">
        <f>XLOOKUP(A118,ApiVerification!A:A,ApiVerification!C:C,"")</f>
      </c>
      <c r="M118" s="4">
        <f>IF(L118 = "", 0, 1)</f>
      </c>
      <c r="N118" s="4">
        <f>XLOOKUP(A118,AtivacaoGiftback!A:A,AtivacaoGiftback!B:B,"")</f>
      </c>
      <c r="O118" s="4">
        <f>IF(N118 = "", 0, 1)</f>
      </c>
      <c r="P118" s="4">
        <f>XLOOKUP(A118,TempoPrimeiraCampanha!A:A,TempoPrimeiraCampanha!B:B,"")</f>
      </c>
      <c r="Q118" s="4">
        <f>IF(P118 = "", 0, 1)</f>
      </c>
      <c r="R118" s="4">
        <f>XLOOKUP(A118,'# Campanhas30D'!A:A,'# Campanhas30D'!B:B,"")</f>
      </c>
      <c r="S118" s="10">
        <f>XLOOKUP(A118,'Receita Influenciada'!A:A,'Receita Influenciada'!B:B,"")</f>
      </c>
      <c r="T118" s="10">
        <f>XLOOKUP(A118,'Receita Total'!A:A,'Receita Total'!C:C,"")</f>
      </c>
      <c r="U118" s="10">
        <v>0</v>
      </c>
      <c r="V118" s="10">
        <f>XLOOKUP(A118,Campanha!A:A,Campanha!B:B,"")</f>
      </c>
      <c r="W118" s="10">
        <f>XLOOKUP(A118,Task!A:A,Task!B:B,"")</f>
      </c>
      <c r="X118" s="10">
        <v>0</v>
      </c>
      <c r="Y118" s="4">
        <f>XLOOKUP(A118,'Receita Influenciada'!A:A,'Receita Influenciada'!C:C,"")</f>
      </c>
      <c r="Z118" s="4">
        <f>IF(ISBLANK(C118), "", DATEDIF(B118, C118, "d"))</f>
      </c>
      <c r="AA118" s="4">
        <v>0</v>
      </c>
    </row>
    <row x14ac:dyDescent="0.25" r="119" customHeight="1" ht="18.75">
      <c r="A119" s="1" t="s">
        <v>1294</v>
      </c>
      <c r="B119" s="22">
        <f>XLOOKUP(A119,'Página25'!A:A,'Página25'!G:G,"")</f>
        <v>25568.875</v>
      </c>
      <c r="C119" s="22">
        <f>XLOOKUP(A119,'Página25'!A:A,'Página25'!I:I,"")</f>
        <v>25568.875</v>
      </c>
      <c r="D119" s="1" t="s">
        <v>4538</v>
      </c>
      <c r="E119" s="4">
        <f>XLOOKUP(A119,login!A:A,login!F:F,"")</f>
      </c>
      <c r="F119" s="4">
        <f>XLOOKUP(A119,gestor!C:C,gestor!E:E,"")</f>
      </c>
      <c r="G119" s="4">
        <v>0</v>
      </c>
      <c r="H119" s="4">
        <f>XLOOKUP(A119,EmailVerification!A:A,EmailVerification!B:B,"")</f>
      </c>
      <c r="I119" s="4">
        <f>IF(H119 = "", 0, 1)</f>
      </c>
      <c r="J119" s="2">
        <f>XLOOKUP(A119,IntegracaoVerification!A:A,IntegracaoVerification!C:C,"")</f>
      </c>
      <c r="K119" s="4">
        <f>IF(J119 = "", 0, 1)</f>
      </c>
      <c r="L119" s="2">
        <f>XLOOKUP(A119,ApiVerification!A:A,ApiVerification!C:C,"")</f>
      </c>
      <c r="M119" s="4">
        <f>IF(L119 = "", 0, 1)</f>
      </c>
      <c r="N119" s="4">
        <f>XLOOKUP(A119,AtivacaoGiftback!A:A,AtivacaoGiftback!B:B,"")</f>
      </c>
      <c r="O119" s="4">
        <f>IF(N119 = "", 0, 1)</f>
      </c>
      <c r="P119" s="4">
        <f>XLOOKUP(A119,TempoPrimeiraCampanha!A:A,TempoPrimeiraCampanha!B:B,"")</f>
      </c>
      <c r="Q119" s="4">
        <f>IF(P119 = "", 0, 1)</f>
      </c>
      <c r="R119" s="4">
        <f>XLOOKUP(A119,'# Campanhas30D'!A:A,'# Campanhas30D'!B:B,"")</f>
      </c>
      <c r="S119" s="10">
        <f>XLOOKUP(A119,'Receita Influenciada'!A:A,'Receita Influenciada'!B:B,"")</f>
      </c>
      <c r="T119" s="10">
        <f>XLOOKUP(A119,'Receita Total'!A:A,'Receita Total'!C:C,"")</f>
      </c>
      <c r="U119" s="10">
        <f>XLOOKUP(A119,Giftback!A:A,Giftback!B:B,"")</f>
      </c>
      <c r="V119" s="10">
        <f>XLOOKUP(A119,Campanha!A:A,Campanha!B:B,"")</f>
      </c>
      <c r="W119" s="10">
        <f>XLOOKUP(A119,Task!A:A,Task!B:B,"")</f>
      </c>
      <c r="X119" s="10">
        <v>0</v>
      </c>
      <c r="Y119" s="4">
        <f>XLOOKUP(A119,'Receita Influenciada'!A:A,'Receita Influenciada'!C:C,"")</f>
      </c>
      <c r="Z119" s="4">
        <f>IF(ISBLANK(C119), "", DATEDIF(B119, C119, "d"))</f>
      </c>
      <c r="AA119" s="4">
        <v>0</v>
      </c>
    </row>
    <row x14ac:dyDescent="0.25" r="120" customHeight="1" ht="18.75">
      <c r="A120" s="1" t="s">
        <v>969</v>
      </c>
      <c r="B120" s="22">
        <f>XLOOKUP(A120,'Página25'!A:A,'Página25'!G:G,"")</f>
        <v>25568.875</v>
      </c>
      <c r="C120" s="22">
        <f>XLOOKUP(A120,'Página25'!A:A,'Página25'!I:I,"")</f>
        <v>25568.875</v>
      </c>
      <c r="D120" s="1" t="s">
        <v>4538</v>
      </c>
      <c r="E120" s="4">
        <f>XLOOKUP(A120,login!A:A,login!F:F,"")</f>
      </c>
      <c r="F120" s="4">
        <v>0</v>
      </c>
      <c r="G120" s="4">
        <v>0</v>
      </c>
      <c r="H120" s="4">
        <f>XLOOKUP(A120,EmailVerification!A:A,EmailVerification!B:B,"")</f>
      </c>
      <c r="I120" s="4">
        <f>IF(H120 = "", 0, 1)</f>
      </c>
      <c r="J120" s="4">
        <f>XLOOKUP(A120,IntegracaoVerification!A:A,IntegracaoVerification!C:C,"")</f>
      </c>
      <c r="K120" s="4">
        <f>IF(J120 = "", 0, 1)</f>
      </c>
      <c r="L120" s="4">
        <f>XLOOKUP(A120,ApiVerification!A:A,ApiVerification!C:C,"")</f>
      </c>
      <c r="M120" s="4">
        <f>IF(L120 = "", 0, 1)</f>
      </c>
      <c r="N120" s="4">
        <f>XLOOKUP(A120,AtivacaoGiftback!A:A,AtivacaoGiftback!B:B,"")</f>
      </c>
      <c r="O120" s="4">
        <f>IF(N120 = "", 0, 1)</f>
      </c>
      <c r="P120" s="4">
        <f>XLOOKUP(A120,TempoPrimeiraCampanha!A:A,TempoPrimeiraCampanha!B:B,"")</f>
      </c>
      <c r="Q120" s="4">
        <f>IF(P120 = "", 0, 1)</f>
      </c>
      <c r="R120" s="4">
        <f>XLOOKUP(A120,'# Campanhas30D'!A:A,'# Campanhas30D'!B:B,"")</f>
      </c>
      <c r="S120" s="10">
        <f>XLOOKUP(A120,'Receita Influenciada'!A:A,'Receita Influenciada'!B:B,"")</f>
      </c>
      <c r="T120" s="10">
        <f>XLOOKUP(A120,'Receita Total'!A:A,'Receita Total'!C:C,"")</f>
      </c>
      <c r="U120" s="10">
        <f>XLOOKUP(A120,Giftback!A:A,Giftback!B:B,"")</f>
      </c>
      <c r="V120" s="10">
        <f>XLOOKUP(A120,Campanha!A:A,Campanha!B:B,"")</f>
      </c>
      <c r="W120" s="10">
        <v>0</v>
      </c>
      <c r="X120" s="10">
        <v>0</v>
      </c>
      <c r="Y120" s="4">
        <f>XLOOKUP(A120,'Receita Influenciada'!A:A,'Receita Influenciada'!C:C,"")</f>
      </c>
      <c r="Z120" s="4">
        <f>IF(ISBLANK(C120), "", DATEDIF(B120, C120, "d"))</f>
      </c>
      <c r="AA120" s="4">
        <v>0</v>
      </c>
    </row>
    <row x14ac:dyDescent="0.25" r="121" customHeight="1" ht="18.75">
      <c r="A121" s="1" t="s">
        <v>1368</v>
      </c>
      <c r="B121" s="22">
        <f>XLOOKUP(A121,'Página25'!A:A,'Página25'!G:G,"")</f>
        <v>25568.875</v>
      </c>
      <c r="C121" s="22">
        <f>XLOOKUP(A121,'Página25'!A:A,'Página25'!I:I,"")</f>
        <v>25568.875</v>
      </c>
      <c r="D121" s="1" t="s">
        <v>4538</v>
      </c>
      <c r="E121" s="4">
        <f>XLOOKUP(A121,login!A:A,login!F:F,"")</f>
      </c>
      <c r="F121" s="4">
        <f>XLOOKUP(A121,gestor!C:C,gestor!E:E,"")</f>
      </c>
      <c r="G121" s="4">
        <v>0</v>
      </c>
      <c r="H121" s="4">
        <f>XLOOKUP(A121,EmailVerification!A:A,EmailVerification!B:B,"")</f>
      </c>
      <c r="I121" s="4">
        <f>IF(H121 = "", 0, 1)</f>
      </c>
      <c r="J121" s="4">
        <f>XLOOKUP(A121,IntegracaoVerification!A:A,IntegracaoVerification!C:C,"")</f>
      </c>
      <c r="K121" s="4">
        <f>IF(J121 = "", 0, 1)</f>
      </c>
      <c r="L121" s="4">
        <f>XLOOKUP(A121,ApiVerification!A:A,ApiVerification!C:C,"")</f>
      </c>
      <c r="M121" s="4">
        <f>IF(L121 = "", 0, 1)</f>
      </c>
      <c r="N121" s="4">
        <f>XLOOKUP(A121,AtivacaoGiftback!A:A,AtivacaoGiftback!B:B,"")</f>
      </c>
      <c r="O121" s="4">
        <f>IF(N121 = "", 0, 1)</f>
      </c>
      <c r="P121" s="4">
        <f>XLOOKUP(A121,TempoPrimeiraCampanha!A:A,TempoPrimeiraCampanha!B:B,"")</f>
      </c>
      <c r="Q121" s="4">
        <f>IF(P121 = "", 0, 1)</f>
      </c>
      <c r="R121" s="4">
        <f>XLOOKUP(A121,'# Campanhas30D'!A:A,'# Campanhas30D'!B:B,"")</f>
      </c>
      <c r="S121" s="10">
        <f>XLOOKUP(A121,'Receita Influenciada'!A:A,'Receita Influenciada'!B:B,"")</f>
      </c>
      <c r="T121" s="10">
        <f>XLOOKUP(A121,'Receita Total'!A:A,'Receita Total'!C:C,"")</f>
      </c>
      <c r="U121" s="10">
        <f>XLOOKUP(A121,Giftback!A:A,Giftback!B:B,"")</f>
      </c>
      <c r="V121" s="10">
        <f>XLOOKUP(A121,Campanha!A:A,Campanha!B:B,"")</f>
      </c>
      <c r="W121" s="10">
        <v>0</v>
      </c>
      <c r="X121" s="10">
        <v>0</v>
      </c>
      <c r="Y121" s="4">
        <f>XLOOKUP(A121,'Receita Influenciada'!A:A,'Receita Influenciada'!C:C,"")</f>
      </c>
      <c r="Z121" s="4">
        <f>IF(ISBLANK(C121), "", DATEDIF(B121, C121, "d"))</f>
      </c>
      <c r="AA121" s="4">
        <v>0</v>
      </c>
    </row>
    <row x14ac:dyDescent="0.25" r="122" customHeight="1" ht="18.75">
      <c r="A122" s="1" t="s">
        <v>739</v>
      </c>
      <c r="B122" s="22">
        <f>XLOOKUP(A122,'Página25'!A:A,'Página25'!G:G,"")</f>
        <v>25568.875</v>
      </c>
      <c r="C122" s="22">
        <f>XLOOKUP(A122,'Página25'!A:A,'Página25'!I:I,"")</f>
        <v>25568.875</v>
      </c>
      <c r="D122" s="1" t="s">
        <v>4538</v>
      </c>
      <c r="E122" s="4">
        <f>XLOOKUP(A122,login!A:A,login!F:F,"")</f>
      </c>
      <c r="F122" s="4">
        <f>XLOOKUP(A122,gestor!C:C,gestor!E:E,"")</f>
      </c>
      <c r="G122" s="4">
        <v>0</v>
      </c>
      <c r="H122" s="4">
        <f>XLOOKUP(A122,EmailVerification!A:A,EmailVerification!B:B,"")</f>
      </c>
      <c r="I122" s="4">
        <f>IF(H122 = "", 0, 1)</f>
      </c>
      <c r="J122" s="4">
        <f>XLOOKUP(A122,IntegracaoVerification!A:A,IntegracaoVerification!C:C,"")</f>
      </c>
      <c r="K122" s="4">
        <f>IF(J122 = "", 0, 1)</f>
      </c>
      <c r="L122" s="4">
        <f>XLOOKUP(A122,ApiVerification!A:A,ApiVerification!C:C,"")</f>
      </c>
      <c r="M122" s="4">
        <f>IF(L122 = "", 0, 1)</f>
      </c>
      <c r="N122" s="4">
        <f>XLOOKUP(A122,AtivacaoGiftback!A:A,AtivacaoGiftback!B:B,"")</f>
      </c>
      <c r="O122" s="4">
        <f>IF(N122 = "", 0, 1)</f>
      </c>
      <c r="P122" s="4">
        <f>XLOOKUP(A122,TempoPrimeiraCampanha!A:A,TempoPrimeiraCampanha!B:B,"")</f>
      </c>
      <c r="Q122" s="4">
        <f>IF(P122 = "", 0, 1)</f>
      </c>
      <c r="R122" s="4">
        <f>XLOOKUP(A122,'# Campanhas30D'!A:A,'# Campanhas30D'!B:B,"")</f>
      </c>
      <c r="S122" s="10">
        <f>XLOOKUP(A122,'Receita Influenciada'!A:A,'Receita Influenciada'!B:B,"")</f>
      </c>
      <c r="T122" s="10">
        <f>XLOOKUP(A122,'Receita Total'!A:A,'Receita Total'!C:C,"")</f>
      </c>
      <c r="U122" s="10">
        <f>XLOOKUP(A122,Giftback!A:A,Giftback!B:B,"")</f>
      </c>
      <c r="V122" s="10">
        <f>XLOOKUP(A122,Campanha!A:A,Campanha!B:B,"")</f>
      </c>
      <c r="W122" s="10">
        <f>XLOOKUP(A122,Task!A:A,Task!B:B,"")</f>
      </c>
      <c r="X122" s="10">
        <v>0</v>
      </c>
      <c r="Y122" s="4">
        <f>XLOOKUP(A122,'Receita Influenciada'!A:A,'Receita Influenciada'!C:C,"")</f>
      </c>
      <c r="Z122" s="4">
        <f>IF(ISBLANK(C122), "", DATEDIF(B122, C122, "d"))</f>
      </c>
      <c r="AA122" s="4">
        <v>0</v>
      </c>
    </row>
    <row x14ac:dyDescent="0.25" r="123" customHeight="1" ht="18.75">
      <c r="A123" s="1" t="s">
        <v>1276</v>
      </c>
      <c r="B123" s="22">
        <f>XLOOKUP(A123,'Página25'!A:A,'Página25'!G:G,"")</f>
        <v>25568.875</v>
      </c>
      <c r="C123" s="22">
        <f>XLOOKUP(A123,'Página25'!A:A,'Página25'!I:I,"")</f>
        <v>25568.875</v>
      </c>
      <c r="D123" s="1" t="s">
        <v>4538</v>
      </c>
      <c r="E123" s="4">
        <f>XLOOKUP(A123,login!A:A,login!F:F,"")</f>
      </c>
      <c r="F123" s="4">
        <f>XLOOKUP(A123,gestor!C:C,gestor!E:E,"")</f>
      </c>
      <c r="G123" s="4">
        <f>XLOOKUP(A123,tickets!I:I,tickets!J:J,"")</f>
      </c>
      <c r="H123" s="4">
        <f>XLOOKUP(A123,EmailVerification!A:A,EmailVerification!B:B,"")</f>
      </c>
      <c r="I123" s="4">
        <f>IF(H123 = "", 0, 1)</f>
      </c>
      <c r="J123" s="4">
        <f>XLOOKUP(A123,IntegracaoVerification!A:A,IntegracaoVerification!C:C,"")</f>
      </c>
      <c r="K123" s="4">
        <f>IF(J123 = "", 0, 1)</f>
      </c>
      <c r="L123" s="4">
        <f>XLOOKUP(A123,ApiVerification!A:A,ApiVerification!C:C,"")</f>
      </c>
      <c r="M123" s="4">
        <f>IF(L123 = "", 0, 1)</f>
      </c>
      <c r="N123" s="4">
        <f>XLOOKUP(A123,AtivacaoGiftback!A:A,AtivacaoGiftback!B:B,"")</f>
      </c>
      <c r="O123" s="4">
        <f>IF(N123 = "", 0, 1)</f>
      </c>
      <c r="P123" s="4">
        <f>XLOOKUP(A123,TempoPrimeiraCampanha!A:A,TempoPrimeiraCampanha!B:B,"")</f>
      </c>
      <c r="Q123" s="4">
        <f>IF(P123 = "", 0, 1)</f>
      </c>
      <c r="R123" s="4">
        <f>XLOOKUP(A123,'# Campanhas30D'!A:A,'# Campanhas30D'!B:B,"")</f>
      </c>
      <c r="S123" s="10">
        <f>XLOOKUP(A123,'Receita Influenciada'!A:A,'Receita Influenciada'!B:B,"")</f>
      </c>
      <c r="T123" s="10">
        <f>XLOOKUP(A123,'Receita Total'!A:A,'Receita Total'!C:C,"")</f>
      </c>
      <c r="U123" s="10">
        <f>XLOOKUP(A123,Giftback!A:A,Giftback!B:B,"")</f>
      </c>
      <c r="V123" s="10">
        <f>XLOOKUP(A123,Campanha!A:A,Campanha!B:B,"")</f>
      </c>
      <c r="W123" s="10">
        <v>0</v>
      </c>
      <c r="X123" s="10">
        <v>0</v>
      </c>
      <c r="Y123" s="4">
        <f>XLOOKUP(A123,'Receita Influenciada'!A:A,'Receita Influenciada'!C:C,"")</f>
      </c>
      <c r="Z123" s="4">
        <f>IF(ISBLANK(C123), "", DATEDIF(B123, C123, "d"))</f>
      </c>
      <c r="AA123" s="4">
        <v>0</v>
      </c>
    </row>
    <row x14ac:dyDescent="0.25" r="124" customHeight="1" ht="18.75">
      <c r="A124" s="1" t="s">
        <v>857</v>
      </c>
      <c r="B124" s="22">
        <f>XLOOKUP(A124,'Página25'!A:A,'Página25'!G:G,"")</f>
        <v>25568.875</v>
      </c>
      <c r="C124" s="22">
        <f>XLOOKUP(A124,'Página25'!A:A,'Página25'!I:I,"")</f>
        <v>25568.875</v>
      </c>
      <c r="D124" s="1" t="s">
        <v>4538</v>
      </c>
      <c r="E124" s="4">
        <f>XLOOKUP(A124,login!A:A,login!F:F,"")</f>
      </c>
      <c r="F124" s="4">
        <f>XLOOKUP(A124,gestor!C:C,gestor!E:E,"")</f>
      </c>
      <c r="G124" s="4">
        <v>0</v>
      </c>
      <c r="H124" s="4">
        <f>XLOOKUP(A124,EmailVerification!A:A,EmailVerification!B:B,"")</f>
      </c>
      <c r="I124" s="4">
        <f>IF(H124 = "", 0, 1)</f>
      </c>
      <c r="J124" s="4">
        <f>XLOOKUP(A124,IntegracaoVerification!A:A,IntegracaoVerification!C:C,"")</f>
      </c>
      <c r="K124" s="4">
        <f>IF(J124 = "", 0, 1)</f>
      </c>
      <c r="L124" s="4">
        <f>XLOOKUP(A124,ApiVerification!A:A,ApiVerification!C:C,"")</f>
      </c>
      <c r="M124" s="4">
        <f>IF(L124 = "", 0, 1)</f>
      </c>
      <c r="N124" s="4">
        <f>XLOOKUP(A124,AtivacaoGiftback!A:A,AtivacaoGiftback!B:B,"")</f>
      </c>
      <c r="O124" s="4">
        <f>IF(N124 = "", 0, 1)</f>
      </c>
      <c r="P124" s="4">
        <f>XLOOKUP(A124,TempoPrimeiraCampanha!A:A,TempoPrimeiraCampanha!B:B,"")</f>
      </c>
      <c r="Q124" s="4">
        <f>IF(P124 = "", 0, 1)</f>
      </c>
      <c r="R124" s="4">
        <f>XLOOKUP(A124,'# Campanhas30D'!A:A,'# Campanhas30D'!B:B,"")</f>
      </c>
      <c r="S124" s="10">
        <f>XLOOKUP(A124,'Receita Influenciada'!A:A,'Receita Influenciada'!B:B,"")</f>
      </c>
      <c r="T124" s="10">
        <f>XLOOKUP(A124,'Receita Total'!A:A,'Receita Total'!C:C,"")</f>
      </c>
      <c r="U124" s="10">
        <f>XLOOKUP(A124,Giftback!A:A,Giftback!B:B,"")</f>
      </c>
      <c r="V124" s="10">
        <f>XLOOKUP(A124,Campanha!A:A,Campanha!B:B,"")</f>
      </c>
      <c r="W124" s="10">
        <v>0</v>
      </c>
      <c r="X124" s="10">
        <v>0</v>
      </c>
      <c r="Y124" s="4">
        <f>XLOOKUP(A124,'Receita Influenciada'!A:A,'Receita Influenciada'!C:C,"")</f>
      </c>
      <c r="Z124" s="4">
        <f>IF(ISBLANK(C124), "", DATEDIF(B124, C124, "d"))</f>
      </c>
      <c r="AA124" s="4">
        <v>0</v>
      </c>
    </row>
    <row x14ac:dyDescent="0.25" r="125" customHeight="1" ht="18.75">
      <c r="A125" s="1" t="s">
        <v>665</v>
      </c>
      <c r="B125" s="22">
        <f>XLOOKUP(A125,'Página25'!A:A,'Página25'!G:G,"")</f>
        <v>25568.875</v>
      </c>
      <c r="C125" s="22">
        <f>XLOOKUP(A125,'Página25'!A:A,'Página25'!I:I,"")</f>
        <v>25568.875</v>
      </c>
      <c r="D125" s="1" t="s">
        <v>4538</v>
      </c>
      <c r="E125" s="4">
        <f>XLOOKUP(A125,login!A:A,login!F:F,"")</f>
      </c>
      <c r="F125" s="4">
        <f>XLOOKUP(A125,gestor!C:C,gestor!E:E,"")</f>
      </c>
      <c r="G125" s="4">
        <v>0</v>
      </c>
      <c r="H125" s="4">
        <f>XLOOKUP(A125,EmailVerification!A:A,EmailVerification!B:B,"")</f>
      </c>
      <c r="I125" s="4">
        <f>IF(H125 = "", 0, 1)</f>
      </c>
      <c r="J125" s="4">
        <f>XLOOKUP(A125,IntegracaoVerification!A:A,IntegracaoVerification!C:C,"")</f>
      </c>
      <c r="K125" s="4">
        <f>IF(J125 = "", 0, 1)</f>
      </c>
      <c r="L125" s="4">
        <f>XLOOKUP(A125,ApiVerification!A:A,ApiVerification!C:C,"")</f>
      </c>
      <c r="M125" s="4">
        <f>IF(L125 = "", 0, 1)</f>
      </c>
      <c r="N125" s="2">
        <f>XLOOKUP(A125,AtivacaoGiftback!A:A,AtivacaoGiftback!B:B,"")</f>
      </c>
      <c r="O125" s="4">
        <f>IF(N125 = "", 0, 1)</f>
      </c>
      <c r="P125" s="4">
        <f>XLOOKUP(A125,TempoPrimeiraCampanha!A:A,TempoPrimeiraCampanha!B:B,"")</f>
      </c>
      <c r="Q125" s="4">
        <f>IF(P125 = "", 0, 1)</f>
      </c>
      <c r="R125" s="4">
        <f>XLOOKUP(A125,'# Campanhas30D'!A:A,'# Campanhas30D'!B:B,"")</f>
      </c>
      <c r="S125" s="10">
        <f>XLOOKUP(A125,'Receita Influenciada'!A:A,'Receita Influenciada'!B:B,"")</f>
      </c>
      <c r="T125" s="10">
        <f>XLOOKUP(A125,'Receita Total'!A:A,'Receita Total'!C:C,"")</f>
      </c>
      <c r="U125" s="10">
        <v>0</v>
      </c>
      <c r="V125" s="10">
        <f>XLOOKUP(A125,Campanha!A:A,Campanha!B:B,"")</f>
      </c>
      <c r="W125" s="10">
        <v>0</v>
      </c>
      <c r="X125" s="10">
        <v>0</v>
      </c>
      <c r="Y125" s="4">
        <f>XLOOKUP(A125,'Receita Influenciada'!A:A,'Receita Influenciada'!C:C,"")</f>
      </c>
      <c r="Z125" s="4">
        <f>IF(ISBLANK(C125), "", DATEDIF(B125, C125, "d"))</f>
      </c>
      <c r="AA125" s="4">
        <v>0</v>
      </c>
    </row>
    <row x14ac:dyDescent="0.25" r="126" customHeight="1" ht="18.75">
      <c r="A126" s="1" t="s">
        <v>993</v>
      </c>
      <c r="B126" s="22">
        <f>XLOOKUP(A126,'Página25'!A:A,'Página25'!G:G,"")</f>
        <v>25568.875</v>
      </c>
      <c r="C126" s="22">
        <f>XLOOKUP(A126,'Página25'!A:A,'Página25'!I:I,"")</f>
        <v>25568.875</v>
      </c>
      <c r="D126" s="1" t="s">
        <v>4538</v>
      </c>
      <c r="E126" s="4">
        <f>XLOOKUP(A126,login!A:A,login!F:F,"")</f>
      </c>
      <c r="F126" s="4">
        <f>XLOOKUP(A126,gestor!C:C,gestor!E:E,"")</f>
      </c>
      <c r="G126" s="4">
        <f>XLOOKUP(A126,tickets!I:I,tickets!J:J,"")</f>
      </c>
      <c r="H126" s="4">
        <f>XLOOKUP(A126,EmailVerification!A:A,EmailVerification!B:B,"")</f>
      </c>
      <c r="I126" s="4">
        <f>IF(H126 = "", 0, 1)</f>
      </c>
      <c r="J126" s="4">
        <f>XLOOKUP(A126,IntegracaoVerification!A:A,IntegracaoVerification!C:C,"")</f>
      </c>
      <c r="K126" s="4">
        <f>IF(J126 = "", 0, 1)</f>
      </c>
      <c r="L126" s="2">
        <f>XLOOKUP(A126,ApiVerification!A:A,ApiVerification!C:C,"")</f>
      </c>
      <c r="M126" s="4">
        <f>IF(L126 = "", 0, 1)</f>
      </c>
      <c r="N126" s="4">
        <f>XLOOKUP(A126,AtivacaoGiftback!A:A,AtivacaoGiftback!B:B,"")</f>
      </c>
      <c r="O126" s="4">
        <f>IF(N126 = "", 0, 1)</f>
      </c>
      <c r="P126" s="4">
        <f>XLOOKUP(A126,TempoPrimeiraCampanha!A:A,TempoPrimeiraCampanha!B:B,"")</f>
      </c>
      <c r="Q126" s="4">
        <f>IF(P126 = "", 0, 1)</f>
      </c>
      <c r="R126" s="4">
        <f>XLOOKUP(A126,'# Campanhas30D'!A:A,'# Campanhas30D'!B:B,"")</f>
      </c>
      <c r="S126" s="10">
        <f>XLOOKUP(A126,'Receita Influenciada'!A:A,'Receita Influenciada'!B:B,"")</f>
      </c>
      <c r="T126" s="10">
        <f>XLOOKUP(A126,'Receita Total'!A:A,'Receita Total'!C:C,"")</f>
      </c>
      <c r="U126" s="10">
        <v>0</v>
      </c>
      <c r="V126" s="10">
        <f>XLOOKUP(A126,Campanha!A:A,Campanha!B:B,"")</f>
      </c>
      <c r="W126" s="10">
        <v>0</v>
      </c>
      <c r="X126" s="10">
        <v>0</v>
      </c>
      <c r="Y126" s="4">
        <f>XLOOKUP(A126,'Receita Influenciada'!A:A,'Receita Influenciada'!C:C,"")</f>
      </c>
      <c r="Z126" s="4">
        <f>IF(ISBLANK(C126), "", DATEDIF(B126, C126, "d"))</f>
      </c>
      <c r="AA126" s="4">
        <v>0</v>
      </c>
    </row>
    <row x14ac:dyDescent="0.25" r="127" customHeight="1" ht="18.75">
      <c r="A127" s="1" t="s">
        <v>1213</v>
      </c>
      <c r="B127" s="22">
        <f>XLOOKUP(A127,'Página25'!A:A,'Página25'!G:G,"")</f>
        <v>25568.875</v>
      </c>
      <c r="C127" s="22">
        <f>XLOOKUP(A127,'Página25'!A:A,'Página25'!I:I,"")</f>
        <v>25568.875</v>
      </c>
      <c r="D127" s="1" t="s">
        <v>4538</v>
      </c>
      <c r="E127" s="4">
        <f>XLOOKUP(A127,login!A:A,login!F:F,"")</f>
      </c>
      <c r="F127" s="4">
        <f>XLOOKUP(A127,gestor!C:C,gestor!E:E,"")</f>
      </c>
      <c r="G127" s="4">
        <v>0</v>
      </c>
      <c r="H127" s="4">
        <f>XLOOKUP(A127,EmailVerification!A:A,EmailVerification!B:B,"")</f>
      </c>
      <c r="I127" s="4">
        <f>IF(H127 = "", 0, 1)</f>
      </c>
      <c r="J127" s="4">
        <f>XLOOKUP(A127,IntegracaoVerification!A:A,IntegracaoVerification!C:C,"")</f>
      </c>
      <c r="K127" s="4">
        <f>IF(J127 = "", 0, 1)</f>
      </c>
      <c r="L127" s="4">
        <f>XLOOKUP(A127,ApiVerification!A:A,ApiVerification!C:C,"")</f>
      </c>
      <c r="M127" s="4">
        <f>IF(L127 = "", 0, 1)</f>
      </c>
      <c r="N127" s="4">
        <f>XLOOKUP(A127,AtivacaoGiftback!A:A,AtivacaoGiftback!B:B,"")</f>
      </c>
      <c r="O127" s="4">
        <f>IF(N127 = "", 0, 1)</f>
      </c>
      <c r="P127" s="4">
        <f>XLOOKUP(A127,TempoPrimeiraCampanha!A:A,TempoPrimeiraCampanha!B:B,"")</f>
      </c>
      <c r="Q127" s="4">
        <f>IF(P127 = "", 0, 1)</f>
      </c>
      <c r="R127" s="4">
        <f>XLOOKUP(A127,'# Campanhas30D'!A:A,'# Campanhas30D'!B:B,"")</f>
      </c>
      <c r="S127" s="10">
        <f>XLOOKUP(A127,'Receita Influenciada'!A:A,'Receita Influenciada'!B:B,"")</f>
      </c>
      <c r="T127" s="10">
        <f>XLOOKUP(A127,'Receita Total'!A:A,'Receita Total'!C:C,"")</f>
      </c>
      <c r="U127" s="10">
        <f>XLOOKUP(A127,Giftback!A:A,Giftback!B:B,"")</f>
      </c>
      <c r="V127" s="10">
        <f>XLOOKUP(A127,Campanha!A:A,Campanha!B:B,"")</f>
      </c>
      <c r="W127" s="10">
        <f>XLOOKUP(A127,Task!A:A,Task!B:B,"")</f>
      </c>
      <c r="X127" s="10">
        <v>0</v>
      </c>
      <c r="Y127" s="4">
        <f>XLOOKUP(A127,'Receita Influenciada'!A:A,'Receita Influenciada'!C:C,"")</f>
      </c>
      <c r="Z127" s="4">
        <f>IF(ISBLANK(C127), "", DATEDIF(B127, C127, "d"))</f>
      </c>
      <c r="AA127" s="4">
        <v>0</v>
      </c>
    </row>
    <row x14ac:dyDescent="0.25" r="128" customHeight="1" ht="18.75">
      <c r="A128" s="1" t="s">
        <v>1092</v>
      </c>
      <c r="B128" s="22">
        <f>XLOOKUP(A128,'Página25'!A:A,'Página25'!G:G,"")</f>
        <v>25568.875</v>
      </c>
      <c r="C128" s="22">
        <f>XLOOKUP(A128,'Página25'!A:A,'Página25'!I:I,"")</f>
        <v>25568.875</v>
      </c>
      <c r="D128" s="1" t="s">
        <v>4538</v>
      </c>
      <c r="E128" s="4">
        <f>XLOOKUP(A128,login!A:A,login!F:F,"")</f>
      </c>
      <c r="F128" s="4">
        <f>XLOOKUP(A128,gestor!C:C,gestor!E:E,"")</f>
      </c>
      <c r="G128" s="4">
        <v>0</v>
      </c>
      <c r="H128" s="4">
        <f>XLOOKUP(A128,EmailVerification!A:A,EmailVerification!B:B,"")</f>
      </c>
      <c r="I128" s="4">
        <f>IF(H128 = "", 0, 1)</f>
      </c>
      <c r="J128" s="4">
        <f>XLOOKUP(A128,IntegracaoVerification!A:A,IntegracaoVerification!C:C,"")</f>
      </c>
      <c r="K128" s="4">
        <f>IF(J128 = "", 0, 1)</f>
      </c>
      <c r="L128" s="2">
        <f>XLOOKUP(A128,ApiVerification!A:A,ApiVerification!C:C,"")</f>
      </c>
      <c r="M128" s="4">
        <f>IF(L128 = "", 0, 1)</f>
      </c>
      <c r="N128" s="4">
        <f>XLOOKUP(A128,AtivacaoGiftback!A:A,AtivacaoGiftback!B:B,"")</f>
      </c>
      <c r="O128" s="4">
        <f>IF(N128 = "", 0, 1)</f>
      </c>
      <c r="P128" s="4">
        <f>XLOOKUP(A128,TempoPrimeiraCampanha!A:A,TempoPrimeiraCampanha!B:B,"")</f>
      </c>
      <c r="Q128" s="4">
        <f>IF(P128 = "", 0, 1)</f>
      </c>
      <c r="R128" s="4">
        <f>XLOOKUP(A128,'# Campanhas30D'!A:A,'# Campanhas30D'!B:B,"")</f>
      </c>
      <c r="S128" s="10">
        <f>XLOOKUP(A128,'Receita Influenciada'!A:A,'Receita Influenciada'!B:B,"")</f>
      </c>
      <c r="T128" s="10">
        <f>XLOOKUP(A128,'Receita Total'!A:A,'Receita Total'!C:C,"")</f>
      </c>
      <c r="U128" s="10">
        <v>0</v>
      </c>
      <c r="V128" s="10">
        <f>XLOOKUP(A128,Campanha!A:A,Campanha!B:B,"")</f>
      </c>
      <c r="W128" s="10">
        <v>0</v>
      </c>
      <c r="X128" s="10">
        <v>0</v>
      </c>
      <c r="Y128" s="4">
        <f>XLOOKUP(A128,'Receita Influenciada'!A:A,'Receita Influenciada'!C:C,"")</f>
      </c>
      <c r="Z128" s="4">
        <f>IF(ISBLANK(C128), "", DATEDIF(B128, C128, "d"))</f>
      </c>
      <c r="AA128" s="4">
        <v>0</v>
      </c>
    </row>
    <row x14ac:dyDescent="0.25" r="129" customHeight="1" ht="18.75">
      <c r="A129" s="1" t="s">
        <v>1023</v>
      </c>
      <c r="B129" s="22">
        <f>XLOOKUP(A129,'Página25'!A:A,'Página25'!G:G,"")</f>
        <v>25568.875</v>
      </c>
      <c r="C129" s="22">
        <f>XLOOKUP(A129,'Página25'!A:A,'Página25'!I:I,"")</f>
        <v>25568.875</v>
      </c>
      <c r="D129" s="1" t="s">
        <v>4538</v>
      </c>
      <c r="E129" s="4">
        <f>XLOOKUP(A129,login!A:A,login!F:F,"")</f>
      </c>
      <c r="F129" s="4">
        <v>0</v>
      </c>
      <c r="G129" s="4">
        <v>0</v>
      </c>
      <c r="H129" s="4">
        <f>XLOOKUP(A129,EmailVerification!A:A,EmailVerification!B:B,"")</f>
      </c>
      <c r="I129" s="4">
        <f>IF(H129 = "", 0, 1)</f>
      </c>
      <c r="J129" s="4">
        <f>XLOOKUP(A129,IntegracaoVerification!A:A,IntegracaoVerification!C:C,"")</f>
      </c>
      <c r="K129" s="4">
        <f>IF(J129 = "", 0, 1)</f>
      </c>
      <c r="L129" s="4">
        <f>XLOOKUP(A129,ApiVerification!A:A,ApiVerification!C:C,"")</f>
      </c>
      <c r="M129" s="4">
        <f>IF(L129 = "", 0, 1)</f>
      </c>
      <c r="N129" s="4">
        <f>XLOOKUP(A129,AtivacaoGiftback!A:A,AtivacaoGiftback!B:B,"")</f>
      </c>
      <c r="O129" s="4">
        <f>IF(N129 = "", 0, 1)</f>
      </c>
      <c r="P129" s="4">
        <f>XLOOKUP(A129,TempoPrimeiraCampanha!A:A,TempoPrimeiraCampanha!B:B,"")</f>
      </c>
      <c r="Q129" s="4">
        <f>IF(P129 = "", 0, 1)</f>
      </c>
      <c r="R129" s="4">
        <f>XLOOKUP(A129,'# Campanhas30D'!A:A,'# Campanhas30D'!B:B,"")</f>
      </c>
      <c r="S129" s="10">
        <f>XLOOKUP(A129,'Receita Influenciada'!A:A,'Receita Influenciada'!B:B,"")</f>
      </c>
      <c r="T129" s="10">
        <f>XLOOKUP(A129,'Receita Total'!A:A,'Receita Total'!C:C,"")</f>
      </c>
      <c r="U129" s="10">
        <f>XLOOKUP(A129,Giftback!A:A,Giftback!B:B,"")</f>
      </c>
      <c r="V129" s="10">
        <f>XLOOKUP(A129,Campanha!A:A,Campanha!B:B,"")</f>
      </c>
      <c r="W129" s="10">
        <v>0</v>
      </c>
      <c r="X129" s="10">
        <f>XLOOKUP(A129,Message!A:A,Message!B:B,"")</f>
      </c>
      <c r="Y129" s="4">
        <f>XLOOKUP(A129,'Receita Influenciada'!A:A,'Receita Influenciada'!C:C,"")</f>
      </c>
      <c r="Z129" s="4">
        <f>IF(ISBLANK(C129), "", DATEDIF(B129, C129, "d"))</f>
      </c>
      <c r="AA129" s="4">
        <v>0</v>
      </c>
    </row>
    <row x14ac:dyDescent="0.25" r="130" customHeight="1" ht="18.75">
      <c r="A130" s="1" t="s">
        <v>1129</v>
      </c>
      <c r="B130" s="22">
        <f>XLOOKUP(A130,'Página25'!A:A,'Página25'!G:G,"")</f>
        <v>25568.875</v>
      </c>
      <c r="C130" s="22">
        <f>XLOOKUP(A130,'Página25'!A:A,'Página25'!I:I,"")</f>
        <v>25568.875</v>
      </c>
      <c r="D130" s="1" t="s">
        <v>4538</v>
      </c>
      <c r="E130" s="4">
        <f>XLOOKUP(A130,login!A:A,login!F:F,"")</f>
      </c>
      <c r="F130" s="4">
        <f>XLOOKUP(A130,gestor!C:C,gestor!E:E,"")</f>
      </c>
      <c r="G130" s="4">
        <v>0</v>
      </c>
      <c r="H130" s="4">
        <f>XLOOKUP(A130,EmailVerification!A:A,EmailVerification!B:B,"")</f>
      </c>
      <c r="I130" s="4">
        <f>IF(H130 = "", 0, 1)</f>
      </c>
      <c r="J130" s="4">
        <f>XLOOKUP(A130,IntegracaoVerification!A:A,IntegracaoVerification!C:C,"")</f>
      </c>
      <c r="K130" s="4">
        <f>IF(J130 = "", 0, 1)</f>
      </c>
      <c r="L130" s="4">
        <f>XLOOKUP(A130,ApiVerification!A:A,ApiVerification!C:C,"")</f>
      </c>
      <c r="M130" s="4">
        <f>IF(L130 = "", 0, 1)</f>
      </c>
      <c r="N130" s="4">
        <f>XLOOKUP(A130,AtivacaoGiftback!A:A,AtivacaoGiftback!B:B,"")</f>
      </c>
      <c r="O130" s="4">
        <f>IF(N130 = "", 0, 1)</f>
      </c>
      <c r="P130" s="4">
        <f>XLOOKUP(A130,TempoPrimeiraCampanha!A:A,TempoPrimeiraCampanha!B:B,"")</f>
      </c>
      <c r="Q130" s="4">
        <f>IF(P130 = "", 0, 1)</f>
      </c>
      <c r="R130" s="4">
        <f>XLOOKUP(A130,'# Campanhas30D'!A:A,'# Campanhas30D'!B:B,"")</f>
      </c>
      <c r="S130" s="10">
        <f>XLOOKUP(A130,'Receita Influenciada'!A:A,'Receita Influenciada'!B:B,"")</f>
      </c>
      <c r="T130" s="10">
        <f>XLOOKUP(A130,'Receita Total'!A:A,'Receita Total'!C:C,"")</f>
      </c>
      <c r="U130" s="10">
        <v>0</v>
      </c>
      <c r="V130" s="10">
        <f>XLOOKUP(A130,Campanha!A:A,Campanha!B:B,"")</f>
      </c>
      <c r="W130" s="10">
        <f>XLOOKUP(A130,Task!A:A,Task!B:B,"")</f>
      </c>
      <c r="X130" s="10">
        <v>0</v>
      </c>
      <c r="Y130" s="4">
        <f>XLOOKUP(A130,'Receita Influenciada'!A:A,'Receita Influenciada'!C:C,"")</f>
      </c>
      <c r="Z130" s="4">
        <f>IF(ISBLANK(C130), "", DATEDIF(B130, C130, "d"))</f>
      </c>
      <c r="AA130" s="4">
        <v>0</v>
      </c>
    </row>
    <row x14ac:dyDescent="0.25" r="131" customHeight="1" ht="18.75">
      <c r="A131" s="1" t="s">
        <v>1467</v>
      </c>
      <c r="B131" s="22">
        <f>XLOOKUP(A131,'Página25'!A:A,'Página25'!G:G,"")</f>
        <v>25568.875</v>
      </c>
      <c r="C131" s="22">
        <f>XLOOKUP(A131,'Página25'!A:A,'Página25'!I:I,"")</f>
        <v>25568.875</v>
      </c>
      <c r="D131" s="1" t="s">
        <v>4538</v>
      </c>
      <c r="E131" s="4">
        <f>XLOOKUP(A131,login!A:A,login!F:F,"")</f>
      </c>
      <c r="F131" s="4">
        <f>XLOOKUP(A131,gestor!C:C,gestor!E:E,"")</f>
      </c>
      <c r="G131" s="4">
        <v>0</v>
      </c>
      <c r="H131" s="4">
        <f>XLOOKUP(A131,EmailVerification!A:A,EmailVerification!B:B,"")</f>
      </c>
      <c r="I131" s="4">
        <f>IF(H131 = "", 0, 1)</f>
      </c>
      <c r="J131" s="4">
        <f>XLOOKUP(A131,IntegracaoVerification!A:A,IntegracaoVerification!C:C,"")</f>
      </c>
      <c r="K131" s="4">
        <f>IF(J131 = "", 0, 1)</f>
      </c>
      <c r="L131" s="4">
        <f>XLOOKUP(A131,ApiVerification!A:A,ApiVerification!C:C,"")</f>
      </c>
      <c r="M131" s="4">
        <f>IF(L131 = "", 0, 1)</f>
      </c>
      <c r="N131" s="4">
        <f>XLOOKUP(A131,AtivacaoGiftback!A:A,AtivacaoGiftback!B:B,"")</f>
      </c>
      <c r="O131" s="4">
        <f>IF(N131 = "", 0, 1)</f>
      </c>
      <c r="P131" s="4">
        <f>XLOOKUP(A131,TempoPrimeiraCampanha!A:A,TempoPrimeiraCampanha!B:B,"")</f>
      </c>
      <c r="Q131" s="4">
        <f>IF(P131 = "", 0, 1)</f>
      </c>
      <c r="R131" s="4">
        <f>XLOOKUP(A131,'# Campanhas30D'!A:A,'# Campanhas30D'!B:B,"")</f>
      </c>
      <c r="S131" s="10">
        <f>XLOOKUP(A131,'Receita Influenciada'!A:A,'Receita Influenciada'!B:B,"")</f>
      </c>
      <c r="T131" s="10">
        <f>XLOOKUP(A131,'Receita Total'!A:A,'Receita Total'!C:C,"")</f>
      </c>
      <c r="U131" s="10">
        <v>0</v>
      </c>
      <c r="V131" s="10">
        <f>XLOOKUP(A131,Campanha!A:A,Campanha!B:B,"")</f>
      </c>
      <c r="W131" s="10">
        <v>0</v>
      </c>
      <c r="X131" s="10">
        <v>0</v>
      </c>
      <c r="Y131" s="4">
        <f>XLOOKUP(A131,'Receita Influenciada'!A:A,'Receita Influenciada'!C:C,"")</f>
      </c>
      <c r="Z131" s="4">
        <f>IF(ISBLANK(C131), "", DATEDIF(B131, C131, "d"))</f>
      </c>
      <c r="AA131" s="4">
        <v>0</v>
      </c>
    </row>
    <row x14ac:dyDescent="0.25" r="132" customHeight="1" ht="18.75">
      <c r="A132" s="1" t="s">
        <v>1353</v>
      </c>
      <c r="B132" s="22">
        <f>XLOOKUP(A132,'Página25'!A:A,'Página25'!G:G,"")</f>
        <v>25568.875</v>
      </c>
      <c r="C132" s="22">
        <f>XLOOKUP(A132,'Página25'!A:A,'Página25'!I:I,"")</f>
        <v>25568.875</v>
      </c>
      <c r="D132" s="1" t="s">
        <v>4538</v>
      </c>
      <c r="E132" s="4">
        <f>XLOOKUP(A132,login!A:A,login!F:F,"")</f>
      </c>
      <c r="F132" s="4">
        <v>1</v>
      </c>
      <c r="G132" s="4">
        <v>0</v>
      </c>
      <c r="H132" s="4">
        <f>XLOOKUP(A132,EmailVerification!A:A,EmailVerification!B:B,"")</f>
      </c>
      <c r="I132" s="4">
        <f>IF(H132 = "", 0, 1)</f>
      </c>
      <c r="J132" s="4">
        <f>XLOOKUP(A132,IntegracaoVerification!A:A,IntegracaoVerification!C:C,"")</f>
      </c>
      <c r="K132" s="4">
        <f>IF(J132 = "", 0, 1)</f>
      </c>
      <c r="L132" s="4">
        <f>XLOOKUP(A132,ApiVerification!A:A,ApiVerification!C:C,"")</f>
      </c>
      <c r="M132" s="4">
        <f>IF(L132 = "", 0, 1)</f>
      </c>
      <c r="N132" s="4">
        <f>XLOOKUP(A132,AtivacaoGiftback!A:A,AtivacaoGiftback!B:B,"")</f>
      </c>
      <c r="O132" s="4">
        <f>IF(N132 = "", 0, 1)</f>
      </c>
      <c r="P132" s="4">
        <f>XLOOKUP(A132,TempoPrimeiraCampanha!A:A,TempoPrimeiraCampanha!B:B,"")</f>
      </c>
      <c r="Q132" s="4">
        <f>IF(P132 = "", 0, 1)</f>
      </c>
      <c r="R132" s="4">
        <f>XLOOKUP(A132,'# Campanhas30D'!A:A,'# Campanhas30D'!B:B,"")</f>
      </c>
      <c r="S132" s="10">
        <f>XLOOKUP(A132,'Receita Influenciada'!A:A,'Receita Influenciada'!B:B,"")</f>
      </c>
      <c r="T132" s="10">
        <f>XLOOKUP(A132,'Receita Total'!A:A,'Receita Total'!C:C,"")</f>
      </c>
      <c r="U132" s="10">
        <v>0</v>
      </c>
      <c r="V132" s="10">
        <f>XLOOKUP(A132,Campanha!A:A,Campanha!B:B,"")</f>
      </c>
      <c r="W132" s="10">
        <v>0</v>
      </c>
      <c r="X132" s="10">
        <v>0</v>
      </c>
      <c r="Y132" s="4">
        <f>XLOOKUP(A132,'Receita Influenciada'!A:A,'Receita Influenciada'!C:C,"")</f>
      </c>
      <c r="Z132" s="4">
        <f>IF(ISBLANK(C132), "", DATEDIF(B132, C132, "d"))</f>
      </c>
      <c r="AA132" s="4">
        <v>0</v>
      </c>
    </row>
    <row x14ac:dyDescent="0.25" r="133" customHeight="1" ht="18.75">
      <c r="A133" s="1" t="s">
        <v>1388</v>
      </c>
      <c r="B133" s="22">
        <f>XLOOKUP(A133,'Página25'!A:A,'Página25'!G:G,"")</f>
        <v>25568.875</v>
      </c>
      <c r="C133" s="22">
        <f>XLOOKUP(A133,'Página25'!A:A,'Página25'!I:I,"")</f>
        <v>25568.875</v>
      </c>
      <c r="D133" s="1" t="s">
        <v>4538</v>
      </c>
      <c r="E133" s="4">
        <f>XLOOKUP(A133,login!A:A,login!F:F,"")</f>
      </c>
      <c r="F133" s="4">
        <f>XLOOKUP(A133,gestor!C:C,gestor!E:E,"")</f>
      </c>
      <c r="G133" s="4">
        <v>0</v>
      </c>
      <c r="H133" s="4">
        <f>XLOOKUP(A133,EmailVerification!A:A,EmailVerification!B:B,"")</f>
      </c>
      <c r="I133" s="4">
        <f>IF(H133 = "", 0, 1)</f>
      </c>
      <c r="J133" s="4">
        <f>XLOOKUP(A133,IntegracaoVerification!A:A,IntegracaoVerification!C:C,"")</f>
      </c>
      <c r="K133" s="4">
        <f>IF(J133 = "", 0, 1)</f>
      </c>
      <c r="L133" s="4">
        <f>XLOOKUP(A133,ApiVerification!A:A,ApiVerification!C:C,"")</f>
      </c>
      <c r="M133" s="4">
        <f>IF(L133 = "", 0, 1)</f>
      </c>
      <c r="N133" s="4">
        <f>XLOOKUP(A133,AtivacaoGiftback!A:A,AtivacaoGiftback!B:B,"")</f>
      </c>
      <c r="O133" s="4">
        <f>IF(N133 = "", 0, 1)</f>
      </c>
      <c r="P133" s="4">
        <f>XLOOKUP(A133,TempoPrimeiraCampanha!A:A,TempoPrimeiraCampanha!B:B,"")</f>
      </c>
      <c r="Q133" s="4">
        <f>IF(P133 = "", 0, 1)</f>
      </c>
      <c r="R133" s="4">
        <f>XLOOKUP(A133,'# Campanhas30D'!A:A,'# Campanhas30D'!B:B,"")</f>
      </c>
      <c r="S133" s="10">
        <f>XLOOKUP(A133,'Receita Influenciada'!A:A,'Receita Influenciada'!B:B,"")</f>
      </c>
      <c r="T133" s="10">
        <f>XLOOKUP(A133,'Receita Total'!A:A,'Receita Total'!C:C,"")</f>
      </c>
      <c r="U133" s="10">
        <v>0</v>
      </c>
      <c r="V133" s="10">
        <f>XLOOKUP(A133,Campanha!A:A,Campanha!B:B,"")</f>
      </c>
      <c r="W133" s="10">
        <v>0</v>
      </c>
      <c r="X133" s="10">
        <v>0</v>
      </c>
      <c r="Y133" s="4">
        <f>XLOOKUP(A133,'Receita Influenciada'!A:A,'Receita Influenciada'!C:C,"")</f>
      </c>
      <c r="Z133" s="4">
        <f>IF(ISBLANK(C133), "", DATEDIF(B133, C133, "d"))</f>
      </c>
      <c r="AA133" s="4">
        <v>0</v>
      </c>
    </row>
    <row x14ac:dyDescent="0.25" r="134" customHeight="1" ht="18.75">
      <c r="A134" s="1" t="s">
        <v>1536</v>
      </c>
      <c r="B134" s="22">
        <f>XLOOKUP(A134,'Página25'!A:A,'Página25'!G:G,"")</f>
        <v>25568.875</v>
      </c>
      <c r="C134" s="22">
        <f>XLOOKUP(A134,'Página25'!A:A,'Página25'!I:I,"")</f>
        <v>25568.875</v>
      </c>
      <c r="D134" s="1" t="s">
        <v>4538</v>
      </c>
      <c r="E134" s="4">
        <f>XLOOKUP(A134,login!A:A,login!F:F,"")</f>
      </c>
      <c r="F134" s="4">
        <f>XLOOKUP(A134,gestor!C:C,gestor!E:E,"")</f>
      </c>
      <c r="G134" s="4">
        <v>0</v>
      </c>
      <c r="H134" s="4">
        <f>XLOOKUP(A134,EmailVerification!A:A,EmailVerification!B:B,"")</f>
      </c>
      <c r="I134" s="4">
        <f>IF(H134 = "", 0, 1)</f>
      </c>
      <c r="J134" s="4">
        <f>XLOOKUP(A134,IntegracaoVerification!A:A,IntegracaoVerification!C:C,"")</f>
      </c>
      <c r="K134" s="4">
        <f>IF(J134 = "", 0, 1)</f>
      </c>
      <c r="L134" s="4">
        <f>XLOOKUP(A134,ApiVerification!A:A,ApiVerification!C:C,"")</f>
      </c>
      <c r="M134" s="4">
        <f>IF(L134 = "", 0, 1)</f>
      </c>
      <c r="N134" s="4">
        <f>XLOOKUP(A134,AtivacaoGiftback!A:A,AtivacaoGiftback!B:B,"")</f>
      </c>
      <c r="O134" s="4">
        <f>IF(N134 = "", 0, 1)</f>
      </c>
      <c r="P134" s="4">
        <f>XLOOKUP(A134,TempoPrimeiraCampanha!A:A,TempoPrimeiraCampanha!B:B,"")</f>
      </c>
      <c r="Q134" s="4">
        <f>IF(P134 = "", 0, 1)</f>
      </c>
      <c r="R134" s="4">
        <f>XLOOKUP(A134,'# Campanhas30D'!A:A,'# Campanhas30D'!B:B,"")</f>
      </c>
      <c r="S134" s="10">
        <f>XLOOKUP(A134,'Receita Influenciada'!A:A,'Receita Influenciada'!B:B,"")</f>
      </c>
      <c r="T134" s="10">
        <f>XLOOKUP(A134,'Receita Total'!A:A,'Receita Total'!C:C,"")</f>
      </c>
      <c r="U134" s="10">
        <v>0</v>
      </c>
      <c r="V134" s="10">
        <f>XLOOKUP(A134,Campanha!A:A,Campanha!B:B,"")</f>
      </c>
      <c r="W134" s="10">
        <v>0</v>
      </c>
      <c r="X134" s="10">
        <v>0</v>
      </c>
      <c r="Y134" s="4">
        <f>XLOOKUP(A134,'Receita Influenciada'!A:A,'Receita Influenciada'!C:C,"")</f>
      </c>
      <c r="Z134" s="4">
        <f>IF(ISBLANK(C134), "", DATEDIF(B134, C134, "d"))</f>
      </c>
      <c r="AA134" s="4">
        <v>0</v>
      </c>
    </row>
    <row x14ac:dyDescent="0.25" r="135" customHeight="1" ht="18.75">
      <c r="A135" s="1" t="s">
        <v>1182</v>
      </c>
      <c r="B135" s="22">
        <f>XLOOKUP(A135,'Página25'!A:A,'Página25'!G:G,"")</f>
        <v>25568.875</v>
      </c>
      <c r="C135" s="22">
        <f>XLOOKUP(A135,'Página25'!A:A,'Página25'!I:I,"")</f>
        <v>25568.875</v>
      </c>
      <c r="D135" s="1" t="s">
        <v>4538</v>
      </c>
      <c r="E135" s="4">
        <f>XLOOKUP(A135,login!A:A,login!F:F,"")</f>
      </c>
      <c r="F135" s="4">
        <f>XLOOKUP(A135,gestor!C:C,gestor!E:E,"")</f>
      </c>
      <c r="G135" s="4">
        <v>0</v>
      </c>
      <c r="H135" s="4">
        <f>XLOOKUP(A135,EmailVerification!A:A,EmailVerification!B:B,"")</f>
      </c>
      <c r="I135" s="4">
        <f>IF(H135 = "", 0, 1)</f>
      </c>
      <c r="J135" s="4">
        <f>XLOOKUP(A135,IntegracaoVerification!A:A,IntegracaoVerification!C:C,"")</f>
      </c>
      <c r="K135" s="4">
        <f>IF(J135 = "", 0, 1)</f>
      </c>
      <c r="L135" s="4">
        <f>XLOOKUP(A135,ApiVerification!A:A,ApiVerification!C:C,"")</f>
      </c>
      <c r="M135" s="4">
        <f>IF(L135 = "", 0, 1)</f>
      </c>
      <c r="N135" s="4">
        <f>XLOOKUP(A135,AtivacaoGiftback!A:A,AtivacaoGiftback!B:B,"")</f>
      </c>
      <c r="O135" s="4">
        <f>IF(N135 = "", 0, 1)</f>
      </c>
      <c r="P135" s="4">
        <f>XLOOKUP(A135,TempoPrimeiraCampanha!A:A,TempoPrimeiraCampanha!B:B,"")</f>
      </c>
      <c r="Q135" s="4">
        <f>IF(P135 = "", 0, 1)</f>
      </c>
      <c r="R135" s="4">
        <f>XLOOKUP(A135,'# Campanhas30D'!A:A,'# Campanhas30D'!B:B,"")</f>
      </c>
      <c r="S135" s="10">
        <f>XLOOKUP(A135,'Receita Influenciada'!A:A,'Receita Influenciada'!B:B,"")</f>
      </c>
      <c r="T135" s="10">
        <f>XLOOKUP(A135,'Receita Total'!A:A,'Receita Total'!C:C,"")</f>
      </c>
      <c r="U135" s="10">
        <v>0</v>
      </c>
      <c r="V135" s="10">
        <f>XLOOKUP(A135,Campanha!A:A,Campanha!B:B,"")</f>
      </c>
      <c r="W135" s="10">
        <v>0</v>
      </c>
      <c r="X135" s="10">
        <v>0</v>
      </c>
      <c r="Y135" s="4">
        <f>XLOOKUP(A135,'Receita Influenciada'!A:A,'Receita Influenciada'!C:C,"")</f>
      </c>
      <c r="Z135" s="4">
        <f>IF(ISBLANK(C135), "", DATEDIF(B135, C135, "d"))</f>
      </c>
      <c r="AA135" s="4">
        <v>0</v>
      </c>
    </row>
    <row x14ac:dyDescent="0.25" r="136" customHeight="1" ht="18.75">
      <c r="A136" s="1" t="s">
        <v>1692</v>
      </c>
      <c r="B136" s="22">
        <f>XLOOKUP(A136,'Página25'!A:A,'Página25'!G:G,"")</f>
        <v>25568.875</v>
      </c>
      <c r="C136" s="22">
        <f>XLOOKUP(A136,'Página25'!A:A,'Página25'!I:I,"")</f>
        <v>25568.875</v>
      </c>
      <c r="D136" s="1" t="s">
        <v>4538</v>
      </c>
      <c r="E136" s="4">
        <f>XLOOKUP(A136,login!A:A,login!F:F,"")</f>
      </c>
      <c r="F136" s="4">
        <f>XLOOKUP(A136,gestor!C:C,gestor!E:E,"")</f>
      </c>
      <c r="G136" s="4">
        <v>0</v>
      </c>
      <c r="H136" s="4">
        <f>XLOOKUP(A136,EmailVerification!A:A,EmailVerification!B:B,"")</f>
      </c>
      <c r="I136" s="4">
        <f>IF(H136 = "", 0, 1)</f>
      </c>
      <c r="J136" s="4">
        <f>XLOOKUP(A136,IntegracaoVerification!A:A,IntegracaoVerification!C:C,"")</f>
      </c>
      <c r="K136" s="4">
        <f>IF(J136 = "", 0, 1)</f>
      </c>
      <c r="L136" s="2">
        <f>XLOOKUP(A136,ApiVerification!A:A,ApiVerification!C:C,"")</f>
      </c>
      <c r="M136" s="4">
        <f>IF(L136 = "", 0, 1)</f>
      </c>
      <c r="N136" s="4">
        <f>XLOOKUP(A136,AtivacaoGiftback!A:A,AtivacaoGiftback!B:B,"")</f>
      </c>
      <c r="O136" s="4">
        <f>IF(N136 = "", 0, 1)</f>
      </c>
      <c r="P136" s="4">
        <f>XLOOKUP(A136,TempoPrimeiraCampanha!A:A,TempoPrimeiraCampanha!B:B,"")</f>
      </c>
      <c r="Q136" s="4">
        <f>IF(P136 = "", 0, 1)</f>
      </c>
      <c r="R136" s="4">
        <f>XLOOKUP(A136,'# Campanhas30D'!A:A,'# Campanhas30D'!B:B,"")</f>
      </c>
      <c r="S136" s="10">
        <f>XLOOKUP(A136,'Receita Influenciada'!A:A,'Receita Influenciada'!B:B,"")</f>
      </c>
      <c r="T136" s="10">
        <f>XLOOKUP(A136,'Receita Total'!A:A,'Receita Total'!C:C,"")</f>
      </c>
      <c r="U136" s="10">
        <v>0</v>
      </c>
      <c r="V136" s="10">
        <f>XLOOKUP(A136,Campanha!A:A,Campanha!B:B,"")</f>
      </c>
      <c r="W136" s="10">
        <v>0</v>
      </c>
      <c r="X136" s="10">
        <v>0</v>
      </c>
      <c r="Y136" s="4">
        <f>XLOOKUP(A136,'Receita Influenciada'!A:A,'Receita Influenciada'!C:C,"")</f>
      </c>
      <c r="Z136" s="4">
        <f>IF(ISBLANK(C136), "", DATEDIF(B136, C136, "d"))</f>
      </c>
      <c r="AA136" s="4">
        <v>0</v>
      </c>
    </row>
    <row x14ac:dyDescent="0.25" r="137" customHeight="1" ht="18.75">
      <c r="A137" s="1" t="s">
        <v>841</v>
      </c>
      <c r="B137" s="22">
        <f>XLOOKUP(A137,'Página25'!A:A,'Página25'!G:G,"")</f>
        <v>25568.875</v>
      </c>
      <c r="C137" s="22">
        <f>XLOOKUP(A137,'Página25'!A:A,'Página25'!I:I,"")</f>
        <v>25568.875</v>
      </c>
      <c r="D137" s="1" t="s">
        <v>4538</v>
      </c>
      <c r="E137" s="4">
        <f>XLOOKUP(A137,login!A:A,login!F:F,"")</f>
      </c>
      <c r="F137" s="4">
        <v>0</v>
      </c>
      <c r="G137" s="4">
        <v>0</v>
      </c>
      <c r="H137" s="4">
        <f>XLOOKUP(A137,EmailVerification!A:A,EmailVerification!B:B,"")</f>
      </c>
      <c r="I137" s="4">
        <f>IF(H137 = "", 0, 1)</f>
      </c>
      <c r="J137" s="4">
        <f>XLOOKUP(A137,IntegracaoVerification!A:A,IntegracaoVerification!C:C,"")</f>
      </c>
      <c r="K137" s="4">
        <f>IF(J137 = "", 0, 1)</f>
      </c>
      <c r="L137" s="4">
        <f>XLOOKUP(A137,ApiVerification!A:A,ApiVerification!C:C,"")</f>
      </c>
      <c r="M137" s="4">
        <f>IF(L137 = "", 0, 1)</f>
      </c>
      <c r="N137" s="4">
        <f>XLOOKUP(A137,AtivacaoGiftback!A:A,AtivacaoGiftback!B:B,"")</f>
      </c>
      <c r="O137" s="4">
        <f>IF(N137 = "", 0, 1)</f>
      </c>
      <c r="P137" s="4">
        <f>XLOOKUP(A137,TempoPrimeiraCampanha!A:A,TempoPrimeiraCampanha!B:B,"")</f>
      </c>
      <c r="Q137" s="4">
        <f>IF(P137 = "", 0, 1)</f>
      </c>
      <c r="R137" s="4">
        <f>XLOOKUP(A137,'# Campanhas30D'!A:A,'# Campanhas30D'!B:B,"")</f>
      </c>
      <c r="S137" s="10">
        <f>XLOOKUP(A137,'Receita Influenciada'!A:A,'Receita Influenciada'!B:B,"")</f>
      </c>
      <c r="T137" s="10">
        <f>XLOOKUP(A137,'Receita Total'!A:A,'Receita Total'!C:C,"")</f>
      </c>
      <c r="U137" s="10">
        <f>XLOOKUP(A137,Giftback!A:A,Giftback!B:B,"")</f>
      </c>
      <c r="V137" s="10">
        <f>XLOOKUP(A137,Campanha!A:A,Campanha!B:B,"")</f>
      </c>
      <c r="W137" s="10">
        <v>0</v>
      </c>
      <c r="X137" s="10">
        <v>0</v>
      </c>
      <c r="Y137" s="4">
        <f>XLOOKUP(A137,'Receita Influenciada'!A:A,'Receita Influenciada'!C:C,"")</f>
      </c>
      <c r="Z137" s="4">
        <f>IF(ISBLANK(C137), "", DATEDIF(B137, C137, "d"))</f>
      </c>
      <c r="AA137" s="4">
        <v>0</v>
      </c>
    </row>
    <row x14ac:dyDescent="0.25" r="138" customHeight="1" ht="18.75">
      <c r="A138" s="1" t="s">
        <v>1488</v>
      </c>
      <c r="B138" s="22">
        <f>XLOOKUP(A138,'Página25'!A:A,'Página25'!G:G,"")</f>
        <v>25568.875</v>
      </c>
      <c r="C138" s="22">
        <f>XLOOKUP(A138,'Página25'!A:A,'Página25'!I:I,"")</f>
        <v>25568.875</v>
      </c>
      <c r="D138" s="1" t="s">
        <v>4538</v>
      </c>
      <c r="E138" s="4">
        <f>XLOOKUP(A138,login!A:A,login!F:F,"")</f>
      </c>
      <c r="F138" s="4">
        <v>0</v>
      </c>
      <c r="G138" s="4">
        <v>0</v>
      </c>
      <c r="H138" s="2">
        <f>XLOOKUP(A138,EmailVerification!A:A,EmailVerification!B:B,"")</f>
      </c>
      <c r="I138" s="4">
        <f>IF(H138 = "", 0, 1)</f>
      </c>
      <c r="J138" s="4">
        <f>XLOOKUP(A138,IntegracaoVerification!A:A,IntegracaoVerification!C:C,"")</f>
      </c>
      <c r="K138" s="4">
        <f>IF(J138 = "", 0, 1)</f>
      </c>
      <c r="L138" s="2">
        <f>XLOOKUP(A138,ApiVerification!A:A,ApiVerification!C:C,"")</f>
      </c>
      <c r="M138" s="4">
        <f>IF(L138 = "", 0, 1)</f>
      </c>
      <c r="N138" s="4">
        <f>XLOOKUP(A138,AtivacaoGiftback!A:A,AtivacaoGiftback!B:B,"")</f>
      </c>
      <c r="O138" s="4">
        <f>IF(N138 = "", 0, 1)</f>
      </c>
      <c r="P138" s="4">
        <f>XLOOKUP(A138,TempoPrimeiraCampanha!A:A,TempoPrimeiraCampanha!B:B,"")</f>
      </c>
      <c r="Q138" s="4">
        <f>IF(P138 = "", 0, 1)</f>
      </c>
      <c r="R138" s="4">
        <f>XLOOKUP(A138,'# Campanhas30D'!A:A,'# Campanhas30D'!B:B,"")</f>
      </c>
      <c r="S138" s="10">
        <f>XLOOKUP(A138,'Receita Influenciada'!A:A,'Receita Influenciada'!B:B,"")</f>
      </c>
      <c r="T138" s="10">
        <f>XLOOKUP(A138,'Receita Total'!A:A,'Receita Total'!C:C,"")</f>
      </c>
      <c r="U138" s="10">
        <f>XLOOKUP(A138,Giftback!A:A,Giftback!B:B,"")</f>
      </c>
      <c r="V138" s="10">
        <v>0</v>
      </c>
      <c r="W138" s="10">
        <v>0</v>
      </c>
      <c r="X138" s="10">
        <v>0</v>
      </c>
      <c r="Y138" s="4">
        <f>XLOOKUP(A138,'Receita Influenciada'!A:A,'Receita Influenciada'!C:C,"")</f>
      </c>
      <c r="Z138" s="4">
        <f>IF(ISBLANK(C138), "", DATEDIF(B138, C138, "d"))</f>
      </c>
      <c r="AA138" s="4">
        <v>0</v>
      </c>
    </row>
    <row x14ac:dyDescent="0.25" r="139" customHeight="1" ht="18.75">
      <c r="A139" s="1" t="s">
        <v>1059</v>
      </c>
      <c r="B139" s="22">
        <f>XLOOKUP(A139,'Página25'!A:A,'Página25'!G:G,"")</f>
        <v>25568.875</v>
      </c>
      <c r="C139" s="22">
        <f>XLOOKUP(A139,'Página25'!A:A,'Página25'!I:I,"")</f>
        <v>25568.875</v>
      </c>
      <c r="D139" s="1" t="s">
        <v>4538</v>
      </c>
      <c r="E139" s="4">
        <f>XLOOKUP(A139,login!A:A,login!F:F,"")</f>
      </c>
      <c r="F139" s="4">
        <f>XLOOKUP(A139,gestor!C:C,gestor!E:E,"")</f>
      </c>
      <c r="G139" s="4">
        <v>0</v>
      </c>
      <c r="H139" s="4">
        <f>XLOOKUP(A139,EmailVerification!A:A,EmailVerification!B:B,"")</f>
      </c>
      <c r="I139" s="4">
        <f>IF(H139 = "", 0, 1)</f>
      </c>
      <c r="J139" s="4">
        <f>XLOOKUP(A139,IntegracaoVerification!A:A,IntegracaoVerification!C:C,"")</f>
      </c>
      <c r="K139" s="4">
        <f>IF(J139 = "", 0, 1)</f>
      </c>
      <c r="L139" s="2">
        <f>XLOOKUP(A139,ApiVerification!A:A,ApiVerification!C:C,"")</f>
      </c>
      <c r="M139" s="4">
        <f>IF(L139 = "", 0, 1)</f>
      </c>
      <c r="N139" s="4">
        <f>XLOOKUP(A139,AtivacaoGiftback!A:A,AtivacaoGiftback!B:B,"")</f>
      </c>
      <c r="O139" s="4">
        <f>IF(N139 = "", 0, 1)</f>
      </c>
      <c r="P139" s="4">
        <f>XLOOKUP(A139,TempoPrimeiraCampanha!A:A,TempoPrimeiraCampanha!B:B,"")</f>
      </c>
      <c r="Q139" s="4">
        <f>IF(P139 = "", 0, 1)</f>
      </c>
      <c r="R139" s="4">
        <f>XLOOKUP(A139,'# Campanhas30D'!A:A,'# Campanhas30D'!B:B,"")</f>
      </c>
      <c r="S139" s="10">
        <f>XLOOKUP(A139,'Receita Influenciada'!A:A,'Receita Influenciada'!B:B,"")</f>
      </c>
      <c r="T139" s="10">
        <f>XLOOKUP(A139,'Receita Total'!A:A,'Receita Total'!C:C,"")</f>
      </c>
      <c r="U139" s="10">
        <f>XLOOKUP(A139,Giftback!A:A,Giftback!B:B,"")</f>
      </c>
      <c r="V139" s="10">
        <v>0</v>
      </c>
      <c r="W139" s="10">
        <v>0</v>
      </c>
      <c r="X139" s="10">
        <v>0</v>
      </c>
      <c r="Y139" s="4">
        <f>XLOOKUP(A139,'Receita Influenciada'!A:A,'Receita Influenciada'!C:C,"")</f>
      </c>
      <c r="Z139" s="4">
        <f>IF(ISBLANK(C139), "", DATEDIF(B139, C139, "d"))</f>
      </c>
      <c r="AA139" s="4">
        <f>IF(Z139&gt;=0,1,0)</f>
      </c>
    </row>
    <row x14ac:dyDescent="0.25" r="140" customHeight="1" ht="18.75">
      <c r="A140" s="1" t="s">
        <v>1450</v>
      </c>
      <c r="B140" s="22">
        <f>XLOOKUP(A140,'Página25'!A:A,'Página25'!G:G,"")</f>
        <v>25568.875</v>
      </c>
      <c r="C140" s="22">
        <f>XLOOKUP(A140,'Página25'!A:A,'Página25'!I:I,"")</f>
        <v>25568.875</v>
      </c>
      <c r="D140" s="1" t="s">
        <v>4538</v>
      </c>
      <c r="E140" s="4">
        <f>XLOOKUP(A140,login!A:A,login!F:F,"")</f>
      </c>
      <c r="F140" s="4">
        <f>XLOOKUP(A140,gestor!C:C,gestor!E:E,"")</f>
      </c>
      <c r="G140" s="4">
        <f>XLOOKUP(A140,tickets!I:I,tickets!J:J,"")</f>
      </c>
      <c r="H140" s="4">
        <f>XLOOKUP(A140,EmailVerification!A:A,EmailVerification!B:B,"")</f>
      </c>
      <c r="I140" s="4">
        <f>IF(H140 = "", 0, 1)</f>
      </c>
      <c r="J140" s="2">
        <f>XLOOKUP(A140,IntegracaoVerification!A:A,IntegracaoVerification!C:C,"")</f>
      </c>
      <c r="K140" s="4">
        <f>IF(J140 = "", 0, 1)</f>
      </c>
      <c r="L140" s="4">
        <f>XLOOKUP(A140,ApiVerification!A:A,ApiVerification!C:C,"")</f>
      </c>
      <c r="M140" s="4">
        <f>IF(L140 = "", 0, 1)</f>
      </c>
      <c r="N140" s="4">
        <f>XLOOKUP(A140,AtivacaoGiftback!A:A,AtivacaoGiftback!B:B,"")</f>
      </c>
      <c r="O140" s="4">
        <f>IF(N140 = "", 0, 1)</f>
      </c>
      <c r="P140" s="4">
        <f>XLOOKUP(A140,TempoPrimeiraCampanha!A:A,TempoPrimeiraCampanha!B:B,"")</f>
      </c>
      <c r="Q140" s="4">
        <f>IF(P140 = "", 0, 1)</f>
      </c>
      <c r="R140" s="4">
        <f>XLOOKUP(A140,'# Campanhas30D'!A:A,'# Campanhas30D'!B:B,"")</f>
      </c>
      <c r="S140" s="10">
        <f>XLOOKUP(A140,'Receita Influenciada'!A:A,'Receita Influenciada'!B:B,"")</f>
      </c>
      <c r="T140" s="10">
        <f>XLOOKUP(A140,'Receita Total'!A:A,'Receita Total'!C:C,"")</f>
      </c>
      <c r="U140" s="10">
        <f>XLOOKUP(A140,Giftback!A:A,Giftback!B:B,"")</f>
      </c>
      <c r="V140" s="10">
        <v>0</v>
      </c>
      <c r="W140" s="10">
        <v>0</v>
      </c>
      <c r="X140" s="10">
        <v>0</v>
      </c>
      <c r="Y140" s="4">
        <f>XLOOKUP(A140,'Receita Influenciada'!A:A,'Receita Influenciada'!C:C,"")</f>
      </c>
      <c r="Z140" s="4">
        <f>IF(ISBLANK(C140), "", DATEDIF(B140, C140, "d"))</f>
      </c>
      <c r="AA140" s="4">
        <v>0</v>
      </c>
    </row>
    <row x14ac:dyDescent="0.25" r="141" customHeight="1" ht="18.75">
      <c r="A141" s="1" t="s">
        <v>1429</v>
      </c>
      <c r="B141" s="22">
        <f>XLOOKUP(A141,'Página25'!A:A,'Página25'!G:G,"")</f>
        <v>25568.875</v>
      </c>
      <c r="C141" s="22">
        <f>XLOOKUP(A141,'Página25'!A:A,'Página25'!I:I,"")</f>
        <v>25568.875</v>
      </c>
      <c r="D141" s="1" t="s">
        <v>4538</v>
      </c>
      <c r="E141" s="4">
        <f>XLOOKUP(A141,login!A:A,login!F:F,"")</f>
      </c>
      <c r="F141" s="4">
        <f>XLOOKUP(A141,gestor!C:C,gestor!E:E,"")</f>
      </c>
      <c r="G141" s="4">
        <v>0</v>
      </c>
      <c r="H141" s="4">
        <f>XLOOKUP(A141,EmailVerification!A:A,EmailVerification!B:B,"")</f>
      </c>
      <c r="I141" s="4">
        <f>IF(H141 = "", 0, 1)</f>
      </c>
      <c r="J141" s="4">
        <f>XLOOKUP(A141,IntegracaoVerification!A:A,IntegracaoVerification!C:C,"")</f>
      </c>
      <c r="K141" s="4">
        <f>IF(J141 = "", 0, 1)</f>
      </c>
      <c r="L141" s="2">
        <f>XLOOKUP(A141,ApiVerification!A:A,ApiVerification!C:C,"")</f>
      </c>
      <c r="M141" s="4">
        <f>IF(L141 = "", 0, 1)</f>
      </c>
      <c r="N141" s="4">
        <f>XLOOKUP(A141,AtivacaoGiftback!A:A,AtivacaoGiftback!B:B,"")</f>
      </c>
      <c r="O141" s="4">
        <f>IF(N141 = "", 0, 1)</f>
      </c>
      <c r="P141" s="4">
        <f>XLOOKUP(A141,TempoPrimeiraCampanha!A:A,TempoPrimeiraCampanha!B:B,"")</f>
      </c>
      <c r="Q141" s="4">
        <f>IF(P141 = "", 0, 1)</f>
      </c>
      <c r="R141" s="4">
        <f>XLOOKUP(A141,'# Campanhas30D'!A:A,'# Campanhas30D'!B:B,"")</f>
      </c>
      <c r="S141" s="10">
        <f>XLOOKUP(A141,'Receita Influenciada'!A:A,'Receita Influenciada'!B:B,"")</f>
      </c>
      <c r="T141" s="10">
        <f>XLOOKUP(A141,'Receita Total'!A:A,'Receita Total'!C:C,"")</f>
      </c>
      <c r="U141" s="10">
        <v>0</v>
      </c>
      <c r="V141" s="10">
        <v>0</v>
      </c>
      <c r="W141" s="10">
        <f>XLOOKUP(A141,Task!A:A,Task!B:B,"")</f>
      </c>
      <c r="X141" s="10">
        <f>XLOOKUP(A141,Message!A:A,Message!B:B,"")</f>
      </c>
      <c r="Y141" s="4">
        <f>XLOOKUP(A141,'Receita Influenciada'!A:A,'Receita Influenciada'!C:C,"")</f>
      </c>
      <c r="Z141" s="4">
        <f>IF(ISBLANK(C141), "", DATEDIF(B141, C141, "d"))</f>
      </c>
      <c r="AA141" s="4">
        <v>0</v>
      </c>
    </row>
    <row x14ac:dyDescent="0.25" r="142" customHeight="1" ht="18.75">
      <c r="A142" s="1" t="s">
        <v>1144</v>
      </c>
      <c r="B142" s="22">
        <f>XLOOKUP(A142,'Página25'!A:A,'Página25'!G:G,"")</f>
        <v>25568.875</v>
      </c>
      <c r="C142" s="22">
        <f>XLOOKUP(A142,'Página25'!A:A,'Página25'!I:I,"")</f>
        <v>25568.875</v>
      </c>
      <c r="D142" s="1" t="s">
        <v>4538</v>
      </c>
      <c r="E142" s="4">
        <v>0</v>
      </c>
      <c r="F142" s="4">
        <v>0</v>
      </c>
      <c r="G142" s="4">
        <v>0</v>
      </c>
      <c r="H142" s="2">
        <f>XLOOKUP(A142,EmailVerification!A:A,EmailVerification!B:B,"")</f>
      </c>
      <c r="I142" s="4">
        <f>IF(H142 = "", 0, 1)</f>
      </c>
      <c r="J142" s="4">
        <f>XLOOKUP(A142,IntegracaoVerification!A:A,IntegracaoVerification!C:C,"")</f>
      </c>
      <c r="K142" s="4">
        <f>IF(J142 = "", 0, 1)</f>
      </c>
      <c r="L142" s="4">
        <f>XLOOKUP(A142,ApiVerification!A:A,ApiVerification!C:C,"")</f>
      </c>
      <c r="M142" s="4">
        <f>IF(L142 = "", 0, 1)</f>
      </c>
      <c r="N142" s="4">
        <f>XLOOKUP(A142,AtivacaoGiftback!A:A,AtivacaoGiftback!B:B,"")</f>
      </c>
      <c r="O142" s="4">
        <f>IF(N142 = "", 0, 1)</f>
      </c>
      <c r="P142" s="4">
        <f>XLOOKUP(A142,TempoPrimeiraCampanha!A:A,TempoPrimeiraCampanha!B:B,"")</f>
      </c>
      <c r="Q142" s="4">
        <f>IF(P142 = "", 0, 1)</f>
      </c>
      <c r="R142" s="4">
        <f>XLOOKUP(A142,'# Campanhas30D'!A:A,'# Campanhas30D'!B:B,"")</f>
      </c>
      <c r="S142" s="10">
        <f>XLOOKUP(A142,'Receita Influenciada'!A:A,'Receita Influenciada'!B:B,"")</f>
      </c>
      <c r="T142" s="10">
        <f>XLOOKUP(A142,'Receita Total'!A:A,'Receita Total'!C:C,"")</f>
      </c>
      <c r="U142" s="10">
        <f>XLOOKUP(A142,Giftback!A:A,Giftback!B:B,"")</f>
      </c>
      <c r="V142" s="10">
        <v>0</v>
      </c>
      <c r="W142" s="10">
        <v>0</v>
      </c>
      <c r="X142" s="10">
        <v>0</v>
      </c>
      <c r="Y142" s="4">
        <f>XLOOKUP(A142,'Receita Influenciada'!A:A,'Receita Influenciada'!C:C,"")</f>
      </c>
      <c r="Z142" s="4">
        <f>IF(ISBLANK(C142), "", DATEDIF(B142, C142, "d"))</f>
      </c>
      <c r="AA142" s="4">
        <f>IF(Z142&gt;=0,1,0)</f>
      </c>
    </row>
    <row x14ac:dyDescent="0.25" r="143" customHeight="1" ht="18.75">
      <c r="A143" s="1" t="s">
        <v>730</v>
      </c>
      <c r="B143" s="22">
        <f>XLOOKUP(A143,'Página25'!A:A,'Página25'!G:G,"")</f>
        <v>25568.875</v>
      </c>
      <c r="C143" s="22">
        <f>XLOOKUP(A143,'Página25'!A:A,'Página25'!I:I,"")</f>
        <v>25568.875</v>
      </c>
      <c r="D143" s="1" t="s">
        <v>4538</v>
      </c>
      <c r="E143" s="4">
        <f>XLOOKUP(A143,login!A:A,login!F:F,"")</f>
      </c>
      <c r="F143" s="4">
        <f>XLOOKUP(A143,gestor!C:C,gestor!E:E,"")</f>
      </c>
      <c r="G143" s="4">
        <v>0</v>
      </c>
      <c r="H143" s="4">
        <f>XLOOKUP(A143,EmailVerification!A:A,EmailVerification!B:B,"")</f>
      </c>
      <c r="I143" s="4">
        <f>IF(H143 = "", 0, 1)</f>
      </c>
      <c r="J143" s="4">
        <f>XLOOKUP(A143,IntegracaoVerification!A:A,IntegracaoVerification!C:C,"")</f>
      </c>
      <c r="K143" s="4">
        <f>IF(J143 = "", 0, 1)</f>
      </c>
      <c r="L143" s="4">
        <f>XLOOKUP(A143,ApiVerification!A:A,ApiVerification!C:C,"")</f>
      </c>
      <c r="M143" s="4">
        <f>IF(L143 = "", 0, 1)</f>
      </c>
      <c r="N143" s="4">
        <f>XLOOKUP(A143,AtivacaoGiftback!A:A,AtivacaoGiftback!B:B,"")</f>
      </c>
      <c r="O143" s="4">
        <f>IF(N143 = "", 0, 1)</f>
      </c>
      <c r="P143" s="4">
        <f>XLOOKUP(A143,TempoPrimeiraCampanha!A:A,TempoPrimeiraCampanha!B:B,"")</f>
      </c>
      <c r="Q143" s="4">
        <f>IF(P143 = "", 0, 1)</f>
      </c>
      <c r="R143" s="4">
        <f>XLOOKUP(A143,'# Campanhas30D'!A:A,'# Campanhas30D'!B:B,"")</f>
      </c>
      <c r="S143" s="10">
        <f>XLOOKUP(A143,'Receita Influenciada'!A:A,'Receita Influenciada'!B:B,"")</f>
      </c>
      <c r="T143" s="10">
        <f>XLOOKUP(A143,'Receita Total'!A:A,'Receita Total'!C:C,"")</f>
      </c>
      <c r="U143" s="10">
        <f>XLOOKUP(A143,Giftback!A:A,Giftback!B:B,"")</f>
      </c>
      <c r="V143" s="10">
        <v>0</v>
      </c>
      <c r="W143" s="10">
        <v>0</v>
      </c>
      <c r="X143" s="10">
        <v>0</v>
      </c>
      <c r="Y143" s="4">
        <f>XLOOKUP(A143,'Receita Influenciada'!A:A,'Receita Influenciada'!C:C,"")</f>
      </c>
      <c r="Z143" s="4">
        <f>IF(ISBLANK(C143), "", DATEDIF(B143, C143, "d"))</f>
      </c>
      <c r="AA143" s="4">
        <v>0</v>
      </c>
    </row>
    <row x14ac:dyDescent="0.25" r="144" customHeight="1" ht="18.75">
      <c r="A144" s="1" t="s">
        <v>863</v>
      </c>
      <c r="B144" s="22">
        <f>XLOOKUP(A144,'Página25'!A:A,'Página25'!G:G,"")</f>
        <v>25568.875</v>
      </c>
      <c r="C144" s="22">
        <f>XLOOKUP(A144,'Página25'!A:A,'Página25'!I:I,"")</f>
        <v>25568.875</v>
      </c>
      <c r="D144" s="1" t="s">
        <v>4538</v>
      </c>
      <c r="E144" s="4">
        <v>0</v>
      </c>
      <c r="F144" s="4">
        <v>0</v>
      </c>
      <c r="G144" s="4">
        <v>0</v>
      </c>
      <c r="H144" s="2">
        <f>XLOOKUP(A144,EmailVerification!A:A,EmailVerification!B:B,"")</f>
      </c>
      <c r="I144" s="4">
        <f>IF(H144 = "", 0, 1)</f>
      </c>
      <c r="J144" s="4">
        <f>XLOOKUP(A144,IntegracaoVerification!A:A,IntegracaoVerification!C:C,"")</f>
      </c>
      <c r="K144" s="4">
        <f>IF(J144 = "", 0, 1)</f>
      </c>
      <c r="L144" s="4">
        <f>XLOOKUP(A144,ApiVerification!A:A,ApiVerification!C:C,"")</f>
      </c>
      <c r="M144" s="4">
        <f>IF(L144 = "", 0, 1)</f>
      </c>
      <c r="N144" s="4">
        <f>XLOOKUP(A144,AtivacaoGiftback!A:A,AtivacaoGiftback!B:B,"")</f>
      </c>
      <c r="O144" s="4">
        <f>IF(N144 = "", 0, 1)</f>
      </c>
      <c r="P144" s="4">
        <f>XLOOKUP(A144,TempoPrimeiraCampanha!A:A,TempoPrimeiraCampanha!B:B,"")</f>
      </c>
      <c r="Q144" s="4">
        <f>IF(P144 = "", 0, 1)</f>
      </c>
      <c r="R144" s="4">
        <f>XLOOKUP(A144,'# Campanhas30D'!A:A,'# Campanhas30D'!B:B,"")</f>
      </c>
      <c r="S144" s="10">
        <f>XLOOKUP(A144,'Receita Influenciada'!A:A,'Receita Influenciada'!B:B,"")</f>
      </c>
      <c r="T144" s="10">
        <f>XLOOKUP(A144,'Receita Total'!A:A,'Receita Total'!C:C,"")</f>
      </c>
      <c r="U144" s="10">
        <f>XLOOKUP(A144,Giftback!A:A,Giftback!B:B,"")</f>
      </c>
      <c r="V144" s="10">
        <v>0</v>
      </c>
      <c r="W144" s="10">
        <v>0</v>
      </c>
      <c r="X144" s="10">
        <v>0</v>
      </c>
      <c r="Y144" s="4">
        <f>XLOOKUP(A144,'Receita Influenciada'!A:A,'Receita Influenciada'!C:C,"")</f>
      </c>
      <c r="Z144" s="4">
        <f>IF(ISBLANK(C144), "", DATEDIF(B144, C144, "d"))</f>
      </c>
      <c r="AA144" s="4">
        <v>0</v>
      </c>
    </row>
    <row x14ac:dyDescent="0.25" r="145" customHeight="1" ht="18.75">
      <c r="A145" s="1" t="s">
        <v>710</v>
      </c>
      <c r="B145" s="22">
        <f>XLOOKUP(A145,'Página25'!A:A,'Página25'!G:G,"")</f>
        <v>25568.875</v>
      </c>
      <c r="C145" s="22">
        <f>XLOOKUP(A145,'Página25'!A:A,'Página25'!I:I,"")</f>
        <v>25568.875</v>
      </c>
      <c r="D145" s="1" t="s">
        <v>4538</v>
      </c>
      <c r="E145" s="4">
        <f>XLOOKUP(A145,login!A:A,login!F:F,"")</f>
      </c>
      <c r="F145" s="4">
        <f>XLOOKUP(A145,gestor!C:C,gestor!E:E,"")</f>
      </c>
      <c r="G145" s="4">
        <v>0</v>
      </c>
      <c r="H145" s="2">
        <f>XLOOKUP(A145,EmailVerification!A:A,EmailVerification!B:B,"")</f>
      </c>
      <c r="I145" s="4">
        <f>IF(H145 = "", 0, 1)</f>
      </c>
      <c r="J145" s="2">
        <f>XLOOKUP(A145,IntegracaoVerification!A:A,IntegracaoVerification!C:C,"")</f>
      </c>
      <c r="K145" s="4">
        <f>IF(J145 = "", 0, 1)</f>
      </c>
      <c r="L145" s="4">
        <f>XLOOKUP(A145,ApiVerification!A:A,ApiVerification!C:C,"")</f>
      </c>
      <c r="M145" s="4">
        <f>IF(L145 = "", 0, 1)</f>
      </c>
      <c r="N145" s="4">
        <f>XLOOKUP(A145,AtivacaoGiftback!A:A,AtivacaoGiftback!B:B,"")</f>
      </c>
      <c r="O145" s="4">
        <f>IF(N145 = "", 0, 1)</f>
      </c>
      <c r="P145" s="4">
        <f>XLOOKUP(A145,TempoPrimeiraCampanha!A:A,TempoPrimeiraCampanha!B:B,"")</f>
      </c>
      <c r="Q145" s="4">
        <f>IF(P145 = "", 0, 1)</f>
      </c>
      <c r="R145" s="4">
        <f>XLOOKUP(A145,'# Campanhas30D'!A:A,'# Campanhas30D'!B:B,"")</f>
      </c>
      <c r="S145" s="10">
        <f>XLOOKUP(A145,'Receita Influenciada'!A:A,'Receita Influenciada'!B:B,"")</f>
      </c>
      <c r="T145" s="10">
        <f>XLOOKUP(A145,'Receita Total'!A:A,'Receita Total'!C:C,"")</f>
      </c>
      <c r="U145" s="10">
        <f>XLOOKUP(A145,Giftback!A:A,Giftback!B:B,"")</f>
      </c>
      <c r="V145" s="10">
        <v>0</v>
      </c>
      <c r="W145" s="10">
        <f>XLOOKUP(A145,Task!A:A,Task!B:B,"")</f>
      </c>
      <c r="X145" s="10">
        <v>0</v>
      </c>
      <c r="Y145" s="4">
        <f>XLOOKUP(A145,'Receita Influenciada'!A:A,'Receita Influenciada'!C:C,"")</f>
      </c>
      <c r="Z145" s="4">
        <f>IF(ISBLANK(C145), "", DATEDIF(B145, C145, "d"))</f>
      </c>
      <c r="AA145" s="4">
        <v>0</v>
      </c>
    </row>
    <row x14ac:dyDescent="0.25" r="146" customHeight="1" ht="18.75">
      <c r="A146" s="1" t="s">
        <v>1555</v>
      </c>
      <c r="B146" s="22">
        <f>XLOOKUP(A146,'Página25'!A:A,'Página25'!G:G,"")</f>
        <v>25568.875</v>
      </c>
      <c r="C146" s="22">
        <f>XLOOKUP(A146,'Página25'!A:A,'Página25'!I:I,"")</f>
        <v>25568.875</v>
      </c>
      <c r="D146" s="1" t="s">
        <v>4538</v>
      </c>
      <c r="E146" s="4">
        <f>XLOOKUP(A146,login!A:A,login!F:F,"")</f>
      </c>
      <c r="F146" s="4">
        <f>XLOOKUP(A146,gestor!C:C,gestor!E:E,"")</f>
      </c>
      <c r="G146" s="4">
        <v>0</v>
      </c>
      <c r="H146" s="4">
        <f>XLOOKUP(A146,EmailVerification!A:A,EmailVerification!B:B,"")</f>
      </c>
      <c r="I146" s="4">
        <f>IF(H146 = "", 0, 1)</f>
      </c>
      <c r="J146" s="4">
        <f>XLOOKUP(A146,IntegracaoVerification!A:A,IntegracaoVerification!C:C,"")</f>
      </c>
      <c r="K146" s="4">
        <f>IF(J146 = "", 0, 1)</f>
      </c>
      <c r="L146" s="2">
        <f>XLOOKUP(A146,ApiVerification!A:A,ApiVerification!C:C,"")</f>
      </c>
      <c r="M146" s="4">
        <f>IF(L146 = "", 0, 1)</f>
      </c>
      <c r="N146" s="4">
        <f>XLOOKUP(A146,AtivacaoGiftback!A:A,AtivacaoGiftback!B:B,"")</f>
      </c>
      <c r="O146" s="4">
        <f>IF(N146 = "", 0, 1)</f>
      </c>
      <c r="P146" s="4">
        <f>XLOOKUP(A146,TempoPrimeiraCampanha!A:A,TempoPrimeiraCampanha!B:B,"")</f>
      </c>
      <c r="Q146" s="4">
        <f>IF(P146 = "", 0, 1)</f>
      </c>
      <c r="R146" s="4">
        <f>XLOOKUP(A146,'# Campanhas30D'!A:A,'# Campanhas30D'!B:B,"")</f>
      </c>
      <c r="S146" s="10">
        <v>0</v>
      </c>
      <c r="T146" s="10">
        <f>XLOOKUP(A146,'Receita Total'!A:A,'Receita Total'!C:C,"")</f>
      </c>
      <c r="U146" s="10">
        <v>0</v>
      </c>
      <c r="V146" s="10">
        <v>0</v>
      </c>
      <c r="W146" s="10">
        <v>0</v>
      </c>
      <c r="X146" s="10">
        <v>0</v>
      </c>
      <c r="Y146" s="4">
        <f>XLOOKUP(A146,'Receita Influenciada'!A:A,'Receita Influenciada'!C:C,"")</f>
      </c>
      <c r="Z146" s="4">
        <f>IF(ISBLANK(C146), "", DATEDIF(B146, C146, "d"))</f>
      </c>
      <c r="AA146" s="4">
        <v>0</v>
      </c>
    </row>
    <row x14ac:dyDescent="0.25" r="147" customHeight="1" ht="18.75">
      <c r="A147" s="1" t="s">
        <v>1319</v>
      </c>
      <c r="B147" s="22">
        <f>XLOOKUP(A147,'Página25'!A:A,'Página25'!G:G,"")</f>
        <v>25568.875</v>
      </c>
      <c r="C147" s="22">
        <f>XLOOKUP(A147,'Página25'!A:A,'Página25'!I:I,"")</f>
        <v>25568.875</v>
      </c>
      <c r="D147" s="1" t="s">
        <v>4538</v>
      </c>
      <c r="E147" s="4">
        <f>XLOOKUP(A147,login!A:A,login!F:F,"")</f>
      </c>
      <c r="F147" s="4">
        <f>XLOOKUP(A147,gestor!C:C,gestor!E:E,"")</f>
      </c>
      <c r="G147" s="4">
        <v>0</v>
      </c>
      <c r="H147" s="4">
        <f>XLOOKUP(A147,EmailVerification!A:A,EmailVerification!B:B,"")</f>
      </c>
      <c r="I147" s="4">
        <f>IF(H147 = "", 0, 1)</f>
      </c>
      <c r="J147" s="4">
        <f>XLOOKUP(A147,IntegracaoVerification!A:A,IntegracaoVerification!C:C,"")</f>
      </c>
      <c r="K147" s="4">
        <f>IF(J147 = "", 0, 1)</f>
      </c>
      <c r="L147" s="2">
        <f>XLOOKUP(A147,ApiVerification!A:A,ApiVerification!C:C,"")</f>
      </c>
      <c r="M147" s="4">
        <f>IF(L147 = "", 0, 1)</f>
      </c>
      <c r="N147" s="2">
        <f>XLOOKUP(A147,AtivacaoGiftback!A:A,AtivacaoGiftback!B:B,"")</f>
      </c>
      <c r="O147" s="4">
        <f>IF(N147 = "", 0, 1)</f>
      </c>
      <c r="P147" s="4">
        <f>XLOOKUP(A147,TempoPrimeiraCampanha!A:A,TempoPrimeiraCampanha!B:B,"")</f>
      </c>
      <c r="Q147" s="4">
        <f>IF(P147 = "", 0, 1)</f>
      </c>
      <c r="R147" s="4">
        <f>XLOOKUP(A147,'# Campanhas30D'!A:A,'# Campanhas30D'!B:B,"")</f>
      </c>
      <c r="S147" s="10">
        <v>0</v>
      </c>
      <c r="T147" s="10">
        <f>XLOOKUP(A147,'Receita Total'!A:A,'Receita Total'!C:C,"")</f>
      </c>
      <c r="U147" s="10">
        <v>0</v>
      </c>
      <c r="V147" s="10">
        <v>0</v>
      </c>
      <c r="W147" s="10">
        <v>0</v>
      </c>
      <c r="X147" s="10">
        <v>0</v>
      </c>
      <c r="Y147" s="4">
        <f>XLOOKUP(A147,'Receita Influenciada'!A:A,'Receita Influenciada'!C:C,"")</f>
      </c>
      <c r="Z147" s="4">
        <f>IF(ISBLANK(C147), "", DATEDIF(B147, C147, "d"))</f>
      </c>
      <c r="AA147" s="4">
        <v>0</v>
      </c>
    </row>
    <row x14ac:dyDescent="0.25" r="148" customHeight="1" ht="18.75">
      <c r="A148" s="1" t="s">
        <v>1544</v>
      </c>
      <c r="B148" s="22">
        <f>XLOOKUP(A148,'Página25'!A:A,'Página25'!G:G,"")</f>
        <v>25568.875</v>
      </c>
      <c r="C148" s="22">
        <f>XLOOKUP(A148,'Página25'!A:A,'Página25'!I:I,"")</f>
        <v>25568.875</v>
      </c>
      <c r="D148" s="1" t="s">
        <v>4538</v>
      </c>
      <c r="E148" s="4">
        <f>XLOOKUP(A148,login!A:A,login!F:F,"")</f>
      </c>
      <c r="F148" s="4">
        <f>XLOOKUP(A148,gestor!C:C,gestor!E:E,"")</f>
      </c>
      <c r="G148" s="4">
        <v>0</v>
      </c>
      <c r="H148" s="4">
        <f>XLOOKUP(A148,EmailVerification!A:A,EmailVerification!B:B,"")</f>
      </c>
      <c r="I148" s="4">
        <f>IF(H148 = "", 0, 1)</f>
      </c>
      <c r="J148" s="4">
        <f>XLOOKUP(A148,IntegracaoVerification!A:A,IntegracaoVerification!C:C,"")</f>
      </c>
      <c r="K148" s="4">
        <f>IF(J148 = "", 0, 1)</f>
      </c>
      <c r="L148" s="4">
        <f>XLOOKUP(A148,ApiVerification!A:A,ApiVerification!C:C,"")</f>
      </c>
      <c r="M148" s="4">
        <f>IF(L148 = "", 0, 1)</f>
      </c>
      <c r="N148" s="4">
        <f>XLOOKUP(A148,AtivacaoGiftback!A:A,AtivacaoGiftback!B:B,"")</f>
      </c>
      <c r="O148" s="4">
        <f>IF(N148 = "", 0, 1)</f>
      </c>
      <c r="P148" s="4">
        <f>XLOOKUP(A148,TempoPrimeiraCampanha!A:A,TempoPrimeiraCampanha!B:B,"")</f>
      </c>
      <c r="Q148" s="4">
        <f>IF(P148 = "", 0, 1)</f>
      </c>
      <c r="R148" s="4">
        <f>XLOOKUP(A148,'# Campanhas30D'!A:A,'# Campanhas30D'!B:B,"")</f>
      </c>
      <c r="S148" s="10">
        <v>0</v>
      </c>
      <c r="T148" s="10">
        <f>XLOOKUP(A148,'Receita Total'!A:A,'Receita Total'!C:C,"")</f>
      </c>
      <c r="U148" s="10">
        <v>0</v>
      </c>
      <c r="V148" s="10">
        <v>0</v>
      </c>
      <c r="W148" s="10">
        <v>0</v>
      </c>
      <c r="X148" s="10">
        <v>0</v>
      </c>
      <c r="Y148" s="4">
        <f>XLOOKUP(A148,'Receita Influenciada'!A:A,'Receita Influenciada'!C:C,"")</f>
      </c>
      <c r="Z148" s="4">
        <f>IF(ISBLANK(C148), "", DATEDIF(B148, C148, "d"))</f>
      </c>
      <c r="AA148" s="4">
        <v>0</v>
      </c>
    </row>
    <row x14ac:dyDescent="0.25" r="149" customHeight="1" ht="18.75">
      <c r="A149" s="1" t="s">
        <v>1525</v>
      </c>
      <c r="B149" s="22">
        <f>XLOOKUP(A149,'Página25'!A:A,'Página25'!G:G,"")</f>
        <v>25568.875</v>
      </c>
      <c r="C149" s="22">
        <f>XLOOKUP(A149,'Página25'!A:A,'Página25'!I:I,"")</f>
        <v>25568.875</v>
      </c>
      <c r="D149" s="1" t="s">
        <v>4538</v>
      </c>
      <c r="E149" s="4">
        <f>XLOOKUP(A149,login!A:A,login!F:F,"")</f>
      </c>
      <c r="F149" s="4">
        <f>XLOOKUP(A149,gestor!C:C,gestor!E:E,"")</f>
      </c>
      <c r="G149" s="4">
        <v>0</v>
      </c>
      <c r="H149" s="4">
        <f>XLOOKUP(A149,EmailVerification!A:A,EmailVerification!B:B,"")</f>
      </c>
      <c r="I149" s="4">
        <f>IF(H149 = "", 0, 1)</f>
      </c>
      <c r="J149" s="4">
        <f>XLOOKUP(A149,IntegracaoVerification!A:A,IntegracaoVerification!C:C,"")</f>
      </c>
      <c r="K149" s="4">
        <f>IF(J149 = "", 0, 1)</f>
      </c>
      <c r="L149" s="4">
        <f>XLOOKUP(A149,ApiVerification!A:A,ApiVerification!C:C,"")</f>
      </c>
      <c r="M149" s="4">
        <f>IF(L149 = "", 0, 1)</f>
      </c>
      <c r="N149" s="4">
        <f>XLOOKUP(A149,AtivacaoGiftback!A:A,AtivacaoGiftback!B:B,"")</f>
      </c>
      <c r="O149" s="4">
        <f>IF(N149 = "", 0, 1)</f>
      </c>
      <c r="P149" s="4">
        <f>XLOOKUP(A149,TempoPrimeiraCampanha!A:A,TempoPrimeiraCampanha!B:B,"")</f>
      </c>
      <c r="Q149" s="4">
        <f>IF(P149 = "", 0, 1)</f>
      </c>
      <c r="R149" s="4">
        <f>XLOOKUP(A149,'# Campanhas30D'!A:A,'# Campanhas30D'!B:B,"")</f>
      </c>
      <c r="S149" s="10">
        <v>0</v>
      </c>
      <c r="T149" s="10">
        <f>XLOOKUP(A149,'Receita Total'!A:A,'Receita Total'!C:C,"")</f>
      </c>
      <c r="U149" s="10">
        <v>0</v>
      </c>
      <c r="V149" s="10">
        <v>0</v>
      </c>
      <c r="W149" s="10">
        <v>0</v>
      </c>
      <c r="X149" s="10">
        <v>0</v>
      </c>
      <c r="Y149" s="4">
        <f>XLOOKUP(A149,'Receita Influenciada'!A:A,'Receita Influenciada'!C:C,"")</f>
      </c>
      <c r="Z149" s="4">
        <f>IF(ISBLANK(C149), "", DATEDIF(B149, C149, "d"))</f>
      </c>
      <c r="AA149" s="4">
        <v>0</v>
      </c>
    </row>
    <row x14ac:dyDescent="0.25" r="150" customHeight="1" ht="18.75">
      <c r="A150" s="1" t="s">
        <v>1289</v>
      </c>
      <c r="B150" s="22">
        <f>XLOOKUP(A150,'Página25'!A:A,'Página25'!G:G,"")</f>
        <v>25568.875</v>
      </c>
      <c r="C150" s="22">
        <f>XLOOKUP(A150,'Página25'!A:A,'Página25'!I:I,"")</f>
        <v>25568.875</v>
      </c>
      <c r="D150" s="1" t="s">
        <v>4538</v>
      </c>
      <c r="E150" s="4">
        <f>XLOOKUP(A150,login!A:A,login!F:F,"")</f>
      </c>
      <c r="F150" s="4">
        <f>XLOOKUP(A150,gestor!C:C,gestor!E:E,"")</f>
      </c>
      <c r="G150" s="4">
        <v>0</v>
      </c>
      <c r="H150" s="4">
        <f>XLOOKUP(A150,EmailVerification!A:A,EmailVerification!B:B,"")</f>
      </c>
      <c r="I150" s="4">
        <f>IF(H150 = "", 0, 1)</f>
      </c>
      <c r="J150" s="4">
        <f>XLOOKUP(A150,IntegracaoVerification!A:A,IntegracaoVerification!C:C,"")</f>
      </c>
      <c r="K150" s="4">
        <f>IF(J150 = "", 0, 1)</f>
      </c>
      <c r="L150" s="4">
        <f>XLOOKUP(A150,ApiVerification!A:A,ApiVerification!C:C,"")</f>
      </c>
      <c r="M150" s="4">
        <f>IF(L150 = "", 0, 1)</f>
      </c>
      <c r="N150" s="4">
        <f>XLOOKUP(A150,AtivacaoGiftback!A:A,AtivacaoGiftback!B:B,"")</f>
      </c>
      <c r="O150" s="4">
        <f>IF(N150 = "", 0, 1)</f>
      </c>
      <c r="P150" s="4">
        <f>XLOOKUP(A150,TempoPrimeiraCampanha!A:A,TempoPrimeiraCampanha!B:B,"")</f>
      </c>
      <c r="Q150" s="4">
        <f>IF(P150 = "", 0, 1)</f>
      </c>
      <c r="R150" s="4">
        <f>XLOOKUP(A150,'# Campanhas30D'!A:A,'# Campanhas30D'!B:B,"")</f>
      </c>
      <c r="S150" s="10">
        <v>0</v>
      </c>
      <c r="T150" s="10">
        <f>XLOOKUP(A150,'Receita Total'!A:A,'Receita Total'!C:C,"")</f>
      </c>
      <c r="U150" s="10">
        <v>0</v>
      </c>
      <c r="V150" s="10">
        <v>0</v>
      </c>
      <c r="W150" s="10">
        <v>0</v>
      </c>
      <c r="X150" s="10">
        <v>0</v>
      </c>
      <c r="Y150" s="4">
        <f>XLOOKUP(A150,'Receita Influenciada'!A:A,'Receita Influenciada'!C:C,"")</f>
      </c>
      <c r="Z150" s="4">
        <f>IF(ISBLANK(C150), "", DATEDIF(B150, C150, "d"))</f>
      </c>
      <c r="AA150" s="4">
        <v>0</v>
      </c>
    </row>
    <row x14ac:dyDescent="0.25" r="151" customHeight="1" ht="18.75">
      <c r="A151" s="1" t="s">
        <v>1240</v>
      </c>
      <c r="B151" s="22">
        <f>XLOOKUP(A151,'Página25'!A:A,'Página25'!G:G,"")</f>
        <v>25568.875</v>
      </c>
      <c r="C151" s="22">
        <f>XLOOKUP(A151,'Página25'!A:A,'Página25'!I:I,"")</f>
        <v>25568.875</v>
      </c>
      <c r="D151" s="1" t="s">
        <v>4538</v>
      </c>
      <c r="E151" s="4">
        <f>XLOOKUP(A151,login!A:A,login!F:F,"")</f>
      </c>
      <c r="F151" s="4">
        <f>XLOOKUP(A151,gestor!C:C,gestor!E:E,"")</f>
      </c>
      <c r="G151" s="4">
        <v>0</v>
      </c>
      <c r="H151" s="4">
        <f>XLOOKUP(A151,EmailVerification!A:A,EmailVerification!B:B,"")</f>
      </c>
      <c r="I151" s="4">
        <f>IF(H151 = "", 0, 1)</f>
      </c>
      <c r="J151" s="4">
        <f>XLOOKUP(A151,IntegracaoVerification!A:A,IntegracaoVerification!C:C,"")</f>
      </c>
      <c r="K151" s="4">
        <f>IF(J151 = "", 0, 1)</f>
      </c>
      <c r="L151" s="4">
        <f>XLOOKUP(A151,ApiVerification!A:A,ApiVerification!C:C,"")</f>
      </c>
      <c r="M151" s="4">
        <f>IF(L151 = "", 0, 1)</f>
      </c>
      <c r="N151" s="4">
        <f>XLOOKUP(A151,AtivacaoGiftback!A:A,AtivacaoGiftback!B:B,"")</f>
      </c>
      <c r="O151" s="4">
        <f>IF(N151 = "", 0, 1)</f>
      </c>
      <c r="P151" s="4">
        <f>XLOOKUP(A151,TempoPrimeiraCampanha!A:A,TempoPrimeiraCampanha!B:B,"")</f>
      </c>
      <c r="Q151" s="4">
        <f>IF(P151 = "", 0, 1)</f>
      </c>
      <c r="R151" s="4">
        <f>XLOOKUP(A151,'# Campanhas30D'!A:A,'# Campanhas30D'!B:B,"")</f>
      </c>
      <c r="S151" s="10">
        <v>0</v>
      </c>
      <c r="T151" s="10">
        <f>XLOOKUP(A151,'Receita Total'!A:A,'Receita Total'!C:C,"")</f>
      </c>
      <c r="U151" s="10">
        <v>0</v>
      </c>
      <c r="V151" s="10">
        <v>0</v>
      </c>
      <c r="W151" s="10">
        <v>0</v>
      </c>
      <c r="X151" s="10">
        <v>0</v>
      </c>
      <c r="Y151" s="4">
        <f>XLOOKUP(A151,'Receita Influenciada'!A:A,'Receita Influenciada'!C:C,"")</f>
      </c>
      <c r="Z151" s="4">
        <f>IF(ISBLANK(C151), "", DATEDIF(B151, C151, "d"))</f>
      </c>
      <c r="AA151" s="4">
        <v>0</v>
      </c>
    </row>
    <row x14ac:dyDescent="0.25" r="152" customHeight="1" ht="18.75">
      <c r="A152" s="1" t="s">
        <v>1203</v>
      </c>
      <c r="B152" s="22">
        <f>XLOOKUP(A152,'Página25'!A:A,'Página25'!G:G,"")</f>
        <v>25568.875</v>
      </c>
      <c r="C152" s="22">
        <f>XLOOKUP(A152,'Página25'!A:A,'Página25'!I:I,"")</f>
        <v>25568.875</v>
      </c>
      <c r="D152" s="1" t="s">
        <v>4538</v>
      </c>
      <c r="E152" s="4">
        <f>XLOOKUP(A152,login!A:A,login!F:F,"")</f>
      </c>
      <c r="F152" s="4">
        <f>XLOOKUP(A152,gestor!C:C,gestor!E:E,"")</f>
      </c>
      <c r="G152" s="4">
        <v>0</v>
      </c>
      <c r="H152" s="4">
        <f>XLOOKUP(A152,EmailVerification!A:A,EmailVerification!B:B,"")</f>
      </c>
      <c r="I152" s="4">
        <f>IF(H152 = "", 0, 1)</f>
      </c>
      <c r="J152" s="4">
        <f>XLOOKUP(A152,IntegracaoVerification!A:A,IntegracaoVerification!C:C,"")</f>
      </c>
      <c r="K152" s="4">
        <f>IF(J152 = "", 0, 1)</f>
      </c>
      <c r="L152" s="2">
        <f>XLOOKUP(A152,ApiVerification!A:A,ApiVerification!C:C,"")</f>
      </c>
      <c r="M152" s="4">
        <f>IF(L152 = "", 0, 1)</f>
      </c>
      <c r="N152" s="4">
        <f>XLOOKUP(A152,AtivacaoGiftback!A:A,AtivacaoGiftback!B:B,"")</f>
      </c>
      <c r="O152" s="4">
        <f>IF(N152 = "", 0, 1)</f>
      </c>
      <c r="P152" s="4">
        <f>XLOOKUP(A152,TempoPrimeiraCampanha!A:A,TempoPrimeiraCampanha!B:B,"")</f>
      </c>
      <c r="Q152" s="4">
        <f>IF(P152 = "", 0, 1)</f>
      </c>
      <c r="R152" s="4">
        <f>XLOOKUP(A152,'# Campanhas30D'!A:A,'# Campanhas30D'!B:B,"")</f>
      </c>
      <c r="S152" s="10">
        <v>0</v>
      </c>
      <c r="T152" s="10">
        <f>XLOOKUP(A152,'Receita Total'!A:A,'Receita Total'!C:C,"")</f>
      </c>
      <c r="U152" s="10">
        <v>0</v>
      </c>
      <c r="V152" s="10">
        <v>0</v>
      </c>
      <c r="W152" s="10">
        <v>0</v>
      </c>
      <c r="X152" s="10">
        <v>0</v>
      </c>
      <c r="Y152" s="4">
        <f>XLOOKUP(A152,'Receita Influenciada'!A:A,'Receita Influenciada'!C:C,"")</f>
      </c>
      <c r="Z152" s="4">
        <f>IF(ISBLANK(C152), "", DATEDIF(B152, C152, "d"))</f>
      </c>
      <c r="AA152" s="4">
        <v>0</v>
      </c>
    </row>
    <row x14ac:dyDescent="0.25" r="153" customHeight="1" ht="18.75">
      <c r="A153" s="1" t="s">
        <v>3036</v>
      </c>
      <c r="B153" s="22">
        <f>XLOOKUP(A153,'Página25'!A:A,'Página25'!G:G,"")</f>
        <v>25568.875</v>
      </c>
      <c r="C153" s="22">
        <f>XLOOKUP(A153,'Página25'!A:A,'Página25'!I:I,"")</f>
        <v>25568.875</v>
      </c>
      <c r="D153" s="1" t="s">
        <v>4538</v>
      </c>
      <c r="E153" s="4">
        <f>XLOOKUP(A153,login!A:A,login!F:F,"")</f>
      </c>
      <c r="F153" s="4">
        <f>XLOOKUP(A153,gestor!C:C,gestor!E:E,"")</f>
      </c>
      <c r="G153" s="4">
        <v>0</v>
      </c>
      <c r="H153" s="4">
        <f>XLOOKUP(A153,EmailVerification!A:A,EmailVerification!B:B,"")</f>
      </c>
      <c r="I153" s="4">
        <f>IF(H153 = "", 0, 1)</f>
      </c>
      <c r="J153" s="4">
        <f>XLOOKUP(A153,IntegracaoVerification!A:A,IntegracaoVerification!C:C,"")</f>
      </c>
      <c r="K153" s="4">
        <f>IF(J153 = "", 0, 1)</f>
      </c>
      <c r="L153" s="2">
        <f>XLOOKUP(A153,ApiVerification!A:A,ApiVerification!C:C,"")</f>
      </c>
      <c r="M153" s="4">
        <f>IF(L153 = "", 0, 1)</f>
      </c>
      <c r="N153" s="2">
        <f>XLOOKUP(A153,AtivacaoGiftback!A:A,AtivacaoGiftback!B:B,"")</f>
      </c>
      <c r="O153" s="4">
        <f>IF(N153 = "", 0, 1)</f>
      </c>
      <c r="P153" s="4">
        <f>XLOOKUP(A153,TempoPrimeiraCampanha!A:A,TempoPrimeiraCampanha!B:B,"")</f>
      </c>
      <c r="Q153" s="4">
        <f>IF(P153 = "", 0, 1)</f>
      </c>
      <c r="R153" s="4">
        <f>XLOOKUP(A153,'# Campanhas30D'!A:A,'# Campanhas30D'!B:B,"")</f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4">
        <f>XLOOKUP(A153,'Receita Influenciada'!A:A,'Receita Influenciada'!C:C,"")</f>
      </c>
      <c r="Z153" s="4">
        <f>IF(ISBLANK(C153), "", DATEDIF(B153, C153, "d"))</f>
      </c>
      <c r="AA153" s="4">
        <v>0</v>
      </c>
    </row>
    <row x14ac:dyDescent="0.25" r="154" customHeight="1" ht="18.75">
      <c r="A154" s="1" t="s">
        <v>634</v>
      </c>
      <c r="B154" s="22">
        <f>XLOOKUP(A154,'Página25'!A:A,'Página25'!G:G,"")</f>
        <v>25568.875</v>
      </c>
      <c r="C154" s="22">
        <f>XLOOKUP(A154,'Página25'!A:A,'Página25'!I:I,"")</f>
        <v>25568.875</v>
      </c>
      <c r="D154" s="1" t="s">
        <v>4538</v>
      </c>
      <c r="E154" s="4">
        <f>XLOOKUP(A154,login!A:A,login!F:F,"")</f>
      </c>
      <c r="F154" s="4">
        <f>XLOOKUP(A154,gestor!C:C,gestor!E:E,"")</f>
      </c>
      <c r="G154" s="4">
        <v>0</v>
      </c>
      <c r="H154" s="4">
        <f>XLOOKUP(A154,EmailVerification!A:A,EmailVerification!B:B,"")</f>
      </c>
      <c r="I154" s="4">
        <f>IF(H154 = "", 0, 1)</f>
      </c>
      <c r="J154" s="4">
        <f>XLOOKUP(A154,IntegracaoVerification!A:A,IntegracaoVerification!C:C,"")</f>
      </c>
      <c r="K154" s="4">
        <f>IF(J154 = "", 0, 1)</f>
      </c>
      <c r="L154" s="4">
        <f>XLOOKUP(A154,ApiVerification!A:A,ApiVerification!C:C,"")</f>
      </c>
      <c r="M154" s="4">
        <f>IF(L154 = "", 0, 1)</f>
      </c>
      <c r="N154" s="4">
        <f>XLOOKUP(A154,AtivacaoGiftback!A:A,AtivacaoGiftback!B:B,"")</f>
      </c>
      <c r="O154" s="4">
        <f>IF(N154 = "", 0, 1)</f>
      </c>
      <c r="P154" s="4">
        <f>XLOOKUP(A154,TempoPrimeiraCampanha!A:A,TempoPrimeiraCampanha!B:B,"")</f>
      </c>
      <c r="Q154" s="4">
        <f>IF(P154 = "", 0, 1)</f>
      </c>
      <c r="R154" s="4">
        <f>XLOOKUP(A154,'# Campanhas30D'!A:A,'# Campanhas30D'!B:B,"")</f>
      </c>
      <c r="S154" s="10">
        <f>XLOOKUP(A154,'Receita Influenciada'!A:A,'Receita Influenciada'!B:B,"")</f>
      </c>
      <c r="T154" s="10">
        <f>XLOOKUP(A154,'Receita Total'!A:A,'Receita Total'!C:C,"")</f>
      </c>
      <c r="U154" s="10">
        <v>0</v>
      </c>
      <c r="V154" s="10">
        <f>XLOOKUP(A154,Campanha!A:A,Campanha!B:B,"")</f>
      </c>
      <c r="W154" s="10">
        <v>0</v>
      </c>
      <c r="X154" s="10">
        <v>0</v>
      </c>
      <c r="Y154" s="4">
        <f>XLOOKUP(A154,'Receita Influenciada'!A:A,'Receita Influenciada'!C:C,"")</f>
      </c>
      <c r="Z154" s="4">
        <f>IF(ISBLANK(C154), "", DATEDIF(B154, C154, "d"))</f>
      </c>
      <c r="AA154" s="4">
        <v>0</v>
      </c>
    </row>
    <row x14ac:dyDescent="0.25" r="155" customHeight="1" ht="18.75">
      <c r="A155" s="1" t="s">
        <v>797</v>
      </c>
      <c r="B155" s="22">
        <f>XLOOKUP(A155,'Página25'!A:A,'Página25'!G:G,"")</f>
        <v>25568.875</v>
      </c>
      <c r="C155" s="22">
        <f>XLOOKUP(A155,'Página25'!A:A,'Página25'!I:I,"")</f>
        <v>25568.875</v>
      </c>
      <c r="D155" s="1" t="s">
        <v>4538</v>
      </c>
      <c r="E155" s="4">
        <f>XLOOKUP(A155,login!A:A,login!F:F,"")</f>
      </c>
      <c r="F155" s="4">
        <f>XLOOKUP(A155,gestor!C:C,gestor!E:E,"")</f>
      </c>
      <c r="G155" s="4">
        <v>0</v>
      </c>
      <c r="H155" s="4">
        <f>XLOOKUP(A155,EmailVerification!A:A,EmailVerification!B:B,"")</f>
      </c>
      <c r="I155" s="4">
        <f>IF(H155 = "", 0, 1)</f>
      </c>
      <c r="J155" s="4">
        <f>XLOOKUP(A155,IntegracaoVerification!A:A,IntegracaoVerification!C:C,"")</f>
      </c>
      <c r="K155" s="4">
        <f>IF(J155 = "", 0, 1)</f>
      </c>
      <c r="L155" s="4">
        <f>XLOOKUP(A155,ApiVerification!A:A,ApiVerification!C:C,"")</f>
      </c>
      <c r="M155" s="4">
        <f>IF(L155 = "", 0, 1)</f>
      </c>
      <c r="N155" s="4">
        <f>XLOOKUP(A155,AtivacaoGiftback!A:A,AtivacaoGiftback!B:B,"")</f>
      </c>
      <c r="O155" s="4">
        <f>IF(N155 = "", 0, 1)</f>
      </c>
      <c r="P155" s="4">
        <f>XLOOKUP(A155,TempoPrimeiraCampanha!A:A,TempoPrimeiraCampanha!B:B,"")</f>
      </c>
      <c r="Q155" s="4">
        <f>IF(P155 = "", 0, 1)</f>
      </c>
      <c r="R155" s="4">
        <f>XLOOKUP(A155,'# Campanhas30D'!A:A,'# Campanhas30D'!B:B,"")</f>
      </c>
      <c r="S155" s="10">
        <f>XLOOKUP(A155,'Receita Influenciada'!A:A,'Receita Influenciada'!B:B,"")</f>
      </c>
      <c r="T155" s="10">
        <f>XLOOKUP(A155,'Receita Total'!A:A,'Receita Total'!C:C,"")</f>
      </c>
      <c r="U155" s="10">
        <f>XLOOKUP(A155,Giftback!A:A,Giftback!B:B,"")</f>
      </c>
      <c r="V155" s="10">
        <f>XLOOKUP(A155,Campanha!A:A,Campanha!B:B,"")</f>
      </c>
      <c r="W155" s="10">
        <v>0</v>
      </c>
      <c r="X155" s="10">
        <f>XLOOKUP(A155,Message!A:A,Message!B:B,"")</f>
      </c>
      <c r="Y155" s="4">
        <f>XLOOKUP(A155,'Receita Influenciada'!A:A,'Receita Influenciada'!C:C,"")</f>
      </c>
      <c r="Z155" s="4">
        <f>IF(ISBLANK(C155), "", DATEDIF(B155, C155, "d"))</f>
      </c>
      <c r="AA155" s="4">
        <v>0</v>
      </c>
    </row>
    <row x14ac:dyDescent="0.25" r="156" customHeight="1" ht="18.75">
      <c r="A156" s="1" t="s">
        <v>1009</v>
      </c>
      <c r="B156" s="22">
        <f>XLOOKUP(A156,'Página25'!A:A,'Página25'!G:G,"")</f>
        <v>25568.875</v>
      </c>
      <c r="C156" s="22">
        <f>XLOOKUP(A156,'Página25'!A:A,'Página25'!I:I,"")</f>
        <v>25568.875</v>
      </c>
      <c r="D156" s="1" t="s">
        <v>4538</v>
      </c>
      <c r="E156" s="4">
        <f>XLOOKUP(A156,login!A:A,login!F:F,"")</f>
      </c>
      <c r="F156" s="4">
        <f>XLOOKUP(A156,gestor!C:C,gestor!E:E,"")</f>
      </c>
      <c r="G156" s="4">
        <f>XLOOKUP(A156,tickets!I:I,tickets!J:J,"")</f>
      </c>
      <c r="H156" s="4">
        <f>XLOOKUP(A156,EmailVerification!A:A,EmailVerification!B:B,"")</f>
      </c>
      <c r="I156" s="4">
        <f>IF(H156 = "", 0, 1)</f>
      </c>
      <c r="J156" s="4">
        <f>XLOOKUP(A156,IntegracaoVerification!A:A,IntegracaoVerification!C:C,"")</f>
      </c>
      <c r="K156" s="4">
        <f>IF(J156 = "", 0, 1)</f>
      </c>
      <c r="L156" s="4">
        <f>XLOOKUP(A156,ApiVerification!A:A,ApiVerification!C:C,"")</f>
      </c>
      <c r="M156" s="4">
        <f>IF(L156 = "", 0, 1)</f>
      </c>
      <c r="N156" s="4">
        <f>XLOOKUP(A156,AtivacaoGiftback!A:A,AtivacaoGiftback!B:B,"")</f>
      </c>
      <c r="O156" s="4">
        <f>IF(N156 = "", 0, 1)</f>
      </c>
      <c r="P156" s="4">
        <f>XLOOKUP(A156,TempoPrimeiraCampanha!A:A,TempoPrimeiraCampanha!B:B,"")</f>
      </c>
      <c r="Q156" s="4">
        <f>IF(P156 = "", 0, 1)</f>
      </c>
      <c r="R156" s="4">
        <f>XLOOKUP(A156,'# Campanhas30D'!A:A,'# Campanhas30D'!B:B,"")</f>
      </c>
      <c r="S156" s="10">
        <f>XLOOKUP(A156,'Receita Influenciada'!A:A,'Receita Influenciada'!B:B,"")</f>
      </c>
      <c r="T156" s="10">
        <f>XLOOKUP(A156,'Receita Total'!A:A,'Receita Total'!C:C,"")</f>
      </c>
      <c r="U156" s="10">
        <f>XLOOKUP(A156,Giftback!A:A,Giftback!B:B,"")</f>
      </c>
      <c r="V156" s="10">
        <f>XLOOKUP(A156,Campanha!A:A,Campanha!B:B,"")</f>
      </c>
      <c r="W156" s="10">
        <v>0</v>
      </c>
      <c r="X156" s="10">
        <f>XLOOKUP(A156,Message!A:A,Message!B:B,"")</f>
      </c>
      <c r="Y156" s="4">
        <f>XLOOKUP(A156,'Receita Influenciada'!A:A,'Receita Influenciada'!C:C,"")</f>
      </c>
      <c r="Z156" s="4">
        <f>IF(ISBLANK(C156), "", DATEDIF(B156, C156, "d"))</f>
      </c>
      <c r="AA156" s="4">
        <v>0</v>
      </c>
    </row>
    <row x14ac:dyDescent="0.25" r="157" customHeight="1" ht="18.75">
      <c r="A157" s="1" t="s">
        <v>1027</v>
      </c>
      <c r="B157" s="22">
        <f>XLOOKUP(A157,'Página25'!A:A,'Página25'!G:G,"")</f>
        <v>25568.875</v>
      </c>
      <c r="C157" s="22">
        <f>XLOOKUP(A157,'Página25'!A:A,'Página25'!I:I,"")</f>
        <v>25568.875</v>
      </c>
      <c r="D157" s="1" t="s">
        <v>4538</v>
      </c>
      <c r="E157" s="4">
        <f>XLOOKUP(A157,login!A:A,login!F:F,"")</f>
      </c>
      <c r="F157" s="4">
        <f>XLOOKUP(A157,gestor!C:C,gestor!E:E,"")</f>
      </c>
      <c r="G157" s="4">
        <v>0</v>
      </c>
      <c r="H157" s="4">
        <f>XLOOKUP(A157,EmailVerification!A:A,EmailVerification!B:B,"")</f>
      </c>
      <c r="I157" s="4">
        <f>IF(H157 = "", 0, 1)</f>
      </c>
      <c r="J157" s="4">
        <f>XLOOKUP(A157,IntegracaoVerification!A:A,IntegracaoVerification!C:C,"")</f>
      </c>
      <c r="K157" s="4">
        <f>IF(J157 = "", 0, 1)</f>
      </c>
      <c r="L157" s="4">
        <f>XLOOKUP(A157,ApiVerification!A:A,ApiVerification!C:C,"")</f>
      </c>
      <c r="M157" s="4">
        <f>IF(L157 = "", 0, 1)</f>
      </c>
      <c r="N157" s="4">
        <f>XLOOKUP(A157,AtivacaoGiftback!A:A,AtivacaoGiftback!B:B,"")</f>
      </c>
      <c r="O157" s="4">
        <f>IF(N157 = "", 0, 1)</f>
      </c>
      <c r="P157" s="4">
        <f>XLOOKUP(A157,TempoPrimeiraCampanha!A:A,TempoPrimeiraCampanha!B:B,"")</f>
      </c>
      <c r="Q157" s="4">
        <f>IF(P157 = "", 0, 1)</f>
      </c>
      <c r="R157" s="4">
        <f>XLOOKUP(A157,'# Campanhas30D'!A:A,'# Campanhas30D'!B:B,"")</f>
      </c>
      <c r="S157" s="10">
        <f>XLOOKUP(A157,'Receita Influenciada'!A:A,'Receita Influenciada'!B:B,"")</f>
      </c>
      <c r="T157" s="10">
        <f>XLOOKUP(A157,'Receita Total'!A:A,'Receita Total'!C:C,"")</f>
      </c>
      <c r="U157" s="10">
        <f>XLOOKUP(A157,Giftback!A:A,Giftback!B:B,"")</f>
      </c>
      <c r="V157" s="10">
        <f>XLOOKUP(A157,Campanha!A:A,Campanha!B:B,"")</f>
      </c>
      <c r="W157" s="10">
        <v>0</v>
      </c>
      <c r="X157" s="10">
        <v>0</v>
      </c>
      <c r="Y157" s="4">
        <f>XLOOKUP(A157,'Receita Influenciada'!A:A,'Receita Influenciada'!C:C,"")</f>
      </c>
      <c r="Z157" s="4">
        <f>IF(ISBLANK(C157), "", DATEDIF(B157, C157, "d"))</f>
      </c>
      <c r="AA157" s="4">
        <v>0</v>
      </c>
    </row>
    <row x14ac:dyDescent="0.25" r="158" customHeight="1" ht="18.75">
      <c r="A158" s="1" t="s">
        <v>1361</v>
      </c>
      <c r="B158" s="22">
        <f>XLOOKUP(A158,'Página25'!A:A,'Página25'!G:G,"")</f>
        <v>25568.875</v>
      </c>
      <c r="C158" s="22">
        <f>XLOOKUP(A158,'Página25'!A:A,'Página25'!I:I,"")</f>
        <v>25568.875</v>
      </c>
      <c r="D158" s="1" t="s">
        <v>4538</v>
      </c>
      <c r="E158" s="4">
        <f>XLOOKUP(A158,login!A:A,login!F:F,"")</f>
      </c>
      <c r="F158" s="4">
        <f>XLOOKUP(A158,gestor!C:C,gestor!E:E,"")</f>
      </c>
      <c r="G158" s="4">
        <v>0</v>
      </c>
      <c r="H158" s="2">
        <f>XLOOKUP(A158,EmailVerification!A:A,EmailVerification!B:B,"")</f>
      </c>
      <c r="I158" s="4">
        <f>IF(H158 = "", 0, 1)</f>
      </c>
      <c r="J158" s="4">
        <f>XLOOKUP(A158,IntegracaoVerification!A:A,IntegracaoVerification!C:C,"")</f>
      </c>
      <c r="K158" s="4">
        <f>IF(J158 = "", 0, 1)</f>
      </c>
      <c r="L158" s="4">
        <f>XLOOKUP(A158,ApiVerification!A:A,ApiVerification!C:C,"")</f>
      </c>
      <c r="M158" s="4">
        <f>IF(L158 = "", 0, 1)</f>
      </c>
      <c r="N158" s="2">
        <f>XLOOKUP(A158,AtivacaoGiftback!A:A,AtivacaoGiftback!B:B,"")</f>
      </c>
      <c r="O158" s="4">
        <f>IF(N158 = "", 0, 1)</f>
      </c>
      <c r="P158" s="4">
        <f>XLOOKUP(A158,TempoPrimeiraCampanha!A:A,TempoPrimeiraCampanha!B:B,"")</f>
      </c>
      <c r="Q158" s="4">
        <f>IF(P158 = "", 0, 1)</f>
      </c>
      <c r="R158" s="4">
        <f>XLOOKUP(A158,'# Campanhas30D'!A:A,'# Campanhas30D'!B:B,"")</f>
      </c>
      <c r="S158" s="10">
        <f>XLOOKUP(A158,'Receita Influenciada'!A:A,'Receita Influenciada'!B:B,"")</f>
      </c>
      <c r="T158" s="10">
        <f>XLOOKUP(A158,'Receita Total'!A:A,'Receita Total'!C:C,"")</f>
      </c>
      <c r="U158" s="10">
        <v>0</v>
      </c>
      <c r="V158" s="10">
        <f>XLOOKUP(A158,Campanha!A:A,Campanha!B:B,"")</f>
      </c>
      <c r="W158" s="10">
        <v>0</v>
      </c>
      <c r="X158" s="10">
        <v>0</v>
      </c>
      <c r="Y158" s="4">
        <f>XLOOKUP(A158,'Receita Influenciada'!A:A,'Receita Influenciada'!C:C,"")</f>
      </c>
      <c r="Z158" s="4">
        <f>IF(ISBLANK(C158), "", DATEDIF(B158, C158, "d"))</f>
      </c>
      <c r="AA158" s="4">
        <v>0</v>
      </c>
    </row>
    <row x14ac:dyDescent="0.25" r="159" customHeight="1" ht="18.75">
      <c r="A159" s="1" t="s">
        <v>1497</v>
      </c>
      <c r="B159" s="22">
        <f>XLOOKUP(A159,'Página25'!A:A,'Página25'!G:G,"")</f>
        <v>25568.875</v>
      </c>
      <c r="C159" s="22">
        <f>XLOOKUP(A159,'Página25'!A:A,'Página25'!I:I,"")</f>
        <v>25568.875</v>
      </c>
      <c r="D159" s="1" t="s">
        <v>4538</v>
      </c>
      <c r="E159" s="4">
        <f>XLOOKUP(A159,login!A:A,login!F:F,"")</f>
      </c>
      <c r="F159" s="4">
        <f>XLOOKUP(A159,gestor!C:C,gestor!E:E,"")</f>
      </c>
      <c r="G159" s="4">
        <v>0</v>
      </c>
      <c r="H159" s="4">
        <f>XLOOKUP(A159,EmailVerification!A:A,EmailVerification!B:B,"")</f>
      </c>
      <c r="I159" s="4">
        <f>IF(H159 = "", 0, 1)</f>
      </c>
      <c r="J159" s="4">
        <f>XLOOKUP(A159,IntegracaoVerification!A:A,IntegracaoVerification!C:C,"")</f>
      </c>
      <c r="K159" s="4">
        <f>IF(J159 = "", 0, 1)</f>
      </c>
      <c r="L159" s="4">
        <f>XLOOKUP(A159,ApiVerification!A:A,ApiVerification!C:C,"")</f>
      </c>
      <c r="M159" s="4">
        <f>IF(L159 = "", 0, 1)</f>
      </c>
      <c r="N159" s="4">
        <f>XLOOKUP(A159,AtivacaoGiftback!A:A,AtivacaoGiftback!B:B,"")</f>
      </c>
      <c r="O159" s="4">
        <f>IF(N159 = "", 0, 1)</f>
      </c>
      <c r="P159" s="4">
        <f>XLOOKUP(A159,TempoPrimeiraCampanha!A:A,TempoPrimeiraCampanha!B:B,"")</f>
      </c>
      <c r="Q159" s="4">
        <f>IF(P159 = "", 0, 1)</f>
      </c>
      <c r="R159" s="4">
        <f>XLOOKUP(A159,'# Campanhas30D'!A:A,'# Campanhas30D'!B:B,"")</f>
      </c>
      <c r="S159" s="10">
        <f>XLOOKUP(A159,'Receita Influenciada'!A:A,'Receita Influenciada'!B:B,"")</f>
      </c>
      <c r="T159" s="10">
        <f>XLOOKUP(A159,'Receita Total'!A:A,'Receita Total'!C:C,"")</f>
      </c>
      <c r="U159" s="10">
        <v>0</v>
      </c>
      <c r="V159" s="10">
        <f>XLOOKUP(A159,Campanha!A:A,Campanha!B:B,"")</f>
      </c>
      <c r="W159" s="10">
        <v>0</v>
      </c>
      <c r="X159" s="10">
        <v>0</v>
      </c>
      <c r="Y159" s="4">
        <f>XLOOKUP(A159,'Receita Influenciada'!A:A,'Receita Influenciada'!C:C,"")</f>
      </c>
      <c r="Z159" s="4">
        <f>IF(ISBLANK(C159), "", DATEDIF(B159, C159, "d"))</f>
      </c>
      <c r="AA159" s="4">
        <v>0</v>
      </c>
    </row>
    <row x14ac:dyDescent="0.25" r="160" customHeight="1" ht="18.75">
      <c r="A160" s="1" t="s">
        <v>1056</v>
      </c>
      <c r="B160" s="22">
        <f>XLOOKUP(A160,'Página25'!A:A,'Página25'!G:G,"")</f>
        <v>25568.875</v>
      </c>
      <c r="C160" s="22">
        <f>XLOOKUP(A160,'Página25'!A:A,'Página25'!I:I,"")</f>
        <v>25568.875</v>
      </c>
      <c r="D160" s="1" t="s">
        <v>4538</v>
      </c>
      <c r="E160" s="4">
        <f>XLOOKUP(A160,login!A:A,login!F:F,"")</f>
      </c>
      <c r="F160" s="4">
        <v>0</v>
      </c>
      <c r="G160" s="4">
        <v>0</v>
      </c>
      <c r="H160" s="4">
        <f>XLOOKUP(A160,EmailVerification!A:A,EmailVerification!B:B,"")</f>
      </c>
      <c r="I160" s="4">
        <f>IF(H160 = "", 0, 1)</f>
      </c>
      <c r="J160" s="4">
        <f>XLOOKUP(A160,IntegracaoVerification!A:A,IntegracaoVerification!C:C,"")</f>
      </c>
      <c r="K160" s="4">
        <f>IF(J160 = "", 0, 1)</f>
      </c>
      <c r="L160" s="4">
        <f>XLOOKUP(A160,ApiVerification!A:A,ApiVerification!C:C,"")</f>
      </c>
      <c r="M160" s="4">
        <f>IF(L160 = "", 0, 1)</f>
      </c>
      <c r="N160" s="4">
        <f>XLOOKUP(A160,AtivacaoGiftback!A:A,AtivacaoGiftback!B:B,"")</f>
      </c>
      <c r="O160" s="4">
        <f>IF(N160 = "", 0, 1)</f>
      </c>
      <c r="P160" s="4">
        <f>XLOOKUP(A160,TempoPrimeiraCampanha!A:A,TempoPrimeiraCampanha!B:B,"")</f>
      </c>
      <c r="Q160" s="4">
        <f>IF(P160 = "", 0, 1)</f>
      </c>
      <c r="R160" s="4">
        <f>XLOOKUP(A160,'# Campanhas30D'!A:A,'# Campanhas30D'!B:B,"")</f>
      </c>
      <c r="S160" s="10">
        <f>XLOOKUP(A160,'Receita Influenciada'!A:A,'Receita Influenciada'!B:B,"")</f>
      </c>
      <c r="T160" s="10">
        <f>XLOOKUP(A160,'Receita Total'!A:A,'Receita Total'!C:C,"")</f>
      </c>
      <c r="U160" s="10">
        <f>XLOOKUP(A160,Giftback!A:A,Giftback!B:B,"")</f>
      </c>
      <c r="V160" s="10">
        <f>XLOOKUP(A160,Campanha!A:A,Campanha!B:B,"")</f>
      </c>
      <c r="W160" s="10">
        <v>0</v>
      </c>
      <c r="X160" s="10">
        <v>0</v>
      </c>
      <c r="Y160" s="4">
        <f>XLOOKUP(A160,'Receita Influenciada'!A:A,'Receita Influenciada'!C:C,"")</f>
      </c>
      <c r="Z160" s="4">
        <f>IF(ISBLANK(C160), "", DATEDIF(B160, C160, "d"))</f>
      </c>
      <c r="AA160" s="4">
        <v>0</v>
      </c>
    </row>
    <row x14ac:dyDescent="0.25" r="161" customHeight="1" ht="18.75">
      <c r="A161" s="1" t="s">
        <v>475</v>
      </c>
      <c r="B161" s="22">
        <f>XLOOKUP(A161,'Página25'!A:A,'Página25'!G:G,"")</f>
        <v>25568.875</v>
      </c>
      <c r="C161" s="22">
        <f>XLOOKUP(A161,'Página25'!A:A,'Página25'!I:I,"")</f>
        <v>25568.875</v>
      </c>
      <c r="D161" s="1" t="s">
        <v>4538</v>
      </c>
      <c r="E161" s="4">
        <f>XLOOKUP(A161,login!A:A,login!F:F,"")</f>
      </c>
      <c r="F161" s="4">
        <f>XLOOKUP(A161,gestor!C:C,gestor!E:E,"")</f>
      </c>
      <c r="G161" s="4">
        <v>0</v>
      </c>
      <c r="H161" s="4">
        <f>XLOOKUP(A161,EmailVerification!A:A,EmailVerification!B:B,"")</f>
      </c>
      <c r="I161" s="4">
        <f>IF(H161 = "", 0, 1)</f>
      </c>
      <c r="J161" s="4">
        <f>XLOOKUP(A161,IntegracaoVerification!A:A,IntegracaoVerification!C:C,"")</f>
      </c>
      <c r="K161" s="4">
        <f>IF(J161 = "", 0, 1)</f>
      </c>
      <c r="L161" s="2">
        <f>XLOOKUP(A161,ApiVerification!A:A,ApiVerification!C:C,"")</f>
      </c>
      <c r="M161" s="4">
        <f>IF(L161 = "", 0, 1)</f>
      </c>
      <c r="N161" s="4">
        <f>XLOOKUP(A161,AtivacaoGiftback!A:A,AtivacaoGiftback!B:B,"")</f>
      </c>
      <c r="O161" s="4">
        <f>IF(N161 = "", 0, 1)</f>
      </c>
      <c r="P161" s="4">
        <f>XLOOKUP(A161,TempoPrimeiraCampanha!A:A,TempoPrimeiraCampanha!B:B,"")</f>
      </c>
      <c r="Q161" s="4">
        <f>IF(P161 = "", 0, 1)</f>
      </c>
      <c r="R161" s="4">
        <f>XLOOKUP(A161,'# Campanhas30D'!A:A,'# Campanhas30D'!B:B,"")</f>
      </c>
      <c r="S161" s="10">
        <f>XLOOKUP(A161,'Receita Influenciada'!A:A,'Receita Influenciada'!B:B,"")</f>
      </c>
      <c r="T161" s="10">
        <f>XLOOKUP(A161,'Receita Total'!A:A,'Receita Total'!C:C,"")</f>
      </c>
      <c r="U161" s="10">
        <v>0</v>
      </c>
      <c r="V161" s="10">
        <f>XLOOKUP(A161,Campanha!A:A,Campanha!B:B,"")</f>
      </c>
      <c r="W161" s="10">
        <v>0</v>
      </c>
      <c r="X161" s="10">
        <f>XLOOKUP(A161,Message!A:A,Message!B:B,"")</f>
      </c>
      <c r="Y161" s="4">
        <f>XLOOKUP(A161,'Receita Influenciada'!A:A,'Receita Influenciada'!C:C,"")</f>
      </c>
      <c r="Z161" s="4">
        <f>IF(ISBLANK(C161), "", DATEDIF(B161, C161, "d"))</f>
      </c>
      <c r="AA161" s="4">
        <v>0</v>
      </c>
    </row>
    <row x14ac:dyDescent="0.25" r="162" customHeight="1" ht="18.75">
      <c r="A162" s="1" t="s">
        <v>1274</v>
      </c>
      <c r="B162" s="22">
        <f>XLOOKUP(A162,'Página25'!A:A,'Página25'!G:G,"")</f>
        <v>25568.875</v>
      </c>
      <c r="C162" s="22">
        <f>XLOOKUP(A162,'Página25'!A:A,'Página25'!I:I,"")</f>
        <v>25568.875</v>
      </c>
      <c r="D162" s="1" t="s">
        <v>4538</v>
      </c>
      <c r="E162" s="4">
        <f>XLOOKUP(A162,login!A:A,login!F:F,"")</f>
      </c>
      <c r="F162" s="4">
        <f>XLOOKUP(A162,gestor!C:C,gestor!E:E,"")</f>
      </c>
      <c r="G162" s="4">
        <v>0</v>
      </c>
      <c r="H162" s="4">
        <f>XLOOKUP(A162,EmailVerification!A:A,EmailVerification!B:B,"")</f>
      </c>
      <c r="I162" s="4">
        <f>IF(H162 = "", 0, 1)</f>
      </c>
      <c r="J162" s="4">
        <f>XLOOKUP(A162,IntegracaoVerification!A:A,IntegracaoVerification!C:C,"")</f>
      </c>
      <c r="K162" s="4">
        <f>IF(J162 = "", 0, 1)</f>
      </c>
      <c r="L162" s="4">
        <f>XLOOKUP(A162,ApiVerification!A:A,ApiVerification!C:C,"")</f>
      </c>
      <c r="M162" s="4">
        <f>IF(L162 = "", 0, 1)</f>
      </c>
      <c r="N162" s="4">
        <f>XLOOKUP(A162,AtivacaoGiftback!A:A,AtivacaoGiftback!B:B,"")</f>
      </c>
      <c r="O162" s="4">
        <f>IF(N162 = "", 0, 1)</f>
      </c>
      <c r="P162" s="4">
        <f>XLOOKUP(A162,TempoPrimeiraCampanha!A:A,TempoPrimeiraCampanha!B:B,"")</f>
      </c>
      <c r="Q162" s="4">
        <f>IF(P162 = "", 0, 1)</f>
      </c>
      <c r="R162" s="4">
        <f>XLOOKUP(A162,'# Campanhas30D'!A:A,'# Campanhas30D'!B:B,"")</f>
      </c>
      <c r="S162" s="10">
        <f>XLOOKUP(A162,'Receita Influenciada'!A:A,'Receita Influenciada'!B:B,"")</f>
      </c>
      <c r="T162" s="10">
        <f>XLOOKUP(A162,'Receita Total'!A:A,'Receita Total'!C:C,"")</f>
      </c>
      <c r="U162" s="10">
        <f>XLOOKUP(A162,Giftback!A:A,Giftback!B:B,"")</f>
      </c>
      <c r="V162" s="10">
        <f>XLOOKUP(A162,Campanha!A:A,Campanha!B:B,"")</f>
      </c>
      <c r="W162" s="10">
        <v>0</v>
      </c>
      <c r="X162" s="10">
        <v>0</v>
      </c>
      <c r="Y162" s="4">
        <f>XLOOKUP(A162,'Receita Influenciada'!A:A,'Receita Influenciada'!C:C,"")</f>
      </c>
      <c r="Z162" s="4">
        <f>IF(ISBLANK(C162), "", DATEDIF(B162, C162, "d"))</f>
      </c>
      <c r="AA162" s="4">
        <v>0</v>
      </c>
    </row>
    <row x14ac:dyDescent="0.25" r="163" customHeight="1" ht="18.75">
      <c r="A163" s="1" t="s">
        <v>1222</v>
      </c>
      <c r="B163" s="22">
        <f>XLOOKUP(A163,'Página25'!A:A,'Página25'!G:G,"")</f>
        <v>25568.875</v>
      </c>
      <c r="C163" s="22">
        <f>XLOOKUP(A163,'Página25'!A:A,'Página25'!I:I,"")</f>
        <v>25568.875</v>
      </c>
      <c r="D163" s="1" t="s">
        <v>4538</v>
      </c>
      <c r="E163" s="4">
        <f>XLOOKUP(A163,login!A:A,login!F:F,"")</f>
      </c>
      <c r="F163" s="4">
        <f>XLOOKUP(A163,gestor!C:C,gestor!E:E,"")</f>
      </c>
      <c r="G163" s="4">
        <f>XLOOKUP(A163,tickets!I:I,tickets!J:J,"")</f>
      </c>
      <c r="H163" s="4">
        <f>XLOOKUP(A163,EmailVerification!A:A,EmailVerification!B:B,"")</f>
      </c>
      <c r="I163" s="4">
        <f>IF(H163 = "", 0, 1)</f>
      </c>
      <c r="J163" s="2">
        <f>XLOOKUP(A163,IntegracaoVerification!A:A,IntegracaoVerification!C:C,"")</f>
      </c>
      <c r="K163" s="4">
        <f>IF(J163 = "", 0, 1)</f>
      </c>
      <c r="L163" s="4">
        <f>XLOOKUP(A163,ApiVerification!A:A,ApiVerification!C:C,"")</f>
      </c>
      <c r="M163" s="4">
        <f>IF(L163 = "", 0, 1)</f>
      </c>
      <c r="N163" s="4">
        <f>XLOOKUP(A163,AtivacaoGiftback!A:A,AtivacaoGiftback!B:B,"")</f>
      </c>
      <c r="O163" s="4">
        <f>IF(N163 = "", 0, 1)</f>
      </c>
      <c r="P163" s="4">
        <f>XLOOKUP(A163,TempoPrimeiraCampanha!A:A,TempoPrimeiraCampanha!B:B,"")</f>
      </c>
      <c r="Q163" s="4">
        <f>IF(P163 = "", 0, 1)</f>
      </c>
      <c r="R163" s="4">
        <f>XLOOKUP(A163,'# Campanhas30D'!A:A,'# Campanhas30D'!B:B,"")</f>
      </c>
      <c r="S163" s="10">
        <f>XLOOKUP(A163,'Receita Influenciada'!A:A,'Receita Influenciada'!B:B,"")</f>
      </c>
      <c r="T163" s="10">
        <f>XLOOKUP(A163,'Receita Total'!A:A,'Receita Total'!C:C,"")</f>
      </c>
      <c r="U163" s="10">
        <f>XLOOKUP(A163,Giftback!A:A,Giftback!B:B,"")</f>
      </c>
      <c r="V163" s="10">
        <f>XLOOKUP(A163,Campanha!A:A,Campanha!B:B,"")</f>
      </c>
      <c r="W163" s="10">
        <f>XLOOKUP(A163,Task!A:A,Task!B:B,"")</f>
      </c>
      <c r="X163" s="10">
        <v>0</v>
      </c>
      <c r="Y163" s="4">
        <f>XLOOKUP(A163,'Receita Influenciada'!A:A,'Receita Influenciada'!C:C,"")</f>
      </c>
      <c r="Z163" s="4">
        <f>IF(ISBLANK(C163), "", DATEDIF(B163, C163, "d"))</f>
      </c>
      <c r="AA163" s="4">
        <v>0</v>
      </c>
    </row>
    <row x14ac:dyDescent="0.25" r="164" customHeight="1" ht="18.75">
      <c r="A164" s="1" t="s">
        <v>1419</v>
      </c>
      <c r="B164" s="22">
        <f>XLOOKUP(A164,'Página25'!A:A,'Página25'!G:G,"")</f>
        <v>25568.875</v>
      </c>
      <c r="C164" s="22">
        <f>XLOOKUP(A164,'Página25'!A:A,'Página25'!I:I,"")</f>
        <v>25568.875</v>
      </c>
      <c r="D164" s="1" t="s">
        <v>4538</v>
      </c>
      <c r="E164" s="4">
        <f>XLOOKUP(A164,login!A:A,login!F:F,"")</f>
      </c>
      <c r="F164" s="4">
        <v>0</v>
      </c>
      <c r="G164" s="4">
        <v>0</v>
      </c>
      <c r="H164" s="4">
        <f>XLOOKUP(A164,EmailVerification!A:A,EmailVerification!B:B,"")</f>
      </c>
      <c r="I164" s="4">
        <f>IF(H164 = "", 0, 1)</f>
      </c>
      <c r="J164" s="4">
        <f>XLOOKUP(A164,IntegracaoVerification!A:A,IntegracaoVerification!C:C,"")</f>
      </c>
      <c r="K164" s="4">
        <f>IF(J164 = "", 0, 1)</f>
      </c>
      <c r="L164" s="4">
        <f>XLOOKUP(A164,ApiVerification!A:A,ApiVerification!C:C,"")</f>
      </c>
      <c r="M164" s="4">
        <f>IF(L164 = "", 0, 1)</f>
      </c>
      <c r="N164" s="4">
        <f>XLOOKUP(A164,AtivacaoGiftback!A:A,AtivacaoGiftback!B:B,"")</f>
      </c>
      <c r="O164" s="4">
        <f>IF(N164 = "", 0, 1)</f>
      </c>
      <c r="P164" s="4">
        <f>XLOOKUP(A164,TempoPrimeiraCampanha!A:A,TempoPrimeiraCampanha!B:B,"")</f>
      </c>
      <c r="Q164" s="4">
        <f>IF(P164 = "", 0, 1)</f>
      </c>
      <c r="R164" s="4">
        <f>XLOOKUP(A164,'# Campanhas30D'!A:A,'# Campanhas30D'!B:B,"")</f>
      </c>
      <c r="S164" s="10">
        <f>XLOOKUP(A164,'Receita Influenciada'!A:A,'Receita Influenciada'!B:B,"")</f>
      </c>
      <c r="T164" s="10">
        <f>XLOOKUP(A164,'Receita Total'!A:A,'Receita Total'!C:C,"")</f>
      </c>
      <c r="U164" s="10">
        <f>XLOOKUP(A164,Giftback!A:A,Giftback!B:B,"")</f>
      </c>
      <c r="V164" s="10">
        <f>XLOOKUP(A164,Campanha!A:A,Campanha!B:B,"")</f>
      </c>
      <c r="W164" s="10">
        <f>XLOOKUP(A164,Task!A:A,Task!B:B,"")</f>
      </c>
      <c r="X164" s="10">
        <v>0</v>
      </c>
      <c r="Y164" s="4">
        <f>XLOOKUP(A164,'Receita Influenciada'!A:A,'Receita Influenciada'!C:C,"")</f>
      </c>
      <c r="Z164" s="4">
        <f>IF(ISBLANK(C164), "", DATEDIF(B164, C164, "d"))</f>
      </c>
      <c r="AA164" s="4">
        <v>0</v>
      </c>
    </row>
    <row x14ac:dyDescent="0.25" r="165" customHeight="1" ht="18.75">
      <c r="A165" s="1" t="s">
        <v>1634</v>
      </c>
      <c r="B165" s="22">
        <f>XLOOKUP(A165,'Página25'!A:A,'Página25'!G:G,"")</f>
        <v>25568.875</v>
      </c>
      <c r="C165" s="22">
        <f>XLOOKUP(A165,'Página25'!A:A,'Página25'!I:I,"")</f>
        <v>25568.875</v>
      </c>
      <c r="D165" s="1" t="s">
        <v>4538</v>
      </c>
      <c r="E165" s="4">
        <f>XLOOKUP(A165,login!A:A,login!F:F,"")</f>
      </c>
      <c r="F165" s="4">
        <f>XLOOKUP(A165,gestor!C:C,gestor!E:E,"")</f>
      </c>
      <c r="G165" s="4">
        <v>0</v>
      </c>
      <c r="H165" s="4">
        <f>XLOOKUP(A165,EmailVerification!A:A,EmailVerification!B:B,"")</f>
      </c>
      <c r="I165" s="4">
        <f>IF(H165 = "", 0, 1)</f>
      </c>
      <c r="J165" s="4">
        <f>XLOOKUP(A165,IntegracaoVerification!A:A,IntegracaoVerification!C:C,"")</f>
      </c>
      <c r="K165" s="4">
        <f>IF(J165 = "", 0, 1)</f>
      </c>
      <c r="L165" s="2">
        <f>XLOOKUP(A165,ApiVerification!A:A,ApiVerification!C:C,"")</f>
      </c>
      <c r="M165" s="4">
        <f>IF(L165 = "", 0, 1)</f>
      </c>
      <c r="N165" s="4">
        <f>XLOOKUP(A165,AtivacaoGiftback!A:A,AtivacaoGiftback!B:B,"")</f>
      </c>
      <c r="O165" s="4">
        <f>IF(N165 = "", 0, 1)</f>
      </c>
      <c r="P165" s="4">
        <f>XLOOKUP(A165,TempoPrimeiraCampanha!A:A,TempoPrimeiraCampanha!B:B,"")</f>
      </c>
      <c r="Q165" s="4">
        <f>IF(P165 = "", 0, 1)</f>
      </c>
      <c r="R165" s="4">
        <f>XLOOKUP(A165,'# Campanhas30D'!A:A,'# Campanhas30D'!B:B,"")</f>
      </c>
      <c r="S165" s="10">
        <f>XLOOKUP(A165,'Receita Influenciada'!A:A,'Receita Influenciada'!B:B,"")</f>
      </c>
      <c r="T165" s="10">
        <f>XLOOKUP(A165,'Receita Total'!A:A,'Receita Total'!C:C,"")</f>
      </c>
      <c r="U165" s="10">
        <v>0</v>
      </c>
      <c r="V165" s="10">
        <f>XLOOKUP(A165,Campanha!A:A,Campanha!B:B,"")</f>
      </c>
      <c r="W165" s="10">
        <v>0</v>
      </c>
      <c r="X165" s="10">
        <v>0</v>
      </c>
      <c r="Y165" s="4">
        <f>XLOOKUP(A165,'Receita Influenciada'!A:A,'Receita Influenciada'!C:C,"")</f>
      </c>
      <c r="Z165" s="4">
        <f>IF(ISBLANK(C165), "", DATEDIF(B165, C165, "d"))</f>
      </c>
      <c r="AA165" s="4">
        <v>0</v>
      </c>
    </row>
    <row x14ac:dyDescent="0.25" r="166" customHeight="1" ht="18.75">
      <c r="A166" s="1" t="s">
        <v>1401</v>
      </c>
      <c r="B166" s="22">
        <f>XLOOKUP(A166,'Página25'!A:A,'Página25'!G:G,"")</f>
        <v>25568.875</v>
      </c>
      <c r="C166" s="22">
        <f>XLOOKUP(A166,'Página25'!A:A,'Página25'!I:I,"")</f>
        <v>25568.875</v>
      </c>
      <c r="D166" s="1" t="s">
        <v>4538</v>
      </c>
      <c r="E166" s="4">
        <f>XLOOKUP(A166,login!A:A,login!F:F,"")</f>
      </c>
      <c r="F166" s="4">
        <v>1</v>
      </c>
      <c r="G166" s="4">
        <v>0</v>
      </c>
      <c r="H166" s="4">
        <f>XLOOKUP(A166,EmailVerification!A:A,EmailVerification!B:B,"")</f>
      </c>
      <c r="I166" s="4">
        <f>IF(H166 = "", 0, 1)</f>
      </c>
      <c r="J166" s="4">
        <f>XLOOKUP(A166,IntegracaoVerification!A:A,IntegracaoVerification!C:C,"")</f>
      </c>
      <c r="K166" s="4">
        <f>IF(J166 = "", 0, 1)</f>
      </c>
      <c r="L166" s="4">
        <f>XLOOKUP(A166,ApiVerification!A:A,ApiVerification!C:C,"")</f>
      </c>
      <c r="M166" s="4">
        <f>IF(L166 = "", 0, 1)</f>
      </c>
      <c r="N166" s="4">
        <f>XLOOKUP(A166,AtivacaoGiftback!A:A,AtivacaoGiftback!B:B,"")</f>
      </c>
      <c r="O166" s="4">
        <f>IF(N166 = "", 0, 1)</f>
      </c>
      <c r="P166" s="4">
        <f>XLOOKUP(A166,TempoPrimeiraCampanha!A:A,TempoPrimeiraCampanha!B:B,"")</f>
      </c>
      <c r="Q166" s="4">
        <f>IF(P166 = "", 0, 1)</f>
      </c>
      <c r="R166" s="4">
        <f>XLOOKUP(A166,'# Campanhas30D'!A:A,'# Campanhas30D'!B:B,"")</f>
      </c>
      <c r="S166" s="10">
        <f>XLOOKUP(A166,'Receita Influenciada'!A:A,'Receita Influenciada'!B:B,"")</f>
      </c>
      <c r="T166" s="10">
        <f>XLOOKUP(A166,'Receita Total'!A:A,'Receita Total'!C:C,"")</f>
      </c>
      <c r="U166" s="10">
        <f>XLOOKUP(A166,Giftback!A:A,Giftback!B:B,"")</f>
      </c>
      <c r="V166" s="10">
        <f>XLOOKUP(A166,Campanha!A:A,Campanha!B:B,"")</f>
      </c>
      <c r="W166" s="10">
        <f>XLOOKUP(A166,Task!A:A,Task!B:B,"")</f>
      </c>
      <c r="X166" s="10">
        <v>0</v>
      </c>
      <c r="Y166" s="4">
        <f>XLOOKUP(A166,'Receita Influenciada'!A:A,'Receita Influenciada'!C:C,"")</f>
      </c>
      <c r="Z166" s="4">
        <f>IF(ISBLANK(C166), "", DATEDIF(B166, C166, "d"))</f>
      </c>
      <c r="AA166" s="4">
        <v>0</v>
      </c>
    </row>
    <row x14ac:dyDescent="0.25" r="167" customHeight="1" ht="18.75">
      <c r="A167" s="1" t="s">
        <v>1270</v>
      </c>
      <c r="B167" s="22">
        <f>XLOOKUP(A167,'Página25'!A:A,'Página25'!G:G,"")</f>
        <v>25568.875</v>
      </c>
      <c r="C167" s="22">
        <f>XLOOKUP(A167,'Página25'!A:A,'Página25'!I:I,"")</f>
        <v>25568.875</v>
      </c>
      <c r="D167" s="1" t="s">
        <v>4538</v>
      </c>
      <c r="E167" s="4">
        <f>XLOOKUP(A167,login!A:A,login!F:F,"")</f>
      </c>
      <c r="F167" s="4">
        <f>XLOOKUP(A167,gestor!C:C,gestor!E:E,"")</f>
      </c>
      <c r="G167" s="4">
        <v>0</v>
      </c>
      <c r="H167" s="4">
        <f>XLOOKUP(A167,EmailVerification!A:A,EmailVerification!B:B,"")</f>
      </c>
      <c r="I167" s="4">
        <f>IF(H167 = "", 0, 1)</f>
      </c>
      <c r="J167" s="4">
        <f>XLOOKUP(A167,IntegracaoVerification!A:A,IntegracaoVerification!C:C,"")</f>
      </c>
      <c r="K167" s="4">
        <f>IF(J167 = "", 0, 1)</f>
      </c>
      <c r="L167" s="2">
        <f>XLOOKUP(A167,ApiVerification!A:A,ApiVerification!C:C,"")</f>
      </c>
      <c r="M167" s="4">
        <f>IF(L167 = "", 0, 1)</f>
      </c>
      <c r="N167" s="4">
        <f>XLOOKUP(A167,AtivacaoGiftback!A:A,AtivacaoGiftback!B:B,"")</f>
      </c>
      <c r="O167" s="4">
        <f>IF(N167 = "", 0, 1)</f>
      </c>
      <c r="P167" s="4">
        <f>XLOOKUP(A167,TempoPrimeiraCampanha!A:A,TempoPrimeiraCampanha!B:B,"")</f>
      </c>
      <c r="Q167" s="4">
        <f>IF(P167 = "", 0, 1)</f>
      </c>
      <c r="R167" s="4">
        <f>XLOOKUP(A167,'# Campanhas30D'!A:A,'# Campanhas30D'!B:B,"")</f>
      </c>
      <c r="S167" s="10">
        <f>XLOOKUP(A167,'Receita Influenciada'!A:A,'Receita Influenciada'!B:B,"")</f>
      </c>
      <c r="T167" s="10">
        <f>XLOOKUP(A167,'Receita Total'!A:A,'Receita Total'!C:C,"")</f>
      </c>
      <c r="U167" s="10">
        <f>XLOOKUP(A167,Giftback!A:A,Giftback!B:B,"")</f>
      </c>
      <c r="V167" s="10">
        <f>XLOOKUP(A167,Campanha!A:A,Campanha!B:B,"")</f>
      </c>
      <c r="W167" s="10">
        <v>0</v>
      </c>
      <c r="X167" s="10">
        <v>0</v>
      </c>
      <c r="Y167" s="4">
        <f>XLOOKUP(A167,'Receita Influenciada'!A:A,'Receita Influenciada'!C:C,"")</f>
      </c>
      <c r="Z167" s="4">
        <f>IF(ISBLANK(C167), "", DATEDIF(B167, C167, "d"))</f>
      </c>
      <c r="AA167" s="4">
        <v>0</v>
      </c>
    </row>
    <row x14ac:dyDescent="0.25" r="168" customHeight="1" ht="18.75">
      <c r="A168" s="1" t="s">
        <v>1256</v>
      </c>
      <c r="B168" s="22">
        <f>XLOOKUP(A168,'Página25'!A:A,'Página25'!G:G,"")</f>
        <v>25568.875</v>
      </c>
      <c r="C168" s="22">
        <f>XLOOKUP(A168,'Página25'!A:A,'Página25'!I:I,"")</f>
        <v>25568.875</v>
      </c>
      <c r="D168" s="1" t="s">
        <v>4538</v>
      </c>
      <c r="E168" s="4">
        <f>XLOOKUP(A168,login!A:A,login!F:F,"")</f>
      </c>
      <c r="F168" s="4">
        <f>XLOOKUP(A168,gestor!C:C,gestor!E:E,"")</f>
      </c>
      <c r="G168" s="4">
        <v>0</v>
      </c>
      <c r="H168" s="4">
        <f>XLOOKUP(A168,EmailVerification!A:A,EmailVerification!B:B,"")</f>
      </c>
      <c r="I168" s="4">
        <f>IF(H168 = "", 0, 1)</f>
      </c>
      <c r="J168" s="4">
        <f>XLOOKUP(A168,IntegracaoVerification!A:A,IntegracaoVerification!C:C,"")</f>
      </c>
      <c r="K168" s="4">
        <f>IF(J168 = "", 0, 1)</f>
      </c>
      <c r="L168" s="4">
        <f>XLOOKUP(A168,ApiVerification!A:A,ApiVerification!C:C,"")</f>
      </c>
      <c r="M168" s="4">
        <f>IF(L168 = "", 0, 1)</f>
      </c>
      <c r="N168" s="4">
        <f>XLOOKUP(A168,AtivacaoGiftback!A:A,AtivacaoGiftback!B:B,"")</f>
      </c>
      <c r="O168" s="4">
        <f>IF(N168 = "", 0, 1)</f>
      </c>
      <c r="P168" s="4">
        <f>XLOOKUP(A168,TempoPrimeiraCampanha!A:A,TempoPrimeiraCampanha!B:B,"")</f>
      </c>
      <c r="Q168" s="4">
        <f>IF(P168 = "", 0, 1)</f>
      </c>
      <c r="R168" s="4">
        <f>XLOOKUP(A168,'# Campanhas30D'!A:A,'# Campanhas30D'!B:B,"")</f>
      </c>
      <c r="S168" s="10">
        <f>XLOOKUP(A168,'Receita Influenciada'!A:A,'Receita Influenciada'!B:B,"")</f>
      </c>
      <c r="T168" s="10">
        <f>XLOOKUP(A168,'Receita Total'!A:A,'Receita Total'!C:C,"")</f>
      </c>
      <c r="U168" s="10">
        <f>XLOOKUP(A168,Giftback!A:A,Giftback!B:B,"")</f>
      </c>
      <c r="V168" s="10">
        <f>XLOOKUP(A168,Campanha!A:A,Campanha!B:B,"")</f>
      </c>
      <c r="W168" s="10">
        <v>0</v>
      </c>
      <c r="X168" s="10">
        <v>0</v>
      </c>
      <c r="Y168" s="4">
        <f>XLOOKUP(A168,'Receita Influenciada'!A:A,'Receita Influenciada'!C:C,"")</f>
      </c>
      <c r="Z168" s="4">
        <f>IF(ISBLANK(C168), "", DATEDIF(B168, C168, "d"))</f>
      </c>
      <c r="AA168" s="4">
        <v>0</v>
      </c>
    </row>
    <row x14ac:dyDescent="0.25" r="169" customHeight="1" ht="18.75">
      <c r="A169" s="1" t="s">
        <v>1400</v>
      </c>
      <c r="B169" s="22">
        <f>XLOOKUP(A169,'Página25'!A:A,'Página25'!G:G,"")</f>
        <v>25568.875</v>
      </c>
      <c r="C169" s="22">
        <f>XLOOKUP(A169,'Página25'!A:A,'Página25'!I:I,"")</f>
        <v>25568.875</v>
      </c>
      <c r="D169" s="1" t="s">
        <v>4538</v>
      </c>
      <c r="E169" s="4">
        <f>XLOOKUP(A169,login!A:A,login!F:F,"")</f>
      </c>
      <c r="F169" s="4">
        <f>XLOOKUP(A169,gestor!C:C,gestor!E:E,"")</f>
      </c>
      <c r="G169" s="4">
        <v>0</v>
      </c>
      <c r="H169" s="4">
        <f>XLOOKUP(A169,EmailVerification!A:A,EmailVerification!B:B,"")</f>
      </c>
      <c r="I169" s="4">
        <f>IF(H169 = "", 0, 1)</f>
      </c>
      <c r="J169" s="4">
        <f>XLOOKUP(A169,IntegracaoVerification!A:A,IntegracaoVerification!C:C,"")</f>
      </c>
      <c r="K169" s="4">
        <f>IF(J169 = "", 0, 1)</f>
      </c>
      <c r="L169" s="4">
        <f>XLOOKUP(A169,ApiVerification!A:A,ApiVerification!C:C,"")</f>
      </c>
      <c r="M169" s="4">
        <f>IF(L169 = "", 0, 1)</f>
      </c>
      <c r="N169" s="4">
        <f>XLOOKUP(A169,AtivacaoGiftback!A:A,AtivacaoGiftback!B:B,"")</f>
      </c>
      <c r="O169" s="4">
        <f>IF(N169 = "", 0, 1)</f>
      </c>
      <c r="P169" s="4">
        <f>XLOOKUP(A169,TempoPrimeiraCampanha!A:A,TempoPrimeiraCampanha!B:B,"")</f>
      </c>
      <c r="Q169" s="4">
        <f>IF(P169 = "", 0, 1)</f>
      </c>
      <c r="R169" s="4">
        <f>XLOOKUP(A169,'# Campanhas30D'!A:A,'# Campanhas30D'!B:B,"")</f>
      </c>
      <c r="S169" s="10">
        <f>XLOOKUP(A169,'Receita Influenciada'!A:A,'Receita Influenciada'!B:B,"")</f>
      </c>
      <c r="T169" s="10">
        <f>XLOOKUP(A169,'Receita Total'!A:A,'Receita Total'!C:C,"")</f>
      </c>
      <c r="U169" s="10">
        <v>0</v>
      </c>
      <c r="V169" s="10">
        <f>XLOOKUP(A169,Campanha!A:A,Campanha!B:B,"")</f>
      </c>
      <c r="W169" s="10">
        <v>0</v>
      </c>
      <c r="X169" s="10">
        <v>0</v>
      </c>
      <c r="Y169" s="4">
        <f>XLOOKUP(A169,'Receita Influenciada'!A:A,'Receita Influenciada'!C:C,"")</f>
      </c>
      <c r="Z169" s="4">
        <f>IF(ISBLANK(C169), "", DATEDIF(B169, C169, "d"))</f>
      </c>
      <c r="AA169" s="4">
        <v>0</v>
      </c>
    </row>
    <row x14ac:dyDescent="0.25" r="170" customHeight="1" ht="18.75">
      <c r="A170" s="1" t="s">
        <v>1366</v>
      </c>
      <c r="B170" s="22">
        <f>XLOOKUP(A170,'Página25'!A:A,'Página25'!G:G,"")</f>
        <v>25568.875</v>
      </c>
      <c r="C170" s="22">
        <f>XLOOKUP(A170,'Página25'!A:A,'Página25'!I:I,"")</f>
        <v>25568.875</v>
      </c>
      <c r="D170" s="1" t="s">
        <v>4538</v>
      </c>
      <c r="E170" s="4">
        <f>XLOOKUP(A170,login!A:A,login!F:F,"")</f>
      </c>
      <c r="F170" s="4">
        <f>XLOOKUP(A170,gestor!C:C,gestor!E:E,"")</f>
      </c>
      <c r="G170" s="4">
        <v>0</v>
      </c>
      <c r="H170" s="4">
        <f>XLOOKUP(A170,EmailVerification!A:A,EmailVerification!B:B,"")</f>
      </c>
      <c r="I170" s="4">
        <f>IF(H170 = "", 0, 1)</f>
      </c>
      <c r="J170" s="4">
        <f>XLOOKUP(A170,IntegracaoVerification!A:A,IntegracaoVerification!C:C,"")</f>
      </c>
      <c r="K170" s="4">
        <f>IF(J170 = "", 0, 1)</f>
      </c>
      <c r="L170" s="4">
        <f>XLOOKUP(A170,ApiVerification!A:A,ApiVerification!C:C,"")</f>
      </c>
      <c r="M170" s="4">
        <f>IF(L170 = "", 0, 1)</f>
      </c>
      <c r="N170" s="4">
        <f>XLOOKUP(A170,AtivacaoGiftback!A:A,AtivacaoGiftback!B:B,"")</f>
      </c>
      <c r="O170" s="4">
        <f>IF(N170 = "", 0, 1)</f>
      </c>
      <c r="P170" s="4">
        <f>XLOOKUP(A170,TempoPrimeiraCampanha!A:A,TempoPrimeiraCampanha!B:B,"")</f>
      </c>
      <c r="Q170" s="4">
        <f>IF(P170 = "", 0, 1)</f>
      </c>
      <c r="R170" s="4">
        <f>XLOOKUP(A170,'# Campanhas30D'!A:A,'# Campanhas30D'!B:B,"")</f>
      </c>
      <c r="S170" s="10">
        <f>XLOOKUP(A170,'Receita Influenciada'!A:A,'Receita Influenciada'!B:B,"")</f>
      </c>
      <c r="T170" s="10">
        <f>XLOOKUP(A170,'Receita Total'!A:A,'Receita Total'!C:C,"")</f>
      </c>
      <c r="U170" s="10">
        <v>0</v>
      </c>
      <c r="V170" s="10">
        <f>XLOOKUP(A170,Campanha!A:A,Campanha!B:B,"")</f>
      </c>
      <c r="W170" s="10">
        <v>0</v>
      </c>
      <c r="X170" s="10">
        <v>0</v>
      </c>
      <c r="Y170" s="4">
        <f>XLOOKUP(A170,'Receita Influenciada'!A:A,'Receita Influenciada'!C:C,"")</f>
      </c>
      <c r="Z170" s="4">
        <f>IF(ISBLANK(C170), "", DATEDIF(B170, C170, "d"))</f>
      </c>
      <c r="AA170" s="4">
        <v>0</v>
      </c>
    </row>
    <row x14ac:dyDescent="0.25" r="171" customHeight="1" ht="18.75">
      <c r="A171" s="1" t="s">
        <v>1021</v>
      </c>
      <c r="B171" s="22">
        <f>XLOOKUP(A171,'Página25'!A:A,'Página25'!G:G,"")</f>
        <v>25568.875</v>
      </c>
      <c r="C171" s="22">
        <f>XLOOKUP(A171,'Página25'!A:A,'Página25'!I:I,"")</f>
        <v>25568.875</v>
      </c>
      <c r="D171" s="1" t="s">
        <v>4538</v>
      </c>
      <c r="E171" s="4">
        <f>XLOOKUP(A171,login!A:A,login!F:F,"")</f>
      </c>
      <c r="F171" s="4">
        <f>XLOOKUP(A171,gestor!C:C,gestor!E:E,"")</f>
      </c>
      <c r="G171" s="4">
        <f>XLOOKUP(A171,tickets!I:I,tickets!J:J,"")</f>
      </c>
      <c r="H171" s="4">
        <f>XLOOKUP(A171,EmailVerification!A:A,EmailVerification!B:B,"")</f>
      </c>
      <c r="I171" s="4">
        <f>IF(H171 = "", 0, 1)</f>
      </c>
      <c r="J171" s="2">
        <f>XLOOKUP(A171,IntegracaoVerification!A:A,IntegracaoVerification!C:C,"")</f>
      </c>
      <c r="K171" s="4">
        <f>IF(J171 = "", 0, 1)</f>
      </c>
      <c r="L171" s="2">
        <f>XLOOKUP(A171,ApiVerification!A:A,ApiVerification!C:C,"")</f>
      </c>
      <c r="M171" s="4">
        <f>IF(L171 = "", 0, 1)</f>
      </c>
      <c r="N171" s="4">
        <f>XLOOKUP(A171,AtivacaoGiftback!A:A,AtivacaoGiftback!B:B,"")</f>
      </c>
      <c r="O171" s="4">
        <f>IF(N171 = "", 0, 1)</f>
      </c>
      <c r="P171" s="4">
        <f>XLOOKUP(A171,TempoPrimeiraCampanha!A:A,TempoPrimeiraCampanha!B:B,"")</f>
      </c>
      <c r="Q171" s="4">
        <f>IF(P171 = "", 0, 1)</f>
      </c>
      <c r="R171" s="4">
        <f>XLOOKUP(A171,'# Campanhas30D'!A:A,'# Campanhas30D'!B:B,"")</f>
      </c>
      <c r="S171" s="10">
        <f>XLOOKUP(A171,'Receita Influenciada'!A:A,'Receita Influenciada'!B:B,"")</f>
      </c>
      <c r="T171" s="10">
        <f>XLOOKUP(A171,'Receita Total'!A:A,'Receita Total'!C:C,"")</f>
      </c>
      <c r="U171" s="10">
        <f>XLOOKUP(A171,Giftback!A:A,Giftback!B:B,"")</f>
      </c>
      <c r="V171" s="10">
        <f>XLOOKUP(A171,Campanha!A:A,Campanha!B:B,"")</f>
      </c>
      <c r="W171" s="10">
        <f>XLOOKUP(A171,Task!A:A,Task!B:B,"")</f>
      </c>
      <c r="X171" s="10">
        <f>XLOOKUP(A171,Message!A:A,Message!B:B,"")</f>
      </c>
      <c r="Y171" s="4">
        <f>XLOOKUP(A171,'Receita Influenciada'!A:A,'Receita Influenciada'!C:C,"")</f>
      </c>
      <c r="Z171" s="4">
        <f>IF(ISBLANK(C171), "", DATEDIF(B171, C171, "d"))</f>
      </c>
      <c r="AA171" s="4">
        <v>0</v>
      </c>
    </row>
    <row x14ac:dyDescent="0.25" r="172" customHeight="1" ht="18.75">
      <c r="A172" s="1" t="s">
        <v>1628</v>
      </c>
      <c r="B172" s="22">
        <f>XLOOKUP(A172,'Página25'!A:A,'Página25'!G:G,"")</f>
        <v>25568.875</v>
      </c>
      <c r="C172" s="22">
        <f>XLOOKUP(A172,'Página25'!A:A,'Página25'!I:I,"")</f>
        <v>25568.875</v>
      </c>
      <c r="D172" s="1" t="s">
        <v>4538</v>
      </c>
      <c r="E172" s="4">
        <f>XLOOKUP(A172,login!A:A,login!F:F,"")</f>
      </c>
      <c r="F172" s="4">
        <f>XLOOKUP(A172,gestor!C:C,gestor!E:E,"")</f>
      </c>
      <c r="G172" s="4">
        <v>0</v>
      </c>
      <c r="H172" s="4">
        <f>XLOOKUP(A172,EmailVerification!A:A,EmailVerification!B:B,"")</f>
      </c>
      <c r="I172" s="4">
        <f>IF(H172 = "", 0, 1)</f>
      </c>
      <c r="J172" s="4">
        <f>XLOOKUP(A172,IntegracaoVerification!A:A,IntegracaoVerification!C:C,"")</f>
      </c>
      <c r="K172" s="4">
        <f>IF(J172 = "", 0, 1)</f>
      </c>
      <c r="L172" s="2">
        <f>XLOOKUP(A172,ApiVerification!A:A,ApiVerification!C:C,"")</f>
      </c>
      <c r="M172" s="4">
        <f>IF(L172 = "", 0, 1)</f>
      </c>
      <c r="N172" s="4">
        <f>XLOOKUP(A172,AtivacaoGiftback!A:A,AtivacaoGiftback!B:B,"")</f>
      </c>
      <c r="O172" s="4">
        <f>IF(N172 = "", 0, 1)</f>
      </c>
      <c r="P172" s="4">
        <f>XLOOKUP(A172,TempoPrimeiraCampanha!A:A,TempoPrimeiraCampanha!B:B,"")</f>
      </c>
      <c r="Q172" s="4">
        <f>IF(P172 = "", 0, 1)</f>
      </c>
      <c r="R172" s="4">
        <f>XLOOKUP(A172,'# Campanhas30D'!A:A,'# Campanhas30D'!B:B,"")</f>
      </c>
      <c r="S172" s="10">
        <f>XLOOKUP(A172,'Receita Influenciada'!A:A,'Receita Influenciada'!B:B,"")</f>
      </c>
      <c r="T172" s="10">
        <f>XLOOKUP(A172,'Receita Total'!A:A,'Receita Total'!C:C,"")</f>
      </c>
      <c r="U172" s="10">
        <v>0</v>
      </c>
      <c r="V172" s="10">
        <f>XLOOKUP(A172,Campanha!A:A,Campanha!B:B,"")</f>
      </c>
      <c r="W172" s="10">
        <v>0</v>
      </c>
      <c r="X172" s="10">
        <v>0</v>
      </c>
      <c r="Y172" s="4">
        <f>XLOOKUP(A172,'Receita Influenciada'!A:A,'Receita Influenciada'!C:C,"")</f>
      </c>
      <c r="Z172" s="4">
        <f>IF(ISBLANK(C172), "", DATEDIF(B172, C172, "d"))</f>
      </c>
      <c r="AA172" s="4">
        <v>0</v>
      </c>
    </row>
    <row x14ac:dyDescent="0.25" r="173" customHeight="1" ht="18.75">
      <c r="A173" s="1" t="s">
        <v>827</v>
      </c>
      <c r="B173" s="22">
        <f>XLOOKUP(A173,'Página25'!A:A,'Página25'!G:G,"")</f>
        <v>25568.875</v>
      </c>
      <c r="C173" s="22">
        <f>XLOOKUP(A173,'Página25'!A:A,'Página25'!I:I,"")</f>
        <v>25568.875</v>
      </c>
      <c r="D173" s="1" t="s">
        <v>4538</v>
      </c>
      <c r="E173" s="4">
        <f>XLOOKUP(A173,login!A:A,login!F:F,"")</f>
      </c>
      <c r="F173" s="4">
        <f>XLOOKUP(A173,gestor!C:C,gestor!E:E,"")</f>
      </c>
      <c r="G173" s="4">
        <f>XLOOKUP(A173,tickets!I:I,tickets!J:J,"")</f>
      </c>
      <c r="H173" s="4">
        <f>XLOOKUP(A173,EmailVerification!A:A,EmailVerification!B:B,"")</f>
      </c>
      <c r="I173" s="4">
        <f>IF(H173 = "", 0, 1)</f>
      </c>
      <c r="J173" s="4">
        <f>XLOOKUP(A173,IntegracaoVerification!A:A,IntegracaoVerification!C:C,"")</f>
      </c>
      <c r="K173" s="4">
        <f>IF(J173 = "", 0, 1)</f>
      </c>
      <c r="L173" s="4">
        <f>XLOOKUP(A173,ApiVerification!A:A,ApiVerification!C:C,"")</f>
      </c>
      <c r="M173" s="4">
        <f>IF(L173 = "", 0, 1)</f>
      </c>
      <c r="N173" s="4">
        <f>XLOOKUP(A173,AtivacaoGiftback!A:A,AtivacaoGiftback!B:B,"")</f>
      </c>
      <c r="O173" s="4">
        <f>IF(N173 = "", 0, 1)</f>
      </c>
      <c r="P173" s="4">
        <f>XLOOKUP(A173,TempoPrimeiraCampanha!A:A,TempoPrimeiraCampanha!B:B,"")</f>
      </c>
      <c r="Q173" s="4">
        <f>IF(P173 = "", 0, 1)</f>
      </c>
      <c r="R173" s="4">
        <f>XLOOKUP(A173,'# Campanhas30D'!A:A,'# Campanhas30D'!B:B,"")</f>
      </c>
      <c r="S173" s="10">
        <f>XLOOKUP(A173,'Receita Influenciada'!A:A,'Receita Influenciada'!B:B,"")</f>
      </c>
      <c r="T173" s="10">
        <f>XLOOKUP(A173,'Receita Total'!A:A,'Receita Total'!C:C,"")</f>
      </c>
      <c r="U173" s="10">
        <f>XLOOKUP(A173,Giftback!A:A,Giftback!B:B,"")</f>
      </c>
      <c r="V173" s="10">
        <v>0</v>
      </c>
      <c r="W173" s="10">
        <v>0</v>
      </c>
      <c r="X173" s="10">
        <v>0</v>
      </c>
      <c r="Y173" s="4">
        <f>XLOOKUP(A173,'Receita Influenciada'!A:A,'Receita Influenciada'!C:C,"")</f>
      </c>
      <c r="Z173" s="4">
        <f>IF(ISBLANK(C173), "", DATEDIF(B173, C173, "d"))</f>
      </c>
      <c r="AA173" s="4">
        <v>0</v>
      </c>
    </row>
    <row x14ac:dyDescent="0.25" r="174" customHeight="1" ht="18.75">
      <c r="A174" s="1" t="s">
        <v>986</v>
      </c>
      <c r="B174" s="22">
        <f>XLOOKUP(A174,'Página25'!A:A,'Página25'!G:G,"")</f>
        <v>25568.875</v>
      </c>
      <c r="C174" s="22">
        <f>XLOOKUP(A174,'Página25'!A:A,'Página25'!I:I,"")</f>
        <v>25568.875</v>
      </c>
      <c r="D174" s="1" t="s">
        <v>4538</v>
      </c>
      <c r="E174" s="4">
        <f>XLOOKUP(A174,login!A:A,login!F:F,"")</f>
      </c>
      <c r="F174" s="4">
        <f>XLOOKUP(A174,gestor!C:C,gestor!E:E,"")</f>
      </c>
      <c r="G174" s="4">
        <v>0</v>
      </c>
      <c r="H174" s="4">
        <f>XLOOKUP(A174,EmailVerification!A:A,EmailVerification!B:B,"")</f>
      </c>
      <c r="I174" s="4">
        <f>IF(H174 = "", 0, 1)</f>
      </c>
      <c r="J174" s="4">
        <f>XLOOKUP(A174,IntegracaoVerification!A:A,IntegracaoVerification!C:C,"")</f>
      </c>
      <c r="K174" s="4">
        <f>IF(J174 = "", 0, 1)</f>
      </c>
      <c r="L174" s="4">
        <f>XLOOKUP(A174,ApiVerification!A:A,ApiVerification!C:C,"")</f>
      </c>
      <c r="M174" s="4">
        <f>IF(L174 = "", 0, 1)</f>
      </c>
      <c r="N174" s="4">
        <f>XLOOKUP(A174,AtivacaoGiftback!A:A,AtivacaoGiftback!B:B,"")</f>
      </c>
      <c r="O174" s="4">
        <f>IF(N174 = "", 0, 1)</f>
      </c>
      <c r="P174" s="4">
        <f>XLOOKUP(A174,TempoPrimeiraCampanha!A:A,TempoPrimeiraCampanha!B:B,"")</f>
      </c>
      <c r="Q174" s="4">
        <f>IF(P174 = "", 0, 1)</f>
      </c>
      <c r="R174" s="4">
        <f>XLOOKUP(A174,'# Campanhas30D'!A:A,'# Campanhas30D'!B:B,"")</f>
      </c>
      <c r="S174" s="10">
        <f>XLOOKUP(A174,'Receita Influenciada'!A:A,'Receita Influenciada'!B:B,"")</f>
      </c>
      <c r="T174" s="10">
        <f>XLOOKUP(A174,'Receita Total'!A:A,'Receita Total'!C:C,"")</f>
      </c>
      <c r="U174" s="10">
        <v>0</v>
      </c>
      <c r="V174" s="10">
        <v>0</v>
      </c>
      <c r="W174" s="10">
        <f>XLOOKUP(A174,Task!A:A,Task!B:B,"")</f>
      </c>
      <c r="X174" s="10">
        <v>0</v>
      </c>
      <c r="Y174" s="4">
        <f>XLOOKUP(A174,'Receita Influenciada'!A:A,'Receita Influenciada'!C:C,"")</f>
      </c>
      <c r="Z174" s="4">
        <f>IF(ISBLANK(C174), "", DATEDIF(B174, C174, "d"))</f>
      </c>
      <c r="AA174" s="4">
        <v>0</v>
      </c>
    </row>
    <row x14ac:dyDescent="0.25" r="175" customHeight="1" ht="18.75">
      <c r="A175" s="1" t="s">
        <v>1506</v>
      </c>
      <c r="B175" s="22">
        <f>XLOOKUP(A175,'Página25'!A:A,'Página25'!G:G,"")</f>
        <v>25568.875</v>
      </c>
      <c r="C175" s="22">
        <f>XLOOKUP(A175,'Página25'!A:A,'Página25'!I:I,"")</f>
        <v>25568.875</v>
      </c>
      <c r="D175" s="1" t="s">
        <v>4538</v>
      </c>
      <c r="E175" s="4">
        <f>XLOOKUP(A175,login!A:A,login!F:F,"")</f>
      </c>
      <c r="F175" s="4">
        <f>XLOOKUP(A175,gestor!C:C,gestor!E:E,"")</f>
      </c>
      <c r="G175" s="4">
        <v>0</v>
      </c>
      <c r="H175" s="4">
        <f>XLOOKUP(A175,EmailVerification!A:A,EmailVerification!B:B,"")</f>
      </c>
      <c r="I175" s="4">
        <f>IF(H175 = "", 0, 1)</f>
      </c>
      <c r="J175" s="4">
        <f>XLOOKUP(A175,IntegracaoVerification!A:A,IntegracaoVerification!C:C,"")</f>
      </c>
      <c r="K175" s="4">
        <f>IF(J175 = "", 0, 1)</f>
      </c>
      <c r="L175" s="4">
        <f>XLOOKUP(A175,ApiVerification!A:A,ApiVerification!C:C,"")</f>
      </c>
      <c r="M175" s="4">
        <f>IF(L175 = "", 0, 1)</f>
      </c>
      <c r="N175" s="4">
        <f>XLOOKUP(A175,AtivacaoGiftback!A:A,AtivacaoGiftback!B:B,"")</f>
      </c>
      <c r="O175" s="4">
        <f>IF(N175 = "", 0, 1)</f>
      </c>
      <c r="P175" s="4">
        <f>XLOOKUP(A175,TempoPrimeiraCampanha!A:A,TempoPrimeiraCampanha!B:B,"")</f>
      </c>
      <c r="Q175" s="4">
        <f>IF(P175 = "", 0, 1)</f>
      </c>
      <c r="R175" s="4">
        <f>XLOOKUP(A175,'# Campanhas30D'!A:A,'# Campanhas30D'!B:B,"")</f>
      </c>
      <c r="S175" s="10">
        <f>XLOOKUP(A175,'Receita Influenciada'!A:A,'Receita Influenciada'!B:B,"")</f>
      </c>
      <c r="T175" s="10">
        <f>XLOOKUP(A175,'Receita Total'!A:A,'Receita Total'!C:C,"")</f>
      </c>
      <c r="U175" s="10">
        <f>XLOOKUP(A175,Giftback!A:A,Giftback!B:B,"")</f>
      </c>
      <c r="V175" s="10">
        <v>0</v>
      </c>
      <c r="W175" s="10">
        <v>0</v>
      </c>
      <c r="X175" s="10">
        <v>0</v>
      </c>
      <c r="Y175" s="4">
        <f>XLOOKUP(A175,'Receita Influenciada'!A:A,'Receita Influenciada'!C:C,"")</f>
      </c>
      <c r="Z175" s="4">
        <f>IF(ISBLANK(C175), "", DATEDIF(B175, C175, "d"))</f>
      </c>
      <c r="AA175" s="4">
        <v>0</v>
      </c>
    </row>
    <row x14ac:dyDescent="0.25" r="176" customHeight="1" ht="18.75">
      <c r="A176" s="1" t="s">
        <v>1527</v>
      </c>
      <c r="B176" s="22">
        <f>XLOOKUP(A176,'Página25'!A:A,'Página25'!G:G,"")</f>
        <v>25568.875</v>
      </c>
      <c r="C176" s="22">
        <f>XLOOKUP(A176,'Página25'!A:A,'Página25'!I:I,"")</f>
        <v>25568.875</v>
      </c>
      <c r="D176" s="1" t="s">
        <v>4538</v>
      </c>
      <c r="E176" s="4">
        <v>0</v>
      </c>
      <c r="F176" s="4">
        <v>0</v>
      </c>
      <c r="G176" s="4">
        <v>0</v>
      </c>
      <c r="H176" s="2">
        <f>XLOOKUP(A176,EmailVerification!A:A,EmailVerification!B:B,"")</f>
      </c>
      <c r="I176" s="4">
        <f>IF(H176 = "", 0, 1)</f>
      </c>
      <c r="J176" s="4">
        <f>XLOOKUP(A176,IntegracaoVerification!A:A,IntegracaoVerification!C:C,"")</f>
      </c>
      <c r="K176" s="4">
        <f>IF(J176 = "", 0, 1)</f>
      </c>
      <c r="L176" s="4">
        <f>XLOOKUP(A176,ApiVerification!A:A,ApiVerification!C:C,"")</f>
      </c>
      <c r="M176" s="4">
        <f>IF(L176 = "", 0, 1)</f>
      </c>
      <c r="N176" s="4">
        <f>XLOOKUP(A176,AtivacaoGiftback!A:A,AtivacaoGiftback!B:B,"")</f>
      </c>
      <c r="O176" s="4">
        <f>IF(N176 = "", 0, 1)</f>
      </c>
      <c r="P176" s="4">
        <f>XLOOKUP(A176,TempoPrimeiraCampanha!A:A,TempoPrimeiraCampanha!B:B,"")</f>
      </c>
      <c r="Q176" s="4">
        <f>IF(P176 = "", 0, 1)</f>
      </c>
      <c r="R176" s="4">
        <f>XLOOKUP(A176,'# Campanhas30D'!A:A,'# Campanhas30D'!B:B,"")</f>
      </c>
      <c r="S176" s="10">
        <f>XLOOKUP(A176,'Receita Influenciada'!A:A,'Receita Influenciada'!B:B,"")</f>
      </c>
      <c r="T176" s="10">
        <f>XLOOKUP(A176,'Receita Total'!A:A,'Receita Total'!C:C,"")</f>
      </c>
      <c r="U176" s="10">
        <f>XLOOKUP(A176,Giftback!A:A,Giftback!B:B,"")</f>
      </c>
      <c r="V176" s="10">
        <v>0</v>
      </c>
      <c r="W176" s="10">
        <v>0</v>
      </c>
      <c r="X176" s="10">
        <v>0</v>
      </c>
      <c r="Y176" s="4">
        <f>XLOOKUP(A176,'Receita Influenciada'!A:A,'Receita Influenciada'!C:C,"")</f>
      </c>
      <c r="Z176" s="4">
        <f>IF(ISBLANK(C176), "", DATEDIF(B176, C176, "d"))</f>
      </c>
      <c r="AA176" s="4">
        <v>0</v>
      </c>
    </row>
    <row x14ac:dyDescent="0.25" r="177" customHeight="1" ht="18.75">
      <c r="A177" s="1" t="s">
        <v>1618</v>
      </c>
      <c r="B177" s="22">
        <f>XLOOKUP(A177,'Página25'!A:A,'Página25'!G:G,"")</f>
        <v>25568.875</v>
      </c>
      <c r="C177" s="22">
        <f>XLOOKUP(A177,'Página25'!A:A,'Página25'!I:I,"")</f>
        <v>25568.875</v>
      </c>
      <c r="D177" s="1" t="s">
        <v>4538</v>
      </c>
      <c r="E177" s="4">
        <f>XLOOKUP(A177,login!A:A,login!F:F,"")</f>
      </c>
      <c r="F177" s="4">
        <f>XLOOKUP(A177,gestor!C:C,gestor!E:E,"")</f>
      </c>
      <c r="G177" s="4">
        <v>0</v>
      </c>
      <c r="H177" s="4">
        <f>XLOOKUP(A177,EmailVerification!A:A,EmailVerification!B:B,"")</f>
      </c>
      <c r="I177" s="4">
        <f>IF(H177 = "", 0, 1)</f>
      </c>
      <c r="J177" s="4">
        <f>XLOOKUP(A177,IntegracaoVerification!A:A,IntegracaoVerification!C:C,"")</f>
      </c>
      <c r="K177" s="4">
        <f>IF(J177 = "", 0, 1)</f>
      </c>
      <c r="L177" s="2">
        <f>XLOOKUP(A177,ApiVerification!A:A,ApiVerification!C:C,"")</f>
      </c>
      <c r="M177" s="4">
        <f>IF(L177 = "", 0, 1)</f>
      </c>
      <c r="N177" s="4">
        <f>XLOOKUP(A177,AtivacaoGiftback!A:A,AtivacaoGiftback!B:B,"")</f>
      </c>
      <c r="O177" s="4">
        <f>IF(N177 = "", 0, 1)</f>
      </c>
      <c r="P177" s="4">
        <f>XLOOKUP(A177,TempoPrimeiraCampanha!A:A,TempoPrimeiraCampanha!B:B,"")</f>
      </c>
      <c r="Q177" s="4">
        <f>IF(P177 = "", 0, 1)</f>
      </c>
      <c r="R177" s="4">
        <f>XLOOKUP(A177,'# Campanhas30D'!A:A,'# Campanhas30D'!B:B,"")</f>
      </c>
      <c r="S177" s="10">
        <f>XLOOKUP(A177,'Receita Influenciada'!A:A,'Receita Influenciada'!B:B,"")</f>
      </c>
      <c r="T177" s="10">
        <f>XLOOKUP(A177,'Receita Total'!A:A,'Receita Total'!C:C,"")</f>
      </c>
      <c r="U177" s="10">
        <f>XLOOKUP(A177,Giftback!A:A,Giftback!B:B,"")</f>
      </c>
      <c r="V177" s="10">
        <v>0</v>
      </c>
      <c r="W177" s="10">
        <v>0</v>
      </c>
      <c r="X177" s="10">
        <v>0</v>
      </c>
      <c r="Y177" s="4">
        <f>XLOOKUP(A177,'Receita Influenciada'!A:A,'Receita Influenciada'!C:C,"")</f>
      </c>
      <c r="Z177" s="4">
        <f>IF(ISBLANK(C177), "", DATEDIF(B177, C177, "d"))</f>
      </c>
      <c r="AA177" s="4">
        <v>0</v>
      </c>
    </row>
    <row x14ac:dyDescent="0.25" r="178" customHeight="1" ht="18.75">
      <c r="A178" s="1" t="s">
        <v>1157</v>
      </c>
      <c r="B178" s="22">
        <f>XLOOKUP(A178,'Página25'!A:A,'Página25'!G:G,"")</f>
        <v>25568.875</v>
      </c>
      <c r="C178" s="22">
        <f>XLOOKUP(A178,'Página25'!A:A,'Página25'!I:I,"")</f>
        <v>25568.875</v>
      </c>
      <c r="D178" s="1" t="s">
        <v>4538</v>
      </c>
      <c r="E178" s="4">
        <f>XLOOKUP(A178,login!A:A,login!F:F,"")</f>
      </c>
      <c r="F178" s="4">
        <v>0</v>
      </c>
      <c r="G178" s="4">
        <v>0</v>
      </c>
      <c r="H178" s="4">
        <f>XLOOKUP(A178,EmailVerification!A:A,EmailVerification!B:B,"")</f>
      </c>
      <c r="I178" s="4">
        <f>IF(H178 = "", 0, 1)</f>
      </c>
      <c r="J178" s="4">
        <f>XLOOKUP(A178,IntegracaoVerification!A:A,IntegracaoVerification!C:C,"")</f>
      </c>
      <c r="K178" s="4">
        <f>IF(J178 = "", 0, 1)</f>
      </c>
      <c r="L178" s="2">
        <f>XLOOKUP(A178,ApiVerification!A:A,ApiVerification!C:C,"")</f>
      </c>
      <c r="M178" s="4">
        <f>IF(L178 = "", 0, 1)</f>
      </c>
      <c r="N178" s="4">
        <f>XLOOKUP(A178,AtivacaoGiftback!A:A,AtivacaoGiftback!B:B,"")</f>
      </c>
      <c r="O178" s="4">
        <f>IF(N178 = "", 0, 1)</f>
      </c>
      <c r="P178" s="4">
        <f>XLOOKUP(A178,TempoPrimeiraCampanha!A:A,TempoPrimeiraCampanha!B:B,"")</f>
      </c>
      <c r="Q178" s="4">
        <f>IF(P178 = "", 0, 1)</f>
      </c>
      <c r="R178" s="4">
        <f>XLOOKUP(A178,'# Campanhas30D'!A:A,'# Campanhas30D'!B:B,"")</f>
      </c>
      <c r="S178" s="10">
        <f>XLOOKUP(A178,'Receita Influenciada'!A:A,'Receita Influenciada'!B:B,"")</f>
      </c>
      <c r="T178" s="10">
        <f>XLOOKUP(A178,'Receita Total'!A:A,'Receita Total'!C:C,"")</f>
      </c>
      <c r="U178" s="10">
        <f>XLOOKUP(A178,Giftback!A:A,Giftback!B:B,"")</f>
      </c>
      <c r="V178" s="10">
        <v>0</v>
      </c>
      <c r="W178" s="10">
        <v>0</v>
      </c>
      <c r="X178" s="10">
        <v>0</v>
      </c>
      <c r="Y178" s="4">
        <f>XLOOKUP(A178,'Receita Influenciada'!A:A,'Receita Influenciada'!C:C,"")</f>
      </c>
      <c r="Z178" s="4">
        <f>IF(ISBLANK(C178), "", DATEDIF(B178, C178, "d"))</f>
      </c>
      <c r="AA178" s="4">
        <v>0</v>
      </c>
    </row>
    <row x14ac:dyDescent="0.25" r="179" customHeight="1" ht="18.75">
      <c r="A179" s="1" t="s">
        <v>910</v>
      </c>
      <c r="B179" s="22">
        <f>XLOOKUP(A179,'Página25'!A:A,'Página25'!G:G,"")</f>
        <v>25568.875</v>
      </c>
      <c r="C179" s="22">
        <f>XLOOKUP(A179,'Página25'!A:A,'Página25'!I:I,"")</f>
        <v>25568.875</v>
      </c>
      <c r="D179" s="1" t="s">
        <v>4538</v>
      </c>
      <c r="E179" s="4">
        <f>XLOOKUP(A179,login!A:A,login!F:F,"")</f>
      </c>
      <c r="F179" s="4">
        <f>XLOOKUP(A179,gestor!C:C,gestor!E:E,"")</f>
      </c>
      <c r="G179" s="4">
        <v>0</v>
      </c>
      <c r="H179" s="4">
        <f>XLOOKUP(A179,EmailVerification!A:A,EmailVerification!B:B,"")</f>
      </c>
      <c r="I179" s="4">
        <f>IF(H179 = "", 0, 1)</f>
      </c>
      <c r="J179" s="4">
        <f>XLOOKUP(A179,IntegracaoVerification!A:A,IntegracaoVerification!C:C,"")</f>
      </c>
      <c r="K179" s="4">
        <f>IF(J179 = "", 0, 1)</f>
      </c>
      <c r="L179" s="4">
        <f>XLOOKUP(A179,ApiVerification!A:A,ApiVerification!C:C,"")</f>
      </c>
      <c r="M179" s="4">
        <f>IF(L179 = "", 0, 1)</f>
      </c>
      <c r="N179" s="4">
        <f>XLOOKUP(A179,AtivacaoGiftback!A:A,AtivacaoGiftback!B:B,"")</f>
      </c>
      <c r="O179" s="4">
        <f>IF(N179 = "", 0, 1)</f>
      </c>
      <c r="P179" s="4">
        <f>XLOOKUP(A179,TempoPrimeiraCampanha!A:A,TempoPrimeiraCampanha!B:B,"")</f>
      </c>
      <c r="Q179" s="4">
        <f>IF(P179 = "", 0, 1)</f>
      </c>
      <c r="R179" s="4">
        <f>XLOOKUP(A179,'# Campanhas30D'!A:A,'# Campanhas30D'!B:B,"")</f>
      </c>
      <c r="S179" s="10">
        <f>XLOOKUP(A179,'Receita Influenciada'!A:A,'Receita Influenciada'!B:B,"")</f>
      </c>
      <c r="T179" s="10">
        <f>XLOOKUP(A179,'Receita Total'!A:A,'Receita Total'!C:C,"")</f>
      </c>
      <c r="U179" s="10">
        <f>XLOOKUP(A179,Giftback!A:A,Giftback!B:B,"")</f>
      </c>
      <c r="V179" s="10">
        <v>0</v>
      </c>
      <c r="W179" s="10">
        <v>0</v>
      </c>
      <c r="X179" s="10">
        <v>0</v>
      </c>
      <c r="Y179" s="4">
        <f>XLOOKUP(A179,'Receita Influenciada'!A:A,'Receita Influenciada'!C:C,"")</f>
      </c>
      <c r="Z179" s="4">
        <f>IF(ISBLANK(C179), "", DATEDIF(B179, C179, "d"))</f>
      </c>
      <c r="AA179" s="4">
        <v>0</v>
      </c>
    </row>
    <row x14ac:dyDescent="0.25" r="180" customHeight="1" ht="18.75">
      <c r="A180" s="1" t="s">
        <v>1627</v>
      </c>
      <c r="B180" s="22">
        <f>XLOOKUP(A180,'Página25'!A:A,'Página25'!G:G,"")</f>
        <v>25568.875</v>
      </c>
      <c r="C180" s="22">
        <f>XLOOKUP(A180,'Página25'!A:A,'Página25'!I:I,"")</f>
        <v>25568.875</v>
      </c>
      <c r="D180" s="1" t="s">
        <v>4538</v>
      </c>
      <c r="E180" s="4">
        <f>XLOOKUP(A180,login!A:A,login!F:F,"")</f>
      </c>
      <c r="F180" s="4">
        <f>XLOOKUP(A180,gestor!C:C,gestor!E:E,"")</f>
      </c>
      <c r="G180" s="4">
        <v>0</v>
      </c>
      <c r="H180" s="4">
        <f>XLOOKUP(A180,EmailVerification!A:A,EmailVerification!B:B,"")</f>
      </c>
      <c r="I180" s="4">
        <f>IF(H180 = "", 0, 1)</f>
      </c>
      <c r="J180" s="4">
        <f>XLOOKUP(A180,IntegracaoVerification!A:A,IntegracaoVerification!C:C,"")</f>
      </c>
      <c r="K180" s="4">
        <f>IF(J180 = "", 0, 1)</f>
      </c>
      <c r="L180" s="4">
        <f>XLOOKUP(A180,ApiVerification!A:A,ApiVerification!C:C,"")</f>
      </c>
      <c r="M180" s="4">
        <f>IF(L180 = "", 0, 1)</f>
      </c>
      <c r="N180" s="4">
        <f>XLOOKUP(A180,AtivacaoGiftback!A:A,AtivacaoGiftback!B:B,"")</f>
      </c>
      <c r="O180" s="4">
        <f>IF(N180 = "", 0, 1)</f>
      </c>
      <c r="P180" s="4">
        <f>XLOOKUP(A180,TempoPrimeiraCampanha!A:A,TempoPrimeiraCampanha!B:B,"")</f>
      </c>
      <c r="Q180" s="4">
        <f>IF(P180 = "", 0, 1)</f>
      </c>
      <c r="R180" s="4">
        <f>XLOOKUP(A180,'# Campanhas30D'!A:A,'# Campanhas30D'!B:B,"")</f>
      </c>
      <c r="S180" s="10">
        <f>XLOOKUP(A180,'Receita Influenciada'!A:A,'Receita Influenciada'!B:B,"")</f>
      </c>
      <c r="T180" s="10">
        <f>XLOOKUP(A180,'Receita Total'!A:A,'Receita Total'!C:C,"")</f>
      </c>
      <c r="U180" s="10">
        <f>XLOOKUP(A180,Giftback!A:A,Giftback!B:B,"")</f>
      </c>
      <c r="V180" s="10">
        <v>0</v>
      </c>
      <c r="W180" s="10">
        <v>0</v>
      </c>
      <c r="X180" s="10">
        <v>0</v>
      </c>
      <c r="Y180" s="4">
        <f>XLOOKUP(A180,'Receita Influenciada'!A:A,'Receita Influenciada'!C:C,"")</f>
      </c>
      <c r="Z180" s="4">
        <f>IF(ISBLANK(C180), "", DATEDIF(B180, C180, "d"))</f>
      </c>
      <c r="AA180" s="4">
        <v>0</v>
      </c>
    </row>
    <row x14ac:dyDescent="0.25" r="181" customHeight="1" ht="18.75">
      <c r="A181" s="1" t="s">
        <v>1206</v>
      </c>
      <c r="B181" s="22">
        <f>XLOOKUP(A181,'Página25'!A:A,'Página25'!G:G,"")</f>
        <v>25568.875</v>
      </c>
      <c r="C181" s="22">
        <f>XLOOKUP(A181,'Página25'!A:A,'Página25'!I:I,"")</f>
        <v>25568.875</v>
      </c>
      <c r="D181" s="1" t="s">
        <v>4538</v>
      </c>
      <c r="E181" s="4">
        <f>XLOOKUP(A181,login!A:A,login!F:F,"")</f>
      </c>
      <c r="F181" s="4">
        <v>0</v>
      </c>
      <c r="G181" s="4">
        <v>0</v>
      </c>
      <c r="H181" s="4">
        <f>XLOOKUP(A181,EmailVerification!A:A,EmailVerification!B:B,"")</f>
      </c>
      <c r="I181" s="4">
        <f>IF(H181 = "", 0, 1)</f>
      </c>
      <c r="J181" s="4">
        <f>XLOOKUP(A181,IntegracaoVerification!A:A,IntegracaoVerification!C:C,"")</f>
      </c>
      <c r="K181" s="4">
        <f>IF(J181 = "", 0, 1)</f>
      </c>
      <c r="L181" s="2">
        <f>XLOOKUP(A181,ApiVerification!A:A,ApiVerification!C:C,"")</f>
      </c>
      <c r="M181" s="4">
        <f>IF(L181 = "", 0, 1)</f>
      </c>
      <c r="N181" s="4">
        <f>XLOOKUP(A181,AtivacaoGiftback!A:A,AtivacaoGiftback!B:B,"")</f>
      </c>
      <c r="O181" s="4">
        <f>IF(N181 = "", 0, 1)</f>
      </c>
      <c r="P181" s="4">
        <f>XLOOKUP(A181,TempoPrimeiraCampanha!A:A,TempoPrimeiraCampanha!B:B,"")</f>
      </c>
      <c r="Q181" s="4">
        <f>IF(P181 = "", 0, 1)</f>
      </c>
      <c r="R181" s="4">
        <f>XLOOKUP(A181,'# Campanhas30D'!A:A,'# Campanhas30D'!B:B,"")</f>
      </c>
      <c r="S181" s="10">
        <f>XLOOKUP(A181,'Receita Influenciada'!A:A,'Receita Influenciada'!B:B,"")</f>
      </c>
      <c r="T181" s="10">
        <f>XLOOKUP(A181,'Receita Total'!A:A,'Receita Total'!C:C,"")</f>
      </c>
      <c r="U181" s="10">
        <v>0</v>
      </c>
      <c r="V181" s="10">
        <v>0</v>
      </c>
      <c r="W181" s="10">
        <f>XLOOKUP(A181,Task!A:A,Task!B:B,"")</f>
      </c>
      <c r="X181" s="10">
        <v>0</v>
      </c>
      <c r="Y181" s="4">
        <f>XLOOKUP(A181,'Receita Influenciada'!A:A,'Receita Influenciada'!C:C,"")</f>
      </c>
      <c r="Z181" s="4">
        <f>IF(ISBLANK(C181), "", DATEDIF(B181, C181, "d"))</f>
      </c>
      <c r="AA181" s="4">
        <v>0</v>
      </c>
    </row>
    <row x14ac:dyDescent="0.25" r="182" customHeight="1" ht="18.75">
      <c r="A182" s="1" t="s">
        <v>1397</v>
      </c>
      <c r="B182" s="22">
        <f>XLOOKUP(A182,'Página25'!A:A,'Página25'!G:G,"")</f>
        <v>25568.875</v>
      </c>
      <c r="C182" s="22">
        <f>XLOOKUP(A182,'Página25'!A:A,'Página25'!I:I,"")</f>
        <v>25568.875</v>
      </c>
      <c r="D182" s="1" t="s">
        <v>4538</v>
      </c>
      <c r="E182" s="4">
        <f>XLOOKUP(A182,login!A:A,login!F:F,"")</f>
      </c>
      <c r="F182" s="4">
        <f>XLOOKUP(A182,gestor!C:C,gestor!E:E,"")</f>
      </c>
      <c r="G182" s="4">
        <v>0</v>
      </c>
      <c r="H182" s="4">
        <f>XLOOKUP(A182,EmailVerification!A:A,EmailVerification!B:B,"")</f>
      </c>
      <c r="I182" s="4">
        <f>IF(H182 = "", 0, 1)</f>
      </c>
      <c r="J182" s="4">
        <f>XLOOKUP(A182,IntegracaoVerification!A:A,IntegracaoVerification!C:C,"")</f>
      </c>
      <c r="K182" s="4">
        <f>IF(J182 = "", 0, 1)</f>
      </c>
      <c r="L182" s="4">
        <f>XLOOKUP(A182,ApiVerification!A:A,ApiVerification!C:C,"")</f>
      </c>
      <c r="M182" s="4">
        <f>IF(L182 = "", 0, 1)</f>
      </c>
      <c r="N182" s="4">
        <f>XLOOKUP(A182,AtivacaoGiftback!A:A,AtivacaoGiftback!B:B,"")</f>
      </c>
      <c r="O182" s="4">
        <f>IF(N182 = "", 0, 1)</f>
      </c>
      <c r="P182" s="4">
        <f>XLOOKUP(A182,TempoPrimeiraCampanha!A:A,TempoPrimeiraCampanha!B:B,"")</f>
      </c>
      <c r="Q182" s="4">
        <f>IF(P182 = "", 0, 1)</f>
      </c>
      <c r="R182" s="4">
        <f>XLOOKUP(A182,'# Campanhas30D'!A:A,'# Campanhas30D'!B:B,"")</f>
      </c>
      <c r="S182" s="10">
        <f>XLOOKUP(A182,'Receita Influenciada'!A:A,'Receita Influenciada'!B:B,"")</f>
      </c>
      <c r="T182" s="10">
        <f>XLOOKUP(A182,'Receita Total'!A:A,'Receita Total'!C:C,"")</f>
      </c>
      <c r="U182" s="10">
        <f>XLOOKUP(A182,Giftback!A:A,Giftback!B:B,"")</f>
      </c>
      <c r="V182" s="10">
        <v>0</v>
      </c>
      <c r="W182" s="10">
        <v>0</v>
      </c>
      <c r="X182" s="10">
        <v>0</v>
      </c>
      <c r="Y182" s="4">
        <f>XLOOKUP(A182,'Receita Influenciada'!A:A,'Receita Influenciada'!C:C,"")</f>
      </c>
      <c r="Z182" s="4">
        <f>IF(ISBLANK(C182), "", DATEDIF(B182, C182, "d"))</f>
      </c>
      <c r="AA182" s="4">
        <v>0</v>
      </c>
    </row>
    <row x14ac:dyDescent="0.25" r="183" customHeight="1" ht="18.75">
      <c r="A183" s="1" t="s">
        <v>1435</v>
      </c>
      <c r="B183" s="22">
        <f>XLOOKUP(A183,'Página25'!A:A,'Página25'!G:G,"")</f>
        <v>25568.875</v>
      </c>
      <c r="C183" s="22">
        <f>XLOOKUP(A183,'Página25'!A:A,'Página25'!I:I,"")</f>
        <v>25568.875</v>
      </c>
      <c r="D183" s="1" t="s">
        <v>4538</v>
      </c>
      <c r="E183" s="4">
        <f>XLOOKUP(A183,login!A:A,login!F:F,"")</f>
      </c>
      <c r="F183" s="4">
        <v>1</v>
      </c>
      <c r="G183" s="4">
        <v>0</v>
      </c>
      <c r="H183" s="4">
        <f>XLOOKUP(A183,EmailVerification!A:A,EmailVerification!B:B,"")</f>
      </c>
      <c r="I183" s="4">
        <f>IF(H183 = "", 0, 1)</f>
      </c>
      <c r="J183" s="4">
        <f>XLOOKUP(A183,IntegracaoVerification!A:A,IntegracaoVerification!C:C,"")</f>
      </c>
      <c r="K183" s="4">
        <f>IF(J183 = "", 0, 1)</f>
      </c>
      <c r="L183" s="4">
        <f>XLOOKUP(A183,ApiVerification!A:A,ApiVerification!C:C,"")</f>
      </c>
      <c r="M183" s="4">
        <f>IF(L183 = "", 0, 1)</f>
      </c>
      <c r="N183" s="2">
        <f>XLOOKUP(A183,AtivacaoGiftback!A:A,AtivacaoGiftback!B:B,"")</f>
      </c>
      <c r="O183" s="4">
        <f>IF(N183 = "", 0, 1)</f>
      </c>
      <c r="P183" s="4">
        <f>XLOOKUP(A183,TempoPrimeiraCampanha!A:A,TempoPrimeiraCampanha!B:B,"")</f>
      </c>
      <c r="Q183" s="4">
        <f>IF(P183 = "", 0, 1)</f>
      </c>
      <c r="R183" s="4">
        <f>XLOOKUP(A183,'# Campanhas30D'!A:A,'# Campanhas30D'!B:B,"")</f>
      </c>
      <c r="S183" s="10">
        <f>XLOOKUP(A183,'Receita Influenciada'!A:A,'Receita Influenciada'!B:B,"")</f>
      </c>
      <c r="T183" s="10">
        <f>XLOOKUP(A183,'Receita Total'!A:A,'Receita Total'!C:C,"")</f>
      </c>
      <c r="U183" s="10">
        <f>XLOOKUP(A183,Giftback!A:A,Giftback!B:B,"")</f>
      </c>
      <c r="V183" s="10">
        <v>0</v>
      </c>
      <c r="W183" s="10">
        <v>0</v>
      </c>
      <c r="X183" s="10">
        <v>0</v>
      </c>
      <c r="Y183" s="4">
        <f>XLOOKUP(A183,'Receita Influenciada'!A:A,'Receita Influenciada'!C:C,"")</f>
      </c>
      <c r="Z183" s="4">
        <f>IF(ISBLANK(C183), "", DATEDIF(B183, C183, "d"))</f>
      </c>
      <c r="AA183" s="4">
        <f>IF(Z183&gt;=0,1,0)</f>
      </c>
    </row>
    <row x14ac:dyDescent="0.25" r="184" customHeight="1" ht="18.75">
      <c r="A184" s="1" t="s">
        <v>1664</v>
      </c>
      <c r="B184" s="22">
        <f>XLOOKUP(A184,'Página25'!A:A,'Página25'!G:G,"")</f>
        <v>25568.875</v>
      </c>
      <c r="C184" s="22">
        <f>XLOOKUP(A184,'Página25'!A:A,'Página25'!I:I,"")</f>
        <v>25568.875</v>
      </c>
      <c r="D184" s="1" t="s">
        <v>4538</v>
      </c>
      <c r="E184" s="4">
        <f>XLOOKUP(A184,login!A:A,login!F:F,"")</f>
      </c>
      <c r="F184" s="4">
        <f>XLOOKUP(A184,gestor!C:C,gestor!E:E,"")</f>
      </c>
      <c r="G184" s="4">
        <v>0</v>
      </c>
      <c r="H184" s="4">
        <f>XLOOKUP(A184,EmailVerification!A:A,EmailVerification!B:B,"")</f>
      </c>
      <c r="I184" s="4">
        <f>IF(H184 = "", 0, 1)</f>
      </c>
      <c r="J184" s="4">
        <f>XLOOKUP(A184,IntegracaoVerification!A:A,IntegracaoVerification!C:C,"")</f>
      </c>
      <c r="K184" s="4">
        <f>IF(J184 = "", 0, 1)</f>
      </c>
      <c r="L184" s="4">
        <f>XLOOKUP(A184,ApiVerification!A:A,ApiVerification!C:C,"")</f>
      </c>
      <c r="M184" s="4">
        <f>IF(L184 = "", 0, 1)</f>
      </c>
      <c r="N184" s="4">
        <f>XLOOKUP(A184,AtivacaoGiftback!A:A,AtivacaoGiftback!B:B,"")</f>
      </c>
      <c r="O184" s="4">
        <f>IF(N184 = "", 0, 1)</f>
      </c>
      <c r="P184" s="4">
        <f>XLOOKUP(A184,TempoPrimeiraCampanha!A:A,TempoPrimeiraCampanha!B:B,"")</f>
      </c>
      <c r="Q184" s="4">
        <f>IF(P184 = "", 0, 1)</f>
      </c>
      <c r="R184" s="4">
        <f>XLOOKUP(A184,'# Campanhas30D'!A:A,'# Campanhas30D'!B:B,"")</f>
      </c>
      <c r="S184" s="10">
        <f>XLOOKUP(A184,'Receita Influenciada'!A:A,'Receita Influenciada'!B:B,"")</f>
      </c>
      <c r="T184" s="10">
        <f>XLOOKUP(A184,'Receita Total'!A:A,'Receita Total'!C:C,"")</f>
      </c>
      <c r="U184" s="10">
        <v>0</v>
      </c>
      <c r="V184" s="10">
        <v>0</v>
      </c>
      <c r="W184" s="10">
        <f>XLOOKUP(A184,Task!A:A,Task!B:B,"")</f>
      </c>
      <c r="X184" s="10">
        <v>0</v>
      </c>
      <c r="Y184" s="4">
        <f>XLOOKUP(A184,'Receita Influenciada'!A:A,'Receita Influenciada'!C:C,"")</f>
      </c>
      <c r="Z184" s="4">
        <f>IF(ISBLANK(C184), "", DATEDIF(B184, C184, "d"))</f>
      </c>
      <c r="AA184" s="4">
        <v>0</v>
      </c>
    </row>
    <row x14ac:dyDescent="0.25" r="185" customHeight="1" ht="18.75">
      <c r="A185" s="1" t="s">
        <v>1118</v>
      </c>
      <c r="B185" s="22">
        <f>XLOOKUP(A185,'Página25'!A:A,'Página25'!G:G,"")</f>
        <v>25568.875</v>
      </c>
      <c r="C185" s="22">
        <f>XLOOKUP(A185,'Página25'!A:A,'Página25'!I:I,"")</f>
        <v>25568.875</v>
      </c>
      <c r="D185" s="1" t="s">
        <v>4538</v>
      </c>
      <c r="E185" s="4">
        <f>XLOOKUP(A185,login!A:A,login!F:F,"")</f>
      </c>
      <c r="F185" s="4">
        <v>0</v>
      </c>
      <c r="G185" s="4">
        <v>0</v>
      </c>
      <c r="H185" s="4">
        <f>XLOOKUP(A185,EmailVerification!A:A,EmailVerification!B:B,"")</f>
      </c>
      <c r="I185" s="4">
        <f>IF(H185 = "", 0, 1)</f>
      </c>
      <c r="J185" s="4">
        <f>XLOOKUP(A185,IntegracaoVerification!A:A,IntegracaoVerification!C:C,"")</f>
      </c>
      <c r="K185" s="4">
        <f>IF(J185 = "", 0, 1)</f>
      </c>
      <c r="L185" s="4">
        <f>XLOOKUP(A185,ApiVerification!A:A,ApiVerification!C:C,"")</f>
      </c>
      <c r="M185" s="4">
        <f>IF(L185 = "", 0, 1)</f>
      </c>
      <c r="N185" s="4">
        <f>XLOOKUP(A185,AtivacaoGiftback!A:A,AtivacaoGiftback!B:B,"")</f>
      </c>
      <c r="O185" s="4">
        <f>IF(N185 = "", 0, 1)</f>
      </c>
      <c r="P185" s="4">
        <f>XLOOKUP(A185,TempoPrimeiraCampanha!A:A,TempoPrimeiraCampanha!B:B,"")</f>
      </c>
      <c r="Q185" s="4">
        <f>IF(P185 = "", 0, 1)</f>
      </c>
      <c r="R185" s="4">
        <f>XLOOKUP(A185,'# Campanhas30D'!A:A,'# Campanhas30D'!B:B,"")</f>
      </c>
      <c r="S185" s="10">
        <f>XLOOKUP(A185,'Receita Influenciada'!A:A,'Receita Influenciada'!B:B,"")</f>
      </c>
      <c r="T185" s="10">
        <f>XLOOKUP(A185,'Receita Total'!A:A,'Receita Total'!C:C,"")</f>
      </c>
      <c r="U185" s="10">
        <f>XLOOKUP(A185,Giftback!A:A,Giftback!B:B,"")</f>
      </c>
      <c r="V185" s="10">
        <v>0</v>
      </c>
      <c r="W185" s="10">
        <v>0</v>
      </c>
      <c r="X185" s="10">
        <v>0</v>
      </c>
      <c r="Y185" s="4">
        <f>XLOOKUP(A185,'Receita Influenciada'!A:A,'Receita Influenciada'!C:C,"")</f>
      </c>
      <c r="Z185" s="4">
        <f>IF(ISBLANK(C185), "", DATEDIF(B185, C185, "d"))</f>
      </c>
      <c r="AA185" s="4">
        <v>0</v>
      </c>
    </row>
    <row x14ac:dyDescent="0.25" r="186" customHeight="1" ht="18.75">
      <c r="A186" s="1" t="s">
        <v>984</v>
      </c>
      <c r="B186" s="22">
        <f>XLOOKUP(A186,'Página25'!A:A,'Página25'!G:G,"")</f>
        <v>25568.875</v>
      </c>
      <c r="C186" s="22">
        <f>XLOOKUP(A186,'Página25'!A:A,'Página25'!I:I,"")</f>
        <v>25568.875</v>
      </c>
      <c r="D186" s="1" t="s">
        <v>4538</v>
      </c>
      <c r="E186" s="4">
        <f>XLOOKUP(A186,login!A:A,login!F:F,"")</f>
      </c>
      <c r="F186" s="4">
        <v>0</v>
      </c>
      <c r="G186" s="4">
        <v>0</v>
      </c>
      <c r="H186" s="2">
        <f>XLOOKUP(A186,EmailVerification!A:A,EmailVerification!B:B,"")</f>
      </c>
      <c r="I186" s="4">
        <f>IF(H186 = "", 0, 1)</f>
      </c>
      <c r="J186" s="4">
        <f>XLOOKUP(A186,IntegracaoVerification!A:A,IntegracaoVerification!C:C,"")</f>
      </c>
      <c r="K186" s="4">
        <f>IF(J186 = "", 0, 1)</f>
      </c>
      <c r="L186" s="4">
        <f>XLOOKUP(A186,ApiVerification!A:A,ApiVerification!C:C,"")</f>
      </c>
      <c r="M186" s="4">
        <f>IF(L186 = "", 0, 1)</f>
      </c>
      <c r="N186" s="4">
        <f>XLOOKUP(A186,AtivacaoGiftback!A:A,AtivacaoGiftback!B:B,"")</f>
      </c>
      <c r="O186" s="4">
        <f>IF(N186 = "", 0, 1)</f>
      </c>
      <c r="P186" s="4">
        <f>XLOOKUP(A186,TempoPrimeiraCampanha!A:A,TempoPrimeiraCampanha!B:B,"")</f>
      </c>
      <c r="Q186" s="4">
        <f>IF(P186 = "", 0, 1)</f>
      </c>
      <c r="R186" s="4">
        <f>XLOOKUP(A186,'# Campanhas30D'!A:A,'# Campanhas30D'!B:B,"")</f>
      </c>
      <c r="S186" s="10">
        <f>XLOOKUP(A186,'Receita Influenciada'!A:A,'Receita Influenciada'!B:B,"")</f>
      </c>
      <c r="T186" s="10">
        <f>XLOOKUP(A186,'Receita Total'!A:A,'Receita Total'!C:C,"")</f>
      </c>
      <c r="U186" s="10">
        <f>XLOOKUP(A186,Giftback!A:A,Giftback!B:B,"")</f>
      </c>
      <c r="V186" s="10">
        <v>0</v>
      </c>
      <c r="W186" s="10">
        <v>0</v>
      </c>
      <c r="X186" s="10">
        <v>0</v>
      </c>
      <c r="Y186" s="4">
        <f>XLOOKUP(A186,'Receita Influenciada'!A:A,'Receita Influenciada'!C:C,"")</f>
      </c>
      <c r="Z186" s="4">
        <f>IF(ISBLANK(C186), "", DATEDIF(B186, C186, "d"))</f>
      </c>
      <c r="AA186" s="4">
        <v>0</v>
      </c>
    </row>
    <row x14ac:dyDescent="0.25" r="187" customHeight="1" ht="18.75">
      <c r="A187" s="1" t="s">
        <v>946</v>
      </c>
      <c r="B187" s="22">
        <f>XLOOKUP(A187,'Página25'!A:A,'Página25'!G:G,"")</f>
        <v>25568.875</v>
      </c>
      <c r="C187" s="22">
        <f>XLOOKUP(A187,'Página25'!A:A,'Página25'!I:I,"")</f>
        <v>25568.875</v>
      </c>
      <c r="D187" s="1" t="s">
        <v>4538</v>
      </c>
      <c r="E187" s="4">
        <f>XLOOKUP(A187,login!A:A,login!F:F,"")</f>
      </c>
      <c r="F187" s="4">
        <f>XLOOKUP(A187,gestor!C:C,gestor!E:E,"")</f>
      </c>
      <c r="G187" s="4">
        <f>XLOOKUP(A187,tickets!I:I,tickets!J:J,"")</f>
      </c>
      <c r="H187" s="4">
        <f>XLOOKUP(A187,EmailVerification!A:A,EmailVerification!B:B,"")</f>
      </c>
      <c r="I187" s="4">
        <f>IF(H187 = "", 0, 1)</f>
      </c>
      <c r="J187" s="4">
        <f>XLOOKUP(A187,IntegracaoVerification!A:A,IntegracaoVerification!C:C,"")</f>
      </c>
      <c r="K187" s="4">
        <f>IF(J187 = "", 0, 1)</f>
      </c>
      <c r="L187" s="4">
        <f>XLOOKUP(A187,ApiVerification!A:A,ApiVerification!C:C,"")</f>
      </c>
      <c r="M187" s="4">
        <f>IF(L187 = "", 0, 1)</f>
      </c>
      <c r="N187" s="4">
        <f>XLOOKUP(A187,AtivacaoGiftback!A:A,AtivacaoGiftback!B:B,"")</f>
      </c>
      <c r="O187" s="4">
        <f>IF(N187 = "", 0, 1)</f>
      </c>
      <c r="P187" s="4">
        <f>XLOOKUP(A187,TempoPrimeiraCampanha!A:A,TempoPrimeiraCampanha!B:B,"")</f>
      </c>
      <c r="Q187" s="4">
        <f>IF(P187 = "", 0, 1)</f>
      </c>
      <c r="R187" s="4">
        <f>XLOOKUP(A187,'# Campanhas30D'!A:A,'# Campanhas30D'!B:B,"")</f>
      </c>
      <c r="S187" s="10">
        <f>XLOOKUP(A187,'Receita Influenciada'!A:A,'Receita Influenciada'!B:B,"")</f>
      </c>
      <c r="T187" s="10">
        <f>XLOOKUP(A187,'Receita Total'!A:A,'Receita Total'!C:C,"")</f>
      </c>
      <c r="U187" s="10">
        <f>XLOOKUP(A187,Giftback!A:A,Giftback!B:B,"")</f>
      </c>
      <c r="V187" s="10">
        <v>0</v>
      </c>
      <c r="W187" s="10">
        <v>0</v>
      </c>
      <c r="X187" s="10">
        <v>0</v>
      </c>
      <c r="Y187" s="4">
        <f>XLOOKUP(A187,'Receita Influenciada'!A:A,'Receita Influenciada'!C:C,"")</f>
      </c>
      <c r="Z187" s="4">
        <f>IF(ISBLANK(C187), "", DATEDIF(B187, C187, "d"))</f>
      </c>
      <c r="AA187" s="4">
        <v>0</v>
      </c>
    </row>
    <row x14ac:dyDescent="0.25" r="188" customHeight="1" ht="18.75">
      <c r="A188" s="1" t="s">
        <v>1261</v>
      </c>
      <c r="B188" s="22">
        <f>XLOOKUP(A188,'Página25'!A:A,'Página25'!G:G,"")</f>
        <v>25568.875</v>
      </c>
      <c r="C188" s="22">
        <f>XLOOKUP(A188,'Página25'!A:A,'Página25'!I:I,"")</f>
        <v>25568.875</v>
      </c>
      <c r="D188" s="1" t="s">
        <v>4538</v>
      </c>
      <c r="E188" s="4">
        <f>XLOOKUP(A188,login!A:A,login!F:F,"")</f>
      </c>
      <c r="F188" s="4">
        <f>XLOOKUP(A188,gestor!C:C,gestor!E:E,"")</f>
      </c>
      <c r="G188" s="4">
        <f>XLOOKUP(A188,tickets!I:I,tickets!J:J,"")</f>
      </c>
      <c r="H188" s="4">
        <f>XLOOKUP(A188,EmailVerification!A:A,EmailVerification!B:B,"")</f>
      </c>
      <c r="I188" s="4">
        <f>IF(H188 = "", 0, 1)</f>
      </c>
      <c r="J188" s="4">
        <f>XLOOKUP(A188,IntegracaoVerification!A:A,IntegracaoVerification!C:C,"")</f>
      </c>
      <c r="K188" s="4">
        <f>IF(J188 = "", 0, 1)</f>
      </c>
      <c r="L188" s="4">
        <f>XLOOKUP(A188,ApiVerification!A:A,ApiVerification!C:C,"")</f>
      </c>
      <c r="M188" s="4">
        <f>IF(L188 = "", 0, 1)</f>
      </c>
      <c r="N188" s="4">
        <f>XLOOKUP(A188,AtivacaoGiftback!A:A,AtivacaoGiftback!B:B,"")</f>
      </c>
      <c r="O188" s="4">
        <f>IF(N188 = "", 0, 1)</f>
      </c>
      <c r="P188" s="4">
        <f>XLOOKUP(A188,TempoPrimeiraCampanha!A:A,TempoPrimeiraCampanha!B:B,"")</f>
      </c>
      <c r="Q188" s="4">
        <f>IF(P188 = "", 0, 1)</f>
      </c>
      <c r="R188" s="4">
        <f>XLOOKUP(A188,'# Campanhas30D'!A:A,'# Campanhas30D'!B:B,"")</f>
      </c>
      <c r="S188" s="10">
        <f>XLOOKUP(A188,'Receita Influenciada'!A:A,'Receita Influenciada'!B:B,"")</f>
      </c>
      <c r="T188" s="10">
        <f>XLOOKUP(A188,'Receita Total'!A:A,'Receita Total'!C:C,"")</f>
      </c>
      <c r="U188" s="10">
        <f>XLOOKUP(A188,Giftback!A:A,Giftback!B:B,"")</f>
      </c>
      <c r="V188" s="10">
        <v>0</v>
      </c>
      <c r="W188" s="10">
        <f>XLOOKUP(A188,Task!A:A,Task!B:B,"")</f>
      </c>
      <c r="X188" s="10">
        <f>XLOOKUP(A188,Message!A:A,Message!B:B,"")</f>
      </c>
      <c r="Y188" s="4">
        <f>XLOOKUP(A188,'Receita Influenciada'!A:A,'Receita Influenciada'!C:C,"")</f>
      </c>
      <c r="Z188" s="4">
        <f>IF(ISBLANK(C188), "", DATEDIF(B188, C188, "d"))</f>
      </c>
      <c r="AA188" s="4">
        <v>0</v>
      </c>
    </row>
    <row x14ac:dyDescent="0.25" r="189" customHeight="1" ht="18.75">
      <c r="A189" s="1" t="s">
        <v>948</v>
      </c>
      <c r="B189" s="22">
        <f>XLOOKUP(A189,'Página25'!A:A,'Página25'!G:G,"")</f>
        <v>25568.875</v>
      </c>
      <c r="C189" s="22">
        <f>XLOOKUP(A189,'Página25'!A:A,'Página25'!I:I,"")</f>
        <v>25568.875</v>
      </c>
      <c r="D189" s="1" t="s">
        <v>4538</v>
      </c>
      <c r="E189" s="4">
        <f>XLOOKUP(A189,login!A:A,login!F:F,"")</f>
      </c>
      <c r="F189" s="4">
        <v>0</v>
      </c>
      <c r="G189" s="4">
        <v>0</v>
      </c>
      <c r="H189" s="4">
        <f>XLOOKUP(A189,EmailVerification!A:A,EmailVerification!B:B,"")</f>
      </c>
      <c r="I189" s="4">
        <f>IF(H189 = "", 0, 1)</f>
      </c>
      <c r="J189" s="4">
        <f>XLOOKUP(A189,IntegracaoVerification!A:A,IntegracaoVerification!C:C,"")</f>
      </c>
      <c r="K189" s="4">
        <f>IF(J189 = "", 0, 1)</f>
      </c>
      <c r="L189" s="4">
        <f>XLOOKUP(A189,ApiVerification!A:A,ApiVerification!C:C,"")</f>
      </c>
      <c r="M189" s="4">
        <f>IF(L189 = "", 0, 1)</f>
      </c>
      <c r="N189" s="4">
        <f>XLOOKUP(A189,AtivacaoGiftback!A:A,AtivacaoGiftback!B:B,"")</f>
      </c>
      <c r="O189" s="4">
        <f>IF(N189 = "", 0, 1)</f>
      </c>
      <c r="P189" s="4">
        <f>XLOOKUP(A189,TempoPrimeiraCampanha!A:A,TempoPrimeiraCampanha!B:B,"")</f>
      </c>
      <c r="Q189" s="4">
        <f>IF(P189 = "", 0, 1)</f>
      </c>
      <c r="R189" s="4">
        <f>XLOOKUP(A189,'# Campanhas30D'!A:A,'# Campanhas30D'!B:B,"")</f>
      </c>
      <c r="S189" s="10">
        <f>XLOOKUP(A189,'Receita Influenciada'!A:A,'Receita Influenciada'!B:B,"")</f>
      </c>
      <c r="T189" s="10">
        <f>XLOOKUP(A189,'Receita Total'!A:A,'Receita Total'!C:C,"")</f>
      </c>
      <c r="U189" s="10">
        <f>XLOOKUP(A189,Giftback!A:A,Giftback!B:B,"")</f>
      </c>
      <c r="V189" s="10">
        <v>0</v>
      </c>
      <c r="W189" s="10">
        <v>0</v>
      </c>
      <c r="X189" s="10">
        <v>0</v>
      </c>
      <c r="Y189" s="4">
        <f>XLOOKUP(A189,'Receita Influenciada'!A:A,'Receita Influenciada'!C:C,"")</f>
      </c>
      <c r="Z189" s="4">
        <f>IF(ISBLANK(C189), "", DATEDIF(B189, C189, "d"))</f>
      </c>
      <c r="AA189" s="4">
        <v>0</v>
      </c>
    </row>
    <row x14ac:dyDescent="0.25" r="190" customHeight="1" ht="18.75">
      <c r="A190" s="1" t="s">
        <v>1189</v>
      </c>
      <c r="B190" s="22">
        <f>XLOOKUP(A190,'Página25'!A:A,'Página25'!G:G,"")</f>
        <v>25568.875</v>
      </c>
      <c r="C190" s="22">
        <f>XLOOKUP(A190,'Página25'!A:A,'Página25'!I:I,"")</f>
        <v>25568.875</v>
      </c>
      <c r="D190" s="1" t="s">
        <v>4538</v>
      </c>
      <c r="E190" s="4">
        <f>XLOOKUP(A190,login!A:A,login!F:F,"")</f>
      </c>
      <c r="F190" s="4">
        <v>0</v>
      </c>
      <c r="G190" s="4">
        <v>0</v>
      </c>
      <c r="H190" s="4">
        <f>XLOOKUP(A190,EmailVerification!A:A,EmailVerification!B:B,"")</f>
      </c>
      <c r="I190" s="4">
        <f>IF(H190 = "", 0, 1)</f>
      </c>
      <c r="J190" s="4">
        <f>XLOOKUP(A190,IntegracaoVerification!A:A,IntegracaoVerification!C:C,"")</f>
      </c>
      <c r="K190" s="4">
        <f>IF(J190 = "", 0, 1)</f>
      </c>
      <c r="L190" s="4">
        <f>XLOOKUP(A190,ApiVerification!A:A,ApiVerification!C:C,"")</f>
      </c>
      <c r="M190" s="4">
        <f>IF(L190 = "", 0, 1)</f>
      </c>
      <c r="N190" s="4">
        <f>XLOOKUP(A190,AtivacaoGiftback!A:A,AtivacaoGiftback!B:B,"")</f>
      </c>
      <c r="O190" s="4">
        <f>IF(N190 = "", 0, 1)</f>
      </c>
      <c r="P190" s="4">
        <f>XLOOKUP(A190,TempoPrimeiraCampanha!A:A,TempoPrimeiraCampanha!B:B,"")</f>
      </c>
      <c r="Q190" s="4">
        <f>IF(P190 = "", 0, 1)</f>
      </c>
      <c r="R190" s="4">
        <f>XLOOKUP(A190,'# Campanhas30D'!A:A,'# Campanhas30D'!B:B,"")</f>
      </c>
      <c r="S190" s="10">
        <f>XLOOKUP(A190,'Receita Influenciada'!A:A,'Receita Influenciada'!B:B,"")</f>
      </c>
      <c r="T190" s="10">
        <f>XLOOKUP(A190,'Receita Total'!A:A,'Receita Total'!C:C,"")</f>
      </c>
      <c r="U190" s="10">
        <f>XLOOKUP(A190,Giftback!A:A,Giftback!B:B,"")</f>
      </c>
      <c r="V190" s="10">
        <v>0</v>
      </c>
      <c r="W190" s="10">
        <v>0</v>
      </c>
      <c r="X190" s="10">
        <v>0</v>
      </c>
      <c r="Y190" s="4">
        <f>XLOOKUP(A190,'Receita Influenciada'!A:A,'Receita Influenciada'!C:C,"")</f>
      </c>
      <c r="Z190" s="4">
        <f>IF(ISBLANK(C190), "", DATEDIF(B190, C190, "d"))</f>
      </c>
      <c r="AA190" s="4">
        <v>0</v>
      </c>
    </row>
    <row x14ac:dyDescent="0.25" r="191" customHeight="1" ht="18.75">
      <c r="A191" s="1" t="s">
        <v>1040</v>
      </c>
      <c r="B191" s="22">
        <f>XLOOKUP(A191,'Página25'!A:A,'Página25'!G:G,"")</f>
        <v>25568.875</v>
      </c>
      <c r="C191" s="22">
        <f>XLOOKUP(A191,'Página25'!A:A,'Página25'!I:I,"")</f>
        <v>25568.875</v>
      </c>
      <c r="D191" s="1" t="s">
        <v>4538</v>
      </c>
      <c r="E191" s="4">
        <f>XLOOKUP(A191,login!A:A,login!F:F,"")</f>
      </c>
      <c r="F191" s="4">
        <v>0</v>
      </c>
      <c r="G191" s="4">
        <v>0</v>
      </c>
      <c r="H191" s="2">
        <f>XLOOKUP(A191,EmailVerification!A:A,EmailVerification!B:B,"")</f>
      </c>
      <c r="I191" s="4">
        <f>IF(H191 = "", 0, 1)</f>
      </c>
      <c r="J191" s="4">
        <f>XLOOKUP(A191,IntegracaoVerification!A:A,IntegracaoVerification!C:C,"")</f>
      </c>
      <c r="K191" s="4">
        <f>IF(J191 = "", 0, 1)</f>
      </c>
      <c r="L191" s="2">
        <f>XLOOKUP(A191,ApiVerification!A:A,ApiVerification!C:C,"")</f>
      </c>
      <c r="M191" s="4">
        <f>IF(L191 = "", 0, 1)</f>
      </c>
      <c r="N191" s="4">
        <f>XLOOKUP(A191,AtivacaoGiftback!A:A,AtivacaoGiftback!B:B,"")</f>
      </c>
      <c r="O191" s="4">
        <f>IF(N191 = "", 0, 1)</f>
      </c>
      <c r="P191" s="4">
        <f>XLOOKUP(A191,TempoPrimeiraCampanha!A:A,TempoPrimeiraCampanha!B:B,"")</f>
      </c>
      <c r="Q191" s="4">
        <f>IF(P191 = "", 0, 1)</f>
      </c>
      <c r="R191" s="4">
        <f>XLOOKUP(A191,'# Campanhas30D'!A:A,'# Campanhas30D'!B:B,"")</f>
      </c>
      <c r="S191" s="10">
        <f>XLOOKUP(A191,'Receita Influenciada'!A:A,'Receita Influenciada'!B:B,"")</f>
      </c>
      <c r="T191" s="10">
        <f>XLOOKUP(A191,'Receita Total'!A:A,'Receita Total'!C:C,"")</f>
      </c>
      <c r="U191" s="10">
        <f>XLOOKUP(A191,Giftback!A:A,Giftback!B:B,"")</f>
      </c>
      <c r="V191" s="10">
        <v>0</v>
      </c>
      <c r="W191" s="10">
        <v>0</v>
      </c>
      <c r="X191" s="10">
        <v>0</v>
      </c>
      <c r="Y191" s="4">
        <f>XLOOKUP(A191,'Receita Influenciada'!A:A,'Receita Influenciada'!C:C,"")</f>
      </c>
      <c r="Z191" s="4">
        <f>IF(ISBLANK(C191), "", DATEDIF(B191, C191, "d"))</f>
      </c>
      <c r="AA191" s="4">
        <v>0</v>
      </c>
    </row>
    <row x14ac:dyDescent="0.25" r="192" customHeight="1" ht="18.75">
      <c r="A192" s="1" t="s">
        <v>593</v>
      </c>
      <c r="B192" s="22">
        <f>XLOOKUP(A192,'Página25'!A:A,'Página25'!G:G,"")</f>
        <v>25568.875</v>
      </c>
      <c r="C192" s="22">
        <f>XLOOKUP(A192,'Página25'!A:A,'Página25'!I:I,"")</f>
        <v>25568.875</v>
      </c>
      <c r="D192" s="1" t="s">
        <v>4538</v>
      </c>
      <c r="E192" s="4">
        <f>XLOOKUP(A192,login!A:A,login!F:F,"")</f>
      </c>
      <c r="F192" s="4">
        <f>XLOOKUP(A192,gestor!C:C,gestor!E:E,"")</f>
      </c>
      <c r="G192" s="4">
        <f>XLOOKUP(A192,tickets!I:I,tickets!J:J,"")</f>
      </c>
      <c r="H192" s="4">
        <f>XLOOKUP(A192,EmailVerification!A:A,EmailVerification!B:B,"")</f>
      </c>
      <c r="I192" s="4">
        <f>IF(H192 = "", 0, 1)</f>
      </c>
      <c r="J192" s="4">
        <f>XLOOKUP(A192,IntegracaoVerification!A:A,IntegracaoVerification!C:C,"")</f>
      </c>
      <c r="K192" s="4">
        <f>IF(J192 = "", 0, 1)</f>
      </c>
      <c r="L192" s="4">
        <f>XLOOKUP(A192,ApiVerification!A:A,ApiVerification!C:C,"")</f>
      </c>
      <c r="M192" s="4">
        <f>IF(L192 = "", 0, 1)</f>
      </c>
      <c r="N192" s="4">
        <f>XLOOKUP(A192,AtivacaoGiftback!A:A,AtivacaoGiftback!B:B,"")</f>
      </c>
      <c r="O192" s="4">
        <f>IF(N192 = "", 0, 1)</f>
      </c>
      <c r="P192" s="4">
        <f>XLOOKUP(A192,TempoPrimeiraCampanha!A:A,TempoPrimeiraCampanha!B:B,"")</f>
      </c>
      <c r="Q192" s="4">
        <f>IF(P192 = "", 0, 1)</f>
      </c>
      <c r="R192" s="4">
        <f>XLOOKUP(A192,'# Campanhas30D'!A:A,'# Campanhas30D'!B:B,"")</f>
      </c>
      <c r="S192" s="10">
        <f>XLOOKUP(A192,'Receita Influenciada'!A:A,'Receita Influenciada'!B:B,"")</f>
      </c>
      <c r="T192" s="10">
        <f>XLOOKUP(A192,'Receita Total'!A:A,'Receita Total'!C:C,"")</f>
      </c>
      <c r="U192" s="10">
        <f>XLOOKUP(A192,Giftback!A:A,Giftback!B:B,"")</f>
      </c>
      <c r="V192" s="10">
        <v>0</v>
      </c>
      <c r="W192" s="10">
        <v>0</v>
      </c>
      <c r="X192" s="10">
        <f>XLOOKUP(A192,Message!A:A,Message!B:B,"")</f>
      </c>
      <c r="Y192" s="4">
        <f>XLOOKUP(A192,'Receita Influenciada'!A:A,'Receita Influenciada'!C:C,"")</f>
      </c>
      <c r="Z192" s="4">
        <f>IF(ISBLANK(C192), "", DATEDIF(B192, C192, "d"))</f>
      </c>
      <c r="AA192" s="4">
        <v>0</v>
      </c>
    </row>
    <row x14ac:dyDescent="0.25" r="193" customHeight="1" ht="18.75">
      <c r="A193" s="1" t="s">
        <v>1448</v>
      </c>
      <c r="B193" s="22">
        <f>XLOOKUP(A193,'Página25'!A:A,'Página25'!G:G,"")</f>
        <v>25568.875</v>
      </c>
      <c r="C193" s="22">
        <f>XLOOKUP(A193,'Página25'!A:A,'Página25'!I:I,"")</f>
        <v>25568.875</v>
      </c>
      <c r="D193" s="1" t="s">
        <v>4538</v>
      </c>
      <c r="E193" s="4">
        <f>XLOOKUP(A193,login!A:A,login!F:F,"")</f>
      </c>
      <c r="F193" s="4">
        <f>XLOOKUP(A193,gestor!C:C,gestor!E:E,"")</f>
      </c>
      <c r="G193" s="4">
        <v>0</v>
      </c>
      <c r="H193" s="4">
        <f>XLOOKUP(A193,EmailVerification!A:A,EmailVerification!B:B,"")</f>
      </c>
      <c r="I193" s="4">
        <f>IF(H193 = "", 0, 1)</f>
      </c>
      <c r="J193" s="4">
        <f>XLOOKUP(A193,IntegracaoVerification!A:A,IntegracaoVerification!C:C,"")</f>
      </c>
      <c r="K193" s="4">
        <f>IF(J193 = "", 0, 1)</f>
      </c>
      <c r="L193" s="4">
        <f>XLOOKUP(A193,ApiVerification!A:A,ApiVerification!C:C,"")</f>
      </c>
      <c r="M193" s="4">
        <f>IF(L193 = "", 0, 1)</f>
      </c>
      <c r="N193" s="2">
        <f>XLOOKUP(A193,AtivacaoGiftback!A:A,AtivacaoGiftback!B:B,"")</f>
      </c>
      <c r="O193" s="4">
        <f>IF(N193 = "", 0, 1)</f>
      </c>
      <c r="P193" s="4">
        <f>XLOOKUP(A193,TempoPrimeiraCampanha!A:A,TempoPrimeiraCampanha!B:B,"")</f>
      </c>
      <c r="Q193" s="4">
        <f>IF(P193 = "", 0, 1)</f>
      </c>
      <c r="R193" s="4">
        <f>XLOOKUP(A193,'# Campanhas30D'!A:A,'# Campanhas30D'!B:B,"")</f>
      </c>
      <c r="S193" s="10">
        <v>0</v>
      </c>
      <c r="T193" s="10">
        <f>XLOOKUP(A193,'Receita Total'!A:A,'Receita Total'!C:C,"")</f>
      </c>
      <c r="U193" s="10">
        <v>0</v>
      </c>
      <c r="V193" s="10">
        <v>0</v>
      </c>
      <c r="W193" s="10">
        <v>0</v>
      </c>
      <c r="X193" s="10">
        <v>0</v>
      </c>
      <c r="Y193" s="4">
        <f>XLOOKUP(A193,'Receita Influenciada'!A:A,'Receita Influenciada'!C:C,"")</f>
      </c>
      <c r="Z193" s="4">
        <f>IF(ISBLANK(C193), "", DATEDIF(B193, C193, "d"))</f>
      </c>
      <c r="AA193" s="4">
        <f>IF(Z193&gt;=0,1,0)</f>
      </c>
    </row>
    <row x14ac:dyDescent="0.25" r="194" customHeight="1" ht="18.75">
      <c r="A194" s="1" t="s">
        <v>1646</v>
      </c>
      <c r="B194" s="22">
        <f>XLOOKUP(A194,'Página25'!A:A,'Página25'!G:G,"")</f>
        <v>25568.875</v>
      </c>
      <c r="C194" s="22">
        <f>XLOOKUP(A194,'Página25'!A:A,'Página25'!I:I,"")</f>
        <v>25568.875</v>
      </c>
      <c r="D194" s="1" t="s">
        <v>4538</v>
      </c>
      <c r="E194" s="4">
        <f>XLOOKUP(A194,login!A:A,login!F:F,"")</f>
      </c>
      <c r="F194" s="4">
        <f>XLOOKUP(A194,gestor!C:C,gestor!E:E,"")</f>
      </c>
      <c r="G194" s="4">
        <v>0</v>
      </c>
      <c r="H194" s="4">
        <f>XLOOKUP(A194,EmailVerification!A:A,EmailVerification!B:B,"")</f>
      </c>
      <c r="I194" s="4">
        <f>IF(H194 = "", 0, 1)</f>
      </c>
      <c r="J194" s="4">
        <f>XLOOKUP(A194,IntegracaoVerification!A:A,IntegracaoVerification!C:C,"")</f>
      </c>
      <c r="K194" s="4">
        <f>IF(J194 = "", 0, 1)</f>
      </c>
      <c r="L194" s="2">
        <f>XLOOKUP(A194,ApiVerification!A:A,ApiVerification!C:C,"")</f>
      </c>
      <c r="M194" s="4">
        <f>IF(L194 = "", 0, 1)</f>
      </c>
      <c r="N194" s="4">
        <f>XLOOKUP(A194,AtivacaoGiftback!A:A,AtivacaoGiftback!B:B,"")</f>
      </c>
      <c r="O194" s="4">
        <f>IF(N194 = "", 0, 1)</f>
      </c>
      <c r="P194" s="4">
        <f>XLOOKUP(A194,TempoPrimeiraCampanha!A:A,TempoPrimeiraCampanha!B:B,"")</f>
      </c>
      <c r="Q194" s="4">
        <f>IF(P194 = "", 0, 1)</f>
      </c>
      <c r="R194" s="4">
        <f>XLOOKUP(A194,'# Campanhas30D'!A:A,'# Campanhas30D'!B:B,"")</f>
      </c>
      <c r="S194" s="10">
        <v>0</v>
      </c>
      <c r="T194" s="10">
        <f>XLOOKUP(A194,'Receita Total'!A:A,'Receita Total'!C:C,"")</f>
      </c>
      <c r="U194" s="10">
        <v>0</v>
      </c>
      <c r="V194" s="10">
        <v>0</v>
      </c>
      <c r="W194" s="10">
        <v>0</v>
      </c>
      <c r="X194" s="10">
        <v>0</v>
      </c>
      <c r="Y194" s="4">
        <f>XLOOKUP(A194,'Receita Influenciada'!A:A,'Receita Influenciada'!C:C,"")</f>
      </c>
      <c r="Z194" s="4">
        <f>IF(ISBLANK(C194), "", DATEDIF(B194, C194, "d"))</f>
      </c>
      <c r="AA194" s="4">
        <v>0</v>
      </c>
    </row>
    <row x14ac:dyDescent="0.25" r="195" customHeight="1" ht="18.75">
      <c r="A195" s="1" t="s">
        <v>1464</v>
      </c>
      <c r="B195" s="22">
        <f>XLOOKUP(A195,'Página25'!A:A,'Página25'!G:G,"")</f>
        <v>25568.875</v>
      </c>
      <c r="C195" s="22">
        <f>XLOOKUP(A195,'Página25'!A:A,'Página25'!I:I,"")</f>
        <v>25568.875</v>
      </c>
      <c r="D195" s="1" t="s">
        <v>4538</v>
      </c>
      <c r="E195" s="4">
        <f>XLOOKUP(A195,login!A:A,login!F:F,"")</f>
      </c>
      <c r="F195" s="4">
        <f>XLOOKUP(A195,gestor!C:C,gestor!E:E,"")</f>
      </c>
      <c r="G195" s="4">
        <v>0</v>
      </c>
      <c r="H195" s="2">
        <f>XLOOKUP(A195,EmailVerification!A:A,EmailVerification!B:B,"")</f>
      </c>
      <c r="I195" s="4">
        <f>IF(H195 = "", 0, 1)</f>
      </c>
      <c r="J195" s="4">
        <f>XLOOKUP(A195,IntegracaoVerification!A:A,IntegracaoVerification!C:C,"")</f>
      </c>
      <c r="K195" s="4">
        <f>IF(J195 = "", 0, 1)</f>
      </c>
      <c r="L195" s="2">
        <f>XLOOKUP(A195,ApiVerification!A:A,ApiVerification!C:C,"")</f>
      </c>
      <c r="M195" s="4">
        <f>IF(L195 = "", 0, 1)</f>
      </c>
      <c r="N195" s="4">
        <f>XLOOKUP(A195,AtivacaoGiftback!A:A,AtivacaoGiftback!B:B,"")</f>
      </c>
      <c r="O195" s="4">
        <f>IF(N195 = "", 0, 1)</f>
      </c>
      <c r="P195" s="4">
        <f>XLOOKUP(A195,TempoPrimeiraCampanha!A:A,TempoPrimeiraCampanha!B:B,"")</f>
      </c>
      <c r="Q195" s="4">
        <f>IF(P195 = "", 0, 1)</f>
      </c>
      <c r="R195" s="4">
        <f>XLOOKUP(A195,'# Campanhas30D'!A:A,'# Campanhas30D'!B:B,"")</f>
      </c>
      <c r="S195" s="10">
        <v>0</v>
      </c>
      <c r="T195" s="10">
        <f>XLOOKUP(A195,'Receita Total'!A:A,'Receita Total'!C:C,"")</f>
      </c>
      <c r="U195" s="10">
        <v>0</v>
      </c>
      <c r="V195" s="10">
        <v>0</v>
      </c>
      <c r="W195" s="10">
        <v>0</v>
      </c>
      <c r="X195" s="10">
        <v>0</v>
      </c>
      <c r="Y195" s="4">
        <f>XLOOKUP(A195,'Receita Influenciada'!A:A,'Receita Influenciada'!C:C,"")</f>
      </c>
      <c r="Z195" s="4">
        <f>IF(ISBLANK(C195), "", DATEDIF(B195, C195, "d"))</f>
      </c>
      <c r="AA195" s="4">
        <v>0</v>
      </c>
    </row>
    <row x14ac:dyDescent="0.25" r="196" customHeight="1" ht="18.75">
      <c r="A196" s="1" t="s">
        <v>1164</v>
      </c>
      <c r="B196" s="22">
        <f>XLOOKUP(A196,'Página25'!A:A,'Página25'!G:G,"")</f>
        <v>25568.875</v>
      </c>
      <c r="C196" s="22">
        <f>XLOOKUP(A196,'Página25'!A:A,'Página25'!I:I,"")</f>
        <v>25568.875</v>
      </c>
      <c r="D196" s="1" t="s">
        <v>4538</v>
      </c>
      <c r="E196" s="4">
        <f>XLOOKUP(A196,login!A:A,login!F:F,"")</f>
      </c>
      <c r="F196" s="4">
        <f>XLOOKUP(A196,gestor!C:C,gestor!E:E,"")</f>
      </c>
      <c r="G196" s="4">
        <v>0</v>
      </c>
      <c r="H196" s="2">
        <f>XLOOKUP(A196,EmailVerification!A:A,EmailVerification!B:B,"")</f>
      </c>
      <c r="I196" s="4">
        <f>IF(H196 = "", 0, 1)</f>
      </c>
      <c r="J196" s="4">
        <f>XLOOKUP(A196,IntegracaoVerification!A:A,IntegracaoVerification!C:C,"")</f>
      </c>
      <c r="K196" s="4">
        <f>IF(J196 = "", 0, 1)</f>
      </c>
      <c r="L196" s="4">
        <f>XLOOKUP(A196,ApiVerification!A:A,ApiVerification!C:C,"")</f>
      </c>
      <c r="M196" s="4">
        <f>IF(L196 = "", 0, 1)</f>
      </c>
      <c r="N196" s="4">
        <f>XLOOKUP(A196,AtivacaoGiftback!A:A,AtivacaoGiftback!B:B,"")</f>
      </c>
      <c r="O196" s="4">
        <f>IF(N196 = "", 0, 1)</f>
      </c>
      <c r="P196" s="4">
        <f>XLOOKUP(A196,TempoPrimeiraCampanha!A:A,TempoPrimeiraCampanha!B:B,"")</f>
      </c>
      <c r="Q196" s="4">
        <f>IF(P196 = "", 0, 1)</f>
      </c>
      <c r="R196" s="4">
        <f>XLOOKUP(A196,'# Campanhas30D'!A:A,'# Campanhas30D'!B:B,"")</f>
      </c>
      <c r="S196" s="10">
        <v>0</v>
      </c>
      <c r="T196" s="10">
        <f>XLOOKUP(A196,'Receita Total'!A:A,'Receita Total'!C:C,"")</f>
      </c>
      <c r="U196" s="10">
        <v>0</v>
      </c>
      <c r="V196" s="10">
        <v>0</v>
      </c>
      <c r="W196" s="10">
        <v>0</v>
      </c>
      <c r="X196" s="10">
        <v>0</v>
      </c>
      <c r="Y196" s="4">
        <f>XLOOKUP(A196,'Receita Influenciada'!A:A,'Receita Influenciada'!C:C,"")</f>
      </c>
      <c r="Z196" s="4">
        <f>IF(ISBLANK(C196), "", DATEDIF(B196, C196, "d"))</f>
      </c>
      <c r="AA196" s="4">
        <v>0</v>
      </c>
    </row>
    <row x14ac:dyDescent="0.25" r="197" customHeight="1" ht="18.75">
      <c r="A197" s="1" t="s">
        <v>1521</v>
      </c>
      <c r="B197" s="22">
        <f>XLOOKUP(A197,'Página25'!A:A,'Página25'!G:G,"")</f>
        <v>25568.875</v>
      </c>
      <c r="C197" s="22">
        <f>XLOOKUP(A197,'Página25'!A:A,'Página25'!I:I,"")</f>
        <v>25568.875</v>
      </c>
      <c r="D197" s="1" t="s">
        <v>4538</v>
      </c>
      <c r="E197" s="4">
        <f>XLOOKUP(A197,login!A:A,login!F:F,"")</f>
      </c>
      <c r="F197" s="4">
        <f>XLOOKUP(A197,gestor!C:C,gestor!E:E,"")</f>
      </c>
      <c r="G197" s="4">
        <v>0</v>
      </c>
      <c r="H197" s="4">
        <f>XLOOKUP(A197,EmailVerification!A:A,EmailVerification!B:B,"")</f>
      </c>
      <c r="I197" s="4">
        <f>IF(H197 = "", 0, 1)</f>
      </c>
      <c r="J197" s="4">
        <f>XLOOKUP(A197,IntegracaoVerification!A:A,IntegracaoVerification!C:C,"")</f>
      </c>
      <c r="K197" s="4">
        <f>IF(J197 = "", 0, 1)</f>
      </c>
      <c r="L197" s="2">
        <f>XLOOKUP(A197,ApiVerification!A:A,ApiVerification!C:C,"")</f>
      </c>
      <c r="M197" s="4">
        <f>IF(L197 = "", 0, 1)</f>
      </c>
      <c r="N197" s="4">
        <f>XLOOKUP(A197,AtivacaoGiftback!A:A,AtivacaoGiftback!B:B,"")</f>
      </c>
      <c r="O197" s="4">
        <f>IF(N197 = "", 0, 1)</f>
      </c>
      <c r="P197" s="4">
        <f>XLOOKUP(A197,TempoPrimeiraCampanha!A:A,TempoPrimeiraCampanha!B:B,"")</f>
      </c>
      <c r="Q197" s="4">
        <f>IF(P197 = "", 0, 1)</f>
      </c>
      <c r="R197" s="4">
        <f>XLOOKUP(A197,'# Campanhas30D'!A:A,'# Campanhas30D'!B:B,"")</f>
      </c>
      <c r="S197" s="10">
        <v>0</v>
      </c>
      <c r="T197" s="10">
        <f>XLOOKUP(A197,'Receita Total'!A:A,'Receita Total'!C:C,"")</f>
      </c>
      <c r="U197" s="10">
        <v>0</v>
      </c>
      <c r="V197" s="10">
        <v>0</v>
      </c>
      <c r="W197" s="10">
        <v>0</v>
      </c>
      <c r="X197" s="10">
        <v>0</v>
      </c>
      <c r="Y197" s="4">
        <f>XLOOKUP(A197,'Receita Influenciada'!A:A,'Receita Influenciada'!C:C,"")</f>
      </c>
      <c r="Z197" s="4">
        <f>IF(ISBLANK(C197), "", DATEDIF(B197, C197, "d"))</f>
      </c>
      <c r="AA197" s="4">
        <v>0</v>
      </c>
    </row>
    <row x14ac:dyDescent="0.25" r="198" customHeight="1" ht="18.75">
      <c r="A198" s="1" t="s">
        <v>1315</v>
      </c>
      <c r="B198" s="22">
        <f>XLOOKUP(A198,'Página25'!A:A,'Página25'!G:G,"")</f>
        <v>25568.875</v>
      </c>
      <c r="C198" s="22">
        <f>XLOOKUP(A198,'Página25'!A:A,'Página25'!I:I,"")</f>
        <v>25568.875</v>
      </c>
      <c r="D198" s="1" t="s">
        <v>4538</v>
      </c>
      <c r="E198" s="4">
        <f>XLOOKUP(A198,login!A:A,login!F:F,"")</f>
      </c>
      <c r="F198" s="4">
        <f>XLOOKUP(A198,gestor!C:C,gestor!E:E,"")</f>
      </c>
      <c r="G198" s="4">
        <v>0</v>
      </c>
      <c r="H198" s="4">
        <f>XLOOKUP(A198,EmailVerification!A:A,EmailVerification!B:B,"")</f>
      </c>
      <c r="I198" s="4">
        <f>IF(H198 = "", 0, 1)</f>
      </c>
      <c r="J198" s="4">
        <f>XLOOKUP(A198,IntegracaoVerification!A:A,IntegracaoVerification!C:C,"")</f>
      </c>
      <c r="K198" s="4">
        <f>IF(J198 = "", 0, 1)</f>
      </c>
      <c r="L198" s="4">
        <f>XLOOKUP(A198,ApiVerification!A:A,ApiVerification!C:C,"")</f>
      </c>
      <c r="M198" s="4">
        <f>IF(L198 = "", 0, 1)</f>
      </c>
      <c r="N198" s="4">
        <f>XLOOKUP(A198,AtivacaoGiftback!A:A,AtivacaoGiftback!B:B,"")</f>
      </c>
      <c r="O198" s="4">
        <f>IF(N198 = "", 0, 1)</f>
      </c>
      <c r="P198" s="4">
        <f>XLOOKUP(A198,TempoPrimeiraCampanha!A:A,TempoPrimeiraCampanha!B:B,"")</f>
      </c>
      <c r="Q198" s="4">
        <f>IF(P198 = "", 0, 1)</f>
      </c>
      <c r="R198" s="4">
        <f>XLOOKUP(A198,'# Campanhas30D'!A:A,'# Campanhas30D'!B:B,"")</f>
      </c>
      <c r="S198" s="10">
        <v>0</v>
      </c>
      <c r="T198" s="10">
        <f>XLOOKUP(A198,'Receita Total'!A:A,'Receita Total'!C:C,"")</f>
      </c>
      <c r="U198" s="10">
        <v>0</v>
      </c>
      <c r="V198" s="10">
        <v>0</v>
      </c>
      <c r="W198" s="10">
        <v>0</v>
      </c>
      <c r="X198" s="10">
        <v>0</v>
      </c>
      <c r="Y198" s="4">
        <f>XLOOKUP(A198,'Receita Influenciada'!A:A,'Receita Influenciada'!C:C,"")</f>
      </c>
      <c r="Z198" s="4">
        <f>IF(ISBLANK(C198), "", DATEDIF(B198, C198, "d"))</f>
      </c>
      <c r="AA198" s="4">
        <v>0</v>
      </c>
    </row>
    <row x14ac:dyDescent="0.25" r="199" customHeight="1" ht="18.75">
      <c r="A199" s="1" t="s">
        <v>1238</v>
      </c>
      <c r="B199" s="22">
        <f>XLOOKUP(A199,'Página25'!A:A,'Página25'!G:G,"")</f>
        <v>25568.875</v>
      </c>
      <c r="C199" s="22">
        <f>XLOOKUP(A199,'Página25'!A:A,'Página25'!I:I,"")</f>
        <v>25568.875</v>
      </c>
      <c r="D199" s="1" t="s">
        <v>4538</v>
      </c>
      <c r="E199" s="4">
        <f>XLOOKUP(A199,login!A:A,login!F:F,"")</f>
      </c>
      <c r="F199" s="4">
        <f>XLOOKUP(A199,gestor!C:C,gestor!E:E,"")</f>
      </c>
      <c r="G199" s="4">
        <v>0</v>
      </c>
      <c r="H199" s="4">
        <f>XLOOKUP(A199,EmailVerification!A:A,EmailVerification!B:B,"")</f>
      </c>
      <c r="I199" s="4">
        <f>IF(H199 = "", 0, 1)</f>
      </c>
      <c r="J199" s="2">
        <f>XLOOKUP(A199,IntegracaoVerification!A:A,IntegracaoVerification!C:C,"")</f>
      </c>
      <c r="K199" s="4">
        <f>IF(J199 = "", 0, 1)</f>
      </c>
      <c r="L199" s="4">
        <f>XLOOKUP(A199,ApiVerification!A:A,ApiVerification!C:C,"")</f>
      </c>
      <c r="M199" s="4">
        <f>IF(L199 = "", 0, 1)</f>
      </c>
      <c r="N199" s="4">
        <f>XLOOKUP(A199,AtivacaoGiftback!A:A,AtivacaoGiftback!B:B,"")</f>
      </c>
      <c r="O199" s="4">
        <f>IF(N199 = "", 0, 1)</f>
      </c>
      <c r="P199" s="4">
        <f>XLOOKUP(A199,TempoPrimeiraCampanha!A:A,TempoPrimeiraCampanha!B:B,"")</f>
      </c>
      <c r="Q199" s="4">
        <f>IF(P199 = "", 0, 1)</f>
      </c>
      <c r="R199" s="4">
        <f>XLOOKUP(A199,'# Campanhas30D'!A:A,'# Campanhas30D'!B:B,"")</f>
      </c>
      <c r="S199" s="10">
        <v>0</v>
      </c>
      <c r="T199" s="10">
        <f>XLOOKUP(A199,'Receita Total'!A:A,'Receita Total'!C:C,"")</f>
      </c>
      <c r="U199" s="10">
        <v>0</v>
      </c>
      <c r="V199" s="10">
        <v>0</v>
      </c>
      <c r="W199" s="10">
        <v>0</v>
      </c>
      <c r="X199" s="10">
        <v>0</v>
      </c>
      <c r="Y199" s="4">
        <f>XLOOKUP(A199,'Receita Influenciada'!A:A,'Receita Influenciada'!C:C,"")</f>
      </c>
      <c r="Z199" s="4">
        <f>IF(ISBLANK(C199), "", DATEDIF(B199, C199, "d"))</f>
      </c>
      <c r="AA199" s="4">
        <v>0</v>
      </c>
    </row>
    <row x14ac:dyDescent="0.25" r="200" customHeight="1" ht="18.75">
      <c r="A200" s="1" t="s">
        <v>1217</v>
      </c>
      <c r="B200" s="22">
        <f>XLOOKUP(A200,'Página25'!A:A,'Página25'!G:G,"")</f>
        <v>25568.875</v>
      </c>
      <c r="C200" s="22">
        <f>XLOOKUP(A200,'Página25'!A:A,'Página25'!I:I,"")</f>
        <v>25568.875</v>
      </c>
      <c r="D200" s="1" t="s">
        <v>4538</v>
      </c>
      <c r="E200" s="4">
        <f>XLOOKUP(A200,login!A:A,login!F:F,"")</f>
      </c>
      <c r="F200" s="4">
        <f>XLOOKUP(A200,gestor!C:C,gestor!E:E,"")</f>
      </c>
      <c r="G200" s="4">
        <f>XLOOKUP(A200,tickets!I:I,tickets!J:J,"")</f>
      </c>
      <c r="H200" s="4">
        <f>XLOOKUP(A200,EmailVerification!A:A,EmailVerification!B:B,"")</f>
      </c>
      <c r="I200" s="4">
        <f>IF(H200 = "", 0, 1)</f>
      </c>
      <c r="J200" s="4">
        <f>XLOOKUP(A200,IntegracaoVerification!A:A,IntegracaoVerification!C:C,"")</f>
      </c>
      <c r="K200" s="4">
        <f>IF(J200 = "", 0, 1)</f>
      </c>
      <c r="L200" s="4">
        <f>XLOOKUP(A200,ApiVerification!A:A,ApiVerification!C:C,"")</f>
      </c>
      <c r="M200" s="4">
        <f>IF(L200 = "", 0, 1)</f>
      </c>
      <c r="N200" s="4">
        <f>XLOOKUP(A200,AtivacaoGiftback!A:A,AtivacaoGiftback!B:B,"")</f>
      </c>
      <c r="O200" s="4">
        <f>IF(N200 = "", 0, 1)</f>
      </c>
      <c r="P200" s="4">
        <f>XLOOKUP(A200,TempoPrimeiraCampanha!A:A,TempoPrimeiraCampanha!B:B,"")</f>
      </c>
      <c r="Q200" s="4">
        <f>IF(P200 = "", 0, 1)</f>
      </c>
      <c r="R200" s="4">
        <f>XLOOKUP(A200,'# Campanhas30D'!A:A,'# Campanhas30D'!B:B,"")</f>
      </c>
      <c r="S200" s="10">
        <v>0</v>
      </c>
      <c r="T200" s="10">
        <f>XLOOKUP(A200,'Receita Total'!A:A,'Receita Total'!C:C,"")</f>
      </c>
      <c r="U200" s="10">
        <v>0</v>
      </c>
      <c r="V200" s="10">
        <v>0</v>
      </c>
      <c r="W200" s="10">
        <v>0</v>
      </c>
      <c r="X200" s="10">
        <v>0</v>
      </c>
      <c r="Y200" s="4">
        <f>XLOOKUP(A200,'Receita Influenciada'!A:A,'Receita Influenciada'!C:C,"")</f>
      </c>
      <c r="Z200" s="4">
        <f>IF(ISBLANK(C200), "", DATEDIF(B200, C200, "d"))</f>
      </c>
      <c r="AA200" s="4">
        <v>0</v>
      </c>
    </row>
    <row x14ac:dyDescent="0.25" r="201" customHeight="1" ht="18.75">
      <c r="A201" s="1" t="s">
        <v>1199</v>
      </c>
      <c r="B201" s="22">
        <f>XLOOKUP(A201,'Página25'!A:A,'Página25'!G:G,"")</f>
        <v>25568.875</v>
      </c>
      <c r="C201" s="22">
        <f>XLOOKUP(A201,'Página25'!A:A,'Página25'!I:I,"")</f>
        <v>25568.875</v>
      </c>
      <c r="D201" s="1" t="s">
        <v>4538</v>
      </c>
      <c r="E201" s="4">
        <f>XLOOKUP(A201,login!A:A,login!F:F,"")</f>
      </c>
      <c r="F201" s="4">
        <f>XLOOKUP(A201,gestor!C:C,gestor!E:E,"")</f>
      </c>
      <c r="G201" s="4">
        <v>0</v>
      </c>
      <c r="H201" s="2">
        <f>XLOOKUP(A201,EmailVerification!A:A,EmailVerification!B:B,"")</f>
      </c>
      <c r="I201" s="4">
        <f>IF(H201 = "", 0, 1)</f>
      </c>
      <c r="J201" s="4">
        <f>XLOOKUP(A201,IntegracaoVerification!A:A,IntegracaoVerification!C:C,"")</f>
      </c>
      <c r="K201" s="4">
        <f>IF(J201 = "", 0, 1)</f>
      </c>
      <c r="L201" s="4">
        <f>XLOOKUP(A201,ApiVerification!A:A,ApiVerification!C:C,"")</f>
      </c>
      <c r="M201" s="4">
        <f>IF(L201 = "", 0, 1)</f>
      </c>
      <c r="N201" s="4">
        <f>XLOOKUP(A201,AtivacaoGiftback!A:A,AtivacaoGiftback!B:B,"")</f>
      </c>
      <c r="O201" s="4">
        <f>IF(N201 = "", 0, 1)</f>
      </c>
      <c r="P201" s="4">
        <f>XLOOKUP(A201,TempoPrimeiraCampanha!A:A,TempoPrimeiraCampanha!B:B,"")</f>
      </c>
      <c r="Q201" s="4">
        <f>IF(P201 = "", 0, 1)</f>
      </c>
      <c r="R201" s="4">
        <f>XLOOKUP(A201,'# Campanhas30D'!A:A,'# Campanhas30D'!B:B,"")</f>
      </c>
      <c r="S201" s="10">
        <v>0</v>
      </c>
      <c r="T201" s="10">
        <f>XLOOKUP(A201,'Receita Total'!A:A,'Receita Total'!C:C,"")</f>
      </c>
      <c r="U201" s="10">
        <v>0</v>
      </c>
      <c r="V201" s="10">
        <v>0</v>
      </c>
      <c r="W201" s="10">
        <v>0</v>
      </c>
      <c r="X201" s="10">
        <v>0</v>
      </c>
      <c r="Y201" s="4">
        <f>XLOOKUP(A201,'Receita Influenciada'!A:A,'Receita Influenciada'!C:C,"")</f>
      </c>
      <c r="Z201" s="4">
        <f>IF(ISBLANK(C201), "", DATEDIF(B201, C201, "d"))</f>
      </c>
      <c r="AA201" s="4">
        <v>0</v>
      </c>
    </row>
    <row x14ac:dyDescent="0.25" r="202" customHeight="1" ht="18.75">
      <c r="A202" s="1" t="s">
        <v>1077</v>
      </c>
      <c r="B202" s="22">
        <f>XLOOKUP(A202,'Página25'!A:A,'Página25'!G:G,"")</f>
        <v>25568.875</v>
      </c>
      <c r="C202" s="22">
        <f>XLOOKUP(A202,'Página25'!A:A,'Página25'!I:I,"")</f>
        <v>25568.875</v>
      </c>
      <c r="D202" s="1" t="s">
        <v>4538</v>
      </c>
      <c r="E202" s="4">
        <f>XLOOKUP(A202,login!A:A,login!F:F,"")</f>
      </c>
      <c r="F202" s="4">
        <f>XLOOKUP(A202,gestor!C:C,gestor!E:E,"")</f>
      </c>
      <c r="G202" s="4">
        <v>0</v>
      </c>
      <c r="H202" s="4">
        <f>XLOOKUP(A202,EmailVerification!A:A,EmailVerification!B:B,"")</f>
      </c>
      <c r="I202" s="4">
        <f>IF(H202 = "", 0, 1)</f>
      </c>
      <c r="J202" s="4">
        <f>XLOOKUP(A202,IntegracaoVerification!A:A,IntegracaoVerification!C:C,"")</f>
      </c>
      <c r="K202" s="4">
        <f>IF(J202 = "", 0, 1)</f>
      </c>
      <c r="L202" s="4">
        <f>XLOOKUP(A202,ApiVerification!A:A,ApiVerification!C:C,"")</f>
      </c>
      <c r="M202" s="4">
        <f>IF(L202 = "", 0, 1)</f>
      </c>
      <c r="N202" s="4">
        <f>XLOOKUP(A202,AtivacaoGiftback!A:A,AtivacaoGiftback!B:B,"")</f>
      </c>
      <c r="O202" s="4">
        <f>IF(N202 = "", 0, 1)</f>
      </c>
      <c r="P202" s="4">
        <f>XLOOKUP(A202,TempoPrimeiraCampanha!A:A,TempoPrimeiraCampanha!B:B,"")</f>
      </c>
      <c r="Q202" s="4">
        <f>IF(P202 = "", 0, 1)</f>
      </c>
      <c r="R202" s="4">
        <f>XLOOKUP(A202,'# Campanhas30D'!A:A,'# Campanhas30D'!B:B,"")</f>
      </c>
      <c r="S202" s="10">
        <v>0</v>
      </c>
      <c r="T202" s="10">
        <f>XLOOKUP(A202,'Receita Total'!A:A,'Receita Total'!C:C,"")</f>
      </c>
      <c r="U202" s="10">
        <v>0</v>
      </c>
      <c r="V202" s="10">
        <v>0</v>
      </c>
      <c r="W202" s="10">
        <v>0</v>
      </c>
      <c r="X202" s="10">
        <v>0</v>
      </c>
      <c r="Y202" s="4">
        <f>XLOOKUP(A202,'Receita Influenciada'!A:A,'Receita Influenciada'!C:C,"")</f>
      </c>
      <c r="Z202" s="4">
        <f>IF(ISBLANK(C202), "", DATEDIF(B202, C202, "d"))</f>
      </c>
      <c r="AA202" s="4">
        <v>0</v>
      </c>
    </row>
    <row x14ac:dyDescent="0.25" r="203" customHeight="1" ht="18.75">
      <c r="A203" s="1" t="s">
        <v>996</v>
      </c>
      <c r="B203" s="22">
        <f>XLOOKUP(A203,'Página25'!A:A,'Página25'!G:G,"")</f>
        <v>25568.875</v>
      </c>
      <c r="C203" s="22">
        <f>XLOOKUP(A203,'Página25'!A:A,'Página25'!I:I,"")</f>
        <v>25568.875</v>
      </c>
      <c r="D203" s="1" t="s">
        <v>4538</v>
      </c>
      <c r="E203" s="4">
        <f>XLOOKUP(A203,login!A:A,login!F:F,"")</f>
      </c>
      <c r="F203" s="4">
        <f>XLOOKUP(A203,gestor!C:C,gestor!E:E,"")</f>
      </c>
      <c r="G203" s="4">
        <f>XLOOKUP(A203,tickets!I:I,tickets!J:J,"")</f>
      </c>
      <c r="H203" s="4">
        <f>XLOOKUP(A203,EmailVerification!A:A,EmailVerification!B:B,"")</f>
      </c>
      <c r="I203" s="4">
        <f>IF(H203 = "", 0, 1)</f>
      </c>
      <c r="J203" s="4">
        <f>XLOOKUP(A203,IntegracaoVerification!A:A,IntegracaoVerification!C:C,"")</f>
      </c>
      <c r="K203" s="4">
        <f>IF(J203 = "", 0, 1)</f>
      </c>
      <c r="L203" s="4">
        <f>XLOOKUP(A203,ApiVerification!A:A,ApiVerification!C:C,"")</f>
      </c>
      <c r="M203" s="4">
        <f>IF(L203 = "", 0, 1)</f>
      </c>
      <c r="N203" s="4">
        <f>XLOOKUP(A203,AtivacaoGiftback!A:A,AtivacaoGiftback!B:B,"")</f>
      </c>
      <c r="O203" s="4">
        <f>IF(N203 = "", 0, 1)</f>
      </c>
      <c r="P203" s="4">
        <f>XLOOKUP(A203,TempoPrimeiraCampanha!A:A,TempoPrimeiraCampanha!B:B,"")</f>
      </c>
      <c r="Q203" s="4">
        <f>IF(P203 = "", 0, 1)</f>
      </c>
      <c r="R203" s="4">
        <f>XLOOKUP(A203,'# Campanhas30D'!A:A,'# Campanhas30D'!B:B,"")</f>
      </c>
      <c r="S203" s="10">
        <v>0</v>
      </c>
      <c r="T203" s="10">
        <f>XLOOKUP(A203,'Receita Total'!A:A,'Receita Total'!C:C,"")</f>
      </c>
      <c r="U203" s="10">
        <v>0</v>
      </c>
      <c r="V203" s="10">
        <v>0</v>
      </c>
      <c r="W203" s="10">
        <v>0</v>
      </c>
      <c r="X203" s="10">
        <v>0</v>
      </c>
      <c r="Y203" s="4">
        <f>XLOOKUP(A203,'Receita Influenciada'!A:A,'Receita Influenciada'!C:C,"")</f>
      </c>
      <c r="Z203" s="4">
        <f>IF(ISBLANK(C203), "", DATEDIF(B203, C203, "d"))</f>
      </c>
      <c r="AA203" s="4">
        <v>0</v>
      </c>
    </row>
    <row x14ac:dyDescent="0.25" r="204" customHeight="1" ht="18.75">
      <c r="A204" s="1" t="s">
        <v>837</v>
      </c>
      <c r="B204" s="22">
        <f>XLOOKUP(A204,'Página25'!A:A,'Página25'!G:G,"")</f>
        <v>25568.875</v>
      </c>
      <c r="C204" s="22">
        <f>XLOOKUP(A204,'Página25'!A:A,'Página25'!I:I,"")</f>
        <v>25568.875</v>
      </c>
      <c r="D204" s="1" t="s">
        <v>4538</v>
      </c>
      <c r="E204" s="4">
        <f>XLOOKUP(A204,login!A:A,login!F:F,"")</f>
      </c>
      <c r="F204" s="4">
        <f>XLOOKUP(A204,gestor!C:C,gestor!E:E,"")</f>
      </c>
      <c r="G204" s="4">
        <v>0</v>
      </c>
      <c r="H204" s="4">
        <f>XLOOKUP(A204,EmailVerification!A:A,EmailVerification!B:B,"")</f>
      </c>
      <c r="I204" s="4">
        <f>IF(H204 = "", 0, 1)</f>
      </c>
      <c r="J204" s="4">
        <f>XLOOKUP(A204,IntegracaoVerification!A:A,IntegracaoVerification!C:C,"")</f>
      </c>
      <c r="K204" s="4">
        <f>IF(J204 = "", 0, 1)</f>
      </c>
      <c r="L204" s="4">
        <f>XLOOKUP(A204,ApiVerification!A:A,ApiVerification!C:C,"")</f>
      </c>
      <c r="M204" s="4">
        <f>IF(L204 = "", 0, 1)</f>
      </c>
      <c r="N204" s="4">
        <f>XLOOKUP(A204,AtivacaoGiftback!A:A,AtivacaoGiftback!B:B,"")</f>
      </c>
      <c r="O204" s="4">
        <f>IF(N204 = "", 0, 1)</f>
      </c>
      <c r="P204" s="4">
        <f>XLOOKUP(A204,TempoPrimeiraCampanha!A:A,TempoPrimeiraCampanha!B:B,"")</f>
      </c>
      <c r="Q204" s="4">
        <f>IF(P204 = "", 0, 1)</f>
      </c>
      <c r="R204" s="4">
        <f>XLOOKUP(A204,'# Campanhas30D'!A:A,'# Campanhas30D'!B:B,"")</f>
      </c>
      <c r="S204" s="10">
        <v>0</v>
      </c>
      <c r="T204" s="10">
        <f>XLOOKUP(A204,'Receita Total'!A:A,'Receita Total'!C:C,"")</f>
      </c>
      <c r="U204" s="10">
        <v>0</v>
      </c>
      <c r="V204" s="10">
        <v>0</v>
      </c>
      <c r="W204" s="10">
        <v>0</v>
      </c>
      <c r="X204" s="10">
        <v>0</v>
      </c>
      <c r="Y204" s="4">
        <f>XLOOKUP(A204,'Receita Influenciada'!A:A,'Receita Influenciada'!C:C,"")</f>
      </c>
      <c r="Z204" s="4">
        <f>IF(ISBLANK(C204), "", DATEDIF(B204, C204, "d"))</f>
      </c>
      <c r="AA204" s="4">
        <v>0</v>
      </c>
    </row>
    <row x14ac:dyDescent="0.25" r="205" customHeight="1" ht="18.75">
      <c r="A205" s="1" t="s">
        <v>583</v>
      </c>
      <c r="B205" s="22">
        <f>XLOOKUP(A205,'Página25'!A:A,'Página25'!G:G,"")</f>
        <v>25568.875</v>
      </c>
      <c r="C205" s="22">
        <f>XLOOKUP(A205,'Página25'!A:A,'Página25'!I:I,"")</f>
        <v>25568.875</v>
      </c>
      <c r="D205" s="1" t="s">
        <v>4538</v>
      </c>
      <c r="E205" s="4">
        <f>XLOOKUP(A205,login!A:A,login!F:F,"")</f>
      </c>
      <c r="F205" s="4">
        <f>XLOOKUP(A205,gestor!C:C,gestor!E:E,"")</f>
      </c>
      <c r="G205" s="4">
        <v>0</v>
      </c>
      <c r="H205" s="2">
        <f>XLOOKUP(A205,EmailVerification!A:A,EmailVerification!B:B,"")</f>
      </c>
      <c r="I205" s="4">
        <f>IF(H205 = "", 0, 1)</f>
      </c>
      <c r="J205" s="4">
        <f>XLOOKUP(A205,IntegracaoVerification!A:A,IntegracaoVerification!C:C,"")</f>
      </c>
      <c r="K205" s="4">
        <f>IF(J205 = "", 0, 1)</f>
      </c>
      <c r="L205" s="4">
        <f>XLOOKUP(A205,ApiVerification!A:A,ApiVerification!C:C,"")</f>
      </c>
      <c r="M205" s="4">
        <f>IF(L205 = "", 0, 1)</f>
      </c>
      <c r="N205" s="2">
        <f>XLOOKUP(A205,AtivacaoGiftback!A:A,AtivacaoGiftback!B:B,"")</f>
      </c>
      <c r="O205" s="4">
        <f>IF(N205 = "", 0, 1)</f>
      </c>
      <c r="P205" s="4">
        <f>XLOOKUP(A205,TempoPrimeiraCampanha!A:A,TempoPrimeiraCampanha!B:B,"")</f>
      </c>
      <c r="Q205" s="4">
        <f>IF(P205 = "", 0, 1)</f>
      </c>
      <c r="R205" s="4">
        <f>XLOOKUP(A205,'# Campanhas30D'!A:A,'# Campanhas30D'!B:B,"")</f>
      </c>
      <c r="S205" s="10">
        <v>0</v>
      </c>
      <c r="T205" s="10">
        <f>XLOOKUP(A205,'Receita Total'!A:A,'Receita Total'!C:C,"")</f>
      </c>
      <c r="U205" s="10">
        <v>0</v>
      </c>
      <c r="V205" s="10">
        <v>0</v>
      </c>
      <c r="W205" s="10">
        <v>0</v>
      </c>
      <c r="X205" s="10">
        <v>0</v>
      </c>
      <c r="Y205" s="4">
        <f>XLOOKUP(A205,'Receita Influenciada'!A:A,'Receita Influenciada'!C:C,"")</f>
      </c>
      <c r="Z205" s="4">
        <f>IF(ISBLANK(C205), "", DATEDIF(B205, C205, "d"))</f>
      </c>
      <c r="AA205" s="4">
        <v>0</v>
      </c>
    </row>
    <row x14ac:dyDescent="0.25" r="206" customHeight="1" ht="18.75">
      <c r="A206" s="1" t="s">
        <v>1638</v>
      </c>
      <c r="B206" s="22">
        <f>XLOOKUP(A206,'Página25'!A:A,'Página25'!G:G,"")</f>
        <v>25568.875</v>
      </c>
      <c r="C206" s="22">
        <f>XLOOKUP(A206,'Página25'!A:A,'Página25'!I:I,"")</f>
        <v>25568.875</v>
      </c>
      <c r="D206" s="1" t="s">
        <v>4538</v>
      </c>
      <c r="E206" s="4">
        <f>XLOOKUP(A206,login!A:A,login!F:F,"")</f>
      </c>
      <c r="F206" s="4">
        <v>0</v>
      </c>
      <c r="G206" s="4">
        <v>0</v>
      </c>
      <c r="H206" s="4">
        <f>XLOOKUP(A206,EmailVerification!A:A,EmailVerification!B:B,"")</f>
      </c>
      <c r="I206" s="4">
        <f>IF(H206 = "", 0, 1)</f>
      </c>
      <c r="J206" s="4">
        <f>XLOOKUP(A206,IntegracaoVerification!A:A,IntegracaoVerification!C:C,"")</f>
      </c>
      <c r="K206" s="4">
        <f>IF(J206 = "", 0, 1)</f>
      </c>
      <c r="L206" s="4">
        <f>XLOOKUP(A206,ApiVerification!A:A,ApiVerification!C:C,"")</f>
      </c>
      <c r="M206" s="4">
        <f>IF(L206 = "", 0, 1)</f>
      </c>
      <c r="N206" s="4">
        <f>XLOOKUP(A206,AtivacaoGiftback!A:A,AtivacaoGiftback!B:B,"")</f>
      </c>
      <c r="O206" s="4">
        <f>IF(N206 = "", 0, 1)</f>
      </c>
      <c r="P206" s="4">
        <f>XLOOKUP(A206,TempoPrimeiraCampanha!A:A,TempoPrimeiraCampanha!B:B,"")</f>
      </c>
      <c r="Q206" s="4">
        <f>IF(P206 = "", 0, 1)</f>
      </c>
      <c r="R206" s="4">
        <f>XLOOKUP(A206,'# Campanhas30D'!A:A,'# Campanhas30D'!B:B,"")</f>
      </c>
      <c r="S206" s="10">
        <f>XLOOKUP(A206,'Receita Influenciada'!A:A,'Receita Influenciada'!B:B,"")</f>
      </c>
      <c r="T206" s="10">
        <f>XLOOKUP(A206,'Receita Total'!A:A,'Receita Total'!C:C,"")</f>
      </c>
      <c r="U206" s="10">
        <f>XLOOKUP(A206,Giftback!A:A,Giftback!B:B,"")</f>
      </c>
      <c r="V206" s="10">
        <v>0</v>
      </c>
      <c r="W206" s="10">
        <v>0</v>
      </c>
      <c r="X206" s="10">
        <v>0</v>
      </c>
      <c r="Y206" s="4">
        <f>XLOOKUP(A206,'Receita Influenciada'!A:A,'Receita Influenciada'!C:C,"")</f>
      </c>
      <c r="Z206" s="4">
        <f>IF(ISBLANK(C206), "", DATEDIF(B206, C206, "d"))</f>
      </c>
      <c r="AA206" s="4">
        <v>0</v>
      </c>
    </row>
    <row x14ac:dyDescent="0.25" r="207" customHeight="1" ht="18.75">
      <c r="A207" s="1" t="s">
        <v>1175</v>
      </c>
      <c r="B207" s="22">
        <f>XLOOKUP(A207,'Página25'!A:A,'Página25'!G:G,"")</f>
        <v>25568.875</v>
      </c>
      <c r="C207" s="22">
        <f>XLOOKUP(A207,'Página25'!A:A,'Página25'!I:I,"")</f>
        <v>25568.875</v>
      </c>
      <c r="D207" s="1" t="s">
        <v>4538</v>
      </c>
      <c r="E207" s="4">
        <f>XLOOKUP(A207,login!A:A,login!F:F,"")</f>
      </c>
      <c r="F207" s="4">
        <f>XLOOKUP(A207,gestor!C:C,gestor!E:E,"")</f>
      </c>
      <c r="G207" s="4">
        <v>0</v>
      </c>
      <c r="H207" s="4">
        <f>XLOOKUP(A207,EmailVerification!A:A,EmailVerification!B:B,"")</f>
      </c>
      <c r="I207" s="4">
        <f>IF(H207 = "", 0, 1)</f>
      </c>
      <c r="J207" s="2">
        <f>XLOOKUP(A207,IntegracaoVerification!A:A,IntegracaoVerification!C:C,"")</f>
      </c>
      <c r="K207" s="4">
        <f>IF(J207 = "", 0, 1)</f>
      </c>
      <c r="L207" s="4">
        <f>XLOOKUP(A207,ApiVerification!A:A,ApiVerification!C:C,"")</f>
      </c>
      <c r="M207" s="4">
        <f>IF(L207 = "", 0, 1)</f>
      </c>
      <c r="N207" s="4">
        <f>XLOOKUP(A207,AtivacaoGiftback!A:A,AtivacaoGiftback!B:B,"")</f>
      </c>
      <c r="O207" s="4">
        <f>IF(N207 = "", 0, 1)</f>
      </c>
      <c r="P207" s="2">
        <f>XLOOKUP(A207,TempoPrimeiraCampanha!A:A,TempoPrimeiraCampanha!B:B,"")</f>
      </c>
      <c r="Q207" s="4">
        <f>IF(P207 = "", 0, 1)</f>
      </c>
      <c r="R207" s="4">
        <f>XLOOKUP(A207,'# Campanhas30D'!A:A,'# Campanhas30D'!B:B,"")</f>
      </c>
      <c r="S207" s="10">
        <f>XLOOKUP(A207,'Receita Influenciada'!A:A,'Receita Influenciada'!B:B,"")</f>
      </c>
      <c r="T207" s="10">
        <f>XLOOKUP(A207,'Receita Total'!A:A,'Receita Total'!C:C,"")</f>
      </c>
      <c r="U207" s="10">
        <f>XLOOKUP(A207,Giftback!A:A,Giftback!B:B,"")</f>
      </c>
      <c r="V207" s="10">
        <v>0</v>
      </c>
      <c r="W207" s="10">
        <v>0</v>
      </c>
      <c r="X207" s="10">
        <v>0</v>
      </c>
      <c r="Y207" s="4">
        <f>XLOOKUP(A207,'Receita Influenciada'!A:A,'Receita Influenciada'!C:C,"")</f>
      </c>
      <c r="Z207" s="4">
        <f>IF(ISBLANK(C207), "", DATEDIF(B207, C207, "d"))</f>
      </c>
      <c r="AA207" s="4">
        <v>0</v>
      </c>
    </row>
    <row x14ac:dyDescent="0.25" r="208" customHeight="1" ht="18.75">
      <c r="A208" s="1" t="s">
        <v>1066</v>
      </c>
      <c r="B208" s="22">
        <f>XLOOKUP(A208,'Página25'!A:A,'Página25'!G:G,"")</f>
        <v>25568.875</v>
      </c>
      <c r="C208" s="22">
        <f>XLOOKUP(A208,'Página25'!A:A,'Página25'!I:I,"")</f>
        <v>25568.875</v>
      </c>
      <c r="D208" s="1" t="s">
        <v>4538</v>
      </c>
      <c r="E208" s="4">
        <f>XLOOKUP(A208,login!A:A,login!F:F,"")</f>
      </c>
      <c r="F208" s="4">
        <f>XLOOKUP(A208,gestor!C:C,gestor!E:E,"")</f>
      </c>
      <c r="G208" s="4">
        <v>0</v>
      </c>
      <c r="H208" s="4">
        <f>XLOOKUP(A208,EmailVerification!A:A,EmailVerification!B:B,"")</f>
      </c>
      <c r="I208" s="4">
        <f>IF(H208 = "", 0, 1)</f>
      </c>
      <c r="J208" s="4">
        <f>XLOOKUP(A208,IntegracaoVerification!A:A,IntegracaoVerification!C:C,"")</f>
      </c>
      <c r="K208" s="4">
        <f>IF(J208 = "", 0, 1)</f>
      </c>
      <c r="L208" s="2">
        <f>XLOOKUP(A208,ApiVerification!A:A,ApiVerification!C:C,"")</f>
      </c>
      <c r="M208" s="4">
        <f>IF(L208 = "", 0, 1)</f>
      </c>
      <c r="N208" s="4">
        <f>XLOOKUP(A208,AtivacaoGiftback!A:A,AtivacaoGiftback!B:B,"")</f>
      </c>
      <c r="O208" s="4">
        <f>IF(N208 = "", 0, 1)</f>
      </c>
      <c r="P208" s="2">
        <f>XLOOKUP(A208,TempoPrimeiraCampanha!A:A,TempoPrimeiraCampanha!B:B,"")</f>
      </c>
      <c r="Q208" s="4">
        <f>IF(P208 = "", 0, 1)</f>
      </c>
      <c r="R208" s="4">
        <f>XLOOKUP(A208,'# Campanhas30D'!A:A,'# Campanhas30D'!B:B,"")</f>
      </c>
      <c r="S208" s="10">
        <f>XLOOKUP(A208,'Receita Influenciada'!A:A,'Receita Influenciada'!B:B,"")</f>
      </c>
      <c r="T208" s="10">
        <f>XLOOKUP(A208,'Receita Total'!A:A,'Receita Total'!C:C,"")</f>
      </c>
      <c r="U208" s="10">
        <f>XLOOKUP(A208,Giftback!A:A,Giftback!B:B,"")</f>
      </c>
      <c r="V208" s="10">
        <v>0</v>
      </c>
      <c r="W208" s="10">
        <v>0</v>
      </c>
      <c r="X208" s="10">
        <v>0</v>
      </c>
      <c r="Y208" s="4">
        <f>XLOOKUP(A208,'Receita Influenciada'!A:A,'Receita Influenciada'!C:C,"")</f>
      </c>
      <c r="Z208" s="4">
        <f>IF(ISBLANK(C208), "", DATEDIF(B208, C208, "d"))</f>
      </c>
      <c r="AA208" s="4">
        <v>0</v>
      </c>
    </row>
    <row x14ac:dyDescent="0.25" r="209" customHeight="1" ht="18.75">
      <c r="A209" s="1" t="s">
        <v>1599</v>
      </c>
      <c r="B209" s="22">
        <f>XLOOKUP(A209,'Página25'!A:A,'Página25'!G:G,"")</f>
        <v>25568.875</v>
      </c>
      <c r="C209" s="22">
        <f>XLOOKUP(A209,'Página25'!A:A,'Página25'!I:I,"")</f>
        <v>25568.875</v>
      </c>
      <c r="D209" s="1" t="s">
        <v>4538</v>
      </c>
      <c r="E209" s="4">
        <f>XLOOKUP(A209,login!A:A,login!F:F,"")</f>
      </c>
      <c r="F209" s="4">
        <f>XLOOKUP(A209,gestor!C:C,gestor!E:E,"")</f>
      </c>
      <c r="G209" s="4">
        <f>XLOOKUP(A209,tickets!I:I,tickets!J:J,"")</f>
      </c>
      <c r="H209" s="4">
        <f>XLOOKUP(A209,EmailVerification!A:A,EmailVerification!B:B,"")</f>
      </c>
      <c r="I209" s="4">
        <f>IF(H209 = "", 0, 1)</f>
      </c>
      <c r="J209" s="4">
        <f>XLOOKUP(A209,IntegracaoVerification!A:A,IntegracaoVerification!C:C,"")</f>
      </c>
      <c r="K209" s="4">
        <f>IF(J209 = "", 0, 1)</f>
      </c>
      <c r="L209" s="4">
        <f>XLOOKUP(A209,ApiVerification!A:A,ApiVerification!C:C,"")</f>
      </c>
      <c r="M209" s="4">
        <f>IF(L209 = "", 0, 1)</f>
      </c>
      <c r="N209" s="4">
        <f>XLOOKUP(A209,AtivacaoGiftback!A:A,AtivacaoGiftback!B:B,"")</f>
      </c>
      <c r="O209" s="4">
        <f>IF(N209 = "", 0, 1)</f>
      </c>
      <c r="P209" s="2">
        <f>XLOOKUP(A209,TempoPrimeiraCampanha!A:A,TempoPrimeiraCampanha!B:B,"")</f>
      </c>
      <c r="Q209" s="4">
        <f>IF(P209 = "", 0, 1)</f>
      </c>
      <c r="R209" s="4">
        <f>XLOOKUP(A209,'# Campanhas30D'!A:A,'# Campanhas30D'!B:B,"")</f>
      </c>
      <c r="S209" s="10">
        <f>XLOOKUP(A209,'Receita Influenciada'!A:A,'Receita Influenciada'!B:B,"")</f>
      </c>
      <c r="T209" s="10">
        <f>XLOOKUP(A209,'Receita Total'!A:A,'Receita Total'!C:C,"")</f>
      </c>
      <c r="U209" s="10">
        <v>0</v>
      </c>
      <c r="V209" s="10">
        <v>0</v>
      </c>
      <c r="W209" s="10">
        <f>XLOOKUP(A209,Task!A:A,Task!B:B,"")</f>
      </c>
      <c r="X209" s="10">
        <v>0</v>
      </c>
      <c r="Y209" s="4">
        <f>XLOOKUP(A209,'Receita Influenciada'!A:A,'Receita Influenciada'!C:C,"")</f>
      </c>
      <c r="Z209" s="4">
        <f>IF(ISBLANK(C209), "", DATEDIF(B209, C209, "d"))</f>
      </c>
      <c r="AA209" s="4">
        <v>0</v>
      </c>
    </row>
    <row x14ac:dyDescent="0.25" r="210" customHeight="1" ht="18.75">
      <c r="A210" s="1" t="s">
        <v>1375</v>
      </c>
      <c r="B210" s="22">
        <f>XLOOKUP(A210,'Página25'!A:A,'Página25'!G:G,"")</f>
        <v>25568.875</v>
      </c>
      <c r="C210" s="22">
        <f>XLOOKUP(A210,'Página25'!A:A,'Página25'!I:I,"")</f>
        <v>25568.875</v>
      </c>
      <c r="D210" s="1" t="s">
        <v>4538</v>
      </c>
      <c r="E210" s="4">
        <f>XLOOKUP(A210,login!A:A,login!F:F,"")</f>
      </c>
      <c r="F210" s="4">
        <v>0</v>
      </c>
      <c r="G210" s="4">
        <v>0</v>
      </c>
      <c r="H210" s="4">
        <f>XLOOKUP(A210,EmailVerification!A:A,EmailVerification!B:B,"")</f>
      </c>
      <c r="I210" s="4">
        <f>IF(H210 = "", 0, 1)</f>
      </c>
      <c r="J210" s="4">
        <f>XLOOKUP(A210,IntegracaoVerification!A:A,IntegracaoVerification!C:C,"")</f>
      </c>
      <c r="K210" s="4">
        <f>IF(J210 = "", 0, 1)</f>
      </c>
      <c r="L210" s="4">
        <f>XLOOKUP(A210,ApiVerification!A:A,ApiVerification!C:C,"")</f>
      </c>
      <c r="M210" s="4">
        <f>IF(L210 = "", 0, 1)</f>
      </c>
      <c r="N210" s="4">
        <f>XLOOKUP(A210,AtivacaoGiftback!A:A,AtivacaoGiftback!B:B,"")</f>
      </c>
      <c r="O210" s="4">
        <f>IF(N210 = "", 0, 1)</f>
      </c>
      <c r="P210" s="2">
        <f>XLOOKUP(A210,TempoPrimeiraCampanha!A:A,TempoPrimeiraCampanha!B:B,"")</f>
      </c>
      <c r="Q210" s="4">
        <f>IF(P210 = "", 0, 1)</f>
      </c>
      <c r="R210" s="4">
        <f>XLOOKUP(A210,'# Campanhas30D'!A:A,'# Campanhas30D'!B:B,"")</f>
      </c>
      <c r="S210" s="10">
        <f>XLOOKUP(A210,'Receita Influenciada'!A:A,'Receita Influenciada'!B:B,"")</f>
      </c>
      <c r="T210" s="10">
        <f>XLOOKUP(A210,'Receita Total'!A:A,'Receita Total'!C:C,"")</f>
      </c>
      <c r="U210" s="10">
        <f>XLOOKUP(A210,Giftback!A:A,Giftback!B:B,"")</f>
      </c>
      <c r="V210" s="10">
        <v>0</v>
      </c>
      <c r="W210" s="10">
        <v>0</v>
      </c>
      <c r="X210" s="10">
        <v>0</v>
      </c>
      <c r="Y210" s="4">
        <f>XLOOKUP(A210,'Receita Influenciada'!A:A,'Receita Influenciada'!C:C,"")</f>
      </c>
      <c r="Z210" s="4">
        <f>IF(ISBLANK(C210), "", DATEDIF(B210, C210, "d"))</f>
      </c>
      <c r="AA210" s="4">
        <v>0</v>
      </c>
    </row>
    <row x14ac:dyDescent="0.25" r="211" customHeight="1" ht="18.75">
      <c r="A211" s="1" t="s">
        <v>1689</v>
      </c>
      <c r="B211" s="22">
        <f>XLOOKUP(A211,'Página25'!A:A,'Página25'!G:G,"")</f>
        <v>25568.875</v>
      </c>
      <c r="C211" s="22">
        <f>XLOOKUP(A211,'Página25'!A:A,'Página25'!I:I,"")</f>
        <v>25568.875</v>
      </c>
      <c r="D211" s="1" t="s">
        <v>4538</v>
      </c>
      <c r="E211" s="4">
        <f>XLOOKUP(A211,login!A:A,login!F:F,"")</f>
      </c>
      <c r="F211" s="4">
        <f>XLOOKUP(A211,gestor!C:C,gestor!E:E,"")</f>
      </c>
      <c r="G211" s="4">
        <v>0</v>
      </c>
      <c r="H211" s="2">
        <f>XLOOKUP(A211,EmailVerification!A:A,EmailVerification!B:B,"")</f>
      </c>
      <c r="I211" s="4">
        <f>IF(H211 = "", 0, 1)</f>
      </c>
      <c r="J211" s="2">
        <f>XLOOKUP(A211,IntegracaoVerification!A:A,IntegracaoVerification!C:C,"")</f>
      </c>
      <c r="K211" s="4">
        <f>IF(J211 = "", 0, 1)</f>
      </c>
      <c r="L211" s="2">
        <f>XLOOKUP(A211,ApiVerification!A:A,ApiVerification!C:C,"")</f>
      </c>
      <c r="M211" s="4">
        <f>IF(L211 = "", 0, 1)</f>
      </c>
      <c r="N211" s="4">
        <f>XLOOKUP(A211,AtivacaoGiftback!A:A,AtivacaoGiftback!B:B,"")</f>
      </c>
      <c r="O211" s="4">
        <f>IF(N211 = "", 0, 1)</f>
      </c>
      <c r="P211" s="2">
        <f>XLOOKUP(A211,TempoPrimeiraCampanha!A:A,TempoPrimeiraCampanha!B:B,"")</f>
      </c>
      <c r="Q211" s="4">
        <f>IF(P211 = "", 0, 1)</f>
      </c>
      <c r="R211" s="4">
        <f>XLOOKUP(A211,'# Campanhas30D'!A:A,'# Campanhas30D'!B:B,"")</f>
      </c>
      <c r="S211" s="10">
        <f>XLOOKUP(A211,'Receita Influenciada'!A:A,'Receita Influenciada'!B:B,"")</f>
      </c>
      <c r="T211" s="10">
        <f>XLOOKUP(A211,'Receita Total'!A:A,'Receita Total'!C:C,"")</f>
      </c>
      <c r="U211" s="10">
        <f>XLOOKUP(A211,Giftback!A:A,Giftback!B:B,"")</f>
      </c>
      <c r="V211" s="10">
        <v>0</v>
      </c>
      <c r="W211" s="10">
        <v>0</v>
      </c>
      <c r="X211" s="10">
        <v>0</v>
      </c>
      <c r="Y211" s="4">
        <f>XLOOKUP(A211,'Receita Influenciada'!A:A,'Receita Influenciada'!C:C,"")</f>
      </c>
      <c r="Z211" s="4">
        <f>IF(ISBLANK(C211), "", DATEDIF(B211, C211, "d"))</f>
      </c>
      <c r="AA211" s="4">
        <v>0</v>
      </c>
    </row>
    <row x14ac:dyDescent="0.25" r="212" customHeight="1" ht="18.75">
      <c r="A212" s="1" t="s">
        <v>981</v>
      </c>
      <c r="B212" s="22">
        <f>XLOOKUP(A212,'Página25'!A:A,'Página25'!G:G,"")</f>
        <v>25568.875</v>
      </c>
      <c r="C212" s="22">
        <f>XLOOKUP(A212,'Página25'!A:A,'Página25'!I:I,"")</f>
        <v>25568.875</v>
      </c>
      <c r="D212" s="1" t="s">
        <v>4538</v>
      </c>
      <c r="E212" s="4">
        <f>XLOOKUP(A212,login!A:A,login!F:F,"")</f>
      </c>
      <c r="F212" s="4">
        <v>0</v>
      </c>
      <c r="G212" s="4">
        <v>0</v>
      </c>
      <c r="H212" s="4">
        <f>XLOOKUP(A212,EmailVerification!A:A,EmailVerification!B:B,"")</f>
      </c>
      <c r="I212" s="4">
        <f>IF(H212 = "", 0, 1)</f>
      </c>
      <c r="J212" s="4">
        <f>XLOOKUP(A212,IntegracaoVerification!A:A,IntegracaoVerification!C:C,"")</f>
      </c>
      <c r="K212" s="4">
        <f>IF(J212 = "", 0, 1)</f>
      </c>
      <c r="L212" s="4">
        <f>XLOOKUP(A212,ApiVerification!A:A,ApiVerification!C:C,"")</f>
      </c>
      <c r="M212" s="4">
        <f>IF(L212 = "", 0, 1)</f>
      </c>
      <c r="N212" s="4">
        <f>XLOOKUP(A212,AtivacaoGiftback!A:A,AtivacaoGiftback!B:B,"")</f>
      </c>
      <c r="O212" s="4">
        <f>IF(N212 = "", 0, 1)</f>
      </c>
      <c r="P212" s="2">
        <f>XLOOKUP(A212,TempoPrimeiraCampanha!A:A,TempoPrimeiraCampanha!B:B,"")</f>
      </c>
      <c r="Q212" s="4">
        <f>IF(P212 = "", 0, 1)</f>
      </c>
      <c r="R212" s="4">
        <f>XLOOKUP(A212,'# Campanhas30D'!A:A,'# Campanhas30D'!B:B,"")</f>
      </c>
      <c r="S212" s="10">
        <f>XLOOKUP(A212,'Receita Influenciada'!A:A,'Receita Influenciada'!B:B,"")</f>
      </c>
      <c r="T212" s="10">
        <f>XLOOKUP(A212,'Receita Total'!A:A,'Receita Total'!C:C,"")</f>
      </c>
      <c r="U212" s="10">
        <f>XLOOKUP(A212,Giftback!A:A,Giftback!B:B,"")</f>
      </c>
      <c r="V212" s="10">
        <v>0</v>
      </c>
      <c r="W212" s="10">
        <v>0</v>
      </c>
      <c r="X212" s="10">
        <v>0</v>
      </c>
      <c r="Y212" s="4">
        <f>XLOOKUP(A212,'Receita Influenciada'!A:A,'Receita Influenciada'!C:C,"")</f>
      </c>
      <c r="Z212" s="4">
        <f>IF(ISBLANK(C212), "", DATEDIF(B212, C212, "d"))</f>
      </c>
      <c r="AA212" s="4">
        <v>0</v>
      </c>
    </row>
    <row x14ac:dyDescent="0.25" r="213" customHeight="1" ht="18.75">
      <c r="A213" s="1" t="s">
        <v>1430</v>
      </c>
      <c r="B213" s="22">
        <f>XLOOKUP(A213,'Página25'!A:A,'Página25'!G:G,"")</f>
        <v>25568.875</v>
      </c>
      <c r="C213" s="22">
        <f>XLOOKUP(A213,'Página25'!A:A,'Página25'!I:I,"")</f>
        <v>25568.875</v>
      </c>
      <c r="D213" s="1" t="s">
        <v>4538</v>
      </c>
      <c r="E213" s="4">
        <f>XLOOKUP(A213,login!A:A,login!F:F,"")</f>
      </c>
      <c r="F213" s="4">
        <f>XLOOKUP(A213,gestor!C:C,gestor!E:E,"")</f>
      </c>
      <c r="G213" s="4">
        <v>0</v>
      </c>
      <c r="H213" s="4">
        <f>XLOOKUP(A213,EmailVerification!A:A,EmailVerification!B:B,"")</f>
      </c>
      <c r="I213" s="4">
        <f>IF(H213 = "", 0, 1)</f>
      </c>
      <c r="J213" s="4">
        <f>XLOOKUP(A213,IntegracaoVerification!A:A,IntegracaoVerification!C:C,"")</f>
      </c>
      <c r="K213" s="4">
        <f>IF(J213 = "", 0, 1)</f>
      </c>
      <c r="L213" s="2">
        <f>XLOOKUP(A213,ApiVerification!A:A,ApiVerification!C:C,"")</f>
      </c>
      <c r="M213" s="4">
        <f>IF(L213 = "", 0, 1)</f>
      </c>
      <c r="N213" s="4">
        <f>XLOOKUP(A213,AtivacaoGiftback!A:A,AtivacaoGiftback!B:B,"")</f>
      </c>
      <c r="O213" s="4">
        <f>IF(N213 = "", 0, 1)</f>
      </c>
      <c r="P213" s="2">
        <f>XLOOKUP(A213,TempoPrimeiraCampanha!A:A,TempoPrimeiraCampanha!B:B,"")</f>
      </c>
      <c r="Q213" s="4">
        <f>IF(P213 = "", 0, 1)</f>
      </c>
      <c r="R213" s="4">
        <f>XLOOKUP(A213,'# Campanhas30D'!A:A,'# Campanhas30D'!B:B,"")</f>
      </c>
      <c r="S213" s="10">
        <f>XLOOKUP(A213,'Receita Influenciada'!A:A,'Receita Influenciada'!B:B,"")</f>
      </c>
      <c r="T213" s="10">
        <f>XLOOKUP(A213,'Receita Total'!A:A,'Receita Total'!C:C,"")</f>
      </c>
      <c r="U213" s="10">
        <f>XLOOKUP(A213,Giftback!A:A,Giftback!B:B,"")</f>
      </c>
      <c r="V213" s="10">
        <v>0</v>
      </c>
      <c r="W213" s="10">
        <v>0</v>
      </c>
      <c r="X213" s="10">
        <v>0</v>
      </c>
      <c r="Y213" s="4">
        <f>XLOOKUP(A213,'Receita Influenciada'!A:A,'Receita Influenciada'!C:C,"")</f>
      </c>
      <c r="Z213" s="4">
        <f>IF(ISBLANK(C213), "", DATEDIF(B213, C213, "d"))</f>
      </c>
      <c r="AA213" s="4">
        <v>0</v>
      </c>
    </row>
    <row x14ac:dyDescent="0.25" r="214" customHeight="1" ht="18.75">
      <c r="A214" s="1" t="s">
        <v>1643</v>
      </c>
      <c r="B214" s="22">
        <f>XLOOKUP(A214,'Página25'!A:A,'Página25'!G:G,"")</f>
        <v>25568.875</v>
      </c>
      <c r="C214" s="22">
        <f>XLOOKUP(A214,'Página25'!A:A,'Página25'!I:I,"")</f>
        <v>25568.875</v>
      </c>
      <c r="D214" s="1" t="s">
        <v>4538</v>
      </c>
      <c r="E214" s="4">
        <f>XLOOKUP(A214,login!A:A,login!F:F,"")</f>
      </c>
      <c r="F214" s="4">
        <v>0</v>
      </c>
      <c r="G214" s="4">
        <v>0</v>
      </c>
      <c r="H214" s="4">
        <f>XLOOKUP(A214,EmailVerification!A:A,EmailVerification!B:B,"")</f>
      </c>
      <c r="I214" s="4">
        <f>IF(H214 = "", 0, 1)</f>
      </c>
      <c r="J214" s="4">
        <f>XLOOKUP(A214,IntegracaoVerification!A:A,IntegracaoVerification!C:C,"")</f>
      </c>
      <c r="K214" s="4">
        <f>IF(J214 = "", 0, 1)</f>
      </c>
      <c r="L214" s="4">
        <f>XLOOKUP(A214,ApiVerification!A:A,ApiVerification!C:C,"")</f>
      </c>
      <c r="M214" s="4">
        <f>IF(L214 = "", 0, 1)</f>
      </c>
      <c r="N214" s="4">
        <f>XLOOKUP(A214,AtivacaoGiftback!A:A,AtivacaoGiftback!B:B,"")</f>
      </c>
      <c r="O214" s="4">
        <f>IF(N214 = "", 0, 1)</f>
      </c>
      <c r="P214" s="4">
        <f>XLOOKUP(A214,TempoPrimeiraCampanha!A:A,TempoPrimeiraCampanha!B:B,"")</f>
      </c>
      <c r="Q214" s="4">
        <f>IF(P214 = "", 0, 1)</f>
      </c>
      <c r="R214" s="4">
        <f>XLOOKUP(A214,'# Campanhas30D'!A:A,'# Campanhas30D'!B:B,"")</f>
      </c>
      <c r="S214" s="10">
        <f>XLOOKUP(A214,'Receita Influenciada'!A:A,'Receita Influenciada'!B:B,"")</f>
      </c>
      <c r="T214" s="10">
        <f>XLOOKUP(A214,'Receita Total'!A:A,'Receita Total'!C:C,"")</f>
      </c>
      <c r="U214" s="10">
        <f>XLOOKUP(A214,Giftback!A:A,Giftback!B:B,"")</f>
      </c>
      <c r="V214" s="10">
        <v>0</v>
      </c>
      <c r="W214" s="10">
        <v>0</v>
      </c>
      <c r="X214" s="10">
        <v>0</v>
      </c>
      <c r="Y214" s="4">
        <f>XLOOKUP(A214,'Receita Influenciada'!A:A,'Receita Influenciada'!C:C,"")</f>
      </c>
      <c r="Z214" s="4">
        <f>IF(ISBLANK(C214), "", DATEDIF(B214, C214, "d"))</f>
      </c>
      <c r="AA214" s="4">
        <v>0</v>
      </c>
    </row>
    <row x14ac:dyDescent="0.25" r="215" customHeight="1" ht="18.75">
      <c r="A215" s="1" t="s">
        <v>1264</v>
      </c>
      <c r="B215" s="22">
        <f>XLOOKUP(A215,'Página25'!A:A,'Página25'!G:G,"")</f>
        <v>25568.875</v>
      </c>
      <c r="C215" s="22">
        <f>XLOOKUP(A215,'Página25'!A:A,'Página25'!I:I,"")</f>
        <v>25568.875</v>
      </c>
      <c r="D215" s="1" t="s">
        <v>4538</v>
      </c>
      <c r="E215" s="4">
        <f>XLOOKUP(A215,login!A:A,login!F:F,"")</f>
      </c>
      <c r="F215" s="4">
        <f>XLOOKUP(A215,gestor!C:C,gestor!E:E,"")</f>
      </c>
      <c r="G215" s="4">
        <v>0</v>
      </c>
      <c r="H215" s="4">
        <f>XLOOKUP(A215,EmailVerification!A:A,EmailVerification!B:B,"")</f>
      </c>
      <c r="I215" s="4">
        <f>IF(H215 = "", 0, 1)</f>
      </c>
      <c r="J215" s="4">
        <f>XLOOKUP(A215,IntegracaoVerification!A:A,IntegracaoVerification!C:C,"")</f>
      </c>
      <c r="K215" s="4">
        <f>IF(J215 = "", 0, 1)</f>
      </c>
      <c r="L215" s="4">
        <f>XLOOKUP(A215,ApiVerification!A:A,ApiVerification!C:C,"")</f>
      </c>
      <c r="M215" s="4">
        <f>IF(L215 = "", 0, 1)</f>
      </c>
      <c r="N215" s="4">
        <f>XLOOKUP(A215,AtivacaoGiftback!A:A,AtivacaoGiftback!B:B,"")</f>
      </c>
      <c r="O215" s="4">
        <f>IF(N215 = "", 0, 1)</f>
      </c>
      <c r="P215" s="2">
        <f>XLOOKUP(A215,TempoPrimeiraCampanha!A:A,TempoPrimeiraCampanha!B:B,"")</f>
      </c>
      <c r="Q215" s="4">
        <f>IF(P215 = "", 0, 1)</f>
      </c>
      <c r="R215" s="4">
        <f>XLOOKUP(A215,'# Campanhas30D'!A:A,'# Campanhas30D'!B:B,"")</f>
      </c>
      <c r="S215" s="10">
        <f>XLOOKUP(A215,'Receita Influenciada'!A:A,'Receita Influenciada'!B:B,"")</f>
      </c>
      <c r="T215" s="10">
        <f>XLOOKUP(A215,'Receita Total'!A:A,'Receita Total'!C:C,"")</f>
      </c>
      <c r="U215" s="10">
        <f>XLOOKUP(A215,Giftback!A:A,Giftback!B:B,"")</f>
      </c>
      <c r="V215" s="10">
        <v>0</v>
      </c>
      <c r="W215" s="10">
        <v>0</v>
      </c>
      <c r="X215" s="10">
        <v>0</v>
      </c>
      <c r="Y215" s="4">
        <f>XLOOKUP(A215,'Receita Influenciada'!A:A,'Receita Influenciada'!C:C,"")</f>
      </c>
      <c r="Z215" s="4">
        <f>IF(ISBLANK(C215), "", DATEDIF(B215, C215, "d"))</f>
      </c>
      <c r="AA215" s="4">
        <v>0</v>
      </c>
    </row>
    <row x14ac:dyDescent="0.25" r="216" customHeight="1" ht="18.75">
      <c r="A216" s="1" t="s">
        <v>1653</v>
      </c>
      <c r="B216" s="22">
        <f>XLOOKUP(A216,'Página25'!A:A,'Página25'!G:G,"")</f>
        <v>25568.875</v>
      </c>
      <c r="C216" s="22">
        <f>XLOOKUP(A216,'Página25'!A:A,'Página25'!I:I,"")</f>
        <v>25568.875</v>
      </c>
      <c r="D216" s="1" t="s">
        <v>4538</v>
      </c>
      <c r="E216" s="4">
        <f>XLOOKUP(A216,login!A:A,login!F:F,"")</f>
      </c>
      <c r="F216" s="4">
        <v>0</v>
      </c>
      <c r="G216" s="4">
        <v>0</v>
      </c>
      <c r="H216" s="4">
        <f>XLOOKUP(A216,EmailVerification!A:A,EmailVerification!B:B,"")</f>
      </c>
      <c r="I216" s="4">
        <f>IF(H216 = "", 0, 1)</f>
      </c>
      <c r="J216" s="4">
        <f>XLOOKUP(A216,IntegracaoVerification!A:A,IntegracaoVerification!C:C,"")</f>
      </c>
      <c r="K216" s="4">
        <f>IF(J216 = "", 0, 1)</f>
      </c>
      <c r="L216" s="4">
        <f>XLOOKUP(A216,ApiVerification!A:A,ApiVerification!C:C,"")</f>
      </c>
      <c r="M216" s="4">
        <f>IF(L216 = "", 0, 1)</f>
      </c>
      <c r="N216" s="4">
        <f>XLOOKUP(A216,AtivacaoGiftback!A:A,AtivacaoGiftback!B:B,"")</f>
      </c>
      <c r="O216" s="4">
        <f>IF(N216 = "", 0, 1)</f>
      </c>
      <c r="P216" s="2">
        <f>XLOOKUP(A216,TempoPrimeiraCampanha!A:A,TempoPrimeiraCampanha!B:B,"")</f>
      </c>
      <c r="Q216" s="4">
        <f>IF(P216 = "", 0, 1)</f>
      </c>
      <c r="R216" s="4">
        <f>XLOOKUP(A216,'# Campanhas30D'!A:A,'# Campanhas30D'!B:B,"")</f>
      </c>
      <c r="S216" s="10">
        <f>XLOOKUP(A216,'Receita Influenciada'!A:A,'Receita Influenciada'!B:B,"")</f>
      </c>
      <c r="T216" s="10">
        <f>XLOOKUP(A216,'Receita Total'!A:A,'Receita Total'!C:C,"")</f>
      </c>
      <c r="U216" s="10">
        <f>XLOOKUP(A216,Giftback!A:A,Giftback!B:B,"")</f>
      </c>
      <c r="V216" s="10">
        <v>0</v>
      </c>
      <c r="W216" s="10">
        <v>0</v>
      </c>
      <c r="X216" s="10">
        <v>0</v>
      </c>
      <c r="Y216" s="4">
        <f>XLOOKUP(A216,'Receita Influenciada'!A:A,'Receita Influenciada'!C:C,"")</f>
      </c>
      <c r="Z216" s="4">
        <f>IF(ISBLANK(C216), "", DATEDIF(B216, C216, "d"))</f>
      </c>
      <c r="AA216" s="4">
        <v>0</v>
      </c>
    </row>
    <row x14ac:dyDescent="0.25" r="217" customHeight="1" ht="18.75">
      <c r="A217" s="1" t="s">
        <v>1205</v>
      </c>
      <c r="B217" s="22">
        <f>XLOOKUP(A217,'Página25'!A:A,'Página25'!G:G,"")</f>
        <v>25568.875</v>
      </c>
      <c r="C217" s="22">
        <f>XLOOKUP(A217,'Página25'!A:A,'Página25'!I:I,"")</f>
        <v>25568.875</v>
      </c>
      <c r="D217" s="1" t="s">
        <v>4538</v>
      </c>
      <c r="E217" s="4">
        <v>0</v>
      </c>
      <c r="F217" s="4">
        <v>0</v>
      </c>
      <c r="G217" s="4">
        <v>0</v>
      </c>
      <c r="H217" s="2">
        <f>XLOOKUP(A217,EmailVerification!A:A,EmailVerification!B:B,"")</f>
      </c>
      <c r="I217" s="4">
        <f>IF(H217 = "", 0, 1)</f>
      </c>
      <c r="J217" s="4">
        <f>XLOOKUP(A217,IntegracaoVerification!A:A,IntegracaoVerification!C:C,"")</f>
      </c>
      <c r="K217" s="4">
        <f>IF(J217 = "", 0, 1)</f>
      </c>
      <c r="L217" s="4">
        <f>XLOOKUP(A217,ApiVerification!A:A,ApiVerification!C:C,"")</f>
      </c>
      <c r="M217" s="4">
        <f>IF(L217 = "", 0, 1)</f>
      </c>
      <c r="N217" s="4">
        <f>XLOOKUP(A217,AtivacaoGiftback!A:A,AtivacaoGiftback!B:B,"")</f>
      </c>
      <c r="O217" s="4">
        <f>IF(N217 = "", 0, 1)</f>
      </c>
      <c r="P217" s="2">
        <f>XLOOKUP(A217,TempoPrimeiraCampanha!A:A,TempoPrimeiraCampanha!B:B,"")</f>
      </c>
      <c r="Q217" s="4">
        <f>IF(P217 = "", 0, 1)</f>
      </c>
      <c r="R217" s="4">
        <f>XLOOKUP(A217,'# Campanhas30D'!A:A,'# Campanhas30D'!B:B,"")</f>
      </c>
      <c r="S217" s="10">
        <f>XLOOKUP(A217,'Receita Influenciada'!A:A,'Receita Influenciada'!B:B,"")</f>
      </c>
      <c r="T217" s="10">
        <f>XLOOKUP(A217,'Receita Total'!A:A,'Receita Total'!C:C,"")</f>
      </c>
      <c r="U217" s="10">
        <f>XLOOKUP(A217,Giftback!A:A,Giftback!B:B,"")</f>
      </c>
      <c r="V217" s="10">
        <v>0</v>
      </c>
      <c r="W217" s="10">
        <v>0</v>
      </c>
      <c r="X217" s="10">
        <v>0</v>
      </c>
      <c r="Y217" s="4">
        <f>XLOOKUP(A217,'Receita Influenciada'!A:A,'Receita Influenciada'!C:C,"")</f>
      </c>
      <c r="Z217" s="4">
        <f>IF(ISBLANK(C217), "", DATEDIF(B217, C217, "d"))</f>
      </c>
      <c r="AA217" s="4">
        <v>0</v>
      </c>
    </row>
    <row x14ac:dyDescent="0.25" r="218" customHeight="1" ht="18.75">
      <c r="A218" s="1" t="s">
        <v>921</v>
      </c>
      <c r="B218" s="22">
        <f>XLOOKUP(A218,'Página25'!A:A,'Página25'!G:G,"")</f>
        <v>25568.875</v>
      </c>
      <c r="C218" s="22">
        <f>XLOOKUP(A218,'Página25'!A:A,'Página25'!I:I,"")</f>
        <v>25568.875</v>
      </c>
      <c r="D218" s="1" t="s">
        <v>4538</v>
      </c>
      <c r="E218" s="4">
        <f>XLOOKUP(A218,login!A:A,login!F:F,"")</f>
      </c>
      <c r="F218" s="4">
        <f>XLOOKUP(A218,gestor!C:C,gestor!E:E,"")</f>
      </c>
      <c r="G218" s="4">
        <v>0</v>
      </c>
      <c r="H218" s="4">
        <f>XLOOKUP(A218,EmailVerification!A:A,EmailVerification!B:B,"")</f>
      </c>
      <c r="I218" s="4">
        <f>IF(H218 = "", 0, 1)</f>
      </c>
      <c r="J218" s="4">
        <f>XLOOKUP(A218,IntegracaoVerification!A:A,IntegracaoVerification!C:C,"")</f>
      </c>
      <c r="K218" s="4">
        <f>IF(J218 = "", 0, 1)</f>
      </c>
      <c r="L218" s="2">
        <f>XLOOKUP(A218,ApiVerification!A:A,ApiVerification!C:C,"")</f>
      </c>
      <c r="M218" s="4">
        <f>IF(L218 = "", 0, 1)</f>
      </c>
      <c r="N218" s="4">
        <f>XLOOKUP(A218,AtivacaoGiftback!A:A,AtivacaoGiftback!B:B,"")</f>
      </c>
      <c r="O218" s="4">
        <f>IF(N218 = "", 0, 1)</f>
      </c>
      <c r="P218" s="2">
        <f>XLOOKUP(A218,TempoPrimeiraCampanha!A:A,TempoPrimeiraCampanha!B:B,"")</f>
      </c>
      <c r="Q218" s="4">
        <f>IF(P218 = "", 0, 1)</f>
      </c>
      <c r="R218" s="4">
        <f>XLOOKUP(A218,'# Campanhas30D'!A:A,'# Campanhas30D'!B:B,"")</f>
      </c>
      <c r="S218" s="10">
        <f>XLOOKUP(A218,'Receita Influenciada'!A:A,'Receita Influenciada'!B:B,"")</f>
      </c>
      <c r="T218" s="10">
        <f>XLOOKUP(A218,'Receita Total'!A:A,'Receita Total'!C:C,"")</f>
      </c>
      <c r="U218" s="10">
        <f>XLOOKUP(A218,Giftback!A:A,Giftback!B:B,"")</f>
      </c>
      <c r="V218" s="10">
        <v>0</v>
      </c>
      <c r="W218" s="10">
        <v>0</v>
      </c>
      <c r="X218" s="10">
        <v>0</v>
      </c>
      <c r="Y218" s="4">
        <f>XLOOKUP(A218,'Receita Influenciada'!A:A,'Receita Influenciada'!C:C,"")</f>
      </c>
      <c r="Z218" s="4">
        <f>IF(ISBLANK(C218), "", DATEDIF(B218, C218, "d"))</f>
      </c>
      <c r="AA218" s="4">
        <v>0</v>
      </c>
    </row>
    <row x14ac:dyDescent="0.25" r="219" customHeight="1" ht="18.75">
      <c r="A219" s="1" t="s">
        <v>543</v>
      </c>
      <c r="B219" s="22">
        <f>XLOOKUP(A219,'Página25'!A:A,'Página25'!G:G,"")</f>
        <v>25568.875</v>
      </c>
      <c r="C219" s="22">
        <f>XLOOKUP(A219,'Página25'!A:A,'Página25'!I:I,"")</f>
        <v>25568.875</v>
      </c>
      <c r="D219" s="1" t="s">
        <v>4538</v>
      </c>
      <c r="E219" s="4">
        <f>XLOOKUP(A219,login!A:A,login!F:F,"")</f>
      </c>
      <c r="F219" s="4">
        <v>1</v>
      </c>
      <c r="G219" s="4">
        <v>0</v>
      </c>
      <c r="H219" s="4">
        <f>XLOOKUP(A219,EmailVerification!A:A,EmailVerification!B:B,"")</f>
      </c>
      <c r="I219" s="4">
        <f>IF(H219 = "", 0, 1)</f>
      </c>
      <c r="J219" s="4">
        <f>XLOOKUP(A219,IntegracaoVerification!A:A,IntegracaoVerification!C:C,"")</f>
      </c>
      <c r="K219" s="4">
        <f>IF(J219 = "", 0, 1)</f>
      </c>
      <c r="L219" s="2">
        <f>XLOOKUP(A219,ApiVerification!A:A,ApiVerification!C:C,"")</f>
      </c>
      <c r="M219" s="4">
        <f>IF(L219 = "", 0, 1)</f>
      </c>
      <c r="N219" s="4">
        <f>XLOOKUP(A219,AtivacaoGiftback!A:A,AtivacaoGiftback!B:B,"")</f>
      </c>
      <c r="O219" s="4">
        <f>IF(N219 = "", 0, 1)</f>
      </c>
      <c r="P219" s="2">
        <f>XLOOKUP(A219,TempoPrimeiraCampanha!A:A,TempoPrimeiraCampanha!B:B,"")</f>
      </c>
      <c r="Q219" s="4">
        <f>IF(P219 = "", 0, 1)</f>
      </c>
      <c r="R219" s="4">
        <f>XLOOKUP(A219,'# Campanhas30D'!A:A,'# Campanhas30D'!B:B,"")</f>
      </c>
      <c r="S219" s="10">
        <f>XLOOKUP(A219,'Receita Influenciada'!A:A,'Receita Influenciada'!B:B,"")</f>
      </c>
      <c r="T219" s="10">
        <f>XLOOKUP(A219,'Receita Total'!A:A,'Receita Total'!C:C,"")</f>
      </c>
      <c r="U219" s="10">
        <f>XLOOKUP(A219,Giftback!A:A,Giftback!B:B,"")</f>
      </c>
      <c r="V219" s="10">
        <v>0</v>
      </c>
      <c r="W219" s="10">
        <v>0</v>
      </c>
      <c r="X219" s="10">
        <v>0</v>
      </c>
      <c r="Y219" s="4">
        <f>XLOOKUP(A219,'Receita Influenciada'!A:A,'Receita Influenciada'!C:C,"")</f>
      </c>
      <c r="Z219" s="4">
        <f>IF(ISBLANK(C219), "", DATEDIF(B219, C219, "d"))</f>
      </c>
      <c r="AA219" s="4">
        <v>0</v>
      </c>
    </row>
    <row x14ac:dyDescent="0.25" r="220" customHeight="1" ht="18.75">
      <c r="A220" s="1" t="s">
        <v>1483</v>
      </c>
      <c r="B220" s="22">
        <f>XLOOKUP(A220,'Página25'!A:A,'Página25'!G:G,"")</f>
        <v>25568.875</v>
      </c>
      <c r="C220" s="22">
        <f>XLOOKUP(A220,'Página25'!A:A,'Página25'!I:I,"")</f>
        <v>25568.875</v>
      </c>
      <c r="D220" s="1" t="s">
        <v>4538</v>
      </c>
      <c r="E220" s="4">
        <f>XLOOKUP(A220,login!A:A,login!F:F,"")</f>
      </c>
      <c r="F220" s="4">
        <v>0</v>
      </c>
      <c r="G220" s="4">
        <v>0</v>
      </c>
      <c r="H220" s="2">
        <f>XLOOKUP(A220,EmailVerification!A:A,EmailVerification!B:B,"")</f>
      </c>
      <c r="I220" s="4">
        <f>IF(H220 = "", 0, 1)</f>
      </c>
      <c r="J220" s="4">
        <f>XLOOKUP(A220,IntegracaoVerification!A:A,IntegracaoVerification!C:C,"")</f>
      </c>
      <c r="K220" s="4">
        <f>IF(J220 = "", 0, 1)</f>
      </c>
      <c r="L220" s="2">
        <f>XLOOKUP(A220,ApiVerification!A:A,ApiVerification!C:C,"")</f>
      </c>
      <c r="M220" s="4">
        <f>IF(L220 = "", 0, 1)</f>
      </c>
      <c r="N220" s="4">
        <f>XLOOKUP(A220,AtivacaoGiftback!A:A,AtivacaoGiftback!B:B,"")</f>
      </c>
      <c r="O220" s="4">
        <f>IF(N220 = "", 0, 1)</f>
      </c>
      <c r="P220" s="2">
        <f>XLOOKUP(A220,TempoPrimeiraCampanha!A:A,TempoPrimeiraCampanha!B:B,"")</f>
      </c>
      <c r="Q220" s="4">
        <f>IF(P220 = "", 0, 1)</f>
      </c>
      <c r="R220" s="4">
        <f>XLOOKUP(A220,'# Campanhas30D'!A:A,'# Campanhas30D'!B:B,"")</f>
      </c>
      <c r="S220" s="10">
        <f>XLOOKUP(A220,'Receita Influenciada'!A:A,'Receita Influenciada'!B:B,"")</f>
      </c>
      <c r="T220" s="10">
        <f>XLOOKUP(A220,'Receita Total'!A:A,'Receita Total'!C:C,"")</f>
      </c>
      <c r="U220" s="10">
        <v>0</v>
      </c>
      <c r="V220" s="10">
        <v>0</v>
      </c>
      <c r="W220" s="10">
        <v>0</v>
      </c>
      <c r="X220" s="10">
        <f>XLOOKUP(A220,Message!A:A,Message!B:B,"")</f>
      </c>
      <c r="Y220" s="4">
        <f>XLOOKUP(A220,'Receita Influenciada'!A:A,'Receita Influenciada'!C:C,"")</f>
      </c>
      <c r="Z220" s="4">
        <f>IF(ISBLANK(C220), "", DATEDIF(B220, C220, "d"))</f>
      </c>
      <c r="AA220" s="4">
        <v>0</v>
      </c>
    </row>
    <row x14ac:dyDescent="0.25" r="221" customHeight="1" ht="18.75">
      <c r="A221" s="1" t="s">
        <v>1267</v>
      </c>
      <c r="B221" s="22">
        <f>XLOOKUP(A221,'Página25'!A:A,'Página25'!G:G,"")</f>
        <v>25568.875</v>
      </c>
      <c r="C221" s="22">
        <f>XLOOKUP(A221,'Página25'!A:A,'Página25'!I:I,"")</f>
        <v>25568.875</v>
      </c>
      <c r="D221" s="1" t="s">
        <v>4538</v>
      </c>
      <c r="E221" s="4">
        <f>XLOOKUP(A221,login!A:A,login!F:F,"")</f>
      </c>
      <c r="F221" s="4">
        <f>XLOOKUP(A221,gestor!C:C,gestor!E:E,"")</f>
      </c>
      <c r="G221" s="4">
        <v>0</v>
      </c>
      <c r="H221" s="4">
        <f>XLOOKUP(A221,EmailVerification!A:A,EmailVerification!B:B,"")</f>
      </c>
      <c r="I221" s="4">
        <f>IF(H221 = "", 0, 1)</f>
      </c>
      <c r="J221" s="4">
        <f>XLOOKUP(A221,IntegracaoVerification!A:A,IntegracaoVerification!C:C,"")</f>
      </c>
      <c r="K221" s="4">
        <f>IF(J221 = "", 0, 1)</f>
      </c>
      <c r="L221" s="2">
        <f>XLOOKUP(A221,ApiVerification!A:A,ApiVerification!C:C,"")</f>
      </c>
      <c r="M221" s="4">
        <f>IF(L221 = "", 0, 1)</f>
      </c>
      <c r="N221" s="4">
        <f>XLOOKUP(A221,AtivacaoGiftback!A:A,AtivacaoGiftback!B:B,"")</f>
      </c>
      <c r="O221" s="4">
        <f>IF(N221 = "", 0, 1)</f>
      </c>
      <c r="P221" s="4">
        <f>XLOOKUP(A221,TempoPrimeiraCampanha!A:A,TempoPrimeiraCampanha!B:B,"")</f>
      </c>
      <c r="Q221" s="4">
        <f>IF(P221 = "", 0, 1)</f>
      </c>
      <c r="R221" s="4">
        <f>XLOOKUP(A221,'# Campanhas30D'!A:A,'# Campanhas30D'!B:B,"")</f>
      </c>
      <c r="S221" s="10">
        <f>XLOOKUP(A221,'Receita Influenciada'!A:A,'Receita Influenciada'!B:B,"")</f>
      </c>
      <c r="T221" s="10">
        <f>XLOOKUP(A221,'Receita Total'!A:A,'Receita Total'!C:C,"")</f>
      </c>
      <c r="U221" s="10">
        <v>0</v>
      </c>
      <c r="V221" s="10">
        <v>0</v>
      </c>
      <c r="W221" s="10">
        <f>XLOOKUP(A221,Task!A:A,Task!B:B,"")</f>
      </c>
      <c r="X221" s="10">
        <v>0</v>
      </c>
      <c r="Y221" s="4">
        <f>XLOOKUP(A221,'Receita Influenciada'!A:A,'Receita Influenciada'!C:C,"")</f>
      </c>
      <c r="Z221" s="4">
        <f>IF(ISBLANK(C221), "", DATEDIF(B221, C221, "d"))</f>
      </c>
      <c r="AA221" s="4">
        <v>0</v>
      </c>
    </row>
    <row x14ac:dyDescent="0.25" r="222" customHeight="1" ht="18.75">
      <c r="A222" s="1" t="s">
        <v>941</v>
      </c>
      <c r="B222" s="22">
        <f>XLOOKUP(A222,'Página25'!A:A,'Página25'!G:G,"")</f>
        <v>25568.875</v>
      </c>
      <c r="C222" s="22">
        <f>XLOOKUP(A222,'Página25'!A:A,'Página25'!I:I,"")</f>
        <v>25568.875</v>
      </c>
      <c r="D222" s="1" t="s">
        <v>4538</v>
      </c>
      <c r="E222" s="4">
        <f>XLOOKUP(A222,login!A:A,login!F:F,"")</f>
      </c>
      <c r="F222" s="4">
        <f>XLOOKUP(A222,gestor!C:C,gestor!E:E,"")</f>
      </c>
      <c r="G222" s="4">
        <v>0</v>
      </c>
      <c r="H222" s="4">
        <f>XLOOKUP(A222,EmailVerification!A:A,EmailVerification!B:B,"")</f>
      </c>
      <c r="I222" s="4">
        <f>IF(H222 = "", 0, 1)</f>
      </c>
      <c r="J222" s="2">
        <f>XLOOKUP(A222,IntegracaoVerification!A:A,IntegracaoVerification!C:C,"")</f>
      </c>
      <c r="K222" s="4">
        <f>IF(J222 = "", 0, 1)</f>
      </c>
      <c r="L222" s="4">
        <f>XLOOKUP(A222,ApiVerification!A:A,ApiVerification!C:C,"")</f>
      </c>
      <c r="M222" s="4">
        <f>IF(L222 = "", 0, 1)</f>
      </c>
      <c r="N222" s="4">
        <f>XLOOKUP(A222,AtivacaoGiftback!A:A,AtivacaoGiftback!B:B,"")</f>
      </c>
      <c r="O222" s="4">
        <f>IF(N222 = "", 0, 1)</f>
      </c>
      <c r="P222" s="4">
        <f>XLOOKUP(A222,TempoPrimeiraCampanha!A:A,TempoPrimeiraCampanha!B:B,"")</f>
      </c>
      <c r="Q222" s="4">
        <f>IF(P222 = "", 0, 1)</f>
      </c>
      <c r="R222" s="4">
        <f>XLOOKUP(A222,'# Campanhas30D'!A:A,'# Campanhas30D'!B:B,"")</f>
      </c>
      <c r="S222" s="10">
        <f>XLOOKUP(A222,'Receita Influenciada'!A:A,'Receita Influenciada'!B:B,"")</f>
      </c>
      <c r="T222" s="10">
        <f>XLOOKUP(A222,'Receita Total'!A:A,'Receita Total'!C:C,"")</f>
      </c>
      <c r="U222" s="10">
        <f>XLOOKUP(A222,Giftback!A:A,Giftback!B:B,"")</f>
      </c>
      <c r="V222" s="10">
        <v>0</v>
      </c>
      <c r="W222" s="10">
        <v>0</v>
      </c>
      <c r="X222" s="10">
        <v>0</v>
      </c>
      <c r="Y222" s="4">
        <f>XLOOKUP(A222,'Receita Influenciada'!A:A,'Receita Influenciada'!C:C,"")</f>
      </c>
      <c r="Z222" s="4">
        <f>IF(ISBLANK(C222), "", DATEDIF(B222, C222, "d"))</f>
      </c>
      <c r="AA222" s="4">
        <v>0</v>
      </c>
    </row>
    <row x14ac:dyDescent="0.25" r="223" customHeight="1" ht="18.75">
      <c r="A223" s="1" t="s">
        <v>1200</v>
      </c>
      <c r="B223" s="22">
        <f>XLOOKUP(A223,'Página25'!A:A,'Página25'!G:G,"")</f>
        <v>25568.875</v>
      </c>
      <c r="C223" s="22">
        <f>XLOOKUP(A223,'Página25'!A:A,'Página25'!I:I,"")</f>
        <v>25568.875</v>
      </c>
      <c r="D223" s="1" t="s">
        <v>4538</v>
      </c>
      <c r="E223" s="4">
        <f>XLOOKUP(A223,login!A:A,login!F:F,"")</f>
      </c>
      <c r="F223" s="4">
        <v>1</v>
      </c>
      <c r="G223" s="4">
        <v>0</v>
      </c>
      <c r="H223" s="4">
        <f>XLOOKUP(A223,EmailVerification!A:A,EmailVerification!B:B,"")</f>
      </c>
      <c r="I223" s="4">
        <f>IF(H223 = "", 0, 1)</f>
      </c>
      <c r="J223" s="4">
        <f>XLOOKUP(A223,IntegracaoVerification!A:A,IntegracaoVerification!C:C,"")</f>
      </c>
      <c r="K223" s="4">
        <f>IF(J223 = "", 0, 1)</f>
      </c>
      <c r="L223" s="4">
        <f>XLOOKUP(A223,ApiVerification!A:A,ApiVerification!C:C,"")</f>
      </c>
      <c r="M223" s="4">
        <f>IF(L223 = "", 0, 1)</f>
      </c>
      <c r="N223" s="4">
        <f>XLOOKUP(A223,AtivacaoGiftback!A:A,AtivacaoGiftback!B:B,"")</f>
      </c>
      <c r="O223" s="4">
        <f>IF(N223 = "", 0, 1)</f>
      </c>
      <c r="P223" s="2">
        <f>XLOOKUP(A223,TempoPrimeiraCampanha!A:A,TempoPrimeiraCampanha!B:B,"")</f>
      </c>
      <c r="Q223" s="4">
        <f>IF(P223 = "", 0, 1)</f>
      </c>
      <c r="R223" s="4">
        <f>XLOOKUP(A223,'# Campanhas30D'!A:A,'# Campanhas30D'!B:B,"")</f>
      </c>
      <c r="S223" s="10">
        <f>XLOOKUP(A223,'Receita Influenciada'!A:A,'Receita Influenciada'!B:B,"")</f>
      </c>
      <c r="T223" s="10">
        <f>XLOOKUP(A223,'Receita Total'!A:A,'Receita Total'!C:C,"")</f>
      </c>
      <c r="U223" s="10">
        <v>0</v>
      </c>
      <c r="V223" s="10">
        <v>0</v>
      </c>
      <c r="W223" s="10">
        <v>0</v>
      </c>
      <c r="X223" s="10">
        <f>XLOOKUP(A223,Message!A:A,Message!B:B,"")</f>
      </c>
      <c r="Y223" s="4">
        <f>XLOOKUP(A223,'Receita Influenciada'!A:A,'Receita Influenciada'!C:C,"")</f>
      </c>
      <c r="Z223" s="4">
        <f>IF(ISBLANK(C223), "", DATEDIF(B223, C223, "d"))</f>
      </c>
      <c r="AA223" s="4">
        <f>IF(Z223&gt;=0,1,0)</f>
      </c>
    </row>
    <row x14ac:dyDescent="0.25" r="224" customHeight="1" ht="18.75">
      <c r="A224" s="1" t="s">
        <v>956</v>
      </c>
      <c r="B224" s="22">
        <f>XLOOKUP(A224,'Página25'!A:A,'Página25'!G:G,"")</f>
        <v>25568.875</v>
      </c>
      <c r="C224" s="22">
        <f>XLOOKUP(A224,'Página25'!A:A,'Página25'!I:I,"")</f>
        <v>25568.875</v>
      </c>
      <c r="D224" s="1" t="s">
        <v>4538</v>
      </c>
      <c r="E224" s="4">
        <f>XLOOKUP(A224,login!A:A,login!F:F,"")</f>
      </c>
      <c r="F224" s="4">
        <f>XLOOKUP(A224,gestor!C:C,gestor!E:E,"")</f>
      </c>
      <c r="G224" s="4">
        <v>0</v>
      </c>
      <c r="H224" s="4">
        <f>XLOOKUP(A224,EmailVerification!A:A,EmailVerification!B:B,"")</f>
      </c>
      <c r="I224" s="4">
        <f>IF(H224 = "", 0, 1)</f>
      </c>
      <c r="J224" s="4">
        <f>XLOOKUP(A224,IntegracaoVerification!A:A,IntegracaoVerification!C:C,"")</f>
      </c>
      <c r="K224" s="4">
        <f>IF(J224 = "", 0, 1)</f>
      </c>
      <c r="L224" s="4">
        <f>XLOOKUP(A224,ApiVerification!A:A,ApiVerification!C:C,"")</f>
      </c>
      <c r="M224" s="4">
        <f>IF(L224 = "", 0, 1)</f>
      </c>
      <c r="N224" s="4">
        <f>XLOOKUP(A224,AtivacaoGiftback!A:A,AtivacaoGiftback!B:B,"")</f>
      </c>
      <c r="O224" s="4">
        <f>IF(N224 = "", 0, 1)</f>
      </c>
      <c r="P224" s="2">
        <f>XLOOKUP(A224,TempoPrimeiraCampanha!A:A,TempoPrimeiraCampanha!B:B,"")</f>
      </c>
      <c r="Q224" s="4">
        <f>IF(P224 = "", 0, 1)</f>
      </c>
      <c r="R224" s="4">
        <f>XLOOKUP(A224,'# Campanhas30D'!A:A,'# Campanhas30D'!B:B,"")</f>
      </c>
      <c r="S224" s="10">
        <f>XLOOKUP(A224,'Receita Influenciada'!A:A,'Receita Influenciada'!B:B,"")</f>
      </c>
      <c r="T224" s="10">
        <f>XLOOKUP(A224,'Receita Total'!A:A,'Receita Total'!C:C,"")</f>
      </c>
      <c r="U224" s="10">
        <f>XLOOKUP(A224,Giftback!A:A,Giftback!B:B,"")</f>
      </c>
      <c r="V224" s="10">
        <v>0</v>
      </c>
      <c r="W224" s="10">
        <v>0</v>
      </c>
      <c r="X224" s="10">
        <v>0</v>
      </c>
      <c r="Y224" s="4">
        <f>XLOOKUP(A224,'Receita Influenciada'!A:A,'Receita Influenciada'!C:C,"")</f>
      </c>
      <c r="Z224" s="4">
        <f>IF(ISBLANK(C224), "", DATEDIF(B224, C224, "d"))</f>
      </c>
      <c r="AA224" s="4">
        <v>0</v>
      </c>
    </row>
    <row x14ac:dyDescent="0.25" r="225" customHeight="1" ht="18.75">
      <c r="A225" s="1" t="s">
        <v>1575</v>
      </c>
      <c r="B225" s="22">
        <f>XLOOKUP(A225,'Página25'!A:A,'Página25'!G:G,"")</f>
        <v>25568.875</v>
      </c>
      <c r="C225" s="22">
        <f>XLOOKUP(A225,'Página25'!A:A,'Página25'!I:I,"")</f>
        <v>25568.875</v>
      </c>
      <c r="D225" s="1" t="s">
        <v>4538</v>
      </c>
      <c r="E225" s="4">
        <f>XLOOKUP(A225,login!A:A,login!F:F,"")</f>
      </c>
      <c r="F225" s="4">
        <v>0</v>
      </c>
      <c r="G225" s="4">
        <v>0</v>
      </c>
      <c r="H225" s="4">
        <f>XLOOKUP(A225,EmailVerification!A:A,EmailVerification!B:B,"")</f>
      </c>
      <c r="I225" s="4">
        <f>IF(H225 = "", 0, 1)</f>
      </c>
      <c r="J225" s="4">
        <f>XLOOKUP(A225,IntegracaoVerification!A:A,IntegracaoVerification!C:C,"")</f>
      </c>
      <c r="K225" s="4">
        <f>IF(J225 = "", 0, 1)</f>
      </c>
      <c r="L225" s="4">
        <f>XLOOKUP(A225,ApiVerification!A:A,ApiVerification!C:C,"")</f>
      </c>
      <c r="M225" s="4">
        <f>IF(L225 = "", 0, 1)</f>
      </c>
      <c r="N225" s="4">
        <f>XLOOKUP(A225,AtivacaoGiftback!A:A,AtivacaoGiftback!B:B,"")</f>
      </c>
      <c r="O225" s="4">
        <f>IF(N225 = "", 0, 1)</f>
      </c>
      <c r="P225" s="2">
        <f>XLOOKUP(A225,TempoPrimeiraCampanha!A:A,TempoPrimeiraCampanha!B:B,"")</f>
      </c>
      <c r="Q225" s="4">
        <f>IF(P225 = "", 0, 1)</f>
      </c>
      <c r="R225" s="4">
        <f>XLOOKUP(A225,'# Campanhas30D'!A:A,'# Campanhas30D'!B:B,"")</f>
      </c>
      <c r="S225" s="10">
        <f>XLOOKUP(A225,'Receita Influenciada'!A:A,'Receita Influenciada'!B:B,"")</f>
      </c>
      <c r="T225" s="10">
        <f>XLOOKUP(A225,'Receita Total'!A:A,'Receita Total'!C:C,"")</f>
      </c>
      <c r="U225" s="10">
        <f>XLOOKUP(A225,Giftback!A:A,Giftback!B:B,"")</f>
      </c>
      <c r="V225" s="10">
        <v>0</v>
      </c>
      <c r="W225" s="10">
        <v>0</v>
      </c>
      <c r="X225" s="10">
        <v>0</v>
      </c>
      <c r="Y225" s="4">
        <f>XLOOKUP(A225,'Receita Influenciada'!A:A,'Receita Influenciada'!C:C,"")</f>
      </c>
      <c r="Z225" s="4">
        <f>IF(ISBLANK(C225), "", DATEDIF(B225, C225, "d"))</f>
      </c>
      <c r="AA225" s="4">
        <v>0</v>
      </c>
    </row>
    <row x14ac:dyDescent="0.25" r="226" customHeight="1" ht="18.75">
      <c r="A226" s="1" t="s">
        <v>1050</v>
      </c>
      <c r="B226" s="22">
        <f>XLOOKUP(A226,'Página25'!A:A,'Página25'!G:G,"")</f>
        <v>25568.875</v>
      </c>
      <c r="C226" s="22">
        <f>XLOOKUP(A226,'Página25'!A:A,'Página25'!I:I,"")</f>
        <v>25568.875</v>
      </c>
      <c r="D226" s="1" t="s">
        <v>4538</v>
      </c>
      <c r="E226" s="4">
        <f>XLOOKUP(A226,login!A:A,login!F:F,"")</f>
      </c>
      <c r="F226" s="4">
        <f>XLOOKUP(A226,gestor!C:C,gestor!E:E,"")</f>
      </c>
      <c r="G226" s="4">
        <v>0</v>
      </c>
      <c r="H226" s="4">
        <f>XLOOKUP(A226,EmailVerification!A:A,EmailVerification!B:B,"")</f>
      </c>
      <c r="I226" s="4">
        <f>IF(H226 = "", 0, 1)</f>
      </c>
      <c r="J226" s="4">
        <f>XLOOKUP(A226,IntegracaoVerification!A:A,IntegracaoVerification!C:C,"")</f>
      </c>
      <c r="K226" s="4">
        <f>IF(J226 = "", 0, 1)</f>
      </c>
      <c r="L226" s="4">
        <f>XLOOKUP(A226,ApiVerification!A:A,ApiVerification!C:C,"")</f>
      </c>
      <c r="M226" s="4">
        <f>IF(L226 = "", 0, 1)</f>
      </c>
      <c r="N226" s="4">
        <f>XLOOKUP(A226,AtivacaoGiftback!A:A,AtivacaoGiftback!B:B,"")</f>
      </c>
      <c r="O226" s="4">
        <f>IF(N226 = "", 0, 1)</f>
      </c>
      <c r="P226" s="4">
        <f>XLOOKUP(A226,TempoPrimeiraCampanha!A:A,TempoPrimeiraCampanha!B:B,"")</f>
      </c>
      <c r="Q226" s="4">
        <f>IF(P226 = "", 0, 1)</f>
      </c>
      <c r="R226" s="4">
        <f>XLOOKUP(A226,'# Campanhas30D'!A:A,'# Campanhas30D'!B:B,"")</f>
      </c>
      <c r="S226" s="10">
        <f>XLOOKUP(A226,'Receita Influenciada'!A:A,'Receita Influenciada'!B:B,"")</f>
      </c>
      <c r="T226" s="10">
        <f>XLOOKUP(A226,'Receita Total'!A:A,'Receita Total'!C:C,"")</f>
      </c>
      <c r="U226" s="10">
        <f>XLOOKUP(A226,Giftback!A:A,Giftback!B:B,"")</f>
      </c>
      <c r="V226" s="10">
        <v>0</v>
      </c>
      <c r="W226" s="10">
        <v>0</v>
      </c>
      <c r="X226" s="10">
        <v>0</v>
      </c>
      <c r="Y226" s="4">
        <f>XLOOKUP(A226,'Receita Influenciada'!A:A,'Receita Influenciada'!C:C,"")</f>
      </c>
      <c r="Z226" s="4">
        <f>IF(ISBLANK(C226), "", DATEDIF(B226, C226, "d"))</f>
      </c>
      <c r="AA226" s="4">
        <v>0</v>
      </c>
    </row>
    <row x14ac:dyDescent="0.25" r="227" customHeight="1" ht="18.75">
      <c r="A227" s="1" t="s">
        <v>1115</v>
      </c>
      <c r="B227" s="22">
        <f>XLOOKUP(A227,'Página25'!A:A,'Página25'!G:G,"")</f>
        <v>25568.875</v>
      </c>
      <c r="C227" s="22">
        <f>XLOOKUP(A227,'Página25'!A:A,'Página25'!I:I,"")</f>
        <v>25568.875</v>
      </c>
      <c r="D227" s="1" t="s">
        <v>4538</v>
      </c>
      <c r="E227" s="4">
        <f>XLOOKUP(A227,login!A:A,login!F:F,"")</f>
      </c>
      <c r="F227" s="4">
        <f>XLOOKUP(A227,gestor!C:C,gestor!E:E,"")</f>
      </c>
      <c r="G227" s="4">
        <v>0</v>
      </c>
      <c r="H227" s="4">
        <f>XLOOKUP(A227,EmailVerification!A:A,EmailVerification!B:B,"")</f>
      </c>
      <c r="I227" s="4">
        <f>IF(H227 = "", 0, 1)</f>
      </c>
      <c r="J227" s="4">
        <f>XLOOKUP(A227,IntegracaoVerification!A:A,IntegracaoVerification!C:C,"")</f>
      </c>
      <c r="K227" s="4">
        <f>IF(J227 = "", 0, 1)</f>
      </c>
      <c r="L227" s="4">
        <f>XLOOKUP(A227,ApiVerification!A:A,ApiVerification!C:C,"")</f>
      </c>
      <c r="M227" s="4">
        <f>IF(L227 = "", 0, 1)</f>
      </c>
      <c r="N227" s="4">
        <f>XLOOKUP(A227,AtivacaoGiftback!A:A,AtivacaoGiftback!B:B,"")</f>
      </c>
      <c r="O227" s="4">
        <f>IF(N227 = "", 0, 1)</f>
      </c>
      <c r="P227" s="2">
        <f>XLOOKUP(A227,TempoPrimeiraCampanha!A:A,TempoPrimeiraCampanha!B:B,"")</f>
      </c>
      <c r="Q227" s="4">
        <f>IF(P227 = "", 0, 1)</f>
      </c>
      <c r="R227" s="4">
        <f>XLOOKUP(A227,'# Campanhas30D'!A:A,'# Campanhas30D'!B:B,"")</f>
      </c>
      <c r="S227" s="10">
        <f>XLOOKUP(A227,'Receita Influenciada'!A:A,'Receita Influenciada'!B:B,"")</f>
      </c>
      <c r="T227" s="10">
        <f>XLOOKUP(A227,'Receita Total'!A:A,'Receita Total'!C:C,"")</f>
      </c>
      <c r="U227" s="10">
        <f>XLOOKUP(A227,Giftback!A:A,Giftback!B:B,"")</f>
      </c>
      <c r="V227" s="10">
        <v>0</v>
      </c>
      <c r="W227" s="10">
        <v>0</v>
      </c>
      <c r="X227" s="10">
        <v>0</v>
      </c>
      <c r="Y227" s="4">
        <f>XLOOKUP(A227,'Receita Influenciada'!A:A,'Receita Influenciada'!C:C,"")</f>
      </c>
      <c r="Z227" s="4">
        <f>IF(ISBLANK(C227), "", DATEDIF(B227, C227, "d"))</f>
      </c>
      <c r="AA227" s="4">
        <v>0</v>
      </c>
    </row>
    <row x14ac:dyDescent="0.25" r="228" customHeight="1" ht="18.75">
      <c r="A228" s="1" t="s">
        <v>1033</v>
      </c>
      <c r="B228" s="22">
        <f>XLOOKUP(A228,'Página25'!A:A,'Página25'!G:G,"")</f>
        <v>25568.875</v>
      </c>
      <c r="C228" s="22">
        <f>XLOOKUP(A228,'Página25'!A:A,'Página25'!I:I,"")</f>
        <v>25568.875</v>
      </c>
      <c r="D228" s="1" t="s">
        <v>4538</v>
      </c>
      <c r="E228" s="4">
        <f>XLOOKUP(A228,login!A:A,login!F:F,"")</f>
      </c>
      <c r="F228" s="4">
        <f>XLOOKUP(A228,gestor!C:C,gestor!E:E,"")</f>
      </c>
      <c r="G228" s="4">
        <f>XLOOKUP(A228,tickets!I:I,tickets!J:J,"")</f>
      </c>
      <c r="H228" s="4">
        <f>XLOOKUP(A228,EmailVerification!A:A,EmailVerification!B:B,"")</f>
      </c>
      <c r="I228" s="4">
        <f>IF(H228 = "", 0, 1)</f>
      </c>
      <c r="J228" s="4">
        <f>XLOOKUP(A228,IntegracaoVerification!A:A,IntegracaoVerification!C:C,"")</f>
      </c>
      <c r="K228" s="4">
        <f>IF(J228 = "", 0, 1)</f>
      </c>
      <c r="L228" s="4">
        <f>XLOOKUP(A228,ApiVerification!A:A,ApiVerification!C:C,"")</f>
      </c>
      <c r="M228" s="4">
        <f>IF(L228 = "", 0, 1)</f>
      </c>
      <c r="N228" s="4">
        <f>XLOOKUP(A228,AtivacaoGiftback!A:A,AtivacaoGiftback!B:B,"")</f>
      </c>
      <c r="O228" s="4">
        <f>IF(N228 = "", 0, 1)</f>
      </c>
      <c r="P228" s="2">
        <f>XLOOKUP(A228,TempoPrimeiraCampanha!A:A,TempoPrimeiraCampanha!B:B,"")</f>
      </c>
      <c r="Q228" s="4">
        <f>IF(P228 = "", 0, 1)</f>
      </c>
      <c r="R228" s="4">
        <f>XLOOKUP(A228,'# Campanhas30D'!A:A,'# Campanhas30D'!B:B,"")</f>
      </c>
      <c r="S228" s="10">
        <f>XLOOKUP(A228,'Receita Influenciada'!A:A,'Receita Influenciada'!B:B,"")</f>
      </c>
      <c r="T228" s="10">
        <f>XLOOKUP(A228,'Receita Total'!A:A,'Receita Total'!C:C,"")</f>
      </c>
      <c r="U228" s="10">
        <f>XLOOKUP(A228,Giftback!A:A,Giftback!B:B,"")</f>
      </c>
      <c r="V228" s="10">
        <v>0</v>
      </c>
      <c r="W228" s="10">
        <v>0</v>
      </c>
      <c r="X228" s="10">
        <v>0</v>
      </c>
      <c r="Y228" s="4">
        <f>XLOOKUP(A228,'Receita Influenciada'!A:A,'Receita Influenciada'!C:C,"")</f>
      </c>
      <c r="Z228" s="4">
        <f>IF(ISBLANK(C228), "", DATEDIF(B228, C228, "d"))</f>
      </c>
      <c r="AA228" s="4">
        <v>0</v>
      </c>
    </row>
    <row x14ac:dyDescent="0.25" r="229" customHeight="1" ht="18.75">
      <c r="A229" s="1" t="s">
        <v>845</v>
      </c>
      <c r="B229" s="22">
        <f>XLOOKUP(A229,'Página25'!A:A,'Página25'!G:G,"")</f>
        <v>25568.875</v>
      </c>
      <c r="C229" s="22">
        <f>XLOOKUP(A229,'Página25'!A:A,'Página25'!I:I,"")</f>
        <v>25568.875</v>
      </c>
      <c r="D229" s="1" t="s">
        <v>4538</v>
      </c>
      <c r="E229" s="4">
        <f>XLOOKUP(A229,login!A:A,login!F:F,"")</f>
      </c>
      <c r="F229" s="4">
        <f>XLOOKUP(A229,gestor!C:C,gestor!E:E,"")</f>
      </c>
      <c r="G229" s="4">
        <v>0</v>
      </c>
      <c r="H229" s="4">
        <f>XLOOKUP(A229,EmailVerification!A:A,EmailVerification!B:B,"")</f>
      </c>
      <c r="I229" s="4">
        <f>IF(H229 = "", 0, 1)</f>
      </c>
      <c r="J229" s="4">
        <f>XLOOKUP(A229,IntegracaoVerification!A:A,IntegracaoVerification!C:C,"")</f>
      </c>
      <c r="K229" s="4">
        <f>IF(J229 = "", 0, 1)</f>
      </c>
      <c r="L229" s="4">
        <f>XLOOKUP(A229,ApiVerification!A:A,ApiVerification!C:C,"")</f>
      </c>
      <c r="M229" s="4">
        <f>IF(L229 = "", 0, 1)</f>
      </c>
      <c r="N229" s="2">
        <f>XLOOKUP(A229,AtivacaoGiftback!A:A,AtivacaoGiftback!B:B,"")</f>
      </c>
      <c r="O229" s="4">
        <f>IF(N229 = "", 0, 1)</f>
      </c>
      <c r="P229" s="2">
        <f>XLOOKUP(A229,TempoPrimeiraCampanha!A:A,TempoPrimeiraCampanha!B:B,"")</f>
      </c>
      <c r="Q229" s="4">
        <f>IF(P229 = "", 0, 1)</f>
      </c>
      <c r="R229" s="4">
        <f>XLOOKUP(A229,'# Campanhas30D'!A:A,'# Campanhas30D'!B:B,"")</f>
      </c>
      <c r="S229" s="10">
        <f>XLOOKUP(A229,'Receita Influenciada'!A:A,'Receita Influenciada'!B:B,"")</f>
      </c>
      <c r="T229" s="10">
        <f>XLOOKUP(A229,'Receita Total'!A:A,'Receita Total'!C:C,"")</f>
      </c>
      <c r="U229" s="10">
        <v>0</v>
      </c>
      <c r="V229" s="10">
        <v>0</v>
      </c>
      <c r="W229" s="10">
        <f>XLOOKUP(A229,Task!A:A,Task!B:B,"")</f>
      </c>
      <c r="X229" s="10">
        <v>0</v>
      </c>
      <c r="Y229" s="4">
        <f>XLOOKUP(A229,'Receita Influenciada'!A:A,'Receita Influenciada'!C:C,"")</f>
      </c>
      <c r="Z229" s="4">
        <f>IF(ISBLANK(C229), "", DATEDIF(B229, C229, "d"))</f>
      </c>
      <c r="AA229" s="4">
        <v>0</v>
      </c>
    </row>
    <row x14ac:dyDescent="0.25" r="230" customHeight="1" ht="18.75">
      <c r="A230" s="1" t="s">
        <v>1468</v>
      </c>
      <c r="B230" s="22">
        <f>XLOOKUP(A230,'Página25'!A:A,'Página25'!G:G,"")</f>
        <v>25568.875</v>
      </c>
      <c r="C230" s="22">
        <f>XLOOKUP(A230,'Página25'!A:A,'Página25'!I:I,"")</f>
        <v>25568.875</v>
      </c>
      <c r="D230" s="1" t="s">
        <v>4538</v>
      </c>
      <c r="E230" s="4">
        <f>XLOOKUP(A230,login!A:A,login!F:F,"")</f>
      </c>
      <c r="F230" s="4">
        <f>XLOOKUP(A230,gestor!C:C,gestor!E:E,"")</f>
      </c>
      <c r="G230" s="4">
        <v>0</v>
      </c>
      <c r="H230" s="4">
        <f>XLOOKUP(A230,EmailVerification!A:A,EmailVerification!B:B,"")</f>
      </c>
      <c r="I230" s="4">
        <f>IF(H230 = "", 0, 1)</f>
      </c>
      <c r="J230" s="4">
        <f>XLOOKUP(A230,IntegracaoVerification!A:A,IntegracaoVerification!C:C,"")</f>
      </c>
      <c r="K230" s="4">
        <f>IF(J230 = "", 0, 1)</f>
      </c>
      <c r="L230" s="4">
        <f>XLOOKUP(A230,ApiVerification!A:A,ApiVerification!C:C,"")</f>
      </c>
      <c r="M230" s="4">
        <f>IF(L230 = "", 0, 1)</f>
      </c>
      <c r="N230" s="4">
        <f>XLOOKUP(A230,AtivacaoGiftback!A:A,AtivacaoGiftback!B:B,"")</f>
      </c>
      <c r="O230" s="4">
        <f>IF(N230 = "", 0, 1)</f>
      </c>
      <c r="P230" s="4">
        <f>XLOOKUP(A230,TempoPrimeiraCampanha!A:A,TempoPrimeiraCampanha!B:B,"")</f>
      </c>
      <c r="Q230" s="4">
        <f>IF(P230 = "", 0, 1)</f>
      </c>
      <c r="R230" s="4">
        <f>XLOOKUP(A230,'# Campanhas30D'!A:A,'# Campanhas30D'!B:B,"")</f>
      </c>
      <c r="S230" s="10">
        <f>XLOOKUP(A230,'Receita Influenciada'!A:A,'Receita Influenciada'!B:B,"")</f>
      </c>
      <c r="T230" s="10">
        <f>XLOOKUP(A230,'Receita Total'!A:A,'Receita Total'!C:C,"")</f>
      </c>
      <c r="U230" s="10">
        <f>XLOOKUP(A230,Giftback!A:A,Giftback!B:B,"")</f>
      </c>
      <c r="V230" s="10">
        <v>0</v>
      </c>
      <c r="W230" s="10">
        <v>0</v>
      </c>
      <c r="X230" s="10">
        <v>0</v>
      </c>
      <c r="Y230" s="4">
        <f>XLOOKUP(A230,'Receita Influenciada'!A:A,'Receita Influenciada'!C:C,"")</f>
      </c>
      <c r="Z230" s="4">
        <f>IF(ISBLANK(C230), "", DATEDIF(B230, C230, "d"))</f>
      </c>
      <c r="AA230" s="4">
        <v>0</v>
      </c>
    </row>
    <row x14ac:dyDescent="0.25" r="231" customHeight="1" ht="18.75">
      <c r="A231" s="1" t="s">
        <v>1241</v>
      </c>
      <c r="B231" s="22">
        <f>XLOOKUP(A231,'Página25'!A:A,'Página25'!G:G,"")</f>
        <v>25568.875</v>
      </c>
      <c r="C231" s="22">
        <f>XLOOKUP(A231,'Página25'!A:A,'Página25'!I:I,"")</f>
        <v>25568.875</v>
      </c>
      <c r="D231" s="1" t="s">
        <v>4538</v>
      </c>
      <c r="E231" s="4">
        <f>XLOOKUP(A231,login!A:A,login!F:F,"")</f>
      </c>
      <c r="F231" s="4">
        <v>0</v>
      </c>
      <c r="G231" s="4">
        <v>0</v>
      </c>
      <c r="H231" s="4">
        <f>XLOOKUP(A231,EmailVerification!A:A,EmailVerification!B:B,"")</f>
      </c>
      <c r="I231" s="4">
        <f>IF(H231 = "", 0, 1)</f>
      </c>
      <c r="J231" s="4">
        <f>XLOOKUP(A231,IntegracaoVerification!A:A,IntegracaoVerification!C:C,"")</f>
      </c>
      <c r="K231" s="4">
        <f>IF(J231 = "", 0, 1)</f>
      </c>
      <c r="L231" s="4">
        <f>XLOOKUP(A231,ApiVerification!A:A,ApiVerification!C:C,"")</f>
      </c>
      <c r="M231" s="4">
        <f>IF(L231 = "", 0, 1)</f>
      </c>
      <c r="N231" s="4">
        <f>XLOOKUP(A231,AtivacaoGiftback!A:A,AtivacaoGiftback!B:B,"")</f>
      </c>
      <c r="O231" s="4">
        <f>IF(N231 = "", 0, 1)</f>
      </c>
      <c r="P231" s="4">
        <f>XLOOKUP(A231,TempoPrimeiraCampanha!A:A,TempoPrimeiraCampanha!B:B,"")</f>
      </c>
      <c r="Q231" s="4">
        <f>IF(P231 = "", 0, 1)</f>
      </c>
      <c r="R231" s="4">
        <f>XLOOKUP(A231,'# Campanhas30D'!A:A,'# Campanhas30D'!B:B,"")</f>
      </c>
      <c r="S231" s="10">
        <f>XLOOKUP(A231,'Receita Influenciada'!A:A,'Receita Influenciada'!B:B,"")</f>
      </c>
      <c r="T231" s="10">
        <f>XLOOKUP(A231,'Receita Total'!A:A,'Receita Total'!C:C,"")</f>
      </c>
      <c r="U231" s="10">
        <f>XLOOKUP(A231,Giftback!A:A,Giftback!B:B,"")</f>
      </c>
      <c r="V231" s="10">
        <v>0</v>
      </c>
      <c r="W231" s="10">
        <v>0</v>
      </c>
      <c r="X231" s="10">
        <v>0</v>
      </c>
      <c r="Y231" s="4">
        <f>XLOOKUP(A231,'Receita Influenciada'!A:A,'Receita Influenciada'!C:C,"")</f>
      </c>
      <c r="Z231" s="4">
        <f>IF(ISBLANK(C231), "", DATEDIF(B231, C231, "d"))</f>
      </c>
      <c r="AA231" s="4">
        <v>0</v>
      </c>
    </row>
    <row x14ac:dyDescent="0.25" r="232" customHeight="1" ht="18.75">
      <c r="A232" s="1" t="s">
        <v>1064</v>
      </c>
      <c r="B232" s="22">
        <f>XLOOKUP(A232,'Página25'!A:A,'Página25'!G:G,"")</f>
        <v>25568.875</v>
      </c>
      <c r="C232" s="22">
        <f>XLOOKUP(A232,'Página25'!A:A,'Página25'!I:I,"")</f>
        <v>25568.875</v>
      </c>
      <c r="D232" s="1" t="s">
        <v>4538</v>
      </c>
      <c r="E232" s="4">
        <f>XLOOKUP(A232,login!A:A,login!F:F,"")</f>
      </c>
      <c r="F232" s="4">
        <f>XLOOKUP(A232,gestor!C:C,gestor!E:E,"")</f>
      </c>
      <c r="G232" s="4">
        <v>0</v>
      </c>
      <c r="H232" s="4">
        <f>XLOOKUP(A232,EmailVerification!A:A,EmailVerification!B:B,"")</f>
      </c>
      <c r="I232" s="4">
        <f>IF(H232 = "", 0, 1)</f>
      </c>
      <c r="J232" s="4">
        <f>XLOOKUP(A232,IntegracaoVerification!A:A,IntegracaoVerification!C:C,"")</f>
      </c>
      <c r="K232" s="4">
        <f>IF(J232 = "", 0, 1)</f>
      </c>
      <c r="L232" s="4">
        <f>XLOOKUP(A232,ApiVerification!A:A,ApiVerification!C:C,"")</f>
      </c>
      <c r="M232" s="4">
        <f>IF(L232 = "", 0, 1)</f>
      </c>
      <c r="N232" s="4">
        <f>XLOOKUP(A232,AtivacaoGiftback!A:A,AtivacaoGiftback!B:B,"")</f>
      </c>
      <c r="O232" s="4">
        <f>IF(N232 = "", 0, 1)</f>
      </c>
      <c r="P232" s="4">
        <f>XLOOKUP(A232,TempoPrimeiraCampanha!A:A,TempoPrimeiraCampanha!B:B,"")</f>
      </c>
      <c r="Q232" s="4">
        <f>IF(P232 = "", 0, 1)</f>
      </c>
      <c r="R232" s="4">
        <f>XLOOKUP(A232,'# Campanhas30D'!A:A,'# Campanhas30D'!B:B,"")</f>
      </c>
      <c r="S232" s="10">
        <f>XLOOKUP(A232,'Receita Influenciada'!A:A,'Receita Influenciada'!B:B,"")</f>
      </c>
      <c r="T232" s="10">
        <f>XLOOKUP(A232,'Receita Total'!A:A,'Receita Total'!C:C,"")</f>
      </c>
      <c r="U232" s="10">
        <f>XLOOKUP(A232,Giftback!A:A,Giftback!B:B,"")</f>
      </c>
      <c r="V232" s="10">
        <v>0</v>
      </c>
      <c r="W232" s="10">
        <v>0</v>
      </c>
      <c r="X232" s="10">
        <v>0</v>
      </c>
      <c r="Y232" s="4">
        <f>XLOOKUP(A232,'Receita Influenciada'!A:A,'Receita Influenciada'!C:C,"")</f>
      </c>
      <c r="Z232" s="4">
        <f>IF(ISBLANK(C232), "", DATEDIF(B232, C232, "d"))</f>
      </c>
      <c r="AA232" s="4">
        <v>0</v>
      </c>
    </row>
    <row x14ac:dyDescent="0.25" r="233" customHeight="1" ht="18.75">
      <c r="A233" s="1" t="s">
        <v>1335</v>
      </c>
      <c r="B233" s="22">
        <f>XLOOKUP(A233,'Página25'!A:A,'Página25'!G:G,"")</f>
        <v>25568.875</v>
      </c>
      <c r="C233" s="22">
        <f>XLOOKUP(A233,'Página25'!A:A,'Página25'!I:I,"")</f>
        <v>25568.875</v>
      </c>
      <c r="D233" s="1" t="s">
        <v>4538</v>
      </c>
      <c r="E233" s="4">
        <v>0</v>
      </c>
      <c r="F233" s="4">
        <v>1</v>
      </c>
      <c r="G233" s="4">
        <v>0</v>
      </c>
      <c r="H233" s="2">
        <f>XLOOKUP(A233,EmailVerification!A:A,EmailVerification!B:B,"")</f>
      </c>
      <c r="I233" s="4">
        <f>IF(H233 = "", 0, 1)</f>
      </c>
      <c r="J233" s="4">
        <f>XLOOKUP(A233,IntegracaoVerification!A:A,IntegracaoVerification!C:C,"")</f>
      </c>
      <c r="K233" s="4">
        <f>IF(J233 = "", 0, 1)</f>
      </c>
      <c r="L233" s="4">
        <f>XLOOKUP(A233,ApiVerification!A:A,ApiVerification!C:C,"")</f>
      </c>
      <c r="M233" s="4">
        <f>IF(L233 = "", 0, 1)</f>
      </c>
      <c r="N233" s="4">
        <f>XLOOKUP(A233,AtivacaoGiftback!A:A,AtivacaoGiftback!B:B,"")</f>
      </c>
      <c r="O233" s="4">
        <f>IF(N233 = "", 0, 1)</f>
      </c>
      <c r="P233" s="4">
        <f>XLOOKUP(A233,TempoPrimeiraCampanha!A:A,TempoPrimeiraCampanha!B:B,"")</f>
      </c>
      <c r="Q233" s="4">
        <f>IF(P233 = "", 0, 1)</f>
      </c>
      <c r="R233" s="4">
        <f>XLOOKUP(A233,'# Campanhas30D'!A:A,'# Campanhas30D'!B:B,"")</f>
      </c>
      <c r="S233" s="10">
        <f>XLOOKUP(A233,'Receita Influenciada'!A:A,'Receita Influenciada'!B:B,"")</f>
      </c>
      <c r="T233" s="10">
        <f>XLOOKUP(A233,'Receita Total'!A:A,'Receita Total'!C:C,"")</f>
      </c>
      <c r="U233" s="10">
        <f>XLOOKUP(A233,Giftback!A:A,Giftback!B:B,"")</f>
      </c>
      <c r="V233" s="10">
        <v>0</v>
      </c>
      <c r="W233" s="10">
        <v>0</v>
      </c>
      <c r="X233" s="10">
        <v>0</v>
      </c>
      <c r="Y233" s="4">
        <f>XLOOKUP(A233,'Receita Influenciada'!A:A,'Receita Influenciada'!C:C,"")</f>
      </c>
      <c r="Z233" s="4">
        <f>IF(ISBLANK(C233), "", DATEDIF(B233, C233, "d"))</f>
      </c>
      <c r="AA233" s="4">
        <v>0</v>
      </c>
    </row>
    <row x14ac:dyDescent="0.25" r="234" customHeight="1" ht="18.75">
      <c r="A234" s="1" t="s">
        <v>1601</v>
      </c>
      <c r="B234" s="22">
        <f>XLOOKUP(A234,'Página25'!A:A,'Página25'!G:G,"")</f>
        <v>25568.875</v>
      </c>
      <c r="C234" s="22">
        <f>XLOOKUP(A234,'Página25'!A:A,'Página25'!I:I,"")</f>
        <v>25568.875</v>
      </c>
      <c r="D234" s="1" t="s">
        <v>4538</v>
      </c>
      <c r="E234" s="4">
        <f>XLOOKUP(A234,login!A:A,login!F:F,"")</f>
      </c>
      <c r="F234" s="4">
        <f>XLOOKUP(A234,gestor!C:C,gestor!E:E,"")</f>
      </c>
      <c r="G234" s="4">
        <v>0</v>
      </c>
      <c r="H234" s="4">
        <f>XLOOKUP(A234,EmailVerification!A:A,EmailVerification!B:B,"")</f>
      </c>
      <c r="I234" s="4">
        <f>IF(H234 = "", 0, 1)</f>
      </c>
      <c r="J234" s="4">
        <f>XLOOKUP(A234,IntegracaoVerification!A:A,IntegracaoVerification!C:C,"")</f>
      </c>
      <c r="K234" s="4">
        <f>IF(J234 = "", 0, 1)</f>
      </c>
      <c r="L234" s="4">
        <f>XLOOKUP(A234,ApiVerification!A:A,ApiVerification!C:C,"")</f>
      </c>
      <c r="M234" s="4">
        <f>IF(L234 = "", 0, 1)</f>
      </c>
      <c r="N234" s="4">
        <f>XLOOKUP(A234,AtivacaoGiftback!A:A,AtivacaoGiftback!B:B,"")</f>
      </c>
      <c r="O234" s="4">
        <f>IF(N234 = "", 0, 1)</f>
      </c>
      <c r="P234" s="2">
        <f>XLOOKUP(A234,TempoPrimeiraCampanha!A:A,TempoPrimeiraCampanha!B:B,"")</f>
      </c>
      <c r="Q234" s="4">
        <f>IF(P234 = "", 0, 1)</f>
      </c>
      <c r="R234" s="4">
        <f>XLOOKUP(A234,'# Campanhas30D'!A:A,'# Campanhas30D'!B:B,"")</f>
      </c>
      <c r="S234" s="10">
        <f>XLOOKUP(A234,'Receita Influenciada'!A:A,'Receita Influenciada'!B:B,"")</f>
      </c>
      <c r="T234" s="10">
        <f>XLOOKUP(A234,'Receita Total'!A:A,'Receita Total'!C:C,"")</f>
      </c>
      <c r="U234" s="10">
        <f>XLOOKUP(A234,Giftback!A:A,Giftback!B:B,"")</f>
      </c>
      <c r="V234" s="10">
        <v>0</v>
      </c>
      <c r="W234" s="10">
        <v>0</v>
      </c>
      <c r="X234" s="10">
        <f>XLOOKUP(A234,Message!A:A,Message!B:B,"")</f>
      </c>
      <c r="Y234" s="4">
        <f>XLOOKUP(A234,'Receita Influenciada'!A:A,'Receita Influenciada'!C:C,"")</f>
      </c>
      <c r="Z234" s="4">
        <f>IF(ISBLANK(C234), "", DATEDIF(B234, C234, "d"))</f>
      </c>
      <c r="AA234" s="4">
        <v>0</v>
      </c>
    </row>
    <row x14ac:dyDescent="0.25" r="235" customHeight="1" ht="18.75">
      <c r="A235" s="1" t="s">
        <v>1282</v>
      </c>
      <c r="B235" s="22">
        <f>XLOOKUP(A235,'Página25'!A:A,'Página25'!G:G,"")</f>
        <v>25568.875</v>
      </c>
      <c r="C235" s="22">
        <f>XLOOKUP(A235,'Página25'!A:A,'Página25'!I:I,"")</f>
        <v>25568.875</v>
      </c>
      <c r="D235" s="1" t="s">
        <v>4538</v>
      </c>
      <c r="E235" s="4">
        <f>XLOOKUP(A235,login!A:A,login!F:F,"")</f>
      </c>
      <c r="F235" s="4">
        <v>0</v>
      </c>
      <c r="G235" s="4">
        <v>0</v>
      </c>
      <c r="H235" s="2">
        <f>XLOOKUP(A235,EmailVerification!A:A,EmailVerification!B:B,"")</f>
      </c>
      <c r="I235" s="4">
        <f>IF(H235 = "", 0, 1)</f>
      </c>
      <c r="J235" s="4">
        <f>XLOOKUP(A235,IntegracaoVerification!A:A,IntegracaoVerification!C:C,"")</f>
      </c>
      <c r="K235" s="4">
        <f>IF(J235 = "", 0, 1)</f>
      </c>
      <c r="L235" s="4">
        <f>XLOOKUP(A235,ApiVerification!A:A,ApiVerification!C:C,"")</f>
      </c>
      <c r="M235" s="4">
        <f>IF(L235 = "", 0, 1)</f>
      </c>
      <c r="N235" s="4">
        <f>XLOOKUP(A235,AtivacaoGiftback!A:A,AtivacaoGiftback!B:B,"")</f>
      </c>
      <c r="O235" s="4">
        <f>IF(N235 = "", 0, 1)</f>
      </c>
      <c r="P235" s="2">
        <f>XLOOKUP(A235,TempoPrimeiraCampanha!A:A,TempoPrimeiraCampanha!B:B,"")</f>
      </c>
      <c r="Q235" s="4">
        <f>IF(P235 = "", 0, 1)</f>
      </c>
      <c r="R235" s="4">
        <f>XLOOKUP(A235,'# Campanhas30D'!A:A,'# Campanhas30D'!B:B,"")</f>
      </c>
      <c r="S235" s="10">
        <f>XLOOKUP(A235,'Receita Influenciada'!A:A,'Receita Influenciada'!B:B,"")</f>
      </c>
      <c r="T235" s="10">
        <f>XLOOKUP(A235,'Receita Total'!A:A,'Receita Total'!C:C,"")</f>
      </c>
      <c r="U235" s="10">
        <f>XLOOKUP(A235,Giftback!A:A,Giftback!B:B,"")</f>
      </c>
      <c r="V235" s="10">
        <v>0</v>
      </c>
      <c r="W235" s="10">
        <v>0</v>
      </c>
      <c r="X235" s="10">
        <v>0</v>
      </c>
      <c r="Y235" s="4">
        <f>XLOOKUP(A235,'Receita Influenciada'!A:A,'Receita Influenciada'!C:C,"")</f>
      </c>
      <c r="Z235" s="4">
        <f>IF(ISBLANK(C235), "", DATEDIF(B235, C235, "d"))</f>
      </c>
      <c r="AA235" s="4">
        <v>0</v>
      </c>
    </row>
    <row x14ac:dyDescent="0.25" r="236" customHeight="1" ht="18.75">
      <c r="A236" s="1" t="s">
        <v>792</v>
      </c>
      <c r="B236" s="22">
        <f>XLOOKUP(A236,'Página25'!A:A,'Página25'!G:G,"")</f>
        <v>25568.875</v>
      </c>
      <c r="C236" s="22">
        <f>XLOOKUP(A236,'Página25'!A:A,'Página25'!I:I,"")</f>
        <v>25568.875</v>
      </c>
      <c r="D236" s="1" t="s">
        <v>4538</v>
      </c>
      <c r="E236" s="4">
        <f>XLOOKUP(A236,login!A:A,login!F:F,"")</f>
      </c>
      <c r="F236" s="4">
        <f>XLOOKUP(A236,gestor!C:C,gestor!E:E,"")</f>
      </c>
      <c r="G236" s="4">
        <v>0</v>
      </c>
      <c r="H236" s="4">
        <f>XLOOKUP(A236,EmailVerification!A:A,EmailVerification!B:B,"")</f>
      </c>
      <c r="I236" s="4">
        <f>IF(H236 = "", 0, 1)</f>
      </c>
      <c r="J236" s="4">
        <f>XLOOKUP(A236,IntegracaoVerification!A:A,IntegracaoVerification!C:C,"")</f>
      </c>
      <c r="K236" s="4">
        <f>IF(J236 = "", 0, 1)</f>
      </c>
      <c r="L236" s="4">
        <f>XLOOKUP(A236,ApiVerification!A:A,ApiVerification!C:C,"")</f>
      </c>
      <c r="M236" s="4">
        <f>IF(L236 = "", 0, 1)</f>
      </c>
      <c r="N236" s="4">
        <f>XLOOKUP(A236,AtivacaoGiftback!A:A,AtivacaoGiftback!B:B,"")</f>
      </c>
      <c r="O236" s="4">
        <f>IF(N236 = "", 0, 1)</f>
      </c>
      <c r="P236" s="2">
        <f>XLOOKUP(A236,TempoPrimeiraCampanha!A:A,TempoPrimeiraCampanha!B:B,"")</f>
      </c>
      <c r="Q236" s="4">
        <f>IF(P236 = "", 0, 1)</f>
      </c>
      <c r="R236" s="4">
        <f>XLOOKUP(A236,'# Campanhas30D'!A:A,'# Campanhas30D'!B:B,"")</f>
      </c>
      <c r="S236" s="10">
        <f>XLOOKUP(A236,'Receita Influenciada'!A:A,'Receita Influenciada'!B:B,"")</f>
      </c>
      <c r="T236" s="10">
        <f>XLOOKUP(A236,'Receita Total'!A:A,'Receita Total'!C:C,"")</f>
      </c>
      <c r="U236" s="10">
        <f>XLOOKUP(A236,Giftback!A:A,Giftback!B:B,"")</f>
      </c>
      <c r="V236" s="10">
        <v>0</v>
      </c>
      <c r="W236" s="10">
        <v>0</v>
      </c>
      <c r="X236" s="10">
        <v>0</v>
      </c>
      <c r="Y236" s="4">
        <f>XLOOKUP(A236,'Receita Influenciada'!A:A,'Receita Influenciada'!C:C,"")</f>
      </c>
      <c r="Z236" s="4">
        <f>IF(ISBLANK(C236), "", DATEDIF(B236, C236, "d"))</f>
      </c>
      <c r="AA236" s="4">
        <v>0</v>
      </c>
    </row>
    <row x14ac:dyDescent="0.25" r="237" customHeight="1" ht="18.75">
      <c r="A237" s="1" t="s">
        <v>1391</v>
      </c>
      <c r="B237" s="22">
        <f>XLOOKUP(A237,'Página25'!A:A,'Página25'!G:G,"")</f>
        <v>25568.875</v>
      </c>
      <c r="C237" s="22">
        <f>XLOOKUP(A237,'Página25'!A:A,'Página25'!I:I,"")</f>
        <v>25568.875</v>
      </c>
      <c r="D237" s="1" t="s">
        <v>4538</v>
      </c>
      <c r="E237" s="4">
        <f>XLOOKUP(A237,login!A:A,login!F:F,"")</f>
      </c>
      <c r="F237" s="4">
        <f>XLOOKUP(A237,gestor!C:C,gestor!E:E,"")</f>
      </c>
      <c r="G237" s="4">
        <v>0</v>
      </c>
      <c r="H237" s="4">
        <f>XLOOKUP(A237,EmailVerification!A:A,EmailVerification!B:B,"")</f>
      </c>
      <c r="I237" s="4">
        <f>IF(H237 = "", 0, 1)</f>
      </c>
      <c r="J237" s="4">
        <f>XLOOKUP(A237,IntegracaoVerification!A:A,IntegracaoVerification!C:C,"")</f>
      </c>
      <c r="K237" s="4">
        <f>IF(J237 = "", 0, 1)</f>
      </c>
      <c r="L237" s="4">
        <f>XLOOKUP(A237,ApiVerification!A:A,ApiVerification!C:C,"")</f>
      </c>
      <c r="M237" s="4">
        <f>IF(L237 = "", 0, 1)</f>
      </c>
      <c r="N237" s="4">
        <f>XLOOKUP(A237,AtivacaoGiftback!A:A,AtivacaoGiftback!B:B,"")</f>
      </c>
      <c r="O237" s="4">
        <f>IF(N237 = "", 0, 1)</f>
      </c>
      <c r="P237" s="2">
        <f>XLOOKUP(A237,TempoPrimeiraCampanha!A:A,TempoPrimeiraCampanha!B:B,"")</f>
      </c>
      <c r="Q237" s="4">
        <f>IF(P237 = "", 0, 1)</f>
      </c>
      <c r="R237" s="4">
        <f>XLOOKUP(A237,'# Campanhas30D'!A:A,'# Campanhas30D'!B:B,"")</f>
      </c>
      <c r="S237" s="10">
        <f>XLOOKUP(A237,'Receita Influenciada'!A:A,'Receita Influenciada'!B:B,"")</f>
      </c>
      <c r="T237" s="10">
        <f>XLOOKUP(A237,'Receita Total'!A:A,'Receita Total'!C:C,"")</f>
      </c>
      <c r="U237" s="10">
        <f>XLOOKUP(A237,Giftback!A:A,Giftback!B:B,"")</f>
      </c>
      <c r="V237" s="10">
        <v>0</v>
      </c>
      <c r="W237" s="10">
        <v>0</v>
      </c>
      <c r="X237" s="10">
        <v>0</v>
      </c>
      <c r="Y237" s="4">
        <f>XLOOKUP(A237,'Receita Influenciada'!A:A,'Receita Influenciada'!C:C,"")</f>
      </c>
      <c r="Z237" s="4">
        <f>IF(ISBLANK(C237), "", DATEDIF(B237, C237, "d"))</f>
      </c>
      <c r="AA237" s="4">
        <v>0</v>
      </c>
    </row>
    <row x14ac:dyDescent="0.25" r="238" customHeight="1" ht="18.75">
      <c r="A238" s="1" t="s">
        <v>801</v>
      </c>
      <c r="B238" s="22">
        <f>XLOOKUP(A238,'Página25'!A:A,'Página25'!G:G,"")</f>
        <v>25568.875</v>
      </c>
      <c r="C238" s="22">
        <f>XLOOKUP(A238,'Página25'!A:A,'Página25'!I:I,"")</f>
        <v>25568.875</v>
      </c>
      <c r="D238" s="1" t="s">
        <v>4538</v>
      </c>
      <c r="E238" s="4">
        <f>XLOOKUP(A238,login!A:A,login!F:F,"")</f>
      </c>
      <c r="F238" s="4">
        <v>0</v>
      </c>
      <c r="G238" s="4">
        <v>0</v>
      </c>
      <c r="H238" s="4">
        <f>XLOOKUP(A238,EmailVerification!A:A,EmailVerification!B:B,"")</f>
      </c>
      <c r="I238" s="4">
        <f>IF(H238 = "", 0, 1)</f>
      </c>
      <c r="J238" s="4">
        <f>XLOOKUP(A238,IntegracaoVerification!A:A,IntegracaoVerification!C:C,"")</f>
      </c>
      <c r="K238" s="4">
        <f>IF(J238 = "", 0, 1)</f>
      </c>
      <c r="L238" s="2">
        <f>XLOOKUP(A238,ApiVerification!A:A,ApiVerification!C:C,"")</f>
      </c>
      <c r="M238" s="4">
        <f>IF(L238 = "", 0, 1)</f>
      </c>
      <c r="N238" s="4">
        <f>XLOOKUP(A238,AtivacaoGiftback!A:A,AtivacaoGiftback!B:B,"")</f>
      </c>
      <c r="O238" s="4">
        <f>IF(N238 = "", 0, 1)</f>
      </c>
      <c r="P238" s="4">
        <f>XLOOKUP(A238,TempoPrimeiraCampanha!A:A,TempoPrimeiraCampanha!B:B,"")</f>
      </c>
      <c r="Q238" s="4">
        <f>IF(P238 = "", 0, 1)</f>
      </c>
      <c r="R238" s="4">
        <f>XLOOKUP(A238,'# Campanhas30D'!A:A,'# Campanhas30D'!B:B,"")</f>
      </c>
      <c r="S238" s="10">
        <f>XLOOKUP(A238,'Receita Influenciada'!A:A,'Receita Influenciada'!B:B,"")</f>
      </c>
      <c r="T238" s="10">
        <f>XLOOKUP(A238,'Receita Total'!A:A,'Receita Total'!C:C,"")</f>
      </c>
      <c r="U238" s="10">
        <f>XLOOKUP(A238,Giftback!A:A,Giftback!B:B,"")</f>
      </c>
      <c r="V238" s="10">
        <v>0</v>
      </c>
      <c r="W238" s="10">
        <v>0</v>
      </c>
      <c r="X238" s="10">
        <v>0</v>
      </c>
      <c r="Y238" s="4">
        <f>XLOOKUP(A238,'Receita Influenciada'!A:A,'Receita Influenciada'!C:C,"")</f>
      </c>
      <c r="Z238" s="4">
        <f>IF(ISBLANK(C238), "", DATEDIF(B238, C238, "d"))</f>
      </c>
      <c r="AA238" s="4">
        <v>0</v>
      </c>
    </row>
    <row x14ac:dyDescent="0.25" r="239" customHeight="1" ht="18.75">
      <c r="A239" s="1" t="s">
        <v>1325</v>
      </c>
      <c r="B239" s="22">
        <f>XLOOKUP(A239,'Página25'!A:A,'Página25'!G:G,"")</f>
        <v>25568.875</v>
      </c>
      <c r="C239" s="22">
        <f>XLOOKUP(A239,'Página25'!A:A,'Página25'!I:I,"")</f>
        <v>25568.875</v>
      </c>
      <c r="D239" s="1" t="s">
        <v>4538</v>
      </c>
      <c r="E239" s="4">
        <f>XLOOKUP(A239,login!A:A,login!F:F,"")</f>
      </c>
      <c r="F239" s="4">
        <f>XLOOKUP(A239,gestor!C:C,gestor!E:E,"")</f>
      </c>
      <c r="G239" s="4">
        <v>0</v>
      </c>
      <c r="H239" s="4">
        <f>XLOOKUP(A239,EmailVerification!A:A,EmailVerification!B:B,"")</f>
      </c>
      <c r="I239" s="4">
        <f>IF(H239 = "", 0, 1)</f>
      </c>
      <c r="J239" s="4">
        <f>XLOOKUP(A239,IntegracaoVerification!A:A,IntegracaoVerification!C:C,"")</f>
      </c>
      <c r="K239" s="4">
        <f>IF(J239 = "", 0, 1)</f>
      </c>
      <c r="L239" s="4">
        <f>XLOOKUP(A239,ApiVerification!A:A,ApiVerification!C:C,"")</f>
      </c>
      <c r="M239" s="4">
        <f>IF(L239 = "", 0, 1)</f>
      </c>
      <c r="N239" s="4">
        <f>XLOOKUP(A239,AtivacaoGiftback!A:A,AtivacaoGiftback!B:B,"")</f>
      </c>
      <c r="O239" s="4">
        <f>IF(N239 = "", 0, 1)</f>
      </c>
      <c r="P239" s="4">
        <f>XLOOKUP(A239,TempoPrimeiraCampanha!A:A,TempoPrimeiraCampanha!B:B,"")</f>
      </c>
      <c r="Q239" s="4">
        <f>IF(P239 = "", 0, 1)</f>
      </c>
      <c r="R239" s="4">
        <f>XLOOKUP(A239,'# Campanhas30D'!A:A,'# Campanhas30D'!B:B,"")</f>
      </c>
      <c r="S239" s="10">
        <f>XLOOKUP(A239,'Receita Influenciada'!A:A,'Receita Influenciada'!B:B,"")</f>
      </c>
      <c r="T239" s="10">
        <f>XLOOKUP(A239,'Receita Total'!A:A,'Receita Total'!C:C,"")</f>
      </c>
      <c r="U239" s="10">
        <v>0</v>
      </c>
      <c r="V239" s="10">
        <v>0</v>
      </c>
      <c r="W239" s="10">
        <f>XLOOKUP(A239,Task!A:A,Task!B:B,"")</f>
      </c>
      <c r="X239" s="10">
        <v>0</v>
      </c>
      <c r="Y239" s="4">
        <f>XLOOKUP(A239,'Receita Influenciada'!A:A,'Receita Influenciada'!C:C,"")</f>
      </c>
      <c r="Z239" s="4">
        <f>IF(ISBLANK(C239), "", DATEDIF(B239, C239, "d"))</f>
      </c>
      <c r="AA239" s="4">
        <v>0</v>
      </c>
    </row>
    <row x14ac:dyDescent="0.25" r="240" customHeight="1" ht="18.75">
      <c r="A240" s="1" t="s">
        <v>1232</v>
      </c>
      <c r="B240" s="22">
        <f>XLOOKUP(A240,'Página25'!A:A,'Página25'!G:G,"")</f>
        <v>25568.875</v>
      </c>
      <c r="C240" s="22">
        <f>XLOOKUP(A240,'Página25'!A:A,'Página25'!I:I,"")</f>
        <v>25568.875</v>
      </c>
      <c r="D240" s="1" t="s">
        <v>4538</v>
      </c>
      <c r="E240" s="4">
        <f>XLOOKUP(A240,login!A:A,login!F:F,"")</f>
      </c>
      <c r="F240" s="4">
        <f>XLOOKUP(A240,gestor!C:C,gestor!E:E,"")</f>
      </c>
      <c r="G240" s="4">
        <f>XLOOKUP(A240,tickets!I:I,tickets!J:J,"")</f>
      </c>
      <c r="H240" s="4">
        <f>XLOOKUP(A240,EmailVerification!A:A,EmailVerification!B:B,"")</f>
      </c>
      <c r="I240" s="4">
        <f>IF(H240 = "", 0, 1)</f>
      </c>
      <c r="J240" s="4">
        <f>XLOOKUP(A240,IntegracaoVerification!A:A,IntegracaoVerification!C:C,"")</f>
      </c>
      <c r="K240" s="4">
        <f>IF(J240 = "", 0, 1)</f>
      </c>
      <c r="L240" s="4">
        <f>XLOOKUP(A240,ApiVerification!A:A,ApiVerification!C:C,"")</f>
      </c>
      <c r="M240" s="4">
        <f>IF(L240 = "", 0, 1)</f>
      </c>
      <c r="N240" s="4">
        <f>XLOOKUP(A240,AtivacaoGiftback!A:A,AtivacaoGiftback!B:B,"")</f>
      </c>
      <c r="O240" s="4">
        <f>IF(N240 = "", 0, 1)</f>
      </c>
      <c r="P240" s="4">
        <f>XLOOKUP(A240,TempoPrimeiraCampanha!A:A,TempoPrimeiraCampanha!B:B,"")</f>
      </c>
      <c r="Q240" s="4">
        <f>IF(P240 = "", 0, 1)</f>
      </c>
      <c r="R240" s="4">
        <f>XLOOKUP(A240,'# Campanhas30D'!A:A,'# Campanhas30D'!B:B,"")</f>
      </c>
      <c r="S240" s="10">
        <f>XLOOKUP(A240,'Receita Influenciada'!A:A,'Receita Influenciada'!B:B,"")</f>
      </c>
      <c r="T240" s="10">
        <f>XLOOKUP(A240,'Receita Total'!A:A,'Receita Total'!C:C,"")</f>
      </c>
      <c r="U240" s="10">
        <v>0</v>
      </c>
      <c r="V240" s="10">
        <v>0</v>
      </c>
      <c r="W240" s="10">
        <f>XLOOKUP(A240,Task!A:A,Task!B:B,"")</f>
      </c>
      <c r="X240" s="10">
        <v>0</v>
      </c>
      <c r="Y240" s="4">
        <f>XLOOKUP(A240,'Receita Influenciada'!A:A,'Receita Influenciada'!C:C,"")</f>
      </c>
      <c r="Z240" s="4">
        <f>IF(ISBLANK(C240), "", DATEDIF(B240, C240, "d"))</f>
      </c>
      <c r="AA240" s="4">
        <v>0</v>
      </c>
    </row>
    <row x14ac:dyDescent="0.25" r="241" customHeight="1" ht="18.75">
      <c r="A241" s="1" t="s">
        <v>1348</v>
      </c>
      <c r="B241" s="22">
        <f>XLOOKUP(A241,'Página25'!A:A,'Página25'!G:G,"")</f>
        <v>25568.875</v>
      </c>
      <c r="C241" s="22">
        <f>XLOOKUP(A241,'Página25'!A:A,'Página25'!I:I,"")</f>
        <v>25568.875</v>
      </c>
      <c r="D241" s="1" t="s">
        <v>4538</v>
      </c>
      <c r="E241" s="4">
        <f>XLOOKUP(A241,login!A:A,login!F:F,"")</f>
      </c>
      <c r="F241" s="4">
        <f>XLOOKUP(A241,gestor!C:C,gestor!E:E,"")</f>
      </c>
      <c r="G241" s="4">
        <v>0</v>
      </c>
      <c r="H241" s="4">
        <f>XLOOKUP(A241,EmailVerification!A:A,EmailVerification!B:B,"")</f>
      </c>
      <c r="I241" s="4">
        <f>IF(H241 = "", 0, 1)</f>
      </c>
      <c r="J241" s="4">
        <f>XLOOKUP(A241,IntegracaoVerification!A:A,IntegracaoVerification!C:C,"")</f>
      </c>
      <c r="K241" s="4">
        <f>IF(J241 = "", 0, 1)</f>
      </c>
      <c r="L241" s="4">
        <f>XLOOKUP(A241,ApiVerification!A:A,ApiVerification!C:C,"")</f>
      </c>
      <c r="M241" s="4">
        <f>IF(L241 = "", 0, 1)</f>
      </c>
      <c r="N241" s="4">
        <f>XLOOKUP(A241,AtivacaoGiftback!A:A,AtivacaoGiftback!B:B,"")</f>
      </c>
      <c r="O241" s="4">
        <f>IF(N241 = "", 0, 1)</f>
      </c>
      <c r="P241" s="2">
        <f>XLOOKUP(A241,TempoPrimeiraCampanha!A:A,TempoPrimeiraCampanha!B:B,"")</f>
      </c>
      <c r="Q241" s="4">
        <f>IF(P241 = "", 0, 1)</f>
      </c>
      <c r="R241" s="4">
        <f>XLOOKUP(A241,'# Campanhas30D'!A:A,'# Campanhas30D'!B:B,"")</f>
      </c>
      <c r="S241" s="10">
        <f>XLOOKUP(A241,'Receita Influenciada'!A:A,'Receita Influenciada'!B:B,"")</f>
      </c>
      <c r="T241" s="10">
        <f>XLOOKUP(A241,'Receita Total'!A:A,'Receita Total'!C:C,"")</f>
      </c>
      <c r="U241" s="10">
        <v>0</v>
      </c>
      <c r="V241" s="10">
        <v>0</v>
      </c>
      <c r="W241" s="10">
        <f>XLOOKUP(A241,Task!A:A,Task!B:B,"")</f>
      </c>
      <c r="X241" s="10">
        <v>0</v>
      </c>
      <c r="Y241" s="4">
        <f>XLOOKUP(A241,'Receita Influenciada'!A:A,'Receita Influenciada'!C:C,"")</f>
      </c>
      <c r="Z241" s="4">
        <f>IF(ISBLANK(C241), "", DATEDIF(B241, C241, "d"))</f>
      </c>
      <c r="AA241" s="4">
        <v>0</v>
      </c>
    </row>
    <row x14ac:dyDescent="0.25" r="242" customHeight="1" ht="18.75">
      <c r="A242" s="1" t="s">
        <v>1045</v>
      </c>
      <c r="B242" s="22">
        <f>XLOOKUP(A242,'Página25'!A:A,'Página25'!G:G,"")</f>
        <v>25568.875</v>
      </c>
      <c r="C242" s="22">
        <f>XLOOKUP(A242,'Página25'!A:A,'Página25'!I:I,"")</f>
        <v>25568.875</v>
      </c>
      <c r="D242" s="1" t="s">
        <v>4538</v>
      </c>
      <c r="E242" s="4">
        <f>XLOOKUP(A242,login!A:A,login!F:F,"")</f>
      </c>
      <c r="F242" s="4">
        <f>XLOOKUP(A242,gestor!C:C,gestor!E:E,"")</f>
      </c>
      <c r="G242" s="4">
        <v>0</v>
      </c>
      <c r="H242" s="4">
        <f>XLOOKUP(A242,EmailVerification!A:A,EmailVerification!B:B,"")</f>
      </c>
      <c r="I242" s="4">
        <f>IF(H242 = "", 0, 1)</f>
      </c>
      <c r="J242" s="4">
        <f>XLOOKUP(A242,IntegracaoVerification!A:A,IntegracaoVerification!C:C,"")</f>
      </c>
      <c r="K242" s="4">
        <f>IF(J242 = "", 0, 1)</f>
      </c>
      <c r="L242" s="4">
        <f>XLOOKUP(A242,ApiVerification!A:A,ApiVerification!C:C,"")</f>
      </c>
      <c r="M242" s="4">
        <f>IF(L242 = "", 0, 1)</f>
      </c>
      <c r="N242" s="4">
        <f>XLOOKUP(A242,AtivacaoGiftback!A:A,AtivacaoGiftback!B:B,"")</f>
      </c>
      <c r="O242" s="4">
        <f>IF(N242 = "", 0, 1)</f>
      </c>
      <c r="P242" s="2">
        <f>XLOOKUP(A242,TempoPrimeiraCampanha!A:A,TempoPrimeiraCampanha!B:B,"")</f>
      </c>
      <c r="Q242" s="4">
        <f>IF(P242 = "", 0, 1)</f>
      </c>
      <c r="R242" s="4">
        <f>XLOOKUP(A242,'# Campanhas30D'!A:A,'# Campanhas30D'!B:B,"")</f>
      </c>
      <c r="S242" s="10">
        <f>XLOOKUP(A242,'Receita Influenciada'!A:A,'Receita Influenciada'!B:B,"")</f>
      </c>
      <c r="T242" s="10">
        <f>XLOOKUP(A242,'Receita Total'!A:A,'Receita Total'!C:C,"")</f>
      </c>
      <c r="U242" s="10">
        <f>XLOOKUP(A242,Giftback!A:A,Giftback!B:B,"")</f>
      </c>
      <c r="V242" s="10">
        <v>0</v>
      </c>
      <c r="W242" s="10">
        <v>0</v>
      </c>
      <c r="X242" s="10">
        <v>0</v>
      </c>
      <c r="Y242" s="4">
        <f>XLOOKUP(A242,'Receita Influenciada'!A:A,'Receita Influenciada'!C:C,"")</f>
      </c>
      <c r="Z242" s="4">
        <f>IF(ISBLANK(C242), "", DATEDIF(B242, C242, "d"))</f>
      </c>
      <c r="AA242" s="4">
        <v>0</v>
      </c>
    </row>
    <row x14ac:dyDescent="0.25" r="243" customHeight="1" ht="18.75">
      <c r="A243" s="1" t="s">
        <v>1336</v>
      </c>
      <c r="B243" s="22">
        <f>XLOOKUP(A243,'Página25'!A:A,'Página25'!G:G,"")</f>
        <v>25568.875</v>
      </c>
      <c r="C243" s="22">
        <f>XLOOKUP(A243,'Página25'!A:A,'Página25'!I:I,"")</f>
        <v>25568.875</v>
      </c>
      <c r="D243" s="1" t="s">
        <v>4538</v>
      </c>
      <c r="E243" s="4">
        <f>XLOOKUP(A243,login!A:A,login!F:F,"")</f>
      </c>
      <c r="F243" s="4">
        <v>0</v>
      </c>
      <c r="G243" s="4">
        <v>0</v>
      </c>
      <c r="H243" s="4">
        <f>XLOOKUP(A243,EmailVerification!A:A,EmailVerification!B:B,"")</f>
      </c>
      <c r="I243" s="4">
        <f>IF(H243 = "", 0, 1)</f>
      </c>
      <c r="J243" s="4">
        <f>XLOOKUP(A243,IntegracaoVerification!A:A,IntegracaoVerification!C:C,"")</f>
      </c>
      <c r="K243" s="4">
        <f>IF(J243 = "", 0, 1)</f>
      </c>
      <c r="L243" s="4">
        <f>XLOOKUP(A243,ApiVerification!A:A,ApiVerification!C:C,"")</f>
      </c>
      <c r="M243" s="4">
        <f>IF(L243 = "", 0, 1)</f>
      </c>
      <c r="N243" s="4">
        <f>XLOOKUP(A243,AtivacaoGiftback!A:A,AtivacaoGiftback!B:B,"")</f>
      </c>
      <c r="O243" s="4">
        <f>IF(N243 = "", 0, 1)</f>
      </c>
      <c r="P243" s="2">
        <f>XLOOKUP(A243,TempoPrimeiraCampanha!A:A,TempoPrimeiraCampanha!B:B,"")</f>
      </c>
      <c r="Q243" s="4">
        <f>IF(P243 = "", 0, 1)</f>
      </c>
      <c r="R243" s="4">
        <f>XLOOKUP(A243,'# Campanhas30D'!A:A,'# Campanhas30D'!B:B,"")</f>
      </c>
      <c r="S243" s="10">
        <f>XLOOKUP(A243,'Receita Influenciada'!A:A,'Receita Influenciada'!B:B,"")</f>
      </c>
      <c r="T243" s="10">
        <f>XLOOKUP(A243,'Receita Total'!A:A,'Receita Total'!C:C,"")</f>
      </c>
      <c r="U243" s="10">
        <f>XLOOKUP(A243,Giftback!A:A,Giftback!B:B,"")</f>
      </c>
      <c r="V243" s="10">
        <v>0</v>
      </c>
      <c r="W243" s="10">
        <v>0</v>
      </c>
      <c r="X243" s="10">
        <v>0</v>
      </c>
      <c r="Y243" s="4">
        <f>XLOOKUP(A243,'Receita Influenciada'!A:A,'Receita Influenciada'!C:C,"")</f>
      </c>
      <c r="Z243" s="4">
        <f>IF(ISBLANK(C243), "", DATEDIF(B243, C243, "d"))</f>
      </c>
      <c r="AA243" s="4">
        <v>0</v>
      </c>
    </row>
    <row x14ac:dyDescent="0.25" r="244" customHeight="1" ht="18.75">
      <c r="A244" s="1" t="s">
        <v>1049</v>
      </c>
      <c r="B244" s="22">
        <f>XLOOKUP(A244,'Página25'!A:A,'Página25'!G:G,"")</f>
        <v>25568.875</v>
      </c>
      <c r="C244" s="22">
        <f>XLOOKUP(A244,'Página25'!A:A,'Página25'!I:I,"")</f>
        <v>25568.875</v>
      </c>
      <c r="D244" s="1" t="s">
        <v>4538</v>
      </c>
      <c r="E244" s="4">
        <f>XLOOKUP(A244,login!A:A,login!F:F,"")</f>
      </c>
      <c r="F244" s="4">
        <f>XLOOKUP(A244,gestor!C:C,gestor!E:E,"")</f>
      </c>
      <c r="G244" s="4">
        <v>0</v>
      </c>
      <c r="H244" s="4">
        <f>XLOOKUP(A244,EmailVerification!A:A,EmailVerification!B:B,"")</f>
      </c>
      <c r="I244" s="4">
        <f>IF(H244 = "", 0, 1)</f>
      </c>
      <c r="J244" s="4">
        <f>XLOOKUP(A244,IntegracaoVerification!A:A,IntegracaoVerification!C:C,"")</f>
      </c>
      <c r="K244" s="4">
        <f>IF(J244 = "", 0, 1)</f>
      </c>
      <c r="L244" s="4">
        <f>XLOOKUP(A244,ApiVerification!A:A,ApiVerification!C:C,"")</f>
      </c>
      <c r="M244" s="4">
        <f>IF(L244 = "", 0, 1)</f>
      </c>
      <c r="N244" s="4">
        <f>XLOOKUP(A244,AtivacaoGiftback!A:A,AtivacaoGiftback!B:B,"")</f>
      </c>
      <c r="O244" s="4">
        <f>IF(N244 = "", 0, 1)</f>
      </c>
      <c r="P244" s="4">
        <f>XLOOKUP(A244,TempoPrimeiraCampanha!A:A,TempoPrimeiraCampanha!B:B,"")</f>
      </c>
      <c r="Q244" s="4">
        <f>IF(P244 = "", 0, 1)</f>
      </c>
      <c r="R244" s="4">
        <f>XLOOKUP(A244,'# Campanhas30D'!A:A,'# Campanhas30D'!B:B,"")</f>
      </c>
      <c r="S244" s="10">
        <f>XLOOKUP(A244,'Receita Influenciada'!A:A,'Receita Influenciada'!B:B,"")</f>
      </c>
      <c r="T244" s="10">
        <f>XLOOKUP(A244,'Receita Total'!A:A,'Receita Total'!C:C,"")</f>
      </c>
      <c r="U244" s="10">
        <f>XLOOKUP(A244,Giftback!A:A,Giftback!B:B,"")</f>
      </c>
      <c r="V244" s="10">
        <v>0</v>
      </c>
      <c r="W244" s="10">
        <v>0</v>
      </c>
      <c r="X244" s="10">
        <v>0</v>
      </c>
      <c r="Y244" s="4">
        <f>XLOOKUP(A244,'Receita Influenciada'!A:A,'Receita Influenciada'!C:C,"")</f>
      </c>
      <c r="Z244" s="4">
        <f>IF(ISBLANK(C244), "", DATEDIF(B244, C244, "d"))</f>
      </c>
      <c r="AA244" s="4">
        <v>0</v>
      </c>
    </row>
    <row x14ac:dyDescent="0.25" r="245" customHeight="1" ht="18.75">
      <c r="A245" s="1" t="s">
        <v>1596</v>
      </c>
      <c r="B245" s="22">
        <f>XLOOKUP(A245,'Página25'!A:A,'Página25'!G:G,"")</f>
        <v>25568.875</v>
      </c>
      <c r="C245" s="22">
        <f>XLOOKUP(A245,'Página25'!A:A,'Página25'!I:I,"")</f>
        <v>25568.875</v>
      </c>
      <c r="D245" s="1" t="s">
        <v>4538</v>
      </c>
      <c r="E245" s="4">
        <f>XLOOKUP(A245,login!A:A,login!F:F,"")</f>
      </c>
      <c r="F245" s="4">
        <f>XLOOKUP(A245,gestor!C:C,gestor!E:E,"")</f>
      </c>
      <c r="G245" s="4">
        <v>0</v>
      </c>
      <c r="H245" s="4">
        <f>XLOOKUP(A245,EmailVerification!A:A,EmailVerification!B:B,"")</f>
      </c>
      <c r="I245" s="4">
        <f>IF(H245 = "", 0, 1)</f>
      </c>
      <c r="J245" s="4">
        <f>XLOOKUP(A245,IntegracaoVerification!A:A,IntegracaoVerification!C:C,"")</f>
      </c>
      <c r="K245" s="4">
        <f>IF(J245 = "", 0, 1)</f>
      </c>
      <c r="L245" s="2">
        <f>XLOOKUP(A245,ApiVerification!A:A,ApiVerification!C:C,"")</f>
      </c>
      <c r="M245" s="4">
        <f>IF(L245 = "", 0, 1)</f>
      </c>
      <c r="N245" s="4">
        <f>XLOOKUP(A245,AtivacaoGiftback!A:A,AtivacaoGiftback!B:B,"")</f>
      </c>
      <c r="O245" s="4">
        <f>IF(N245 = "", 0, 1)</f>
      </c>
      <c r="P245" s="4">
        <f>XLOOKUP(A245,TempoPrimeiraCampanha!A:A,TempoPrimeiraCampanha!B:B,"")</f>
      </c>
      <c r="Q245" s="4">
        <f>IF(P245 = "", 0, 1)</f>
      </c>
      <c r="R245" s="4">
        <f>XLOOKUP(A245,'# Campanhas30D'!A:A,'# Campanhas30D'!B:B,"")</f>
      </c>
      <c r="S245" s="10">
        <f>XLOOKUP(A245,'Receita Influenciada'!A:A,'Receita Influenciada'!B:B,"")</f>
      </c>
      <c r="T245" s="10">
        <f>XLOOKUP(A245,'Receita Total'!A:A,'Receita Total'!C:C,"")</f>
      </c>
      <c r="U245" s="10">
        <v>0</v>
      </c>
      <c r="V245" s="10">
        <v>0</v>
      </c>
      <c r="W245" s="10">
        <f>XLOOKUP(A245,Task!A:A,Task!B:B,"")</f>
      </c>
      <c r="X245" s="10">
        <v>0</v>
      </c>
      <c r="Y245" s="4">
        <f>XLOOKUP(A245,'Receita Influenciada'!A:A,'Receita Influenciada'!C:C,"")</f>
      </c>
      <c r="Z245" s="4">
        <f>IF(ISBLANK(C245), "", DATEDIF(B245, C245, "d"))</f>
      </c>
      <c r="AA245" s="4">
        <v>0</v>
      </c>
    </row>
    <row x14ac:dyDescent="0.25" r="246" customHeight="1" ht="18.75">
      <c r="A246" s="1" t="s">
        <v>1502</v>
      </c>
      <c r="B246" s="22">
        <f>XLOOKUP(A246,'Página25'!A:A,'Página25'!G:G,"")</f>
        <v>25568.875</v>
      </c>
      <c r="C246" s="22">
        <f>XLOOKUP(A246,'Página25'!A:A,'Página25'!I:I,"")</f>
        <v>25568.875</v>
      </c>
      <c r="D246" s="1" t="s">
        <v>4538</v>
      </c>
      <c r="E246" s="4">
        <f>XLOOKUP(A246,login!A:A,login!F:F,"")</f>
      </c>
      <c r="F246" s="4">
        <f>XLOOKUP(A246,gestor!C:C,gestor!E:E,"")</f>
      </c>
      <c r="G246" s="4">
        <v>0</v>
      </c>
      <c r="H246" s="4">
        <f>XLOOKUP(A246,EmailVerification!A:A,EmailVerification!B:B,"")</f>
      </c>
      <c r="I246" s="4">
        <f>IF(H246 = "", 0, 1)</f>
      </c>
      <c r="J246" s="4">
        <f>XLOOKUP(A246,IntegracaoVerification!A:A,IntegracaoVerification!C:C,"")</f>
      </c>
      <c r="K246" s="4">
        <f>IF(J246 = "", 0, 1)</f>
      </c>
      <c r="L246" s="4">
        <f>XLOOKUP(A246,ApiVerification!A:A,ApiVerification!C:C,"")</f>
      </c>
      <c r="M246" s="4">
        <f>IF(L246 = "", 0, 1)</f>
      </c>
      <c r="N246" s="4">
        <f>XLOOKUP(A246,AtivacaoGiftback!A:A,AtivacaoGiftback!B:B,"")</f>
      </c>
      <c r="O246" s="4">
        <f>IF(N246 = "", 0, 1)</f>
      </c>
      <c r="P246" s="2">
        <f>XLOOKUP(A246,TempoPrimeiraCampanha!A:A,TempoPrimeiraCampanha!B:B,"")</f>
      </c>
      <c r="Q246" s="4">
        <f>IF(P246 = "", 0, 1)</f>
      </c>
      <c r="R246" s="4">
        <f>XLOOKUP(A246,'# Campanhas30D'!A:A,'# Campanhas30D'!B:B,"")</f>
      </c>
      <c r="S246" s="10">
        <f>XLOOKUP(A246,'Receita Influenciada'!A:A,'Receita Influenciada'!B:B,"")</f>
      </c>
      <c r="T246" s="10">
        <f>XLOOKUP(A246,'Receita Total'!A:A,'Receita Total'!C:C,"")</f>
      </c>
      <c r="U246" s="10">
        <f>XLOOKUP(A246,Giftback!A:A,Giftback!B:B,"")</f>
      </c>
      <c r="V246" s="10">
        <v>0</v>
      </c>
      <c r="W246" s="10">
        <f>XLOOKUP(A246,Task!A:A,Task!B:B,"")</f>
      </c>
      <c r="X246" s="10">
        <v>0</v>
      </c>
      <c r="Y246" s="4">
        <f>XLOOKUP(A246,'Receita Influenciada'!A:A,'Receita Influenciada'!C:C,"")</f>
      </c>
      <c r="Z246" s="4">
        <f>IF(ISBLANK(C246), "", DATEDIF(B246, C246, "d"))</f>
      </c>
      <c r="AA246" s="4">
        <v>0</v>
      </c>
    </row>
    <row x14ac:dyDescent="0.25" r="247" customHeight="1" ht="18.75">
      <c r="A247" s="1" t="s">
        <v>687</v>
      </c>
      <c r="B247" s="22">
        <f>XLOOKUP(A247,'Página25'!A:A,'Página25'!G:G,"")</f>
        <v>25568.875</v>
      </c>
      <c r="C247" s="22">
        <f>XLOOKUP(A247,'Página25'!A:A,'Página25'!I:I,"")</f>
        <v>25568.875</v>
      </c>
      <c r="D247" s="1" t="s">
        <v>4538</v>
      </c>
      <c r="E247" s="4">
        <f>XLOOKUP(A247,login!A:A,login!F:F,"")</f>
      </c>
      <c r="F247" s="4">
        <f>XLOOKUP(A247,gestor!C:C,gestor!E:E,"")</f>
      </c>
      <c r="G247" s="4">
        <v>0</v>
      </c>
      <c r="H247" s="4">
        <f>XLOOKUP(A247,EmailVerification!A:A,EmailVerification!B:B,"")</f>
      </c>
      <c r="I247" s="4">
        <f>IF(H247 = "", 0, 1)</f>
      </c>
      <c r="J247" s="4">
        <f>XLOOKUP(A247,IntegracaoVerification!A:A,IntegracaoVerification!C:C,"")</f>
      </c>
      <c r="K247" s="4">
        <f>IF(J247 = "", 0, 1)</f>
      </c>
      <c r="L247" s="4">
        <f>XLOOKUP(A247,ApiVerification!A:A,ApiVerification!C:C,"")</f>
      </c>
      <c r="M247" s="4">
        <f>IF(L247 = "", 0, 1)</f>
      </c>
      <c r="N247" s="2">
        <f>XLOOKUP(A247,AtivacaoGiftback!A:A,AtivacaoGiftback!B:B,"")</f>
      </c>
      <c r="O247" s="4">
        <f>IF(N247 = "", 0, 1)</f>
      </c>
      <c r="P247" s="2">
        <f>XLOOKUP(A247,TempoPrimeiraCampanha!A:A,TempoPrimeiraCampanha!B:B,"")</f>
      </c>
      <c r="Q247" s="4">
        <f>IF(P247 = "", 0, 1)</f>
      </c>
      <c r="R247" s="4">
        <f>XLOOKUP(A247,'# Campanhas30D'!A:A,'# Campanhas30D'!B:B,"")</f>
      </c>
      <c r="S247" s="10">
        <f>XLOOKUP(A247,'Receita Influenciada'!A:A,'Receita Influenciada'!B:B,"")</f>
      </c>
      <c r="T247" s="10">
        <f>XLOOKUP(A247,'Receita Total'!A:A,'Receita Total'!C:C,"")</f>
      </c>
      <c r="U247" s="10">
        <v>0</v>
      </c>
      <c r="V247" s="10">
        <v>0</v>
      </c>
      <c r="W247" s="10">
        <f>XLOOKUP(A247,Task!A:A,Task!B:B,"")</f>
      </c>
      <c r="X247" s="10">
        <v>0</v>
      </c>
      <c r="Y247" s="4">
        <f>XLOOKUP(A247,'Receita Influenciada'!A:A,'Receita Influenciada'!C:C,"")</f>
      </c>
      <c r="Z247" s="4">
        <f>IF(ISBLANK(C247), "", DATEDIF(B247, C247, "d"))</f>
      </c>
      <c r="AA247" s="4">
        <v>0</v>
      </c>
    </row>
    <row x14ac:dyDescent="0.25" r="248" customHeight="1" ht="18.75">
      <c r="A248" s="1" t="s">
        <v>853</v>
      </c>
      <c r="B248" s="22">
        <f>XLOOKUP(A248,'Página25'!A:A,'Página25'!G:G,"")</f>
        <v>25568.875</v>
      </c>
      <c r="C248" s="22">
        <f>XLOOKUP(A248,'Página25'!A:A,'Página25'!I:I,"")</f>
        <v>25568.875</v>
      </c>
      <c r="D248" s="1" t="s">
        <v>4538</v>
      </c>
      <c r="E248" s="4">
        <f>XLOOKUP(A248,login!A:A,login!F:F,"")</f>
      </c>
      <c r="F248" s="4">
        <v>0</v>
      </c>
      <c r="G248" s="4">
        <v>0</v>
      </c>
      <c r="H248" s="2">
        <f>XLOOKUP(A248,EmailVerification!A:A,EmailVerification!B:B,"")</f>
      </c>
      <c r="I248" s="4">
        <f>IF(H248 = "", 0, 1)</f>
      </c>
      <c r="J248" s="2">
        <f>XLOOKUP(A248,IntegracaoVerification!A:A,IntegracaoVerification!C:C,"")</f>
      </c>
      <c r="K248" s="4">
        <f>IF(J248 = "", 0, 1)</f>
      </c>
      <c r="L248" s="2">
        <f>XLOOKUP(A248,ApiVerification!A:A,ApiVerification!C:C,"")</f>
      </c>
      <c r="M248" s="4">
        <f>IF(L248 = "", 0, 1)</f>
      </c>
      <c r="N248" s="4">
        <f>XLOOKUP(A248,AtivacaoGiftback!A:A,AtivacaoGiftback!B:B,"")</f>
      </c>
      <c r="O248" s="4">
        <f>IF(N248 = "", 0, 1)</f>
      </c>
      <c r="P248" s="2">
        <f>XLOOKUP(A248,TempoPrimeiraCampanha!A:A,TempoPrimeiraCampanha!B:B,"")</f>
      </c>
      <c r="Q248" s="4">
        <f>IF(P248 = "", 0, 1)</f>
      </c>
      <c r="R248" s="4">
        <f>XLOOKUP(A248,'# Campanhas30D'!A:A,'# Campanhas30D'!B:B,"")</f>
      </c>
      <c r="S248" s="10">
        <f>XLOOKUP(A248,'Receita Influenciada'!A:A,'Receita Influenciada'!B:B,"")</f>
      </c>
      <c r="T248" s="10">
        <f>XLOOKUP(A248,'Receita Total'!A:A,'Receita Total'!C:C,"")</f>
      </c>
      <c r="U248" s="10">
        <f>XLOOKUP(A248,Giftback!A:A,Giftback!B:B,"")</f>
      </c>
      <c r="V248" s="10">
        <v>0</v>
      </c>
      <c r="W248" s="10">
        <v>0</v>
      </c>
      <c r="X248" s="10">
        <v>0</v>
      </c>
      <c r="Y248" s="4">
        <f>XLOOKUP(A248,'Receita Influenciada'!A:A,'Receita Influenciada'!C:C,"")</f>
      </c>
      <c r="Z248" s="4">
        <f>IF(ISBLANK(C248), "", DATEDIF(B248, C248, "d"))</f>
      </c>
      <c r="AA248" s="4">
        <v>0</v>
      </c>
    </row>
    <row x14ac:dyDescent="0.25" r="249" customHeight="1" ht="18.75">
      <c r="A249" s="1" t="s">
        <v>1490</v>
      </c>
      <c r="B249" s="22">
        <f>XLOOKUP(A249,'Página25'!A:A,'Página25'!G:G,"")</f>
        <v>25568.875</v>
      </c>
      <c r="C249" s="22">
        <f>XLOOKUP(A249,'Página25'!A:A,'Página25'!I:I,"")</f>
        <v>25568.875</v>
      </c>
      <c r="D249" s="1" t="s">
        <v>4538</v>
      </c>
      <c r="E249" s="4">
        <f>XLOOKUP(A249,login!A:A,login!F:F,"")</f>
      </c>
      <c r="F249" s="4">
        <f>XLOOKUP(A249,gestor!C:C,gestor!E:E,"")</f>
      </c>
      <c r="G249" s="4">
        <f>XLOOKUP(A249,tickets!I:I,tickets!J:J,"")</f>
      </c>
      <c r="H249" s="4">
        <f>XLOOKUP(A249,EmailVerification!A:A,EmailVerification!B:B,"")</f>
      </c>
      <c r="I249" s="4">
        <f>IF(H249 = "", 0, 1)</f>
      </c>
      <c r="J249" s="4">
        <f>XLOOKUP(A249,IntegracaoVerification!A:A,IntegracaoVerification!C:C,"")</f>
      </c>
      <c r="K249" s="4">
        <f>IF(J249 = "", 0, 1)</f>
      </c>
      <c r="L249" s="2">
        <f>XLOOKUP(A249,ApiVerification!A:A,ApiVerification!C:C,"")</f>
      </c>
      <c r="M249" s="4">
        <f>IF(L249 = "", 0, 1)</f>
      </c>
      <c r="N249" s="4">
        <f>XLOOKUP(A249,AtivacaoGiftback!A:A,AtivacaoGiftback!B:B,"")</f>
      </c>
      <c r="O249" s="4">
        <f>IF(N249 = "", 0, 1)</f>
      </c>
      <c r="P249" s="4">
        <f>XLOOKUP(A249,TempoPrimeiraCampanha!A:A,TempoPrimeiraCampanha!B:B,"")</f>
      </c>
      <c r="Q249" s="4">
        <f>IF(P249 = "", 0, 1)</f>
      </c>
      <c r="R249" s="4">
        <f>XLOOKUP(A249,'# Campanhas30D'!A:A,'# Campanhas30D'!B:B,"")</f>
      </c>
      <c r="S249" s="10">
        <f>XLOOKUP(A249,'Receita Influenciada'!A:A,'Receita Influenciada'!B:B,"")</f>
      </c>
      <c r="T249" s="10">
        <f>XLOOKUP(A249,'Receita Total'!A:A,'Receita Total'!C:C,"")</f>
      </c>
      <c r="U249" s="10">
        <f>XLOOKUP(A249,Giftback!A:A,Giftback!B:B,"")</f>
      </c>
      <c r="V249" s="10">
        <v>0</v>
      </c>
      <c r="W249" s="10">
        <f>XLOOKUP(A249,Task!A:A,Task!B:B,"")</f>
      </c>
      <c r="X249" s="10">
        <v>0</v>
      </c>
      <c r="Y249" s="4">
        <f>XLOOKUP(A249,'Receita Influenciada'!A:A,'Receita Influenciada'!C:C,"")</f>
      </c>
      <c r="Z249" s="4">
        <f>IF(ISBLANK(C249), "", DATEDIF(B249, C249, "d"))</f>
      </c>
      <c r="AA249" s="4">
        <v>0</v>
      </c>
    </row>
    <row x14ac:dyDescent="0.25" r="250" customHeight="1" ht="18.75">
      <c r="A250" s="1" t="s">
        <v>944</v>
      </c>
      <c r="B250" s="22">
        <f>XLOOKUP(A250,'Página25'!A:A,'Página25'!G:G,"")</f>
        <v>25568.875</v>
      </c>
      <c r="C250" s="22">
        <f>XLOOKUP(A250,'Página25'!A:A,'Página25'!I:I,"")</f>
        <v>25568.875</v>
      </c>
      <c r="D250" s="1" t="s">
        <v>4538</v>
      </c>
      <c r="E250" s="4">
        <f>XLOOKUP(A250,login!A:A,login!F:F,"")</f>
      </c>
      <c r="F250" s="4">
        <v>1</v>
      </c>
      <c r="G250" s="4">
        <v>0</v>
      </c>
      <c r="H250" s="4">
        <f>XLOOKUP(A250,EmailVerification!A:A,EmailVerification!B:B,"")</f>
      </c>
      <c r="I250" s="4">
        <f>IF(H250 = "", 0, 1)</f>
      </c>
      <c r="J250" s="4">
        <f>XLOOKUP(A250,IntegracaoVerification!A:A,IntegracaoVerification!C:C,"")</f>
      </c>
      <c r="K250" s="4">
        <f>IF(J250 = "", 0, 1)</f>
      </c>
      <c r="L250" s="4">
        <f>XLOOKUP(A250,ApiVerification!A:A,ApiVerification!C:C,"")</f>
      </c>
      <c r="M250" s="4">
        <f>IF(L250 = "", 0, 1)</f>
      </c>
      <c r="N250" s="4">
        <f>XLOOKUP(A250,AtivacaoGiftback!A:A,AtivacaoGiftback!B:B,"")</f>
      </c>
      <c r="O250" s="4">
        <f>IF(N250 = "", 0, 1)</f>
      </c>
      <c r="P250" s="4">
        <f>XLOOKUP(A250,TempoPrimeiraCampanha!A:A,TempoPrimeiraCampanha!B:B,"")</f>
      </c>
      <c r="Q250" s="4">
        <f>IF(P250 = "", 0, 1)</f>
      </c>
      <c r="R250" s="4">
        <f>XLOOKUP(A250,'# Campanhas30D'!A:A,'# Campanhas30D'!B:B,"")</f>
      </c>
      <c r="S250" s="10">
        <f>XLOOKUP(A250,'Receita Influenciada'!A:A,'Receita Influenciada'!B:B,"")</f>
      </c>
      <c r="T250" s="10">
        <f>XLOOKUP(A250,'Receita Total'!A:A,'Receita Total'!C:C,"")</f>
      </c>
      <c r="U250" s="10">
        <f>XLOOKUP(A250,Giftback!A:A,Giftback!B:B,"")</f>
      </c>
      <c r="V250" s="10">
        <v>0</v>
      </c>
      <c r="W250" s="10">
        <f>XLOOKUP(A250,Task!A:A,Task!B:B,"")</f>
      </c>
      <c r="X250" s="10">
        <v>0</v>
      </c>
      <c r="Y250" s="4">
        <f>XLOOKUP(A250,'Receita Influenciada'!A:A,'Receita Influenciada'!C:C,"")</f>
      </c>
      <c r="Z250" s="4">
        <f>IF(ISBLANK(C250), "", DATEDIF(B250, C250, "d"))</f>
      </c>
      <c r="AA250" s="4">
        <v>0</v>
      </c>
    </row>
    <row x14ac:dyDescent="0.25" r="251" customHeight="1" ht="18.75">
      <c r="A251" s="1" t="s">
        <v>1109</v>
      </c>
      <c r="B251" s="22">
        <f>XLOOKUP(A251,'Página25'!A:A,'Página25'!G:G,"")</f>
        <v>25568.875</v>
      </c>
      <c r="C251" s="22">
        <f>XLOOKUP(A251,'Página25'!A:A,'Página25'!I:I,"")</f>
        <v>25568.875</v>
      </c>
      <c r="D251" s="1" t="s">
        <v>4538</v>
      </c>
      <c r="E251" s="4">
        <f>XLOOKUP(A251,login!A:A,login!F:F,"")</f>
      </c>
      <c r="F251" s="4">
        <f>XLOOKUP(A251,gestor!C:C,gestor!E:E,"")</f>
      </c>
      <c r="G251" s="4">
        <v>0</v>
      </c>
      <c r="H251" s="4">
        <f>XLOOKUP(A251,EmailVerification!A:A,EmailVerification!B:B,"")</f>
      </c>
      <c r="I251" s="4">
        <f>IF(H251 = "", 0, 1)</f>
      </c>
      <c r="J251" s="4">
        <f>XLOOKUP(A251,IntegracaoVerification!A:A,IntegracaoVerification!C:C,"")</f>
      </c>
      <c r="K251" s="4">
        <f>IF(J251 = "", 0, 1)</f>
      </c>
      <c r="L251" s="4">
        <f>XLOOKUP(A251,ApiVerification!A:A,ApiVerification!C:C,"")</f>
      </c>
      <c r="M251" s="4">
        <f>IF(L251 = "", 0, 1)</f>
      </c>
      <c r="N251" s="4">
        <f>XLOOKUP(A251,AtivacaoGiftback!A:A,AtivacaoGiftback!B:B,"")</f>
      </c>
      <c r="O251" s="4">
        <f>IF(N251 = "", 0, 1)</f>
      </c>
      <c r="P251" s="2">
        <f>XLOOKUP(A251,TempoPrimeiraCampanha!A:A,TempoPrimeiraCampanha!B:B,"")</f>
      </c>
      <c r="Q251" s="4">
        <f>IF(P251 = "", 0, 1)</f>
      </c>
      <c r="R251" s="4">
        <f>XLOOKUP(A251,'# Campanhas30D'!A:A,'# Campanhas30D'!B:B,"")</f>
      </c>
      <c r="S251" s="10">
        <f>XLOOKUP(A251,'Receita Influenciada'!A:A,'Receita Influenciada'!B:B,"")</f>
      </c>
      <c r="T251" s="10">
        <f>XLOOKUP(A251,'Receita Total'!A:A,'Receita Total'!C:C,"")</f>
      </c>
      <c r="U251" s="10">
        <f>XLOOKUP(A251,Giftback!A:A,Giftback!B:B,"")</f>
      </c>
      <c r="V251" s="10">
        <v>0</v>
      </c>
      <c r="W251" s="10">
        <v>0</v>
      </c>
      <c r="X251" s="10">
        <v>0</v>
      </c>
      <c r="Y251" s="4">
        <f>XLOOKUP(A251,'Receita Influenciada'!A:A,'Receita Influenciada'!C:C,"")</f>
      </c>
      <c r="Z251" s="4">
        <f>IF(ISBLANK(C251), "", DATEDIF(B251, C251, "d"))</f>
      </c>
      <c r="AA251" s="4">
        <v>0</v>
      </c>
    </row>
    <row x14ac:dyDescent="0.25" r="252" customHeight="1" ht="18.75">
      <c r="A252" s="1" t="s">
        <v>1449</v>
      </c>
      <c r="B252" s="22">
        <f>XLOOKUP(A252,'Página25'!A:A,'Página25'!G:G,"")</f>
        <v>25568.875</v>
      </c>
      <c r="C252" s="22">
        <f>XLOOKUP(A252,'Página25'!A:A,'Página25'!I:I,"")</f>
        <v>25568.875</v>
      </c>
      <c r="D252" s="1" t="s">
        <v>4538</v>
      </c>
      <c r="E252" s="4">
        <f>XLOOKUP(A252,login!A:A,login!F:F,"")</f>
      </c>
      <c r="F252" s="4">
        <f>XLOOKUP(A252,gestor!C:C,gestor!E:E,"")</f>
      </c>
      <c r="G252" s="4">
        <v>0</v>
      </c>
      <c r="H252" s="4">
        <f>XLOOKUP(A252,EmailVerification!A:A,EmailVerification!B:B,"")</f>
      </c>
      <c r="I252" s="4">
        <f>IF(H252 = "", 0, 1)</f>
      </c>
      <c r="J252" s="4">
        <f>XLOOKUP(A252,IntegracaoVerification!A:A,IntegracaoVerification!C:C,"")</f>
      </c>
      <c r="K252" s="4">
        <f>IF(J252 = "", 0, 1)</f>
      </c>
      <c r="L252" s="2">
        <f>XLOOKUP(A252,ApiVerification!A:A,ApiVerification!C:C,"")</f>
      </c>
      <c r="M252" s="4">
        <f>IF(L252 = "", 0, 1)</f>
      </c>
      <c r="N252" s="4">
        <f>XLOOKUP(A252,AtivacaoGiftback!A:A,AtivacaoGiftback!B:B,"")</f>
      </c>
      <c r="O252" s="4">
        <f>IF(N252 = "", 0, 1)</f>
      </c>
      <c r="P252" s="2">
        <f>XLOOKUP(A252,TempoPrimeiraCampanha!A:A,TempoPrimeiraCampanha!B:B,"")</f>
      </c>
      <c r="Q252" s="4">
        <f>IF(P252 = "", 0, 1)</f>
      </c>
      <c r="R252" s="4">
        <f>XLOOKUP(A252,'# Campanhas30D'!A:A,'# Campanhas30D'!B:B,"")</f>
      </c>
      <c r="S252" s="10">
        <f>XLOOKUP(A252,'Receita Influenciada'!A:A,'Receita Influenciada'!B:B,"")</f>
      </c>
      <c r="T252" s="10">
        <f>XLOOKUP(A252,'Receita Total'!A:A,'Receita Total'!C:C,"")</f>
      </c>
      <c r="U252" s="10">
        <v>0</v>
      </c>
      <c r="V252" s="10">
        <v>0</v>
      </c>
      <c r="W252" s="10">
        <v>0</v>
      </c>
      <c r="X252" s="10">
        <f>XLOOKUP(A252,Message!A:A,Message!B:B,"")</f>
      </c>
      <c r="Y252" s="4">
        <f>XLOOKUP(A252,'Receita Influenciada'!A:A,'Receita Influenciada'!C:C,"")</f>
      </c>
      <c r="Z252" s="4">
        <f>IF(ISBLANK(C252), "", DATEDIF(B252, C252, "d"))</f>
      </c>
      <c r="AA252" s="4">
        <v>0</v>
      </c>
    </row>
    <row x14ac:dyDescent="0.25" r="253" customHeight="1" ht="18.75">
      <c r="A253" s="1" t="s">
        <v>1201</v>
      </c>
      <c r="B253" s="22">
        <f>XLOOKUP(A253,'Página25'!A:A,'Página25'!G:G,"")</f>
        <v>25568.875</v>
      </c>
      <c r="C253" s="22">
        <f>XLOOKUP(A253,'Página25'!A:A,'Página25'!I:I,"")</f>
        <v>25568.875</v>
      </c>
      <c r="D253" s="1" t="s">
        <v>4538</v>
      </c>
      <c r="E253" s="4">
        <f>XLOOKUP(A253,login!A:A,login!F:F,"")</f>
      </c>
      <c r="F253" s="4">
        <f>XLOOKUP(A253,gestor!C:C,gestor!E:E,"")</f>
      </c>
      <c r="G253" s="4">
        <v>0</v>
      </c>
      <c r="H253" s="4">
        <f>XLOOKUP(A253,EmailVerification!A:A,EmailVerification!B:B,"")</f>
      </c>
      <c r="I253" s="4">
        <f>IF(H253 = "", 0, 1)</f>
      </c>
      <c r="J253" s="4">
        <f>XLOOKUP(A253,IntegracaoVerification!A:A,IntegracaoVerification!C:C,"")</f>
      </c>
      <c r="K253" s="4">
        <f>IF(J253 = "", 0, 1)</f>
      </c>
      <c r="L253" s="4">
        <f>XLOOKUP(A253,ApiVerification!A:A,ApiVerification!C:C,"")</f>
      </c>
      <c r="M253" s="4">
        <f>IF(L253 = "", 0, 1)</f>
      </c>
      <c r="N253" s="4">
        <f>XLOOKUP(A253,AtivacaoGiftback!A:A,AtivacaoGiftback!B:B,"")</f>
      </c>
      <c r="O253" s="4">
        <f>IF(N253 = "", 0, 1)</f>
      </c>
      <c r="P253" s="2">
        <f>XLOOKUP(A253,TempoPrimeiraCampanha!A:A,TempoPrimeiraCampanha!B:B,"")</f>
      </c>
      <c r="Q253" s="4">
        <f>IF(P253 = "", 0, 1)</f>
      </c>
      <c r="R253" s="4">
        <f>XLOOKUP(A253,'# Campanhas30D'!A:A,'# Campanhas30D'!B:B,"")</f>
      </c>
      <c r="S253" s="10">
        <f>XLOOKUP(A253,'Receita Influenciada'!A:A,'Receita Influenciada'!B:B,"")</f>
      </c>
      <c r="T253" s="10">
        <f>XLOOKUP(A253,'Receita Total'!A:A,'Receita Total'!C:C,"")</f>
      </c>
      <c r="U253" s="10">
        <f>XLOOKUP(A253,Giftback!A:A,Giftback!B:B,"")</f>
      </c>
      <c r="V253" s="10">
        <v>0</v>
      </c>
      <c r="W253" s="10">
        <v>0</v>
      </c>
      <c r="X253" s="10">
        <v>0</v>
      </c>
      <c r="Y253" s="4">
        <f>XLOOKUP(A253,'Receita Influenciada'!A:A,'Receita Influenciada'!C:C,"")</f>
      </c>
      <c r="Z253" s="4">
        <f>IF(ISBLANK(C253), "", DATEDIF(B253, C253, "d"))</f>
      </c>
      <c r="AA253" s="4">
        <v>0</v>
      </c>
    </row>
    <row x14ac:dyDescent="0.25" r="254" customHeight="1" ht="18.75">
      <c r="A254" s="1" t="s">
        <v>1550</v>
      </c>
      <c r="B254" s="22">
        <f>XLOOKUP(A254,'Página25'!A:A,'Página25'!G:G,"")</f>
        <v>25568.875</v>
      </c>
      <c r="C254" s="22">
        <f>XLOOKUP(A254,'Página25'!A:A,'Página25'!I:I,"")</f>
        <v>25568.875</v>
      </c>
      <c r="D254" s="1" t="s">
        <v>4538</v>
      </c>
      <c r="E254" s="4">
        <f>XLOOKUP(A254,login!A:A,login!F:F,"")</f>
      </c>
      <c r="F254" s="4">
        <f>XLOOKUP(A254,gestor!C:C,gestor!E:E,"")</f>
      </c>
      <c r="G254" s="4">
        <v>0</v>
      </c>
      <c r="H254" s="4">
        <f>XLOOKUP(A254,EmailVerification!A:A,EmailVerification!B:B,"")</f>
      </c>
      <c r="I254" s="4">
        <f>IF(H254 = "", 0, 1)</f>
      </c>
      <c r="J254" s="4">
        <f>XLOOKUP(A254,IntegracaoVerification!A:A,IntegracaoVerification!C:C,"")</f>
      </c>
      <c r="K254" s="4">
        <f>IF(J254 = "", 0, 1)</f>
      </c>
      <c r="L254" s="2">
        <f>XLOOKUP(A254,ApiVerification!A:A,ApiVerification!C:C,"")</f>
      </c>
      <c r="M254" s="4">
        <f>IF(L254 = "", 0, 1)</f>
      </c>
      <c r="N254" s="4">
        <f>XLOOKUP(A254,AtivacaoGiftback!A:A,AtivacaoGiftback!B:B,"")</f>
      </c>
      <c r="O254" s="4">
        <f>IF(N254 = "", 0, 1)</f>
      </c>
      <c r="P254" s="2">
        <f>XLOOKUP(A254,TempoPrimeiraCampanha!A:A,TempoPrimeiraCampanha!B:B,"")</f>
      </c>
      <c r="Q254" s="4">
        <f>IF(P254 = "", 0, 1)</f>
      </c>
      <c r="R254" s="4">
        <f>XLOOKUP(A254,'# Campanhas30D'!A:A,'# Campanhas30D'!B:B,"")</f>
      </c>
      <c r="S254" s="10">
        <f>XLOOKUP(A254,'Receita Influenciada'!A:A,'Receita Influenciada'!B:B,"")</f>
      </c>
      <c r="T254" s="10">
        <f>XLOOKUP(A254,'Receita Total'!A:A,'Receita Total'!C:C,"")</f>
      </c>
      <c r="U254" s="10">
        <f>XLOOKUP(A254,Giftback!A:A,Giftback!B:B,"")</f>
      </c>
      <c r="V254" s="10">
        <v>0</v>
      </c>
      <c r="W254" s="10">
        <f>XLOOKUP(A254,Task!A:A,Task!B:B,"")</f>
      </c>
      <c r="X254" s="10">
        <v>0</v>
      </c>
      <c r="Y254" s="4">
        <f>XLOOKUP(A254,'Receita Influenciada'!A:A,'Receita Influenciada'!C:C,"")</f>
      </c>
      <c r="Z254" s="4">
        <f>IF(ISBLANK(C254), "", DATEDIF(B254, C254, "d"))</f>
      </c>
      <c r="AA254" s="4">
        <v>0</v>
      </c>
    </row>
    <row x14ac:dyDescent="0.25" r="255" customHeight="1" ht="18.75">
      <c r="A255" s="1" t="s">
        <v>1534</v>
      </c>
      <c r="B255" s="22">
        <f>XLOOKUP(A255,'Página25'!A:A,'Página25'!G:G,"")</f>
        <v>25568.875</v>
      </c>
      <c r="C255" s="22">
        <f>XLOOKUP(A255,'Página25'!A:A,'Página25'!I:I,"")</f>
        <v>25568.875</v>
      </c>
      <c r="D255" s="1" t="s">
        <v>4538</v>
      </c>
      <c r="E255" s="4">
        <v>0</v>
      </c>
      <c r="F255" s="4">
        <v>0</v>
      </c>
      <c r="G255" s="4">
        <v>0</v>
      </c>
      <c r="H255" s="2">
        <f>XLOOKUP(A255,EmailVerification!A:A,EmailVerification!B:B,"")</f>
      </c>
      <c r="I255" s="4">
        <f>IF(H255 = "", 0, 1)</f>
      </c>
      <c r="J255" s="4">
        <f>XLOOKUP(A255,IntegracaoVerification!A:A,IntegracaoVerification!C:C,"")</f>
      </c>
      <c r="K255" s="4">
        <f>IF(J255 = "", 0, 1)</f>
      </c>
      <c r="L255" s="2">
        <f>XLOOKUP(A255,ApiVerification!A:A,ApiVerification!C:C,"")</f>
      </c>
      <c r="M255" s="4">
        <f>IF(L255 = "", 0, 1)</f>
      </c>
      <c r="N255" s="4">
        <f>XLOOKUP(A255,AtivacaoGiftback!A:A,AtivacaoGiftback!B:B,"")</f>
      </c>
      <c r="O255" s="4">
        <f>IF(N255 = "", 0, 1)</f>
      </c>
      <c r="P255" s="2">
        <f>XLOOKUP(A255,TempoPrimeiraCampanha!A:A,TempoPrimeiraCampanha!B:B,"")</f>
      </c>
      <c r="Q255" s="4">
        <f>IF(P255 = "", 0, 1)</f>
      </c>
      <c r="R255" s="4">
        <f>XLOOKUP(A255,'# Campanhas30D'!A:A,'# Campanhas30D'!B:B,"")</f>
      </c>
      <c r="S255" s="10">
        <f>XLOOKUP(A255,'Receita Influenciada'!A:A,'Receita Influenciada'!B:B,"")</f>
      </c>
      <c r="T255" s="10">
        <f>XLOOKUP(A255,'Receita Total'!A:A,'Receita Total'!C:C,"")</f>
      </c>
      <c r="U255" s="10">
        <f>XLOOKUP(A255,Giftback!A:A,Giftback!B:B,"")</f>
      </c>
      <c r="V255" s="10">
        <v>0</v>
      </c>
      <c r="W255" s="10">
        <v>0</v>
      </c>
      <c r="X255" s="10">
        <v>0</v>
      </c>
      <c r="Y255" s="4">
        <f>XLOOKUP(A255,'Receita Influenciada'!A:A,'Receita Influenciada'!C:C,"")</f>
      </c>
      <c r="Z255" s="4">
        <f>IF(ISBLANK(C255), "", DATEDIF(B255, C255, "d"))</f>
      </c>
      <c r="AA255" s="4">
        <v>0</v>
      </c>
    </row>
    <row x14ac:dyDescent="0.25" r="256" customHeight="1" ht="18.75">
      <c r="A256" s="1" t="s">
        <v>547</v>
      </c>
      <c r="B256" s="22">
        <f>XLOOKUP(A256,'Página25'!A:A,'Página25'!G:G,"")</f>
        <v>25568.875</v>
      </c>
      <c r="C256" s="22">
        <f>XLOOKUP(A256,'Página25'!A:A,'Página25'!I:I,"")</f>
        <v>25568.875</v>
      </c>
      <c r="D256" s="1" t="s">
        <v>4538</v>
      </c>
      <c r="E256" s="4">
        <f>XLOOKUP(A256,login!A:A,login!F:F,"")</f>
      </c>
      <c r="F256" s="4">
        <f>XLOOKUP(A256,gestor!C:C,gestor!E:E,"")</f>
      </c>
      <c r="G256" s="4">
        <v>0</v>
      </c>
      <c r="H256" s="4">
        <f>XLOOKUP(A256,EmailVerification!A:A,EmailVerification!B:B,"")</f>
      </c>
      <c r="I256" s="4">
        <f>IF(H256 = "", 0, 1)</f>
      </c>
      <c r="J256" s="4">
        <f>XLOOKUP(A256,IntegracaoVerification!A:A,IntegracaoVerification!C:C,"")</f>
      </c>
      <c r="K256" s="4">
        <f>IF(J256 = "", 0, 1)</f>
      </c>
      <c r="L256" s="4">
        <f>XLOOKUP(A256,ApiVerification!A:A,ApiVerification!C:C,"")</f>
      </c>
      <c r="M256" s="4">
        <f>IF(L256 = "", 0, 1)</f>
      </c>
      <c r="N256" s="4">
        <f>XLOOKUP(A256,AtivacaoGiftback!A:A,AtivacaoGiftback!B:B,"")</f>
      </c>
      <c r="O256" s="4">
        <f>IF(N256 = "", 0, 1)</f>
      </c>
      <c r="P256" s="4">
        <f>XLOOKUP(A256,TempoPrimeiraCampanha!A:A,TempoPrimeiraCampanha!B:B,"")</f>
      </c>
      <c r="Q256" s="4">
        <f>IF(P256 = "", 0, 1)</f>
      </c>
      <c r="R256" s="4">
        <f>XLOOKUP(A256,'# Campanhas30D'!A:A,'# Campanhas30D'!B:B,"")</f>
      </c>
      <c r="S256" s="10">
        <f>XLOOKUP(A256,'Receita Influenciada'!A:A,'Receita Influenciada'!B:B,"")</f>
      </c>
      <c r="T256" s="10">
        <f>XLOOKUP(A256,'Receita Total'!A:A,'Receita Total'!C:C,"")</f>
      </c>
      <c r="U256" s="10">
        <f>XLOOKUP(A256,Giftback!A:A,Giftback!B:B,"")</f>
      </c>
      <c r="V256" s="10">
        <v>0</v>
      </c>
      <c r="W256" s="10">
        <v>0</v>
      </c>
      <c r="X256" s="10">
        <v>0</v>
      </c>
      <c r="Y256" s="4">
        <f>XLOOKUP(A256,'Receita Influenciada'!A:A,'Receita Influenciada'!C:C,"")</f>
      </c>
      <c r="Z256" s="4">
        <f>IF(ISBLANK(C256), "", DATEDIF(B256, C256, "d"))</f>
      </c>
      <c r="AA256" s="4">
        <v>0</v>
      </c>
    </row>
    <row x14ac:dyDescent="0.25" r="257" customHeight="1" ht="18.75">
      <c r="A257" s="1" t="s">
        <v>1499</v>
      </c>
      <c r="B257" s="22">
        <f>XLOOKUP(A257,'Página25'!A:A,'Página25'!G:G,"")</f>
        <v>25568.875</v>
      </c>
      <c r="C257" s="22">
        <f>XLOOKUP(A257,'Página25'!A:A,'Página25'!I:I,"")</f>
        <v>25568.875</v>
      </c>
      <c r="D257" s="1" t="s">
        <v>4538</v>
      </c>
      <c r="E257" s="4">
        <f>XLOOKUP(A257,login!A:A,login!F:F,"")</f>
      </c>
      <c r="F257" s="4">
        <f>XLOOKUP(A257,gestor!C:C,gestor!E:E,"")</f>
      </c>
      <c r="G257" s="4">
        <v>0</v>
      </c>
      <c r="H257" s="4">
        <f>XLOOKUP(A257,EmailVerification!A:A,EmailVerification!B:B,"")</f>
      </c>
      <c r="I257" s="4">
        <f>IF(H257 = "", 0, 1)</f>
      </c>
      <c r="J257" s="4">
        <f>XLOOKUP(A257,IntegracaoVerification!A:A,IntegracaoVerification!C:C,"")</f>
      </c>
      <c r="K257" s="4">
        <f>IF(J257 = "", 0, 1)</f>
      </c>
      <c r="L257" s="2">
        <f>XLOOKUP(A257,ApiVerification!A:A,ApiVerification!C:C,"")</f>
      </c>
      <c r="M257" s="4">
        <f>IF(L257 = "", 0, 1)</f>
      </c>
      <c r="N257" s="4">
        <f>XLOOKUP(A257,AtivacaoGiftback!A:A,AtivacaoGiftback!B:B,"")</f>
      </c>
      <c r="O257" s="4">
        <f>IF(N257 = "", 0, 1)</f>
      </c>
      <c r="P257" s="2">
        <f>XLOOKUP(A257,TempoPrimeiraCampanha!A:A,TempoPrimeiraCampanha!B:B,"")</f>
      </c>
      <c r="Q257" s="4">
        <f>IF(P257 = "", 0, 1)</f>
      </c>
      <c r="R257" s="4">
        <f>XLOOKUP(A257,'# Campanhas30D'!A:A,'# Campanhas30D'!B:B,"")</f>
      </c>
      <c r="S257" s="10">
        <f>XLOOKUP(A257,'Receita Influenciada'!A:A,'Receita Influenciada'!B:B,"")</f>
      </c>
      <c r="T257" s="10">
        <f>XLOOKUP(A257,'Receita Total'!A:A,'Receita Total'!C:C,"")</f>
      </c>
      <c r="U257" s="10">
        <f>XLOOKUP(A257,Giftback!A:A,Giftback!B:B,"")</f>
      </c>
      <c r="V257" s="10">
        <v>0</v>
      </c>
      <c r="W257" s="10">
        <v>0</v>
      </c>
      <c r="X257" s="10">
        <f>XLOOKUP(A257,Message!A:A,Message!B:B,"")</f>
      </c>
      <c r="Y257" s="4">
        <f>XLOOKUP(A257,'Receita Influenciada'!A:A,'Receita Influenciada'!C:C,"")</f>
      </c>
      <c r="Z257" s="4">
        <f>IF(ISBLANK(C257), "", DATEDIF(B257, C257, "d"))</f>
      </c>
      <c r="AA257" s="4">
        <v>0</v>
      </c>
    </row>
    <row x14ac:dyDescent="0.25" r="258" customHeight="1" ht="18.75">
      <c r="A258" s="1" t="s">
        <v>1196</v>
      </c>
      <c r="B258" s="22">
        <f>XLOOKUP(A258,'Página25'!A:A,'Página25'!G:G,"")</f>
        <v>25568.875</v>
      </c>
      <c r="C258" s="22">
        <f>XLOOKUP(A258,'Página25'!A:A,'Página25'!I:I,"")</f>
        <v>25568.875</v>
      </c>
      <c r="D258" s="1" t="s">
        <v>4538</v>
      </c>
      <c r="E258" s="4">
        <f>XLOOKUP(A258,login!A:A,login!F:F,"")</f>
      </c>
      <c r="F258" s="4">
        <f>XLOOKUP(A258,gestor!C:C,gestor!E:E,"")</f>
      </c>
      <c r="G258" s="4">
        <v>0</v>
      </c>
      <c r="H258" s="4">
        <f>XLOOKUP(A258,EmailVerification!A:A,EmailVerification!B:B,"")</f>
      </c>
      <c r="I258" s="4">
        <f>IF(H258 = "", 0, 1)</f>
      </c>
      <c r="J258" s="4">
        <f>XLOOKUP(A258,IntegracaoVerification!A:A,IntegracaoVerification!C:C,"")</f>
      </c>
      <c r="K258" s="4">
        <f>IF(J258 = "", 0, 1)</f>
      </c>
      <c r="L258" s="4">
        <f>XLOOKUP(A258,ApiVerification!A:A,ApiVerification!C:C,"")</f>
      </c>
      <c r="M258" s="4">
        <f>IF(L258 = "", 0, 1)</f>
      </c>
      <c r="N258" s="4">
        <f>XLOOKUP(A258,AtivacaoGiftback!A:A,AtivacaoGiftback!B:B,"")</f>
      </c>
      <c r="O258" s="4">
        <f>IF(N258 = "", 0, 1)</f>
      </c>
      <c r="P258" s="4">
        <f>XLOOKUP(A258,TempoPrimeiraCampanha!A:A,TempoPrimeiraCampanha!B:B,"")</f>
      </c>
      <c r="Q258" s="4">
        <f>IF(P258 = "", 0, 1)</f>
      </c>
      <c r="R258" s="4">
        <f>XLOOKUP(A258,'# Campanhas30D'!A:A,'# Campanhas30D'!B:B,"")</f>
      </c>
      <c r="S258" s="10">
        <f>XLOOKUP(A258,'Receita Influenciada'!A:A,'Receita Influenciada'!B:B,"")</f>
      </c>
      <c r="T258" s="10">
        <f>XLOOKUP(A258,'Receita Total'!A:A,'Receita Total'!C:C,"")</f>
      </c>
      <c r="U258" s="10">
        <f>XLOOKUP(A258,Giftback!A:A,Giftback!B:B,"")</f>
      </c>
      <c r="V258" s="10">
        <v>0</v>
      </c>
      <c r="W258" s="10">
        <v>0</v>
      </c>
      <c r="X258" s="10">
        <v>0</v>
      </c>
      <c r="Y258" s="4">
        <f>XLOOKUP(A258,'Receita Influenciada'!A:A,'Receita Influenciada'!C:C,"")</f>
      </c>
      <c r="Z258" s="4">
        <f>IF(ISBLANK(C258), "", DATEDIF(B258, C258, "d"))</f>
      </c>
      <c r="AA258" s="4">
        <v>0</v>
      </c>
    </row>
    <row x14ac:dyDescent="0.25" r="259" customHeight="1" ht="18.75">
      <c r="A259" s="1" t="s">
        <v>1025</v>
      </c>
      <c r="B259" s="22">
        <f>XLOOKUP(A259,'Página25'!A:A,'Página25'!G:G,"")</f>
        <v>25568.875</v>
      </c>
      <c r="C259" s="22">
        <f>XLOOKUP(A259,'Página25'!A:A,'Página25'!I:I,"")</f>
        <v>25568.875</v>
      </c>
      <c r="D259" s="1" t="s">
        <v>4538</v>
      </c>
      <c r="E259" s="4">
        <f>XLOOKUP(A259,login!A:A,login!F:F,"")</f>
      </c>
      <c r="F259" s="4">
        <v>0</v>
      </c>
      <c r="G259" s="4">
        <v>0</v>
      </c>
      <c r="H259" s="4">
        <f>XLOOKUP(A259,EmailVerification!A:A,EmailVerification!B:B,"")</f>
      </c>
      <c r="I259" s="4">
        <f>IF(H259 = "", 0, 1)</f>
      </c>
      <c r="J259" s="4">
        <f>XLOOKUP(A259,IntegracaoVerification!A:A,IntegracaoVerification!C:C,"")</f>
      </c>
      <c r="K259" s="4">
        <f>IF(J259 = "", 0, 1)</f>
      </c>
      <c r="L259" s="4">
        <f>XLOOKUP(A259,ApiVerification!A:A,ApiVerification!C:C,"")</f>
      </c>
      <c r="M259" s="4">
        <f>IF(L259 = "", 0, 1)</f>
      </c>
      <c r="N259" s="4">
        <f>XLOOKUP(A259,AtivacaoGiftback!A:A,AtivacaoGiftback!B:B,"")</f>
      </c>
      <c r="O259" s="4">
        <f>IF(N259 = "", 0, 1)</f>
      </c>
      <c r="P259" s="2">
        <f>XLOOKUP(A259,TempoPrimeiraCampanha!A:A,TempoPrimeiraCampanha!B:B,"")</f>
      </c>
      <c r="Q259" s="4">
        <f>IF(P259 = "", 0, 1)</f>
      </c>
      <c r="R259" s="4">
        <f>XLOOKUP(A259,'# Campanhas30D'!A:A,'# Campanhas30D'!B:B,"")</f>
      </c>
      <c r="S259" s="10">
        <f>XLOOKUP(A259,'Receita Influenciada'!A:A,'Receita Influenciada'!B:B,"")</f>
      </c>
      <c r="T259" s="10">
        <f>XLOOKUP(A259,'Receita Total'!A:A,'Receita Total'!C:C,"")</f>
      </c>
      <c r="U259" s="10">
        <f>XLOOKUP(A259,Giftback!A:A,Giftback!B:B,"")</f>
      </c>
      <c r="V259" s="10">
        <v>0</v>
      </c>
      <c r="W259" s="10">
        <v>0</v>
      </c>
      <c r="X259" s="10">
        <v>0</v>
      </c>
      <c r="Y259" s="4">
        <f>XLOOKUP(A259,'Receita Influenciada'!A:A,'Receita Influenciada'!C:C,"")</f>
      </c>
      <c r="Z259" s="4">
        <f>IF(ISBLANK(C259), "", DATEDIF(B259, C259, "d"))</f>
      </c>
      <c r="AA259" s="4">
        <v>0</v>
      </c>
    </row>
    <row x14ac:dyDescent="0.25" r="260" customHeight="1" ht="18.75">
      <c r="A260" s="1" t="s">
        <v>1425</v>
      </c>
      <c r="B260" s="22">
        <f>XLOOKUP(A260,'Página25'!A:A,'Página25'!G:G,"")</f>
        <v>25568.875</v>
      </c>
      <c r="C260" s="22">
        <f>XLOOKUP(A260,'Página25'!A:A,'Página25'!I:I,"")</f>
        <v>25568.875</v>
      </c>
      <c r="D260" s="1" t="s">
        <v>4538</v>
      </c>
      <c r="E260" s="4">
        <f>XLOOKUP(A260,login!A:A,login!F:F,"")</f>
      </c>
      <c r="F260" s="4">
        <v>0</v>
      </c>
      <c r="G260" s="4">
        <v>0</v>
      </c>
      <c r="H260" s="4">
        <f>XLOOKUP(A260,EmailVerification!A:A,EmailVerification!B:B,"")</f>
      </c>
      <c r="I260" s="4">
        <f>IF(H260 = "", 0, 1)</f>
      </c>
      <c r="J260" s="4">
        <f>XLOOKUP(A260,IntegracaoVerification!A:A,IntegracaoVerification!C:C,"")</f>
      </c>
      <c r="K260" s="4">
        <f>IF(J260 = "", 0, 1)</f>
      </c>
      <c r="L260" s="4">
        <f>XLOOKUP(A260,ApiVerification!A:A,ApiVerification!C:C,"")</f>
      </c>
      <c r="M260" s="4">
        <f>IF(L260 = "", 0, 1)</f>
      </c>
      <c r="N260" s="4">
        <f>XLOOKUP(A260,AtivacaoGiftback!A:A,AtivacaoGiftback!B:B,"")</f>
      </c>
      <c r="O260" s="4">
        <f>IF(N260 = "", 0, 1)</f>
      </c>
      <c r="P260" s="2">
        <f>XLOOKUP(A260,TempoPrimeiraCampanha!A:A,TempoPrimeiraCampanha!B:B,"")</f>
      </c>
      <c r="Q260" s="4">
        <f>IF(P260 = "", 0, 1)</f>
      </c>
      <c r="R260" s="4">
        <f>XLOOKUP(A260,'# Campanhas30D'!A:A,'# Campanhas30D'!B:B,"")</f>
      </c>
      <c r="S260" s="10">
        <f>XLOOKUP(A260,'Receita Influenciada'!A:A,'Receita Influenciada'!B:B,"")</f>
      </c>
      <c r="T260" s="10">
        <f>XLOOKUP(A260,'Receita Total'!A:A,'Receita Total'!C:C,"")</f>
      </c>
      <c r="U260" s="10">
        <f>XLOOKUP(A260,Giftback!A:A,Giftback!B:B,"")</f>
      </c>
      <c r="V260" s="10">
        <v>0</v>
      </c>
      <c r="W260" s="10">
        <v>0</v>
      </c>
      <c r="X260" s="10">
        <v>0</v>
      </c>
      <c r="Y260" s="4">
        <f>XLOOKUP(A260,'Receita Influenciada'!A:A,'Receita Influenciada'!C:C,"")</f>
      </c>
      <c r="Z260" s="4">
        <f>IF(ISBLANK(C260), "", DATEDIF(B260, C260, "d"))</f>
      </c>
      <c r="AA260" s="4">
        <v>0</v>
      </c>
    </row>
    <row x14ac:dyDescent="0.25" r="261" customHeight="1" ht="18.75">
      <c r="A261" s="1" t="s">
        <v>1067</v>
      </c>
      <c r="B261" s="22">
        <f>XLOOKUP(A261,'Página25'!A:A,'Página25'!G:G,"")</f>
        <v>25568.875</v>
      </c>
      <c r="C261" s="22">
        <f>XLOOKUP(A261,'Página25'!A:A,'Página25'!I:I,"")</f>
        <v>25568.875</v>
      </c>
      <c r="D261" s="1" t="s">
        <v>4538</v>
      </c>
      <c r="E261" s="4">
        <f>XLOOKUP(A261,login!A:A,login!F:F,"")</f>
      </c>
      <c r="F261" s="4">
        <v>0</v>
      </c>
      <c r="G261" s="4">
        <v>0</v>
      </c>
      <c r="H261" s="4">
        <f>XLOOKUP(A261,EmailVerification!A:A,EmailVerification!B:B,"")</f>
      </c>
      <c r="I261" s="4">
        <f>IF(H261 = "", 0, 1)</f>
      </c>
      <c r="J261" s="4">
        <f>XLOOKUP(A261,IntegracaoVerification!A:A,IntegracaoVerification!C:C,"")</f>
      </c>
      <c r="K261" s="4">
        <f>IF(J261 = "", 0, 1)</f>
      </c>
      <c r="L261" s="2">
        <f>XLOOKUP(A261,ApiVerification!A:A,ApiVerification!C:C,"")</f>
      </c>
      <c r="M261" s="4">
        <f>IF(L261 = "", 0, 1)</f>
      </c>
      <c r="N261" s="4">
        <f>XLOOKUP(A261,AtivacaoGiftback!A:A,AtivacaoGiftback!B:B,"")</f>
      </c>
      <c r="O261" s="4">
        <f>IF(N261 = "", 0, 1)</f>
      </c>
      <c r="P261" s="2">
        <f>XLOOKUP(A261,TempoPrimeiraCampanha!A:A,TempoPrimeiraCampanha!B:B,"")</f>
      </c>
      <c r="Q261" s="4">
        <f>IF(P261 = "", 0, 1)</f>
      </c>
      <c r="R261" s="4">
        <f>XLOOKUP(A261,'# Campanhas30D'!A:A,'# Campanhas30D'!B:B,"")</f>
      </c>
      <c r="S261" s="10">
        <f>XLOOKUP(A261,'Receita Influenciada'!A:A,'Receita Influenciada'!B:B,"")</f>
      </c>
      <c r="T261" s="10">
        <f>XLOOKUP(A261,'Receita Total'!A:A,'Receita Total'!C:C,"")</f>
      </c>
      <c r="U261" s="10">
        <f>XLOOKUP(A261,Giftback!A:A,Giftback!B:B,"")</f>
      </c>
      <c r="V261" s="10">
        <v>0</v>
      </c>
      <c r="W261" s="10">
        <v>0</v>
      </c>
      <c r="X261" s="10">
        <v>0</v>
      </c>
      <c r="Y261" s="4">
        <f>XLOOKUP(A261,'Receita Influenciada'!A:A,'Receita Influenciada'!C:C,"")</f>
      </c>
      <c r="Z261" s="4">
        <f>IF(ISBLANK(C261), "", DATEDIF(B261, C261, "d"))</f>
      </c>
      <c r="AA261" s="4">
        <v>0</v>
      </c>
    </row>
    <row x14ac:dyDescent="0.25" r="262" customHeight="1" ht="18.75">
      <c r="A262" s="1" t="s">
        <v>974</v>
      </c>
      <c r="B262" s="22">
        <f>XLOOKUP(A262,'Página25'!A:A,'Página25'!G:G,"")</f>
        <v>25568.875</v>
      </c>
      <c r="C262" s="22">
        <f>XLOOKUP(A262,'Página25'!A:A,'Página25'!I:I,"")</f>
        <v>25568.875</v>
      </c>
      <c r="D262" s="1" t="s">
        <v>4538</v>
      </c>
      <c r="E262" s="4">
        <f>XLOOKUP(A262,login!A:A,login!F:F,"")</f>
      </c>
      <c r="F262" s="4">
        <f>XLOOKUP(A262,gestor!C:C,gestor!E:E,"")</f>
      </c>
      <c r="G262" s="4">
        <v>0</v>
      </c>
      <c r="H262" s="2">
        <f>XLOOKUP(A262,EmailVerification!A:A,EmailVerification!B:B,"")</f>
      </c>
      <c r="I262" s="4">
        <f>IF(H262 = "", 0, 1)</f>
      </c>
      <c r="J262" s="2">
        <f>XLOOKUP(A262,IntegracaoVerification!A:A,IntegracaoVerification!C:C,"")</f>
      </c>
      <c r="K262" s="4">
        <f>IF(J262 = "", 0, 1)</f>
      </c>
      <c r="L262" s="4">
        <f>XLOOKUP(A262,ApiVerification!A:A,ApiVerification!C:C,"")</f>
      </c>
      <c r="M262" s="4">
        <f>IF(L262 = "", 0, 1)</f>
      </c>
      <c r="N262" s="4">
        <f>XLOOKUP(A262,AtivacaoGiftback!A:A,AtivacaoGiftback!B:B,"")</f>
      </c>
      <c r="O262" s="4">
        <f>IF(N262 = "", 0, 1)</f>
      </c>
      <c r="P262" s="2">
        <f>XLOOKUP(A262,TempoPrimeiraCampanha!A:A,TempoPrimeiraCampanha!B:B,"")</f>
      </c>
      <c r="Q262" s="4">
        <f>IF(P262 = "", 0, 1)</f>
      </c>
      <c r="R262" s="4">
        <f>XLOOKUP(A262,'# Campanhas30D'!A:A,'# Campanhas30D'!B:B,"")</f>
      </c>
      <c r="S262" s="10">
        <f>XLOOKUP(A262,'Receita Influenciada'!A:A,'Receita Influenciada'!B:B,"")</f>
      </c>
      <c r="T262" s="10">
        <f>XLOOKUP(A262,'Receita Total'!A:A,'Receita Total'!C:C,"")</f>
      </c>
      <c r="U262" s="10">
        <f>XLOOKUP(A262,Giftback!A:A,Giftback!B:B,"")</f>
      </c>
      <c r="V262" s="10">
        <v>0</v>
      </c>
      <c r="W262" s="10">
        <v>0</v>
      </c>
      <c r="X262" s="10">
        <v>0</v>
      </c>
      <c r="Y262" s="4">
        <f>XLOOKUP(A262,'Receita Influenciada'!A:A,'Receita Influenciada'!C:C,"")</f>
      </c>
      <c r="Z262" s="4">
        <f>IF(ISBLANK(C262), "", DATEDIF(B262, C262, "d"))</f>
      </c>
      <c r="AA262" s="4">
        <v>0</v>
      </c>
    </row>
    <row x14ac:dyDescent="0.25" r="263" customHeight="1" ht="18.75">
      <c r="A263" s="1" t="s">
        <v>1004</v>
      </c>
      <c r="B263" s="22">
        <f>XLOOKUP(A263,'Página25'!A:A,'Página25'!G:G,"")</f>
        <v>25568.875</v>
      </c>
      <c r="C263" s="22">
        <f>XLOOKUP(A263,'Página25'!A:A,'Página25'!I:I,"")</f>
        <v>25568.875</v>
      </c>
      <c r="D263" s="1" t="s">
        <v>4538</v>
      </c>
      <c r="E263" s="4">
        <f>XLOOKUP(A263,login!A:A,login!F:F,"")</f>
      </c>
      <c r="F263" s="4">
        <f>XLOOKUP(A263,gestor!C:C,gestor!E:E,"")</f>
      </c>
      <c r="G263" s="4">
        <f>XLOOKUP(A263,tickets!I:I,tickets!J:J,"")</f>
      </c>
      <c r="H263" s="4">
        <f>XLOOKUP(A263,EmailVerification!A:A,EmailVerification!B:B,"")</f>
      </c>
      <c r="I263" s="4">
        <f>IF(H263 = "", 0, 1)</f>
      </c>
      <c r="J263" s="4">
        <f>XLOOKUP(A263,IntegracaoVerification!A:A,IntegracaoVerification!C:C,"")</f>
      </c>
      <c r="K263" s="4">
        <f>IF(J263 = "", 0, 1)</f>
      </c>
      <c r="L263" s="4">
        <f>XLOOKUP(A263,ApiVerification!A:A,ApiVerification!C:C,"")</f>
      </c>
      <c r="M263" s="4">
        <f>IF(L263 = "", 0, 1)</f>
      </c>
      <c r="N263" s="4">
        <f>XLOOKUP(A263,AtivacaoGiftback!A:A,AtivacaoGiftback!B:B,"")</f>
      </c>
      <c r="O263" s="4">
        <f>IF(N263 = "", 0, 1)</f>
      </c>
      <c r="P263" s="2">
        <f>XLOOKUP(A263,TempoPrimeiraCampanha!A:A,TempoPrimeiraCampanha!B:B,"")</f>
      </c>
      <c r="Q263" s="4">
        <f>IF(P263 = "", 0, 1)</f>
      </c>
      <c r="R263" s="4">
        <f>XLOOKUP(A263,'# Campanhas30D'!A:A,'# Campanhas30D'!B:B,"")</f>
      </c>
      <c r="S263" s="10">
        <f>XLOOKUP(A263,'Receita Influenciada'!A:A,'Receita Influenciada'!B:B,"")</f>
      </c>
      <c r="T263" s="10">
        <f>XLOOKUP(A263,'Receita Total'!A:A,'Receita Total'!C:C,"")</f>
      </c>
      <c r="U263" s="10">
        <f>XLOOKUP(A263,Giftback!A:A,Giftback!B:B,"")</f>
      </c>
      <c r="V263" s="10">
        <v>0</v>
      </c>
      <c r="W263" s="10">
        <v>0</v>
      </c>
      <c r="X263" s="10">
        <v>0</v>
      </c>
      <c r="Y263" s="4">
        <f>XLOOKUP(A263,'Receita Influenciada'!A:A,'Receita Influenciada'!C:C,"")</f>
      </c>
      <c r="Z263" s="4">
        <f>IF(ISBLANK(C263), "", DATEDIF(B263, C263, "d"))</f>
      </c>
      <c r="AA263" s="4">
        <v>0</v>
      </c>
    </row>
    <row x14ac:dyDescent="0.25" r="264" customHeight="1" ht="18.75">
      <c r="A264" s="1" t="s">
        <v>869</v>
      </c>
      <c r="B264" s="22">
        <f>XLOOKUP(A264,'Página25'!A:A,'Página25'!G:G,"")</f>
        <v>25568.875</v>
      </c>
      <c r="C264" s="22">
        <f>XLOOKUP(A264,'Página25'!A:A,'Página25'!I:I,"")</f>
        <v>25568.875</v>
      </c>
      <c r="D264" s="1" t="s">
        <v>4538</v>
      </c>
      <c r="E264" s="4">
        <f>XLOOKUP(A264,login!A:A,login!F:F,"")</f>
      </c>
      <c r="F264" s="4">
        <f>XLOOKUP(A264,gestor!C:C,gestor!E:E,"")</f>
      </c>
      <c r="G264" s="4">
        <v>0</v>
      </c>
      <c r="H264" s="4">
        <f>XLOOKUP(A264,EmailVerification!A:A,EmailVerification!B:B,"")</f>
      </c>
      <c r="I264" s="4">
        <f>IF(H264 = "", 0, 1)</f>
      </c>
      <c r="J264" s="4">
        <f>XLOOKUP(A264,IntegracaoVerification!A:A,IntegracaoVerification!C:C,"")</f>
      </c>
      <c r="K264" s="4">
        <f>IF(J264 = "", 0, 1)</f>
      </c>
      <c r="L264" s="4">
        <f>XLOOKUP(A264,ApiVerification!A:A,ApiVerification!C:C,"")</f>
      </c>
      <c r="M264" s="4">
        <f>IF(L264 = "", 0, 1)</f>
      </c>
      <c r="N264" s="4">
        <f>XLOOKUP(A264,AtivacaoGiftback!A:A,AtivacaoGiftback!B:B,"")</f>
      </c>
      <c r="O264" s="4">
        <f>IF(N264 = "", 0, 1)</f>
      </c>
      <c r="P264" s="4">
        <f>XLOOKUP(A264,TempoPrimeiraCampanha!A:A,TempoPrimeiraCampanha!B:B,"")</f>
      </c>
      <c r="Q264" s="4">
        <f>IF(P264 = "", 0, 1)</f>
      </c>
      <c r="R264" s="4">
        <f>XLOOKUP(A264,'# Campanhas30D'!A:A,'# Campanhas30D'!B:B,"")</f>
      </c>
      <c r="S264" s="10">
        <f>XLOOKUP(A264,'Receita Influenciada'!A:A,'Receita Influenciada'!B:B,"")</f>
      </c>
      <c r="T264" s="10">
        <f>XLOOKUP(A264,'Receita Total'!A:A,'Receita Total'!C:C,"")</f>
      </c>
      <c r="U264" s="10">
        <f>XLOOKUP(A264,Giftback!A:A,Giftback!B:B,"")</f>
      </c>
      <c r="V264" s="10">
        <v>0</v>
      </c>
      <c r="W264" s="10">
        <v>0</v>
      </c>
      <c r="X264" s="10">
        <v>0</v>
      </c>
      <c r="Y264" s="4">
        <f>XLOOKUP(A264,'Receita Influenciada'!A:A,'Receita Influenciada'!C:C,"")</f>
      </c>
      <c r="Z264" s="4">
        <f>IF(ISBLANK(C264), "", DATEDIF(B264, C264, "d"))</f>
      </c>
      <c r="AA264" s="4">
        <v>0</v>
      </c>
    </row>
    <row x14ac:dyDescent="0.25" r="265" customHeight="1" ht="18.75">
      <c r="A265" s="1" t="s">
        <v>803</v>
      </c>
      <c r="B265" s="22">
        <f>XLOOKUP(A265,'Página25'!A:A,'Página25'!G:G,"")</f>
        <v>25568.875</v>
      </c>
      <c r="C265" s="22">
        <f>XLOOKUP(A265,'Página25'!A:A,'Página25'!I:I,"")</f>
        <v>25568.875</v>
      </c>
      <c r="D265" s="1" t="s">
        <v>4538</v>
      </c>
      <c r="E265" s="4">
        <f>XLOOKUP(A265,login!A:A,login!F:F,"")</f>
      </c>
      <c r="F265" s="4">
        <f>XLOOKUP(A265,gestor!C:C,gestor!E:E,"")</f>
      </c>
      <c r="G265" s="4">
        <f>XLOOKUP(A265,tickets!I:I,tickets!J:J,"")</f>
      </c>
      <c r="H265" s="4">
        <f>XLOOKUP(A265,EmailVerification!A:A,EmailVerification!B:B,"")</f>
      </c>
      <c r="I265" s="4">
        <f>IF(H265 = "", 0, 1)</f>
      </c>
      <c r="J265" s="4">
        <f>XLOOKUP(A265,IntegracaoVerification!A:A,IntegracaoVerification!C:C,"")</f>
      </c>
      <c r="K265" s="4">
        <f>IF(J265 = "", 0, 1)</f>
      </c>
      <c r="L265" s="4">
        <f>XLOOKUP(A265,ApiVerification!A:A,ApiVerification!C:C,"")</f>
      </c>
      <c r="M265" s="4">
        <f>IF(L265 = "", 0, 1)</f>
      </c>
      <c r="N265" s="4">
        <f>XLOOKUP(A265,AtivacaoGiftback!A:A,AtivacaoGiftback!B:B,"")</f>
      </c>
      <c r="O265" s="4">
        <f>IF(N265 = "", 0, 1)</f>
      </c>
      <c r="P265" s="4">
        <f>XLOOKUP(A265,TempoPrimeiraCampanha!A:A,TempoPrimeiraCampanha!B:B,"")</f>
      </c>
      <c r="Q265" s="4">
        <f>IF(P265 = "", 0, 1)</f>
      </c>
      <c r="R265" s="4">
        <f>XLOOKUP(A265,'# Campanhas30D'!A:A,'# Campanhas30D'!B:B,"")</f>
      </c>
      <c r="S265" s="10">
        <f>XLOOKUP(A265,'Receita Influenciada'!A:A,'Receita Influenciada'!B:B,"")</f>
      </c>
      <c r="T265" s="10">
        <f>XLOOKUP(A265,'Receita Total'!A:A,'Receita Total'!C:C,"")</f>
      </c>
      <c r="U265" s="10">
        <f>XLOOKUP(A265,Giftback!A:A,Giftback!B:B,"")</f>
      </c>
      <c r="V265" s="10">
        <v>0</v>
      </c>
      <c r="W265" s="10">
        <v>0</v>
      </c>
      <c r="X265" s="10">
        <v>0</v>
      </c>
      <c r="Y265" s="4">
        <f>XLOOKUP(A265,'Receita Influenciada'!A:A,'Receita Influenciada'!C:C,"")</f>
      </c>
      <c r="Z265" s="4">
        <f>IF(ISBLANK(C265), "", DATEDIF(B265, C265, "d"))</f>
      </c>
      <c r="AA265" s="4">
        <v>0</v>
      </c>
    </row>
    <row x14ac:dyDescent="0.25" r="266" customHeight="1" ht="18.75">
      <c r="A266" s="1" t="s">
        <v>838</v>
      </c>
      <c r="B266" s="22">
        <f>XLOOKUP(A266,'Página25'!A:A,'Página25'!G:G,"")</f>
        <v>25568.875</v>
      </c>
      <c r="C266" s="22">
        <f>XLOOKUP(A266,'Página25'!A:A,'Página25'!I:I,"")</f>
        <v>25568.875</v>
      </c>
      <c r="D266" s="1" t="s">
        <v>4538</v>
      </c>
      <c r="E266" s="4">
        <f>XLOOKUP(A266,login!A:A,login!F:F,"")</f>
      </c>
      <c r="F266" s="4">
        <v>0</v>
      </c>
      <c r="G266" s="4">
        <v>0</v>
      </c>
      <c r="H266" s="4">
        <f>XLOOKUP(A266,EmailVerification!A:A,EmailVerification!B:B,"")</f>
      </c>
      <c r="I266" s="4">
        <f>IF(H266 = "", 0, 1)</f>
      </c>
      <c r="J266" s="4">
        <f>XLOOKUP(A266,IntegracaoVerification!A:A,IntegracaoVerification!C:C,"")</f>
      </c>
      <c r="K266" s="4">
        <f>IF(J266 = "", 0, 1)</f>
      </c>
      <c r="L266" s="2">
        <f>XLOOKUP(A266,ApiVerification!A:A,ApiVerification!C:C,"")</f>
      </c>
      <c r="M266" s="4">
        <f>IF(L266 = "", 0, 1)</f>
      </c>
      <c r="N266" s="4">
        <f>XLOOKUP(A266,AtivacaoGiftback!A:A,AtivacaoGiftback!B:B,"")</f>
      </c>
      <c r="O266" s="4">
        <f>IF(N266 = "", 0, 1)</f>
      </c>
      <c r="P266" s="2">
        <f>XLOOKUP(A266,TempoPrimeiraCampanha!A:A,TempoPrimeiraCampanha!B:B,"")</f>
      </c>
      <c r="Q266" s="4">
        <f>IF(P266 = "", 0, 1)</f>
      </c>
      <c r="R266" s="4">
        <f>XLOOKUP(A266,'# Campanhas30D'!A:A,'# Campanhas30D'!B:B,"")</f>
      </c>
      <c r="S266" s="10">
        <f>XLOOKUP(A266,'Receita Influenciada'!A:A,'Receita Influenciada'!B:B,"")</f>
      </c>
      <c r="T266" s="10">
        <f>XLOOKUP(A266,'Receita Total'!A:A,'Receita Total'!C:C,"")</f>
      </c>
      <c r="U266" s="10">
        <f>XLOOKUP(A266,Giftback!A:A,Giftback!B:B,"")</f>
      </c>
      <c r="V266" s="10">
        <v>0</v>
      </c>
      <c r="W266" s="10">
        <v>0</v>
      </c>
      <c r="X266" s="10">
        <v>0</v>
      </c>
      <c r="Y266" s="4">
        <f>XLOOKUP(A266,'Receita Influenciada'!A:A,'Receita Influenciada'!C:C,"")</f>
      </c>
      <c r="Z266" s="4">
        <f>IF(ISBLANK(C266), "", DATEDIF(B266, C266, "d"))</f>
      </c>
      <c r="AA266" s="4">
        <v>0</v>
      </c>
    </row>
    <row x14ac:dyDescent="0.25" r="267" customHeight="1" ht="18.75">
      <c r="A267" s="1" t="s">
        <v>978</v>
      </c>
      <c r="B267" s="22">
        <f>XLOOKUP(A267,'Página25'!A:A,'Página25'!G:G,"")</f>
        <v>25568.875</v>
      </c>
      <c r="C267" s="22">
        <f>XLOOKUP(A267,'Página25'!A:A,'Página25'!I:I,"")</f>
        <v>25568.875</v>
      </c>
      <c r="D267" s="1" t="s">
        <v>4538</v>
      </c>
      <c r="E267" s="4">
        <f>XLOOKUP(A267,login!A:A,login!F:F,"")</f>
      </c>
      <c r="F267" s="4">
        <v>0</v>
      </c>
      <c r="G267" s="4">
        <v>0</v>
      </c>
      <c r="H267" s="2">
        <f>XLOOKUP(A267,EmailVerification!A:A,EmailVerification!B:B,"")</f>
      </c>
      <c r="I267" s="4">
        <f>IF(H267 = "", 0, 1)</f>
      </c>
      <c r="J267" s="4">
        <f>XLOOKUP(A267,IntegracaoVerification!A:A,IntegracaoVerification!C:C,"")</f>
      </c>
      <c r="K267" s="4">
        <f>IF(J267 = "", 0, 1)</f>
      </c>
      <c r="L267" s="2">
        <f>XLOOKUP(A267,ApiVerification!A:A,ApiVerification!C:C,"")</f>
      </c>
      <c r="M267" s="4">
        <f>IF(L267 = "", 0, 1)</f>
      </c>
      <c r="N267" s="2">
        <f>XLOOKUP(A267,AtivacaoGiftback!A:A,AtivacaoGiftback!B:B,"")</f>
      </c>
      <c r="O267" s="4">
        <f>IF(N267 = "", 0, 1)</f>
      </c>
      <c r="P267" s="2">
        <f>XLOOKUP(A267,TempoPrimeiraCampanha!A:A,TempoPrimeiraCampanha!B:B,"")</f>
      </c>
      <c r="Q267" s="4">
        <f>IF(P267 = "", 0, 1)</f>
      </c>
      <c r="R267" s="4">
        <f>XLOOKUP(A267,'# Campanhas30D'!A:A,'# Campanhas30D'!B:B,"")</f>
      </c>
      <c r="S267" s="10">
        <f>XLOOKUP(A267,'Receita Influenciada'!A:A,'Receita Influenciada'!B:B,"")</f>
      </c>
      <c r="T267" s="10">
        <f>XLOOKUP(A267,'Receita Total'!A:A,'Receita Total'!C:C,"")</f>
      </c>
      <c r="U267" s="10">
        <f>XLOOKUP(A267,Giftback!A:A,Giftback!B:B,"")</f>
      </c>
      <c r="V267" s="10">
        <v>0</v>
      </c>
      <c r="W267" s="10">
        <v>0</v>
      </c>
      <c r="X267" s="10">
        <v>0</v>
      </c>
      <c r="Y267" s="4">
        <f>XLOOKUP(A267,'Receita Influenciada'!A:A,'Receita Influenciada'!C:C,"")</f>
      </c>
      <c r="Z267" s="4">
        <f>IF(ISBLANK(C267), "", DATEDIF(B267, C267, "d"))</f>
      </c>
      <c r="AA267" s="4">
        <v>0</v>
      </c>
    </row>
    <row x14ac:dyDescent="0.25" r="268" customHeight="1" ht="18.75">
      <c r="A268" s="1" t="s">
        <v>1275</v>
      </c>
      <c r="B268" s="22">
        <f>XLOOKUP(A268,'Página25'!A:A,'Página25'!G:G,"")</f>
        <v>25568.875</v>
      </c>
      <c r="C268" s="22">
        <f>XLOOKUP(A268,'Página25'!A:A,'Página25'!I:I,"")</f>
        <v>25568.875</v>
      </c>
      <c r="D268" s="1" t="s">
        <v>4538</v>
      </c>
      <c r="E268" s="4">
        <f>XLOOKUP(A268,login!A:A,login!F:F,"")</f>
      </c>
      <c r="F268" s="4">
        <v>0</v>
      </c>
      <c r="G268" s="4">
        <v>0</v>
      </c>
      <c r="H268" s="4">
        <f>XLOOKUP(A268,EmailVerification!A:A,EmailVerification!B:B,"")</f>
      </c>
      <c r="I268" s="4">
        <f>IF(H268 = "", 0, 1)</f>
      </c>
      <c r="J268" s="4">
        <f>XLOOKUP(A268,IntegracaoVerification!A:A,IntegracaoVerification!C:C,"")</f>
      </c>
      <c r="K268" s="4">
        <f>IF(J268 = "", 0, 1)</f>
      </c>
      <c r="L268" s="2">
        <f>XLOOKUP(A268,ApiVerification!A:A,ApiVerification!C:C,"")</f>
      </c>
      <c r="M268" s="4">
        <f>IF(L268 = "", 0, 1)</f>
      </c>
      <c r="N268" s="4">
        <f>XLOOKUP(A268,AtivacaoGiftback!A:A,AtivacaoGiftback!B:B,"")</f>
      </c>
      <c r="O268" s="4">
        <f>IF(N268 = "", 0, 1)</f>
      </c>
      <c r="P268" s="2">
        <f>XLOOKUP(A268,TempoPrimeiraCampanha!A:A,TempoPrimeiraCampanha!B:B,"")</f>
      </c>
      <c r="Q268" s="4">
        <f>IF(P268 = "", 0, 1)</f>
      </c>
      <c r="R268" s="4">
        <f>XLOOKUP(A268,'# Campanhas30D'!A:A,'# Campanhas30D'!B:B,"")</f>
      </c>
      <c r="S268" s="10">
        <f>XLOOKUP(A268,'Receita Influenciada'!A:A,'Receita Influenciada'!B:B,"")</f>
      </c>
      <c r="T268" s="10">
        <f>XLOOKUP(A268,'Receita Total'!A:A,'Receita Total'!C:C,"")</f>
      </c>
      <c r="U268" s="10">
        <f>XLOOKUP(A268,Giftback!A:A,Giftback!B:B,"")</f>
      </c>
      <c r="V268" s="10">
        <v>0</v>
      </c>
      <c r="W268" s="10">
        <v>0</v>
      </c>
      <c r="X268" s="10">
        <v>0</v>
      </c>
      <c r="Y268" s="4">
        <f>XLOOKUP(A268,'Receita Influenciada'!A:A,'Receita Influenciada'!C:C,"")</f>
      </c>
      <c r="Z268" s="4">
        <f>IF(ISBLANK(C268), "", DATEDIF(B268, C268, "d"))</f>
      </c>
      <c r="AA268" s="4">
        <v>0</v>
      </c>
    </row>
    <row x14ac:dyDescent="0.25" r="269" customHeight="1" ht="18.75">
      <c r="A269" s="1" t="s">
        <v>1235</v>
      </c>
      <c r="B269" s="22">
        <f>XLOOKUP(A269,'Página25'!A:A,'Página25'!G:G,"")</f>
        <v>25568.875</v>
      </c>
      <c r="C269" s="22">
        <f>XLOOKUP(A269,'Página25'!A:A,'Página25'!I:I,"")</f>
        <v>25568.875</v>
      </c>
      <c r="D269" s="1" t="s">
        <v>4538</v>
      </c>
      <c r="E269" s="4">
        <v>0</v>
      </c>
      <c r="F269" s="4">
        <v>0</v>
      </c>
      <c r="G269" s="4">
        <v>0</v>
      </c>
      <c r="H269" s="2">
        <f>XLOOKUP(A269,EmailVerification!A:A,EmailVerification!B:B,"")</f>
      </c>
      <c r="I269" s="4">
        <f>IF(H269 = "", 0, 1)</f>
      </c>
      <c r="J269" s="4">
        <f>XLOOKUP(A269,IntegracaoVerification!A:A,IntegracaoVerification!C:C,"")</f>
      </c>
      <c r="K269" s="4">
        <f>IF(J269 = "", 0, 1)</f>
      </c>
      <c r="L269" s="2">
        <f>XLOOKUP(A269,ApiVerification!A:A,ApiVerification!C:C,"")</f>
      </c>
      <c r="M269" s="4">
        <f>IF(L269 = "", 0, 1)</f>
      </c>
      <c r="N269" s="4">
        <f>XLOOKUP(A269,AtivacaoGiftback!A:A,AtivacaoGiftback!B:B,"")</f>
      </c>
      <c r="O269" s="4">
        <f>IF(N269 = "", 0, 1)</f>
      </c>
      <c r="P269" s="2">
        <f>XLOOKUP(A269,TempoPrimeiraCampanha!A:A,TempoPrimeiraCampanha!B:B,"")</f>
      </c>
      <c r="Q269" s="4">
        <f>IF(P269 = "", 0, 1)</f>
      </c>
      <c r="R269" s="4">
        <f>XLOOKUP(A269,'# Campanhas30D'!A:A,'# Campanhas30D'!B:B,"")</f>
      </c>
      <c r="S269" s="10">
        <f>XLOOKUP(A269,'Receita Influenciada'!A:A,'Receita Influenciada'!B:B,"")</f>
      </c>
      <c r="T269" s="10">
        <f>XLOOKUP(A269,'Receita Total'!A:A,'Receita Total'!C:C,"")</f>
      </c>
      <c r="U269" s="10">
        <f>XLOOKUP(A269,Giftback!A:A,Giftback!B:B,"")</f>
      </c>
      <c r="V269" s="10">
        <v>0</v>
      </c>
      <c r="W269" s="10">
        <v>0</v>
      </c>
      <c r="X269" s="10">
        <v>0</v>
      </c>
      <c r="Y269" s="4">
        <f>XLOOKUP(A269,'Receita Influenciada'!A:A,'Receita Influenciada'!C:C,"")</f>
      </c>
      <c r="Z269" s="4">
        <f>IF(ISBLANK(C269), "", DATEDIF(B269, C269, "d"))</f>
      </c>
      <c r="AA269" s="4">
        <f>IF(Z269&gt;=0,1,0)</f>
      </c>
    </row>
    <row x14ac:dyDescent="0.25" r="270" customHeight="1" ht="18.75">
      <c r="A270" s="1" t="s">
        <v>1073</v>
      </c>
      <c r="B270" s="22">
        <f>XLOOKUP(A270,'Página25'!A:A,'Página25'!G:G,"")</f>
        <v>25568.875</v>
      </c>
      <c r="C270" s="22">
        <f>XLOOKUP(A270,'Página25'!A:A,'Página25'!I:I,"")</f>
        <v>25568.875</v>
      </c>
      <c r="D270" s="1" t="s">
        <v>4538</v>
      </c>
      <c r="E270" s="4">
        <f>XLOOKUP(A270,login!A:A,login!F:F,"")</f>
      </c>
      <c r="F270" s="4">
        <v>0</v>
      </c>
      <c r="G270" s="4">
        <v>0</v>
      </c>
      <c r="H270" s="4">
        <f>XLOOKUP(A270,EmailVerification!A:A,EmailVerification!B:B,"")</f>
      </c>
      <c r="I270" s="4">
        <f>IF(H270 = "", 0, 1)</f>
      </c>
      <c r="J270" s="4">
        <f>XLOOKUP(A270,IntegracaoVerification!A:A,IntegracaoVerification!C:C,"")</f>
      </c>
      <c r="K270" s="4">
        <f>IF(J270 = "", 0, 1)</f>
      </c>
      <c r="L270" s="2">
        <f>XLOOKUP(A270,ApiVerification!A:A,ApiVerification!C:C,"")</f>
      </c>
      <c r="M270" s="4">
        <f>IF(L270 = "", 0, 1)</f>
      </c>
      <c r="N270" s="4">
        <f>XLOOKUP(A270,AtivacaoGiftback!A:A,AtivacaoGiftback!B:B,"")</f>
      </c>
      <c r="O270" s="4">
        <f>IF(N270 = "", 0, 1)</f>
      </c>
      <c r="P270" s="2">
        <f>XLOOKUP(A270,TempoPrimeiraCampanha!A:A,TempoPrimeiraCampanha!B:B,"")</f>
      </c>
      <c r="Q270" s="4">
        <f>IF(P270 = "", 0, 1)</f>
      </c>
      <c r="R270" s="4">
        <f>XLOOKUP(A270,'# Campanhas30D'!A:A,'# Campanhas30D'!B:B,"")</f>
      </c>
      <c r="S270" s="10">
        <f>XLOOKUP(A270,'Receita Influenciada'!A:A,'Receita Influenciada'!B:B,"")</f>
      </c>
      <c r="T270" s="10">
        <f>XLOOKUP(A270,'Receita Total'!A:A,'Receita Total'!C:C,"")</f>
      </c>
      <c r="U270" s="10">
        <f>XLOOKUP(A270,Giftback!A:A,Giftback!B:B,"")</f>
      </c>
      <c r="V270" s="10">
        <v>0</v>
      </c>
      <c r="W270" s="10">
        <v>0</v>
      </c>
      <c r="X270" s="10">
        <v>0</v>
      </c>
      <c r="Y270" s="4">
        <f>XLOOKUP(A270,'Receita Influenciada'!A:A,'Receita Influenciada'!C:C,"")</f>
      </c>
      <c r="Z270" s="4">
        <f>IF(ISBLANK(C270), "", DATEDIF(B270, C270, "d"))</f>
      </c>
      <c r="AA270" s="4">
        <v>0</v>
      </c>
    </row>
    <row x14ac:dyDescent="0.25" r="271" customHeight="1" ht="18.75">
      <c r="A271" s="1" t="s">
        <v>1616</v>
      </c>
      <c r="B271" s="22">
        <f>XLOOKUP(A271,'Página25'!A:A,'Página25'!G:G,"")</f>
        <v>25568.875</v>
      </c>
      <c r="C271" s="22">
        <f>XLOOKUP(A271,'Página25'!A:A,'Página25'!I:I,"")</f>
        <v>25568.875</v>
      </c>
      <c r="D271" s="1" t="s">
        <v>4538</v>
      </c>
      <c r="E271" s="4">
        <f>XLOOKUP(A271,login!A:A,login!F:F,"")</f>
      </c>
      <c r="F271" s="4">
        <v>0</v>
      </c>
      <c r="G271" s="4">
        <v>0</v>
      </c>
      <c r="H271" s="4">
        <f>XLOOKUP(A271,EmailVerification!A:A,EmailVerification!B:B,"")</f>
      </c>
      <c r="I271" s="4">
        <f>IF(H271 = "", 0, 1)</f>
      </c>
      <c r="J271" s="4">
        <f>XLOOKUP(A271,IntegracaoVerification!A:A,IntegracaoVerification!C:C,"")</f>
      </c>
      <c r="K271" s="4">
        <f>IF(J271 = "", 0, 1)</f>
      </c>
      <c r="L271" s="2">
        <f>XLOOKUP(A271,ApiVerification!A:A,ApiVerification!C:C,"")</f>
      </c>
      <c r="M271" s="4">
        <f>IF(L271 = "", 0, 1)</f>
      </c>
      <c r="N271" s="4">
        <f>XLOOKUP(A271,AtivacaoGiftback!A:A,AtivacaoGiftback!B:B,"")</f>
      </c>
      <c r="O271" s="4">
        <f>IF(N271 = "", 0, 1)</f>
      </c>
      <c r="P271" s="2">
        <f>XLOOKUP(A271,TempoPrimeiraCampanha!A:A,TempoPrimeiraCampanha!B:B,"")</f>
      </c>
      <c r="Q271" s="4">
        <f>IF(P271 = "", 0, 1)</f>
      </c>
      <c r="R271" s="4">
        <f>XLOOKUP(A271,'# Campanhas30D'!A:A,'# Campanhas30D'!B:B,"")</f>
      </c>
      <c r="S271" s="10">
        <f>XLOOKUP(A271,'Receita Influenciada'!A:A,'Receita Influenciada'!B:B,"")</f>
      </c>
      <c r="T271" s="10">
        <f>XLOOKUP(A271,'Receita Total'!A:A,'Receita Total'!C:C,"")</f>
      </c>
      <c r="U271" s="10">
        <v>0</v>
      </c>
      <c r="V271" s="10">
        <v>0</v>
      </c>
      <c r="W271" s="10">
        <f>XLOOKUP(A271,Task!A:A,Task!B:B,"")</f>
      </c>
      <c r="X271" s="10">
        <v>0</v>
      </c>
      <c r="Y271" s="4">
        <f>XLOOKUP(A271,'Receita Influenciada'!A:A,'Receita Influenciada'!C:C,"")</f>
      </c>
      <c r="Z271" s="4">
        <f>IF(ISBLANK(C271), "", DATEDIF(B271, C271, "d"))</f>
      </c>
      <c r="AA271" s="4">
        <v>0</v>
      </c>
    </row>
    <row x14ac:dyDescent="0.25" r="272" customHeight="1" ht="18.75">
      <c r="A272" s="1" t="s">
        <v>846</v>
      </c>
      <c r="B272" s="22">
        <f>XLOOKUP(A272,'Página25'!A:A,'Página25'!G:G,"")</f>
        <v>25568.875</v>
      </c>
      <c r="C272" s="22">
        <f>XLOOKUP(A272,'Página25'!A:A,'Página25'!I:I,"")</f>
        <v>25568.875</v>
      </c>
      <c r="D272" s="1" t="s">
        <v>4538</v>
      </c>
      <c r="E272" s="4">
        <f>XLOOKUP(A272,login!A:A,login!F:F,"")</f>
      </c>
      <c r="F272" s="4">
        <f>XLOOKUP(A272,gestor!C:C,gestor!E:E,"")</f>
      </c>
      <c r="G272" s="4">
        <v>0</v>
      </c>
      <c r="H272" s="2">
        <f>XLOOKUP(A272,EmailVerification!A:A,EmailVerification!B:B,"")</f>
      </c>
      <c r="I272" s="4">
        <f>IF(H272 = "", 0, 1)</f>
      </c>
      <c r="J272" s="4">
        <f>XLOOKUP(A272,IntegracaoVerification!A:A,IntegracaoVerification!C:C,"")</f>
      </c>
      <c r="K272" s="4">
        <f>IF(J272 = "", 0, 1)</f>
      </c>
      <c r="L272" s="2">
        <f>XLOOKUP(A272,ApiVerification!A:A,ApiVerification!C:C,"")</f>
      </c>
      <c r="M272" s="4">
        <f>IF(L272 = "", 0, 1)</f>
      </c>
      <c r="N272" s="4">
        <f>XLOOKUP(A272,AtivacaoGiftback!A:A,AtivacaoGiftback!B:B,"")</f>
      </c>
      <c r="O272" s="4">
        <f>IF(N272 = "", 0, 1)</f>
      </c>
      <c r="P272" s="2">
        <f>XLOOKUP(A272,TempoPrimeiraCampanha!A:A,TempoPrimeiraCampanha!B:B,"")</f>
      </c>
      <c r="Q272" s="4">
        <f>IF(P272 = "", 0, 1)</f>
      </c>
      <c r="R272" s="4">
        <f>XLOOKUP(A272,'# Campanhas30D'!A:A,'# Campanhas30D'!B:B,"")</f>
      </c>
      <c r="S272" s="10">
        <f>XLOOKUP(A272,'Receita Influenciada'!A:A,'Receita Influenciada'!B:B,"")</f>
      </c>
      <c r="T272" s="10">
        <f>XLOOKUP(A272,'Receita Total'!A:A,'Receita Total'!C:C,"")</f>
      </c>
      <c r="U272" s="10">
        <v>0</v>
      </c>
      <c r="V272" s="10">
        <v>0</v>
      </c>
      <c r="W272" s="10">
        <v>0</v>
      </c>
      <c r="X272" s="10">
        <f>XLOOKUP(A272,Message!A:A,Message!B:B,"")</f>
      </c>
      <c r="Y272" s="4">
        <f>XLOOKUP(A272,'Receita Influenciada'!A:A,'Receita Influenciada'!C:C,"")</f>
      </c>
      <c r="Z272" s="4">
        <f>IF(ISBLANK(C272), "", DATEDIF(B272, C272, "d"))</f>
      </c>
      <c r="AA272" s="4">
        <v>0</v>
      </c>
    </row>
    <row x14ac:dyDescent="0.25" r="273" customHeight="1" ht="18.75">
      <c r="A273" s="1" t="s">
        <v>1341</v>
      </c>
      <c r="B273" s="22">
        <f>XLOOKUP(A273,'Página25'!A:A,'Página25'!G:G,"")</f>
        <v>25568.875</v>
      </c>
      <c r="C273" s="22">
        <f>XLOOKUP(A273,'Página25'!A:A,'Página25'!I:I,"")</f>
        <v>25568.875</v>
      </c>
      <c r="D273" s="1" t="s">
        <v>4538</v>
      </c>
      <c r="E273" s="4">
        <f>XLOOKUP(A273,login!A:A,login!F:F,"")</f>
      </c>
      <c r="F273" s="4">
        <v>0</v>
      </c>
      <c r="G273" s="4">
        <v>0</v>
      </c>
      <c r="H273" s="2">
        <f>XLOOKUP(A273,EmailVerification!A:A,EmailVerification!B:B,"")</f>
      </c>
      <c r="I273" s="4">
        <f>IF(H273 = "", 0, 1)</f>
      </c>
      <c r="J273" s="2">
        <f>XLOOKUP(A273,IntegracaoVerification!A:A,IntegracaoVerification!C:C,"")</f>
      </c>
      <c r="K273" s="4">
        <f>IF(J273 = "", 0, 1)</f>
      </c>
      <c r="L273" s="2">
        <f>XLOOKUP(A273,ApiVerification!A:A,ApiVerification!C:C,"")</f>
      </c>
      <c r="M273" s="4">
        <f>IF(L273 = "", 0, 1)</f>
      </c>
      <c r="N273" s="4">
        <f>XLOOKUP(A273,AtivacaoGiftback!A:A,AtivacaoGiftback!B:B,"")</f>
      </c>
      <c r="O273" s="4">
        <f>IF(N273 = "", 0, 1)</f>
      </c>
      <c r="P273" s="2">
        <f>XLOOKUP(A273,TempoPrimeiraCampanha!A:A,TempoPrimeiraCampanha!B:B,"")</f>
      </c>
      <c r="Q273" s="4">
        <f>IF(P273 = "", 0, 1)</f>
      </c>
      <c r="R273" s="4">
        <f>XLOOKUP(A273,'# Campanhas30D'!A:A,'# Campanhas30D'!B:B,"")</f>
      </c>
      <c r="S273" s="10">
        <f>XLOOKUP(A273,'Receita Influenciada'!A:A,'Receita Influenciada'!B:B,"")</f>
      </c>
      <c r="T273" s="10">
        <f>XLOOKUP(A273,'Receita Total'!A:A,'Receita Total'!C:C,"")</f>
      </c>
      <c r="U273" s="10">
        <v>0</v>
      </c>
      <c r="V273" s="10">
        <v>0</v>
      </c>
      <c r="W273" s="10">
        <f>XLOOKUP(A273,Task!A:A,Task!B:B,"")</f>
      </c>
      <c r="X273" s="10">
        <v>0</v>
      </c>
      <c r="Y273" s="4">
        <f>XLOOKUP(A273,'Receita Influenciada'!A:A,'Receita Influenciada'!C:C,"")</f>
      </c>
      <c r="Z273" s="4">
        <f>IF(ISBLANK(C273), "", DATEDIF(B273, C273, "d"))</f>
      </c>
      <c r="AA273" s="4">
        <v>0</v>
      </c>
    </row>
    <row x14ac:dyDescent="0.25" r="274" customHeight="1" ht="18.75">
      <c r="A274" s="1" t="s">
        <v>1088</v>
      </c>
      <c r="B274" s="22">
        <f>XLOOKUP(A274,'Página25'!A:A,'Página25'!G:G,"")</f>
        <v>25568.875</v>
      </c>
      <c r="C274" s="22">
        <f>XLOOKUP(A274,'Página25'!A:A,'Página25'!I:I,"")</f>
        <v>25568.875</v>
      </c>
      <c r="D274" s="1" t="s">
        <v>4538</v>
      </c>
      <c r="E274" s="4">
        <f>XLOOKUP(A274,login!A:A,login!F:F,"")</f>
      </c>
      <c r="F274" s="4">
        <v>0</v>
      </c>
      <c r="G274" s="4">
        <v>0</v>
      </c>
      <c r="H274" s="4">
        <f>XLOOKUP(A274,EmailVerification!A:A,EmailVerification!B:B,"")</f>
      </c>
      <c r="I274" s="4">
        <f>IF(H274 = "", 0, 1)</f>
      </c>
      <c r="J274" s="4">
        <f>XLOOKUP(A274,IntegracaoVerification!A:A,IntegracaoVerification!C:C,"")</f>
      </c>
      <c r="K274" s="4">
        <f>IF(J274 = "", 0, 1)</f>
      </c>
      <c r="L274" s="4">
        <f>XLOOKUP(A274,ApiVerification!A:A,ApiVerification!C:C,"")</f>
      </c>
      <c r="M274" s="4">
        <f>IF(L274 = "", 0, 1)</f>
      </c>
      <c r="N274" s="4">
        <f>XLOOKUP(A274,AtivacaoGiftback!A:A,AtivacaoGiftback!B:B,"")</f>
      </c>
      <c r="O274" s="4">
        <f>IF(N274 = "", 0, 1)</f>
      </c>
      <c r="P274" s="4">
        <f>XLOOKUP(A274,TempoPrimeiraCampanha!A:A,TempoPrimeiraCampanha!B:B,"")</f>
      </c>
      <c r="Q274" s="4">
        <f>IF(P274 = "", 0, 1)</f>
      </c>
      <c r="R274" s="4">
        <f>XLOOKUP(A274,'# Campanhas30D'!A:A,'# Campanhas30D'!B:B,"")</f>
      </c>
      <c r="S274" s="10">
        <f>XLOOKUP(A274,'Receita Influenciada'!A:A,'Receita Influenciada'!B:B,"")</f>
      </c>
      <c r="T274" s="10">
        <f>XLOOKUP(A274,'Receita Total'!A:A,'Receita Total'!C:C,"")</f>
      </c>
      <c r="U274" s="10">
        <f>XLOOKUP(A274,Giftback!A:A,Giftback!B:B,"")</f>
      </c>
      <c r="V274" s="10">
        <v>0</v>
      </c>
      <c r="W274" s="10">
        <v>0</v>
      </c>
      <c r="X274" s="10">
        <v>0</v>
      </c>
      <c r="Y274" s="4">
        <f>XLOOKUP(A274,'Receita Influenciada'!A:A,'Receita Influenciada'!C:C,"")</f>
      </c>
      <c r="Z274" s="4">
        <f>IF(ISBLANK(C274), "", DATEDIF(B274, C274, "d"))</f>
      </c>
      <c r="AA274" s="4">
        <v>0</v>
      </c>
    </row>
    <row x14ac:dyDescent="0.25" r="275" customHeight="1" ht="18.75">
      <c r="A275" s="1" t="s">
        <v>795</v>
      </c>
      <c r="B275" s="22">
        <f>XLOOKUP(A275,'Página25'!A:A,'Página25'!G:G,"")</f>
        <v>25568.875</v>
      </c>
      <c r="C275" s="22">
        <f>XLOOKUP(A275,'Página25'!A:A,'Página25'!I:I,"")</f>
        <v>25568.875</v>
      </c>
      <c r="D275" s="1" t="s">
        <v>4538</v>
      </c>
      <c r="E275" s="4">
        <f>XLOOKUP(A275,login!A:A,login!F:F,"")</f>
      </c>
      <c r="F275" s="4">
        <f>XLOOKUP(A275,gestor!C:C,gestor!E:E,"")</f>
      </c>
      <c r="G275" s="4">
        <v>0</v>
      </c>
      <c r="H275" s="4">
        <f>XLOOKUP(A275,EmailVerification!A:A,EmailVerification!B:B,"")</f>
      </c>
      <c r="I275" s="4">
        <f>IF(H275 = "", 0, 1)</f>
      </c>
      <c r="J275" s="4">
        <f>XLOOKUP(A275,IntegracaoVerification!A:A,IntegracaoVerification!C:C,"")</f>
      </c>
      <c r="K275" s="4">
        <f>IF(J275 = "", 0, 1)</f>
      </c>
      <c r="L275" s="2">
        <f>XLOOKUP(A275,ApiVerification!A:A,ApiVerification!C:C,"")</f>
      </c>
      <c r="M275" s="4">
        <f>IF(L275 = "", 0, 1)</f>
      </c>
      <c r="N275" s="4">
        <f>XLOOKUP(A275,AtivacaoGiftback!A:A,AtivacaoGiftback!B:B,"")</f>
      </c>
      <c r="O275" s="4">
        <f>IF(N275 = "", 0, 1)</f>
      </c>
      <c r="P275" s="4">
        <f>XLOOKUP(A275,TempoPrimeiraCampanha!A:A,TempoPrimeiraCampanha!B:B,"")</f>
      </c>
      <c r="Q275" s="4">
        <f>IF(P275 = "", 0, 1)</f>
      </c>
      <c r="R275" s="4">
        <f>XLOOKUP(A275,'# Campanhas30D'!A:A,'# Campanhas30D'!B:B,"")</f>
      </c>
      <c r="S275" s="10">
        <f>XLOOKUP(A275,'Receita Influenciada'!A:A,'Receita Influenciada'!B:B,"")</f>
      </c>
      <c r="T275" s="10">
        <f>XLOOKUP(A275,'Receita Total'!A:A,'Receita Total'!C:C,"")</f>
      </c>
      <c r="U275" s="10">
        <f>XLOOKUP(A275,Giftback!A:A,Giftback!B:B,"")</f>
      </c>
      <c r="V275" s="10">
        <v>0</v>
      </c>
      <c r="W275" s="10">
        <v>0</v>
      </c>
      <c r="X275" s="10">
        <v>0</v>
      </c>
      <c r="Y275" s="4">
        <f>XLOOKUP(A275,'Receita Influenciada'!A:A,'Receita Influenciada'!C:C,"")</f>
      </c>
      <c r="Z275" s="4">
        <f>IF(ISBLANK(C275), "", DATEDIF(B275, C275, "d"))</f>
      </c>
      <c r="AA275" s="4">
        <v>0</v>
      </c>
    </row>
    <row x14ac:dyDescent="0.25" r="276" customHeight="1" ht="18.75">
      <c r="A276" s="1" t="s">
        <v>1280</v>
      </c>
      <c r="B276" s="22">
        <f>XLOOKUP(A276,'Página25'!A:A,'Página25'!G:G,"")</f>
        <v>25568.875</v>
      </c>
      <c r="C276" s="22">
        <f>XLOOKUP(A276,'Página25'!A:A,'Página25'!I:I,"")</f>
        <v>25568.875</v>
      </c>
      <c r="D276" s="1" t="s">
        <v>4538</v>
      </c>
      <c r="E276" s="4">
        <f>XLOOKUP(A276,login!A:A,login!F:F,"")</f>
      </c>
      <c r="F276" s="4">
        <f>XLOOKUP(A276,gestor!C:C,gestor!E:E,"")</f>
      </c>
      <c r="G276" s="4">
        <v>0</v>
      </c>
      <c r="H276" s="4">
        <f>XLOOKUP(A276,EmailVerification!A:A,EmailVerification!B:B,"")</f>
      </c>
      <c r="I276" s="4">
        <f>IF(H276 = "", 0, 1)</f>
      </c>
      <c r="J276" s="4">
        <f>XLOOKUP(A276,IntegracaoVerification!A:A,IntegracaoVerification!C:C,"")</f>
      </c>
      <c r="K276" s="4">
        <f>IF(J276 = "", 0, 1)</f>
      </c>
      <c r="L276" s="2">
        <f>XLOOKUP(A276,ApiVerification!A:A,ApiVerification!C:C,"")</f>
      </c>
      <c r="M276" s="4">
        <f>IF(L276 = "", 0, 1)</f>
      </c>
      <c r="N276" s="4">
        <f>XLOOKUP(A276,AtivacaoGiftback!A:A,AtivacaoGiftback!B:B,"")</f>
      </c>
      <c r="O276" s="4">
        <f>IF(N276 = "", 0, 1)</f>
      </c>
      <c r="P276" s="2">
        <f>XLOOKUP(A276,TempoPrimeiraCampanha!A:A,TempoPrimeiraCampanha!B:B,"")</f>
      </c>
      <c r="Q276" s="4">
        <f>IF(P276 = "", 0, 1)</f>
      </c>
      <c r="R276" s="4">
        <f>XLOOKUP(A276,'# Campanhas30D'!A:A,'# Campanhas30D'!B:B,"")</f>
      </c>
      <c r="S276" s="10">
        <f>XLOOKUP(A276,'Receita Influenciada'!A:A,'Receita Influenciada'!B:B,"")</f>
      </c>
      <c r="T276" s="10">
        <f>XLOOKUP(A276,'Receita Total'!A:A,'Receita Total'!C:C,"")</f>
      </c>
      <c r="U276" s="10">
        <f>XLOOKUP(A276,Giftback!A:A,Giftback!B:B,"")</f>
      </c>
      <c r="V276" s="10">
        <v>0</v>
      </c>
      <c r="W276" s="10">
        <v>0</v>
      </c>
      <c r="X276" s="10">
        <f>XLOOKUP(A276,Message!A:A,Message!B:B,"")</f>
      </c>
      <c r="Y276" s="4">
        <f>XLOOKUP(A276,'Receita Influenciada'!A:A,'Receita Influenciada'!C:C,"")</f>
      </c>
      <c r="Z276" s="4">
        <f>IF(ISBLANK(C276), "", DATEDIF(B276, C276, "d"))</f>
      </c>
      <c r="AA276" s="4">
        <v>0</v>
      </c>
    </row>
    <row x14ac:dyDescent="0.25" r="277" customHeight="1" ht="18.75">
      <c r="A277" s="1" t="s">
        <v>870</v>
      </c>
      <c r="B277" s="22">
        <f>XLOOKUP(A277,'Página25'!A:A,'Página25'!G:G,"")</f>
        <v>25568.875</v>
      </c>
      <c r="C277" s="22">
        <f>XLOOKUP(A277,'Página25'!A:A,'Página25'!I:I,"")</f>
        <v>25568.875</v>
      </c>
      <c r="D277" s="1" t="s">
        <v>4538</v>
      </c>
      <c r="E277" s="4">
        <f>XLOOKUP(A277,login!A:A,login!F:F,"")</f>
      </c>
      <c r="F277" s="4">
        <f>XLOOKUP(A277,gestor!C:C,gestor!E:E,"")</f>
      </c>
      <c r="G277" s="4">
        <v>0</v>
      </c>
      <c r="H277" s="2">
        <f>XLOOKUP(A277,EmailVerification!A:A,EmailVerification!B:B,"")</f>
      </c>
      <c r="I277" s="4">
        <f>IF(H277 = "", 0, 1)</f>
      </c>
      <c r="J277" s="2">
        <f>XLOOKUP(A277,IntegracaoVerification!A:A,IntegracaoVerification!C:C,"")</f>
      </c>
      <c r="K277" s="4">
        <f>IF(J277 = "", 0, 1)</f>
      </c>
      <c r="L277" s="2">
        <f>XLOOKUP(A277,ApiVerification!A:A,ApiVerification!C:C,"")</f>
      </c>
      <c r="M277" s="4">
        <f>IF(L277 = "", 0, 1)</f>
      </c>
      <c r="N277" s="4">
        <f>XLOOKUP(A277,AtivacaoGiftback!A:A,AtivacaoGiftback!B:B,"")</f>
      </c>
      <c r="O277" s="4">
        <f>IF(N277 = "", 0, 1)</f>
      </c>
      <c r="P277" s="2">
        <f>XLOOKUP(A277,TempoPrimeiraCampanha!A:A,TempoPrimeiraCampanha!B:B,"")</f>
      </c>
      <c r="Q277" s="4">
        <f>IF(P277 = "", 0, 1)</f>
      </c>
      <c r="R277" s="4">
        <f>XLOOKUP(A277,'# Campanhas30D'!A:A,'# Campanhas30D'!B:B,"")</f>
      </c>
      <c r="S277" s="10">
        <f>XLOOKUP(A277,'Receita Influenciada'!A:A,'Receita Influenciada'!B:B,"")</f>
      </c>
      <c r="T277" s="10">
        <f>XLOOKUP(A277,'Receita Total'!A:A,'Receita Total'!C:C,"")</f>
      </c>
      <c r="U277" s="10">
        <f>XLOOKUP(A277,Giftback!A:A,Giftback!B:B,"")</f>
      </c>
      <c r="V277" s="10">
        <v>0</v>
      </c>
      <c r="W277" s="10">
        <f>XLOOKUP(A277,Task!A:A,Task!B:B,"")</f>
      </c>
      <c r="X277" s="10">
        <f>XLOOKUP(A277,Message!A:A,Message!B:B,"")</f>
      </c>
      <c r="Y277" s="4">
        <f>XLOOKUP(A277,'Receita Influenciada'!A:A,'Receita Influenciada'!C:C,"")</f>
      </c>
      <c r="Z277" s="4">
        <f>IF(ISBLANK(C277), "", DATEDIF(B277, C277, "d"))</f>
      </c>
      <c r="AA277" s="4">
        <v>0</v>
      </c>
    </row>
    <row x14ac:dyDescent="0.25" r="278" customHeight="1" ht="18.75">
      <c r="A278" s="1" t="s">
        <v>1495</v>
      </c>
      <c r="B278" s="22">
        <f>XLOOKUP(A278,'Página25'!A:A,'Página25'!G:G,"")</f>
        <v>25568.875</v>
      </c>
      <c r="C278" s="22">
        <f>XLOOKUP(A278,'Página25'!A:A,'Página25'!I:I,"")</f>
        <v>25568.875</v>
      </c>
      <c r="D278" s="1" t="s">
        <v>4538</v>
      </c>
      <c r="E278" s="4">
        <f>XLOOKUP(A278,login!A:A,login!F:F,"")</f>
      </c>
      <c r="F278" s="4">
        <v>0</v>
      </c>
      <c r="G278" s="4">
        <v>0</v>
      </c>
      <c r="H278" s="4">
        <f>XLOOKUP(A278,EmailVerification!A:A,EmailVerification!B:B,"")</f>
      </c>
      <c r="I278" s="4">
        <f>IF(H278 = "", 0, 1)</f>
      </c>
      <c r="J278" s="4">
        <f>XLOOKUP(A278,IntegracaoVerification!A:A,IntegracaoVerification!C:C,"")</f>
      </c>
      <c r="K278" s="4">
        <f>IF(J278 = "", 0, 1)</f>
      </c>
      <c r="L278" s="2">
        <f>XLOOKUP(A278,ApiVerification!A:A,ApiVerification!C:C,"")</f>
      </c>
      <c r="M278" s="4">
        <f>IF(L278 = "", 0, 1)</f>
      </c>
      <c r="N278" s="4">
        <f>XLOOKUP(A278,AtivacaoGiftback!A:A,AtivacaoGiftback!B:B,"")</f>
      </c>
      <c r="O278" s="4">
        <f>IF(N278 = "", 0, 1)</f>
      </c>
      <c r="P278" s="4">
        <f>XLOOKUP(A278,TempoPrimeiraCampanha!A:A,TempoPrimeiraCampanha!B:B,"")</f>
      </c>
      <c r="Q278" s="4">
        <f>IF(P278 = "", 0, 1)</f>
      </c>
      <c r="R278" s="4">
        <f>XLOOKUP(A278,'# Campanhas30D'!A:A,'# Campanhas30D'!B:B,"")</f>
      </c>
      <c r="S278" s="10">
        <f>XLOOKUP(A278,'Receita Influenciada'!A:A,'Receita Influenciada'!B:B,"")</f>
      </c>
      <c r="T278" s="10">
        <f>XLOOKUP(A278,'Receita Total'!A:A,'Receita Total'!C:C,"")</f>
      </c>
      <c r="U278" s="10">
        <f>XLOOKUP(A278,Giftback!A:A,Giftback!B:B,"")</f>
      </c>
      <c r="V278" s="10">
        <v>0</v>
      </c>
      <c r="W278" s="10">
        <f>XLOOKUP(A278,Task!A:A,Task!B:B,"")</f>
      </c>
      <c r="X278" s="10">
        <v>0</v>
      </c>
      <c r="Y278" s="4">
        <f>XLOOKUP(A278,'Receita Influenciada'!A:A,'Receita Influenciada'!C:C,"")</f>
      </c>
      <c r="Z278" s="4">
        <f>IF(ISBLANK(C278), "", DATEDIF(B278, C278, "d"))</f>
      </c>
      <c r="AA278" s="4">
        <v>0</v>
      </c>
    </row>
    <row x14ac:dyDescent="0.25" r="279" customHeight="1" ht="18.75">
      <c r="A279" s="1" t="s">
        <v>1271</v>
      </c>
      <c r="B279" s="22">
        <f>XLOOKUP(A279,'Página25'!A:A,'Página25'!G:G,"")</f>
        <v>25568.875</v>
      </c>
      <c r="C279" s="22">
        <f>XLOOKUP(A279,'Página25'!A:A,'Página25'!I:I,"")</f>
        <v>25568.875</v>
      </c>
      <c r="D279" s="1" t="s">
        <v>4538</v>
      </c>
      <c r="E279" s="4">
        <f>XLOOKUP(A279,login!A:A,login!F:F,"")</f>
      </c>
      <c r="F279" s="4">
        <v>0</v>
      </c>
      <c r="G279" s="4">
        <v>0</v>
      </c>
      <c r="H279" s="4">
        <f>XLOOKUP(A279,EmailVerification!A:A,EmailVerification!B:B,"")</f>
      </c>
      <c r="I279" s="4">
        <f>IF(H279 = "", 0, 1)</f>
      </c>
      <c r="J279" s="4">
        <f>XLOOKUP(A279,IntegracaoVerification!A:A,IntegracaoVerification!C:C,"")</f>
      </c>
      <c r="K279" s="4">
        <f>IF(J279 = "", 0, 1)</f>
      </c>
      <c r="L279" s="4">
        <f>XLOOKUP(A279,ApiVerification!A:A,ApiVerification!C:C,"")</f>
      </c>
      <c r="M279" s="4">
        <f>IF(L279 = "", 0, 1)</f>
      </c>
      <c r="N279" s="4">
        <f>XLOOKUP(A279,AtivacaoGiftback!A:A,AtivacaoGiftback!B:B,"")</f>
      </c>
      <c r="O279" s="4">
        <f>IF(N279 = "", 0, 1)</f>
      </c>
      <c r="P279" s="4">
        <f>XLOOKUP(A279,TempoPrimeiraCampanha!A:A,TempoPrimeiraCampanha!B:B,"")</f>
      </c>
      <c r="Q279" s="4">
        <f>IF(P279 = "", 0, 1)</f>
      </c>
      <c r="R279" s="4">
        <f>XLOOKUP(A279,'# Campanhas30D'!A:A,'# Campanhas30D'!B:B,"")</f>
      </c>
      <c r="S279" s="10">
        <f>XLOOKUP(A279,'Receita Influenciada'!A:A,'Receita Influenciada'!B:B,"")</f>
      </c>
      <c r="T279" s="10">
        <f>XLOOKUP(A279,'Receita Total'!A:A,'Receita Total'!C:C,"")</f>
      </c>
      <c r="U279" s="10">
        <f>XLOOKUP(A279,Giftback!A:A,Giftback!B:B,"")</f>
      </c>
      <c r="V279" s="10">
        <v>0</v>
      </c>
      <c r="W279" s="10">
        <v>0</v>
      </c>
      <c r="X279" s="10">
        <v>0</v>
      </c>
      <c r="Y279" s="4">
        <f>XLOOKUP(A279,'Receita Influenciada'!A:A,'Receita Influenciada'!C:C,"")</f>
      </c>
      <c r="Z279" s="4">
        <f>IF(ISBLANK(C279), "", DATEDIF(B279, C279, "d"))</f>
      </c>
      <c r="AA279" s="4">
        <v>0</v>
      </c>
    </row>
    <row x14ac:dyDescent="0.25" r="280" customHeight="1" ht="18.75">
      <c r="A280" s="1" t="s">
        <v>960</v>
      </c>
      <c r="B280" s="22">
        <f>XLOOKUP(A280,'Página25'!A:A,'Página25'!G:G,"")</f>
        <v>25568.875</v>
      </c>
      <c r="C280" s="22">
        <f>XLOOKUP(A280,'Página25'!A:A,'Página25'!I:I,"")</f>
        <v>25568.875</v>
      </c>
      <c r="D280" s="1" t="s">
        <v>4538</v>
      </c>
      <c r="E280" s="4">
        <f>XLOOKUP(A280,login!A:A,login!F:F,"")</f>
      </c>
      <c r="F280" s="4">
        <f>XLOOKUP(A280,gestor!C:C,gestor!E:E,"")</f>
      </c>
      <c r="G280" s="4">
        <v>0</v>
      </c>
      <c r="H280" s="4">
        <f>XLOOKUP(A280,EmailVerification!A:A,EmailVerification!B:B,"")</f>
      </c>
      <c r="I280" s="4">
        <f>IF(H280 = "", 0, 1)</f>
      </c>
      <c r="J280" s="4">
        <f>XLOOKUP(A280,IntegracaoVerification!A:A,IntegracaoVerification!C:C,"")</f>
      </c>
      <c r="K280" s="4">
        <f>IF(J280 = "", 0, 1)</f>
      </c>
      <c r="L280" s="4">
        <f>XLOOKUP(A280,ApiVerification!A:A,ApiVerification!C:C,"")</f>
      </c>
      <c r="M280" s="4">
        <f>IF(L280 = "", 0, 1)</f>
      </c>
      <c r="N280" s="4">
        <f>XLOOKUP(A280,AtivacaoGiftback!A:A,AtivacaoGiftback!B:B,"")</f>
      </c>
      <c r="O280" s="4">
        <f>IF(N280 = "", 0, 1)</f>
      </c>
      <c r="P280" s="4">
        <f>XLOOKUP(A280,TempoPrimeiraCampanha!A:A,TempoPrimeiraCampanha!B:B,"")</f>
      </c>
      <c r="Q280" s="4">
        <f>IF(P280 = "", 0, 1)</f>
      </c>
      <c r="R280" s="4">
        <f>XLOOKUP(A280,'# Campanhas30D'!A:A,'# Campanhas30D'!B:B,"")</f>
      </c>
      <c r="S280" s="10">
        <f>XLOOKUP(A280,'Receita Influenciada'!A:A,'Receita Influenciada'!B:B,"")</f>
      </c>
      <c r="T280" s="10">
        <f>XLOOKUP(A280,'Receita Total'!A:A,'Receita Total'!C:C,"")</f>
      </c>
      <c r="U280" s="10">
        <f>XLOOKUP(A280,Giftback!A:A,Giftback!B:B,"")</f>
      </c>
      <c r="V280" s="10">
        <v>0</v>
      </c>
      <c r="W280" s="10">
        <f>XLOOKUP(A280,Task!A:A,Task!B:B,"")</f>
      </c>
      <c r="X280" s="10">
        <v>0</v>
      </c>
      <c r="Y280" s="4">
        <f>XLOOKUP(A280,'Receita Influenciada'!A:A,'Receita Influenciada'!C:C,"")</f>
      </c>
      <c r="Z280" s="4">
        <f>IF(ISBLANK(C280), "", DATEDIF(B280, C280, "d"))</f>
      </c>
      <c r="AA280" s="4">
        <v>0</v>
      </c>
    </row>
    <row x14ac:dyDescent="0.25" r="281" customHeight="1" ht="18.75">
      <c r="A281" s="1" t="s">
        <v>810</v>
      </c>
      <c r="B281" s="22">
        <f>XLOOKUP(A281,'Página25'!A:A,'Página25'!G:G,"")</f>
        <v>25568.875</v>
      </c>
      <c r="C281" s="22">
        <f>XLOOKUP(A281,'Página25'!A:A,'Página25'!I:I,"")</f>
        <v>25568.875</v>
      </c>
      <c r="D281" s="1" t="s">
        <v>4538</v>
      </c>
      <c r="E281" s="4">
        <f>XLOOKUP(A281,login!A:A,login!F:F,"")</f>
      </c>
      <c r="F281" s="4">
        <f>XLOOKUP(A281,gestor!C:C,gestor!E:E,"")</f>
      </c>
      <c r="G281" s="4">
        <v>0</v>
      </c>
      <c r="H281" s="4">
        <f>XLOOKUP(A281,EmailVerification!A:A,EmailVerification!B:B,"")</f>
      </c>
      <c r="I281" s="4">
        <f>IF(H281 = "", 0, 1)</f>
      </c>
      <c r="J281" s="4">
        <f>XLOOKUP(A281,IntegracaoVerification!A:A,IntegracaoVerification!C:C,"")</f>
      </c>
      <c r="K281" s="4">
        <f>IF(J281 = "", 0, 1)</f>
      </c>
      <c r="L281" s="2">
        <f>XLOOKUP(A281,ApiVerification!A:A,ApiVerification!C:C,"")</f>
      </c>
      <c r="M281" s="4">
        <f>IF(L281 = "", 0, 1)</f>
      </c>
      <c r="N281" s="4">
        <f>XLOOKUP(A281,AtivacaoGiftback!A:A,AtivacaoGiftback!B:B,"")</f>
      </c>
      <c r="O281" s="4">
        <f>IF(N281 = "", 0, 1)</f>
      </c>
      <c r="P281" s="2">
        <f>XLOOKUP(A281,TempoPrimeiraCampanha!A:A,TempoPrimeiraCampanha!B:B,"")</f>
      </c>
      <c r="Q281" s="4">
        <f>IF(P281 = "", 0, 1)</f>
      </c>
      <c r="R281" s="4">
        <f>XLOOKUP(A281,'# Campanhas30D'!A:A,'# Campanhas30D'!B:B,"")</f>
      </c>
      <c r="S281" s="10">
        <f>XLOOKUP(A281,'Receita Influenciada'!A:A,'Receita Influenciada'!B:B,"")</f>
      </c>
      <c r="T281" s="10">
        <f>XLOOKUP(A281,'Receita Total'!A:A,'Receita Total'!C:C,"")</f>
      </c>
      <c r="U281" s="10">
        <v>0</v>
      </c>
      <c r="V281" s="10">
        <v>0</v>
      </c>
      <c r="W281" s="10">
        <v>0</v>
      </c>
      <c r="X281" s="10">
        <f>XLOOKUP(A281,Message!A:A,Message!B:B,"")</f>
      </c>
      <c r="Y281" s="4">
        <f>XLOOKUP(A281,'Receita Influenciada'!A:A,'Receita Influenciada'!C:C,"")</f>
      </c>
      <c r="Z281" s="4">
        <f>IF(ISBLANK(C281), "", DATEDIF(B281, C281, "d"))</f>
      </c>
      <c r="AA281" s="4">
        <v>0</v>
      </c>
    </row>
    <row x14ac:dyDescent="0.25" r="282" customHeight="1" ht="18.75">
      <c r="A282" s="1" t="s">
        <v>735</v>
      </c>
      <c r="B282" s="22">
        <f>XLOOKUP(A282,'Página25'!A:A,'Página25'!G:G,"")</f>
        <v>25568.875</v>
      </c>
      <c r="C282" s="22">
        <f>XLOOKUP(A282,'Página25'!A:A,'Página25'!I:I,"")</f>
        <v>25568.875</v>
      </c>
      <c r="D282" s="1" t="s">
        <v>4538</v>
      </c>
      <c r="E282" s="4">
        <f>XLOOKUP(A282,login!A:A,login!F:F,"")</f>
      </c>
      <c r="F282" s="4">
        <f>XLOOKUP(A282,gestor!C:C,gestor!E:E,"")</f>
      </c>
      <c r="G282" s="4">
        <v>0</v>
      </c>
      <c r="H282" s="4">
        <f>XLOOKUP(A282,EmailVerification!A:A,EmailVerification!B:B,"")</f>
      </c>
      <c r="I282" s="4">
        <f>IF(H282 = "", 0, 1)</f>
      </c>
      <c r="J282" s="4">
        <f>XLOOKUP(A282,IntegracaoVerification!A:A,IntegracaoVerification!C:C,"")</f>
      </c>
      <c r="K282" s="4">
        <f>IF(J282 = "", 0, 1)</f>
      </c>
      <c r="L282" s="4">
        <f>XLOOKUP(A282,ApiVerification!A:A,ApiVerification!C:C,"")</f>
      </c>
      <c r="M282" s="4">
        <f>IF(L282 = "", 0, 1)</f>
      </c>
      <c r="N282" s="4">
        <f>XLOOKUP(A282,AtivacaoGiftback!A:A,AtivacaoGiftback!B:B,"")</f>
      </c>
      <c r="O282" s="4">
        <f>IF(N282 = "", 0, 1)</f>
      </c>
      <c r="P282" s="2">
        <f>XLOOKUP(A282,TempoPrimeiraCampanha!A:A,TempoPrimeiraCampanha!B:B,"")</f>
      </c>
      <c r="Q282" s="4">
        <f>IF(P282 = "", 0, 1)</f>
      </c>
      <c r="R282" s="4">
        <f>XLOOKUP(A282,'# Campanhas30D'!A:A,'# Campanhas30D'!B:B,"")</f>
      </c>
      <c r="S282" s="10">
        <f>XLOOKUP(A282,'Receita Influenciada'!A:A,'Receita Influenciada'!B:B,"")</f>
      </c>
      <c r="T282" s="10">
        <f>XLOOKUP(A282,'Receita Total'!A:A,'Receita Total'!C:C,"")</f>
      </c>
      <c r="U282" s="10">
        <f>XLOOKUP(A282,Giftback!A:A,Giftback!B:B,"")</f>
      </c>
      <c r="V282" s="10">
        <v>0</v>
      </c>
      <c r="W282" s="10">
        <v>0</v>
      </c>
      <c r="X282" s="10">
        <v>0</v>
      </c>
      <c r="Y282" s="4">
        <f>XLOOKUP(A282,'Receita Influenciada'!A:A,'Receita Influenciada'!C:C,"")</f>
      </c>
      <c r="Z282" s="4">
        <f>IF(ISBLANK(C282), "", DATEDIF(B282, C282, "d"))</f>
      </c>
      <c r="AA282" s="4">
        <v>0</v>
      </c>
    </row>
    <row x14ac:dyDescent="0.25" r="283" customHeight="1" ht="18.75">
      <c r="A283" s="1" t="s">
        <v>680</v>
      </c>
      <c r="B283" s="22">
        <f>XLOOKUP(A283,'Página25'!A:A,'Página25'!G:G,"")</f>
        <v>25568.875</v>
      </c>
      <c r="C283" s="22">
        <f>XLOOKUP(A283,'Página25'!A:A,'Página25'!I:I,"")</f>
        <v>25568.875</v>
      </c>
      <c r="D283" s="1" t="s">
        <v>4538</v>
      </c>
      <c r="E283" s="4">
        <f>XLOOKUP(A283,login!A:A,login!F:F,"")</f>
      </c>
      <c r="F283" s="4">
        <f>XLOOKUP(A283,gestor!C:C,gestor!E:E,"")</f>
      </c>
      <c r="G283" s="4">
        <v>0</v>
      </c>
      <c r="H283" s="4">
        <f>XLOOKUP(A283,EmailVerification!A:A,EmailVerification!B:B,"")</f>
      </c>
      <c r="I283" s="4">
        <f>IF(H283 = "", 0, 1)</f>
      </c>
      <c r="J283" s="4">
        <f>XLOOKUP(A283,IntegracaoVerification!A:A,IntegracaoVerification!C:C,"")</f>
      </c>
      <c r="K283" s="4">
        <f>IF(J283 = "", 0, 1)</f>
      </c>
      <c r="L283" s="4">
        <f>XLOOKUP(A283,ApiVerification!A:A,ApiVerification!C:C,"")</f>
      </c>
      <c r="M283" s="4">
        <f>IF(L283 = "", 0, 1)</f>
      </c>
      <c r="N283" s="4">
        <f>XLOOKUP(A283,AtivacaoGiftback!A:A,AtivacaoGiftback!B:B,"")</f>
      </c>
      <c r="O283" s="4">
        <f>IF(N283 = "", 0, 1)</f>
      </c>
      <c r="P283" s="2">
        <f>XLOOKUP(A283,TempoPrimeiraCampanha!A:A,TempoPrimeiraCampanha!B:B,"")</f>
      </c>
      <c r="Q283" s="4">
        <f>IF(P283 = "", 0, 1)</f>
      </c>
      <c r="R283" s="4">
        <f>XLOOKUP(A283,'# Campanhas30D'!A:A,'# Campanhas30D'!B:B,"")</f>
      </c>
      <c r="S283" s="10">
        <f>XLOOKUP(A283,'Receita Influenciada'!A:A,'Receita Influenciada'!B:B,"")</f>
      </c>
      <c r="T283" s="10">
        <f>XLOOKUP(A283,'Receita Total'!A:A,'Receita Total'!C:C,"")</f>
      </c>
      <c r="U283" s="10">
        <f>XLOOKUP(A283,Giftback!A:A,Giftback!B:B,"")</f>
      </c>
      <c r="V283" s="10">
        <v>0</v>
      </c>
      <c r="W283" s="10">
        <v>0</v>
      </c>
      <c r="X283" s="10">
        <v>0</v>
      </c>
      <c r="Y283" s="4">
        <f>XLOOKUP(A283,'Receita Influenciada'!A:A,'Receita Influenciada'!C:C,"")</f>
      </c>
      <c r="Z283" s="4">
        <f>IF(ISBLANK(C283), "", DATEDIF(B283, C283, "d"))</f>
      </c>
      <c r="AA283" s="4">
        <v>0</v>
      </c>
    </row>
    <row x14ac:dyDescent="0.25" r="284" customHeight="1" ht="18.75">
      <c r="A284" s="1" t="s">
        <v>611</v>
      </c>
      <c r="B284" s="22">
        <f>XLOOKUP(A284,'Página25'!A:A,'Página25'!G:G,"")</f>
        <v>25568.875</v>
      </c>
      <c r="C284" s="22">
        <f>XLOOKUP(A284,'Página25'!A:A,'Página25'!I:I,"")</f>
        <v>25568.875</v>
      </c>
      <c r="D284" s="1" t="s">
        <v>4538</v>
      </c>
      <c r="E284" s="4">
        <f>XLOOKUP(A284,login!A:A,login!F:F,"")</f>
      </c>
      <c r="F284" s="4">
        <f>XLOOKUP(A284,gestor!C:C,gestor!E:E,"")</f>
      </c>
      <c r="G284" s="4">
        <v>0</v>
      </c>
      <c r="H284" s="4">
        <f>XLOOKUP(A284,EmailVerification!A:A,EmailVerification!B:B,"")</f>
      </c>
      <c r="I284" s="4">
        <f>IF(H284 = "", 0, 1)</f>
      </c>
      <c r="J284" s="4">
        <f>XLOOKUP(A284,IntegracaoVerification!A:A,IntegracaoVerification!C:C,"")</f>
      </c>
      <c r="K284" s="4">
        <f>IF(J284 = "", 0, 1)</f>
      </c>
      <c r="L284" s="4">
        <f>XLOOKUP(A284,ApiVerification!A:A,ApiVerification!C:C,"")</f>
      </c>
      <c r="M284" s="4">
        <f>IF(L284 = "", 0, 1)</f>
      </c>
      <c r="N284" s="4">
        <f>XLOOKUP(A284,AtivacaoGiftback!A:A,AtivacaoGiftback!B:B,"")</f>
      </c>
      <c r="O284" s="4">
        <f>IF(N284 = "", 0, 1)</f>
      </c>
      <c r="P284" s="4">
        <f>XLOOKUP(A284,TempoPrimeiraCampanha!A:A,TempoPrimeiraCampanha!B:B,"")</f>
      </c>
      <c r="Q284" s="4">
        <f>IF(P284 = "", 0, 1)</f>
      </c>
      <c r="R284" s="4">
        <f>XLOOKUP(A284,'# Campanhas30D'!A:A,'# Campanhas30D'!B:B,"")</f>
      </c>
      <c r="S284" s="10">
        <f>XLOOKUP(A284,'Receita Influenciada'!A:A,'Receita Influenciada'!B:B,"")</f>
      </c>
      <c r="T284" s="10">
        <f>XLOOKUP(A284,'Receita Total'!A:A,'Receita Total'!C:C,"")</f>
      </c>
      <c r="U284" s="10">
        <f>XLOOKUP(A284,Giftback!A:A,Giftback!B:B,"")</f>
      </c>
      <c r="V284" s="10">
        <v>0</v>
      </c>
      <c r="W284" s="10">
        <v>0</v>
      </c>
      <c r="X284" s="10">
        <f>XLOOKUP(A284,Message!A:A,Message!B:B,"")</f>
      </c>
      <c r="Y284" s="4">
        <f>XLOOKUP(A284,'Receita Influenciada'!A:A,'Receita Influenciada'!C:C,"")</f>
      </c>
      <c r="Z284" s="4">
        <f>IF(ISBLANK(C284), "", DATEDIF(B284, C284, "d"))</f>
      </c>
      <c r="AA284" s="4">
        <v>0</v>
      </c>
    </row>
    <row x14ac:dyDescent="0.25" r="285" customHeight="1" ht="18.75">
      <c r="A285" s="1" t="s">
        <v>562</v>
      </c>
      <c r="B285" s="22">
        <f>XLOOKUP(A285,'Página25'!A:A,'Página25'!G:G,"")</f>
        <v>25568.875</v>
      </c>
      <c r="C285" s="22">
        <f>XLOOKUP(A285,'Página25'!A:A,'Página25'!I:I,"")</f>
        <v>25568.875</v>
      </c>
      <c r="D285" s="1" t="s">
        <v>4538</v>
      </c>
      <c r="E285" s="4">
        <f>XLOOKUP(A285,login!A:A,login!F:F,"")</f>
      </c>
      <c r="F285" s="4">
        <f>XLOOKUP(A285,gestor!C:C,gestor!E:E,"")</f>
      </c>
      <c r="G285" s="4">
        <v>0</v>
      </c>
      <c r="H285" s="4">
        <f>XLOOKUP(A285,EmailVerification!A:A,EmailVerification!B:B,"")</f>
      </c>
      <c r="I285" s="4">
        <f>IF(H285 = "", 0, 1)</f>
      </c>
      <c r="J285" s="4">
        <f>XLOOKUP(A285,IntegracaoVerification!A:A,IntegracaoVerification!C:C,"")</f>
      </c>
      <c r="K285" s="4">
        <f>IF(J285 = "", 0, 1)</f>
      </c>
      <c r="L285" s="4">
        <f>XLOOKUP(A285,ApiVerification!A:A,ApiVerification!C:C,"")</f>
      </c>
      <c r="M285" s="4">
        <f>IF(L285 = "", 0, 1)</f>
      </c>
      <c r="N285" s="4">
        <f>XLOOKUP(A285,AtivacaoGiftback!A:A,AtivacaoGiftback!B:B,"")</f>
      </c>
      <c r="O285" s="4">
        <f>IF(N285 = "", 0, 1)</f>
      </c>
      <c r="P285" s="2">
        <f>XLOOKUP(A285,TempoPrimeiraCampanha!A:A,TempoPrimeiraCampanha!B:B,"")</f>
      </c>
      <c r="Q285" s="4">
        <f>IF(P285 = "", 0, 1)</f>
      </c>
      <c r="R285" s="4">
        <f>XLOOKUP(A285,'# Campanhas30D'!A:A,'# Campanhas30D'!B:B,"")</f>
      </c>
      <c r="S285" s="10">
        <f>XLOOKUP(A285,'Receita Influenciada'!A:A,'Receita Influenciada'!B:B,"")</f>
      </c>
      <c r="T285" s="10">
        <f>XLOOKUP(A285,'Receita Total'!A:A,'Receita Total'!C:C,"")</f>
      </c>
      <c r="U285" s="10">
        <f>XLOOKUP(A285,Giftback!A:A,Giftback!B:B,"")</f>
      </c>
      <c r="V285" s="10">
        <v>0</v>
      </c>
      <c r="W285" s="10">
        <v>0</v>
      </c>
      <c r="X285" s="10">
        <v>0</v>
      </c>
      <c r="Y285" s="4">
        <f>XLOOKUP(A285,'Receita Influenciada'!A:A,'Receita Influenciada'!C:C,"")</f>
      </c>
      <c r="Z285" s="4">
        <f>IF(ISBLANK(C285), "", DATEDIF(B285, C285, "d"))</f>
      </c>
      <c r="AA285" s="4">
        <v>0</v>
      </c>
    </row>
    <row x14ac:dyDescent="0.25" r="286" customHeight="1" ht="18.75">
      <c r="A286" s="1" t="s">
        <v>842</v>
      </c>
      <c r="B286" s="22">
        <f>XLOOKUP(A286,'Página25'!A:A,'Página25'!G:G,"")</f>
        <v>25568.875</v>
      </c>
      <c r="C286" s="22">
        <f>XLOOKUP(A286,'Página25'!A:A,'Página25'!I:I,"")</f>
        <v>25568.875</v>
      </c>
      <c r="D286" s="1" t="s">
        <v>4538</v>
      </c>
      <c r="E286" s="4">
        <f>XLOOKUP(A286,login!A:A,login!F:F,"")</f>
      </c>
      <c r="F286" s="4">
        <f>XLOOKUP(A286,gestor!C:C,gestor!E:E,"")</f>
      </c>
      <c r="G286" s="4">
        <f>XLOOKUP(A286,tickets!I:I,tickets!J:J,"")</f>
      </c>
      <c r="H286" s="4">
        <f>XLOOKUP(A286,EmailVerification!A:A,EmailVerification!B:B,"")</f>
      </c>
      <c r="I286" s="4">
        <f>IF(H286 = "", 0, 1)</f>
      </c>
      <c r="J286" s="4">
        <f>XLOOKUP(A286,IntegracaoVerification!A:A,IntegracaoVerification!C:C,"")</f>
      </c>
      <c r="K286" s="4">
        <f>IF(J286 = "", 0, 1)</f>
      </c>
      <c r="L286" s="4">
        <f>XLOOKUP(A286,ApiVerification!A:A,ApiVerification!C:C,"")</f>
      </c>
      <c r="M286" s="4">
        <f>IF(L286 = "", 0, 1)</f>
      </c>
      <c r="N286" s="4">
        <f>XLOOKUP(A286,AtivacaoGiftback!A:A,AtivacaoGiftback!B:B,"")</f>
      </c>
      <c r="O286" s="4">
        <f>IF(N286 = "", 0, 1)</f>
      </c>
      <c r="P286" s="4">
        <f>XLOOKUP(A286,TempoPrimeiraCampanha!A:A,TempoPrimeiraCampanha!B:B,"")</f>
      </c>
      <c r="Q286" s="4">
        <f>IF(P286 = "", 0, 1)</f>
      </c>
      <c r="R286" s="4">
        <f>XLOOKUP(A286,'# Campanhas30D'!A:A,'# Campanhas30D'!B:B,"")</f>
      </c>
      <c r="S286" s="10">
        <f>XLOOKUP(A286,'Receita Influenciada'!A:A,'Receita Influenciada'!B:B,"")</f>
      </c>
      <c r="T286" s="10">
        <f>XLOOKUP(A286,'Receita Total'!A:A,'Receita Total'!C:C,"")</f>
      </c>
      <c r="U286" s="10">
        <f>XLOOKUP(A286,Giftback!A:A,Giftback!B:B,"")</f>
      </c>
      <c r="V286" s="10">
        <v>0</v>
      </c>
      <c r="W286" s="10">
        <v>0</v>
      </c>
      <c r="X286" s="10">
        <f>XLOOKUP(A286,Message!A:A,Message!B:B,"")</f>
      </c>
      <c r="Y286" s="4">
        <f>XLOOKUP(A286,'Receita Influenciada'!A:A,'Receita Influenciada'!C:C,"")</f>
      </c>
      <c r="Z286" s="4">
        <f>IF(ISBLANK(C286), "", DATEDIF(B286, C286, "d"))</f>
      </c>
      <c r="AA286" s="4">
        <v>0</v>
      </c>
    </row>
    <row x14ac:dyDescent="0.25" r="287" customHeight="1" ht="18.75">
      <c r="A287" s="1" t="s">
        <v>991</v>
      </c>
      <c r="B287" s="22">
        <f>XLOOKUP(A287,'Página25'!A:A,'Página25'!G:G,"")</f>
        <v>25568.875</v>
      </c>
      <c r="C287" s="22">
        <f>XLOOKUP(A287,'Página25'!A:A,'Página25'!I:I,"")</f>
        <v>25568.875</v>
      </c>
      <c r="D287" s="1" t="s">
        <v>4538</v>
      </c>
      <c r="E287" s="4">
        <f>XLOOKUP(A287,login!A:A,login!F:F,"")</f>
      </c>
      <c r="F287" s="4">
        <f>XLOOKUP(A287,gestor!C:C,gestor!E:E,"")</f>
      </c>
      <c r="G287" s="4">
        <v>0</v>
      </c>
      <c r="H287" s="2">
        <f>XLOOKUP(A287,EmailVerification!A:A,EmailVerification!B:B,"")</f>
      </c>
      <c r="I287" s="4">
        <f>IF(H287 = "", 0, 1)</f>
      </c>
      <c r="J287" s="2">
        <f>XLOOKUP(A287,IntegracaoVerification!A:A,IntegracaoVerification!C:C,"")</f>
      </c>
      <c r="K287" s="4">
        <f>IF(J287 = "", 0, 1)</f>
      </c>
      <c r="L287" s="4">
        <f>XLOOKUP(A287,ApiVerification!A:A,ApiVerification!C:C,"")</f>
      </c>
      <c r="M287" s="4">
        <f>IF(L287 = "", 0, 1)</f>
      </c>
      <c r="N287" s="4">
        <f>XLOOKUP(A287,AtivacaoGiftback!A:A,AtivacaoGiftback!B:B,"")</f>
      </c>
      <c r="O287" s="4">
        <f>IF(N287 = "", 0, 1)</f>
      </c>
      <c r="P287" s="2">
        <f>XLOOKUP(A287,TempoPrimeiraCampanha!A:A,TempoPrimeiraCampanha!B:B,"")</f>
      </c>
      <c r="Q287" s="4">
        <f>IF(P287 = "", 0, 1)</f>
      </c>
      <c r="R287" s="4">
        <f>XLOOKUP(A287,'# Campanhas30D'!A:A,'# Campanhas30D'!B:B,"")</f>
      </c>
      <c r="S287" s="10">
        <f>XLOOKUP(A287,'Receita Influenciada'!A:A,'Receita Influenciada'!B:B,"")</f>
      </c>
      <c r="T287" s="10">
        <f>XLOOKUP(A287,'Receita Total'!A:A,'Receita Total'!C:C,"")</f>
      </c>
      <c r="U287" s="10">
        <f>XLOOKUP(A287,Giftback!A:A,Giftback!B:B,"")</f>
      </c>
      <c r="V287" s="10">
        <v>0</v>
      </c>
      <c r="W287" s="10">
        <v>0</v>
      </c>
      <c r="X287" s="10">
        <v>0</v>
      </c>
      <c r="Y287" s="4">
        <f>XLOOKUP(A287,'Receita Influenciada'!A:A,'Receita Influenciada'!C:C,"")</f>
      </c>
      <c r="Z287" s="4">
        <f>IF(ISBLANK(C287), "", DATEDIF(B287, C287, "d"))</f>
      </c>
      <c r="AA287" s="4">
        <v>0</v>
      </c>
    </row>
    <row x14ac:dyDescent="0.25" r="288" customHeight="1" ht="18.75">
      <c r="A288" s="1" t="s">
        <v>1477</v>
      </c>
      <c r="B288" s="22">
        <f>XLOOKUP(A288,'Página25'!A:A,'Página25'!G:G,"")</f>
        <v>25568.875</v>
      </c>
      <c r="C288" s="22">
        <f>XLOOKUP(A288,'Página25'!A:A,'Página25'!I:I,"")</f>
        <v>25568.875</v>
      </c>
      <c r="D288" s="1" t="s">
        <v>4538</v>
      </c>
      <c r="E288" s="4">
        <f>XLOOKUP(A288,login!A:A,login!F:F,"")</f>
      </c>
      <c r="F288" s="4">
        <f>XLOOKUP(A288,gestor!C:C,gestor!E:E,"")</f>
      </c>
      <c r="G288" s="4">
        <f>XLOOKUP(A288,tickets!I:I,tickets!J:J,"")</f>
      </c>
      <c r="H288" s="4">
        <f>XLOOKUP(A288,EmailVerification!A:A,EmailVerification!B:B,"")</f>
      </c>
      <c r="I288" s="4">
        <f>IF(H288 = "", 0, 1)</f>
      </c>
      <c r="J288" s="4">
        <f>XLOOKUP(A288,IntegracaoVerification!A:A,IntegracaoVerification!C:C,"")</f>
      </c>
      <c r="K288" s="4">
        <f>IF(J288 = "", 0, 1)</f>
      </c>
      <c r="L288" s="4">
        <f>XLOOKUP(A288,ApiVerification!A:A,ApiVerification!C:C,"")</f>
      </c>
      <c r="M288" s="4">
        <f>IF(L288 = "", 0, 1)</f>
      </c>
      <c r="N288" s="4">
        <f>XLOOKUP(A288,AtivacaoGiftback!A:A,AtivacaoGiftback!B:B,"")</f>
      </c>
      <c r="O288" s="4">
        <f>IF(N288 = "", 0, 1)</f>
      </c>
      <c r="P288" s="4">
        <f>XLOOKUP(A288,TempoPrimeiraCampanha!A:A,TempoPrimeiraCampanha!B:B,"")</f>
      </c>
      <c r="Q288" s="4">
        <f>IF(P288 = "", 0, 1)</f>
      </c>
      <c r="R288" s="4">
        <f>XLOOKUP(A288,'# Campanhas30D'!A:A,'# Campanhas30D'!B:B,"")</f>
      </c>
      <c r="S288" s="10">
        <f>XLOOKUP(A288,'Receita Influenciada'!A:A,'Receita Influenciada'!B:B,"")</f>
      </c>
      <c r="T288" s="10">
        <f>XLOOKUP(A288,'Receita Total'!A:A,'Receita Total'!C:C,"")</f>
      </c>
      <c r="U288" s="10">
        <f>XLOOKUP(A288,Giftback!A:A,Giftback!B:B,"")</f>
      </c>
      <c r="V288" s="10">
        <v>0</v>
      </c>
      <c r="W288" s="10">
        <v>0</v>
      </c>
      <c r="X288" s="10">
        <v>0</v>
      </c>
      <c r="Y288" s="4">
        <f>XLOOKUP(A288,'Receita Influenciada'!A:A,'Receita Influenciada'!C:C,"")</f>
      </c>
      <c r="Z288" s="4">
        <f>IF(ISBLANK(C288), "", DATEDIF(B288, C288, "d"))</f>
      </c>
      <c r="AA288" s="4">
        <v>0</v>
      </c>
    </row>
    <row x14ac:dyDescent="0.25" r="289" customHeight="1" ht="18.75">
      <c r="A289" s="1" t="s">
        <v>862</v>
      </c>
      <c r="B289" s="22">
        <f>XLOOKUP(A289,'Página25'!A:A,'Página25'!G:G,"")</f>
        <v>25568.875</v>
      </c>
      <c r="C289" s="22">
        <f>XLOOKUP(A289,'Página25'!A:A,'Página25'!I:I,"")</f>
        <v>25568.875</v>
      </c>
      <c r="D289" s="1" t="s">
        <v>4538</v>
      </c>
      <c r="E289" s="4">
        <f>XLOOKUP(A289,login!A:A,login!F:F,"")</f>
      </c>
      <c r="F289" s="4">
        <f>XLOOKUP(A289,gestor!C:C,gestor!E:E,"")</f>
      </c>
      <c r="G289" s="4">
        <v>0</v>
      </c>
      <c r="H289" s="4">
        <f>XLOOKUP(A289,EmailVerification!A:A,EmailVerification!B:B,"")</f>
      </c>
      <c r="I289" s="4">
        <f>IF(H289 = "", 0, 1)</f>
      </c>
      <c r="J289" s="4">
        <f>XLOOKUP(A289,IntegracaoVerification!A:A,IntegracaoVerification!C:C,"")</f>
      </c>
      <c r="K289" s="4">
        <f>IF(J289 = "", 0, 1)</f>
      </c>
      <c r="L289" s="4">
        <f>XLOOKUP(A289,ApiVerification!A:A,ApiVerification!C:C,"")</f>
      </c>
      <c r="M289" s="4">
        <f>IF(L289 = "", 0, 1)</f>
      </c>
      <c r="N289" s="4">
        <f>XLOOKUP(A289,AtivacaoGiftback!A:A,AtivacaoGiftback!B:B,"")</f>
      </c>
      <c r="O289" s="4">
        <f>IF(N289 = "", 0, 1)</f>
      </c>
      <c r="P289" s="2">
        <f>XLOOKUP(A289,TempoPrimeiraCampanha!A:A,TempoPrimeiraCampanha!B:B,"")</f>
      </c>
      <c r="Q289" s="4">
        <f>IF(P289 = "", 0, 1)</f>
      </c>
      <c r="R289" s="4">
        <f>XLOOKUP(A289,'# Campanhas30D'!A:A,'# Campanhas30D'!B:B,"")</f>
      </c>
      <c r="S289" s="10">
        <f>XLOOKUP(A289,'Receita Influenciada'!A:A,'Receita Influenciada'!B:B,"")</f>
      </c>
      <c r="T289" s="10">
        <f>XLOOKUP(A289,'Receita Total'!A:A,'Receita Total'!C:C,"")</f>
      </c>
      <c r="U289" s="10">
        <f>XLOOKUP(A289,Giftback!A:A,Giftback!B:B,"")</f>
      </c>
      <c r="V289" s="10">
        <v>0</v>
      </c>
      <c r="W289" s="10">
        <v>0</v>
      </c>
      <c r="X289" s="10">
        <v>0</v>
      </c>
      <c r="Y289" s="4">
        <f>XLOOKUP(A289,'Receita Influenciada'!A:A,'Receita Influenciada'!C:C,"")</f>
      </c>
      <c r="Z289" s="4">
        <f>IF(ISBLANK(C289), "", DATEDIF(B289, C289, "d"))</f>
      </c>
      <c r="AA289" s="4">
        <v>0</v>
      </c>
    </row>
    <row x14ac:dyDescent="0.25" r="290" customHeight="1" ht="18.75">
      <c r="A290" s="1" t="s">
        <v>1172</v>
      </c>
      <c r="B290" s="22">
        <f>XLOOKUP(A290,'Página25'!A:A,'Página25'!G:G,"")</f>
        <v>25568.875</v>
      </c>
      <c r="C290" s="22">
        <f>XLOOKUP(A290,'Página25'!A:A,'Página25'!I:I,"")</f>
        <v>25568.875</v>
      </c>
      <c r="D290" s="1" t="s">
        <v>4538</v>
      </c>
      <c r="E290" s="4">
        <f>XLOOKUP(A290,login!A:A,login!F:F,"")</f>
      </c>
      <c r="F290" s="4">
        <v>0</v>
      </c>
      <c r="G290" s="4">
        <v>0</v>
      </c>
      <c r="H290" s="4">
        <f>XLOOKUP(A290,EmailVerification!A:A,EmailVerification!B:B,"")</f>
      </c>
      <c r="I290" s="4">
        <f>IF(H290 = "", 0, 1)</f>
      </c>
      <c r="J290" s="4">
        <f>XLOOKUP(A290,IntegracaoVerification!A:A,IntegracaoVerification!C:C,"")</f>
      </c>
      <c r="K290" s="4">
        <f>IF(J290 = "", 0, 1)</f>
      </c>
      <c r="L290" s="4">
        <f>XLOOKUP(A290,ApiVerification!A:A,ApiVerification!C:C,"")</f>
      </c>
      <c r="M290" s="4">
        <f>IF(L290 = "", 0, 1)</f>
      </c>
      <c r="N290" s="4">
        <f>XLOOKUP(A290,AtivacaoGiftback!A:A,AtivacaoGiftback!B:B,"")</f>
      </c>
      <c r="O290" s="4">
        <f>IF(N290 = "", 0, 1)</f>
      </c>
      <c r="P290" s="4">
        <f>XLOOKUP(A290,TempoPrimeiraCampanha!A:A,TempoPrimeiraCampanha!B:B,"")</f>
      </c>
      <c r="Q290" s="4">
        <f>IF(P290 = "", 0, 1)</f>
      </c>
      <c r="R290" s="4">
        <f>XLOOKUP(A290,'# Campanhas30D'!A:A,'# Campanhas30D'!B:B,"")</f>
      </c>
      <c r="S290" s="10">
        <f>XLOOKUP(A290,'Receita Influenciada'!A:A,'Receita Influenciada'!B:B,"")</f>
      </c>
      <c r="T290" s="10">
        <f>XLOOKUP(A290,'Receita Total'!A:A,'Receita Total'!C:C,"")</f>
      </c>
      <c r="U290" s="10">
        <f>XLOOKUP(A290,Giftback!A:A,Giftback!B:B,"")</f>
      </c>
      <c r="V290" s="10">
        <v>0</v>
      </c>
      <c r="W290" s="10">
        <v>0</v>
      </c>
      <c r="X290" s="10">
        <v>0</v>
      </c>
      <c r="Y290" s="4">
        <f>XLOOKUP(A290,'Receita Influenciada'!A:A,'Receita Influenciada'!C:C,"")</f>
      </c>
      <c r="Z290" s="4">
        <f>IF(ISBLANK(C290), "", DATEDIF(B290, C290, "d"))</f>
      </c>
      <c r="AA290" s="4">
        <v>0</v>
      </c>
    </row>
    <row x14ac:dyDescent="0.25" r="291" customHeight="1" ht="18.75">
      <c r="A291" s="1" t="s">
        <v>1608</v>
      </c>
      <c r="B291" s="22">
        <f>XLOOKUP(A291,'Página25'!A:A,'Página25'!G:G,"")</f>
        <v>25568.875</v>
      </c>
      <c r="C291" s="22">
        <f>XLOOKUP(A291,'Página25'!A:A,'Página25'!I:I,"")</f>
        <v>25568.875</v>
      </c>
      <c r="D291" s="1" t="s">
        <v>4538</v>
      </c>
      <c r="E291" s="4">
        <f>XLOOKUP(A291,login!A:A,login!F:F,"")</f>
      </c>
      <c r="F291" s="4">
        <v>0</v>
      </c>
      <c r="G291" s="4">
        <v>0</v>
      </c>
      <c r="H291" s="2">
        <f>XLOOKUP(A291,EmailVerification!A:A,EmailVerification!B:B,"")</f>
      </c>
      <c r="I291" s="4">
        <f>IF(H291 = "", 0, 1)</f>
      </c>
      <c r="J291" s="2">
        <f>XLOOKUP(A291,IntegracaoVerification!A:A,IntegracaoVerification!C:C,"")</f>
      </c>
      <c r="K291" s="4">
        <f>IF(J291 = "", 0, 1)</f>
      </c>
      <c r="L291" s="4">
        <f>XLOOKUP(A291,ApiVerification!A:A,ApiVerification!C:C,"")</f>
      </c>
      <c r="M291" s="4">
        <f>IF(L291 = "", 0, 1)</f>
      </c>
      <c r="N291" s="4">
        <f>XLOOKUP(A291,AtivacaoGiftback!A:A,AtivacaoGiftback!B:B,"")</f>
      </c>
      <c r="O291" s="4">
        <f>IF(N291 = "", 0, 1)</f>
      </c>
      <c r="P291" s="2">
        <f>XLOOKUP(A291,TempoPrimeiraCampanha!A:A,TempoPrimeiraCampanha!B:B,"")</f>
      </c>
      <c r="Q291" s="4">
        <f>IF(P291 = "", 0, 1)</f>
      </c>
      <c r="R291" s="4">
        <f>XLOOKUP(A291,'# Campanhas30D'!A:A,'# Campanhas30D'!B:B,"")</f>
      </c>
      <c r="S291" s="10">
        <f>XLOOKUP(A291,'Receita Influenciada'!A:A,'Receita Influenciada'!B:B,"")</f>
      </c>
      <c r="T291" s="10">
        <f>XLOOKUP(A291,'Receita Total'!A:A,'Receita Total'!C:C,"")</f>
      </c>
      <c r="U291" s="10">
        <f>XLOOKUP(A291,Giftback!A:A,Giftback!B:B,"")</f>
      </c>
      <c r="V291" s="10">
        <v>0</v>
      </c>
      <c r="W291" s="10">
        <v>0</v>
      </c>
      <c r="X291" s="10">
        <v>0</v>
      </c>
      <c r="Y291" s="4">
        <f>XLOOKUP(A291,'Receita Influenciada'!A:A,'Receita Influenciada'!C:C,"")</f>
      </c>
      <c r="Z291" s="4">
        <f>IF(ISBLANK(C291), "", DATEDIF(B291, C291, "d"))</f>
      </c>
      <c r="AA291" s="4">
        <v>0</v>
      </c>
    </row>
    <row x14ac:dyDescent="0.25" r="292" customHeight="1" ht="18.75">
      <c r="A292" s="1" t="s">
        <v>497</v>
      </c>
      <c r="B292" s="22">
        <f>XLOOKUP(A292,'Página25'!A:A,'Página25'!G:G,"")</f>
        <v>25568.875</v>
      </c>
      <c r="C292" s="22">
        <f>XLOOKUP(A292,'Página25'!A:A,'Página25'!I:I,"")</f>
        <v>25568.875</v>
      </c>
      <c r="D292" s="1" t="s">
        <v>4538</v>
      </c>
      <c r="E292" s="4">
        <f>XLOOKUP(A292,login!A:A,login!F:F,"")</f>
      </c>
      <c r="F292" s="4">
        <f>XLOOKUP(A292,gestor!C:C,gestor!E:E,"")</f>
      </c>
      <c r="G292" s="4">
        <v>0</v>
      </c>
      <c r="H292" s="4">
        <f>XLOOKUP(A292,EmailVerification!A:A,EmailVerification!B:B,"")</f>
      </c>
      <c r="I292" s="4">
        <f>IF(H292 = "", 0, 1)</f>
      </c>
      <c r="J292" s="4">
        <f>XLOOKUP(A292,IntegracaoVerification!A:A,IntegracaoVerification!C:C,"")</f>
      </c>
      <c r="K292" s="4">
        <f>IF(J292 = "", 0, 1)</f>
      </c>
      <c r="L292" s="4">
        <f>XLOOKUP(A292,ApiVerification!A:A,ApiVerification!C:C,"")</f>
      </c>
      <c r="M292" s="4">
        <f>IF(L292 = "", 0, 1)</f>
      </c>
      <c r="N292" s="4">
        <f>XLOOKUP(A292,AtivacaoGiftback!A:A,AtivacaoGiftback!B:B,"")</f>
      </c>
      <c r="O292" s="4">
        <f>IF(N292 = "", 0, 1)</f>
      </c>
      <c r="P292" s="2">
        <f>XLOOKUP(A292,TempoPrimeiraCampanha!A:A,TempoPrimeiraCampanha!B:B,"")</f>
      </c>
      <c r="Q292" s="4">
        <f>IF(P292 = "", 0, 1)</f>
      </c>
      <c r="R292" s="4">
        <f>XLOOKUP(A292,'# Campanhas30D'!A:A,'# Campanhas30D'!B:B,"")</f>
      </c>
      <c r="S292" s="10">
        <f>XLOOKUP(A292,'Receita Influenciada'!A:A,'Receita Influenciada'!B:B,"")</f>
      </c>
      <c r="T292" s="10">
        <f>XLOOKUP(A292,'Receita Total'!A:A,'Receita Total'!C:C,"")</f>
      </c>
      <c r="U292" s="10">
        <f>XLOOKUP(A292,Giftback!A:A,Giftback!B:B,"")</f>
      </c>
      <c r="V292" s="10">
        <v>0</v>
      </c>
      <c r="W292" s="10">
        <v>0</v>
      </c>
      <c r="X292" s="10">
        <v>0</v>
      </c>
      <c r="Y292" s="4">
        <f>XLOOKUP(A292,'Receita Influenciada'!A:A,'Receita Influenciada'!C:C,"")</f>
      </c>
      <c r="Z292" s="4">
        <f>IF(ISBLANK(C292), "", DATEDIF(B292, C292, "d"))</f>
      </c>
      <c r="AA292" s="4">
        <v>0</v>
      </c>
    </row>
    <row x14ac:dyDescent="0.25" r="293" customHeight="1" ht="18.75">
      <c r="A293" s="1" t="s">
        <v>618</v>
      </c>
      <c r="B293" s="22">
        <f>XLOOKUP(A293,'Página25'!A:A,'Página25'!G:G,"")</f>
        <v>25568.875</v>
      </c>
      <c r="C293" s="22">
        <f>XLOOKUP(A293,'Página25'!A:A,'Página25'!I:I,"")</f>
        <v>25568.875</v>
      </c>
      <c r="D293" s="1" t="s">
        <v>4538</v>
      </c>
      <c r="E293" s="4">
        <f>XLOOKUP(A293,login!A:A,login!F:F,"")</f>
      </c>
      <c r="F293" s="4">
        <f>XLOOKUP(A293,gestor!C:C,gestor!E:E,"")</f>
      </c>
      <c r="G293" s="4">
        <f>XLOOKUP(A293,tickets!I:I,tickets!J:J,"")</f>
      </c>
      <c r="H293" s="2">
        <f>XLOOKUP(A293,EmailVerification!A:A,EmailVerification!B:B,"")</f>
      </c>
      <c r="I293" s="4">
        <f>IF(H293 = "", 0, 1)</f>
      </c>
      <c r="J293" s="2">
        <f>XLOOKUP(A293,IntegracaoVerification!A:A,IntegracaoVerification!C:C,"")</f>
      </c>
      <c r="K293" s="4">
        <f>IF(J293 = "", 0, 1)</f>
      </c>
      <c r="L293" s="4">
        <f>XLOOKUP(A293,ApiVerification!A:A,ApiVerification!C:C,"")</f>
      </c>
      <c r="M293" s="4">
        <f>IF(L293 = "", 0, 1)</f>
      </c>
      <c r="N293" s="4">
        <f>XLOOKUP(A293,AtivacaoGiftback!A:A,AtivacaoGiftback!B:B,"")</f>
      </c>
      <c r="O293" s="4">
        <f>IF(N293 = "", 0, 1)</f>
      </c>
      <c r="P293" s="4">
        <f>XLOOKUP(A293,TempoPrimeiraCampanha!A:A,TempoPrimeiraCampanha!B:B,"")</f>
      </c>
      <c r="Q293" s="4">
        <f>IF(P293 = "", 0, 1)</f>
      </c>
      <c r="R293" s="4">
        <f>XLOOKUP(A293,'# Campanhas30D'!A:A,'# Campanhas30D'!B:B,"")</f>
      </c>
      <c r="S293" s="10">
        <f>XLOOKUP(A293,'Receita Influenciada'!A:A,'Receita Influenciada'!B:B,"")</f>
      </c>
      <c r="T293" s="10">
        <f>XLOOKUP(A293,'Receita Total'!A:A,'Receita Total'!C:C,"")</f>
      </c>
      <c r="U293" s="10">
        <v>0</v>
      </c>
      <c r="V293" s="10">
        <v>0</v>
      </c>
      <c r="W293" s="10">
        <v>0</v>
      </c>
      <c r="X293" s="10">
        <f>XLOOKUP(A293,Message!A:A,Message!B:B,"")</f>
      </c>
      <c r="Y293" s="4">
        <f>XLOOKUP(A293,'Receita Influenciada'!A:A,'Receita Influenciada'!C:C,"")</f>
      </c>
      <c r="Z293" s="4">
        <f>IF(ISBLANK(C293), "", DATEDIF(B293, C293, "d"))</f>
      </c>
      <c r="AA293" s="4">
        <v>0</v>
      </c>
    </row>
    <row x14ac:dyDescent="0.25" r="294" customHeight="1" ht="18.75">
      <c r="A294" s="1" t="s">
        <v>1028</v>
      </c>
      <c r="B294" s="22">
        <f>XLOOKUP(A294,'Página25'!A:A,'Página25'!G:G,"")</f>
        <v>25568.875</v>
      </c>
      <c r="C294" s="22">
        <f>XLOOKUP(A294,'Página25'!A:A,'Página25'!I:I,"")</f>
        <v>25568.875</v>
      </c>
      <c r="D294" s="1" t="s">
        <v>4538</v>
      </c>
      <c r="E294" s="4">
        <f>XLOOKUP(A294,login!A:A,login!F:F,"")</f>
      </c>
      <c r="F294" s="4">
        <f>XLOOKUP(A294,gestor!C:C,gestor!E:E,"")</f>
      </c>
      <c r="G294" s="4">
        <f>XLOOKUP(A294,tickets!I:I,tickets!J:J,"")</f>
      </c>
      <c r="H294" s="2">
        <f>XLOOKUP(A294,EmailVerification!A:A,EmailVerification!B:B,"")</f>
      </c>
      <c r="I294" s="4">
        <f>IF(H294 = "", 0, 1)</f>
      </c>
      <c r="J294" s="2">
        <f>XLOOKUP(A294,IntegracaoVerification!A:A,IntegracaoVerification!C:C,"")</f>
      </c>
      <c r="K294" s="4">
        <f>IF(J294 = "", 0, 1)</f>
      </c>
      <c r="L294" s="4">
        <f>XLOOKUP(A294,ApiVerification!A:A,ApiVerification!C:C,"")</f>
      </c>
      <c r="M294" s="4">
        <f>IF(L294 = "", 0, 1)</f>
      </c>
      <c r="N294" s="4">
        <f>XLOOKUP(A294,AtivacaoGiftback!A:A,AtivacaoGiftback!B:B,"")</f>
      </c>
      <c r="O294" s="4">
        <f>IF(N294 = "", 0, 1)</f>
      </c>
      <c r="P294" s="2">
        <f>XLOOKUP(A294,TempoPrimeiraCampanha!A:A,TempoPrimeiraCampanha!B:B,"")</f>
      </c>
      <c r="Q294" s="4">
        <f>IF(P294 = "", 0, 1)</f>
      </c>
      <c r="R294" s="4">
        <f>XLOOKUP(A294,'# Campanhas30D'!A:A,'# Campanhas30D'!B:B,"")</f>
      </c>
      <c r="S294" s="10">
        <f>XLOOKUP(A294,'Receita Influenciada'!A:A,'Receita Influenciada'!B:B,"")</f>
      </c>
      <c r="T294" s="10">
        <f>XLOOKUP(A294,'Receita Total'!A:A,'Receita Total'!C:C,"")</f>
      </c>
      <c r="U294" s="10">
        <f>XLOOKUP(A294,Giftback!A:A,Giftback!B:B,"")</f>
      </c>
      <c r="V294" s="10">
        <v>0</v>
      </c>
      <c r="W294" s="10">
        <v>0</v>
      </c>
      <c r="X294" s="10">
        <v>0</v>
      </c>
      <c r="Y294" s="4">
        <f>XLOOKUP(A294,'Receita Influenciada'!A:A,'Receita Influenciada'!C:C,"")</f>
      </c>
      <c r="Z294" s="4">
        <f>IF(ISBLANK(C294), "", DATEDIF(B294, C294, "d"))</f>
      </c>
      <c r="AA294" s="4">
        <v>0</v>
      </c>
    </row>
    <row x14ac:dyDescent="0.25" r="295" customHeight="1" ht="18.75">
      <c r="A295" s="1" t="s">
        <v>1547</v>
      </c>
      <c r="B295" s="22">
        <f>XLOOKUP(A295,'Página25'!A:A,'Página25'!G:G,"")</f>
        <v>25568.875</v>
      </c>
      <c r="C295" s="22">
        <f>XLOOKUP(A295,'Página25'!A:A,'Página25'!I:I,"")</f>
        <v>25568.875</v>
      </c>
      <c r="D295" s="1" t="s">
        <v>4538</v>
      </c>
      <c r="E295" s="4">
        <v>0</v>
      </c>
      <c r="F295" s="4">
        <v>0</v>
      </c>
      <c r="G295" s="4">
        <v>0</v>
      </c>
      <c r="H295" s="4">
        <f>XLOOKUP(A295,EmailVerification!A:A,EmailVerification!B:B,"")</f>
      </c>
      <c r="I295" s="4">
        <f>IF(H295 = "", 0, 1)</f>
      </c>
      <c r="J295" s="4">
        <f>XLOOKUP(A295,IntegracaoVerification!A:A,IntegracaoVerification!C:C,"")</f>
      </c>
      <c r="K295" s="4">
        <f>IF(J295 = "", 0, 1)</f>
      </c>
      <c r="L295" s="4">
        <f>XLOOKUP(A295,ApiVerification!A:A,ApiVerification!C:C,"")</f>
      </c>
      <c r="M295" s="4">
        <f>IF(L295 = "", 0, 1)</f>
      </c>
      <c r="N295" s="4">
        <f>XLOOKUP(A295,AtivacaoGiftback!A:A,AtivacaoGiftback!B:B,"")</f>
      </c>
      <c r="O295" s="4">
        <f>IF(N295 = "", 0, 1)</f>
      </c>
      <c r="P295" s="2">
        <f>XLOOKUP(A295,TempoPrimeiraCampanha!A:A,TempoPrimeiraCampanha!B:B,"")</f>
      </c>
      <c r="Q295" s="4">
        <f>IF(P295 = "", 0, 1)</f>
      </c>
      <c r="R295" s="4">
        <f>XLOOKUP(A295,'# Campanhas30D'!A:A,'# Campanhas30D'!B:B,"")</f>
      </c>
      <c r="S295" s="10">
        <f>XLOOKUP(A295,'Receita Influenciada'!A:A,'Receita Influenciada'!B:B,"")</f>
      </c>
      <c r="T295" s="10">
        <f>XLOOKUP(A295,'Receita Total'!A:A,'Receita Total'!C:C,"")</f>
      </c>
      <c r="U295" s="10">
        <v>0</v>
      </c>
      <c r="V295" s="10">
        <v>0</v>
      </c>
      <c r="W295" s="10">
        <v>0</v>
      </c>
      <c r="X295" s="10">
        <f>XLOOKUP(A295,Message!A:A,Message!B:B,"")</f>
      </c>
      <c r="Y295" s="4">
        <f>XLOOKUP(A295,'Receita Influenciada'!A:A,'Receita Influenciada'!C:C,"")</f>
      </c>
      <c r="Z295" s="4">
        <f>IF(ISBLANK(C295), "", DATEDIF(B295, C295, "d"))</f>
      </c>
      <c r="AA295" s="4">
        <v>0</v>
      </c>
    </row>
    <row x14ac:dyDescent="0.25" r="296" customHeight="1" ht="18.75">
      <c r="A296" s="1" t="s">
        <v>951</v>
      </c>
      <c r="B296" s="22">
        <f>XLOOKUP(A296,'Página25'!A:A,'Página25'!G:G,"")</f>
        <v>25568.875</v>
      </c>
      <c r="C296" s="22">
        <f>XLOOKUP(A296,'Página25'!A:A,'Página25'!I:I,"")</f>
        <v>25568.875</v>
      </c>
      <c r="D296" s="1" t="s">
        <v>4538</v>
      </c>
      <c r="E296" s="4">
        <v>0</v>
      </c>
      <c r="F296" s="4">
        <v>0</v>
      </c>
      <c r="G296" s="4">
        <v>0</v>
      </c>
      <c r="H296" s="4">
        <f>XLOOKUP(A296,EmailVerification!A:A,EmailVerification!B:B,"")</f>
      </c>
      <c r="I296" s="4">
        <f>IF(H296 = "", 0, 1)</f>
      </c>
      <c r="J296" s="4">
        <f>XLOOKUP(A296,IntegracaoVerification!A:A,IntegracaoVerification!C:C,"")</f>
      </c>
      <c r="K296" s="4">
        <f>IF(J296 = "", 0, 1)</f>
      </c>
      <c r="L296" s="2">
        <f>XLOOKUP(A296,ApiVerification!A:A,ApiVerification!C:C,"")</f>
      </c>
      <c r="M296" s="4">
        <f>IF(L296 = "", 0, 1)</f>
      </c>
      <c r="N296" s="4">
        <f>XLOOKUP(A296,AtivacaoGiftback!A:A,AtivacaoGiftback!B:B,"")</f>
      </c>
      <c r="O296" s="4">
        <f>IF(N296 = "", 0, 1)</f>
      </c>
      <c r="P296" s="2">
        <f>XLOOKUP(A296,TempoPrimeiraCampanha!A:A,TempoPrimeiraCampanha!B:B,"")</f>
      </c>
      <c r="Q296" s="4">
        <f>IF(P296 = "", 0, 1)</f>
      </c>
      <c r="R296" s="4">
        <f>XLOOKUP(A296,'# Campanhas30D'!A:A,'# Campanhas30D'!B:B,"")</f>
      </c>
      <c r="S296" s="10">
        <f>XLOOKUP(A296,'Receita Influenciada'!A:A,'Receita Influenciada'!B:B,"")</f>
      </c>
      <c r="T296" s="10">
        <f>XLOOKUP(A296,'Receita Total'!A:A,'Receita Total'!C:C,"")</f>
      </c>
      <c r="U296" s="10">
        <f>XLOOKUP(A296,Giftback!A:A,Giftback!B:B,"")</f>
      </c>
      <c r="V296" s="10">
        <v>0</v>
      </c>
      <c r="W296" s="10">
        <v>0</v>
      </c>
      <c r="X296" s="10">
        <v>0</v>
      </c>
      <c r="Y296" s="4">
        <f>XLOOKUP(A296,'Receita Influenciada'!A:A,'Receita Influenciada'!C:C,"")</f>
      </c>
      <c r="Z296" s="4">
        <f>IF(ISBLANK(C296), "", DATEDIF(B296, C296, "d"))</f>
      </c>
      <c r="AA296" s="4">
        <v>0</v>
      </c>
    </row>
    <row x14ac:dyDescent="0.25" r="297" customHeight="1" ht="18.75">
      <c r="A297" s="1" t="s">
        <v>922</v>
      </c>
      <c r="B297" s="22">
        <f>XLOOKUP(A297,'Página25'!A:A,'Página25'!G:G,"")</f>
        <v>25568.875</v>
      </c>
      <c r="C297" s="22">
        <f>XLOOKUP(A297,'Página25'!A:A,'Página25'!I:I,"")</f>
        <v>25568.875</v>
      </c>
      <c r="D297" s="1" t="s">
        <v>4538</v>
      </c>
      <c r="E297" s="4">
        <f>XLOOKUP(A297,login!A:A,login!F:F,"")</f>
      </c>
      <c r="F297" s="4">
        <f>XLOOKUP(A297,gestor!C:C,gestor!E:E,"")</f>
      </c>
      <c r="G297" s="4">
        <f>XLOOKUP(A297,tickets!I:I,tickets!J:J,"")</f>
      </c>
      <c r="H297" s="4">
        <f>XLOOKUP(A297,EmailVerification!A:A,EmailVerification!B:B,"")</f>
      </c>
      <c r="I297" s="4">
        <f>IF(H297 = "", 0, 1)</f>
      </c>
      <c r="J297" s="4">
        <f>XLOOKUP(A297,IntegracaoVerification!A:A,IntegracaoVerification!C:C,"")</f>
      </c>
      <c r="K297" s="4">
        <f>IF(J297 = "", 0, 1)</f>
      </c>
      <c r="L297" s="4">
        <f>XLOOKUP(A297,ApiVerification!A:A,ApiVerification!C:C,"")</f>
      </c>
      <c r="M297" s="4">
        <f>IF(L297 = "", 0, 1)</f>
      </c>
      <c r="N297" s="4">
        <f>XLOOKUP(A297,AtivacaoGiftback!A:A,AtivacaoGiftback!B:B,"")</f>
      </c>
      <c r="O297" s="4">
        <f>IF(N297 = "", 0, 1)</f>
      </c>
      <c r="P297" s="4">
        <f>XLOOKUP(A297,TempoPrimeiraCampanha!A:A,TempoPrimeiraCampanha!B:B,"")</f>
      </c>
      <c r="Q297" s="4">
        <f>IF(P297 = "", 0, 1)</f>
      </c>
      <c r="R297" s="4">
        <f>XLOOKUP(A297,'# Campanhas30D'!A:A,'# Campanhas30D'!B:B,"")</f>
      </c>
      <c r="S297" s="10">
        <f>XLOOKUP(A297,'Receita Influenciada'!A:A,'Receita Influenciada'!B:B,"")</f>
      </c>
      <c r="T297" s="10">
        <f>XLOOKUP(A297,'Receita Total'!A:A,'Receita Total'!C:C,"")</f>
      </c>
      <c r="U297" s="10">
        <f>XLOOKUP(A297,Giftback!A:A,Giftback!B:B,"")</f>
      </c>
      <c r="V297" s="10">
        <v>0</v>
      </c>
      <c r="W297" s="10">
        <f>XLOOKUP(A297,Task!A:A,Task!B:B,"")</f>
      </c>
      <c r="X297" s="10">
        <v>0</v>
      </c>
      <c r="Y297" s="4">
        <f>XLOOKUP(A297,'Receita Influenciada'!A:A,'Receita Influenciada'!C:C,"")</f>
      </c>
      <c r="Z297" s="4">
        <f>IF(ISBLANK(C297), "", DATEDIF(B297, C297, "d"))</f>
      </c>
      <c r="AA297" s="4">
        <v>0</v>
      </c>
    </row>
    <row x14ac:dyDescent="0.25" r="298" customHeight="1" ht="18.75">
      <c r="A298" s="1" t="s">
        <v>1159</v>
      </c>
      <c r="B298" s="22">
        <f>XLOOKUP(A298,'Página25'!A:A,'Página25'!G:G,"")</f>
        <v>25568.875</v>
      </c>
      <c r="C298" s="22">
        <f>XLOOKUP(A298,'Página25'!A:A,'Página25'!I:I,"")</f>
        <v>25568.875</v>
      </c>
      <c r="D298" s="1" t="s">
        <v>4538</v>
      </c>
      <c r="E298" s="4">
        <f>XLOOKUP(A298,login!A:A,login!F:F,"")</f>
      </c>
      <c r="F298" s="4">
        <f>XLOOKUP(A298,gestor!C:C,gestor!E:E,"")</f>
      </c>
      <c r="G298" s="4">
        <v>0</v>
      </c>
      <c r="H298" s="2">
        <f>XLOOKUP(A298,EmailVerification!A:A,EmailVerification!B:B,"")</f>
      </c>
      <c r="I298" s="4">
        <f>IF(H298 = "", 0, 1)</f>
      </c>
      <c r="J298" s="4">
        <f>XLOOKUP(A298,IntegracaoVerification!A:A,IntegracaoVerification!C:C,"")</f>
      </c>
      <c r="K298" s="4">
        <f>IF(J298 = "", 0, 1)</f>
      </c>
      <c r="L298" s="2">
        <f>XLOOKUP(A298,ApiVerification!A:A,ApiVerification!C:C,"")</f>
      </c>
      <c r="M298" s="4">
        <f>IF(L298 = "", 0, 1)</f>
      </c>
      <c r="N298" s="2">
        <f>XLOOKUP(A298,AtivacaoGiftback!A:A,AtivacaoGiftback!B:B,"")</f>
      </c>
      <c r="O298" s="4">
        <f>IF(N298 = "", 0, 1)</f>
      </c>
      <c r="P298" s="2">
        <f>XLOOKUP(A298,TempoPrimeiraCampanha!A:A,TempoPrimeiraCampanha!B:B,"")</f>
      </c>
      <c r="Q298" s="4">
        <f>IF(P298 = "", 0, 1)</f>
      </c>
      <c r="R298" s="4">
        <f>XLOOKUP(A298,'# Campanhas30D'!A:A,'# Campanhas30D'!B:B,"")</f>
      </c>
      <c r="S298" s="10">
        <f>XLOOKUP(A298,'Receita Influenciada'!A:A,'Receita Influenciada'!B:B,"")</f>
      </c>
      <c r="T298" s="10">
        <f>XLOOKUP(A298,'Receita Total'!A:A,'Receita Total'!C:C,"")</f>
      </c>
      <c r="U298" s="10">
        <v>0</v>
      </c>
      <c r="V298" s="10">
        <v>0</v>
      </c>
      <c r="W298" s="10">
        <f>XLOOKUP(A298,Task!A:A,Task!B:B,"")</f>
      </c>
      <c r="X298" s="10">
        <v>0</v>
      </c>
      <c r="Y298" s="4">
        <f>XLOOKUP(A298,'Receita Influenciada'!A:A,'Receita Influenciada'!C:C,"")</f>
      </c>
      <c r="Z298" s="4">
        <f>IF(ISBLANK(C298), "", DATEDIF(B298, C298, "d"))</f>
      </c>
      <c r="AA298" s="4">
        <v>0</v>
      </c>
    </row>
    <row x14ac:dyDescent="0.25" r="299" customHeight="1" ht="18.75">
      <c r="A299" s="1" t="s">
        <v>820</v>
      </c>
      <c r="B299" s="22">
        <f>XLOOKUP(A299,'Página25'!A:A,'Página25'!G:G,"")</f>
        <v>25568.875</v>
      </c>
      <c r="C299" s="22">
        <f>XLOOKUP(A299,'Página25'!A:A,'Página25'!I:I,"")</f>
        <v>25568.875</v>
      </c>
      <c r="D299" s="1" t="s">
        <v>4538</v>
      </c>
      <c r="E299" s="4">
        <f>XLOOKUP(A299,login!A:A,login!F:F,"")</f>
      </c>
      <c r="F299" s="4">
        <f>XLOOKUP(A299,gestor!C:C,gestor!E:E,"")</f>
      </c>
      <c r="G299" s="4">
        <v>0</v>
      </c>
      <c r="H299" s="4">
        <f>XLOOKUP(A299,EmailVerification!A:A,EmailVerification!B:B,"")</f>
      </c>
      <c r="I299" s="4">
        <f>IF(H299 = "", 0, 1)</f>
      </c>
      <c r="J299" s="4">
        <f>XLOOKUP(A299,IntegracaoVerification!A:A,IntegracaoVerification!C:C,"")</f>
      </c>
      <c r="K299" s="4">
        <f>IF(J299 = "", 0, 1)</f>
      </c>
      <c r="L299" s="4">
        <f>XLOOKUP(A299,ApiVerification!A:A,ApiVerification!C:C,"")</f>
      </c>
      <c r="M299" s="4">
        <f>IF(L299 = "", 0, 1)</f>
      </c>
      <c r="N299" s="4">
        <f>XLOOKUP(A299,AtivacaoGiftback!A:A,AtivacaoGiftback!B:B,"")</f>
      </c>
      <c r="O299" s="4">
        <f>IF(N299 = "", 0, 1)</f>
      </c>
      <c r="P299" s="2">
        <f>XLOOKUP(A299,TempoPrimeiraCampanha!A:A,TempoPrimeiraCampanha!B:B,"")</f>
      </c>
      <c r="Q299" s="4">
        <f>IF(P299 = "", 0, 1)</f>
      </c>
      <c r="R299" s="4">
        <f>XLOOKUP(A299,'# Campanhas30D'!A:A,'# Campanhas30D'!B:B,"")</f>
      </c>
      <c r="S299" s="10">
        <f>XLOOKUP(A299,'Receita Influenciada'!A:A,'Receita Influenciada'!B:B,"")</f>
      </c>
      <c r="T299" s="10">
        <f>XLOOKUP(A299,'Receita Total'!A:A,'Receita Total'!C:C,"")</f>
      </c>
      <c r="U299" s="10">
        <v>0</v>
      </c>
      <c r="V299" s="10">
        <v>0</v>
      </c>
      <c r="W299" s="10">
        <v>0</v>
      </c>
      <c r="X299" s="10">
        <f>XLOOKUP(A299,Message!A:A,Message!B:B,"")</f>
      </c>
      <c r="Y299" s="4">
        <f>XLOOKUP(A299,'Receita Influenciada'!A:A,'Receita Influenciada'!C:C,"")</f>
      </c>
      <c r="Z299" s="4">
        <f>IF(ISBLANK(C299), "", DATEDIF(B299, C299, "d"))</f>
      </c>
      <c r="AA299" s="4">
        <v>0</v>
      </c>
    </row>
    <row x14ac:dyDescent="0.25" r="300" customHeight="1" ht="18.75">
      <c r="A300" s="1" t="s">
        <v>448</v>
      </c>
      <c r="B300" s="22">
        <f>XLOOKUP(A300,'Página25'!A:A,'Página25'!G:G,"")</f>
        <v>25568.875</v>
      </c>
      <c r="C300" s="22">
        <f>XLOOKUP(A300,'Página25'!A:A,'Página25'!I:I,"")</f>
        <v>25568.875</v>
      </c>
      <c r="D300" s="1" t="s">
        <v>4538</v>
      </c>
      <c r="E300" s="4">
        <f>XLOOKUP(A300,login!A:A,login!F:F,"")</f>
      </c>
      <c r="F300" s="4">
        <f>XLOOKUP(A300,gestor!C:C,gestor!E:E,"")</f>
      </c>
      <c r="G300" s="4">
        <v>0</v>
      </c>
      <c r="H300" s="4">
        <f>XLOOKUP(A300,EmailVerification!A:A,EmailVerification!B:B,"")</f>
      </c>
      <c r="I300" s="4">
        <f>IF(H300 = "", 0, 1)</f>
      </c>
      <c r="J300" s="4">
        <f>XLOOKUP(A300,IntegracaoVerification!A:A,IntegracaoVerification!C:C,"")</f>
      </c>
      <c r="K300" s="4">
        <f>IF(J300 = "", 0, 1)</f>
      </c>
      <c r="L300" s="4">
        <f>XLOOKUP(A300,ApiVerification!A:A,ApiVerification!C:C,"")</f>
      </c>
      <c r="M300" s="4">
        <f>IF(L300 = "", 0, 1)</f>
      </c>
      <c r="N300" s="4">
        <f>XLOOKUP(A300,AtivacaoGiftback!A:A,AtivacaoGiftback!B:B,"")</f>
      </c>
      <c r="O300" s="4">
        <f>IF(N300 = "", 0, 1)</f>
      </c>
      <c r="P300" s="4">
        <f>XLOOKUP(A300,TempoPrimeiraCampanha!A:A,TempoPrimeiraCampanha!B:B,"")</f>
      </c>
      <c r="Q300" s="4">
        <f>IF(P300 = "", 0, 1)</f>
      </c>
      <c r="R300" s="4">
        <f>XLOOKUP(A300,'# Campanhas30D'!A:A,'# Campanhas30D'!B:B,"")</f>
      </c>
      <c r="S300" s="10">
        <f>XLOOKUP(A300,'Receita Influenciada'!A:A,'Receita Influenciada'!B:B,"")</f>
      </c>
      <c r="T300" s="10">
        <f>XLOOKUP(A300,'Receita Total'!A:A,'Receita Total'!C:C,"")</f>
      </c>
      <c r="U300" s="10">
        <f>XLOOKUP(A300,Giftback!A:A,Giftback!B:B,"")</f>
      </c>
      <c r="V300" s="10">
        <v>0</v>
      </c>
      <c r="W300" s="10">
        <v>0</v>
      </c>
      <c r="X300" s="10">
        <v>0</v>
      </c>
      <c r="Y300" s="4">
        <f>XLOOKUP(A300,'Receita Influenciada'!A:A,'Receita Influenciada'!C:C,"")</f>
      </c>
      <c r="Z300" s="4">
        <f>IF(ISBLANK(C300), "", DATEDIF(B300, C300, "d"))</f>
      </c>
      <c r="AA300" s="4">
        <v>0</v>
      </c>
    </row>
    <row x14ac:dyDescent="0.25" r="301" customHeight="1" ht="18.75">
      <c r="A301" s="1" t="s">
        <v>1052</v>
      </c>
      <c r="B301" s="22">
        <f>XLOOKUP(A301,'Página25'!A:A,'Página25'!G:G,"")</f>
        <v>25568.875</v>
      </c>
      <c r="C301" s="22">
        <f>XLOOKUP(A301,'Página25'!A:A,'Página25'!I:I,"")</f>
        <v>25568.875</v>
      </c>
      <c r="D301" s="1" t="s">
        <v>4538</v>
      </c>
      <c r="E301" s="4">
        <f>XLOOKUP(A301,login!A:A,login!F:F,"")</f>
      </c>
      <c r="F301" s="4">
        <v>0</v>
      </c>
      <c r="G301" s="4">
        <v>0</v>
      </c>
      <c r="H301" s="2">
        <f>XLOOKUP(A301,EmailVerification!A:A,EmailVerification!B:B,"")</f>
      </c>
      <c r="I301" s="4">
        <f>IF(H301 = "", 0, 1)</f>
      </c>
      <c r="J301" s="4">
        <f>XLOOKUP(A301,IntegracaoVerification!A:A,IntegracaoVerification!C:C,"")</f>
      </c>
      <c r="K301" s="4">
        <f>IF(J301 = "", 0, 1)</f>
      </c>
      <c r="L301" s="2">
        <f>XLOOKUP(A301,ApiVerification!A:A,ApiVerification!C:C,"")</f>
      </c>
      <c r="M301" s="4">
        <f>IF(L301 = "", 0, 1)</f>
      </c>
      <c r="N301" s="4">
        <f>XLOOKUP(A301,AtivacaoGiftback!A:A,AtivacaoGiftback!B:B,"")</f>
      </c>
      <c r="O301" s="4">
        <f>IF(N301 = "", 0, 1)</f>
      </c>
      <c r="P301" s="2">
        <f>XLOOKUP(A301,TempoPrimeiraCampanha!A:A,TempoPrimeiraCampanha!B:B,"")</f>
      </c>
      <c r="Q301" s="4">
        <f>IF(P301 = "", 0, 1)</f>
      </c>
      <c r="R301" s="4">
        <f>XLOOKUP(A301,'# Campanhas30D'!A:A,'# Campanhas30D'!B:B,"")</f>
      </c>
      <c r="S301" s="10">
        <f>XLOOKUP(A301,'Receita Influenciada'!A:A,'Receita Influenciada'!B:B,"")</f>
      </c>
      <c r="T301" s="10">
        <f>XLOOKUP(A301,'Receita Total'!A:A,'Receita Total'!C:C,"")</f>
      </c>
      <c r="U301" s="10">
        <f>XLOOKUP(A301,Giftback!A:A,Giftback!B:B,"")</f>
      </c>
      <c r="V301" s="10">
        <v>0</v>
      </c>
      <c r="W301" s="10">
        <v>0</v>
      </c>
      <c r="X301" s="10">
        <v>0</v>
      </c>
      <c r="Y301" s="4">
        <f>XLOOKUP(A301,'Receita Influenciada'!A:A,'Receita Influenciada'!C:C,"")</f>
      </c>
      <c r="Z301" s="4">
        <f>IF(ISBLANK(C301), "", DATEDIF(B301, C301, "d"))</f>
      </c>
      <c r="AA301" s="4">
        <v>0</v>
      </c>
    </row>
    <row x14ac:dyDescent="0.25" r="302" customHeight="1" ht="18.75">
      <c r="A302" s="1" t="s">
        <v>491</v>
      </c>
      <c r="B302" s="22">
        <f>XLOOKUP(A302,'Página25'!A:A,'Página25'!G:G,"")</f>
        <v>25568.875</v>
      </c>
      <c r="C302" s="22">
        <f>XLOOKUP(A302,'Página25'!A:A,'Página25'!I:I,"")</f>
        <v>25568.875</v>
      </c>
      <c r="D302" s="1" t="s">
        <v>4538</v>
      </c>
      <c r="E302" s="4">
        <f>XLOOKUP(A302,login!A:A,login!F:F,"")</f>
      </c>
      <c r="F302" s="4">
        <f>XLOOKUP(A302,gestor!C:C,gestor!E:E,"")</f>
      </c>
      <c r="G302" s="4">
        <f>XLOOKUP(A302,tickets!I:I,tickets!J:J,"")</f>
      </c>
      <c r="H302" s="2">
        <f>XLOOKUP(A302,EmailVerification!A:A,EmailVerification!B:B,"")</f>
      </c>
      <c r="I302" s="4">
        <f>IF(H302 = "", 0, 1)</f>
      </c>
      <c r="J302" s="4">
        <f>XLOOKUP(A302,IntegracaoVerification!A:A,IntegracaoVerification!C:C,"")</f>
      </c>
      <c r="K302" s="4">
        <f>IF(J302 = "", 0, 1)</f>
      </c>
      <c r="L302" s="4">
        <f>XLOOKUP(A302,ApiVerification!A:A,ApiVerification!C:C,"")</f>
      </c>
      <c r="M302" s="4">
        <f>IF(L302 = "", 0, 1)</f>
      </c>
      <c r="N302" s="4">
        <f>XLOOKUP(A302,AtivacaoGiftback!A:A,AtivacaoGiftback!B:B,"")</f>
      </c>
      <c r="O302" s="4">
        <f>IF(N302 = "", 0, 1)</f>
      </c>
      <c r="P302" s="2">
        <f>XLOOKUP(A302,TempoPrimeiraCampanha!A:A,TempoPrimeiraCampanha!B:B,"")</f>
      </c>
      <c r="Q302" s="4">
        <f>IF(P302 = "", 0, 1)</f>
      </c>
      <c r="R302" s="4">
        <f>XLOOKUP(A302,'# Campanhas30D'!A:A,'# Campanhas30D'!B:B,"")</f>
      </c>
      <c r="S302" s="10">
        <f>XLOOKUP(A302,'Receita Influenciada'!A:A,'Receita Influenciada'!B:B,"")</f>
      </c>
      <c r="T302" s="10">
        <f>XLOOKUP(A302,'Receita Total'!A:A,'Receita Total'!C:C,"")</f>
      </c>
      <c r="U302" s="10">
        <f>XLOOKUP(A302,Giftback!A:A,Giftback!B:B,"")</f>
      </c>
      <c r="V302" s="10">
        <v>0</v>
      </c>
      <c r="W302" s="10">
        <v>0</v>
      </c>
      <c r="X302" s="10">
        <v>0</v>
      </c>
      <c r="Y302" s="4">
        <f>XLOOKUP(A302,'Receita Influenciada'!A:A,'Receita Influenciada'!C:C,"")</f>
      </c>
      <c r="Z302" s="4">
        <f>IF(ISBLANK(C302), "", DATEDIF(B302, C302, "d"))</f>
      </c>
      <c r="AA302" s="4">
        <v>0</v>
      </c>
    </row>
    <row x14ac:dyDescent="0.25" r="303" customHeight="1" ht="18.75">
      <c r="A303" s="1" t="s">
        <v>606</v>
      </c>
      <c r="B303" s="22">
        <f>XLOOKUP(A303,'Página25'!A:A,'Página25'!G:G,"")</f>
        <v>25568.875</v>
      </c>
      <c r="C303" s="22">
        <f>XLOOKUP(A303,'Página25'!A:A,'Página25'!I:I,"")</f>
        <v>25568.875</v>
      </c>
      <c r="D303" s="1" t="s">
        <v>4538</v>
      </c>
      <c r="E303" s="4">
        <f>XLOOKUP(A303,login!A:A,login!F:F,"")</f>
      </c>
      <c r="F303" s="4">
        <v>0</v>
      </c>
      <c r="G303" s="4">
        <v>0</v>
      </c>
      <c r="H303" s="4">
        <f>XLOOKUP(A303,EmailVerification!A:A,EmailVerification!B:B,"")</f>
      </c>
      <c r="I303" s="4">
        <f>IF(H303 = "", 0, 1)</f>
      </c>
      <c r="J303" s="4">
        <f>XLOOKUP(A303,IntegracaoVerification!A:A,IntegracaoVerification!C:C,"")</f>
      </c>
      <c r="K303" s="4">
        <f>IF(J303 = "", 0, 1)</f>
      </c>
      <c r="L303" s="4">
        <f>XLOOKUP(A303,ApiVerification!A:A,ApiVerification!C:C,"")</f>
      </c>
      <c r="M303" s="4">
        <f>IF(L303 = "", 0, 1)</f>
      </c>
      <c r="N303" s="4">
        <f>XLOOKUP(A303,AtivacaoGiftback!A:A,AtivacaoGiftback!B:B,"")</f>
      </c>
      <c r="O303" s="4">
        <f>IF(N303 = "", 0, 1)</f>
      </c>
      <c r="P303" s="4">
        <f>XLOOKUP(A303,TempoPrimeiraCampanha!A:A,TempoPrimeiraCampanha!B:B,"")</f>
      </c>
      <c r="Q303" s="4">
        <f>IF(P303 = "", 0, 1)</f>
      </c>
      <c r="R303" s="4">
        <f>XLOOKUP(A303,'# Campanhas30D'!A:A,'# Campanhas30D'!B:B,"")</f>
      </c>
      <c r="S303" s="10">
        <f>XLOOKUP(A303,'Receita Influenciada'!A:A,'Receita Influenciada'!B:B,"")</f>
      </c>
      <c r="T303" s="10">
        <f>XLOOKUP(A303,'Receita Total'!A:A,'Receita Total'!C:C,"")</f>
      </c>
      <c r="U303" s="10">
        <f>XLOOKUP(A303,Giftback!A:A,Giftback!B:B,"")</f>
      </c>
      <c r="V303" s="10">
        <v>0</v>
      </c>
      <c r="W303" s="10">
        <v>0</v>
      </c>
      <c r="X303" s="10">
        <v>0</v>
      </c>
      <c r="Y303" s="4">
        <f>XLOOKUP(A303,'Receita Influenciada'!A:A,'Receita Influenciada'!C:C,"")</f>
      </c>
      <c r="Z303" s="4">
        <f>IF(ISBLANK(C303), "", DATEDIF(B303, C303, "d"))</f>
      </c>
      <c r="AA303" s="4">
        <v>0</v>
      </c>
    </row>
    <row x14ac:dyDescent="0.25" r="304" customHeight="1" ht="18.75">
      <c r="A304" s="1" t="s">
        <v>729</v>
      </c>
      <c r="B304" s="22">
        <f>XLOOKUP(A304,'Página25'!A:A,'Página25'!G:G,"")</f>
        <v>25568.875</v>
      </c>
      <c r="C304" s="22">
        <f>XLOOKUP(A304,'Página25'!A:A,'Página25'!I:I,"")</f>
        <v>25568.875</v>
      </c>
      <c r="D304" s="1" t="s">
        <v>4538</v>
      </c>
      <c r="E304" s="4">
        <f>XLOOKUP(A304,login!A:A,login!F:F,"")</f>
      </c>
      <c r="F304" s="4">
        <v>0</v>
      </c>
      <c r="G304" s="4">
        <v>0</v>
      </c>
      <c r="H304" s="2">
        <f>XLOOKUP(A304,EmailVerification!A:A,EmailVerification!B:B,"")</f>
      </c>
      <c r="I304" s="4">
        <f>IF(H304 = "", 0, 1)</f>
      </c>
      <c r="J304" s="4">
        <f>XLOOKUP(A304,IntegracaoVerification!A:A,IntegracaoVerification!C:C,"")</f>
      </c>
      <c r="K304" s="4">
        <f>IF(J304 = "", 0, 1)</f>
      </c>
      <c r="L304" s="2">
        <f>XLOOKUP(A304,ApiVerification!A:A,ApiVerification!C:C,"")</f>
      </c>
      <c r="M304" s="4">
        <f>IF(L304 = "", 0, 1)</f>
      </c>
      <c r="N304" s="4">
        <f>XLOOKUP(A304,AtivacaoGiftback!A:A,AtivacaoGiftback!B:B,"")</f>
      </c>
      <c r="O304" s="4">
        <f>IF(N304 = "", 0, 1)</f>
      </c>
      <c r="P304" s="2">
        <f>XLOOKUP(A304,TempoPrimeiraCampanha!A:A,TempoPrimeiraCampanha!B:B,"")</f>
      </c>
      <c r="Q304" s="4">
        <f>IF(P304 = "", 0, 1)</f>
      </c>
      <c r="R304" s="4">
        <f>XLOOKUP(A304,'# Campanhas30D'!A:A,'# Campanhas30D'!B:B,"")</f>
      </c>
      <c r="S304" s="10">
        <f>XLOOKUP(A304,'Receita Influenciada'!A:A,'Receita Influenciada'!B:B,"")</f>
      </c>
      <c r="T304" s="10">
        <f>XLOOKUP(A304,'Receita Total'!A:A,'Receita Total'!C:C,"")</f>
      </c>
      <c r="U304" s="10">
        <f>XLOOKUP(A304,Giftback!A:A,Giftback!B:B,"")</f>
      </c>
      <c r="V304" s="10">
        <v>0</v>
      </c>
      <c r="W304" s="10">
        <v>0</v>
      </c>
      <c r="X304" s="10">
        <v>0</v>
      </c>
      <c r="Y304" s="4">
        <f>XLOOKUP(A304,'Receita Influenciada'!A:A,'Receita Influenciada'!C:C,"")</f>
      </c>
      <c r="Z304" s="4">
        <f>IF(ISBLANK(C304), "", DATEDIF(B304, C304, "d"))</f>
      </c>
      <c r="AA304" s="4">
        <v>0</v>
      </c>
    </row>
    <row x14ac:dyDescent="0.25" r="305" customHeight="1" ht="18.75">
      <c r="A305" s="1" t="s">
        <v>890</v>
      </c>
      <c r="B305" s="22">
        <f>XLOOKUP(A305,'Página25'!A:A,'Página25'!G:G,"")</f>
        <v>25568.875</v>
      </c>
      <c r="C305" s="22">
        <f>XLOOKUP(A305,'Página25'!A:A,'Página25'!I:I,"")</f>
        <v>25568.875</v>
      </c>
      <c r="D305" s="1" t="s">
        <v>4538</v>
      </c>
      <c r="E305" s="4">
        <f>XLOOKUP(A305,login!A:A,login!F:F,"")</f>
      </c>
      <c r="F305" s="4">
        <f>XLOOKUP(A305,gestor!C:C,gestor!E:E,"")</f>
      </c>
      <c r="G305" s="4">
        <v>0</v>
      </c>
      <c r="H305" s="4">
        <f>XLOOKUP(A305,EmailVerification!A:A,EmailVerification!B:B,"")</f>
      </c>
      <c r="I305" s="4">
        <f>IF(H305 = "", 0, 1)</f>
      </c>
      <c r="J305" s="4">
        <f>XLOOKUP(A305,IntegracaoVerification!A:A,IntegracaoVerification!C:C,"")</f>
      </c>
      <c r="K305" s="4">
        <f>IF(J305 = "", 0, 1)</f>
      </c>
      <c r="L305" s="4">
        <f>XLOOKUP(A305,ApiVerification!A:A,ApiVerification!C:C,"")</f>
      </c>
      <c r="M305" s="4">
        <f>IF(L305 = "", 0, 1)</f>
      </c>
      <c r="N305" s="4">
        <f>XLOOKUP(A305,AtivacaoGiftback!A:A,AtivacaoGiftback!B:B,"")</f>
      </c>
      <c r="O305" s="4">
        <f>IF(N305 = "", 0, 1)</f>
      </c>
      <c r="P305" s="2">
        <f>XLOOKUP(A305,TempoPrimeiraCampanha!A:A,TempoPrimeiraCampanha!B:B,"")</f>
      </c>
      <c r="Q305" s="4">
        <f>IF(P305 = "", 0, 1)</f>
      </c>
      <c r="R305" s="4">
        <f>XLOOKUP(A305,'# Campanhas30D'!A:A,'# Campanhas30D'!B:B,"")</f>
      </c>
      <c r="S305" s="10">
        <f>XLOOKUP(A305,'Receita Influenciada'!A:A,'Receita Influenciada'!B:B,"")</f>
      </c>
      <c r="T305" s="10">
        <f>XLOOKUP(A305,'Receita Total'!A:A,'Receita Total'!C:C,"")</f>
      </c>
      <c r="U305" s="10">
        <f>XLOOKUP(A305,Giftback!A:A,Giftback!B:B,"")</f>
      </c>
      <c r="V305" s="10">
        <v>0</v>
      </c>
      <c r="W305" s="10">
        <v>0</v>
      </c>
      <c r="X305" s="10">
        <f>XLOOKUP(A305,Message!A:A,Message!B:B,"")</f>
      </c>
      <c r="Y305" s="4">
        <f>XLOOKUP(A305,'Receita Influenciada'!A:A,'Receita Influenciada'!C:C,"")</f>
      </c>
      <c r="Z305" s="4">
        <f>IF(ISBLANK(C305), "", DATEDIF(B305, C305, "d"))</f>
      </c>
      <c r="AA305" s="4">
        <v>0</v>
      </c>
    </row>
    <row x14ac:dyDescent="0.25" r="306" customHeight="1" ht="18.75">
      <c r="A306" s="1" t="s">
        <v>540</v>
      </c>
      <c r="B306" s="22">
        <f>XLOOKUP(A306,'Página25'!A:A,'Página25'!G:G,"")</f>
        <v>25568.875</v>
      </c>
      <c r="C306" s="22">
        <f>XLOOKUP(A306,'Página25'!A:A,'Página25'!I:I,"")</f>
        <v>25568.875</v>
      </c>
      <c r="D306" s="1" t="s">
        <v>4538</v>
      </c>
      <c r="E306" s="4">
        <f>XLOOKUP(A306,login!A:A,login!F:F,"")</f>
      </c>
      <c r="F306" s="4">
        <v>0</v>
      </c>
      <c r="G306" s="4">
        <v>0</v>
      </c>
      <c r="H306" s="4">
        <f>XLOOKUP(A306,EmailVerification!A:A,EmailVerification!B:B,"")</f>
      </c>
      <c r="I306" s="4">
        <f>IF(H306 = "", 0, 1)</f>
      </c>
      <c r="J306" s="4">
        <f>XLOOKUP(A306,IntegracaoVerification!A:A,IntegracaoVerification!C:C,"")</f>
      </c>
      <c r="K306" s="4">
        <f>IF(J306 = "", 0, 1)</f>
      </c>
      <c r="L306" s="4">
        <f>XLOOKUP(A306,ApiVerification!A:A,ApiVerification!C:C,"")</f>
      </c>
      <c r="M306" s="4">
        <f>IF(L306 = "", 0, 1)</f>
      </c>
      <c r="N306" s="4">
        <f>XLOOKUP(A306,AtivacaoGiftback!A:A,AtivacaoGiftback!B:B,"")</f>
      </c>
      <c r="O306" s="4">
        <f>IF(N306 = "", 0, 1)</f>
      </c>
      <c r="P306" s="2">
        <f>XLOOKUP(A306,TempoPrimeiraCampanha!A:A,TempoPrimeiraCampanha!B:B,"")</f>
      </c>
      <c r="Q306" s="4">
        <f>IF(P306 = "", 0, 1)</f>
      </c>
      <c r="R306" s="4">
        <f>XLOOKUP(A306,'# Campanhas30D'!A:A,'# Campanhas30D'!B:B,"")</f>
      </c>
      <c r="S306" s="10">
        <f>XLOOKUP(A306,'Receita Influenciada'!A:A,'Receita Influenciada'!B:B,"")</f>
      </c>
      <c r="T306" s="10">
        <f>XLOOKUP(A306,'Receita Total'!A:A,'Receita Total'!C:C,"")</f>
      </c>
      <c r="U306" s="10">
        <f>XLOOKUP(A306,Giftback!A:A,Giftback!B:B,"")</f>
      </c>
      <c r="V306" s="10">
        <v>0</v>
      </c>
      <c r="W306" s="10">
        <v>0</v>
      </c>
      <c r="X306" s="10">
        <v>0</v>
      </c>
      <c r="Y306" s="4">
        <f>XLOOKUP(A306,'Receita Influenciada'!A:A,'Receita Influenciada'!C:C,"")</f>
      </c>
      <c r="Z306" s="4">
        <f>IF(ISBLANK(C306), "", DATEDIF(B306, C306, "d"))</f>
      </c>
      <c r="AA306" s="4">
        <v>0</v>
      </c>
    </row>
    <row x14ac:dyDescent="0.25" r="307" customHeight="1" ht="18.75">
      <c r="A307" s="1" t="s">
        <v>786</v>
      </c>
      <c r="B307" s="22">
        <f>XLOOKUP(A307,'Página25'!A:A,'Página25'!G:G,"")</f>
        <v>25568.875</v>
      </c>
      <c r="C307" s="22">
        <f>XLOOKUP(A307,'Página25'!A:A,'Página25'!I:I,"")</f>
        <v>25568.875</v>
      </c>
      <c r="D307" s="1" t="s">
        <v>4538</v>
      </c>
      <c r="E307" s="4">
        <f>XLOOKUP(A307,login!A:A,login!F:F,"")</f>
      </c>
      <c r="F307" s="4">
        <f>XLOOKUP(A307,gestor!C:C,gestor!E:E,"")</f>
      </c>
      <c r="G307" s="4">
        <v>0</v>
      </c>
      <c r="H307" s="4">
        <f>XLOOKUP(A307,EmailVerification!A:A,EmailVerification!B:B,"")</f>
      </c>
      <c r="I307" s="4">
        <f>IF(H307 = "", 0, 1)</f>
      </c>
      <c r="J307" s="4">
        <f>XLOOKUP(A307,IntegracaoVerification!A:A,IntegracaoVerification!C:C,"")</f>
      </c>
      <c r="K307" s="4">
        <f>IF(J307 = "", 0, 1)</f>
      </c>
      <c r="L307" s="4">
        <f>XLOOKUP(A307,ApiVerification!A:A,ApiVerification!C:C,"")</f>
      </c>
      <c r="M307" s="4">
        <f>IF(L307 = "", 0, 1)</f>
      </c>
      <c r="N307" s="2">
        <f>XLOOKUP(A307,AtivacaoGiftback!A:A,AtivacaoGiftback!B:B,"")</f>
      </c>
      <c r="O307" s="4">
        <f>IF(N307 = "", 0, 1)</f>
      </c>
      <c r="P307" s="2">
        <f>XLOOKUP(A307,TempoPrimeiraCampanha!A:A,TempoPrimeiraCampanha!B:B,"")</f>
      </c>
      <c r="Q307" s="4">
        <f>IF(P307 = "", 0, 1)</f>
      </c>
      <c r="R307" s="4">
        <f>XLOOKUP(A307,'# Campanhas30D'!A:A,'# Campanhas30D'!B:B,"")</f>
      </c>
      <c r="S307" s="10">
        <f>XLOOKUP(A307,'Receita Influenciada'!A:A,'Receita Influenciada'!B:B,"")</f>
      </c>
      <c r="T307" s="10">
        <f>XLOOKUP(A307,'Receita Total'!A:A,'Receita Total'!C:C,"")</f>
      </c>
      <c r="U307" s="10">
        <v>0</v>
      </c>
      <c r="V307" s="10">
        <v>0</v>
      </c>
      <c r="W307" s="10">
        <v>0</v>
      </c>
      <c r="X307" s="10">
        <f>XLOOKUP(A307,Message!A:A,Message!B:B,"")</f>
      </c>
      <c r="Y307" s="4">
        <f>XLOOKUP(A307,'Receita Influenciada'!A:A,'Receita Influenciada'!C:C,"")</f>
      </c>
      <c r="Z307" s="4">
        <f>IF(ISBLANK(C307), "", DATEDIF(B307, C307, "d"))</f>
      </c>
      <c r="AA307" s="4">
        <v>0</v>
      </c>
    </row>
    <row x14ac:dyDescent="0.25" r="308" customHeight="1" ht="18.75">
      <c r="A308" s="1" t="s">
        <v>1090</v>
      </c>
      <c r="B308" s="22">
        <f>XLOOKUP(A308,'Página25'!A:A,'Página25'!G:G,"")</f>
        <v>25568.875</v>
      </c>
      <c r="C308" s="22">
        <f>XLOOKUP(A308,'Página25'!A:A,'Página25'!I:I,"")</f>
        <v>25568.875</v>
      </c>
      <c r="D308" s="1" t="s">
        <v>4538</v>
      </c>
      <c r="E308" s="4">
        <f>XLOOKUP(A308,login!A:A,login!F:F,"")</f>
      </c>
      <c r="F308" s="4">
        <f>XLOOKUP(A308,gestor!C:C,gestor!E:E,"")</f>
      </c>
      <c r="G308" s="4">
        <v>0</v>
      </c>
      <c r="H308" s="4">
        <f>XLOOKUP(A308,EmailVerification!A:A,EmailVerification!B:B,"")</f>
      </c>
      <c r="I308" s="4">
        <f>IF(H308 = "", 0, 1)</f>
      </c>
      <c r="J308" s="2">
        <f>XLOOKUP(A308,IntegracaoVerification!A:A,IntegracaoVerification!C:C,"")</f>
      </c>
      <c r="K308" s="4">
        <f>IF(J308 = "", 0, 1)</f>
      </c>
      <c r="L308" s="2">
        <f>XLOOKUP(A308,ApiVerification!A:A,ApiVerification!C:C,"")</f>
      </c>
      <c r="M308" s="4">
        <f>IF(L308 = "", 0, 1)</f>
      </c>
      <c r="N308" s="4">
        <f>XLOOKUP(A308,AtivacaoGiftback!A:A,AtivacaoGiftback!B:B,"")</f>
      </c>
      <c r="O308" s="4">
        <f>IF(N308 = "", 0, 1)</f>
      </c>
      <c r="P308" s="2">
        <f>XLOOKUP(A308,TempoPrimeiraCampanha!A:A,TempoPrimeiraCampanha!B:B,"")</f>
      </c>
      <c r="Q308" s="4">
        <f>IF(P308 = "", 0, 1)</f>
      </c>
      <c r="R308" s="4">
        <f>XLOOKUP(A308,'# Campanhas30D'!A:A,'# Campanhas30D'!B:B,"")</f>
      </c>
      <c r="S308" s="10">
        <f>XLOOKUP(A308,'Receita Influenciada'!A:A,'Receita Influenciada'!B:B,"")</f>
      </c>
      <c r="T308" s="10">
        <f>XLOOKUP(A308,'Receita Total'!A:A,'Receita Total'!C:C,"")</f>
      </c>
      <c r="U308" s="10">
        <f>XLOOKUP(A308,Giftback!A:A,Giftback!B:B,"")</f>
      </c>
      <c r="V308" s="10">
        <v>0</v>
      </c>
      <c r="W308" s="10">
        <f>XLOOKUP(A308,Task!A:A,Task!B:B,"")</f>
      </c>
      <c r="X308" s="10">
        <v>0</v>
      </c>
      <c r="Y308" s="4">
        <f>XLOOKUP(A308,'Receita Influenciada'!A:A,'Receita Influenciada'!C:C,"")</f>
      </c>
      <c r="Z308" s="4">
        <f>IF(ISBLANK(C308), "", DATEDIF(B308, C308, "d"))</f>
      </c>
      <c r="AA308" s="4">
        <v>0</v>
      </c>
    </row>
    <row x14ac:dyDescent="0.25" r="309" customHeight="1" ht="18.75">
      <c r="A309" s="1" t="s">
        <v>952</v>
      </c>
      <c r="B309" s="22">
        <f>XLOOKUP(A309,'Página25'!A:A,'Página25'!G:G,"")</f>
        <v>25568.875</v>
      </c>
      <c r="C309" s="22">
        <f>XLOOKUP(A309,'Página25'!A:A,'Página25'!I:I,"")</f>
        <v>25568.875</v>
      </c>
      <c r="D309" s="1" t="s">
        <v>4538</v>
      </c>
      <c r="E309" s="4">
        <f>XLOOKUP(A309,login!A:A,login!F:F,"")</f>
      </c>
      <c r="F309" s="4">
        <v>0</v>
      </c>
      <c r="G309" s="4">
        <v>0</v>
      </c>
      <c r="H309" s="4">
        <f>XLOOKUP(A309,EmailVerification!A:A,EmailVerification!B:B,"")</f>
      </c>
      <c r="I309" s="4">
        <f>IF(H309 = "", 0, 1)</f>
      </c>
      <c r="J309" s="4">
        <f>XLOOKUP(A309,IntegracaoVerification!A:A,IntegracaoVerification!C:C,"")</f>
      </c>
      <c r="K309" s="4">
        <f>IF(J309 = "", 0, 1)</f>
      </c>
      <c r="L309" s="4">
        <f>XLOOKUP(A309,ApiVerification!A:A,ApiVerification!C:C,"")</f>
      </c>
      <c r="M309" s="4">
        <f>IF(L309 = "", 0, 1)</f>
      </c>
      <c r="N309" s="4">
        <f>XLOOKUP(A309,AtivacaoGiftback!A:A,AtivacaoGiftback!B:B,"")</f>
      </c>
      <c r="O309" s="4">
        <f>IF(N309 = "", 0, 1)</f>
      </c>
      <c r="P309" s="2">
        <f>XLOOKUP(A309,TempoPrimeiraCampanha!A:A,TempoPrimeiraCampanha!B:B,"")</f>
      </c>
      <c r="Q309" s="4">
        <f>IF(P309 = "", 0, 1)</f>
      </c>
      <c r="R309" s="4">
        <f>XLOOKUP(A309,'# Campanhas30D'!A:A,'# Campanhas30D'!B:B,"")</f>
      </c>
      <c r="S309" s="10">
        <f>XLOOKUP(A309,'Receita Influenciada'!A:A,'Receita Influenciada'!B:B,"")</f>
      </c>
      <c r="T309" s="10">
        <f>XLOOKUP(A309,'Receita Total'!A:A,'Receita Total'!C:C,"")</f>
      </c>
      <c r="U309" s="10">
        <f>XLOOKUP(A309,Giftback!A:A,Giftback!B:B,"")</f>
      </c>
      <c r="V309" s="10">
        <v>0</v>
      </c>
      <c r="W309" s="10">
        <v>0</v>
      </c>
      <c r="X309" s="10">
        <v>0</v>
      </c>
      <c r="Y309" s="4">
        <f>XLOOKUP(A309,'Receita Influenciada'!A:A,'Receita Influenciada'!C:C,"")</f>
      </c>
      <c r="Z309" s="4">
        <f>IF(ISBLANK(C309), "", DATEDIF(B309, C309, "d"))</f>
      </c>
      <c r="AA309" s="4">
        <v>0</v>
      </c>
    </row>
    <row x14ac:dyDescent="0.25" r="310" customHeight="1" ht="18.75">
      <c r="A310" s="1" t="s">
        <v>728</v>
      </c>
      <c r="B310" s="22">
        <f>XLOOKUP(A310,'Página25'!A:A,'Página25'!G:G,"")</f>
        <v>25568.875</v>
      </c>
      <c r="C310" s="22">
        <f>XLOOKUP(A310,'Página25'!A:A,'Página25'!I:I,"")</f>
        <v>25568.875</v>
      </c>
      <c r="D310" s="1" t="s">
        <v>4538</v>
      </c>
      <c r="E310" s="4">
        <f>XLOOKUP(A310,login!A:A,login!F:F,"")</f>
      </c>
      <c r="F310" s="4">
        <v>0</v>
      </c>
      <c r="G310" s="4">
        <v>0</v>
      </c>
      <c r="H310" s="4">
        <f>XLOOKUP(A310,EmailVerification!A:A,EmailVerification!B:B,"")</f>
      </c>
      <c r="I310" s="4">
        <f>IF(H310 = "", 0, 1)</f>
      </c>
      <c r="J310" s="4">
        <f>XLOOKUP(A310,IntegracaoVerification!A:A,IntegracaoVerification!C:C,"")</f>
      </c>
      <c r="K310" s="4">
        <f>IF(J310 = "", 0, 1)</f>
      </c>
      <c r="L310" s="2">
        <f>XLOOKUP(A310,ApiVerification!A:A,ApiVerification!C:C,"")</f>
      </c>
      <c r="M310" s="4">
        <f>IF(L310 = "", 0, 1)</f>
      </c>
      <c r="N310" s="4">
        <f>XLOOKUP(A310,AtivacaoGiftback!A:A,AtivacaoGiftback!B:B,"")</f>
      </c>
      <c r="O310" s="4">
        <f>IF(N310 = "", 0, 1)</f>
      </c>
      <c r="P310" s="4">
        <f>XLOOKUP(A310,TempoPrimeiraCampanha!A:A,TempoPrimeiraCampanha!B:B,"")</f>
      </c>
      <c r="Q310" s="4">
        <f>IF(P310 = "", 0, 1)</f>
      </c>
      <c r="R310" s="4">
        <f>XLOOKUP(A310,'# Campanhas30D'!A:A,'# Campanhas30D'!B:B,"")</f>
      </c>
      <c r="S310" s="10">
        <f>XLOOKUP(A310,'Receita Influenciada'!A:A,'Receita Influenciada'!B:B,"")</f>
      </c>
      <c r="T310" s="10">
        <f>XLOOKUP(A310,'Receita Total'!A:A,'Receita Total'!C:C,"")</f>
      </c>
      <c r="U310" s="10">
        <f>XLOOKUP(A310,Giftback!A:A,Giftback!B:B,"")</f>
      </c>
      <c r="V310" s="10">
        <v>0</v>
      </c>
      <c r="W310" s="10">
        <v>0</v>
      </c>
      <c r="X310" s="10">
        <v>0</v>
      </c>
      <c r="Y310" s="4">
        <f>XLOOKUP(A310,'Receita Influenciada'!A:A,'Receita Influenciada'!C:C,"")</f>
      </c>
      <c r="Z310" s="4">
        <f>IF(ISBLANK(C310), "", DATEDIF(B310, C310, "d"))</f>
      </c>
      <c r="AA310" s="4">
        <v>0</v>
      </c>
    </row>
    <row x14ac:dyDescent="0.25" r="311" customHeight="1" ht="18.75">
      <c r="A311" s="1" t="s">
        <v>740</v>
      </c>
      <c r="B311" s="22">
        <f>XLOOKUP(A311,'Página25'!A:A,'Página25'!G:G,"")</f>
        <v>25568.875</v>
      </c>
      <c r="C311" s="22">
        <f>XLOOKUP(A311,'Página25'!A:A,'Página25'!I:I,"")</f>
        <v>25568.875</v>
      </c>
      <c r="D311" s="1" t="s">
        <v>4538</v>
      </c>
      <c r="E311" s="4">
        <f>XLOOKUP(A311,login!A:A,login!F:F,"")</f>
      </c>
      <c r="F311" s="4">
        <f>XLOOKUP(A311,gestor!C:C,gestor!E:E,"")</f>
      </c>
      <c r="G311" s="4">
        <f>XLOOKUP(A311,tickets!I:I,tickets!J:J,"")</f>
      </c>
      <c r="H311" s="4">
        <f>XLOOKUP(A311,EmailVerification!A:A,EmailVerification!B:B,"")</f>
      </c>
      <c r="I311" s="4">
        <f>IF(H311 = "", 0, 1)</f>
      </c>
      <c r="J311" s="4">
        <f>XLOOKUP(A311,IntegracaoVerification!A:A,IntegracaoVerification!C:C,"")</f>
      </c>
      <c r="K311" s="4">
        <f>IF(J311 = "", 0, 1)</f>
      </c>
      <c r="L311" s="4">
        <f>XLOOKUP(A311,ApiVerification!A:A,ApiVerification!C:C,"")</f>
      </c>
      <c r="M311" s="4">
        <f>IF(L311 = "", 0, 1)</f>
      </c>
      <c r="N311" s="4">
        <f>XLOOKUP(A311,AtivacaoGiftback!A:A,AtivacaoGiftback!B:B,"")</f>
      </c>
      <c r="O311" s="4">
        <f>IF(N311 = "", 0, 1)</f>
      </c>
      <c r="P311" s="2">
        <f>XLOOKUP(A311,TempoPrimeiraCampanha!A:A,TempoPrimeiraCampanha!B:B,"")</f>
      </c>
      <c r="Q311" s="4">
        <f>IF(P311 = "", 0, 1)</f>
      </c>
      <c r="R311" s="4">
        <f>XLOOKUP(A311,'# Campanhas30D'!A:A,'# Campanhas30D'!B:B,"")</f>
      </c>
      <c r="S311" s="10">
        <f>XLOOKUP(A311,'Receita Influenciada'!A:A,'Receita Influenciada'!B:B,"")</f>
      </c>
      <c r="T311" s="10">
        <f>XLOOKUP(A311,'Receita Total'!A:A,'Receita Total'!C:C,"")</f>
      </c>
      <c r="U311" s="10">
        <v>0</v>
      </c>
      <c r="V311" s="10">
        <v>0</v>
      </c>
      <c r="W311" s="10">
        <f>XLOOKUP(A311,Task!A:A,Task!B:B,"")</f>
      </c>
      <c r="X311" s="10">
        <v>0</v>
      </c>
      <c r="Y311" s="4">
        <f>XLOOKUP(A311,'Receita Influenciada'!A:A,'Receita Influenciada'!C:C,"")</f>
      </c>
      <c r="Z311" s="4">
        <f>IF(ISBLANK(C311), "", DATEDIF(B311, C311, "d"))</f>
      </c>
      <c r="AA311" s="4">
        <v>0</v>
      </c>
    </row>
    <row x14ac:dyDescent="0.25" r="312" customHeight="1" ht="18.75">
      <c r="A312" s="1" t="s">
        <v>968</v>
      </c>
      <c r="B312" s="22">
        <f>XLOOKUP(A312,'Página25'!A:A,'Página25'!G:G,"")</f>
        <v>25568.875</v>
      </c>
      <c r="C312" s="22">
        <f>XLOOKUP(A312,'Página25'!A:A,'Página25'!I:I,"")</f>
        <v>25568.875</v>
      </c>
      <c r="D312" s="1" t="s">
        <v>4538</v>
      </c>
      <c r="E312" s="4">
        <f>XLOOKUP(A312,login!A:A,login!F:F,"")</f>
      </c>
      <c r="F312" s="4">
        <v>1</v>
      </c>
      <c r="G312" s="4">
        <v>0</v>
      </c>
      <c r="H312" s="4">
        <f>XLOOKUP(A312,EmailVerification!A:A,EmailVerification!B:B,"")</f>
      </c>
      <c r="I312" s="4">
        <f>IF(H312 = "", 0, 1)</f>
      </c>
      <c r="J312" s="4">
        <f>XLOOKUP(A312,IntegracaoVerification!A:A,IntegracaoVerification!C:C,"")</f>
      </c>
      <c r="K312" s="4">
        <f>IF(J312 = "", 0, 1)</f>
      </c>
      <c r="L312" s="2">
        <f>XLOOKUP(A312,ApiVerification!A:A,ApiVerification!C:C,"")</f>
      </c>
      <c r="M312" s="4">
        <f>IF(L312 = "", 0, 1)</f>
      </c>
      <c r="N312" s="4">
        <f>XLOOKUP(A312,AtivacaoGiftback!A:A,AtivacaoGiftback!B:B,"")</f>
      </c>
      <c r="O312" s="4">
        <f>IF(N312 = "", 0, 1)</f>
      </c>
      <c r="P312" s="2">
        <f>XLOOKUP(A312,TempoPrimeiraCampanha!A:A,TempoPrimeiraCampanha!B:B,"")</f>
      </c>
      <c r="Q312" s="4">
        <f>IF(P312 = "", 0, 1)</f>
      </c>
      <c r="R312" s="4">
        <f>XLOOKUP(A312,'# Campanhas30D'!A:A,'# Campanhas30D'!B:B,"")</f>
      </c>
      <c r="S312" s="10">
        <f>XLOOKUP(A312,'Receita Influenciada'!A:A,'Receita Influenciada'!B:B,"")</f>
      </c>
      <c r="T312" s="10">
        <f>XLOOKUP(A312,'Receita Total'!A:A,'Receita Total'!C:C,"")</f>
      </c>
      <c r="U312" s="10">
        <f>XLOOKUP(A312,Giftback!A:A,Giftback!B:B,"")</f>
      </c>
      <c r="V312" s="10">
        <v>0</v>
      </c>
      <c r="W312" s="10">
        <f>XLOOKUP(A312,Task!A:A,Task!B:B,"")</f>
      </c>
      <c r="X312" s="10">
        <v>0</v>
      </c>
      <c r="Y312" s="4">
        <f>XLOOKUP(A312,'Receita Influenciada'!A:A,'Receita Influenciada'!C:C,"")</f>
      </c>
      <c r="Z312" s="4">
        <f>IF(ISBLANK(C312), "", DATEDIF(B312, C312, "d"))</f>
      </c>
      <c r="AA312" s="4">
        <v>0</v>
      </c>
    </row>
    <row x14ac:dyDescent="0.25" r="313" customHeight="1" ht="18.75">
      <c r="A313" s="1" t="s">
        <v>896</v>
      </c>
      <c r="B313" s="22">
        <f>XLOOKUP(A313,'Página25'!A:A,'Página25'!G:G,"")</f>
        <v>25568.875</v>
      </c>
      <c r="C313" s="22">
        <f>XLOOKUP(A313,'Página25'!A:A,'Página25'!I:I,"")</f>
        <v>25568.875</v>
      </c>
      <c r="D313" s="1" t="s">
        <v>4538</v>
      </c>
      <c r="E313" s="4">
        <f>XLOOKUP(A313,login!A:A,login!F:F,"")</f>
      </c>
      <c r="F313" s="4">
        <f>XLOOKUP(A313,gestor!C:C,gestor!E:E,"")</f>
      </c>
      <c r="G313" s="4">
        <f>XLOOKUP(A313,tickets!I:I,tickets!J:J,"")</f>
      </c>
      <c r="H313" s="4">
        <f>XLOOKUP(A313,EmailVerification!A:A,EmailVerification!B:B,"")</f>
      </c>
      <c r="I313" s="4">
        <f>IF(H313 = "", 0, 1)</f>
      </c>
      <c r="J313" s="2">
        <f>XLOOKUP(A313,IntegracaoVerification!A:A,IntegracaoVerification!C:C,"")</f>
      </c>
      <c r="K313" s="4">
        <f>IF(J313 = "", 0, 1)</f>
      </c>
      <c r="L313" s="2">
        <f>XLOOKUP(A313,ApiVerification!A:A,ApiVerification!C:C,"")</f>
      </c>
      <c r="M313" s="4">
        <f>IF(L313 = "", 0, 1)</f>
      </c>
      <c r="N313" s="2">
        <f>XLOOKUP(A313,AtivacaoGiftback!A:A,AtivacaoGiftback!B:B,"")</f>
      </c>
      <c r="O313" s="4">
        <f>IF(N313 = "", 0, 1)</f>
      </c>
      <c r="P313" s="2">
        <f>XLOOKUP(A313,TempoPrimeiraCampanha!A:A,TempoPrimeiraCampanha!B:B,"")</f>
      </c>
      <c r="Q313" s="4">
        <f>IF(P313 = "", 0, 1)</f>
      </c>
      <c r="R313" s="4">
        <f>XLOOKUP(A313,'# Campanhas30D'!A:A,'# Campanhas30D'!B:B,"")</f>
      </c>
      <c r="S313" s="10">
        <f>XLOOKUP(A313,'Receita Influenciada'!A:A,'Receita Influenciada'!B:B,"")</f>
      </c>
      <c r="T313" s="10">
        <f>XLOOKUP(A313,'Receita Total'!A:A,'Receita Total'!C:C,"")</f>
      </c>
      <c r="U313" s="10">
        <v>0</v>
      </c>
      <c r="V313" s="10">
        <v>0</v>
      </c>
      <c r="W313" s="10">
        <f>XLOOKUP(A313,Task!A:A,Task!B:B,"")</f>
      </c>
      <c r="X313" s="10">
        <v>0</v>
      </c>
      <c r="Y313" s="4">
        <f>XLOOKUP(A313,'Receita Influenciada'!A:A,'Receita Influenciada'!C:C,"")</f>
      </c>
      <c r="Z313" s="4">
        <f>IF(ISBLANK(C313), "", DATEDIF(B313, C313, "d"))</f>
      </c>
      <c r="AA313" s="4">
        <v>0</v>
      </c>
    </row>
    <row x14ac:dyDescent="0.25" r="314" customHeight="1" ht="18.75">
      <c r="A314" s="1" t="s">
        <v>843</v>
      </c>
      <c r="B314" s="22">
        <f>XLOOKUP(A314,'Página25'!A:A,'Página25'!G:G,"")</f>
        <v>25568.875</v>
      </c>
      <c r="C314" s="22">
        <f>XLOOKUP(A314,'Página25'!A:A,'Página25'!I:I,"")</f>
        <v>25568.875</v>
      </c>
      <c r="D314" s="1" t="s">
        <v>4538</v>
      </c>
      <c r="E314" s="4">
        <f>XLOOKUP(A314,login!A:A,login!F:F,"")</f>
      </c>
      <c r="F314" s="4">
        <v>0</v>
      </c>
      <c r="G314" s="4">
        <v>0</v>
      </c>
      <c r="H314" s="4">
        <f>XLOOKUP(A314,EmailVerification!A:A,EmailVerification!B:B,"")</f>
      </c>
      <c r="I314" s="4">
        <f>IF(H314 = "", 0, 1)</f>
      </c>
      <c r="J314" s="4">
        <f>XLOOKUP(A314,IntegracaoVerification!A:A,IntegracaoVerification!C:C,"")</f>
      </c>
      <c r="K314" s="4">
        <f>IF(J314 = "", 0, 1)</f>
      </c>
      <c r="L314" s="4">
        <f>XLOOKUP(A314,ApiVerification!A:A,ApiVerification!C:C,"")</f>
      </c>
      <c r="M314" s="4">
        <f>IF(L314 = "", 0, 1)</f>
      </c>
      <c r="N314" s="4">
        <f>XLOOKUP(A314,AtivacaoGiftback!A:A,AtivacaoGiftback!B:B,"")</f>
      </c>
      <c r="O314" s="4">
        <f>IF(N314 = "", 0, 1)</f>
      </c>
      <c r="P314" s="2">
        <f>XLOOKUP(A314,TempoPrimeiraCampanha!A:A,TempoPrimeiraCampanha!B:B,"")</f>
      </c>
      <c r="Q314" s="4">
        <f>IF(P314 = "", 0, 1)</f>
      </c>
      <c r="R314" s="4">
        <f>XLOOKUP(A314,'# Campanhas30D'!A:A,'# Campanhas30D'!B:B,"")</f>
      </c>
      <c r="S314" s="10">
        <f>XLOOKUP(A314,'Receita Influenciada'!A:A,'Receita Influenciada'!B:B,"")</f>
      </c>
      <c r="T314" s="10">
        <f>XLOOKUP(A314,'Receita Total'!A:A,'Receita Total'!C:C,"")</f>
      </c>
      <c r="U314" s="10">
        <f>XLOOKUP(A314,Giftback!A:A,Giftback!B:B,"")</f>
      </c>
      <c r="V314" s="10">
        <v>0</v>
      </c>
      <c r="W314" s="10">
        <v>0</v>
      </c>
      <c r="X314" s="10">
        <v>0</v>
      </c>
      <c r="Y314" s="4">
        <f>XLOOKUP(A314,'Receita Influenciada'!A:A,'Receita Influenciada'!C:C,"")</f>
      </c>
      <c r="Z314" s="4">
        <f>IF(ISBLANK(C314), "", DATEDIF(B314, C314, "d"))</f>
      </c>
      <c r="AA314" s="4">
        <v>0</v>
      </c>
    </row>
    <row x14ac:dyDescent="0.25" r="315" customHeight="1" ht="18.75">
      <c r="A315" s="1" t="s">
        <v>804</v>
      </c>
      <c r="B315" s="22">
        <f>XLOOKUP(A315,'Página25'!A:A,'Página25'!G:G,"")</f>
        <v>25568.875</v>
      </c>
      <c r="C315" s="22">
        <f>XLOOKUP(A315,'Página25'!A:A,'Página25'!I:I,"")</f>
        <v>25568.875</v>
      </c>
      <c r="D315" s="1" t="s">
        <v>4538</v>
      </c>
      <c r="E315" s="4">
        <f>XLOOKUP(A315,login!A:A,login!F:F,"")</f>
      </c>
      <c r="F315" s="4">
        <f>XLOOKUP(A315,gestor!C:C,gestor!E:E,"")</f>
      </c>
      <c r="G315" s="4">
        <v>0</v>
      </c>
      <c r="H315" s="4">
        <f>XLOOKUP(A315,EmailVerification!A:A,EmailVerification!B:B,"")</f>
      </c>
      <c r="I315" s="4">
        <f>IF(H315 = "", 0, 1)</f>
      </c>
      <c r="J315" s="4">
        <f>XLOOKUP(A315,IntegracaoVerification!A:A,IntegracaoVerification!C:C,"")</f>
      </c>
      <c r="K315" s="4">
        <f>IF(J315 = "", 0, 1)</f>
      </c>
      <c r="L315" s="4">
        <f>XLOOKUP(A315,ApiVerification!A:A,ApiVerification!C:C,"")</f>
      </c>
      <c r="M315" s="4">
        <f>IF(L315 = "", 0, 1)</f>
      </c>
      <c r="N315" s="4">
        <f>XLOOKUP(A315,AtivacaoGiftback!A:A,AtivacaoGiftback!B:B,"")</f>
      </c>
      <c r="O315" s="4">
        <f>IF(N315 = "", 0, 1)</f>
      </c>
      <c r="P315" s="2">
        <f>XLOOKUP(A315,TempoPrimeiraCampanha!A:A,TempoPrimeiraCampanha!B:B,"")</f>
      </c>
      <c r="Q315" s="4">
        <f>IF(P315 = "", 0, 1)</f>
      </c>
      <c r="R315" s="4">
        <f>XLOOKUP(A315,'# Campanhas30D'!A:A,'# Campanhas30D'!B:B,"")</f>
      </c>
      <c r="S315" s="10">
        <f>XLOOKUP(A315,'Receita Influenciada'!A:A,'Receita Influenciada'!B:B,"")</f>
      </c>
      <c r="T315" s="10">
        <f>XLOOKUP(A315,'Receita Total'!A:A,'Receita Total'!C:C,"")</f>
      </c>
      <c r="U315" s="10">
        <f>XLOOKUP(A315,Giftback!A:A,Giftback!B:B,"")</f>
      </c>
      <c r="V315" s="10">
        <v>0</v>
      </c>
      <c r="W315" s="10">
        <v>0</v>
      </c>
      <c r="X315" s="10">
        <v>0</v>
      </c>
      <c r="Y315" s="4">
        <f>XLOOKUP(A315,'Receita Influenciada'!A:A,'Receita Influenciada'!C:C,"")</f>
      </c>
      <c r="Z315" s="4">
        <f>IF(ISBLANK(C315), "", DATEDIF(B315, C315, "d"))</f>
      </c>
      <c r="AA315" s="4">
        <v>0</v>
      </c>
    </row>
    <row x14ac:dyDescent="0.25" r="316" customHeight="1" ht="18.75">
      <c r="A316" s="1" t="s">
        <v>667</v>
      </c>
      <c r="B316" s="22">
        <f>XLOOKUP(A316,'Página25'!A:A,'Página25'!G:G,"")</f>
        <v>25568.875</v>
      </c>
      <c r="C316" s="22">
        <f>XLOOKUP(A316,'Página25'!A:A,'Página25'!I:I,"")</f>
        <v>25568.875</v>
      </c>
      <c r="D316" s="1" t="s">
        <v>4538</v>
      </c>
      <c r="E316" s="4">
        <f>XLOOKUP(A316,login!A:A,login!F:F,"")</f>
      </c>
      <c r="F316" s="4">
        <v>0</v>
      </c>
      <c r="G316" s="4">
        <v>0</v>
      </c>
      <c r="H316" s="4">
        <f>XLOOKUP(A316,EmailVerification!A:A,EmailVerification!B:B,"")</f>
      </c>
      <c r="I316" s="4">
        <f>IF(H316 = "", 0, 1)</f>
      </c>
      <c r="J316" s="4">
        <f>XLOOKUP(A316,IntegracaoVerification!A:A,IntegracaoVerification!C:C,"")</f>
      </c>
      <c r="K316" s="4">
        <f>IF(J316 = "", 0, 1)</f>
      </c>
      <c r="L316" s="4">
        <f>XLOOKUP(A316,ApiVerification!A:A,ApiVerification!C:C,"")</f>
      </c>
      <c r="M316" s="4">
        <f>IF(L316 = "", 0, 1)</f>
      </c>
      <c r="N316" s="4">
        <f>XLOOKUP(A316,AtivacaoGiftback!A:A,AtivacaoGiftback!B:B,"")</f>
      </c>
      <c r="O316" s="4">
        <f>IF(N316 = "", 0, 1)</f>
      </c>
      <c r="P316" s="2">
        <f>XLOOKUP(A316,TempoPrimeiraCampanha!A:A,TempoPrimeiraCampanha!B:B,"")</f>
      </c>
      <c r="Q316" s="4">
        <f>IF(P316 = "", 0, 1)</f>
      </c>
      <c r="R316" s="4">
        <f>XLOOKUP(A316,'# Campanhas30D'!A:A,'# Campanhas30D'!B:B,"")</f>
      </c>
      <c r="S316" s="10">
        <f>XLOOKUP(A316,'Receita Influenciada'!A:A,'Receita Influenciada'!B:B,"")</f>
      </c>
      <c r="T316" s="10">
        <f>XLOOKUP(A316,'Receita Total'!A:A,'Receita Total'!C:C,"")</f>
      </c>
      <c r="U316" s="10">
        <f>XLOOKUP(A316,Giftback!A:A,Giftback!B:B,"")</f>
      </c>
      <c r="V316" s="10">
        <v>0</v>
      </c>
      <c r="W316" s="10">
        <v>0</v>
      </c>
      <c r="X316" s="10">
        <v>0</v>
      </c>
      <c r="Y316" s="4">
        <f>XLOOKUP(A316,'Receita Influenciada'!A:A,'Receita Influenciada'!C:C,"")</f>
      </c>
      <c r="Z316" s="4">
        <f>IF(ISBLANK(C316), "", DATEDIF(B316, C316, "d"))</f>
      </c>
      <c r="AA316" s="4">
        <v>0</v>
      </c>
    </row>
    <row x14ac:dyDescent="0.25" r="317" customHeight="1" ht="18.75">
      <c r="A317" s="1" t="s">
        <v>376</v>
      </c>
      <c r="B317" s="22">
        <f>XLOOKUP(A317,'Página25'!A:A,'Página25'!G:G,"")</f>
        <v>25568.875</v>
      </c>
      <c r="C317" s="22">
        <f>XLOOKUP(A317,'Página25'!A:A,'Página25'!I:I,"")</f>
        <v>25568.875</v>
      </c>
      <c r="D317" s="1" t="s">
        <v>4538</v>
      </c>
      <c r="E317" s="4">
        <f>XLOOKUP(A317,login!A:A,login!F:F,"")</f>
      </c>
      <c r="F317" s="4">
        <f>XLOOKUP(A317,gestor!C:C,gestor!E:E,"")</f>
      </c>
      <c r="G317" s="4">
        <v>0</v>
      </c>
      <c r="H317" s="4">
        <f>XLOOKUP(A317,EmailVerification!A:A,EmailVerification!B:B,"")</f>
      </c>
      <c r="I317" s="4">
        <f>IF(H317 = "", 0, 1)</f>
      </c>
      <c r="J317" s="2">
        <f>XLOOKUP(A317,IntegracaoVerification!A:A,IntegracaoVerification!C:C,"")</f>
      </c>
      <c r="K317" s="4">
        <f>IF(J317 = "", 0, 1)</f>
      </c>
      <c r="L317" s="2">
        <f>XLOOKUP(A317,ApiVerification!A:A,ApiVerification!C:C,"")</f>
      </c>
      <c r="M317" s="4">
        <f>IF(L317 = "", 0, 1)</f>
      </c>
      <c r="N317" s="2">
        <f>XLOOKUP(A317,AtivacaoGiftback!A:A,AtivacaoGiftback!B:B,"")</f>
      </c>
      <c r="O317" s="4">
        <f>IF(N317 = "", 0, 1)</f>
      </c>
      <c r="P317" s="2">
        <f>XLOOKUP(A317,TempoPrimeiraCampanha!A:A,TempoPrimeiraCampanha!B:B,"")</f>
      </c>
      <c r="Q317" s="4">
        <f>IF(P317 = "", 0, 1)</f>
      </c>
      <c r="R317" s="4">
        <f>XLOOKUP(A317,'# Campanhas30D'!A:A,'# Campanhas30D'!B:B,"")</f>
      </c>
      <c r="S317" s="10">
        <f>XLOOKUP(A317,'Receita Influenciada'!A:A,'Receita Influenciada'!B:B,"")</f>
      </c>
      <c r="T317" s="10">
        <f>XLOOKUP(A317,'Receita Total'!A:A,'Receita Total'!C:C,"")</f>
      </c>
      <c r="U317" s="10">
        <v>0</v>
      </c>
      <c r="V317" s="10">
        <v>0</v>
      </c>
      <c r="W317" s="10">
        <f>XLOOKUP(A317,Task!A:A,Task!B:B,"")</f>
      </c>
      <c r="X317" s="10">
        <v>0</v>
      </c>
      <c r="Y317" s="4">
        <f>XLOOKUP(A317,'Receita Influenciada'!A:A,'Receita Influenciada'!C:C,"")</f>
      </c>
      <c r="Z317" s="4">
        <f>IF(ISBLANK(C317), "", DATEDIF(B317, C317, "d"))</f>
      </c>
      <c r="AA317" s="4">
        <v>0</v>
      </c>
    </row>
    <row x14ac:dyDescent="0.25" r="318" customHeight="1" ht="18.75">
      <c r="A318" s="1" t="s">
        <v>480</v>
      </c>
      <c r="B318" s="22">
        <f>XLOOKUP(A318,'Página25'!A:A,'Página25'!G:G,"")</f>
        <v>25568.875</v>
      </c>
      <c r="C318" s="22">
        <f>XLOOKUP(A318,'Página25'!A:A,'Página25'!I:I,"")</f>
        <v>25568.875</v>
      </c>
      <c r="D318" s="1" t="s">
        <v>4538</v>
      </c>
      <c r="E318" s="4">
        <f>XLOOKUP(A318,login!A:A,login!F:F,"")</f>
      </c>
      <c r="F318" s="4">
        <f>XLOOKUP(A318,gestor!C:C,gestor!E:E,"")</f>
      </c>
      <c r="G318" s="4">
        <v>0</v>
      </c>
      <c r="H318" s="2">
        <f>XLOOKUP(A318,EmailVerification!A:A,EmailVerification!B:B,"")</f>
      </c>
      <c r="I318" s="4">
        <f>IF(H318 = "", 0, 1)</f>
      </c>
      <c r="J318" s="4">
        <f>XLOOKUP(A318,IntegracaoVerification!A:A,IntegracaoVerification!C:C,"")</f>
      </c>
      <c r="K318" s="4">
        <f>IF(J318 = "", 0, 1)</f>
      </c>
      <c r="L318" s="4">
        <f>XLOOKUP(A318,ApiVerification!A:A,ApiVerification!C:C,"")</f>
      </c>
      <c r="M318" s="4">
        <f>IF(L318 = "", 0, 1)</f>
      </c>
      <c r="N318" s="4">
        <f>XLOOKUP(A318,AtivacaoGiftback!A:A,AtivacaoGiftback!B:B,"")</f>
      </c>
      <c r="O318" s="4">
        <f>IF(N318 = "", 0, 1)</f>
      </c>
      <c r="P318" s="2">
        <f>XLOOKUP(A318,TempoPrimeiraCampanha!A:A,TempoPrimeiraCampanha!B:B,"")</f>
      </c>
      <c r="Q318" s="4">
        <f>IF(P318 = "", 0, 1)</f>
      </c>
      <c r="R318" s="4">
        <f>XLOOKUP(A318,'# Campanhas30D'!A:A,'# Campanhas30D'!B:B,"")</f>
      </c>
      <c r="S318" s="10">
        <f>XLOOKUP(A318,'Receita Influenciada'!A:A,'Receita Influenciada'!B:B,"")</f>
      </c>
      <c r="T318" s="10">
        <f>XLOOKUP(A318,'Receita Total'!A:A,'Receita Total'!C:C,"")</f>
      </c>
      <c r="U318" s="10">
        <f>XLOOKUP(A318,Giftback!A:A,Giftback!B:B,"")</f>
      </c>
      <c r="V318" s="10">
        <v>0</v>
      </c>
      <c r="W318" s="10">
        <v>0</v>
      </c>
      <c r="X318" s="10">
        <v>0</v>
      </c>
      <c r="Y318" s="4">
        <f>XLOOKUP(A318,'Receita Influenciada'!A:A,'Receita Influenciada'!C:C,"")</f>
      </c>
      <c r="Z318" s="4">
        <f>IF(ISBLANK(C318), "", DATEDIF(B318, C318, "d"))</f>
      </c>
      <c r="AA318" s="4">
        <v>0</v>
      </c>
    </row>
    <row x14ac:dyDescent="0.25" r="319" customHeight="1" ht="18.75">
      <c r="A319" s="1" t="s">
        <v>410</v>
      </c>
      <c r="B319" s="22">
        <f>XLOOKUP(A319,'Página25'!A:A,'Página25'!G:G,"")</f>
        <v>25568.875</v>
      </c>
      <c r="C319" s="22">
        <f>XLOOKUP(A319,'Página25'!A:A,'Página25'!I:I,"")</f>
        <v>25568.875</v>
      </c>
      <c r="D319" s="1" t="s">
        <v>4538</v>
      </c>
      <c r="E319" s="4">
        <f>XLOOKUP(A319,login!A:A,login!F:F,"")</f>
      </c>
      <c r="F319" s="4">
        <f>XLOOKUP(A319,gestor!C:C,gestor!E:E,"")</f>
      </c>
      <c r="G319" s="4">
        <f>XLOOKUP(A319,tickets!I:I,tickets!J:J,"")</f>
      </c>
      <c r="H319" s="4">
        <f>XLOOKUP(A319,EmailVerification!A:A,EmailVerification!B:B,"")</f>
      </c>
      <c r="I319" s="4">
        <f>IF(H319 = "", 0, 1)</f>
      </c>
      <c r="J319" s="4">
        <f>XLOOKUP(A319,IntegracaoVerification!A:A,IntegracaoVerification!C:C,"")</f>
      </c>
      <c r="K319" s="4">
        <f>IF(J319 = "", 0, 1)</f>
      </c>
      <c r="L319" s="2">
        <f>XLOOKUP(A319,ApiVerification!A:A,ApiVerification!C:C,"")</f>
      </c>
      <c r="M319" s="4">
        <f>IF(L319 = "", 0, 1)</f>
      </c>
      <c r="N319" s="4">
        <f>XLOOKUP(A319,AtivacaoGiftback!A:A,AtivacaoGiftback!B:B,"")</f>
      </c>
      <c r="O319" s="4">
        <f>IF(N319 = "", 0, 1)</f>
      </c>
      <c r="P319" s="4">
        <f>XLOOKUP(A319,TempoPrimeiraCampanha!A:A,TempoPrimeiraCampanha!B:B,"")</f>
      </c>
      <c r="Q319" s="4">
        <f>IF(P319 = "", 0, 1)</f>
      </c>
      <c r="R319" s="4">
        <f>XLOOKUP(A319,'# Campanhas30D'!A:A,'# Campanhas30D'!B:B,"")</f>
      </c>
      <c r="S319" s="10">
        <f>XLOOKUP(A319,'Receita Influenciada'!A:A,'Receita Influenciada'!B:B,"")</f>
      </c>
      <c r="T319" s="10">
        <f>XLOOKUP(A319,'Receita Total'!A:A,'Receita Total'!C:C,"")</f>
      </c>
      <c r="U319" s="10">
        <f>XLOOKUP(A319,Giftback!A:A,Giftback!B:B,"")</f>
      </c>
      <c r="V319" s="10">
        <v>0</v>
      </c>
      <c r="W319" s="10">
        <v>0</v>
      </c>
      <c r="X319" s="10">
        <f>XLOOKUP(A319,Message!A:A,Message!B:B,"")</f>
      </c>
      <c r="Y319" s="4">
        <f>XLOOKUP(A319,'Receita Influenciada'!A:A,'Receita Influenciada'!C:C,"")</f>
      </c>
      <c r="Z319" s="4">
        <f>IF(ISBLANK(C319), "", DATEDIF(B319, C319, "d"))</f>
      </c>
      <c r="AA319" s="4">
        <v>0</v>
      </c>
    </row>
    <row x14ac:dyDescent="0.25" r="320" customHeight="1" ht="18.75">
      <c r="A320" s="1" t="s">
        <v>536</v>
      </c>
      <c r="B320" s="22">
        <f>XLOOKUP(A320,'Página25'!A:A,'Página25'!G:G,"")</f>
        <v>25568.875</v>
      </c>
      <c r="C320" s="22">
        <f>XLOOKUP(A320,'Página25'!A:A,'Página25'!I:I,"")</f>
        <v>25568.875</v>
      </c>
      <c r="D320" s="1" t="s">
        <v>4538</v>
      </c>
      <c r="E320" s="4">
        <f>XLOOKUP(A320,login!A:A,login!F:F,"")</f>
      </c>
      <c r="F320" s="4">
        <f>XLOOKUP(A320,gestor!C:C,gestor!E:E,"")</f>
      </c>
      <c r="G320" s="4">
        <v>0</v>
      </c>
      <c r="H320" s="2">
        <f>XLOOKUP(A320,EmailVerification!A:A,EmailVerification!B:B,"")</f>
      </c>
      <c r="I320" s="4">
        <f>IF(H320 = "", 0, 1)</f>
      </c>
      <c r="J320" s="2">
        <f>XLOOKUP(A320,IntegracaoVerification!A:A,IntegracaoVerification!C:C,"")</f>
      </c>
      <c r="K320" s="4">
        <f>IF(J320 = "", 0, 1)</f>
      </c>
      <c r="L320" s="2">
        <f>XLOOKUP(A320,ApiVerification!A:A,ApiVerification!C:C,"")</f>
      </c>
      <c r="M320" s="4">
        <f>IF(L320 = "", 0, 1)</f>
      </c>
      <c r="N320" s="4">
        <f>XLOOKUP(A320,AtivacaoGiftback!A:A,AtivacaoGiftback!B:B,"")</f>
      </c>
      <c r="O320" s="4">
        <f>IF(N320 = "", 0, 1)</f>
      </c>
      <c r="P320" s="2">
        <f>XLOOKUP(A320,TempoPrimeiraCampanha!A:A,TempoPrimeiraCampanha!B:B,"")</f>
      </c>
      <c r="Q320" s="4">
        <f>IF(P320 = "", 0, 1)</f>
      </c>
      <c r="R320" s="4">
        <f>XLOOKUP(A320,'# Campanhas30D'!A:A,'# Campanhas30D'!B:B,"")</f>
      </c>
      <c r="S320" s="10">
        <f>XLOOKUP(A320,'Receita Influenciada'!A:A,'Receita Influenciada'!B:B,"")</f>
      </c>
      <c r="T320" s="10">
        <f>XLOOKUP(A320,'Receita Total'!A:A,'Receita Total'!C:C,"")</f>
      </c>
      <c r="U320" s="10">
        <f>XLOOKUP(A320,Giftback!A:A,Giftback!B:B,"")</f>
      </c>
      <c r="V320" s="10">
        <v>0</v>
      </c>
      <c r="W320" s="10">
        <f>XLOOKUP(A320,Task!A:A,Task!B:B,"")</f>
      </c>
      <c r="X320" s="10">
        <v>0</v>
      </c>
      <c r="Y320" s="4">
        <f>XLOOKUP(A320,'Receita Influenciada'!A:A,'Receita Influenciada'!C:C,"")</f>
      </c>
      <c r="Z320" s="4">
        <f>IF(ISBLANK(C320), "", DATEDIF(B320, C320, "d"))</f>
      </c>
      <c r="AA320" s="4">
        <v>0</v>
      </c>
    </row>
    <row x14ac:dyDescent="0.25" r="321" customHeight="1" ht="18.75">
      <c r="A321" s="1" t="s">
        <v>364</v>
      </c>
      <c r="B321" s="22">
        <f>XLOOKUP(A321,'Página25'!A:A,'Página25'!G:G,"")</f>
        <v>25568.875</v>
      </c>
      <c r="C321" s="22">
        <f>XLOOKUP(A321,'Página25'!A:A,'Página25'!I:I,"")</f>
        <v>25568.875</v>
      </c>
      <c r="D321" s="1" t="s">
        <v>4538</v>
      </c>
      <c r="E321" s="4">
        <f>XLOOKUP(A321,login!A:A,login!F:F,"")</f>
      </c>
      <c r="F321" s="4">
        <v>0</v>
      </c>
      <c r="G321" s="4">
        <v>0</v>
      </c>
      <c r="H321" s="4">
        <f>XLOOKUP(A321,EmailVerification!A:A,EmailVerification!B:B,"")</f>
      </c>
      <c r="I321" s="4">
        <f>IF(H321 = "", 0, 1)</f>
      </c>
      <c r="J321" s="4">
        <f>XLOOKUP(A321,IntegracaoVerification!A:A,IntegracaoVerification!C:C,"")</f>
      </c>
      <c r="K321" s="4">
        <f>IF(J321 = "", 0, 1)</f>
      </c>
      <c r="L321" s="4">
        <f>XLOOKUP(A321,ApiVerification!A:A,ApiVerification!C:C,"")</f>
      </c>
      <c r="M321" s="4">
        <f>IF(L321 = "", 0, 1)</f>
      </c>
      <c r="N321" s="4">
        <f>XLOOKUP(A321,AtivacaoGiftback!A:A,AtivacaoGiftback!B:B,"")</f>
      </c>
      <c r="O321" s="4">
        <f>IF(N321 = "", 0, 1)</f>
      </c>
      <c r="P321" s="4">
        <f>XLOOKUP(A321,TempoPrimeiraCampanha!A:A,TempoPrimeiraCampanha!B:B,"")</f>
      </c>
      <c r="Q321" s="4">
        <f>IF(P321 = "", 0, 1)</f>
      </c>
      <c r="R321" s="4">
        <f>XLOOKUP(A321,'# Campanhas30D'!A:A,'# Campanhas30D'!B:B,"")</f>
      </c>
      <c r="S321" s="10">
        <f>XLOOKUP(A321,'Receita Influenciada'!A:A,'Receita Influenciada'!B:B,"")</f>
      </c>
      <c r="T321" s="10">
        <f>XLOOKUP(A321,'Receita Total'!A:A,'Receita Total'!C:C,"")</f>
      </c>
      <c r="U321" s="10">
        <f>XLOOKUP(A321,Giftback!A:A,Giftback!B:B,"")</f>
      </c>
      <c r="V321" s="10">
        <v>0</v>
      </c>
      <c r="W321" s="10">
        <v>0</v>
      </c>
      <c r="X321" s="10">
        <v>0</v>
      </c>
      <c r="Y321" s="4">
        <f>XLOOKUP(A321,'Receita Influenciada'!A:A,'Receita Influenciada'!C:C,"")</f>
      </c>
      <c r="Z321" s="4">
        <f>IF(ISBLANK(C321), "", DATEDIF(B321, C321, "d"))</f>
      </c>
      <c r="AA321" s="4">
        <v>0</v>
      </c>
    </row>
    <row x14ac:dyDescent="0.25" r="322" customHeight="1" ht="18.75">
      <c r="A322" s="1" t="s">
        <v>3041</v>
      </c>
      <c r="B322" s="22">
        <f>XLOOKUP(A322,'Página25'!A:A,'Página25'!G:G,"")</f>
        <v>25568.875</v>
      </c>
      <c r="C322" s="22">
        <f>XLOOKUP(A322,'Página25'!A:A,'Página25'!I:I,"")</f>
        <v>25568.875</v>
      </c>
      <c r="D322" s="1" t="s">
        <v>4538</v>
      </c>
      <c r="E322" s="4">
        <f>XLOOKUP(A322,login!A:A,login!F:F,"")</f>
      </c>
      <c r="F322" s="4">
        <f>XLOOKUP(A322,gestor!C:C,gestor!E:E,"")</f>
      </c>
      <c r="G322" s="4">
        <v>0</v>
      </c>
      <c r="H322" s="4">
        <f>XLOOKUP(A322,EmailVerification!A:A,EmailVerification!B:B,"")</f>
      </c>
      <c r="I322" s="4">
        <f>IF(H322 = "", 0, 1)</f>
      </c>
      <c r="J322" s="2">
        <f>XLOOKUP(A322,IntegracaoVerification!A:A,IntegracaoVerification!C:C,"")</f>
      </c>
      <c r="K322" s="4">
        <f>IF(J322 = "", 0, 1)</f>
      </c>
      <c r="L322" s="2">
        <f>XLOOKUP(A322,ApiVerification!A:A,ApiVerification!C:C,"")</f>
      </c>
      <c r="M322" s="4">
        <f>IF(L322 = "", 0, 1)</f>
      </c>
      <c r="N322" s="2">
        <f>XLOOKUP(A322,AtivacaoGiftback!A:A,AtivacaoGiftback!B:B,"")</f>
      </c>
      <c r="O322" s="4">
        <f>IF(N322 = "", 0, 1)</f>
      </c>
      <c r="P322" s="2">
        <f>XLOOKUP(A322,TempoPrimeiraCampanha!A:A,TempoPrimeiraCampanha!B:B,"")</f>
      </c>
      <c r="Q322" s="4">
        <f>IF(P322 = "", 0, 1)</f>
      </c>
      <c r="R322" s="4">
        <f>XLOOKUP(A322,'# Campanhas30D'!A:A,'# Campanhas30D'!B:B,"")</f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4">
        <f>XLOOKUP(A322,'Receita Influenciada'!A:A,'Receita Influenciada'!C:C,"")</f>
      </c>
      <c r="Z322" s="4">
        <f>IF(ISBLANK(C322), "", DATEDIF(B322, C322, "d"))</f>
      </c>
      <c r="AA322" s="4">
        <f>IF(Z322&gt;=0,1,0)</f>
      </c>
    </row>
    <row x14ac:dyDescent="0.25" r="323" customHeight="1" ht="18.75">
      <c r="A323" s="1" t="s">
        <v>4602</v>
      </c>
      <c r="B323" s="22">
        <f>XLOOKUP(A323,'Página25'!A:A,'Página25'!G:G,"")</f>
        <v>25568.875</v>
      </c>
      <c r="C323" s="22">
        <f>XLOOKUP(A323,'Página25'!A:A,'Página25'!I:I,"")</f>
        <v>25568.875</v>
      </c>
      <c r="D323" s="1" t="s">
        <v>4538</v>
      </c>
      <c r="E323" s="4">
        <v>0</v>
      </c>
      <c r="F323" s="4">
        <v>0</v>
      </c>
      <c r="G323" s="4">
        <v>0</v>
      </c>
      <c r="H323" s="2">
        <f>XLOOKUP(A323,EmailVerification!A:A,EmailVerification!B:B,"")</f>
      </c>
      <c r="I323" s="4">
        <f>IF(H323 = "", 0, 1)</f>
      </c>
      <c r="J323" s="4">
        <f>XLOOKUP(A323,IntegracaoVerification!A:A,IntegracaoVerification!C:C,"")</f>
      </c>
      <c r="K323" s="4">
        <f>IF(J323 = "", 0, 1)</f>
      </c>
      <c r="L323" s="2">
        <f>XLOOKUP(A323,ApiVerification!A:A,ApiVerification!C:C,"")</f>
      </c>
      <c r="M323" s="4">
        <f>IF(L323 = "", 0, 1)</f>
      </c>
      <c r="N323" s="2">
        <f>XLOOKUP(A323,AtivacaoGiftback!A:A,AtivacaoGiftback!B:B,"")</f>
      </c>
      <c r="O323" s="4">
        <f>IF(N323 = "", 0, 1)</f>
      </c>
      <c r="P323" s="2">
        <f>XLOOKUP(A323,TempoPrimeiraCampanha!A:A,TempoPrimeiraCampanha!B:B,"")</f>
      </c>
      <c r="Q323" s="4">
        <f>IF(P323 = "", 0, 1)</f>
      </c>
      <c r="R323" s="4">
        <f>XLOOKUP(A323,'# Campanhas30D'!A:A,'# Campanhas30D'!B:B,"")</f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4">
        <f>XLOOKUP(A323,'Receita Influenciada'!A:A,'Receita Influenciada'!C:C,"")</f>
      </c>
      <c r="Z323" s="4">
        <f>IF(ISBLANK(C323), "", DATEDIF(B323, C323, "d"))</f>
      </c>
      <c r="AA323" s="4">
        <f>IF(Z323&gt;=0,1,0)</f>
      </c>
    </row>
    <row x14ac:dyDescent="0.25" r="324" customHeight="1" ht="18.75">
      <c r="A324" s="1" t="s">
        <v>4604</v>
      </c>
      <c r="B324" s="22">
        <f>XLOOKUP(A324,'Página25'!A:A,'Página25'!G:G,"")</f>
        <v>25568.875</v>
      </c>
      <c r="C324" s="22">
        <f>XLOOKUP(A324,'Página25'!A:A,'Página25'!I:I,"")</f>
        <v>25568.875</v>
      </c>
      <c r="D324" s="1" t="s">
        <v>4538</v>
      </c>
      <c r="E324" s="4">
        <v>0</v>
      </c>
      <c r="F324" s="4">
        <v>0</v>
      </c>
      <c r="G324" s="4">
        <v>0</v>
      </c>
      <c r="H324" s="2">
        <f>XLOOKUP(A324,EmailVerification!A:A,EmailVerification!B:B,"")</f>
      </c>
      <c r="I324" s="4">
        <f>IF(H324 = "", 0, 1)</f>
      </c>
      <c r="J324" s="4">
        <f>XLOOKUP(A324,IntegracaoVerification!A:A,IntegracaoVerification!C:C,"")</f>
      </c>
      <c r="K324" s="4">
        <f>IF(J324 = "", 0, 1)</f>
      </c>
      <c r="L324" s="2">
        <f>XLOOKUP(A324,ApiVerification!A:A,ApiVerification!C:C,"")</f>
      </c>
      <c r="M324" s="4">
        <f>IF(L324 = "", 0, 1)</f>
      </c>
      <c r="N324" s="2">
        <f>XLOOKUP(A324,AtivacaoGiftback!A:A,AtivacaoGiftback!B:B,"")</f>
      </c>
      <c r="O324" s="4">
        <f>IF(N324 = "", 0, 1)</f>
      </c>
      <c r="P324" s="2">
        <f>XLOOKUP(A324,TempoPrimeiraCampanha!A:A,TempoPrimeiraCampanha!B:B,"")</f>
      </c>
      <c r="Q324" s="4">
        <f>IF(P324 = "", 0, 1)</f>
      </c>
      <c r="R324" s="4">
        <f>XLOOKUP(A324,'# Campanhas30D'!A:A,'# Campanhas30D'!B:B,"")</f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4">
        <f>XLOOKUP(A324,'Receita Influenciada'!A:A,'Receita Influenciada'!C:C,"")</f>
      </c>
      <c r="Z324" s="4">
        <f>IF(ISBLANK(C324), "", DATEDIF(B324, C324, "d"))</f>
      </c>
      <c r="AA324" s="4">
        <f>IF(Z324&gt;=0,1,0)</f>
      </c>
    </row>
    <row x14ac:dyDescent="0.25" r="325" customHeight="1" ht="18.75">
      <c r="A325" s="1" t="s">
        <v>4561</v>
      </c>
      <c r="B325" s="22">
        <f>XLOOKUP(A325,'Página25'!A:A,'Página25'!G:G,"")</f>
        <v>25568.875</v>
      </c>
      <c r="C325" s="22">
        <f>XLOOKUP(A325,'Página25'!A:A,'Página25'!I:I,"")</f>
        <v>25568.875</v>
      </c>
      <c r="D325" s="1" t="s">
        <v>4538</v>
      </c>
      <c r="E325" s="4">
        <v>0</v>
      </c>
      <c r="F325" s="4">
        <v>0</v>
      </c>
      <c r="G325" s="4">
        <v>0</v>
      </c>
      <c r="H325" s="2">
        <f>XLOOKUP(A325,EmailVerification!A:A,EmailVerification!B:B,"")</f>
      </c>
      <c r="I325" s="4">
        <f>IF(H325 = "", 0, 1)</f>
      </c>
      <c r="J325" s="4">
        <f>XLOOKUP(A325,IntegracaoVerification!A:A,IntegracaoVerification!C:C,"")</f>
      </c>
      <c r="K325" s="4">
        <f>IF(J325 = "", 0, 1)</f>
      </c>
      <c r="L325" s="2">
        <f>XLOOKUP(A325,ApiVerification!A:A,ApiVerification!C:C,"")</f>
      </c>
      <c r="M325" s="4">
        <f>IF(L325 = "", 0, 1)</f>
      </c>
      <c r="N325" s="2">
        <f>XLOOKUP(A325,AtivacaoGiftback!A:A,AtivacaoGiftback!B:B,"")</f>
      </c>
      <c r="O325" s="4">
        <f>IF(N325 = "", 0, 1)</f>
      </c>
      <c r="P325" s="2">
        <f>XLOOKUP(A325,TempoPrimeiraCampanha!A:A,TempoPrimeiraCampanha!B:B,"")</f>
      </c>
      <c r="Q325" s="4">
        <f>IF(P325 = "", 0, 1)</f>
      </c>
      <c r="R325" s="4">
        <f>XLOOKUP(A325,'# Campanhas30D'!A:A,'# Campanhas30D'!B:B,"")</f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4">
        <f>XLOOKUP(A325,'Receita Influenciada'!A:A,'Receita Influenciada'!C:C,"")</f>
      </c>
      <c r="Z325" s="4">
        <f>IF(ISBLANK(C325), "", DATEDIF(B325, C325, "d"))</f>
      </c>
      <c r="AA325" s="4">
        <f>IF(Z325&gt;=0,1,0)</f>
      </c>
    </row>
    <row x14ac:dyDescent="0.25" r="326" customHeight="1" ht="18.75">
      <c r="A326" s="1" t="s">
        <v>4552</v>
      </c>
      <c r="B326" s="22">
        <f>XLOOKUP(A326,'Página25'!A:A,'Página25'!G:G,"")</f>
        <v>25568.875</v>
      </c>
      <c r="C326" s="22">
        <f>XLOOKUP(A326,'Página25'!A:A,'Página25'!I:I,"")</f>
        <v>25568.875</v>
      </c>
      <c r="D326" s="1" t="s">
        <v>4538</v>
      </c>
      <c r="E326" s="4">
        <v>0</v>
      </c>
      <c r="F326" s="4">
        <v>0</v>
      </c>
      <c r="G326" s="4">
        <v>0</v>
      </c>
      <c r="H326" s="2">
        <f>XLOOKUP(A326,EmailVerification!A:A,EmailVerification!B:B,"")</f>
      </c>
      <c r="I326" s="4">
        <f>IF(H326 = "", 0, 1)</f>
      </c>
      <c r="J326" s="4">
        <f>XLOOKUP(A326,IntegracaoVerification!A:A,IntegracaoVerification!C:C,"")</f>
      </c>
      <c r="K326" s="4">
        <f>IF(J326 = "", 0, 1)</f>
      </c>
      <c r="L326" s="2">
        <f>XLOOKUP(A326,ApiVerification!A:A,ApiVerification!C:C,"")</f>
      </c>
      <c r="M326" s="4">
        <f>IF(L326 = "", 0, 1)</f>
      </c>
      <c r="N326" s="2">
        <f>XLOOKUP(A326,AtivacaoGiftback!A:A,AtivacaoGiftback!B:B,"")</f>
      </c>
      <c r="O326" s="4">
        <f>IF(N326 = "", 0, 1)</f>
      </c>
      <c r="P326" s="2">
        <f>XLOOKUP(A326,TempoPrimeiraCampanha!A:A,TempoPrimeiraCampanha!B:B,"")</f>
      </c>
      <c r="Q326" s="4">
        <f>IF(P326 = "", 0, 1)</f>
      </c>
      <c r="R326" s="4">
        <f>XLOOKUP(A326,'# Campanhas30D'!A:A,'# Campanhas30D'!B:B,"")</f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4">
        <f>XLOOKUP(A326,'Receita Influenciada'!A:A,'Receita Influenciada'!C:C,"")</f>
      </c>
      <c r="Z326" s="4">
        <f>IF(ISBLANK(C326), "", DATEDIF(B326, C326, "d"))</f>
      </c>
      <c r="AA326" s="4">
        <f>IF(Z326&gt;=0,1,0)</f>
      </c>
    </row>
    <row x14ac:dyDescent="0.25" r="327" customHeight="1" ht="18.75">
      <c r="A327" s="1" t="s">
        <v>1717</v>
      </c>
      <c r="B327" s="22">
        <f>XLOOKUP(A327,'Página25'!A:A,'Página25'!G:G,"")</f>
        <v>25568.875</v>
      </c>
      <c r="C327" s="22">
        <f>XLOOKUP(A327,'Página25'!A:A,'Página25'!I:I,"")</f>
        <v>25568.875</v>
      </c>
      <c r="D327" s="1" t="s">
        <v>4538</v>
      </c>
      <c r="E327" s="4">
        <v>0</v>
      </c>
      <c r="F327" s="4">
        <v>0</v>
      </c>
      <c r="G327" s="4">
        <v>0</v>
      </c>
      <c r="H327" s="2">
        <f>XLOOKUP(A327,EmailVerification!A:A,EmailVerification!B:B,"")</f>
      </c>
      <c r="I327" s="4">
        <f>IF(H327 = "", 0, 1)</f>
      </c>
      <c r="J327" s="2">
        <f>XLOOKUP(A327,IntegracaoVerification!A:A,IntegracaoVerification!C:C,"")</f>
      </c>
      <c r="K327" s="4">
        <f>IF(J327 = "", 0, 1)</f>
      </c>
      <c r="L327" s="2">
        <f>XLOOKUP(A327,ApiVerification!A:A,ApiVerification!C:C,"")</f>
      </c>
      <c r="M327" s="4">
        <f>IF(L327 = "", 0, 1)</f>
      </c>
      <c r="N327" s="2">
        <f>XLOOKUP(A327,AtivacaoGiftback!A:A,AtivacaoGiftback!B:B,"")</f>
      </c>
      <c r="O327" s="4">
        <f>IF(N327 = "", 0, 1)</f>
      </c>
      <c r="P327" s="2">
        <f>XLOOKUP(A327,TempoPrimeiraCampanha!A:A,TempoPrimeiraCampanha!B:B,"")</f>
      </c>
      <c r="Q327" s="4">
        <f>IF(P327 = "", 0, 1)</f>
      </c>
      <c r="R327" s="4">
        <f>XLOOKUP(A327,'# Campanhas30D'!A:A,'# Campanhas30D'!B:B,"")</f>
      </c>
      <c r="S327" s="10">
        <v>0</v>
      </c>
      <c r="T327" s="10">
        <f>XLOOKUP(A327,'Receita Total'!A:A,'Receita Total'!C:C,"")</f>
      </c>
      <c r="U327" s="10">
        <v>0</v>
      </c>
      <c r="V327" s="10">
        <v>0</v>
      </c>
      <c r="W327" s="10">
        <v>0</v>
      </c>
      <c r="X327" s="10">
        <v>0</v>
      </c>
      <c r="Y327" s="4">
        <f>XLOOKUP(A327,'Receita Influenciada'!A:A,'Receita Influenciada'!C:C,"")</f>
      </c>
      <c r="Z327" s="4">
        <f>IF(ISBLANK(C327), "", DATEDIF(B327, C327, "d"))</f>
      </c>
      <c r="AA327" s="4">
        <f>IF(Z327&gt;=0,1,0)</f>
      </c>
    </row>
    <row x14ac:dyDescent="0.25" r="328" customHeight="1" ht="18.75">
      <c r="A328" s="1" t="s">
        <v>1691</v>
      </c>
      <c r="B328" s="22">
        <f>XLOOKUP(A328,'Página25'!A:A,'Página25'!G:G,"")</f>
        <v>25568.875</v>
      </c>
      <c r="C328" s="22">
        <f>XLOOKUP(A328,'Página25'!A:A,'Página25'!I:I,"")</f>
        <v>25568.875</v>
      </c>
      <c r="D328" s="1" t="s">
        <v>4538</v>
      </c>
      <c r="E328" s="4">
        <v>0</v>
      </c>
      <c r="F328" s="4">
        <v>0</v>
      </c>
      <c r="G328" s="4">
        <v>0</v>
      </c>
      <c r="H328" s="2">
        <f>XLOOKUP(A328,EmailVerification!A:A,EmailVerification!B:B,"")</f>
      </c>
      <c r="I328" s="4">
        <f>IF(H328 = "", 0, 1)</f>
      </c>
      <c r="J328" s="4">
        <f>XLOOKUP(A328,IntegracaoVerification!A:A,IntegracaoVerification!C:C,"")</f>
      </c>
      <c r="K328" s="4">
        <f>IF(J328 = "", 0, 1)</f>
      </c>
      <c r="L328" s="2">
        <f>XLOOKUP(A328,ApiVerification!A:A,ApiVerification!C:C,"")</f>
      </c>
      <c r="M328" s="4">
        <f>IF(L328 = "", 0, 1)</f>
      </c>
      <c r="N328" s="2">
        <f>XLOOKUP(A328,AtivacaoGiftback!A:A,AtivacaoGiftback!B:B,"")</f>
      </c>
      <c r="O328" s="4">
        <f>IF(N328 = "", 0, 1)</f>
      </c>
      <c r="P328" s="2">
        <f>XLOOKUP(A328,TempoPrimeiraCampanha!A:A,TempoPrimeiraCampanha!B:B,"")</f>
      </c>
      <c r="Q328" s="4">
        <f>IF(P328 = "", 0, 1)</f>
      </c>
      <c r="R328" s="4">
        <f>XLOOKUP(A328,'# Campanhas30D'!A:A,'# Campanhas30D'!B:B,"")</f>
      </c>
      <c r="S328" s="10">
        <v>0</v>
      </c>
      <c r="T328" s="10">
        <f>XLOOKUP(A328,'Receita Total'!A:A,'Receita Total'!C:C,"")</f>
      </c>
      <c r="U328" s="10">
        <v>0</v>
      </c>
      <c r="V328" s="10">
        <v>0</v>
      </c>
      <c r="W328" s="10">
        <v>0</v>
      </c>
      <c r="X328" s="10">
        <v>0</v>
      </c>
      <c r="Y328" s="4">
        <f>XLOOKUP(A328,'Receita Influenciada'!A:A,'Receita Influenciada'!C:C,"")</f>
      </c>
      <c r="Z328" s="4">
        <f>IF(ISBLANK(C328), "", DATEDIF(B328, C328, "d"))</f>
      </c>
      <c r="AA328" s="4">
        <f>IF(Z328&gt;=0,1,0)</f>
      </c>
    </row>
    <row x14ac:dyDescent="0.25" r="329" customHeight="1" ht="18.75">
      <c r="A329" s="1" t="s">
        <v>3043</v>
      </c>
      <c r="B329" s="22">
        <f>XLOOKUP(A329,'Página25'!A:A,'Página25'!G:G,"")</f>
        <v>25568.875</v>
      </c>
      <c r="C329" s="22">
        <f>XLOOKUP(A329,'Página25'!A:A,'Página25'!I:I,"")</f>
        <v>25568.875</v>
      </c>
      <c r="D329" s="1" t="s">
        <v>4538</v>
      </c>
      <c r="E329" s="4">
        <f>XLOOKUP(A329,login!A:A,login!F:F,"")</f>
      </c>
      <c r="F329" s="4">
        <f>XLOOKUP(A329,gestor!C:C,gestor!E:E,"")</f>
      </c>
      <c r="G329" s="4">
        <v>0</v>
      </c>
      <c r="H329" s="2">
        <f>XLOOKUP(A329,EmailVerification!A:A,EmailVerification!B:B,"")</f>
      </c>
      <c r="I329" s="4">
        <f>IF(H329 = "", 0, 1)</f>
      </c>
      <c r="J329" s="2">
        <f>XLOOKUP(A329,IntegracaoVerification!A:A,IntegracaoVerification!C:C,"")</f>
      </c>
      <c r="K329" s="4">
        <f>IF(J329 = "", 0, 1)</f>
      </c>
      <c r="L329" s="2">
        <f>XLOOKUP(A329,ApiVerification!A:A,ApiVerification!C:C,"")</f>
      </c>
      <c r="M329" s="4">
        <f>IF(L329 = "", 0, 1)</f>
      </c>
      <c r="N329" s="2">
        <f>XLOOKUP(A329,AtivacaoGiftback!A:A,AtivacaoGiftback!B:B,"")</f>
      </c>
      <c r="O329" s="4">
        <f>IF(N329 = "", 0, 1)</f>
      </c>
      <c r="P329" s="2">
        <f>XLOOKUP(A329,TempoPrimeiraCampanha!A:A,TempoPrimeiraCampanha!B:B,"")</f>
      </c>
      <c r="Q329" s="4">
        <f>IF(P329 = "", 0, 1)</f>
      </c>
      <c r="R329" s="4">
        <f>XLOOKUP(A329,'# Campanhas30D'!A:A,'# Campanhas30D'!B:B,"")</f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4">
        <f>XLOOKUP(A329,'Receita Influenciada'!A:A,'Receita Influenciada'!C:C,"")</f>
      </c>
      <c r="Z329" s="4">
        <f>IF(ISBLANK(C329), "", DATEDIF(B329, C329, "d"))</f>
      </c>
      <c r="AA329" s="4">
        <f>IF(Z329&gt;=0,1,0)</f>
      </c>
    </row>
    <row x14ac:dyDescent="0.25" r="330" customHeight="1" ht="18.75">
      <c r="A330" s="1" t="s">
        <v>3026</v>
      </c>
      <c r="B330" s="22">
        <f>XLOOKUP(A330,'Página25'!A:A,'Página25'!G:G,"")</f>
        <v>25568.875</v>
      </c>
      <c r="C330" s="22">
        <f>XLOOKUP(A330,'Página25'!A:A,'Página25'!I:I,"")</f>
        <v>25568.875</v>
      </c>
      <c r="D330" s="1" t="s">
        <v>4538</v>
      </c>
      <c r="E330" s="4">
        <f>XLOOKUP(A330,login!A:A,login!F:F,"")</f>
      </c>
      <c r="F330" s="4">
        <f>XLOOKUP(A330,gestor!C:C,gestor!E:E,"")</f>
      </c>
      <c r="G330" s="4">
        <v>0</v>
      </c>
      <c r="H330" s="2">
        <f>XLOOKUP(A330,EmailVerification!A:A,EmailVerification!B:B,"")</f>
      </c>
      <c r="I330" s="4">
        <f>IF(H330 = "", 0, 1)</f>
      </c>
      <c r="J330" s="2">
        <f>XLOOKUP(A330,IntegracaoVerification!A:A,IntegracaoVerification!C:C,"")</f>
      </c>
      <c r="K330" s="4">
        <f>IF(J330 = "", 0, 1)</f>
      </c>
      <c r="L330" s="2">
        <f>XLOOKUP(A330,ApiVerification!A:A,ApiVerification!C:C,"")</f>
      </c>
      <c r="M330" s="4">
        <f>IF(L330 = "", 0, 1)</f>
      </c>
      <c r="N330" s="2">
        <f>XLOOKUP(A330,AtivacaoGiftback!A:A,AtivacaoGiftback!B:B,"")</f>
      </c>
      <c r="O330" s="4">
        <f>IF(N330 = "", 0, 1)</f>
      </c>
      <c r="P330" s="2">
        <f>XLOOKUP(A330,TempoPrimeiraCampanha!A:A,TempoPrimeiraCampanha!B:B,"")</f>
      </c>
      <c r="Q330" s="4">
        <f>IF(P330 = "", 0, 1)</f>
      </c>
      <c r="R330" s="4">
        <f>XLOOKUP(A330,'# Campanhas30D'!A:A,'# Campanhas30D'!B:B,"")</f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4">
        <f>XLOOKUP(A330,'Receita Influenciada'!A:A,'Receita Influenciada'!C:C,"")</f>
      </c>
      <c r="Z330" s="4">
        <f>IF(ISBLANK(C330), "", DATEDIF(B330, C330, "d"))</f>
      </c>
      <c r="AA330" s="4">
        <f>IF(Z330&gt;=0,1,0)</f>
      </c>
    </row>
    <row x14ac:dyDescent="0.25" r="331" customHeight="1" ht="18.75">
      <c r="A331" s="1" t="s">
        <v>4601</v>
      </c>
      <c r="B331" s="22">
        <f>XLOOKUP(A331,'Página25'!A:A,'Página25'!G:G,"")</f>
        <v>25568.875</v>
      </c>
      <c r="C331" s="22">
        <f>XLOOKUP(A331,'Página25'!A:A,'Página25'!I:I,"")</f>
        <v>25568.875</v>
      </c>
      <c r="D331" s="1" t="s">
        <v>4538</v>
      </c>
      <c r="E331" s="4">
        <v>0</v>
      </c>
      <c r="F331" s="4">
        <v>0</v>
      </c>
      <c r="G331" s="4">
        <v>0</v>
      </c>
      <c r="H331" s="2">
        <f>XLOOKUP(A331,EmailVerification!A:A,EmailVerification!B:B,"")</f>
      </c>
      <c r="I331" s="4">
        <f>IF(H331 = "", 0, 1)</f>
      </c>
      <c r="J331" s="4">
        <f>XLOOKUP(A331,IntegracaoVerification!A:A,IntegracaoVerification!C:C,"")</f>
      </c>
      <c r="K331" s="4">
        <f>IF(J331 = "", 0, 1)</f>
      </c>
      <c r="L331" s="2">
        <f>XLOOKUP(A331,ApiVerification!A:A,ApiVerification!C:C,"")</f>
      </c>
      <c r="M331" s="4">
        <f>IF(L331 = "", 0, 1)</f>
      </c>
      <c r="N331" s="2">
        <f>XLOOKUP(A331,AtivacaoGiftback!A:A,AtivacaoGiftback!B:B,"")</f>
      </c>
      <c r="O331" s="4">
        <f>IF(N331 = "", 0, 1)</f>
      </c>
      <c r="P331" s="2">
        <f>XLOOKUP(A331,TempoPrimeiraCampanha!A:A,TempoPrimeiraCampanha!B:B,"")</f>
      </c>
      <c r="Q331" s="4">
        <f>IF(P331 = "", 0, 1)</f>
      </c>
      <c r="R331" s="4">
        <f>XLOOKUP(A331,'# Campanhas30D'!A:A,'# Campanhas30D'!B:B,"")</f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4">
        <f>XLOOKUP(A331,'Receita Influenciada'!A:A,'Receita Influenciada'!C:C,"")</f>
      </c>
      <c r="Z331" s="4">
        <f>IF(ISBLANK(C331), "", DATEDIF(B331, C331, "d"))</f>
      </c>
      <c r="AA331" s="4">
        <f>IF(Z331&gt;=0,1,0)</f>
      </c>
    </row>
    <row x14ac:dyDescent="0.25" r="332" customHeight="1" ht="18.75">
      <c r="A332" s="1" t="s">
        <v>1530</v>
      </c>
      <c r="B332" s="22">
        <f>XLOOKUP(A332,'Página25'!A:A,'Página25'!G:G,"")</f>
        <v>25568.875</v>
      </c>
      <c r="C332" s="22">
        <f>XLOOKUP(A332,'Página25'!A:A,'Página25'!I:I,"")</f>
        <v>25568.875</v>
      </c>
      <c r="D332" s="1" t="s">
        <v>4538</v>
      </c>
      <c r="E332" s="4">
        <f>XLOOKUP(A332,login!A:A,login!F:F,"")</f>
      </c>
      <c r="F332" s="4">
        <v>1</v>
      </c>
      <c r="G332" s="4">
        <v>0</v>
      </c>
      <c r="H332" s="2">
        <f>XLOOKUP(A332,EmailVerification!A:A,EmailVerification!B:B,"")</f>
      </c>
      <c r="I332" s="4">
        <f>IF(H332 = "", 0, 1)</f>
      </c>
      <c r="J332" s="4">
        <f>XLOOKUP(A332,IntegracaoVerification!A:A,IntegracaoVerification!C:C,"")</f>
      </c>
      <c r="K332" s="4">
        <f>IF(J332 = "", 0, 1)</f>
      </c>
      <c r="L332" s="2">
        <f>XLOOKUP(A332,ApiVerification!A:A,ApiVerification!C:C,"")</f>
      </c>
      <c r="M332" s="4">
        <f>IF(L332 = "", 0, 1)</f>
      </c>
      <c r="N332" s="2">
        <f>XLOOKUP(A332,AtivacaoGiftback!A:A,AtivacaoGiftback!B:B,"")</f>
      </c>
      <c r="O332" s="4">
        <f>IF(N332 = "", 0, 1)</f>
      </c>
      <c r="P332" s="2">
        <f>XLOOKUP(A332,TempoPrimeiraCampanha!A:A,TempoPrimeiraCampanha!B:B,"")</f>
      </c>
      <c r="Q332" s="4">
        <f>IF(P332 = "", 0, 1)</f>
      </c>
      <c r="R332" s="4">
        <f>XLOOKUP(A332,'# Campanhas30D'!A:A,'# Campanhas30D'!B:B,"")</f>
      </c>
      <c r="S332" s="10">
        <v>0</v>
      </c>
      <c r="T332" s="10">
        <f>XLOOKUP(A332,'Receita Total'!A:A,'Receita Total'!C:C,"")</f>
      </c>
      <c r="U332" s="10">
        <v>0</v>
      </c>
      <c r="V332" s="10">
        <v>0</v>
      </c>
      <c r="W332" s="10">
        <v>0</v>
      </c>
      <c r="X332" s="10">
        <v>0</v>
      </c>
      <c r="Y332" s="4">
        <f>XLOOKUP(A332,'Receita Influenciada'!A:A,'Receita Influenciada'!C:C,"")</f>
      </c>
      <c r="Z332" s="4">
        <f>IF(ISBLANK(C332), "", DATEDIF(B332, C332, "d"))</f>
      </c>
      <c r="AA332" s="4">
        <f>IF(Z332&gt;=0,1,0)</f>
      </c>
    </row>
    <row x14ac:dyDescent="0.25" r="333" customHeight="1" ht="18.75">
      <c r="A333" s="1" t="s">
        <v>1463</v>
      </c>
      <c r="B333" s="22">
        <f>XLOOKUP(A333,'Página25'!A:A,'Página25'!G:G,"")</f>
        <v>25568.875</v>
      </c>
      <c r="C333" s="22">
        <f>XLOOKUP(A333,'Página25'!A:A,'Página25'!I:I,"")</f>
        <v>25568.875</v>
      </c>
      <c r="D333" s="1" t="s">
        <v>4538</v>
      </c>
      <c r="E333" s="4">
        <v>0</v>
      </c>
      <c r="F333" s="4">
        <v>0</v>
      </c>
      <c r="G333" s="4">
        <v>0</v>
      </c>
      <c r="H333" s="2">
        <f>XLOOKUP(A333,EmailVerification!A:A,EmailVerification!B:B,"")</f>
      </c>
      <c r="I333" s="4">
        <f>IF(H333 = "", 0, 1)</f>
      </c>
      <c r="J333" s="4">
        <f>XLOOKUP(A333,IntegracaoVerification!A:A,IntegracaoVerification!C:C,"")</f>
      </c>
      <c r="K333" s="4">
        <f>IF(J333 = "", 0, 1)</f>
      </c>
      <c r="L333" s="4">
        <f>XLOOKUP(A333,ApiVerification!A:A,ApiVerification!C:C,"")</f>
      </c>
      <c r="M333" s="4">
        <f>IF(L333 = "", 0, 1)</f>
      </c>
      <c r="N333" s="2">
        <f>XLOOKUP(A333,AtivacaoGiftback!A:A,AtivacaoGiftback!B:B,"")</f>
      </c>
      <c r="O333" s="4">
        <f>IF(N333 = "", 0, 1)</f>
      </c>
      <c r="P333" s="2">
        <f>XLOOKUP(A333,TempoPrimeiraCampanha!A:A,TempoPrimeiraCampanha!B:B,"")</f>
      </c>
      <c r="Q333" s="4">
        <f>IF(P333 = "", 0, 1)</f>
      </c>
      <c r="R333" s="4">
        <f>XLOOKUP(A333,'# Campanhas30D'!A:A,'# Campanhas30D'!B:B,"")</f>
      </c>
      <c r="S333" s="10">
        <v>0</v>
      </c>
      <c r="T333" s="10">
        <f>XLOOKUP(A333,'Receita Total'!A:A,'Receita Total'!C:C,"")</f>
      </c>
      <c r="U333" s="10">
        <v>0</v>
      </c>
      <c r="V333" s="10">
        <v>0</v>
      </c>
      <c r="W333" s="10">
        <v>0</v>
      </c>
      <c r="X333" s="10">
        <v>0</v>
      </c>
      <c r="Y333" s="4">
        <f>XLOOKUP(A333,'Receita Influenciada'!A:A,'Receita Influenciada'!C:C,"")</f>
      </c>
      <c r="Z333" s="4">
        <f>IF(ISBLANK(C333), "", DATEDIF(B333, C333, "d"))</f>
      </c>
      <c r="AA333" s="4">
        <f>IF(Z333&gt;=0,1,0)</f>
      </c>
    </row>
    <row x14ac:dyDescent="0.25" r="334" customHeight="1" ht="18.75">
      <c r="A334" s="1" t="s">
        <v>3021</v>
      </c>
      <c r="B334" s="22">
        <f>XLOOKUP(A334,'Página25'!A:A,'Página25'!G:G,"")</f>
        <v>25568.875</v>
      </c>
      <c r="C334" s="22">
        <f>XLOOKUP(A334,'Página25'!A:A,'Página25'!I:I,"")</f>
        <v>25568.875</v>
      </c>
      <c r="D334" s="1" t="s">
        <v>4538</v>
      </c>
      <c r="E334" s="4">
        <f>XLOOKUP(A334,login!A:A,login!F:F,"")</f>
      </c>
      <c r="F334" s="4">
        <f>XLOOKUP(A334,gestor!C:C,gestor!E:E,"")</f>
      </c>
      <c r="G334" s="4">
        <v>0</v>
      </c>
      <c r="H334" s="4">
        <f>XLOOKUP(A334,EmailVerification!A:A,EmailVerification!B:B,"")</f>
      </c>
      <c r="I334" s="4">
        <f>IF(H334 = "", 0, 1)</f>
      </c>
      <c r="J334" s="2">
        <f>XLOOKUP(A334,IntegracaoVerification!A:A,IntegracaoVerification!C:C,"")</f>
      </c>
      <c r="K334" s="4">
        <f>IF(J334 = "", 0, 1)</f>
      </c>
      <c r="L334" s="2">
        <f>XLOOKUP(A334,ApiVerification!A:A,ApiVerification!C:C,"")</f>
      </c>
      <c r="M334" s="4">
        <f>IF(L334 = "", 0, 1)</f>
      </c>
      <c r="N334" s="2">
        <f>XLOOKUP(A334,AtivacaoGiftback!A:A,AtivacaoGiftback!B:B,"")</f>
      </c>
      <c r="O334" s="4">
        <f>IF(N334 = "", 0, 1)</f>
      </c>
      <c r="P334" s="2">
        <f>XLOOKUP(A334,TempoPrimeiraCampanha!A:A,TempoPrimeiraCampanha!B:B,"")</f>
      </c>
      <c r="Q334" s="4">
        <f>IF(P334 = "", 0, 1)</f>
      </c>
      <c r="R334" s="4">
        <f>XLOOKUP(A334,'# Campanhas30D'!A:A,'# Campanhas30D'!B:B,"")</f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4">
        <f>XLOOKUP(A334,'Receita Influenciada'!A:A,'Receita Influenciada'!C:C,"")</f>
      </c>
      <c r="Z334" s="4">
        <f>IF(ISBLANK(C334), "", DATEDIF(B334, C334, "d"))</f>
      </c>
      <c r="AA334" s="4">
        <f>IF(Z334&gt;=0,1,0)</f>
      </c>
    </row>
    <row x14ac:dyDescent="0.25" r="335" customHeight="1" ht="18.75">
      <c r="A335" s="1" t="s">
        <v>4594</v>
      </c>
      <c r="B335" s="22">
        <f>XLOOKUP(A335,'Página25'!A:A,'Página25'!G:G,"")</f>
        <v>25568.875</v>
      </c>
      <c r="C335" s="22">
        <f>XLOOKUP(A335,'Página25'!A:A,'Página25'!I:I,"")</f>
        <v>25568.875</v>
      </c>
      <c r="D335" s="1" t="s">
        <v>4538</v>
      </c>
      <c r="E335" s="4">
        <v>0</v>
      </c>
      <c r="F335" s="4">
        <v>0</v>
      </c>
      <c r="G335" s="4">
        <v>0</v>
      </c>
      <c r="H335" s="2">
        <f>XLOOKUP(A335,EmailVerification!A:A,EmailVerification!B:B,"")</f>
      </c>
      <c r="I335" s="4">
        <f>IF(H335 = "", 0, 1)</f>
      </c>
      <c r="J335" s="4">
        <f>XLOOKUP(A335,IntegracaoVerification!A:A,IntegracaoVerification!C:C,"")</f>
      </c>
      <c r="K335" s="4">
        <f>IF(J335 = "", 0, 1)</f>
      </c>
      <c r="L335" s="2">
        <f>XLOOKUP(A335,ApiVerification!A:A,ApiVerification!C:C,"")</f>
      </c>
      <c r="M335" s="4">
        <f>IF(L335 = "", 0, 1)</f>
      </c>
      <c r="N335" s="2">
        <f>XLOOKUP(A335,AtivacaoGiftback!A:A,AtivacaoGiftback!B:B,"")</f>
      </c>
      <c r="O335" s="4">
        <f>IF(N335 = "", 0, 1)</f>
      </c>
      <c r="P335" s="2">
        <f>XLOOKUP(A335,TempoPrimeiraCampanha!A:A,TempoPrimeiraCampanha!B:B,"")</f>
      </c>
      <c r="Q335" s="4">
        <f>IF(P335 = "", 0, 1)</f>
      </c>
      <c r="R335" s="4">
        <f>XLOOKUP(A335,'# Campanhas30D'!A:A,'# Campanhas30D'!B:B,"")</f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4">
        <f>XLOOKUP(A335,'Receita Influenciada'!A:A,'Receita Influenciada'!C:C,"")</f>
      </c>
      <c r="Z335" s="4">
        <f>IF(ISBLANK(C335), "", DATEDIF(B335, C335, "d"))</f>
      </c>
      <c r="AA335" s="4">
        <f>IF(Z335&gt;=0,1,0)</f>
      </c>
    </row>
    <row x14ac:dyDescent="0.25" r="336" customHeight="1" ht="18.75">
      <c r="A336" s="1" t="s">
        <v>1720</v>
      </c>
      <c r="B336" s="22">
        <f>XLOOKUP(A336,'Página25'!A:A,'Página25'!G:G,"")</f>
        <v>25568.875</v>
      </c>
      <c r="C336" s="22">
        <f>XLOOKUP(A336,'Página25'!A:A,'Página25'!I:I,"")</f>
        <v>25568.875</v>
      </c>
      <c r="D336" s="1" t="s">
        <v>4538</v>
      </c>
      <c r="E336" s="4">
        <v>0</v>
      </c>
      <c r="F336" s="4">
        <v>0</v>
      </c>
      <c r="G336" s="4">
        <v>0</v>
      </c>
      <c r="H336" s="2">
        <f>XLOOKUP(A336,EmailVerification!A:A,EmailVerification!B:B,"")</f>
      </c>
      <c r="I336" s="4">
        <f>IF(H336 = "", 0, 1)</f>
      </c>
      <c r="J336" s="2">
        <f>XLOOKUP(A336,IntegracaoVerification!A:A,IntegracaoVerification!C:C,"")</f>
      </c>
      <c r="K336" s="4">
        <f>IF(J336 = "", 0, 1)</f>
      </c>
      <c r="L336" s="2">
        <f>XLOOKUP(A336,ApiVerification!A:A,ApiVerification!C:C,"")</f>
      </c>
      <c r="M336" s="4">
        <f>IF(L336 = "", 0, 1)</f>
      </c>
      <c r="N336" s="2">
        <f>XLOOKUP(A336,AtivacaoGiftback!A:A,AtivacaoGiftback!B:B,"")</f>
      </c>
      <c r="O336" s="4">
        <f>IF(N336 = "", 0, 1)</f>
      </c>
      <c r="P336" s="2">
        <f>XLOOKUP(A336,TempoPrimeiraCampanha!A:A,TempoPrimeiraCampanha!B:B,"")</f>
      </c>
      <c r="Q336" s="4">
        <f>IF(P336 = "", 0, 1)</f>
      </c>
      <c r="R336" s="4">
        <f>XLOOKUP(A336,'# Campanhas30D'!A:A,'# Campanhas30D'!B:B,"")</f>
      </c>
      <c r="S336" s="10">
        <v>0</v>
      </c>
      <c r="T336" s="10">
        <f>XLOOKUP(A336,'Receita Total'!A:A,'Receita Total'!C:C,"")</f>
      </c>
      <c r="U336" s="10">
        <v>0</v>
      </c>
      <c r="V336" s="10">
        <v>0</v>
      </c>
      <c r="W336" s="10">
        <v>0</v>
      </c>
      <c r="X336" s="10">
        <v>0</v>
      </c>
      <c r="Y336" s="4">
        <f>XLOOKUP(A336,'Receita Influenciada'!A:A,'Receita Influenciada'!C:C,"")</f>
      </c>
      <c r="Z336" s="4">
        <f>IF(ISBLANK(C336), "", DATEDIF(B336, C336, "d"))</f>
      </c>
      <c r="AA336" s="4">
        <f>IF(Z336&gt;=0,1,0)</f>
      </c>
    </row>
    <row x14ac:dyDescent="0.25" r="337" customHeight="1" ht="18.75">
      <c r="A337" s="1" t="s">
        <v>1431</v>
      </c>
      <c r="B337" s="22">
        <f>XLOOKUP(A337,'Página25'!A:A,'Página25'!G:G,"")</f>
        <v>25568.875</v>
      </c>
      <c r="C337" s="22">
        <f>XLOOKUP(A337,'Página25'!A:A,'Página25'!I:I,"")</f>
        <v>25568.875</v>
      </c>
      <c r="D337" s="1" t="s">
        <v>4538</v>
      </c>
      <c r="E337" s="4">
        <f>XLOOKUP(A337,login!A:A,login!F:F,"")</f>
      </c>
      <c r="F337" s="4">
        <v>0</v>
      </c>
      <c r="G337" s="4">
        <v>0</v>
      </c>
      <c r="H337" s="4">
        <f>XLOOKUP(A337,EmailVerification!A:A,EmailVerification!B:B,"")</f>
      </c>
      <c r="I337" s="4">
        <f>IF(H337 = "", 0, 1)</f>
      </c>
      <c r="J337" s="2">
        <f>XLOOKUP(A337,IntegracaoVerification!A:A,IntegracaoVerification!C:C,"")</f>
      </c>
      <c r="K337" s="4">
        <f>IF(J337 = "", 0, 1)</f>
      </c>
      <c r="L337" s="4">
        <f>XLOOKUP(A337,ApiVerification!A:A,ApiVerification!C:C,"")</f>
      </c>
      <c r="M337" s="4">
        <f>IF(L337 = "", 0, 1)</f>
      </c>
      <c r="N337" s="2">
        <f>XLOOKUP(A337,AtivacaoGiftback!A:A,AtivacaoGiftback!B:B,"")</f>
      </c>
      <c r="O337" s="4">
        <f>IF(N337 = "", 0, 1)</f>
      </c>
      <c r="P337" s="2">
        <f>XLOOKUP(A337,TempoPrimeiraCampanha!A:A,TempoPrimeiraCampanha!B:B,"")</f>
      </c>
      <c r="Q337" s="4">
        <f>IF(P337 = "", 0, 1)</f>
      </c>
      <c r="R337" s="4">
        <f>XLOOKUP(A337,'# Campanhas30D'!A:A,'# Campanhas30D'!B:B,"")</f>
      </c>
      <c r="S337" s="10">
        <v>0</v>
      </c>
      <c r="T337" s="10">
        <f>XLOOKUP(A337,'Receita Total'!A:A,'Receita Total'!C:C,"")</f>
      </c>
      <c r="U337" s="10">
        <v>0</v>
      </c>
      <c r="V337" s="10">
        <v>0</v>
      </c>
      <c r="W337" s="10">
        <v>0</v>
      </c>
      <c r="X337" s="10">
        <v>0</v>
      </c>
      <c r="Y337" s="4">
        <f>XLOOKUP(A337,'Receita Influenciada'!A:A,'Receita Influenciada'!C:C,"")</f>
      </c>
      <c r="Z337" s="4">
        <f>IF(ISBLANK(C337), "", DATEDIF(B337, C337, "d"))</f>
      </c>
      <c r="AA337" s="4">
        <f>IF(Z337&gt;=0,1,0)</f>
      </c>
    </row>
    <row x14ac:dyDescent="0.25" r="338" customHeight="1" ht="18.75">
      <c r="A338" s="1" t="s">
        <v>1670</v>
      </c>
      <c r="B338" s="22">
        <f>XLOOKUP(A338,'Página25'!A:A,'Página25'!G:G,"")</f>
        <v>25568.875</v>
      </c>
      <c r="C338" s="22">
        <f>XLOOKUP(A338,'Página25'!A:A,'Página25'!I:I,"")</f>
        <v>25568.875</v>
      </c>
      <c r="D338" s="1" t="s">
        <v>4538</v>
      </c>
      <c r="E338" s="4">
        <f>XLOOKUP(A338,login!A:A,login!F:F,"")</f>
      </c>
      <c r="F338" s="4">
        <f>XLOOKUP(A338,gestor!C:C,gestor!E:E,"")</f>
      </c>
      <c r="G338" s="4">
        <v>0</v>
      </c>
      <c r="H338" s="4">
        <f>XLOOKUP(A338,EmailVerification!A:A,EmailVerification!B:B,"")</f>
      </c>
      <c r="I338" s="4">
        <f>IF(H338 = "", 0, 1)</f>
      </c>
      <c r="J338" s="2">
        <f>XLOOKUP(A338,IntegracaoVerification!A:A,IntegracaoVerification!C:C,"")</f>
      </c>
      <c r="K338" s="4">
        <f>IF(J338 = "", 0, 1)</f>
      </c>
      <c r="L338" s="2">
        <f>XLOOKUP(A338,ApiVerification!A:A,ApiVerification!C:C,"")</f>
      </c>
      <c r="M338" s="4">
        <f>IF(L338 = "", 0, 1)</f>
      </c>
      <c r="N338" s="2">
        <f>XLOOKUP(A338,AtivacaoGiftback!A:A,AtivacaoGiftback!B:B,"")</f>
      </c>
      <c r="O338" s="4">
        <f>IF(N338 = "", 0, 1)</f>
      </c>
      <c r="P338" s="2">
        <f>XLOOKUP(A338,TempoPrimeiraCampanha!A:A,TempoPrimeiraCampanha!B:B,"")</f>
      </c>
      <c r="Q338" s="4">
        <f>IF(P338 = "", 0, 1)</f>
      </c>
      <c r="R338" s="4">
        <f>XLOOKUP(A338,'# Campanhas30D'!A:A,'# Campanhas30D'!B:B,"")</f>
      </c>
      <c r="S338" s="10">
        <v>0</v>
      </c>
      <c r="T338" s="10">
        <f>XLOOKUP(A338,'Receita Total'!A:A,'Receita Total'!C:C,"")</f>
      </c>
      <c r="U338" s="10">
        <v>0</v>
      </c>
      <c r="V338" s="10">
        <v>0</v>
      </c>
      <c r="W338" s="10">
        <v>0</v>
      </c>
      <c r="X338" s="10">
        <v>0</v>
      </c>
      <c r="Y338" s="4">
        <f>XLOOKUP(A338,'Receita Influenciada'!A:A,'Receita Influenciada'!C:C,"")</f>
      </c>
      <c r="Z338" s="4">
        <f>IF(ISBLANK(C338), "", DATEDIF(B338, C338, "d"))</f>
      </c>
      <c r="AA338" s="4">
        <f>IF(Z338&gt;=0,1,0)</f>
      </c>
    </row>
    <row x14ac:dyDescent="0.25" r="339" customHeight="1" ht="18.75">
      <c r="A339" s="1" t="s">
        <v>4555</v>
      </c>
      <c r="B339" s="22">
        <f>XLOOKUP(A339,'Página25'!A:A,'Página25'!G:G,"")</f>
        <v>25568.875</v>
      </c>
      <c r="C339" s="22">
        <f>XLOOKUP(A339,'Página25'!A:A,'Página25'!I:I,"")</f>
        <v>25568.875</v>
      </c>
      <c r="D339" s="1" t="s">
        <v>4538</v>
      </c>
      <c r="E339" s="4">
        <v>0</v>
      </c>
      <c r="F339" s="4">
        <v>0</v>
      </c>
      <c r="G339" s="4">
        <v>0</v>
      </c>
      <c r="H339" s="2">
        <f>XLOOKUP(A339,EmailVerification!A:A,EmailVerification!B:B,"")</f>
      </c>
      <c r="I339" s="4">
        <f>IF(H339 = "", 0, 1)</f>
      </c>
      <c r="J339" s="2">
        <f>XLOOKUP(A339,IntegracaoVerification!A:A,IntegracaoVerification!C:C,"")</f>
      </c>
      <c r="K339" s="4">
        <f>IF(J339 = "", 0, 1)</f>
      </c>
      <c r="L339" s="2">
        <f>XLOOKUP(A339,ApiVerification!A:A,ApiVerification!C:C,"")</f>
      </c>
      <c r="M339" s="4">
        <f>IF(L339 = "", 0, 1)</f>
      </c>
      <c r="N339" s="2">
        <f>XLOOKUP(A339,AtivacaoGiftback!A:A,AtivacaoGiftback!B:B,"")</f>
      </c>
      <c r="O339" s="4">
        <f>IF(N339 = "", 0, 1)</f>
      </c>
      <c r="P339" s="2">
        <f>XLOOKUP(A339,TempoPrimeiraCampanha!A:A,TempoPrimeiraCampanha!B:B,"")</f>
      </c>
      <c r="Q339" s="4">
        <f>IF(P339 = "", 0, 1)</f>
      </c>
      <c r="R339" s="4">
        <f>XLOOKUP(A339,'# Campanhas30D'!A:A,'# Campanhas30D'!B:B,"")</f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4">
        <f>XLOOKUP(A339,'Receita Influenciada'!A:A,'Receita Influenciada'!C:C,"")</f>
      </c>
      <c r="Z339" s="4">
        <f>IF(ISBLANK(C339), "", DATEDIF(B339, C339, "d"))</f>
      </c>
      <c r="AA339" s="4">
        <f>IF(Z339&gt;=0,1,0)</f>
      </c>
    </row>
    <row x14ac:dyDescent="0.25" r="340" customHeight="1" ht="18.75">
      <c r="A340" s="1" t="s">
        <v>4551</v>
      </c>
      <c r="B340" s="22">
        <f>XLOOKUP(A340,'Página25'!A:A,'Página25'!G:G,"")</f>
        <v>25568.875</v>
      </c>
      <c r="C340" s="22">
        <f>XLOOKUP(A340,'Página25'!A:A,'Página25'!I:I,"")</f>
        <v>25568.875</v>
      </c>
      <c r="D340" s="1" t="s">
        <v>4538</v>
      </c>
      <c r="E340" s="4">
        <v>0</v>
      </c>
      <c r="F340" s="4">
        <v>0</v>
      </c>
      <c r="G340" s="4">
        <v>0</v>
      </c>
      <c r="H340" s="2">
        <f>XLOOKUP(A340,EmailVerification!A:A,EmailVerification!B:B,"")</f>
      </c>
      <c r="I340" s="4">
        <f>IF(H340 = "", 0, 1)</f>
      </c>
      <c r="J340" s="2">
        <f>XLOOKUP(A340,IntegracaoVerification!A:A,IntegracaoVerification!C:C,"")</f>
      </c>
      <c r="K340" s="4">
        <f>IF(J340 = "", 0, 1)</f>
      </c>
      <c r="L340" s="2">
        <f>XLOOKUP(A340,ApiVerification!A:A,ApiVerification!C:C,"")</f>
      </c>
      <c r="M340" s="4">
        <f>IF(L340 = "", 0, 1)</f>
      </c>
      <c r="N340" s="2">
        <f>XLOOKUP(A340,AtivacaoGiftback!A:A,AtivacaoGiftback!B:B,"")</f>
      </c>
      <c r="O340" s="4">
        <f>IF(N340 = "", 0, 1)</f>
      </c>
      <c r="P340" s="2">
        <f>XLOOKUP(A340,TempoPrimeiraCampanha!A:A,TempoPrimeiraCampanha!B:B,"")</f>
      </c>
      <c r="Q340" s="4">
        <f>IF(P340 = "", 0, 1)</f>
      </c>
      <c r="R340" s="4">
        <f>XLOOKUP(A340,'# Campanhas30D'!A:A,'# Campanhas30D'!B:B,"")</f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4">
        <f>XLOOKUP(A340,'Receita Influenciada'!A:A,'Receita Influenciada'!C:C,"")</f>
      </c>
      <c r="Z340" s="4">
        <f>IF(ISBLANK(C340), "", DATEDIF(B340, C340, "d"))</f>
      </c>
      <c r="AA340" s="4">
        <f>IF(Z340&gt;=0,1,0)</f>
      </c>
    </row>
    <row x14ac:dyDescent="0.25" r="341" customHeight="1" ht="18.75">
      <c r="A341" s="1" t="s">
        <v>4553</v>
      </c>
      <c r="B341" s="22">
        <f>XLOOKUP(A341,'Página25'!A:A,'Página25'!G:G,"")</f>
        <v>25568.875</v>
      </c>
      <c r="C341" s="22">
        <f>XLOOKUP(A341,'Página25'!A:A,'Página25'!I:I,"")</f>
        <v>25568.875</v>
      </c>
      <c r="D341" s="1" t="s">
        <v>4538</v>
      </c>
      <c r="E341" s="4">
        <v>0</v>
      </c>
      <c r="F341" s="4">
        <v>1</v>
      </c>
      <c r="G341" s="4">
        <v>0</v>
      </c>
      <c r="H341" s="2">
        <f>XLOOKUP(A341,EmailVerification!A:A,EmailVerification!B:B,"")</f>
      </c>
      <c r="I341" s="4">
        <f>IF(H341 = "", 0, 1)</f>
      </c>
      <c r="J341" s="2">
        <f>XLOOKUP(A341,IntegracaoVerification!A:A,IntegracaoVerification!C:C,"")</f>
      </c>
      <c r="K341" s="4">
        <f>IF(J341 = "", 0, 1)</f>
      </c>
      <c r="L341" s="2">
        <f>XLOOKUP(A341,ApiVerification!A:A,ApiVerification!C:C,"")</f>
      </c>
      <c r="M341" s="4">
        <f>IF(L341 = "", 0, 1)</f>
      </c>
      <c r="N341" s="2">
        <f>XLOOKUP(A341,AtivacaoGiftback!A:A,AtivacaoGiftback!B:B,"")</f>
      </c>
      <c r="O341" s="4">
        <f>IF(N341 = "", 0, 1)</f>
      </c>
      <c r="P341" s="2">
        <f>XLOOKUP(A341,TempoPrimeiraCampanha!A:A,TempoPrimeiraCampanha!B:B,"")</f>
      </c>
      <c r="Q341" s="4">
        <f>IF(P341 = "", 0, 1)</f>
      </c>
      <c r="R341" s="4">
        <f>XLOOKUP(A341,'# Campanhas30D'!A:A,'# Campanhas30D'!B:B,"")</f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4">
        <f>XLOOKUP(A341,'Receita Influenciada'!A:A,'Receita Influenciada'!C:C,"")</f>
      </c>
      <c r="Z341" s="4">
        <f>IF(ISBLANK(C341), "", DATEDIF(B341, C341, "d"))</f>
      </c>
      <c r="AA341" s="4">
        <f>IF(Z341&gt;=0,1,0)</f>
      </c>
    </row>
    <row x14ac:dyDescent="0.25" r="342" customHeight="1" ht="18.75">
      <c r="A342" s="1" t="s">
        <v>4607</v>
      </c>
      <c r="B342" s="22">
        <f>XLOOKUP(A342,'Página25'!A:A,'Página25'!G:G,"")</f>
        <v>25568.875</v>
      </c>
      <c r="C342" s="22">
        <f>XLOOKUP(A342,'Página25'!A:A,'Página25'!I:I,"")</f>
        <v>25568.875</v>
      </c>
      <c r="D342" s="1" t="s">
        <v>4538</v>
      </c>
      <c r="E342" s="4">
        <v>0</v>
      </c>
      <c r="F342" s="4">
        <v>0</v>
      </c>
      <c r="G342" s="4">
        <v>0</v>
      </c>
      <c r="H342" s="2">
        <f>XLOOKUP(A342,EmailVerification!A:A,EmailVerification!B:B,"")</f>
      </c>
      <c r="I342" s="4">
        <f>IF(H342 = "", 0, 1)</f>
      </c>
      <c r="J342" s="2">
        <f>XLOOKUP(A342,IntegracaoVerification!A:A,IntegracaoVerification!C:C,"")</f>
      </c>
      <c r="K342" s="4">
        <f>IF(J342 = "", 0, 1)</f>
      </c>
      <c r="L342" s="2">
        <f>XLOOKUP(A342,ApiVerification!A:A,ApiVerification!C:C,"")</f>
      </c>
      <c r="M342" s="4">
        <f>IF(L342 = "", 0, 1)</f>
      </c>
      <c r="N342" s="2">
        <f>XLOOKUP(A342,AtivacaoGiftback!A:A,AtivacaoGiftback!B:B,"")</f>
      </c>
      <c r="O342" s="4">
        <f>IF(N342 = "", 0, 1)</f>
      </c>
      <c r="P342" s="2">
        <f>XLOOKUP(A342,TempoPrimeiraCampanha!A:A,TempoPrimeiraCampanha!B:B,"")</f>
      </c>
      <c r="Q342" s="4">
        <f>IF(P342 = "", 0, 1)</f>
      </c>
      <c r="R342" s="4">
        <f>XLOOKUP(A342,'# Campanhas30D'!A:A,'# Campanhas30D'!B:B,"")</f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4">
        <f>XLOOKUP(A342,'Receita Influenciada'!A:A,'Receita Influenciada'!C:C,"")</f>
      </c>
      <c r="Z342" s="4">
        <f>IF(ISBLANK(C342), "", DATEDIF(B342, C342, "d"))</f>
      </c>
      <c r="AA342" s="4">
        <f>IF(Z342&gt;=0,1,0)</f>
      </c>
    </row>
    <row x14ac:dyDescent="0.25" r="343" customHeight="1" ht="18.75">
      <c r="A343" s="1" t="s">
        <v>1105</v>
      </c>
      <c r="B343" s="22">
        <f>XLOOKUP(A343,'Página25'!A:A,'Página25'!G:G,"")</f>
        <v>25568.875</v>
      </c>
      <c r="C343" s="22">
        <f>XLOOKUP(A343,'Página25'!A:A,'Página25'!I:I,"")</f>
        <v>25568.875</v>
      </c>
      <c r="D343" s="1" t="s">
        <v>4538</v>
      </c>
      <c r="E343" s="4">
        <f>XLOOKUP(A343,login!A:A,login!F:F,"")</f>
      </c>
      <c r="F343" s="4">
        <v>0</v>
      </c>
      <c r="G343" s="4">
        <v>0</v>
      </c>
      <c r="H343" s="2">
        <f>XLOOKUP(A343,EmailVerification!A:A,EmailVerification!B:B,"")</f>
      </c>
      <c r="I343" s="4">
        <f>IF(H343 = "", 0, 1)</f>
      </c>
      <c r="J343" s="4">
        <f>XLOOKUP(A343,IntegracaoVerification!A:A,IntegracaoVerification!C:C,"")</f>
      </c>
      <c r="K343" s="4">
        <f>IF(J343 = "", 0, 1)</f>
      </c>
      <c r="L343" s="2">
        <f>XLOOKUP(A343,ApiVerification!A:A,ApiVerification!C:C,"")</f>
      </c>
      <c r="M343" s="4">
        <f>IF(L343 = "", 0, 1)</f>
      </c>
      <c r="N343" s="4">
        <f>XLOOKUP(A343,AtivacaoGiftback!A:A,AtivacaoGiftback!B:B,"")</f>
      </c>
      <c r="O343" s="4">
        <f>IF(N343 = "", 0, 1)</f>
      </c>
      <c r="P343" s="2">
        <f>XLOOKUP(A343,TempoPrimeiraCampanha!A:A,TempoPrimeiraCampanha!B:B,"")</f>
      </c>
      <c r="Q343" s="4">
        <f>IF(P343 = "", 0, 1)</f>
      </c>
      <c r="R343" s="4">
        <f>XLOOKUP(A343,'# Campanhas30D'!A:A,'# Campanhas30D'!B:B,"")</f>
      </c>
      <c r="S343" s="10">
        <v>0</v>
      </c>
      <c r="T343" s="10">
        <f>XLOOKUP(A343,'Receita Total'!A:A,'Receita Total'!C:C,"")</f>
      </c>
      <c r="U343" s="10">
        <v>0</v>
      </c>
      <c r="V343" s="10">
        <v>0</v>
      </c>
      <c r="W343" s="10">
        <v>0</v>
      </c>
      <c r="X343" s="10">
        <v>0</v>
      </c>
      <c r="Y343" s="4">
        <f>XLOOKUP(A343,'Receita Influenciada'!A:A,'Receita Influenciada'!C:C,"")</f>
      </c>
      <c r="Z343" s="4">
        <f>IF(ISBLANK(C343), "", DATEDIF(B343, C343, "d"))</f>
      </c>
      <c r="AA343" s="4">
        <f>IF(Z343&gt;=0,1,0)</f>
      </c>
    </row>
    <row x14ac:dyDescent="0.25" r="344" customHeight="1" ht="18.75">
      <c r="A344" s="1" t="s">
        <v>4575</v>
      </c>
      <c r="B344" s="22">
        <f>XLOOKUP(A344,'Página25'!A:A,'Página25'!G:G,"")</f>
        <v>25568.875</v>
      </c>
      <c r="C344" s="22">
        <f>XLOOKUP(A344,'Página25'!A:A,'Página25'!I:I,"")</f>
        <v>25568.875</v>
      </c>
      <c r="D344" s="1" t="s">
        <v>4538</v>
      </c>
      <c r="E344" s="4">
        <v>0</v>
      </c>
      <c r="F344" s="4">
        <v>0</v>
      </c>
      <c r="G344" s="4">
        <v>0</v>
      </c>
      <c r="H344" s="2">
        <f>XLOOKUP(A344,EmailVerification!A:A,EmailVerification!B:B,"")</f>
      </c>
      <c r="I344" s="4">
        <f>IF(H344 = "", 0, 1)</f>
      </c>
      <c r="J344" s="4">
        <f>XLOOKUP(A344,IntegracaoVerification!A:A,IntegracaoVerification!C:C,"")</f>
      </c>
      <c r="K344" s="4">
        <f>IF(J344 = "", 0, 1)</f>
      </c>
      <c r="L344" s="2">
        <f>XLOOKUP(A344,ApiVerification!A:A,ApiVerification!C:C,"")</f>
      </c>
      <c r="M344" s="4">
        <f>IF(L344 = "", 0, 1)</f>
      </c>
      <c r="N344" s="2">
        <f>XLOOKUP(A344,AtivacaoGiftback!A:A,AtivacaoGiftback!B:B,"")</f>
      </c>
      <c r="O344" s="4">
        <f>IF(N344 = "", 0, 1)</f>
      </c>
      <c r="P344" s="2">
        <f>XLOOKUP(A344,TempoPrimeiraCampanha!A:A,TempoPrimeiraCampanha!B:B,"")</f>
      </c>
      <c r="Q344" s="4">
        <f>IF(P344 = "", 0, 1)</f>
      </c>
      <c r="R344" s="4">
        <f>XLOOKUP(A344,'# Campanhas30D'!A:A,'# Campanhas30D'!B:B,"")</f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4">
        <f>XLOOKUP(A344,'Receita Influenciada'!A:A,'Receita Influenciada'!C:C,"")</f>
      </c>
      <c r="Z344" s="4">
        <f>IF(ISBLANK(C344), "", DATEDIF(B344, C344, "d"))</f>
      </c>
      <c r="AA344" s="4">
        <f>IF(Z344&gt;=0,1,0)</f>
      </c>
    </row>
    <row x14ac:dyDescent="0.25" r="345" customHeight="1" ht="18.75">
      <c r="A345" s="1" t="s">
        <v>1640</v>
      </c>
      <c r="B345" s="22">
        <f>XLOOKUP(A345,'Página25'!A:A,'Página25'!G:G,"")</f>
        <v>25568.875</v>
      </c>
      <c r="C345" s="22">
        <f>XLOOKUP(A345,'Página25'!A:A,'Página25'!I:I,"")</f>
        <v>25568.875</v>
      </c>
      <c r="D345" s="1" t="s">
        <v>4538</v>
      </c>
      <c r="E345" s="4">
        <f>XLOOKUP(A345,login!A:A,login!F:F,"")</f>
      </c>
      <c r="F345" s="4">
        <v>0</v>
      </c>
      <c r="G345" s="4">
        <v>0</v>
      </c>
      <c r="H345" s="2">
        <f>XLOOKUP(A345,EmailVerification!A:A,EmailVerification!B:B,"")</f>
      </c>
      <c r="I345" s="4">
        <f>IF(H345 = "", 0, 1)</f>
      </c>
      <c r="J345" s="4">
        <f>XLOOKUP(A345,IntegracaoVerification!A:A,IntegracaoVerification!C:C,"")</f>
      </c>
      <c r="K345" s="4">
        <f>IF(J345 = "", 0, 1)</f>
      </c>
      <c r="L345" s="2">
        <f>XLOOKUP(A345,ApiVerification!A:A,ApiVerification!C:C,"")</f>
      </c>
      <c r="M345" s="4">
        <f>IF(L345 = "", 0, 1)</f>
      </c>
      <c r="N345" s="2">
        <f>XLOOKUP(A345,AtivacaoGiftback!A:A,AtivacaoGiftback!B:B,"")</f>
      </c>
      <c r="O345" s="4">
        <f>IF(N345 = "", 0, 1)</f>
      </c>
      <c r="P345" s="2">
        <f>XLOOKUP(A345,TempoPrimeiraCampanha!A:A,TempoPrimeiraCampanha!B:B,"")</f>
      </c>
      <c r="Q345" s="4">
        <f>IF(P345 = "", 0, 1)</f>
      </c>
      <c r="R345" s="4">
        <f>XLOOKUP(A345,'# Campanhas30D'!A:A,'# Campanhas30D'!B:B,"")</f>
      </c>
      <c r="S345" s="10">
        <v>0</v>
      </c>
      <c r="T345" s="10">
        <f>XLOOKUP(A345,'Receita Total'!A:A,'Receita Total'!C:C,"")</f>
      </c>
      <c r="U345" s="10">
        <v>0</v>
      </c>
      <c r="V345" s="10">
        <v>0</v>
      </c>
      <c r="W345" s="10">
        <v>0</v>
      </c>
      <c r="X345" s="10">
        <v>0</v>
      </c>
      <c r="Y345" s="4">
        <f>XLOOKUP(A345,'Receita Influenciada'!A:A,'Receita Influenciada'!C:C,"")</f>
      </c>
      <c r="Z345" s="4">
        <f>IF(ISBLANK(C345), "", DATEDIF(B345, C345, "d"))</f>
      </c>
      <c r="AA345" s="4">
        <f>IF(Z345&gt;=0,1,0)</f>
      </c>
    </row>
    <row x14ac:dyDescent="0.25" r="346" customHeight="1" ht="18.75">
      <c r="A346" s="1" t="s">
        <v>4563</v>
      </c>
      <c r="B346" s="22">
        <f>XLOOKUP(A346,'Página25'!A:A,'Página25'!G:G,"")</f>
        <v>25568.875</v>
      </c>
      <c r="C346" s="22">
        <f>XLOOKUP(A346,'Página25'!A:A,'Página25'!I:I,"")</f>
        <v>25568.875</v>
      </c>
      <c r="D346" s="1" t="s">
        <v>4538</v>
      </c>
      <c r="E346" s="4">
        <v>0</v>
      </c>
      <c r="F346" s="4">
        <v>0</v>
      </c>
      <c r="G346" s="4">
        <v>0</v>
      </c>
      <c r="H346" s="2">
        <f>XLOOKUP(A346,EmailVerification!A:A,EmailVerification!B:B,"")</f>
      </c>
      <c r="I346" s="4">
        <f>IF(H346 = "", 0, 1)</f>
      </c>
      <c r="J346" s="4">
        <f>XLOOKUP(A346,IntegracaoVerification!A:A,IntegracaoVerification!C:C,"")</f>
      </c>
      <c r="K346" s="4">
        <f>IF(J346 = "", 0, 1)</f>
      </c>
      <c r="L346" s="2">
        <f>XLOOKUP(A346,ApiVerification!A:A,ApiVerification!C:C,"")</f>
      </c>
      <c r="M346" s="4">
        <f>IF(L346 = "", 0, 1)</f>
      </c>
      <c r="N346" s="2">
        <f>XLOOKUP(A346,AtivacaoGiftback!A:A,AtivacaoGiftback!B:B,"")</f>
      </c>
      <c r="O346" s="4">
        <f>IF(N346 = "", 0, 1)</f>
      </c>
      <c r="P346" s="2">
        <f>XLOOKUP(A346,TempoPrimeiraCampanha!A:A,TempoPrimeiraCampanha!B:B,"")</f>
      </c>
      <c r="Q346" s="4">
        <f>IF(P346 = "", 0, 1)</f>
      </c>
      <c r="R346" s="4">
        <f>XLOOKUP(A346,'# Campanhas30D'!A:A,'# Campanhas30D'!B:B,"")</f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4">
        <f>XLOOKUP(A346,'Receita Influenciada'!A:A,'Receita Influenciada'!C:C,"")</f>
      </c>
      <c r="Z346" s="4">
        <f>IF(ISBLANK(C346), "", DATEDIF(B346, C346, "d"))</f>
      </c>
      <c r="AA346" s="4">
        <f>IF(Z346&gt;=0,1,0)</f>
      </c>
    </row>
    <row x14ac:dyDescent="0.25" r="347" customHeight="1" ht="18.75">
      <c r="A347" s="1" t="s">
        <v>1472</v>
      </c>
      <c r="B347" s="22">
        <f>XLOOKUP(A347,'Página25'!A:A,'Página25'!G:G,"")</f>
        <v>25568.875</v>
      </c>
      <c r="C347" s="22">
        <f>XLOOKUP(A347,'Página25'!A:A,'Página25'!I:I,"")</f>
        <v>25568.875</v>
      </c>
      <c r="D347" s="1" t="s">
        <v>4538</v>
      </c>
      <c r="E347" s="4">
        <f>XLOOKUP(A347,login!A:A,login!F:F,"")</f>
      </c>
      <c r="F347" s="4">
        <v>1</v>
      </c>
      <c r="G347" s="4">
        <v>0</v>
      </c>
      <c r="H347" s="4">
        <f>XLOOKUP(A347,EmailVerification!A:A,EmailVerification!B:B,"")</f>
      </c>
      <c r="I347" s="4">
        <f>IF(H347 = "", 0, 1)</f>
      </c>
      <c r="J347" s="4">
        <f>XLOOKUP(A347,IntegracaoVerification!A:A,IntegracaoVerification!C:C,"")</f>
      </c>
      <c r="K347" s="4">
        <f>IF(J347 = "", 0, 1)</f>
      </c>
      <c r="L347" s="4">
        <f>XLOOKUP(A347,ApiVerification!A:A,ApiVerification!C:C,"")</f>
      </c>
      <c r="M347" s="4">
        <f>IF(L347 = "", 0, 1)</f>
      </c>
      <c r="N347" s="2">
        <f>XLOOKUP(A347,AtivacaoGiftback!A:A,AtivacaoGiftback!B:B,"")</f>
      </c>
      <c r="O347" s="4">
        <f>IF(N347 = "", 0, 1)</f>
      </c>
      <c r="P347" s="2">
        <f>XLOOKUP(A347,TempoPrimeiraCampanha!A:A,TempoPrimeiraCampanha!B:B,"")</f>
      </c>
      <c r="Q347" s="4">
        <f>IF(P347 = "", 0, 1)</f>
      </c>
      <c r="R347" s="4">
        <f>XLOOKUP(A347,'# Campanhas30D'!A:A,'# Campanhas30D'!B:B,"")</f>
      </c>
      <c r="S347" s="10">
        <v>0</v>
      </c>
      <c r="T347" s="10">
        <f>XLOOKUP(A347,'Receita Total'!A:A,'Receita Total'!C:C,"")</f>
      </c>
      <c r="U347" s="10">
        <v>0</v>
      </c>
      <c r="V347" s="10">
        <v>0</v>
      </c>
      <c r="W347" s="10">
        <v>0</v>
      </c>
      <c r="X347" s="10">
        <v>0</v>
      </c>
      <c r="Y347" s="4">
        <f>XLOOKUP(A347,'Receita Influenciada'!A:A,'Receita Influenciada'!C:C,"")</f>
      </c>
      <c r="Z347" s="4">
        <f>IF(ISBLANK(C347), "", DATEDIF(B347, C347, "d"))</f>
      </c>
      <c r="AA347" s="4">
        <f>IF(Z347&gt;=0,1,0)</f>
      </c>
    </row>
    <row x14ac:dyDescent="0.25" r="348" customHeight="1" ht="18.75">
      <c r="A348" s="1" t="s">
        <v>1395</v>
      </c>
      <c r="B348" s="22">
        <f>XLOOKUP(A348,'Página25'!A:A,'Página25'!G:G,"")</f>
        <v>25568.875</v>
      </c>
      <c r="C348" s="22">
        <f>XLOOKUP(A348,'Página25'!A:A,'Página25'!I:I,"")</f>
        <v>25568.875</v>
      </c>
      <c r="D348" s="1" t="s">
        <v>4538</v>
      </c>
      <c r="E348" s="4">
        <f>XLOOKUP(A348,login!A:A,login!F:F,"")</f>
      </c>
      <c r="F348" s="4">
        <f>XLOOKUP(A348,gestor!C:C,gestor!E:E,"")</f>
      </c>
      <c r="G348" s="4">
        <v>0</v>
      </c>
      <c r="H348" s="4">
        <f>XLOOKUP(A348,EmailVerification!A:A,EmailVerification!B:B,"")</f>
      </c>
      <c r="I348" s="4">
        <f>IF(H348 = "", 0, 1)</f>
      </c>
      <c r="J348" s="4">
        <f>XLOOKUP(A348,IntegracaoVerification!A:A,IntegracaoVerification!C:C,"")</f>
      </c>
      <c r="K348" s="4">
        <f>IF(J348 = "", 0, 1)</f>
      </c>
      <c r="L348" s="2">
        <f>XLOOKUP(A348,ApiVerification!A:A,ApiVerification!C:C,"")</f>
      </c>
      <c r="M348" s="4">
        <f>IF(L348 = "", 0, 1)</f>
      </c>
      <c r="N348" s="2">
        <f>XLOOKUP(A348,AtivacaoGiftback!A:A,AtivacaoGiftback!B:B,"")</f>
      </c>
      <c r="O348" s="4">
        <f>IF(N348 = "", 0, 1)</f>
      </c>
      <c r="P348" s="2">
        <f>XLOOKUP(A348,TempoPrimeiraCampanha!A:A,TempoPrimeiraCampanha!B:B,"")</f>
      </c>
      <c r="Q348" s="4">
        <f>IF(P348 = "", 0, 1)</f>
      </c>
      <c r="R348" s="4">
        <f>XLOOKUP(A348,'# Campanhas30D'!A:A,'# Campanhas30D'!B:B,"")</f>
      </c>
      <c r="S348" s="10">
        <v>0</v>
      </c>
      <c r="T348" s="10">
        <f>XLOOKUP(A348,'Receita Total'!A:A,'Receita Total'!C:C,"")</f>
      </c>
      <c r="U348" s="10">
        <v>0</v>
      </c>
      <c r="V348" s="10">
        <v>0</v>
      </c>
      <c r="W348" s="10">
        <v>0</v>
      </c>
      <c r="X348" s="10">
        <v>0</v>
      </c>
      <c r="Y348" s="4">
        <f>XLOOKUP(A348,'Receita Influenciada'!A:A,'Receita Influenciada'!C:C,"")</f>
      </c>
      <c r="Z348" s="4">
        <f>IF(ISBLANK(C348), "", DATEDIF(B348, C348, "d"))</f>
      </c>
      <c r="AA348" s="4">
        <f>IF(Z348&gt;=0,1,0)</f>
      </c>
    </row>
    <row x14ac:dyDescent="0.25" r="349" customHeight="1" ht="18.75">
      <c r="A349" s="1" t="s">
        <v>939</v>
      </c>
      <c r="B349" s="22">
        <f>XLOOKUP(A349,'Página25'!A:A,'Página25'!G:G,"")</f>
        <v>25568.875</v>
      </c>
      <c r="C349" s="22">
        <f>XLOOKUP(A349,'Página25'!A:A,'Página25'!I:I,"")</f>
        <v>25568.875</v>
      </c>
      <c r="D349" s="1" t="s">
        <v>4538</v>
      </c>
      <c r="E349" s="4">
        <v>0</v>
      </c>
      <c r="F349" s="4">
        <v>1</v>
      </c>
      <c r="G349" s="4">
        <v>0</v>
      </c>
      <c r="H349" s="2">
        <f>XLOOKUP(A349,EmailVerification!A:A,EmailVerification!B:B,"")</f>
      </c>
      <c r="I349" s="4">
        <f>IF(H349 = "", 0, 1)</f>
      </c>
      <c r="J349" s="4">
        <f>XLOOKUP(A349,IntegracaoVerification!A:A,IntegracaoVerification!C:C,"")</f>
      </c>
      <c r="K349" s="4">
        <f>IF(J349 = "", 0, 1)</f>
      </c>
      <c r="L349" s="2">
        <f>XLOOKUP(A349,ApiVerification!A:A,ApiVerification!C:C,"")</f>
      </c>
      <c r="M349" s="4">
        <f>IF(L349 = "", 0, 1)</f>
      </c>
      <c r="N349" s="4">
        <f>XLOOKUP(A349,AtivacaoGiftback!A:A,AtivacaoGiftback!B:B,"")</f>
      </c>
      <c r="O349" s="4">
        <f>IF(N349 = "", 0, 1)</f>
      </c>
      <c r="P349" s="2">
        <f>XLOOKUP(A349,TempoPrimeiraCampanha!A:A,TempoPrimeiraCampanha!B:B,"")</f>
      </c>
      <c r="Q349" s="4">
        <f>IF(P349 = "", 0, 1)</f>
      </c>
      <c r="R349" s="4">
        <f>XLOOKUP(A349,'# Campanhas30D'!A:A,'# Campanhas30D'!B:B,"")</f>
      </c>
      <c r="S349" s="10">
        <v>0</v>
      </c>
      <c r="T349" s="10">
        <f>XLOOKUP(A349,'Receita Total'!A:A,'Receita Total'!C:C,"")</f>
      </c>
      <c r="U349" s="10">
        <v>0</v>
      </c>
      <c r="V349" s="10">
        <v>0</v>
      </c>
      <c r="W349" s="10">
        <v>0</v>
      </c>
      <c r="X349" s="10">
        <v>0</v>
      </c>
      <c r="Y349" s="4">
        <f>XLOOKUP(A349,'Receita Influenciada'!A:A,'Receita Influenciada'!C:C,"")</f>
      </c>
      <c r="Z349" s="4">
        <f>IF(ISBLANK(C349), "", DATEDIF(B349, C349, "d"))</f>
      </c>
      <c r="AA349" s="4">
        <f>IF(Z349&gt;=0,1,0)</f>
      </c>
    </row>
    <row x14ac:dyDescent="0.25" r="350" customHeight="1" ht="18.75">
      <c r="A350" s="1" t="s">
        <v>732</v>
      </c>
      <c r="B350" s="22">
        <f>XLOOKUP(A350,'Página25'!A:A,'Página25'!G:G,"")</f>
        <v>25568.875</v>
      </c>
      <c r="C350" s="22">
        <f>XLOOKUP(A350,'Página25'!A:A,'Página25'!I:I,"")</f>
        <v>25568.875</v>
      </c>
      <c r="D350" s="1" t="s">
        <v>4538</v>
      </c>
      <c r="E350" s="4">
        <v>0</v>
      </c>
      <c r="F350" s="4">
        <v>0</v>
      </c>
      <c r="G350" s="4">
        <v>0</v>
      </c>
      <c r="H350" s="2">
        <f>XLOOKUP(A350,EmailVerification!A:A,EmailVerification!B:B,"")</f>
      </c>
      <c r="I350" s="4">
        <f>IF(H350 = "", 0, 1)</f>
      </c>
      <c r="J350" s="4">
        <f>XLOOKUP(A350,IntegracaoVerification!A:A,IntegracaoVerification!C:C,"")</f>
      </c>
      <c r="K350" s="4">
        <f>IF(J350 = "", 0, 1)</f>
      </c>
      <c r="L350" s="2">
        <f>XLOOKUP(A350,ApiVerification!A:A,ApiVerification!C:C,"")</f>
      </c>
      <c r="M350" s="4">
        <f>IF(L350 = "", 0, 1)</f>
      </c>
      <c r="N350" s="2">
        <f>XLOOKUP(A350,AtivacaoGiftback!A:A,AtivacaoGiftback!B:B,"")</f>
      </c>
      <c r="O350" s="4">
        <f>IF(N350 = "", 0, 1)</f>
      </c>
      <c r="P350" s="2">
        <f>XLOOKUP(A350,TempoPrimeiraCampanha!A:A,TempoPrimeiraCampanha!B:B,"")</f>
      </c>
      <c r="Q350" s="4">
        <f>IF(P350 = "", 0, 1)</f>
      </c>
      <c r="R350" s="4">
        <f>XLOOKUP(A350,'# Campanhas30D'!A:A,'# Campanhas30D'!B:B,"")</f>
      </c>
      <c r="S350" s="10">
        <v>0</v>
      </c>
      <c r="T350" s="10">
        <f>XLOOKUP(A350,'Receita Total'!A:A,'Receita Total'!C:C,"")</f>
      </c>
      <c r="U350" s="10">
        <v>0</v>
      </c>
      <c r="V350" s="10">
        <v>0</v>
      </c>
      <c r="W350" s="10">
        <v>0</v>
      </c>
      <c r="X350" s="10">
        <v>0</v>
      </c>
      <c r="Y350" s="4">
        <f>XLOOKUP(A350,'Receita Influenciada'!A:A,'Receita Influenciada'!C:C,"")</f>
      </c>
      <c r="Z350" s="4">
        <f>IF(ISBLANK(C350), "", DATEDIF(B350, C350, "d"))</f>
      </c>
      <c r="AA350" s="4">
        <f>IF(Z350&gt;=0,1,0)</f>
      </c>
    </row>
    <row x14ac:dyDescent="0.25" r="351" customHeight="1" ht="18.75">
      <c r="A351" s="1" t="s">
        <v>965</v>
      </c>
      <c r="B351" s="22">
        <f>XLOOKUP(A351,'Página25'!A:A,'Página25'!G:G,"")</f>
        <v>25568.875</v>
      </c>
      <c r="C351" s="22">
        <f>XLOOKUP(A351,'Página25'!A:A,'Página25'!I:I,"")</f>
        <v>25568.875</v>
      </c>
      <c r="D351" s="1" t="s">
        <v>4538</v>
      </c>
      <c r="E351" s="4">
        <v>0</v>
      </c>
      <c r="F351" s="4">
        <v>1</v>
      </c>
      <c r="G351" s="4">
        <v>0</v>
      </c>
      <c r="H351" s="2">
        <f>XLOOKUP(A351,EmailVerification!A:A,EmailVerification!B:B,"")</f>
      </c>
      <c r="I351" s="4">
        <f>IF(H351 = "", 0, 1)</f>
      </c>
      <c r="J351" s="4">
        <f>XLOOKUP(A351,IntegracaoVerification!A:A,IntegracaoVerification!C:C,"")</f>
      </c>
      <c r="K351" s="4">
        <f>IF(J351 = "", 0, 1)</f>
      </c>
      <c r="L351" s="4">
        <f>XLOOKUP(A351,ApiVerification!A:A,ApiVerification!C:C,"")</f>
      </c>
      <c r="M351" s="4">
        <f>IF(L351 = "", 0, 1)</f>
      </c>
      <c r="N351" s="2">
        <f>XLOOKUP(A351,AtivacaoGiftback!A:A,AtivacaoGiftback!B:B,"")</f>
      </c>
      <c r="O351" s="4">
        <f>IF(N351 = "", 0, 1)</f>
      </c>
      <c r="P351" s="2">
        <f>XLOOKUP(A351,TempoPrimeiraCampanha!A:A,TempoPrimeiraCampanha!B:B,"")</f>
      </c>
      <c r="Q351" s="4">
        <f>IF(P351 = "", 0, 1)</f>
      </c>
      <c r="R351" s="4">
        <f>XLOOKUP(A351,'# Campanhas30D'!A:A,'# Campanhas30D'!B:B,"")</f>
      </c>
      <c r="S351" s="10">
        <v>0</v>
      </c>
      <c r="T351" s="10">
        <f>XLOOKUP(A351,'Receita Total'!A:A,'Receita Total'!C:C,"")</f>
      </c>
      <c r="U351" s="10">
        <v>0</v>
      </c>
      <c r="V351" s="10">
        <v>0</v>
      </c>
      <c r="W351" s="10">
        <v>0</v>
      </c>
      <c r="X351" s="10">
        <v>0</v>
      </c>
      <c r="Y351" s="4">
        <f>XLOOKUP(A351,'Receita Influenciada'!A:A,'Receita Influenciada'!C:C,"")</f>
      </c>
      <c r="Z351" s="4">
        <f>IF(ISBLANK(C351), "", DATEDIF(B351, C351, "d"))</f>
      </c>
      <c r="AA351" s="4">
        <f>IF(Z351&gt;=0,1,0)</f>
      </c>
    </row>
    <row x14ac:dyDescent="0.25" r="352" customHeight="1" ht="18.75">
      <c r="A352" s="1" t="s">
        <v>4560</v>
      </c>
      <c r="B352" s="22">
        <f>XLOOKUP(A352,'Página25'!A:A,'Página25'!G:G,"")</f>
        <v>25568.875</v>
      </c>
      <c r="C352" s="22">
        <f>XLOOKUP(A352,'Página25'!A:A,'Página25'!I:I,"")</f>
        <v>25568.875</v>
      </c>
      <c r="D352" s="1" t="s">
        <v>4538</v>
      </c>
      <c r="E352" s="4">
        <v>0</v>
      </c>
      <c r="F352" s="4">
        <v>0</v>
      </c>
      <c r="G352" s="4">
        <v>0</v>
      </c>
      <c r="H352" s="2">
        <f>XLOOKUP(A352,EmailVerification!A:A,EmailVerification!B:B,"")</f>
      </c>
      <c r="I352" s="4">
        <f>IF(H352 = "", 0, 1)</f>
      </c>
      <c r="J352" s="4">
        <f>XLOOKUP(A352,IntegracaoVerification!A:A,IntegracaoVerification!C:C,"")</f>
      </c>
      <c r="K352" s="4">
        <f>IF(J352 = "", 0, 1)</f>
      </c>
      <c r="L352" s="2">
        <f>XLOOKUP(A352,ApiVerification!A:A,ApiVerification!C:C,"")</f>
      </c>
      <c r="M352" s="4">
        <f>IF(L352 = "", 0, 1)</f>
      </c>
      <c r="N352" s="2">
        <f>XLOOKUP(A352,AtivacaoGiftback!A:A,AtivacaoGiftback!B:B,"")</f>
      </c>
      <c r="O352" s="4">
        <f>IF(N352 = "", 0, 1)</f>
      </c>
      <c r="P352" s="2">
        <f>XLOOKUP(A352,TempoPrimeiraCampanha!A:A,TempoPrimeiraCampanha!B:B,"")</f>
      </c>
      <c r="Q352" s="4">
        <f>IF(P352 = "", 0, 1)</f>
      </c>
      <c r="R352" s="4">
        <f>XLOOKUP(A352,'# Campanhas30D'!A:A,'# Campanhas30D'!B:B,"")</f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4">
        <f>XLOOKUP(A352,'Receita Influenciada'!A:A,'Receita Influenciada'!C:C,"")</f>
      </c>
      <c r="Z352" s="4">
        <f>IF(ISBLANK(C352), "", DATEDIF(B352, C352, "d"))</f>
      </c>
      <c r="AA352" s="4">
        <f>IF(Z352&gt;=0,1,0)</f>
      </c>
    </row>
    <row x14ac:dyDescent="0.25" r="353" customHeight="1" ht="18.75">
      <c r="A353" s="1" t="s">
        <v>1668</v>
      </c>
      <c r="B353" s="22">
        <f>XLOOKUP(A353,'Página25'!A:A,'Página25'!G:G,"")</f>
        <v>25568.875</v>
      </c>
      <c r="C353" s="22">
        <f>XLOOKUP(A353,'Página25'!A:A,'Página25'!I:I,"")</f>
        <v>25568.875</v>
      </c>
      <c r="D353" s="1" t="s">
        <v>4538</v>
      </c>
      <c r="E353" s="4">
        <f>XLOOKUP(A353,login!A:A,login!F:F,"")</f>
      </c>
      <c r="F353" s="4">
        <f>XLOOKUP(A353,gestor!C:C,gestor!E:E,"")</f>
      </c>
      <c r="G353" s="4">
        <v>0</v>
      </c>
      <c r="H353" s="4">
        <f>XLOOKUP(A353,EmailVerification!A:A,EmailVerification!B:B,"")</f>
      </c>
      <c r="I353" s="4">
        <f>IF(H353 = "", 0, 1)</f>
      </c>
      <c r="J353" s="4">
        <f>XLOOKUP(A353,IntegracaoVerification!A:A,IntegracaoVerification!C:C,"")</f>
      </c>
      <c r="K353" s="4">
        <f>IF(J353 = "", 0, 1)</f>
      </c>
      <c r="L353" s="4">
        <f>XLOOKUP(A353,ApiVerification!A:A,ApiVerification!C:C,"")</f>
      </c>
      <c r="M353" s="4">
        <f>IF(L353 = "", 0, 1)</f>
      </c>
      <c r="N353" s="2">
        <f>XLOOKUP(A353,AtivacaoGiftback!A:A,AtivacaoGiftback!B:B,"")</f>
      </c>
      <c r="O353" s="4">
        <f>IF(N353 = "", 0, 1)</f>
      </c>
      <c r="P353" s="2">
        <f>XLOOKUP(A353,TempoPrimeiraCampanha!A:A,TempoPrimeiraCampanha!B:B,"")</f>
      </c>
      <c r="Q353" s="4">
        <f>IF(P353 = "", 0, 1)</f>
      </c>
      <c r="R353" s="4">
        <f>XLOOKUP(A353,'# Campanhas30D'!A:A,'# Campanhas30D'!B:B,"")</f>
      </c>
      <c r="S353" s="10">
        <v>0</v>
      </c>
      <c r="T353" s="10">
        <f>XLOOKUP(A353,'Receita Total'!A:A,'Receita Total'!C:C,"")</f>
      </c>
      <c r="U353" s="10">
        <v>0</v>
      </c>
      <c r="V353" s="10">
        <v>0</v>
      </c>
      <c r="W353" s="10">
        <v>0</v>
      </c>
      <c r="X353" s="10">
        <v>0</v>
      </c>
      <c r="Y353" s="4">
        <f>XLOOKUP(A353,'Receita Influenciada'!A:A,'Receita Influenciada'!C:C,"")</f>
      </c>
      <c r="Z353" s="4">
        <f>IF(ISBLANK(C353), "", DATEDIF(B353, C353, "d"))</f>
      </c>
      <c r="AA353" s="4">
        <f>IF(Z353&gt;=0,1,0)</f>
      </c>
    </row>
    <row x14ac:dyDescent="0.25" r="354" customHeight="1" ht="18.75">
      <c r="A354" s="1" t="s">
        <v>1184</v>
      </c>
      <c r="B354" s="22">
        <f>XLOOKUP(A354,'Página25'!A:A,'Página25'!G:G,"")</f>
        <v>25568.875</v>
      </c>
      <c r="C354" s="22">
        <f>XLOOKUP(A354,'Página25'!A:A,'Página25'!I:I,"")</f>
        <v>25568.875</v>
      </c>
      <c r="D354" s="1" t="s">
        <v>4538</v>
      </c>
      <c r="E354" s="4">
        <f>XLOOKUP(A354,login!A:A,login!F:F,"")</f>
      </c>
      <c r="F354" s="4">
        <f>XLOOKUP(A354,gestor!C:C,gestor!E:E,"")</f>
      </c>
      <c r="G354" s="4">
        <v>0</v>
      </c>
      <c r="H354" s="4">
        <f>XLOOKUP(A354,EmailVerification!A:A,EmailVerification!B:B,"")</f>
      </c>
      <c r="I354" s="4">
        <f>IF(H354 = "", 0, 1)</f>
      </c>
      <c r="J354" s="4">
        <f>XLOOKUP(A354,IntegracaoVerification!A:A,IntegracaoVerification!C:C,"")</f>
      </c>
      <c r="K354" s="4">
        <f>IF(J354 = "", 0, 1)</f>
      </c>
      <c r="L354" s="4">
        <f>XLOOKUP(A354,ApiVerification!A:A,ApiVerification!C:C,"")</f>
      </c>
      <c r="M354" s="4">
        <f>IF(L354 = "", 0, 1)</f>
      </c>
      <c r="N354" s="2">
        <f>XLOOKUP(A354,AtivacaoGiftback!A:A,AtivacaoGiftback!B:B,"")</f>
      </c>
      <c r="O354" s="4">
        <f>IF(N354 = "", 0, 1)</f>
      </c>
      <c r="P354" s="2">
        <f>XLOOKUP(A354,TempoPrimeiraCampanha!A:A,TempoPrimeiraCampanha!B:B,"")</f>
      </c>
      <c r="Q354" s="4">
        <f>IF(P354 = "", 0, 1)</f>
      </c>
      <c r="R354" s="4">
        <f>XLOOKUP(A354,'# Campanhas30D'!A:A,'# Campanhas30D'!B:B,"")</f>
      </c>
      <c r="S354" s="10">
        <v>0</v>
      </c>
      <c r="T354" s="10">
        <f>XLOOKUP(A354,'Receita Total'!A:A,'Receita Total'!C:C,"")</f>
      </c>
      <c r="U354" s="10">
        <v>0</v>
      </c>
      <c r="V354" s="10">
        <v>0</v>
      </c>
      <c r="W354" s="10">
        <v>0</v>
      </c>
      <c r="X354" s="10">
        <v>0</v>
      </c>
      <c r="Y354" s="4">
        <f>XLOOKUP(A354,'Receita Influenciada'!A:A,'Receita Influenciada'!C:C,"")</f>
      </c>
      <c r="Z354" s="4">
        <f>IF(ISBLANK(C354), "", DATEDIF(B354, C354, "d"))</f>
      </c>
      <c r="AA354" s="4">
        <f>IF(Z354&gt;=0,1,0)</f>
      </c>
    </row>
    <row x14ac:dyDescent="0.25" r="355" customHeight="1" ht="18.75">
      <c r="A355" s="1" t="s">
        <v>3076</v>
      </c>
      <c r="B355" s="22">
        <f>XLOOKUP(A355,'Página25'!A:A,'Página25'!G:G,"")</f>
        <v>25568.875</v>
      </c>
      <c r="C355" s="22">
        <f>XLOOKUP(A355,'Página25'!A:A,'Página25'!I:I,"")</f>
        <v>25568.875</v>
      </c>
      <c r="D355" s="1" t="s">
        <v>4538</v>
      </c>
      <c r="E355" s="4">
        <f>XLOOKUP(A355,login!A:A,login!F:F,"")</f>
      </c>
      <c r="F355" s="4">
        <f>XLOOKUP(A355,gestor!C:C,gestor!E:E,"")</f>
      </c>
      <c r="G355" s="4">
        <v>0</v>
      </c>
      <c r="H355" s="2">
        <f>XLOOKUP(A355,EmailVerification!A:A,EmailVerification!B:B,"")</f>
      </c>
      <c r="I355" s="4">
        <f>IF(H355 = "", 0, 1)</f>
      </c>
      <c r="J355" s="4">
        <f>XLOOKUP(A355,IntegracaoVerification!A:A,IntegracaoVerification!C:C,"")</f>
      </c>
      <c r="K355" s="4">
        <f>IF(J355 = "", 0, 1)</f>
      </c>
      <c r="L355" s="4">
        <f>XLOOKUP(A355,ApiVerification!A:A,ApiVerification!C:C,"")</f>
      </c>
      <c r="M355" s="4">
        <f>IF(L355 = "", 0, 1)</f>
      </c>
      <c r="N355" s="2">
        <f>XLOOKUP(A355,AtivacaoGiftback!A:A,AtivacaoGiftback!B:B,"")</f>
      </c>
      <c r="O355" s="4">
        <f>IF(N355 = "", 0, 1)</f>
      </c>
      <c r="P355" s="2">
        <f>XLOOKUP(A355,TempoPrimeiraCampanha!A:A,TempoPrimeiraCampanha!B:B,"")</f>
      </c>
      <c r="Q355" s="4">
        <f>IF(P355 = "", 0, 1)</f>
      </c>
      <c r="R355" s="4">
        <f>XLOOKUP(A355,'# Campanhas30D'!A:A,'# Campanhas30D'!B:B,"")</f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4">
        <f>XLOOKUP(A355,'Receita Influenciada'!A:A,'Receita Influenciada'!C:C,"")</f>
      </c>
      <c r="Z355" s="4">
        <f>IF(ISBLANK(C355), "", DATEDIF(B355, C355, "d"))</f>
      </c>
      <c r="AA355" s="4">
        <f>IF(Z355&gt;=0,1,0)</f>
      </c>
    </row>
    <row x14ac:dyDescent="0.25" r="356" customHeight="1" ht="18.75">
      <c r="A356" s="1" t="s">
        <v>4557</v>
      </c>
      <c r="B356" s="22">
        <f>XLOOKUP(A356,'Página25'!A:A,'Página25'!G:G,"")</f>
        <v>25568.875</v>
      </c>
      <c r="C356" s="22">
        <f>XLOOKUP(A356,'Página25'!A:A,'Página25'!I:I,"")</f>
        <v>25568.875</v>
      </c>
      <c r="D356" s="1" t="s">
        <v>4538</v>
      </c>
      <c r="E356" s="4">
        <v>0</v>
      </c>
      <c r="F356" s="4">
        <v>0</v>
      </c>
      <c r="G356" s="4">
        <v>0</v>
      </c>
      <c r="H356" s="2">
        <f>XLOOKUP(A356,EmailVerification!A:A,EmailVerification!B:B,"")</f>
      </c>
      <c r="I356" s="4">
        <f>IF(H356 = "", 0, 1)</f>
      </c>
      <c r="J356" s="4">
        <f>XLOOKUP(A356,IntegracaoVerification!A:A,IntegracaoVerification!C:C,"")</f>
      </c>
      <c r="K356" s="4">
        <f>IF(J356 = "", 0, 1)</f>
      </c>
      <c r="L356" s="2">
        <f>XLOOKUP(A356,ApiVerification!A:A,ApiVerification!C:C,"")</f>
      </c>
      <c r="M356" s="4">
        <f>IF(L356 = "", 0, 1)</f>
      </c>
      <c r="N356" s="2">
        <f>XLOOKUP(A356,AtivacaoGiftback!A:A,AtivacaoGiftback!B:B,"")</f>
      </c>
      <c r="O356" s="4">
        <f>IF(N356 = "", 0, 1)</f>
      </c>
      <c r="P356" s="2">
        <f>XLOOKUP(A356,TempoPrimeiraCampanha!A:A,TempoPrimeiraCampanha!B:B,"")</f>
      </c>
      <c r="Q356" s="4">
        <f>IF(P356 = "", 0, 1)</f>
      </c>
      <c r="R356" s="4">
        <f>XLOOKUP(A356,'# Campanhas30D'!A:A,'# Campanhas30D'!B:B,"")</f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4">
        <f>XLOOKUP(A356,'Receita Influenciada'!A:A,'Receita Influenciada'!C:C,"")</f>
      </c>
      <c r="Z356" s="4">
        <f>IF(ISBLANK(C356), "", DATEDIF(B356, C356, "d"))</f>
      </c>
      <c r="AA356" s="4">
        <f>IF(Z356&gt;=0,1,0)</f>
      </c>
    </row>
    <row x14ac:dyDescent="0.25" r="357" customHeight="1" ht="18.75">
      <c r="A357" s="1" t="s">
        <v>1719</v>
      </c>
      <c r="B357" s="22">
        <f>XLOOKUP(A357,'Página25'!A:A,'Página25'!G:G,"")</f>
        <v>25568.875</v>
      </c>
      <c r="C357" s="22">
        <f>XLOOKUP(A357,'Página25'!A:A,'Página25'!I:I,"")</f>
        <v>25568.875</v>
      </c>
      <c r="D357" s="1" t="s">
        <v>4538</v>
      </c>
      <c r="E357" s="4">
        <f>XLOOKUP(A357,login!A:A,login!F:F,"")</f>
      </c>
      <c r="F357" s="4">
        <f>XLOOKUP(A357,gestor!C:C,gestor!E:E,"")</f>
      </c>
      <c r="G357" s="4">
        <v>0</v>
      </c>
      <c r="H357" s="2">
        <f>XLOOKUP(A357,EmailVerification!A:A,EmailVerification!B:B,"")</f>
      </c>
      <c r="I357" s="4">
        <f>IF(H357 = "", 0, 1)</f>
      </c>
      <c r="J357" s="2">
        <f>XLOOKUP(A357,IntegracaoVerification!A:A,IntegracaoVerification!C:C,"")</f>
      </c>
      <c r="K357" s="4">
        <f>IF(J357 = "", 0, 1)</f>
      </c>
      <c r="L357" s="2">
        <f>XLOOKUP(A357,ApiVerification!A:A,ApiVerification!C:C,"")</f>
      </c>
      <c r="M357" s="4">
        <f>IF(L357 = "", 0, 1)</f>
      </c>
      <c r="N357" s="2">
        <f>XLOOKUP(A357,AtivacaoGiftback!A:A,AtivacaoGiftback!B:B,"")</f>
      </c>
      <c r="O357" s="4">
        <f>IF(N357 = "", 0, 1)</f>
      </c>
      <c r="P357" s="2">
        <f>XLOOKUP(A357,TempoPrimeiraCampanha!A:A,TempoPrimeiraCampanha!B:B,"")</f>
      </c>
      <c r="Q357" s="4">
        <f>IF(P357 = "", 0, 1)</f>
      </c>
      <c r="R357" s="4">
        <f>XLOOKUP(A357,'# Campanhas30D'!A:A,'# Campanhas30D'!B:B,"")</f>
      </c>
      <c r="S357" s="10">
        <v>0</v>
      </c>
      <c r="T357" s="10">
        <f>XLOOKUP(A357,'Receita Total'!A:A,'Receita Total'!C:C,"")</f>
      </c>
      <c r="U357" s="10">
        <v>0</v>
      </c>
      <c r="V357" s="10">
        <v>0</v>
      </c>
      <c r="W357" s="10">
        <v>0</v>
      </c>
      <c r="X357" s="10">
        <v>0</v>
      </c>
      <c r="Y357" s="4">
        <f>XLOOKUP(A357,'Receita Influenciada'!A:A,'Receita Influenciada'!C:C,"")</f>
      </c>
      <c r="Z357" s="4">
        <f>IF(ISBLANK(C357), "", DATEDIF(B357, C357, "d"))</f>
      </c>
      <c r="AA357" s="4">
        <f>IF(Z357&gt;=0,1,0)</f>
      </c>
    </row>
    <row x14ac:dyDescent="0.25" r="358" customHeight="1" ht="18.75">
      <c r="A358" s="1" t="s">
        <v>759</v>
      </c>
      <c r="B358" s="22">
        <f>XLOOKUP(A358,'Página25'!A:A,'Página25'!G:G,"")</f>
        <v>25568.875</v>
      </c>
      <c r="C358" s="22">
        <f>XLOOKUP(A358,'Página25'!A:A,'Página25'!I:I,"")</f>
        <v>25568.875</v>
      </c>
      <c r="D358" s="1" t="s">
        <v>4538</v>
      </c>
      <c r="E358" s="4">
        <f>XLOOKUP(A358,login!A:A,login!F:F,"")</f>
      </c>
      <c r="F358" s="4">
        <f>XLOOKUP(A358,gestor!C:C,gestor!E:E,"")</f>
      </c>
      <c r="G358" s="4">
        <v>0</v>
      </c>
      <c r="H358" s="4">
        <f>XLOOKUP(A358,EmailVerification!A:A,EmailVerification!B:B,"")</f>
      </c>
      <c r="I358" s="4">
        <f>IF(H358 = "", 0, 1)</f>
      </c>
      <c r="J358" s="4">
        <f>XLOOKUP(A358,IntegracaoVerification!A:A,IntegracaoVerification!C:C,"")</f>
      </c>
      <c r="K358" s="4">
        <f>IF(J358 = "", 0, 1)</f>
      </c>
      <c r="L358" s="4">
        <f>XLOOKUP(A358,ApiVerification!A:A,ApiVerification!C:C,"")</f>
      </c>
      <c r="M358" s="4">
        <f>IF(L358 = "", 0, 1)</f>
      </c>
      <c r="N358" s="2">
        <f>XLOOKUP(A358,AtivacaoGiftback!A:A,AtivacaoGiftback!B:B,"")</f>
      </c>
      <c r="O358" s="4">
        <f>IF(N358 = "", 0, 1)</f>
      </c>
      <c r="P358" s="2">
        <f>XLOOKUP(A358,TempoPrimeiraCampanha!A:A,TempoPrimeiraCampanha!B:B,"")</f>
      </c>
      <c r="Q358" s="4">
        <f>IF(P358 = "", 0, 1)</f>
      </c>
      <c r="R358" s="4">
        <f>XLOOKUP(A358,'# Campanhas30D'!A:A,'# Campanhas30D'!B:B,"")</f>
      </c>
      <c r="S358" s="10">
        <v>0</v>
      </c>
      <c r="T358" s="10">
        <f>XLOOKUP(A358,'Receita Total'!A:A,'Receita Total'!C:C,"")</f>
      </c>
      <c r="U358" s="10">
        <v>0</v>
      </c>
      <c r="V358" s="10">
        <v>0</v>
      </c>
      <c r="W358" s="10">
        <v>0</v>
      </c>
      <c r="X358" s="10">
        <v>0</v>
      </c>
      <c r="Y358" s="4">
        <f>XLOOKUP(A358,'Receita Influenciada'!A:A,'Receita Influenciada'!C:C,"")</f>
      </c>
      <c r="Z358" s="4">
        <f>IF(ISBLANK(C358), "", DATEDIF(B358, C358, "d"))</f>
      </c>
      <c r="AA358" s="4">
        <f>IF(Z358&gt;=0,1,0)</f>
      </c>
    </row>
    <row x14ac:dyDescent="0.25" r="359" customHeight="1" ht="18.75">
      <c r="A359" s="1" t="s">
        <v>1415</v>
      </c>
      <c r="B359" s="22">
        <f>XLOOKUP(A359,'Página25'!A:A,'Página25'!G:G,"")</f>
        <v>25568.875</v>
      </c>
      <c r="C359" s="22">
        <f>XLOOKUP(A359,'Página25'!A:A,'Página25'!I:I,"")</f>
        <v>25568.875</v>
      </c>
      <c r="D359" s="1" t="s">
        <v>4538</v>
      </c>
      <c r="E359" s="4">
        <f>XLOOKUP(A359,login!A:A,login!F:F,"")</f>
      </c>
      <c r="F359" s="4">
        <f>XLOOKUP(A359,gestor!C:C,gestor!E:E,"")</f>
      </c>
      <c r="G359" s="4">
        <v>0</v>
      </c>
      <c r="H359" s="4">
        <f>XLOOKUP(A359,EmailVerification!A:A,EmailVerification!B:B,"")</f>
      </c>
      <c r="I359" s="4">
        <f>IF(H359 = "", 0, 1)</f>
      </c>
      <c r="J359" s="4">
        <f>XLOOKUP(A359,IntegracaoVerification!A:A,IntegracaoVerification!C:C,"")</f>
      </c>
      <c r="K359" s="4">
        <f>IF(J359 = "", 0, 1)</f>
      </c>
      <c r="L359" s="4">
        <f>XLOOKUP(A359,ApiVerification!A:A,ApiVerification!C:C,"")</f>
      </c>
      <c r="M359" s="4">
        <f>IF(L359 = "", 0, 1)</f>
      </c>
      <c r="N359" s="2">
        <f>XLOOKUP(A359,AtivacaoGiftback!A:A,AtivacaoGiftback!B:B,"")</f>
      </c>
      <c r="O359" s="4">
        <f>IF(N359 = "", 0, 1)</f>
      </c>
      <c r="P359" s="2">
        <f>XLOOKUP(A359,TempoPrimeiraCampanha!A:A,TempoPrimeiraCampanha!B:B,"")</f>
      </c>
      <c r="Q359" s="4">
        <f>IF(P359 = "", 0, 1)</f>
      </c>
      <c r="R359" s="4">
        <f>XLOOKUP(A359,'# Campanhas30D'!A:A,'# Campanhas30D'!B:B,"")</f>
      </c>
      <c r="S359" s="10">
        <v>0</v>
      </c>
      <c r="T359" s="10">
        <f>XLOOKUP(A359,'Receita Total'!A:A,'Receita Total'!C:C,"")</f>
      </c>
      <c r="U359" s="10">
        <v>0</v>
      </c>
      <c r="V359" s="10">
        <v>0</v>
      </c>
      <c r="W359" s="10">
        <v>0</v>
      </c>
      <c r="X359" s="10">
        <v>0</v>
      </c>
      <c r="Y359" s="4">
        <f>XLOOKUP(A359,'Receita Influenciada'!A:A,'Receita Influenciada'!C:C,"")</f>
      </c>
      <c r="Z359" s="4">
        <f>IF(ISBLANK(C359), "", DATEDIF(B359, C359, "d"))</f>
      </c>
      <c r="AA359" s="4">
        <f>IF(Z359&gt;=0,1,0)</f>
      </c>
    </row>
    <row x14ac:dyDescent="0.25" r="360" customHeight="1" ht="18.75">
      <c r="A360" s="1" t="s">
        <v>1625</v>
      </c>
      <c r="B360" s="22">
        <f>XLOOKUP(A360,'Página25'!A:A,'Página25'!G:G,"")</f>
        <v>25568.875</v>
      </c>
      <c r="C360" s="22">
        <f>XLOOKUP(A360,'Página25'!A:A,'Página25'!I:I,"")</f>
        <v>25568.875</v>
      </c>
      <c r="D360" s="1" t="s">
        <v>4538</v>
      </c>
      <c r="E360" s="4">
        <f>XLOOKUP(A360,login!A:A,login!F:F,"")</f>
      </c>
      <c r="F360" s="4">
        <f>XLOOKUP(A360,gestor!C:C,gestor!E:E,"")</f>
      </c>
      <c r="G360" s="4">
        <v>0</v>
      </c>
      <c r="H360" s="2">
        <f>XLOOKUP(A360,EmailVerification!A:A,EmailVerification!B:B,"")</f>
      </c>
      <c r="I360" s="4">
        <f>IF(H360 = "", 0, 1)</f>
      </c>
      <c r="J360" s="4">
        <f>XLOOKUP(A360,IntegracaoVerification!A:A,IntegracaoVerification!C:C,"")</f>
      </c>
      <c r="K360" s="4">
        <f>IF(J360 = "", 0, 1)</f>
      </c>
      <c r="L360" s="2">
        <f>XLOOKUP(A360,ApiVerification!A:A,ApiVerification!C:C,"")</f>
      </c>
      <c r="M360" s="4">
        <f>IF(L360 = "", 0, 1)</f>
      </c>
      <c r="N360" s="2">
        <f>XLOOKUP(A360,AtivacaoGiftback!A:A,AtivacaoGiftback!B:B,"")</f>
      </c>
      <c r="O360" s="4">
        <f>IF(N360 = "", 0, 1)</f>
      </c>
      <c r="P360" s="2">
        <f>XLOOKUP(A360,TempoPrimeiraCampanha!A:A,TempoPrimeiraCampanha!B:B,"")</f>
      </c>
      <c r="Q360" s="4">
        <f>IF(P360 = "", 0, 1)</f>
      </c>
      <c r="R360" s="4">
        <f>XLOOKUP(A360,'# Campanhas30D'!A:A,'# Campanhas30D'!B:B,"")</f>
      </c>
      <c r="S360" s="10">
        <v>0</v>
      </c>
      <c r="T360" s="10">
        <f>XLOOKUP(A360,'Receita Total'!A:A,'Receita Total'!C:C,"")</f>
      </c>
      <c r="U360" s="10">
        <v>0</v>
      </c>
      <c r="V360" s="10">
        <v>0</v>
      </c>
      <c r="W360" s="10">
        <v>0</v>
      </c>
      <c r="X360" s="10">
        <v>0</v>
      </c>
      <c r="Y360" s="4">
        <f>XLOOKUP(A360,'Receita Influenciada'!A:A,'Receita Influenciada'!C:C,"")</f>
      </c>
      <c r="Z360" s="4">
        <f>IF(ISBLANK(C360), "", DATEDIF(B360, C360, "d"))</f>
      </c>
      <c r="AA360" s="4">
        <v>0</v>
      </c>
    </row>
    <row x14ac:dyDescent="0.25" r="361" customHeight="1" ht="18.75">
      <c r="A361" s="1" t="s">
        <v>1029</v>
      </c>
      <c r="B361" s="22">
        <f>XLOOKUP(A361,'Página25'!A:A,'Página25'!G:G,"")</f>
        <v>25568.875</v>
      </c>
      <c r="C361" s="22">
        <f>XLOOKUP(A361,'Página25'!A:A,'Página25'!I:I,"")</f>
        <v>25568.875</v>
      </c>
      <c r="D361" s="1" t="s">
        <v>4538</v>
      </c>
      <c r="E361" s="4">
        <v>0</v>
      </c>
      <c r="F361" s="4">
        <v>1</v>
      </c>
      <c r="G361" s="4">
        <v>0</v>
      </c>
      <c r="H361" s="2">
        <f>XLOOKUP(A361,EmailVerification!A:A,EmailVerification!B:B,"")</f>
      </c>
      <c r="I361" s="4">
        <f>IF(H361 = "", 0, 1)</f>
      </c>
      <c r="J361" s="4">
        <f>XLOOKUP(A361,IntegracaoVerification!A:A,IntegracaoVerification!C:C,"")</f>
      </c>
      <c r="K361" s="4">
        <f>IF(J361 = "", 0, 1)</f>
      </c>
      <c r="L361" s="2">
        <f>XLOOKUP(A361,ApiVerification!A:A,ApiVerification!C:C,"")</f>
      </c>
      <c r="M361" s="4">
        <f>IF(L361 = "", 0, 1)</f>
      </c>
      <c r="N361" s="2">
        <f>XLOOKUP(A361,AtivacaoGiftback!A:A,AtivacaoGiftback!B:B,"")</f>
      </c>
      <c r="O361" s="4">
        <f>IF(N361 = "", 0, 1)</f>
      </c>
      <c r="P361" s="2">
        <f>XLOOKUP(A361,TempoPrimeiraCampanha!A:A,TempoPrimeiraCampanha!B:B,"")</f>
      </c>
      <c r="Q361" s="4">
        <f>IF(P361 = "", 0, 1)</f>
      </c>
      <c r="R361" s="4">
        <f>XLOOKUP(A361,'# Campanhas30D'!A:A,'# Campanhas30D'!B:B,"")</f>
      </c>
      <c r="S361" s="10">
        <v>0</v>
      </c>
      <c r="T361" s="10">
        <f>XLOOKUP(A361,'Receita Total'!A:A,'Receita Total'!C:C,"")</f>
      </c>
      <c r="U361" s="10">
        <v>0</v>
      </c>
      <c r="V361" s="10">
        <v>0</v>
      </c>
      <c r="W361" s="10">
        <v>0</v>
      </c>
      <c r="X361" s="10">
        <v>0</v>
      </c>
      <c r="Y361" s="4">
        <f>XLOOKUP(A361,'Receita Influenciada'!A:A,'Receita Influenciada'!C:C,"")</f>
      </c>
      <c r="Z361" s="4">
        <f>IF(ISBLANK(C361), "", DATEDIF(B361, C361, "d"))</f>
      </c>
      <c r="AA361" s="4">
        <v>0</v>
      </c>
    </row>
    <row x14ac:dyDescent="0.25" r="362" customHeight="1" ht="18.75">
      <c r="A362" s="1" t="s">
        <v>1551</v>
      </c>
      <c r="B362" s="22">
        <f>XLOOKUP(A362,'Página25'!A:A,'Página25'!G:G,"")</f>
        <v>25568.875</v>
      </c>
      <c r="C362" s="22">
        <f>XLOOKUP(A362,'Página25'!A:A,'Página25'!I:I,"")</f>
        <v>25568.875</v>
      </c>
      <c r="D362" s="1" t="s">
        <v>4538</v>
      </c>
      <c r="E362" s="4">
        <v>0</v>
      </c>
      <c r="F362" s="4">
        <v>0</v>
      </c>
      <c r="G362" s="4">
        <v>0</v>
      </c>
      <c r="H362" s="2">
        <f>XLOOKUP(A362,EmailVerification!A:A,EmailVerification!B:B,"")</f>
      </c>
      <c r="I362" s="4">
        <f>IF(H362 = "", 0, 1)</f>
      </c>
      <c r="J362" s="2">
        <f>XLOOKUP(A362,IntegracaoVerification!A:A,IntegracaoVerification!C:C,"")</f>
      </c>
      <c r="K362" s="4">
        <f>IF(J362 = "", 0, 1)</f>
      </c>
      <c r="L362" s="2">
        <f>XLOOKUP(A362,ApiVerification!A:A,ApiVerification!C:C,"")</f>
      </c>
      <c r="M362" s="4">
        <f>IF(L362 = "", 0, 1)</f>
      </c>
      <c r="N362" s="4">
        <f>XLOOKUP(A362,AtivacaoGiftback!A:A,AtivacaoGiftback!B:B,"")</f>
      </c>
      <c r="O362" s="4">
        <f>IF(N362 = "", 0, 1)</f>
      </c>
      <c r="P362" s="2">
        <f>XLOOKUP(A362,TempoPrimeiraCampanha!A:A,TempoPrimeiraCampanha!B:B,"")</f>
      </c>
      <c r="Q362" s="4">
        <f>IF(P362 = "", 0, 1)</f>
      </c>
      <c r="R362" s="4">
        <f>XLOOKUP(A362,'# Campanhas30D'!A:A,'# Campanhas30D'!B:B,"")</f>
      </c>
      <c r="S362" s="10">
        <v>0</v>
      </c>
      <c r="T362" s="10">
        <f>XLOOKUP(A362,'Receita Total'!A:A,'Receita Total'!C:C,"")</f>
      </c>
      <c r="U362" s="10">
        <v>0</v>
      </c>
      <c r="V362" s="10">
        <v>0</v>
      </c>
      <c r="W362" s="10">
        <v>0</v>
      </c>
      <c r="X362" s="10">
        <v>0</v>
      </c>
      <c r="Y362" s="4">
        <f>XLOOKUP(A362,'Receita Influenciada'!A:A,'Receita Influenciada'!C:C,"")</f>
      </c>
      <c r="Z362" s="4">
        <f>IF(ISBLANK(C362), "", DATEDIF(B362, C362, "d"))</f>
      </c>
      <c r="AA362" s="4">
        <v>0</v>
      </c>
    </row>
    <row x14ac:dyDescent="0.25" r="363" customHeight="1" ht="18.75">
      <c r="A363" s="1" t="s">
        <v>848</v>
      </c>
      <c r="B363" s="22">
        <f>XLOOKUP(A363,'Página25'!A:A,'Página25'!G:G,"")</f>
        <v>25568.875</v>
      </c>
      <c r="C363" s="22">
        <f>XLOOKUP(A363,'Página25'!A:A,'Página25'!I:I,"")</f>
        <v>25568.875</v>
      </c>
      <c r="D363" s="1" t="s">
        <v>4538</v>
      </c>
      <c r="E363" s="4">
        <v>0</v>
      </c>
      <c r="F363" s="4">
        <v>0</v>
      </c>
      <c r="G363" s="4">
        <v>0</v>
      </c>
      <c r="H363" s="2">
        <f>XLOOKUP(A363,EmailVerification!A:A,EmailVerification!B:B,"")</f>
      </c>
      <c r="I363" s="4">
        <f>IF(H363 = "", 0, 1)</f>
      </c>
      <c r="J363" s="4">
        <f>XLOOKUP(A363,IntegracaoVerification!A:A,IntegracaoVerification!C:C,"")</f>
      </c>
      <c r="K363" s="4">
        <f>IF(J363 = "", 0, 1)</f>
      </c>
      <c r="L363" s="4">
        <f>XLOOKUP(A363,ApiVerification!A:A,ApiVerification!C:C,"")</f>
      </c>
      <c r="M363" s="4">
        <f>IF(L363 = "", 0, 1)</f>
      </c>
      <c r="N363" s="2">
        <f>XLOOKUP(A363,AtivacaoGiftback!A:A,AtivacaoGiftback!B:B,"")</f>
      </c>
      <c r="O363" s="4">
        <f>IF(N363 = "", 0, 1)</f>
      </c>
      <c r="P363" s="4">
        <f>XLOOKUP(A363,TempoPrimeiraCampanha!A:A,TempoPrimeiraCampanha!B:B,"")</f>
      </c>
      <c r="Q363" s="4">
        <f>IF(P363 = "", 0, 1)</f>
      </c>
      <c r="R363" s="4">
        <f>XLOOKUP(A363,'# Campanhas30D'!A:A,'# Campanhas30D'!B:B,"")</f>
      </c>
      <c r="S363" s="10">
        <v>0</v>
      </c>
      <c r="T363" s="10">
        <f>XLOOKUP(A363,'Receita Total'!A:A,'Receita Total'!C:C,"")</f>
      </c>
      <c r="U363" s="10">
        <v>0</v>
      </c>
      <c r="V363" s="10">
        <v>0</v>
      </c>
      <c r="W363" s="10">
        <v>0</v>
      </c>
      <c r="X363" s="10">
        <v>0</v>
      </c>
      <c r="Y363" s="4">
        <f>XLOOKUP(A363,'Receita Influenciada'!A:A,'Receita Influenciada'!C:C,"")</f>
      </c>
      <c r="Z363" s="4">
        <f>IF(ISBLANK(C363), "", DATEDIF(B363, C363, "d"))</f>
      </c>
      <c r="AA363" s="4">
        <v>0</v>
      </c>
    </row>
    <row x14ac:dyDescent="0.25" r="364" customHeight="1" ht="18.75">
      <c r="A364" s="1" t="s">
        <v>353</v>
      </c>
      <c r="B364" s="22">
        <f>XLOOKUP(A364,'Página25'!A:A,'Página25'!G:G,"")</f>
        <v>25568.875</v>
      </c>
      <c r="C364" s="22">
        <f>XLOOKUP(A364,'Página25'!A:A,'Página25'!I:I,"")</f>
        <v>25568.875</v>
      </c>
      <c r="D364" s="1" t="s">
        <v>4538</v>
      </c>
      <c r="E364" s="4">
        <f>XLOOKUP(A364,login!A:A,login!F:F,"")</f>
      </c>
      <c r="F364" s="4">
        <f>XLOOKUP(A364,gestor!C:C,gestor!E:E,"")</f>
      </c>
      <c r="G364" s="4">
        <v>0</v>
      </c>
      <c r="H364" s="4">
        <f>XLOOKUP(A364,EmailVerification!A:A,EmailVerification!B:B,"")</f>
      </c>
      <c r="I364" s="4">
        <f>IF(H364 = "", 0, 1)</f>
      </c>
      <c r="J364" s="4">
        <f>XLOOKUP(A364,IntegracaoVerification!A:A,IntegracaoVerification!C:C,"")</f>
      </c>
      <c r="K364" s="4">
        <f>IF(J364 = "", 0, 1)</f>
      </c>
      <c r="L364" s="2">
        <f>XLOOKUP(A364,ApiVerification!A:A,ApiVerification!C:C,"")</f>
      </c>
      <c r="M364" s="4">
        <f>IF(L364 = "", 0, 1)</f>
      </c>
      <c r="N364" s="2">
        <f>XLOOKUP(A364,AtivacaoGiftback!A:A,AtivacaoGiftback!B:B,"")</f>
      </c>
      <c r="O364" s="4">
        <f>IF(N364 = "", 0, 1)</f>
      </c>
      <c r="P364" s="2">
        <f>XLOOKUP(A364,TempoPrimeiraCampanha!A:A,TempoPrimeiraCampanha!B:B,"")</f>
      </c>
      <c r="Q364" s="4">
        <f>IF(P364 = "", 0, 1)</f>
      </c>
      <c r="R364" s="4">
        <f>XLOOKUP(A364,'# Campanhas30D'!A:A,'# Campanhas30D'!B:B,"")</f>
      </c>
      <c r="S364" s="10">
        <v>0</v>
      </c>
      <c r="T364" s="10">
        <f>XLOOKUP(A364,'Receita Total'!A:A,'Receita Total'!C:C,"")</f>
      </c>
      <c r="U364" s="10">
        <v>0</v>
      </c>
      <c r="V364" s="10">
        <v>0</v>
      </c>
      <c r="W364" s="10">
        <v>0</v>
      </c>
      <c r="X364" s="10">
        <v>0</v>
      </c>
      <c r="Y364" s="4">
        <f>XLOOKUP(A364,'Receita Influenciada'!A:A,'Receita Influenciada'!C:C,"")</f>
      </c>
      <c r="Z364" s="4">
        <f>IF(ISBLANK(C364), "", DATEDIF(B364, C364, "d"))</f>
      </c>
      <c r="AA364" s="4">
        <v>0</v>
      </c>
    </row>
    <row x14ac:dyDescent="0.25" r="365" customHeight="1" ht="18.75">
      <c r="A365" s="1" t="s">
        <v>656</v>
      </c>
      <c r="B365" s="22">
        <f>XLOOKUP(A365,'Página25'!A:A,'Página25'!G:G,"")</f>
        <v>25568.875</v>
      </c>
      <c r="C365" s="22">
        <f>XLOOKUP(A365,'Página25'!A:A,'Página25'!I:I,"")</f>
        <v>25568.875</v>
      </c>
      <c r="D365" s="1" t="s">
        <v>4538</v>
      </c>
      <c r="E365" s="4">
        <v>0</v>
      </c>
      <c r="F365" s="4">
        <v>0</v>
      </c>
      <c r="G365" s="4">
        <v>0</v>
      </c>
      <c r="H365" s="2">
        <f>XLOOKUP(A365,EmailVerification!A:A,EmailVerification!B:B,"")</f>
      </c>
      <c r="I365" s="4">
        <f>IF(H365 = "", 0, 1)</f>
      </c>
      <c r="J365" s="4">
        <f>XLOOKUP(A365,IntegracaoVerification!A:A,IntegracaoVerification!C:C,"")</f>
      </c>
      <c r="K365" s="4">
        <f>IF(J365 = "", 0, 1)</f>
      </c>
      <c r="L365" s="4">
        <f>XLOOKUP(A365,ApiVerification!A:A,ApiVerification!C:C,"")</f>
      </c>
      <c r="M365" s="4">
        <f>IF(L365 = "", 0, 1)</f>
      </c>
      <c r="N365" s="2">
        <f>XLOOKUP(A365,AtivacaoGiftback!A:A,AtivacaoGiftback!B:B,"")</f>
      </c>
      <c r="O365" s="4">
        <f>IF(N365 = "", 0, 1)</f>
      </c>
      <c r="P365" s="2">
        <f>XLOOKUP(A365,TempoPrimeiraCampanha!A:A,TempoPrimeiraCampanha!B:B,"")</f>
      </c>
      <c r="Q365" s="4">
        <f>IF(P365 = "", 0, 1)</f>
      </c>
      <c r="R365" s="4">
        <f>XLOOKUP(A365,'# Campanhas30D'!A:A,'# Campanhas30D'!B:B,"")</f>
      </c>
      <c r="S365" s="10">
        <v>0</v>
      </c>
      <c r="T365" s="10">
        <f>XLOOKUP(A365,'Receita Total'!A:A,'Receita Total'!C:C,"")</f>
      </c>
      <c r="U365" s="10">
        <v>0</v>
      </c>
      <c r="V365" s="10">
        <v>0</v>
      </c>
      <c r="W365" s="10">
        <v>0</v>
      </c>
      <c r="X365" s="10">
        <v>0</v>
      </c>
      <c r="Y365" s="4">
        <f>XLOOKUP(A365,'Receita Influenciada'!A:A,'Receita Influenciada'!C:C,"")</f>
      </c>
      <c r="Z365" s="4">
        <f>IF(ISBLANK(C365), "", DATEDIF(B365, C365, "d"))</f>
      </c>
      <c r="AA365" s="4">
        <v>0</v>
      </c>
    </row>
    <row x14ac:dyDescent="0.25" r="366" customHeight="1" ht="18.75">
      <c r="A366" s="1" t="s">
        <v>1592</v>
      </c>
      <c r="B366" s="22">
        <f>XLOOKUP(A366,'Página25'!A:A,'Página25'!G:G,"")</f>
        <v>25568.875</v>
      </c>
      <c r="C366" s="22">
        <f>XLOOKUP(A366,'Página25'!A:A,'Página25'!I:I,"")</f>
        <v>25568.875</v>
      </c>
      <c r="D366" s="1" t="s">
        <v>4538</v>
      </c>
      <c r="E366" s="4">
        <v>0</v>
      </c>
      <c r="F366" s="4">
        <v>0</v>
      </c>
      <c r="G366" s="4">
        <v>0</v>
      </c>
      <c r="H366" s="2">
        <f>XLOOKUP(A366,EmailVerification!A:A,EmailVerification!B:B,"")</f>
      </c>
      <c r="I366" s="4">
        <f>IF(H366 = "", 0, 1)</f>
      </c>
      <c r="J366" s="4">
        <f>XLOOKUP(A366,IntegracaoVerification!A:A,IntegracaoVerification!C:C,"")</f>
      </c>
      <c r="K366" s="4">
        <f>IF(J366 = "", 0, 1)</f>
      </c>
      <c r="L366" s="2">
        <f>XLOOKUP(A366,ApiVerification!A:A,ApiVerification!C:C,"")</f>
      </c>
      <c r="M366" s="4">
        <f>IF(L366 = "", 0, 1)</f>
      </c>
      <c r="N366" s="2">
        <f>XLOOKUP(A366,AtivacaoGiftback!A:A,AtivacaoGiftback!B:B,"")</f>
      </c>
      <c r="O366" s="4">
        <f>IF(N366 = "", 0, 1)</f>
      </c>
      <c r="P366" s="2">
        <f>XLOOKUP(A366,TempoPrimeiraCampanha!A:A,TempoPrimeiraCampanha!B:B,"")</f>
      </c>
      <c r="Q366" s="4">
        <f>IF(P366 = "", 0, 1)</f>
      </c>
      <c r="R366" s="4">
        <f>XLOOKUP(A366,'# Campanhas30D'!A:A,'# Campanhas30D'!B:B,"")</f>
      </c>
      <c r="S366" s="10">
        <v>0</v>
      </c>
      <c r="T366" s="10">
        <f>XLOOKUP(A366,'Receita Total'!A:A,'Receita Total'!C:C,"")</f>
      </c>
      <c r="U366" s="10">
        <v>0</v>
      </c>
      <c r="V366" s="10">
        <v>0</v>
      </c>
      <c r="W366" s="10">
        <v>0</v>
      </c>
      <c r="X366" s="10">
        <v>0</v>
      </c>
      <c r="Y366" s="4">
        <f>XLOOKUP(A366,'Receita Influenciada'!A:A,'Receita Influenciada'!C:C,"")</f>
      </c>
      <c r="Z366" s="4">
        <f>IF(ISBLANK(C366), "", DATEDIF(B366, C366, "d"))</f>
      </c>
      <c r="AA366" s="4">
        <v>0</v>
      </c>
    </row>
    <row x14ac:dyDescent="0.25" r="367" customHeight="1" ht="18.75">
      <c r="A367" s="1" t="s">
        <v>959</v>
      </c>
      <c r="B367" s="22">
        <f>XLOOKUP(A367,'Página25'!A:A,'Página25'!G:G,"")</f>
        <v>25568.875</v>
      </c>
      <c r="C367" s="22">
        <f>XLOOKUP(A367,'Página25'!A:A,'Página25'!I:I,"")</f>
        <v>25568.875</v>
      </c>
      <c r="D367" s="1" t="s">
        <v>4538</v>
      </c>
      <c r="E367" s="4">
        <f>XLOOKUP(A367,login!A:A,login!F:F,"")</f>
      </c>
      <c r="F367" s="4">
        <f>XLOOKUP(A367,gestor!C:C,gestor!E:E,"")</f>
      </c>
      <c r="G367" s="4">
        <v>0</v>
      </c>
      <c r="H367" s="2">
        <f>XLOOKUP(A367,EmailVerification!A:A,EmailVerification!B:B,"")</f>
      </c>
      <c r="I367" s="4">
        <f>IF(H367 = "", 0, 1)</f>
      </c>
      <c r="J367" s="4">
        <f>XLOOKUP(A367,IntegracaoVerification!A:A,IntegracaoVerification!C:C,"")</f>
      </c>
      <c r="K367" s="4">
        <f>IF(J367 = "", 0, 1)</f>
      </c>
      <c r="L367" s="2">
        <f>XLOOKUP(A367,ApiVerification!A:A,ApiVerification!C:C,"")</f>
      </c>
      <c r="M367" s="4">
        <f>IF(L367 = "", 0, 1)</f>
      </c>
      <c r="N367" s="2">
        <f>XLOOKUP(A367,AtivacaoGiftback!A:A,AtivacaoGiftback!B:B,"")</f>
      </c>
      <c r="O367" s="4">
        <f>IF(N367 = "", 0, 1)</f>
      </c>
      <c r="P367" s="2">
        <f>XLOOKUP(A367,TempoPrimeiraCampanha!A:A,TempoPrimeiraCampanha!B:B,"")</f>
      </c>
      <c r="Q367" s="4">
        <f>IF(P367 = "", 0, 1)</f>
      </c>
      <c r="R367" s="4">
        <f>XLOOKUP(A367,'# Campanhas30D'!A:A,'# Campanhas30D'!B:B,"")</f>
      </c>
      <c r="S367" s="10">
        <v>0</v>
      </c>
      <c r="T367" s="10">
        <f>XLOOKUP(A367,'Receita Total'!A:A,'Receita Total'!C:C,"")</f>
      </c>
      <c r="U367" s="10">
        <v>0</v>
      </c>
      <c r="V367" s="10">
        <v>0</v>
      </c>
      <c r="W367" s="10">
        <v>0</v>
      </c>
      <c r="X367" s="10">
        <v>0</v>
      </c>
      <c r="Y367" s="4">
        <f>XLOOKUP(A367,'Receita Influenciada'!A:A,'Receita Influenciada'!C:C,"")</f>
      </c>
      <c r="Z367" s="4">
        <f>IF(ISBLANK(C367), "", DATEDIF(B367, C367, "d"))</f>
      </c>
      <c r="AA367" s="4">
        <v>0</v>
      </c>
    </row>
    <row x14ac:dyDescent="0.25" r="368" customHeight="1" ht="18.75">
      <c r="A368" s="1" t="s">
        <v>1623</v>
      </c>
      <c r="B368" s="22">
        <f>XLOOKUP(A368,'Página25'!A:A,'Página25'!G:G,"")</f>
        <v>25568.875</v>
      </c>
      <c r="C368" s="22">
        <f>XLOOKUP(A368,'Página25'!A:A,'Página25'!I:I,"")</f>
        <v>25568.875</v>
      </c>
      <c r="D368" s="1" t="s">
        <v>4538</v>
      </c>
      <c r="E368" s="4">
        <v>0</v>
      </c>
      <c r="F368" s="4">
        <v>0</v>
      </c>
      <c r="G368" s="4">
        <v>0</v>
      </c>
      <c r="H368" s="2">
        <f>XLOOKUP(A368,EmailVerification!A:A,EmailVerification!B:B,"")</f>
      </c>
      <c r="I368" s="4">
        <f>IF(H368 = "", 0, 1)</f>
      </c>
      <c r="J368" s="4">
        <f>XLOOKUP(A368,IntegracaoVerification!A:A,IntegracaoVerification!C:C,"")</f>
      </c>
      <c r="K368" s="4">
        <f>IF(J368 = "", 0, 1)</f>
      </c>
      <c r="L368" s="4">
        <f>XLOOKUP(A368,ApiVerification!A:A,ApiVerification!C:C,"")</f>
      </c>
      <c r="M368" s="4">
        <f>IF(L368 = "", 0, 1)</f>
      </c>
      <c r="N368" s="4">
        <f>XLOOKUP(A368,AtivacaoGiftback!A:A,AtivacaoGiftback!B:B,"")</f>
      </c>
      <c r="O368" s="4">
        <f>IF(N368 = "", 0, 1)</f>
      </c>
      <c r="P368" s="2">
        <f>XLOOKUP(A368,TempoPrimeiraCampanha!A:A,TempoPrimeiraCampanha!B:B,"")</f>
      </c>
      <c r="Q368" s="4">
        <f>IF(P368 = "", 0, 1)</f>
      </c>
      <c r="R368" s="4">
        <f>XLOOKUP(A368,'# Campanhas30D'!A:A,'# Campanhas30D'!B:B,"")</f>
      </c>
      <c r="S368" s="10">
        <v>0</v>
      </c>
      <c r="T368" s="10">
        <f>XLOOKUP(A368,'Receita Total'!A:A,'Receita Total'!C:C,"")</f>
      </c>
      <c r="U368" s="10">
        <v>0</v>
      </c>
      <c r="V368" s="10">
        <v>0</v>
      </c>
      <c r="W368" s="10">
        <v>0</v>
      </c>
      <c r="X368" s="10">
        <v>0</v>
      </c>
      <c r="Y368" s="4">
        <f>XLOOKUP(A368,'Receita Influenciada'!A:A,'Receita Influenciada'!C:C,"")</f>
      </c>
      <c r="Z368" s="4">
        <f>IF(ISBLANK(C368), "", DATEDIF(B368, C368, "d"))</f>
      </c>
      <c r="AA368" s="4">
        <v>0</v>
      </c>
    </row>
    <row x14ac:dyDescent="0.25" r="369" customHeight="1" ht="18.75">
      <c r="A369" s="1" t="s">
        <v>1494</v>
      </c>
      <c r="B369" s="22">
        <f>XLOOKUP(A369,'Página25'!A:A,'Página25'!G:G,"")</f>
        <v>25568.875</v>
      </c>
      <c r="C369" s="22">
        <f>XLOOKUP(A369,'Página25'!A:A,'Página25'!I:I,"")</f>
        <v>25568.875</v>
      </c>
      <c r="D369" s="1" t="s">
        <v>4538</v>
      </c>
      <c r="E369" s="4">
        <f>XLOOKUP(A369,login!A:A,login!F:F,"")</f>
      </c>
      <c r="F369" s="4">
        <f>XLOOKUP(A369,gestor!C:C,gestor!E:E,"")</f>
      </c>
      <c r="G369" s="4">
        <v>0</v>
      </c>
      <c r="H369" s="4">
        <f>XLOOKUP(A369,EmailVerification!A:A,EmailVerification!B:B,"")</f>
      </c>
      <c r="I369" s="4">
        <f>IF(H369 = "", 0, 1)</f>
      </c>
      <c r="J369" s="2">
        <f>XLOOKUP(A369,IntegracaoVerification!A:A,IntegracaoVerification!C:C,"")</f>
      </c>
      <c r="K369" s="4">
        <f>IF(J369 = "", 0, 1)</f>
      </c>
      <c r="L369" s="2">
        <f>XLOOKUP(A369,ApiVerification!A:A,ApiVerification!C:C,"")</f>
      </c>
      <c r="M369" s="4">
        <f>IF(L369 = "", 0, 1)</f>
      </c>
      <c r="N369" s="2">
        <f>XLOOKUP(A369,AtivacaoGiftback!A:A,AtivacaoGiftback!B:B,"")</f>
      </c>
      <c r="O369" s="4">
        <f>IF(N369 = "", 0, 1)</f>
      </c>
      <c r="P369" s="2">
        <f>XLOOKUP(A369,TempoPrimeiraCampanha!A:A,TempoPrimeiraCampanha!B:B,"")</f>
      </c>
      <c r="Q369" s="4">
        <f>IF(P369 = "", 0, 1)</f>
      </c>
      <c r="R369" s="4">
        <f>XLOOKUP(A369,'# Campanhas30D'!A:A,'# Campanhas30D'!B:B,"")</f>
      </c>
      <c r="S369" s="10">
        <v>0</v>
      </c>
      <c r="T369" s="10">
        <f>XLOOKUP(A369,'Receita Total'!A:A,'Receita Total'!C:C,"")</f>
      </c>
      <c r="U369" s="10">
        <v>0</v>
      </c>
      <c r="V369" s="10">
        <v>0</v>
      </c>
      <c r="W369" s="10">
        <v>0</v>
      </c>
      <c r="X369" s="10">
        <v>0</v>
      </c>
      <c r="Y369" s="4">
        <f>XLOOKUP(A369,'Receita Influenciada'!A:A,'Receita Influenciada'!C:C,"")</f>
      </c>
      <c r="Z369" s="4">
        <f>IF(ISBLANK(C369), "", DATEDIF(B369, C369, "d"))</f>
      </c>
      <c r="AA369" s="4">
        <v>0</v>
      </c>
    </row>
    <row x14ac:dyDescent="0.25" r="370" customHeight="1" ht="18.75">
      <c r="A370" s="1" t="s">
        <v>1035</v>
      </c>
      <c r="B370" s="22">
        <f>XLOOKUP(A370,'Página25'!A:A,'Página25'!G:G,"")</f>
        <v>25568.875</v>
      </c>
      <c r="C370" s="22">
        <f>XLOOKUP(A370,'Página25'!A:A,'Página25'!I:I,"")</f>
        <v>25568.875</v>
      </c>
      <c r="D370" s="1" t="s">
        <v>4538</v>
      </c>
      <c r="E370" s="4">
        <f>XLOOKUP(A370,login!A:A,login!F:F,"")</f>
      </c>
      <c r="F370" s="4">
        <v>0</v>
      </c>
      <c r="G370" s="4">
        <v>0</v>
      </c>
      <c r="H370" s="4">
        <f>XLOOKUP(A370,EmailVerification!A:A,EmailVerification!B:B,"")</f>
      </c>
      <c r="I370" s="4">
        <f>IF(H370 = "", 0, 1)</f>
      </c>
      <c r="J370" s="4">
        <f>XLOOKUP(A370,IntegracaoVerification!A:A,IntegracaoVerification!C:C,"")</f>
      </c>
      <c r="K370" s="4">
        <f>IF(J370 = "", 0, 1)</f>
      </c>
      <c r="L370" s="4">
        <f>XLOOKUP(A370,ApiVerification!A:A,ApiVerification!C:C,"")</f>
      </c>
      <c r="M370" s="4">
        <f>IF(L370 = "", 0, 1)</f>
      </c>
      <c r="N370" s="4">
        <f>XLOOKUP(A370,AtivacaoGiftback!A:A,AtivacaoGiftback!B:B,"")</f>
      </c>
      <c r="O370" s="4">
        <f>IF(N370 = "", 0, 1)</f>
      </c>
      <c r="P370" s="2">
        <f>XLOOKUP(A370,TempoPrimeiraCampanha!A:A,TempoPrimeiraCampanha!B:B,"")</f>
      </c>
      <c r="Q370" s="4">
        <f>IF(P370 = "", 0, 1)</f>
      </c>
      <c r="R370" s="4">
        <f>XLOOKUP(A370,'# Campanhas30D'!A:A,'# Campanhas30D'!B:B,"")</f>
      </c>
      <c r="S370" s="10">
        <v>0</v>
      </c>
      <c r="T370" s="10">
        <f>XLOOKUP(A370,'Receita Total'!A:A,'Receita Total'!C:C,"")</f>
      </c>
      <c r="U370" s="10">
        <v>0</v>
      </c>
      <c r="V370" s="10">
        <v>0</v>
      </c>
      <c r="W370" s="10">
        <v>0</v>
      </c>
      <c r="X370" s="10">
        <v>0</v>
      </c>
      <c r="Y370" s="4">
        <f>XLOOKUP(A370,'Receita Influenciada'!A:A,'Receita Influenciada'!C:C,"")</f>
      </c>
      <c r="Z370" s="4">
        <f>IF(ISBLANK(C370), "", DATEDIF(B370, C370, "d"))</f>
      </c>
      <c r="AA370" s="4">
        <v>0</v>
      </c>
    </row>
    <row x14ac:dyDescent="0.25" r="371" customHeight="1" ht="18.75">
      <c r="A371" s="1" t="s">
        <v>1677</v>
      </c>
      <c r="B371" s="22">
        <f>XLOOKUP(A371,'Página25'!A:A,'Página25'!G:G,"")</f>
        <v>25568.875</v>
      </c>
      <c r="C371" s="22">
        <f>XLOOKUP(A371,'Página25'!A:A,'Página25'!I:I,"")</f>
        <v>25568.875</v>
      </c>
      <c r="D371" s="1" t="s">
        <v>4538</v>
      </c>
      <c r="E371" s="4">
        <f>XLOOKUP(A371,login!A:A,login!F:F,"")</f>
      </c>
      <c r="F371" s="4">
        <v>0</v>
      </c>
      <c r="G371" s="4">
        <v>0</v>
      </c>
      <c r="H371" s="2">
        <f>XLOOKUP(A371,EmailVerification!A:A,EmailVerification!B:B,"")</f>
      </c>
      <c r="I371" s="4">
        <f>IF(H371 = "", 0, 1)</f>
      </c>
      <c r="J371" s="4">
        <f>XLOOKUP(A371,IntegracaoVerification!A:A,IntegracaoVerification!C:C,"")</f>
      </c>
      <c r="K371" s="4">
        <f>IF(J371 = "", 0, 1)</f>
      </c>
      <c r="L371" s="2">
        <f>XLOOKUP(A371,ApiVerification!A:A,ApiVerification!C:C,"")</f>
      </c>
      <c r="M371" s="4">
        <f>IF(L371 = "", 0, 1)</f>
      </c>
      <c r="N371" s="2">
        <f>XLOOKUP(A371,AtivacaoGiftback!A:A,AtivacaoGiftback!B:B,"")</f>
      </c>
      <c r="O371" s="4">
        <f>IF(N371 = "", 0, 1)</f>
      </c>
      <c r="P371" s="2">
        <f>XLOOKUP(A371,TempoPrimeiraCampanha!A:A,TempoPrimeiraCampanha!B:B,"")</f>
      </c>
      <c r="Q371" s="4">
        <f>IF(P371 = "", 0, 1)</f>
      </c>
      <c r="R371" s="4">
        <f>XLOOKUP(A371,'# Campanhas30D'!A:A,'# Campanhas30D'!B:B,"")</f>
      </c>
      <c r="S371" s="10">
        <v>0</v>
      </c>
      <c r="T371" s="10">
        <f>XLOOKUP(A371,'Receita Total'!A:A,'Receita Total'!C:C,"")</f>
      </c>
      <c r="U371" s="10">
        <v>0</v>
      </c>
      <c r="V371" s="10">
        <v>0</v>
      </c>
      <c r="W371" s="10">
        <v>0</v>
      </c>
      <c r="X371" s="10">
        <v>0</v>
      </c>
      <c r="Y371" s="4">
        <f>XLOOKUP(A371,'Receita Influenciada'!A:A,'Receita Influenciada'!C:C,"")</f>
      </c>
      <c r="Z371" s="4">
        <f>IF(ISBLANK(C371), "", DATEDIF(B371, C371, "d"))</f>
      </c>
      <c r="AA371" s="4">
        <v>0</v>
      </c>
    </row>
    <row x14ac:dyDescent="0.25" r="372" customHeight="1" ht="18.75">
      <c r="A372" s="1" t="s">
        <v>1675</v>
      </c>
      <c r="B372" s="22">
        <f>XLOOKUP(A372,'Página25'!A:A,'Página25'!G:G,"")</f>
        <v>25568.875</v>
      </c>
      <c r="C372" s="22">
        <f>XLOOKUP(A372,'Página25'!A:A,'Página25'!I:I,"")</f>
        <v>25568.875</v>
      </c>
      <c r="D372" s="1" t="s">
        <v>4538</v>
      </c>
      <c r="E372" s="4">
        <v>0</v>
      </c>
      <c r="F372" s="4">
        <v>1</v>
      </c>
      <c r="G372" s="4">
        <v>0</v>
      </c>
      <c r="H372" s="2">
        <f>XLOOKUP(A372,EmailVerification!A:A,EmailVerification!B:B,"")</f>
      </c>
      <c r="I372" s="4">
        <f>IF(H372 = "", 0, 1)</f>
      </c>
      <c r="J372" s="4">
        <f>XLOOKUP(A372,IntegracaoVerification!A:A,IntegracaoVerification!C:C,"")</f>
      </c>
      <c r="K372" s="4">
        <f>IF(J372 = "", 0, 1)</f>
      </c>
      <c r="L372" s="4">
        <f>XLOOKUP(A372,ApiVerification!A:A,ApiVerification!C:C,"")</f>
      </c>
      <c r="M372" s="4">
        <f>IF(L372 = "", 0, 1)</f>
      </c>
      <c r="N372" s="4">
        <f>XLOOKUP(A372,AtivacaoGiftback!A:A,AtivacaoGiftback!B:B,"")</f>
      </c>
      <c r="O372" s="4">
        <f>IF(N372 = "", 0, 1)</f>
      </c>
      <c r="P372" s="4">
        <f>XLOOKUP(A372,TempoPrimeiraCampanha!A:A,TempoPrimeiraCampanha!B:B,"")</f>
      </c>
      <c r="Q372" s="4">
        <f>IF(P372 = "", 0, 1)</f>
      </c>
      <c r="R372" s="4">
        <f>XLOOKUP(A372,'# Campanhas30D'!A:A,'# Campanhas30D'!B:B,"")</f>
      </c>
      <c r="S372" s="10">
        <v>0</v>
      </c>
      <c r="T372" s="10">
        <f>XLOOKUP(A372,'Receita Total'!A:A,'Receita Total'!C:C,"")</f>
      </c>
      <c r="U372" s="10">
        <v>0</v>
      </c>
      <c r="V372" s="10">
        <v>0</v>
      </c>
      <c r="W372" s="10">
        <v>0</v>
      </c>
      <c r="X372" s="10">
        <v>0</v>
      </c>
      <c r="Y372" s="4">
        <f>XLOOKUP(A372,'Receita Influenciada'!A:A,'Receita Influenciada'!C:C,"")</f>
      </c>
      <c r="Z372" s="4">
        <f>IF(ISBLANK(C372), "", DATEDIF(B372, C372, "d"))</f>
      </c>
      <c r="AA372" s="4">
        <v>0</v>
      </c>
    </row>
    <row x14ac:dyDescent="0.25" r="373" customHeight="1" ht="18.75">
      <c r="A373" s="1" t="s">
        <v>722</v>
      </c>
      <c r="B373" s="22">
        <f>XLOOKUP(A373,'Página25'!A:A,'Página25'!G:G,"")</f>
        <v>25568.875</v>
      </c>
      <c r="C373" s="22">
        <f>XLOOKUP(A373,'Página25'!A:A,'Página25'!I:I,"")</f>
        <v>25568.875</v>
      </c>
      <c r="D373" s="1" t="s">
        <v>4538</v>
      </c>
      <c r="E373" s="4">
        <v>0</v>
      </c>
      <c r="F373" s="4">
        <v>0</v>
      </c>
      <c r="G373" s="4">
        <v>0</v>
      </c>
      <c r="H373" s="2">
        <f>XLOOKUP(A373,EmailVerification!A:A,EmailVerification!B:B,"")</f>
      </c>
      <c r="I373" s="4">
        <f>IF(H373 = "", 0, 1)</f>
      </c>
      <c r="J373" s="4">
        <f>XLOOKUP(A373,IntegracaoVerification!A:A,IntegracaoVerification!C:C,"")</f>
      </c>
      <c r="K373" s="4">
        <f>IF(J373 = "", 0, 1)</f>
      </c>
      <c r="L373" s="4">
        <f>XLOOKUP(A373,ApiVerification!A:A,ApiVerification!C:C,"")</f>
      </c>
      <c r="M373" s="4">
        <f>IF(L373 = "", 0, 1)</f>
      </c>
      <c r="N373" s="2">
        <f>XLOOKUP(A373,AtivacaoGiftback!A:A,AtivacaoGiftback!B:B,"")</f>
      </c>
      <c r="O373" s="4">
        <f>IF(N373 = "", 0, 1)</f>
      </c>
      <c r="P373" s="2">
        <f>XLOOKUP(A373,TempoPrimeiraCampanha!A:A,TempoPrimeiraCampanha!B:B,"")</f>
      </c>
      <c r="Q373" s="4">
        <f>IF(P373 = "", 0, 1)</f>
      </c>
      <c r="R373" s="4">
        <f>XLOOKUP(A373,'# Campanhas30D'!A:A,'# Campanhas30D'!B:B,"")</f>
      </c>
      <c r="S373" s="10">
        <v>0</v>
      </c>
      <c r="T373" s="10">
        <f>XLOOKUP(A373,'Receita Total'!A:A,'Receita Total'!C:C,"")</f>
      </c>
      <c r="U373" s="10">
        <v>0</v>
      </c>
      <c r="V373" s="10">
        <v>0</v>
      </c>
      <c r="W373" s="10">
        <v>0</v>
      </c>
      <c r="X373" s="10">
        <v>0</v>
      </c>
      <c r="Y373" s="4">
        <f>XLOOKUP(A373,'Receita Influenciada'!A:A,'Receita Influenciada'!C:C,"")</f>
      </c>
      <c r="Z373" s="4">
        <f>IF(ISBLANK(C373), "", DATEDIF(B373, C373, "d"))</f>
      </c>
      <c r="AA373" s="4">
        <v>0</v>
      </c>
    </row>
    <row x14ac:dyDescent="0.25" r="374" customHeight="1" ht="18.75">
      <c r="A374" s="1" t="s">
        <v>3488</v>
      </c>
      <c r="B374" s="22">
        <f>XLOOKUP(A374,'Página25'!A:A,'Página25'!G:G,"")</f>
        <v>25568.875</v>
      </c>
      <c r="C374" s="22">
        <f>XLOOKUP(A374,'Página25'!A:A,'Página25'!I:I,"")</f>
        <v>25568.875</v>
      </c>
      <c r="D374" s="1" t="s">
        <v>4538</v>
      </c>
      <c r="E374" s="4">
        <f>XLOOKUP(A374,login!A:A,login!F:F,"")</f>
      </c>
      <c r="F374" s="4">
        <f>XLOOKUP(A374,gestor!C:C,gestor!E:E,"")</f>
      </c>
      <c r="G374" s="4">
        <v>0</v>
      </c>
      <c r="H374" s="2">
        <f>XLOOKUP(A374,EmailVerification!A:A,EmailVerification!B:B,"")</f>
      </c>
      <c r="I374" s="4">
        <f>IF(H374 = "", 0, 1)</f>
      </c>
      <c r="J374" s="2">
        <f>XLOOKUP(A374,IntegracaoVerification!A:A,IntegracaoVerification!C:C,"")</f>
      </c>
      <c r="K374" s="4">
        <f>IF(J374 = "", 0, 1)</f>
      </c>
      <c r="L374" s="4">
        <f>XLOOKUP(A374,ApiVerification!A:A,ApiVerification!C:C,"")</f>
      </c>
      <c r="M374" s="4">
        <f>IF(L374 = "", 0, 1)</f>
      </c>
      <c r="N374" s="2">
        <f>XLOOKUP(A374,AtivacaoGiftback!A:A,AtivacaoGiftback!B:B,"")</f>
      </c>
      <c r="O374" s="4">
        <f>IF(N374 = "", 0, 1)</f>
      </c>
      <c r="P374" s="2">
        <f>XLOOKUP(A374,TempoPrimeiraCampanha!A:A,TempoPrimeiraCampanha!B:B,"")</f>
      </c>
      <c r="Q374" s="4">
        <f>IF(P374 = "", 0, 1)</f>
      </c>
      <c r="R374" s="4">
        <f>XLOOKUP(A374,'# Campanhas30D'!A:A,'# Campanhas30D'!B:B,"")</f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4">
        <f>XLOOKUP(A374,'Receita Influenciada'!A:A,'Receita Influenciada'!C:C,"")</f>
      </c>
      <c r="Z374" s="4">
        <f>IF(ISBLANK(C374), "", DATEDIF(B374, C374, "d"))</f>
      </c>
      <c r="AA374" s="4">
        <v>0</v>
      </c>
    </row>
    <row x14ac:dyDescent="0.25" r="375" customHeight="1" ht="18.75">
      <c r="A375" s="1" t="s">
        <v>854</v>
      </c>
      <c r="B375" s="22">
        <f>XLOOKUP(A375,'Página25'!A:A,'Página25'!G:G,"")</f>
        <v>25568.875</v>
      </c>
      <c r="C375" s="22">
        <f>XLOOKUP(A375,'Página25'!A:A,'Página25'!I:I,"")</f>
        <v>25568.875</v>
      </c>
      <c r="D375" s="1" t="s">
        <v>4538</v>
      </c>
      <c r="E375" s="4">
        <f>XLOOKUP(A375,login!A:A,login!F:F,"")</f>
      </c>
      <c r="F375" s="4">
        <v>0</v>
      </c>
      <c r="G375" s="4">
        <v>0</v>
      </c>
      <c r="H375" s="4">
        <f>XLOOKUP(A375,EmailVerification!A:A,EmailVerification!B:B,"")</f>
      </c>
      <c r="I375" s="4">
        <f>IF(H375 = "", 0, 1)</f>
      </c>
      <c r="J375" s="4">
        <f>XLOOKUP(A375,IntegracaoVerification!A:A,IntegracaoVerification!C:C,"")</f>
      </c>
      <c r="K375" s="4">
        <f>IF(J375 = "", 0, 1)</f>
      </c>
      <c r="L375" s="2">
        <f>XLOOKUP(A375,ApiVerification!A:A,ApiVerification!C:C,"")</f>
      </c>
      <c r="M375" s="4">
        <f>IF(L375 = "", 0, 1)</f>
      </c>
      <c r="N375" s="4">
        <f>XLOOKUP(A375,AtivacaoGiftback!A:A,AtivacaoGiftback!B:B,"")</f>
      </c>
      <c r="O375" s="4">
        <f>IF(N375 = "", 0, 1)</f>
      </c>
      <c r="P375" s="2">
        <f>XLOOKUP(A375,TempoPrimeiraCampanha!A:A,TempoPrimeiraCampanha!B:B,"")</f>
      </c>
      <c r="Q375" s="4">
        <f>IF(P375 = "", 0, 1)</f>
      </c>
      <c r="R375" s="4">
        <f>XLOOKUP(A375,'# Campanhas30D'!A:A,'# Campanhas30D'!B:B,"")</f>
      </c>
      <c r="S375" s="10">
        <v>0</v>
      </c>
      <c r="T375" s="10">
        <f>XLOOKUP(A375,'Receita Total'!A:A,'Receita Total'!C:C,"")</f>
      </c>
      <c r="U375" s="10">
        <v>0</v>
      </c>
      <c r="V375" s="10">
        <v>0</v>
      </c>
      <c r="W375" s="10">
        <v>0</v>
      </c>
      <c r="X375" s="10">
        <v>0</v>
      </c>
      <c r="Y375" s="4">
        <f>XLOOKUP(A375,'Receita Influenciada'!A:A,'Receita Influenciada'!C:C,"")</f>
      </c>
      <c r="Z375" s="4">
        <f>IF(ISBLANK(C375), "", DATEDIF(B375, C375, "d"))</f>
      </c>
      <c r="AA375" s="4">
        <v>0</v>
      </c>
    </row>
    <row x14ac:dyDescent="0.25" r="376" customHeight="1" ht="18.75">
      <c r="A376" s="1" t="s">
        <v>887</v>
      </c>
      <c r="B376" s="22">
        <f>XLOOKUP(A376,'Página25'!A:A,'Página25'!G:G,"")</f>
        <v>25568.875</v>
      </c>
      <c r="C376" s="22">
        <f>XLOOKUP(A376,'Página25'!A:A,'Página25'!I:I,"")</f>
        <v>25568.875</v>
      </c>
      <c r="D376" s="1" t="s">
        <v>4538</v>
      </c>
      <c r="E376" s="4">
        <v>0</v>
      </c>
      <c r="F376" s="4">
        <v>0</v>
      </c>
      <c r="G376" s="4">
        <v>0</v>
      </c>
      <c r="H376" s="2">
        <f>XLOOKUP(A376,EmailVerification!A:A,EmailVerification!B:B,"")</f>
      </c>
      <c r="I376" s="4">
        <f>IF(H376 = "", 0, 1)</f>
      </c>
      <c r="J376" s="4">
        <f>XLOOKUP(A376,IntegracaoVerification!A:A,IntegracaoVerification!C:C,"")</f>
      </c>
      <c r="K376" s="4">
        <f>IF(J376 = "", 0, 1)</f>
      </c>
      <c r="L376" s="2">
        <f>XLOOKUP(A376,ApiVerification!A:A,ApiVerification!C:C,"")</f>
      </c>
      <c r="M376" s="4">
        <f>IF(L376 = "", 0, 1)</f>
      </c>
      <c r="N376" s="4">
        <f>XLOOKUP(A376,AtivacaoGiftback!A:A,AtivacaoGiftback!B:B,"")</f>
      </c>
      <c r="O376" s="4">
        <f>IF(N376 = "", 0, 1)</f>
      </c>
      <c r="P376" s="2">
        <f>XLOOKUP(A376,TempoPrimeiraCampanha!A:A,TempoPrimeiraCampanha!B:B,"")</f>
      </c>
      <c r="Q376" s="4">
        <f>IF(P376 = "", 0, 1)</f>
      </c>
      <c r="R376" s="4">
        <f>XLOOKUP(A376,'# Campanhas30D'!A:A,'# Campanhas30D'!B:B,"")</f>
      </c>
      <c r="S376" s="10">
        <v>0</v>
      </c>
      <c r="T376" s="10">
        <f>XLOOKUP(A376,'Receita Total'!A:A,'Receita Total'!C:C,"")</f>
      </c>
      <c r="U376" s="10">
        <v>0</v>
      </c>
      <c r="V376" s="10">
        <v>0</v>
      </c>
      <c r="W376" s="10">
        <v>0</v>
      </c>
      <c r="X376" s="10">
        <v>0</v>
      </c>
      <c r="Y376" s="4">
        <f>XLOOKUP(A376,'Receita Influenciada'!A:A,'Receita Influenciada'!C:C,"")</f>
      </c>
      <c r="Z376" s="4">
        <f>IF(ISBLANK(C376), "", DATEDIF(B376, C376, "d"))</f>
      </c>
      <c r="AA376" s="4">
        <v>0</v>
      </c>
    </row>
    <row x14ac:dyDescent="0.25" r="377" customHeight="1" ht="18.75">
      <c r="A377" s="1" t="s">
        <v>1487</v>
      </c>
      <c r="B377" s="22">
        <f>XLOOKUP(A377,'Página25'!A:A,'Página25'!G:G,"")</f>
        <v>25568.875</v>
      </c>
      <c r="C377" s="22">
        <f>XLOOKUP(A377,'Página25'!A:A,'Página25'!I:I,"")</f>
        <v>25568.875</v>
      </c>
      <c r="D377" s="1" t="s">
        <v>4538</v>
      </c>
      <c r="E377" s="4">
        <v>0</v>
      </c>
      <c r="F377" s="4">
        <v>0</v>
      </c>
      <c r="G377" s="4">
        <v>0</v>
      </c>
      <c r="H377" s="2">
        <f>XLOOKUP(A377,EmailVerification!A:A,EmailVerification!B:B,"")</f>
      </c>
      <c r="I377" s="4">
        <f>IF(H377 = "", 0, 1)</f>
      </c>
      <c r="J377" s="2">
        <f>XLOOKUP(A377,IntegracaoVerification!A:A,IntegracaoVerification!C:C,"")</f>
      </c>
      <c r="K377" s="4">
        <f>IF(J377 = "", 0, 1)</f>
      </c>
      <c r="L377" s="2">
        <f>XLOOKUP(A377,ApiVerification!A:A,ApiVerification!C:C,"")</f>
      </c>
      <c r="M377" s="4">
        <f>IF(L377 = "", 0, 1)</f>
      </c>
      <c r="N377" s="2">
        <f>XLOOKUP(A377,AtivacaoGiftback!A:A,AtivacaoGiftback!B:B,"")</f>
      </c>
      <c r="O377" s="4">
        <f>IF(N377 = "", 0, 1)</f>
      </c>
      <c r="P377" s="4">
        <f>XLOOKUP(A377,TempoPrimeiraCampanha!A:A,TempoPrimeiraCampanha!B:B,"")</f>
      </c>
      <c r="Q377" s="4">
        <f>IF(P377 = "", 0, 1)</f>
      </c>
      <c r="R377" s="4">
        <f>XLOOKUP(A377,'# Campanhas30D'!A:A,'# Campanhas30D'!B:B,"")</f>
      </c>
      <c r="S377" s="10">
        <v>0</v>
      </c>
      <c r="T377" s="10">
        <f>XLOOKUP(A377,'Receita Total'!A:A,'Receita Total'!C:C,"")</f>
      </c>
      <c r="U377" s="10">
        <v>0</v>
      </c>
      <c r="V377" s="10">
        <v>0</v>
      </c>
      <c r="W377" s="10">
        <v>0</v>
      </c>
      <c r="X377" s="10">
        <v>0</v>
      </c>
      <c r="Y377" s="4">
        <f>XLOOKUP(A377,'Receita Influenciada'!A:A,'Receita Influenciada'!C:C,"")</f>
      </c>
      <c r="Z377" s="4">
        <f>IF(ISBLANK(C377), "", DATEDIF(B377, C377, "d"))</f>
      </c>
      <c r="AA377" s="4">
        <v>0</v>
      </c>
    </row>
    <row x14ac:dyDescent="0.25" r="378" customHeight="1" ht="18.75">
      <c r="A378" s="1" t="s">
        <v>694</v>
      </c>
      <c r="B378" s="22">
        <f>XLOOKUP(A378,'Página25'!A:A,'Página25'!G:G,"")</f>
        <v>25568.875</v>
      </c>
      <c r="C378" s="22">
        <f>XLOOKUP(A378,'Página25'!A:A,'Página25'!I:I,"")</f>
        <v>25568.875</v>
      </c>
      <c r="D378" s="1" t="s">
        <v>4538</v>
      </c>
      <c r="E378" s="4">
        <f>XLOOKUP(A378,login!A:A,login!F:F,"")</f>
      </c>
      <c r="F378" s="4">
        <f>XLOOKUP(A378,gestor!C:C,gestor!E:E,"")</f>
      </c>
      <c r="G378" s="4">
        <v>0</v>
      </c>
      <c r="H378" s="2">
        <f>XLOOKUP(A378,EmailVerification!A:A,EmailVerification!B:B,"")</f>
      </c>
      <c r="I378" s="4">
        <f>IF(H378 = "", 0, 1)</f>
      </c>
      <c r="J378" s="4">
        <f>XLOOKUP(A378,IntegracaoVerification!A:A,IntegracaoVerification!C:C,"")</f>
      </c>
      <c r="K378" s="4">
        <f>IF(J378 = "", 0, 1)</f>
      </c>
      <c r="L378" s="4">
        <f>XLOOKUP(A378,ApiVerification!A:A,ApiVerification!C:C,"")</f>
      </c>
      <c r="M378" s="4">
        <f>IF(L378 = "", 0, 1)</f>
      </c>
      <c r="N378" s="2">
        <f>XLOOKUP(A378,AtivacaoGiftback!A:A,AtivacaoGiftback!B:B,"")</f>
      </c>
      <c r="O378" s="4">
        <f>IF(N378 = "", 0, 1)</f>
      </c>
      <c r="P378" s="2">
        <f>XLOOKUP(A378,TempoPrimeiraCampanha!A:A,TempoPrimeiraCampanha!B:B,"")</f>
      </c>
      <c r="Q378" s="4">
        <f>IF(P378 = "", 0, 1)</f>
      </c>
      <c r="R378" s="4">
        <f>XLOOKUP(A378,'# Campanhas30D'!A:A,'# Campanhas30D'!B:B,"")</f>
      </c>
      <c r="S378" s="10">
        <v>0</v>
      </c>
      <c r="T378" s="10">
        <f>XLOOKUP(A378,'Receita Total'!A:A,'Receita Total'!C:C,"")</f>
      </c>
      <c r="U378" s="10">
        <v>0</v>
      </c>
      <c r="V378" s="10">
        <v>0</v>
      </c>
      <c r="W378" s="10">
        <v>0</v>
      </c>
      <c r="X378" s="10">
        <v>0</v>
      </c>
      <c r="Y378" s="4">
        <f>XLOOKUP(A378,'Receita Influenciada'!A:A,'Receita Influenciada'!C:C,"")</f>
      </c>
      <c r="Z378" s="4">
        <f>IF(ISBLANK(C378), "", DATEDIF(B378, C378, "d"))</f>
      </c>
      <c r="AA378" s="4">
        <v>0</v>
      </c>
    </row>
    <row x14ac:dyDescent="0.25" r="379" customHeight="1" ht="18.75">
      <c r="A379" s="1" t="s">
        <v>909</v>
      </c>
      <c r="B379" s="22">
        <f>XLOOKUP(A379,'Página25'!A:A,'Página25'!G:G,"")</f>
        <v>25568.875</v>
      </c>
      <c r="C379" s="22">
        <f>XLOOKUP(A379,'Página25'!A:A,'Página25'!I:I,"")</f>
        <v>25568.875</v>
      </c>
      <c r="D379" s="1" t="s">
        <v>4538</v>
      </c>
      <c r="E379" s="4">
        <f>XLOOKUP(A379,login!A:A,login!F:F,"")</f>
      </c>
      <c r="F379" s="4">
        <f>XLOOKUP(A379,gestor!C:C,gestor!E:E,"")</f>
      </c>
      <c r="G379" s="4">
        <v>0</v>
      </c>
      <c r="H379" s="4">
        <f>XLOOKUP(A379,EmailVerification!A:A,EmailVerification!B:B,"")</f>
      </c>
      <c r="I379" s="4">
        <f>IF(H379 = "", 0, 1)</f>
      </c>
      <c r="J379" s="2">
        <f>XLOOKUP(A379,IntegracaoVerification!A:A,IntegracaoVerification!C:C,"")</f>
      </c>
      <c r="K379" s="4">
        <f>IF(J379 = "", 0, 1)</f>
      </c>
      <c r="L379" s="4">
        <f>XLOOKUP(A379,ApiVerification!A:A,ApiVerification!C:C,"")</f>
      </c>
      <c r="M379" s="4">
        <f>IF(L379 = "", 0, 1)</f>
      </c>
      <c r="N379" s="2">
        <f>XLOOKUP(A379,AtivacaoGiftback!A:A,AtivacaoGiftback!B:B,"")</f>
      </c>
      <c r="O379" s="4">
        <f>IF(N379 = "", 0, 1)</f>
      </c>
      <c r="P379" s="2">
        <f>XLOOKUP(A379,TempoPrimeiraCampanha!A:A,TempoPrimeiraCampanha!B:B,"")</f>
      </c>
      <c r="Q379" s="4">
        <f>IF(P379 = "", 0, 1)</f>
      </c>
      <c r="R379" s="4">
        <f>XLOOKUP(A379,'# Campanhas30D'!A:A,'# Campanhas30D'!B:B,"")</f>
      </c>
      <c r="S379" s="10">
        <v>0</v>
      </c>
      <c r="T379" s="10">
        <f>XLOOKUP(A379,'Receita Total'!A:A,'Receita Total'!C:C,"")</f>
      </c>
      <c r="U379" s="10">
        <v>0</v>
      </c>
      <c r="V379" s="10">
        <v>0</v>
      </c>
      <c r="W379" s="10">
        <v>0</v>
      </c>
      <c r="X379" s="10">
        <v>0</v>
      </c>
      <c r="Y379" s="4">
        <f>XLOOKUP(A379,'Receita Influenciada'!A:A,'Receita Influenciada'!C:C,"")</f>
      </c>
      <c r="Z379" s="4">
        <f>IF(ISBLANK(C379), "", DATEDIF(B379, C379, "d"))</f>
      </c>
      <c r="AA379" s="4">
        <v>0</v>
      </c>
    </row>
    <row x14ac:dyDescent="0.25" r="380" customHeight="1" ht="18.75">
      <c r="A380" s="1" t="s">
        <v>1577</v>
      </c>
      <c r="B380" s="22">
        <f>XLOOKUP(A380,'Página25'!A:A,'Página25'!G:G,"")</f>
        <v>25568.875</v>
      </c>
      <c r="C380" s="22">
        <f>XLOOKUP(A380,'Página25'!A:A,'Página25'!I:I,"")</f>
        <v>25568.875</v>
      </c>
      <c r="D380" s="1" t="s">
        <v>4538</v>
      </c>
      <c r="E380" s="4">
        <f>XLOOKUP(A380,login!A:A,login!F:F,"")</f>
      </c>
      <c r="F380" s="4">
        <v>0</v>
      </c>
      <c r="G380" s="4">
        <v>0</v>
      </c>
      <c r="H380" s="4">
        <f>XLOOKUP(A380,EmailVerification!A:A,EmailVerification!B:B,"")</f>
      </c>
      <c r="I380" s="4">
        <f>IF(H380 = "", 0, 1)</f>
      </c>
      <c r="J380" s="4">
        <f>XLOOKUP(A380,IntegracaoVerification!A:A,IntegracaoVerification!C:C,"")</f>
      </c>
      <c r="K380" s="4">
        <f>IF(J380 = "", 0, 1)</f>
      </c>
      <c r="L380" s="4">
        <f>XLOOKUP(A380,ApiVerification!A:A,ApiVerification!C:C,"")</f>
      </c>
      <c r="M380" s="4">
        <f>IF(L380 = "", 0, 1)</f>
      </c>
      <c r="N380" s="4">
        <f>XLOOKUP(A380,AtivacaoGiftback!A:A,AtivacaoGiftback!B:B,"")</f>
      </c>
      <c r="O380" s="4">
        <f>IF(N380 = "", 0, 1)</f>
      </c>
      <c r="P380" s="4">
        <f>XLOOKUP(A380,TempoPrimeiraCampanha!A:A,TempoPrimeiraCampanha!B:B,"")</f>
      </c>
      <c r="Q380" s="4">
        <f>IF(P380 = "", 0, 1)</f>
      </c>
      <c r="R380" s="4">
        <f>XLOOKUP(A380,'# Campanhas30D'!A:A,'# Campanhas30D'!B:B,"")</f>
      </c>
      <c r="S380" s="10">
        <v>0</v>
      </c>
      <c r="T380" s="10">
        <f>XLOOKUP(A380,'Receita Total'!A:A,'Receita Total'!C:C,"")</f>
      </c>
      <c r="U380" s="10">
        <v>0</v>
      </c>
      <c r="V380" s="10">
        <v>0</v>
      </c>
      <c r="W380" s="10">
        <v>0</v>
      </c>
      <c r="X380" s="10">
        <v>0</v>
      </c>
      <c r="Y380" s="4">
        <f>XLOOKUP(A380,'Receita Influenciada'!A:A,'Receita Influenciada'!C:C,"")</f>
      </c>
      <c r="Z380" s="4">
        <f>IF(ISBLANK(C380), "", DATEDIF(B380, C380, "d"))</f>
      </c>
      <c r="AA380" s="4">
        <v>0</v>
      </c>
    </row>
    <row x14ac:dyDescent="0.25" r="381" customHeight="1" ht="18.75">
      <c r="A381" s="1" t="s">
        <v>1396</v>
      </c>
      <c r="B381" s="22">
        <f>XLOOKUP(A381,'Página25'!A:A,'Página25'!G:G,"")</f>
        <v>25568.875</v>
      </c>
      <c r="C381" s="22">
        <f>XLOOKUP(A381,'Página25'!A:A,'Página25'!I:I,"")</f>
        <v>25568.875</v>
      </c>
      <c r="D381" s="1" t="s">
        <v>4538</v>
      </c>
      <c r="E381" s="4">
        <f>XLOOKUP(A381,login!A:A,login!F:F,"")</f>
      </c>
      <c r="F381" s="4">
        <v>0</v>
      </c>
      <c r="G381" s="4">
        <v>0</v>
      </c>
      <c r="H381" s="4">
        <f>XLOOKUP(A381,EmailVerification!A:A,EmailVerification!B:B,"")</f>
      </c>
      <c r="I381" s="4">
        <f>IF(H381 = "", 0, 1)</f>
      </c>
      <c r="J381" s="4">
        <f>XLOOKUP(A381,IntegracaoVerification!A:A,IntegracaoVerification!C:C,"")</f>
      </c>
      <c r="K381" s="4">
        <f>IF(J381 = "", 0, 1)</f>
      </c>
      <c r="L381" s="4">
        <f>XLOOKUP(A381,ApiVerification!A:A,ApiVerification!C:C,"")</f>
      </c>
      <c r="M381" s="4">
        <f>IF(L381 = "", 0, 1)</f>
      </c>
      <c r="N381" s="4">
        <f>XLOOKUP(A381,AtivacaoGiftback!A:A,AtivacaoGiftback!B:B,"")</f>
      </c>
      <c r="O381" s="4">
        <f>IF(N381 = "", 0, 1)</f>
      </c>
      <c r="P381" s="2">
        <f>XLOOKUP(A381,TempoPrimeiraCampanha!A:A,TempoPrimeiraCampanha!B:B,"")</f>
      </c>
      <c r="Q381" s="4">
        <f>IF(P381 = "", 0, 1)</f>
      </c>
      <c r="R381" s="4">
        <f>XLOOKUP(A381,'# Campanhas30D'!A:A,'# Campanhas30D'!B:B,"")</f>
      </c>
      <c r="S381" s="10">
        <v>0</v>
      </c>
      <c r="T381" s="10">
        <f>XLOOKUP(A381,'Receita Total'!A:A,'Receita Total'!C:C,"")</f>
      </c>
      <c r="U381" s="10">
        <v>0</v>
      </c>
      <c r="V381" s="10">
        <v>0</v>
      </c>
      <c r="W381" s="10">
        <v>0</v>
      </c>
      <c r="X381" s="10">
        <v>0</v>
      </c>
      <c r="Y381" s="4">
        <f>XLOOKUP(A381,'Receita Influenciada'!A:A,'Receita Influenciada'!C:C,"")</f>
      </c>
      <c r="Z381" s="4">
        <f>IF(ISBLANK(C381), "", DATEDIF(B381, C381, "d"))</f>
      </c>
      <c r="AA381" s="4">
        <v>0</v>
      </c>
    </row>
    <row x14ac:dyDescent="0.25" r="382" customHeight="1" ht="18.75">
      <c r="A382" s="1" t="s">
        <v>1392</v>
      </c>
      <c r="B382" s="22">
        <f>XLOOKUP(A382,'Página25'!A:A,'Página25'!G:G,"")</f>
        <v>25568.875</v>
      </c>
      <c r="C382" s="22">
        <f>XLOOKUP(A382,'Página25'!A:A,'Página25'!I:I,"")</f>
        <v>25568.875</v>
      </c>
      <c r="D382" s="1" t="s">
        <v>4538</v>
      </c>
      <c r="E382" s="4">
        <f>XLOOKUP(A382,login!A:A,login!F:F,"")</f>
      </c>
      <c r="F382" s="4">
        <v>0</v>
      </c>
      <c r="G382" s="4">
        <v>0</v>
      </c>
      <c r="H382" s="2">
        <f>XLOOKUP(A382,EmailVerification!A:A,EmailVerification!B:B,"")</f>
      </c>
      <c r="I382" s="4">
        <f>IF(H382 = "", 0, 1)</f>
      </c>
      <c r="J382" s="4">
        <f>XLOOKUP(A382,IntegracaoVerification!A:A,IntegracaoVerification!C:C,"")</f>
      </c>
      <c r="K382" s="4">
        <f>IF(J382 = "", 0, 1)</f>
      </c>
      <c r="L382" s="4">
        <f>XLOOKUP(A382,ApiVerification!A:A,ApiVerification!C:C,"")</f>
      </c>
      <c r="M382" s="4">
        <f>IF(L382 = "", 0, 1)</f>
      </c>
      <c r="N382" s="4">
        <f>XLOOKUP(A382,AtivacaoGiftback!A:A,AtivacaoGiftback!B:B,"")</f>
      </c>
      <c r="O382" s="4">
        <f>IF(N382 = "", 0, 1)</f>
      </c>
      <c r="P382" s="4">
        <f>XLOOKUP(A382,TempoPrimeiraCampanha!A:A,TempoPrimeiraCampanha!B:B,"")</f>
      </c>
      <c r="Q382" s="4">
        <f>IF(P382 = "", 0, 1)</f>
      </c>
      <c r="R382" s="4">
        <f>XLOOKUP(A382,'# Campanhas30D'!A:A,'# Campanhas30D'!B:B,"")</f>
      </c>
      <c r="S382" s="10">
        <v>0</v>
      </c>
      <c r="T382" s="10">
        <f>XLOOKUP(A382,'Receita Total'!A:A,'Receita Total'!C:C,"")</f>
      </c>
      <c r="U382" s="10">
        <v>0</v>
      </c>
      <c r="V382" s="10">
        <v>0</v>
      </c>
      <c r="W382" s="10">
        <v>0</v>
      </c>
      <c r="X382" s="10">
        <v>0</v>
      </c>
      <c r="Y382" s="4">
        <f>XLOOKUP(A382,'Receita Influenciada'!A:A,'Receita Influenciada'!C:C,"")</f>
      </c>
      <c r="Z382" s="4">
        <f>IF(ISBLANK(C382), "", DATEDIF(B382, C382, "d"))</f>
      </c>
      <c r="AA382" s="4">
        <v>0</v>
      </c>
    </row>
    <row x14ac:dyDescent="0.25" r="383" customHeight="1" ht="18.75">
      <c r="A383" s="1" t="s">
        <v>1318</v>
      </c>
      <c r="B383" s="22">
        <f>XLOOKUP(A383,'Página25'!A:A,'Página25'!G:G,"")</f>
        <v>25568.875</v>
      </c>
      <c r="C383" s="22">
        <f>XLOOKUP(A383,'Página25'!A:A,'Página25'!I:I,"")</f>
        <v>25568.875</v>
      </c>
      <c r="D383" s="1" t="s">
        <v>4538</v>
      </c>
      <c r="E383" s="4">
        <f>XLOOKUP(A383,login!A:A,login!F:F,"")</f>
      </c>
      <c r="F383" s="4">
        <v>0</v>
      </c>
      <c r="G383" s="4">
        <v>0</v>
      </c>
      <c r="H383" s="4">
        <f>XLOOKUP(A383,EmailVerification!A:A,EmailVerification!B:B,"")</f>
      </c>
      <c r="I383" s="4">
        <f>IF(H383 = "", 0, 1)</f>
      </c>
      <c r="J383" s="4">
        <f>XLOOKUP(A383,IntegracaoVerification!A:A,IntegracaoVerification!C:C,"")</f>
      </c>
      <c r="K383" s="4">
        <f>IF(J383 = "", 0, 1)</f>
      </c>
      <c r="L383" s="2">
        <f>XLOOKUP(A383,ApiVerification!A:A,ApiVerification!C:C,"")</f>
      </c>
      <c r="M383" s="4">
        <f>IF(L383 = "", 0, 1)</f>
      </c>
      <c r="N383" s="4">
        <f>XLOOKUP(A383,AtivacaoGiftback!A:A,AtivacaoGiftback!B:B,"")</f>
      </c>
      <c r="O383" s="4">
        <f>IF(N383 = "", 0, 1)</f>
      </c>
      <c r="P383" s="2">
        <f>XLOOKUP(A383,TempoPrimeiraCampanha!A:A,TempoPrimeiraCampanha!B:B,"")</f>
      </c>
      <c r="Q383" s="4">
        <f>IF(P383 = "", 0, 1)</f>
      </c>
      <c r="R383" s="4">
        <f>XLOOKUP(A383,'# Campanhas30D'!A:A,'# Campanhas30D'!B:B,"")</f>
      </c>
      <c r="S383" s="10">
        <v>0</v>
      </c>
      <c r="T383" s="10">
        <f>XLOOKUP(A383,'Receita Total'!A:A,'Receita Total'!C:C,"")</f>
      </c>
      <c r="U383" s="10">
        <v>0</v>
      </c>
      <c r="V383" s="10">
        <v>0</v>
      </c>
      <c r="W383" s="10">
        <v>0</v>
      </c>
      <c r="X383" s="10">
        <v>0</v>
      </c>
      <c r="Y383" s="4">
        <f>XLOOKUP(A383,'Receita Influenciada'!A:A,'Receita Influenciada'!C:C,"")</f>
      </c>
      <c r="Z383" s="4">
        <f>IF(ISBLANK(C383), "", DATEDIF(B383, C383, "d"))</f>
      </c>
      <c r="AA383" s="4">
        <v>0</v>
      </c>
    </row>
    <row x14ac:dyDescent="0.25" r="384" customHeight="1" ht="18.75">
      <c r="A384" s="1" t="s">
        <v>1614</v>
      </c>
      <c r="B384" s="22">
        <f>XLOOKUP(A384,'Página25'!A:A,'Página25'!G:G,"")</f>
        <v>25568.875</v>
      </c>
      <c r="C384" s="22">
        <f>XLOOKUP(A384,'Página25'!A:A,'Página25'!I:I,"")</f>
        <v>25568.875</v>
      </c>
      <c r="D384" s="1" t="s">
        <v>4538</v>
      </c>
      <c r="E384" s="4">
        <f>XLOOKUP(A384,login!A:A,login!F:F,"")</f>
      </c>
      <c r="F384" s="4">
        <v>0</v>
      </c>
      <c r="G384" s="4">
        <v>0</v>
      </c>
      <c r="H384" s="4">
        <f>XLOOKUP(A384,EmailVerification!A:A,EmailVerification!B:B,"")</f>
      </c>
      <c r="I384" s="4">
        <f>IF(H384 = "", 0, 1)</f>
      </c>
      <c r="J384" s="4">
        <f>XLOOKUP(A384,IntegracaoVerification!A:A,IntegracaoVerification!C:C,"")</f>
      </c>
      <c r="K384" s="4">
        <f>IF(J384 = "", 0, 1)</f>
      </c>
      <c r="L384" s="4">
        <f>XLOOKUP(A384,ApiVerification!A:A,ApiVerification!C:C,"")</f>
      </c>
      <c r="M384" s="4">
        <f>IF(L384 = "", 0, 1)</f>
      </c>
      <c r="N384" s="4">
        <f>XLOOKUP(A384,AtivacaoGiftback!A:A,AtivacaoGiftback!B:B,"")</f>
      </c>
      <c r="O384" s="4">
        <f>IF(N384 = "", 0, 1)</f>
      </c>
      <c r="P384" s="2">
        <f>XLOOKUP(A384,TempoPrimeiraCampanha!A:A,TempoPrimeiraCampanha!B:B,"")</f>
      </c>
      <c r="Q384" s="4">
        <f>IF(P384 = "", 0, 1)</f>
      </c>
      <c r="R384" s="4">
        <f>XLOOKUP(A384,'# Campanhas30D'!A:A,'# Campanhas30D'!B:B,"")</f>
      </c>
      <c r="S384" s="10">
        <v>0</v>
      </c>
      <c r="T384" s="10">
        <f>XLOOKUP(A384,'Receita Total'!A:A,'Receita Total'!C:C,"")</f>
      </c>
      <c r="U384" s="10">
        <v>0</v>
      </c>
      <c r="V384" s="10">
        <v>0</v>
      </c>
      <c r="W384" s="10">
        <v>0</v>
      </c>
      <c r="X384" s="10">
        <v>0</v>
      </c>
      <c r="Y384" s="4">
        <f>XLOOKUP(A384,'Receita Influenciada'!A:A,'Receita Influenciada'!C:C,"")</f>
      </c>
      <c r="Z384" s="4">
        <f>IF(ISBLANK(C384), "", DATEDIF(B384, C384, "d"))</f>
      </c>
      <c r="AA384" s="4">
        <v>0</v>
      </c>
    </row>
    <row x14ac:dyDescent="0.25" r="385" customHeight="1" ht="18.75">
      <c r="A385" s="1" t="s">
        <v>592</v>
      </c>
      <c r="B385" s="22">
        <f>XLOOKUP(A385,'Página25'!A:A,'Página25'!G:G,"")</f>
        <v>25568.875</v>
      </c>
      <c r="C385" s="22">
        <f>XLOOKUP(A385,'Página25'!A:A,'Página25'!I:I,"")</f>
        <v>25568.875</v>
      </c>
      <c r="D385" s="1" t="s">
        <v>4538</v>
      </c>
      <c r="E385" s="4">
        <f>XLOOKUP(A385,login!A:A,login!F:F,"")</f>
      </c>
      <c r="F385" s="4">
        <v>0</v>
      </c>
      <c r="G385" s="4">
        <v>0</v>
      </c>
      <c r="H385" s="2">
        <f>XLOOKUP(A385,EmailVerification!A:A,EmailVerification!B:B,"")</f>
      </c>
      <c r="I385" s="4">
        <f>IF(H385 = "", 0, 1)</f>
      </c>
      <c r="J385" s="4">
        <f>XLOOKUP(A385,IntegracaoVerification!A:A,IntegracaoVerification!C:C,"")</f>
      </c>
      <c r="K385" s="4">
        <f>IF(J385 = "", 0, 1)</f>
      </c>
      <c r="L385" s="2">
        <f>XLOOKUP(A385,ApiVerification!A:A,ApiVerification!C:C,"")</f>
      </c>
      <c r="M385" s="4">
        <f>IF(L385 = "", 0, 1)</f>
      </c>
      <c r="N385" s="2">
        <f>XLOOKUP(A385,AtivacaoGiftback!A:A,AtivacaoGiftback!B:B,"")</f>
      </c>
      <c r="O385" s="4">
        <f>IF(N385 = "", 0, 1)</f>
      </c>
      <c r="P385" s="4">
        <f>XLOOKUP(A385,TempoPrimeiraCampanha!A:A,TempoPrimeiraCampanha!B:B,"")</f>
      </c>
      <c r="Q385" s="4">
        <f>IF(P385 = "", 0, 1)</f>
      </c>
      <c r="R385" s="4">
        <f>XLOOKUP(A385,'# Campanhas30D'!A:A,'# Campanhas30D'!B:B,"")</f>
      </c>
      <c r="S385" s="10">
        <v>0</v>
      </c>
      <c r="T385" s="10">
        <f>XLOOKUP(A385,'Receita Total'!A:A,'Receita Total'!C:C,"")</f>
      </c>
      <c r="U385" s="10">
        <v>0</v>
      </c>
      <c r="V385" s="10">
        <v>0</v>
      </c>
      <c r="W385" s="10">
        <v>0</v>
      </c>
      <c r="X385" s="10">
        <v>0</v>
      </c>
      <c r="Y385" s="4">
        <f>XLOOKUP(A385,'Receita Influenciada'!A:A,'Receita Influenciada'!C:C,"")</f>
      </c>
      <c r="Z385" s="4">
        <f>IF(ISBLANK(C385), "", DATEDIF(B385, C385, "d"))</f>
      </c>
      <c r="AA385" s="4">
        <v>0</v>
      </c>
    </row>
    <row x14ac:dyDescent="0.25" r="386" customHeight="1" ht="18.75">
      <c r="A386" s="1" t="s">
        <v>1651</v>
      </c>
      <c r="B386" s="22">
        <f>XLOOKUP(A386,'Página25'!A:A,'Página25'!G:G,"")</f>
        <v>25568.875</v>
      </c>
      <c r="C386" s="22">
        <f>XLOOKUP(A386,'Página25'!A:A,'Página25'!I:I,"")</f>
        <v>25568.875</v>
      </c>
      <c r="D386" s="1" t="s">
        <v>4538</v>
      </c>
      <c r="E386" s="4">
        <f>XLOOKUP(A386,login!A:A,login!F:F,"")</f>
      </c>
      <c r="F386" s="4">
        <v>0</v>
      </c>
      <c r="G386" s="4">
        <v>0</v>
      </c>
      <c r="H386" s="4">
        <f>XLOOKUP(A386,EmailVerification!A:A,EmailVerification!B:B,"")</f>
      </c>
      <c r="I386" s="4">
        <f>IF(H386 = "", 0, 1)</f>
      </c>
      <c r="J386" s="4">
        <f>XLOOKUP(A386,IntegracaoVerification!A:A,IntegracaoVerification!C:C,"")</f>
      </c>
      <c r="K386" s="4">
        <f>IF(J386 = "", 0, 1)</f>
      </c>
      <c r="L386" s="2">
        <f>XLOOKUP(A386,ApiVerification!A:A,ApiVerification!C:C,"")</f>
      </c>
      <c r="M386" s="4">
        <f>IF(L386 = "", 0, 1)</f>
      </c>
      <c r="N386" s="4">
        <f>XLOOKUP(A386,AtivacaoGiftback!A:A,AtivacaoGiftback!B:B,"")</f>
      </c>
      <c r="O386" s="4">
        <f>IF(N386 = "", 0, 1)</f>
      </c>
      <c r="P386" s="2">
        <f>XLOOKUP(A386,TempoPrimeiraCampanha!A:A,TempoPrimeiraCampanha!B:B,"")</f>
      </c>
      <c r="Q386" s="4">
        <f>IF(P386 = "", 0, 1)</f>
      </c>
      <c r="R386" s="4">
        <f>XLOOKUP(A386,'# Campanhas30D'!A:A,'# Campanhas30D'!B:B,"")</f>
      </c>
      <c r="S386" s="10">
        <v>0</v>
      </c>
      <c r="T386" s="10">
        <f>XLOOKUP(A386,'Receita Total'!A:A,'Receita Total'!C:C,"")</f>
      </c>
      <c r="U386" s="10">
        <v>0</v>
      </c>
      <c r="V386" s="10">
        <v>0</v>
      </c>
      <c r="W386" s="10">
        <v>0</v>
      </c>
      <c r="X386" s="10">
        <v>0</v>
      </c>
      <c r="Y386" s="4">
        <f>XLOOKUP(A386,'Receita Influenciada'!A:A,'Receita Influenciada'!C:C,"")</f>
      </c>
      <c r="Z386" s="4">
        <f>IF(ISBLANK(C386), "", DATEDIF(B386, C386, "d"))</f>
      </c>
      <c r="AA386" s="4">
        <v>0</v>
      </c>
    </row>
    <row x14ac:dyDescent="0.25" r="387" customHeight="1" ht="18.75">
      <c r="A387" s="1" t="s">
        <v>4506</v>
      </c>
      <c r="B387" s="22">
        <f>XLOOKUP(A387,'Página25'!A:A,'Página25'!G:G,"")</f>
        <v>25568.875</v>
      </c>
      <c r="C387" s="22">
        <f>XLOOKUP(A387,'Página25'!A:A,'Página25'!I:I,"")</f>
        <v>25568.875</v>
      </c>
      <c r="D387" s="1" t="s">
        <v>4538</v>
      </c>
      <c r="E387" s="4">
        <f>XLOOKUP(A387,login!A:A,login!F:F,"")</f>
      </c>
      <c r="F387" s="4">
        <v>1</v>
      </c>
      <c r="G387" s="4">
        <v>0</v>
      </c>
      <c r="H387" s="2">
        <f>XLOOKUP(A387,EmailVerification!A:A,EmailVerification!B:B,"")</f>
      </c>
      <c r="I387" s="4">
        <f>IF(H387 = "", 0, 1)</f>
      </c>
      <c r="J387" s="2">
        <f>XLOOKUP(A387,IntegracaoVerification!A:A,IntegracaoVerification!C:C,"")</f>
      </c>
      <c r="K387" s="4">
        <f>IF(J387 = "", 0, 1)</f>
      </c>
      <c r="L387" s="2">
        <f>XLOOKUP(A387,ApiVerification!A:A,ApiVerification!C:C,"")</f>
      </c>
      <c r="M387" s="4">
        <f>IF(L387 = "", 0, 1)</f>
      </c>
      <c r="N387" s="2">
        <f>XLOOKUP(A387,AtivacaoGiftback!A:A,AtivacaoGiftback!B:B,"")</f>
      </c>
      <c r="O387" s="4">
        <f>IF(N387 = "", 0, 1)</f>
      </c>
      <c r="P387" s="2">
        <f>XLOOKUP(A387,TempoPrimeiraCampanha!A:A,TempoPrimeiraCampanha!B:B,"")</f>
      </c>
      <c r="Q387" s="4">
        <f>IF(P387 = "", 0, 1)</f>
      </c>
      <c r="R387" s="4">
        <f>XLOOKUP(A387,'# Campanhas30D'!A:A,'# Campanhas30D'!B:B,"")</f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4">
        <f>XLOOKUP(A387,'Receita Influenciada'!A:A,'Receita Influenciada'!C:C,"")</f>
      </c>
      <c r="Z387" s="4">
        <f>IF(ISBLANK(C387), "", DATEDIF(B387, C387, "d"))</f>
      </c>
      <c r="AA387" s="4">
        <v>0</v>
      </c>
    </row>
    <row x14ac:dyDescent="0.25" r="388" customHeight="1" ht="18.75">
      <c r="A388" s="1" t="s">
        <v>1136</v>
      </c>
      <c r="B388" s="22">
        <f>XLOOKUP(A388,'Página25'!A:A,'Página25'!G:G,"")</f>
        <v>25568.875</v>
      </c>
      <c r="C388" s="22">
        <f>XLOOKUP(A388,'Página25'!A:A,'Página25'!I:I,"")</f>
        <v>25568.875</v>
      </c>
      <c r="D388" s="1" t="s">
        <v>4538</v>
      </c>
      <c r="E388" s="4">
        <f>XLOOKUP(A388,login!A:A,login!F:F,"")</f>
      </c>
      <c r="F388" s="4">
        <v>1</v>
      </c>
      <c r="G388" s="4">
        <v>0</v>
      </c>
      <c r="H388" s="2">
        <f>XLOOKUP(A388,EmailVerification!A:A,EmailVerification!B:B,"")</f>
      </c>
      <c r="I388" s="4">
        <f>IF(H388 = "", 0, 1)</f>
      </c>
      <c r="J388" s="4">
        <f>XLOOKUP(A388,IntegracaoVerification!A:A,IntegracaoVerification!C:C,"")</f>
      </c>
      <c r="K388" s="4">
        <f>IF(J388 = "", 0, 1)</f>
      </c>
      <c r="L388" s="2">
        <f>XLOOKUP(A388,ApiVerification!A:A,ApiVerification!C:C,"")</f>
      </c>
      <c r="M388" s="4">
        <f>IF(L388 = "", 0, 1)</f>
      </c>
      <c r="N388" s="2">
        <f>XLOOKUP(A388,AtivacaoGiftback!A:A,AtivacaoGiftback!B:B,"")</f>
      </c>
      <c r="O388" s="4">
        <f>IF(N388 = "", 0, 1)</f>
      </c>
      <c r="P388" s="2">
        <f>XLOOKUP(A388,TempoPrimeiraCampanha!A:A,TempoPrimeiraCampanha!B:B,"")</f>
      </c>
      <c r="Q388" s="4">
        <f>IF(P388 = "", 0, 1)</f>
      </c>
      <c r="R388" s="4">
        <f>XLOOKUP(A388,'# Campanhas30D'!A:A,'# Campanhas30D'!B:B,"")</f>
      </c>
      <c r="S388" s="10">
        <v>0</v>
      </c>
      <c r="T388" s="10">
        <f>XLOOKUP(A388,'Receita Total'!A:A,'Receita Total'!C:C,"")</f>
      </c>
      <c r="U388" s="10">
        <v>0</v>
      </c>
      <c r="V388" s="10">
        <v>0</v>
      </c>
      <c r="W388" s="10">
        <v>0</v>
      </c>
      <c r="X388" s="10">
        <v>0</v>
      </c>
      <c r="Y388" s="4">
        <f>XLOOKUP(A388,'Receita Influenciada'!A:A,'Receita Influenciada'!C:C,"")</f>
      </c>
      <c r="Z388" s="4">
        <f>IF(ISBLANK(C388), "", DATEDIF(B388, C388, "d"))</f>
      </c>
      <c r="AA388" s="4">
        <v>0</v>
      </c>
    </row>
    <row x14ac:dyDescent="0.25" r="389" customHeight="1" ht="18.75">
      <c r="A389" s="1" t="s">
        <v>1069</v>
      </c>
      <c r="B389" s="22">
        <f>XLOOKUP(A389,'Página25'!A:A,'Página25'!G:G,"")</f>
        <v>25568.875</v>
      </c>
      <c r="C389" s="22">
        <f>XLOOKUP(A389,'Página25'!A:A,'Página25'!I:I,"")</f>
        <v>25568.875</v>
      </c>
      <c r="D389" s="1" t="s">
        <v>4538</v>
      </c>
      <c r="E389" s="4">
        <f>XLOOKUP(A389,login!A:A,login!F:F,"")</f>
      </c>
      <c r="F389" s="4">
        <v>0</v>
      </c>
      <c r="G389" s="4">
        <v>0</v>
      </c>
      <c r="H389" s="4">
        <f>XLOOKUP(A389,EmailVerification!A:A,EmailVerification!B:B,"")</f>
      </c>
      <c r="I389" s="4">
        <f>IF(H389 = "", 0, 1)</f>
      </c>
      <c r="J389" s="4">
        <f>XLOOKUP(A389,IntegracaoVerification!A:A,IntegracaoVerification!C:C,"")</f>
      </c>
      <c r="K389" s="4">
        <f>IF(J389 = "", 0, 1)</f>
      </c>
      <c r="L389" s="2">
        <f>XLOOKUP(A389,ApiVerification!A:A,ApiVerification!C:C,"")</f>
      </c>
      <c r="M389" s="4">
        <f>IF(L389 = "", 0, 1)</f>
      </c>
      <c r="N389" s="4">
        <f>XLOOKUP(A389,AtivacaoGiftback!A:A,AtivacaoGiftback!B:B,"")</f>
      </c>
      <c r="O389" s="4">
        <f>IF(N389 = "", 0, 1)</f>
      </c>
      <c r="P389" s="2">
        <f>XLOOKUP(A389,TempoPrimeiraCampanha!A:A,TempoPrimeiraCampanha!B:B,"")</f>
      </c>
      <c r="Q389" s="4">
        <f>IF(P389 = "", 0, 1)</f>
      </c>
      <c r="R389" s="4">
        <f>XLOOKUP(A389,'# Campanhas30D'!A:A,'# Campanhas30D'!B:B,"")</f>
      </c>
      <c r="S389" s="10">
        <v>0</v>
      </c>
      <c r="T389" s="10">
        <f>XLOOKUP(A389,'Receita Total'!A:A,'Receita Total'!C:C,"")</f>
      </c>
      <c r="U389" s="10">
        <v>0</v>
      </c>
      <c r="V389" s="10">
        <v>0</v>
      </c>
      <c r="W389" s="10">
        <v>0</v>
      </c>
      <c r="X389" s="10">
        <v>0</v>
      </c>
      <c r="Y389" s="4">
        <f>XLOOKUP(A389,'Receita Influenciada'!A:A,'Receita Influenciada'!C:C,"")</f>
      </c>
      <c r="Z389" s="4">
        <f>IF(ISBLANK(C389), "", DATEDIF(B389, C389, "d"))</f>
      </c>
      <c r="AA389" s="4">
        <v>0</v>
      </c>
    </row>
    <row x14ac:dyDescent="0.25" r="390" customHeight="1" ht="18.75">
      <c r="A390" s="1" t="s">
        <v>1655</v>
      </c>
      <c r="B390" s="22">
        <f>XLOOKUP(A390,'Página25'!A:A,'Página25'!G:G,"")</f>
        <v>25568.875</v>
      </c>
      <c r="C390" s="22">
        <f>XLOOKUP(A390,'Página25'!A:A,'Página25'!I:I,"")</f>
        <v>25568.875</v>
      </c>
      <c r="D390" s="1" t="s">
        <v>4538</v>
      </c>
      <c r="E390" s="4">
        <v>0</v>
      </c>
      <c r="F390" s="4">
        <v>0</v>
      </c>
      <c r="G390" s="4">
        <v>0</v>
      </c>
      <c r="H390" s="2">
        <f>XLOOKUP(A390,EmailVerification!A:A,EmailVerification!B:B,"")</f>
      </c>
      <c r="I390" s="4">
        <f>IF(H390 = "", 0, 1)</f>
      </c>
      <c r="J390" s="4">
        <f>XLOOKUP(A390,IntegracaoVerification!A:A,IntegracaoVerification!C:C,"")</f>
      </c>
      <c r="K390" s="4">
        <f>IF(J390 = "", 0, 1)</f>
      </c>
      <c r="L390" s="4">
        <f>XLOOKUP(A390,ApiVerification!A:A,ApiVerification!C:C,"")</f>
      </c>
      <c r="M390" s="4">
        <f>IF(L390 = "", 0, 1)</f>
      </c>
      <c r="N390" s="4">
        <f>XLOOKUP(A390,AtivacaoGiftback!A:A,AtivacaoGiftback!B:B,"")</f>
      </c>
      <c r="O390" s="4">
        <f>IF(N390 = "", 0, 1)</f>
      </c>
      <c r="P390" s="2">
        <f>XLOOKUP(A390,TempoPrimeiraCampanha!A:A,TempoPrimeiraCampanha!B:B,"")</f>
      </c>
      <c r="Q390" s="4">
        <f>IF(P390 = "", 0, 1)</f>
      </c>
      <c r="R390" s="4">
        <f>XLOOKUP(A390,'# Campanhas30D'!A:A,'# Campanhas30D'!B:B,"")</f>
      </c>
      <c r="S390" s="10">
        <v>0</v>
      </c>
      <c r="T390" s="10">
        <f>XLOOKUP(A390,'Receita Total'!A:A,'Receita Total'!C:C,"")</f>
      </c>
      <c r="U390" s="10">
        <v>0</v>
      </c>
      <c r="V390" s="10">
        <v>0</v>
      </c>
      <c r="W390" s="10">
        <v>0</v>
      </c>
      <c r="X390" s="10">
        <v>0</v>
      </c>
      <c r="Y390" s="4">
        <f>XLOOKUP(A390,'Receita Influenciada'!A:A,'Receita Influenciada'!C:C,"")</f>
      </c>
      <c r="Z390" s="4">
        <f>IF(ISBLANK(C390), "", DATEDIF(B390, C390, "d"))</f>
      </c>
      <c r="AA390" s="4">
        <v>0</v>
      </c>
    </row>
    <row x14ac:dyDescent="0.25" r="391" customHeight="1" ht="18.75">
      <c r="A391" s="1" t="s">
        <v>825</v>
      </c>
      <c r="B391" s="22">
        <f>XLOOKUP(A391,'Página25'!A:A,'Página25'!G:G,"")</f>
        <v>25568.875</v>
      </c>
      <c r="C391" s="22">
        <f>XLOOKUP(A391,'Página25'!A:A,'Página25'!I:I,"")</f>
        <v>25568.875</v>
      </c>
      <c r="D391" s="1" t="s">
        <v>4538</v>
      </c>
      <c r="E391" s="4">
        <f>XLOOKUP(A391,login!A:A,login!F:F,"")</f>
      </c>
      <c r="F391" s="4">
        <v>0</v>
      </c>
      <c r="G391" s="4">
        <v>0</v>
      </c>
      <c r="H391" s="4">
        <f>XLOOKUP(A391,EmailVerification!A:A,EmailVerification!B:B,"")</f>
      </c>
      <c r="I391" s="4">
        <f>IF(H391 = "", 0, 1)</f>
      </c>
      <c r="J391" s="4">
        <f>XLOOKUP(A391,IntegracaoVerification!A:A,IntegracaoVerification!C:C,"")</f>
      </c>
      <c r="K391" s="4">
        <f>IF(J391 = "", 0, 1)</f>
      </c>
      <c r="L391" s="4">
        <f>XLOOKUP(A391,ApiVerification!A:A,ApiVerification!C:C,"")</f>
      </c>
      <c r="M391" s="4">
        <f>IF(L391 = "", 0, 1)</f>
      </c>
      <c r="N391" s="4">
        <f>XLOOKUP(A391,AtivacaoGiftback!A:A,AtivacaoGiftback!B:B,"")</f>
      </c>
      <c r="O391" s="4">
        <f>IF(N391 = "", 0, 1)</f>
      </c>
      <c r="P391" s="4">
        <f>XLOOKUP(A391,TempoPrimeiraCampanha!A:A,TempoPrimeiraCampanha!B:B,"")</f>
      </c>
      <c r="Q391" s="4">
        <f>IF(P391 = "", 0, 1)</f>
      </c>
      <c r="R391" s="4">
        <f>XLOOKUP(A391,'# Campanhas30D'!A:A,'# Campanhas30D'!B:B,"")</f>
      </c>
      <c r="S391" s="10">
        <v>0</v>
      </c>
      <c r="T391" s="10">
        <f>XLOOKUP(A391,'Receita Total'!A:A,'Receita Total'!C:C,"")</f>
      </c>
      <c r="U391" s="10">
        <v>0</v>
      </c>
      <c r="V391" s="10">
        <v>0</v>
      </c>
      <c r="W391" s="10">
        <v>0</v>
      </c>
      <c r="X391" s="10">
        <v>0</v>
      </c>
      <c r="Y391" s="4">
        <f>XLOOKUP(A391,'Receita Influenciada'!A:A,'Receita Influenciada'!C:C,"")</f>
      </c>
      <c r="Z391" s="4">
        <f>IF(ISBLANK(C391), "", DATEDIF(B391, C391, "d"))</f>
      </c>
      <c r="AA391" s="4">
        <v>0</v>
      </c>
    </row>
    <row x14ac:dyDescent="0.25" r="392" customHeight="1" ht="18.75">
      <c r="A392" s="1" t="s">
        <v>793</v>
      </c>
      <c r="B392" s="22">
        <f>XLOOKUP(A392,'Página25'!A:A,'Página25'!G:G,"")</f>
        <v>25568.875</v>
      </c>
      <c r="C392" s="22">
        <f>XLOOKUP(A392,'Página25'!A:A,'Página25'!I:I,"")</f>
        <v>25568.875</v>
      </c>
      <c r="D392" s="1" t="s">
        <v>4538</v>
      </c>
      <c r="E392" s="4">
        <f>XLOOKUP(A392,login!A:A,login!F:F,"")</f>
      </c>
      <c r="F392" s="4">
        <v>0</v>
      </c>
      <c r="G392" s="4">
        <v>0</v>
      </c>
      <c r="H392" s="2">
        <f>XLOOKUP(A392,EmailVerification!A:A,EmailVerification!B:B,"")</f>
      </c>
      <c r="I392" s="4">
        <f>IF(H392 = "", 0, 1)</f>
      </c>
      <c r="J392" s="4">
        <f>XLOOKUP(A392,IntegracaoVerification!A:A,IntegracaoVerification!C:C,"")</f>
      </c>
      <c r="K392" s="4">
        <f>IF(J392 = "", 0, 1)</f>
      </c>
      <c r="L392" s="4">
        <f>XLOOKUP(A392,ApiVerification!A:A,ApiVerification!C:C,"")</f>
      </c>
      <c r="M392" s="4">
        <f>IF(L392 = "", 0, 1)</f>
      </c>
      <c r="N392" s="2">
        <f>XLOOKUP(A392,AtivacaoGiftback!A:A,AtivacaoGiftback!B:B,"")</f>
      </c>
      <c r="O392" s="4">
        <f>IF(N392 = "", 0, 1)</f>
      </c>
      <c r="P392" s="2">
        <f>XLOOKUP(A392,TempoPrimeiraCampanha!A:A,TempoPrimeiraCampanha!B:B,"")</f>
      </c>
      <c r="Q392" s="4">
        <f>IF(P392 = "", 0, 1)</f>
      </c>
      <c r="R392" s="4">
        <f>XLOOKUP(A392,'# Campanhas30D'!A:A,'# Campanhas30D'!B:B,"")</f>
      </c>
      <c r="S392" s="10">
        <v>0</v>
      </c>
      <c r="T392" s="10">
        <f>XLOOKUP(A392,'Receita Total'!A:A,'Receita Total'!C:C,"")</f>
      </c>
      <c r="U392" s="10">
        <v>0</v>
      </c>
      <c r="V392" s="10">
        <v>0</v>
      </c>
      <c r="W392" s="10">
        <v>0</v>
      </c>
      <c r="X392" s="10">
        <v>0</v>
      </c>
      <c r="Y392" s="4">
        <f>XLOOKUP(A392,'Receita Influenciada'!A:A,'Receita Influenciada'!C:C,"")</f>
      </c>
      <c r="Z392" s="4">
        <f>IF(ISBLANK(C392), "", DATEDIF(B392, C392, "d"))</f>
      </c>
      <c r="AA392" s="4">
        <v>0</v>
      </c>
    </row>
    <row x14ac:dyDescent="0.25" r="393" customHeight="1" ht="18.75">
      <c r="A393" s="1" t="s">
        <v>1374</v>
      </c>
      <c r="B393" s="22">
        <f>XLOOKUP(A393,'Página25'!A:A,'Página25'!G:G,"")</f>
        <v>25568.875</v>
      </c>
      <c r="C393" s="22">
        <f>XLOOKUP(A393,'Página25'!A:A,'Página25'!I:I,"")</f>
        <v>25568.875</v>
      </c>
      <c r="D393" s="1" t="s">
        <v>4538</v>
      </c>
      <c r="E393" s="4">
        <v>0</v>
      </c>
      <c r="F393" s="4">
        <v>0</v>
      </c>
      <c r="G393" s="4">
        <v>0</v>
      </c>
      <c r="H393" s="2">
        <f>XLOOKUP(A393,EmailVerification!A:A,EmailVerification!B:B,"")</f>
      </c>
      <c r="I393" s="4">
        <f>IF(H393 = "", 0, 1)</f>
      </c>
      <c r="J393" s="4">
        <f>XLOOKUP(A393,IntegracaoVerification!A:A,IntegracaoVerification!C:C,"")</f>
      </c>
      <c r="K393" s="4">
        <f>IF(J393 = "", 0, 1)</f>
      </c>
      <c r="L393" s="2">
        <f>XLOOKUP(A393,ApiVerification!A:A,ApiVerification!C:C,"")</f>
      </c>
      <c r="M393" s="4">
        <f>IF(L393 = "", 0, 1)</f>
      </c>
      <c r="N393" s="2">
        <f>XLOOKUP(A393,AtivacaoGiftback!A:A,AtivacaoGiftback!B:B,"")</f>
      </c>
      <c r="O393" s="4">
        <f>IF(N393 = "", 0, 1)</f>
      </c>
      <c r="P393" s="2">
        <f>XLOOKUP(A393,TempoPrimeiraCampanha!A:A,TempoPrimeiraCampanha!B:B,"")</f>
      </c>
      <c r="Q393" s="4">
        <f>IF(P393 = "", 0, 1)</f>
      </c>
      <c r="R393" s="4">
        <f>XLOOKUP(A393,'# Campanhas30D'!A:A,'# Campanhas30D'!B:B,"")</f>
      </c>
      <c r="S393" s="10">
        <v>0</v>
      </c>
      <c r="T393" s="10">
        <f>XLOOKUP(A393,'Receita Total'!A:A,'Receita Total'!C:C,"")</f>
      </c>
      <c r="U393" s="10">
        <v>0</v>
      </c>
      <c r="V393" s="10">
        <v>0</v>
      </c>
      <c r="W393" s="10">
        <v>0</v>
      </c>
      <c r="X393" s="10">
        <v>0</v>
      </c>
      <c r="Y393" s="4">
        <f>XLOOKUP(A393,'Receita Influenciada'!A:A,'Receita Influenciada'!C:C,"")</f>
      </c>
      <c r="Z393" s="4">
        <f>IF(ISBLANK(C393), "", DATEDIF(B393, C393, "d"))</f>
      </c>
      <c r="AA393" s="4">
        <v>0</v>
      </c>
    </row>
    <row x14ac:dyDescent="0.25" r="394" customHeight="1" ht="18.75">
      <c r="A394" s="1" t="s">
        <v>1462</v>
      </c>
      <c r="B394" s="22">
        <f>XLOOKUP(A394,'Página25'!A:A,'Página25'!G:G,"")</f>
        <v>25568.875</v>
      </c>
      <c r="C394" s="22">
        <f>XLOOKUP(A394,'Página25'!A:A,'Página25'!I:I,"")</f>
        <v>25568.875</v>
      </c>
      <c r="D394" s="1" t="s">
        <v>4538</v>
      </c>
      <c r="E394" s="4">
        <f>XLOOKUP(A394,login!A:A,login!F:F,"")</f>
      </c>
      <c r="F394" s="4">
        <v>0</v>
      </c>
      <c r="G394" s="4">
        <v>0</v>
      </c>
      <c r="H394" s="2">
        <f>XLOOKUP(A394,EmailVerification!A:A,EmailVerification!B:B,"")</f>
      </c>
      <c r="I394" s="4">
        <f>IF(H394 = "", 0, 1)</f>
      </c>
      <c r="J394" s="4">
        <f>XLOOKUP(A394,IntegracaoVerification!A:A,IntegracaoVerification!C:C,"")</f>
      </c>
      <c r="K394" s="4">
        <f>IF(J394 = "", 0, 1)</f>
      </c>
      <c r="L394" s="2">
        <f>XLOOKUP(A394,ApiVerification!A:A,ApiVerification!C:C,"")</f>
      </c>
      <c r="M394" s="4">
        <f>IF(L394 = "", 0, 1)</f>
      </c>
      <c r="N394" s="2">
        <f>XLOOKUP(A394,AtivacaoGiftback!A:A,AtivacaoGiftback!B:B,"")</f>
      </c>
      <c r="O394" s="4">
        <f>IF(N394 = "", 0, 1)</f>
      </c>
      <c r="P394" s="2">
        <f>XLOOKUP(A394,TempoPrimeiraCampanha!A:A,TempoPrimeiraCampanha!B:B,"")</f>
      </c>
      <c r="Q394" s="4">
        <f>IF(P394 = "", 0, 1)</f>
      </c>
      <c r="R394" s="4">
        <f>XLOOKUP(A394,'# Campanhas30D'!A:A,'# Campanhas30D'!B:B,"")</f>
      </c>
      <c r="S394" s="10">
        <v>0</v>
      </c>
      <c r="T394" s="10">
        <f>XLOOKUP(A394,'Receita Total'!A:A,'Receita Total'!C:C,"")</f>
      </c>
      <c r="U394" s="10">
        <v>0</v>
      </c>
      <c r="V394" s="10">
        <v>0</v>
      </c>
      <c r="W394" s="10">
        <v>0</v>
      </c>
      <c r="X394" s="10">
        <v>0</v>
      </c>
      <c r="Y394" s="4">
        <f>XLOOKUP(A394,'Receita Influenciada'!A:A,'Receita Influenciada'!C:C,"")</f>
      </c>
      <c r="Z394" s="4">
        <f>IF(ISBLANK(C394), "", DATEDIF(B394, C394, "d"))</f>
      </c>
      <c r="AA394" s="4">
        <v>0</v>
      </c>
    </row>
    <row x14ac:dyDescent="0.25" r="395" customHeight="1" ht="18.75">
      <c r="A395" s="1" t="s">
        <v>892</v>
      </c>
      <c r="B395" s="22">
        <f>XLOOKUP(A395,'Página25'!A:A,'Página25'!G:G,"")</f>
        <v>25568.875</v>
      </c>
      <c r="C395" s="22">
        <f>XLOOKUP(A395,'Página25'!A:A,'Página25'!I:I,"")</f>
        <v>25568.875</v>
      </c>
      <c r="D395" s="1" t="s">
        <v>4538</v>
      </c>
      <c r="E395" s="4">
        <f>XLOOKUP(A395,login!A:A,login!F:F,"")</f>
      </c>
      <c r="F395" s="4">
        <v>0</v>
      </c>
      <c r="G395" s="4">
        <v>0</v>
      </c>
      <c r="H395" s="4">
        <f>XLOOKUP(A395,EmailVerification!A:A,EmailVerification!B:B,"")</f>
      </c>
      <c r="I395" s="4">
        <f>IF(H395 = "", 0, 1)</f>
      </c>
      <c r="J395" s="4">
        <f>XLOOKUP(A395,IntegracaoVerification!A:A,IntegracaoVerification!C:C,"")</f>
      </c>
      <c r="K395" s="4">
        <f>IF(J395 = "", 0, 1)</f>
      </c>
      <c r="L395" s="2">
        <f>XLOOKUP(A395,ApiVerification!A:A,ApiVerification!C:C,"")</f>
      </c>
      <c r="M395" s="4">
        <f>IF(L395 = "", 0, 1)</f>
      </c>
      <c r="N395" s="4">
        <f>XLOOKUP(A395,AtivacaoGiftback!A:A,AtivacaoGiftback!B:B,"")</f>
      </c>
      <c r="O395" s="4">
        <f>IF(N395 = "", 0, 1)</f>
      </c>
      <c r="P395" s="2">
        <f>XLOOKUP(A395,TempoPrimeiraCampanha!A:A,TempoPrimeiraCampanha!B:B,"")</f>
      </c>
      <c r="Q395" s="4">
        <f>IF(P395 = "", 0, 1)</f>
      </c>
      <c r="R395" s="4">
        <f>XLOOKUP(A395,'# Campanhas30D'!A:A,'# Campanhas30D'!B:B,"")</f>
      </c>
      <c r="S395" s="10">
        <v>0</v>
      </c>
      <c r="T395" s="10">
        <f>XLOOKUP(A395,'Receita Total'!A:A,'Receita Total'!C:C,"")</f>
      </c>
      <c r="U395" s="10">
        <v>0</v>
      </c>
      <c r="V395" s="10">
        <v>0</v>
      </c>
      <c r="W395" s="10">
        <v>0</v>
      </c>
      <c r="X395" s="10">
        <v>0</v>
      </c>
      <c r="Y395" s="4">
        <f>XLOOKUP(A395,'Receita Influenciada'!A:A,'Receita Influenciada'!C:C,"")</f>
      </c>
      <c r="Z395" s="4">
        <f>IF(ISBLANK(C395), "", DATEDIF(B395, C395, "d"))</f>
      </c>
      <c r="AA395" s="4">
        <v>0</v>
      </c>
    </row>
    <row x14ac:dyDescent="0.25" r="396" customHeight="1" ht="18.75">
      <c r="A396" s="1" t="s">
        <v>432</v>
      </c>
      <c r="B396" s="22">
        <f>XLOOKUP(A396,'Página25'!A:A,'Página25'!G:G,"")</f>
        <v>25568.875</v>
      </c>
      <c r="C396" s="22">
        <f>XLOOKUP(A396,'Página25'!A:A,'Página25'!I:I,"")</f>
        <v>25568.875</v>
      </c>
      <c r="D396" s="1" t="s">
        <v>4538</v>
      </c>
      <c r="E396" s="4">
        <f>XLOOKUP(A396,login!A:A,login!F:F,"")</f>
      </c>
      <c r="F396" s="4">
        <v>0</v>
      </c>
      <c r="G396" s="4">
        <v>0</v>
      </c>
      <c r="H396" s="4">
        <f>XLOOKUP(A396,EmailVerification!A:A,EmailVerification!B:B,"")</f>
      </c>
      <c r="I396" s="4">
        <f>IF(H396 = "", 0, 1)</f>
      </c>
      <c r="J396" s="4">
        <f>XLOOKUP(A396,IntegracaoVerification!A:A,IntegracaoVerification!C:C,"")</f>
      </c>
      <c r="K396" s="4">
        <f>IF(J396 = "", 0, 1)</f>
      </c>
      <c r="L396" s="4">
        <f>XLOOKUP(A396,ApiVerification!A:A,ApiVerification!C:C,"")</f>
      </c>
      <c r="M396" s="4">
        <f>IF(L396 = "", 0, 1)</f>
      </c>
      <c r="N396" s="4">
        <f>XLOOKUP(A396,AtivacaoGiftback!A:A,AtivacaoGiftback!B:B,"")</f>
      </c>
      <c r="O396" s="4">
        <f>IF(N396 = "", 0, 1)</f>
      </c>
      <c r="P396" s="2">
        <f>XLOOKUP(A396,TempoPrimeiraCampanha!A:A,TempoPrimeiraCampanha!B:B,"")</f>
      </c>
      <c r="Q396" s="4">
        <f>IF(P396 = "", 0, 1)</f>
      </c>
      <c r="R396" s="4">
        <f>XLOOKUP(A396,'# Campanhas30D'!A:A,'# Campanhas30D'!B:B,"")</f>
      </c>
      <c r="S396" s="10">
        <v>0</v>
      </c>
      <c r="T396" s="10">
        <f>XLOOKUP(A396,'Receita Total'!A:A,'Receita Total'!C:C,"")</f>
      </c>
      <c r="U396" s="10">
        <v>0</v>
      </c>
      <c r="V396" s="10">
        <v>0</v>
      </c>
      <c r="W396" s="10">
        <v>0</v>
      </c>
      <c r="X396" s="10">
        <v>0</v>
      </c>
      <c r="Y396" s="4">
        <f>XLOOKUP(A396,'Receita Influenciada'!A:A,'Receita Influenciada'!C:C,"")</f>
      </c>
      <c r="Z396" s="4">
        <f>IF(ISBLANK(C396), "", DATEDIF(B396, C396, "d"))</f>
      </c>
      <c r="AA396" s="4">
        <v>0</v>
      </c>
    </row>
    <row x14ac:dyDescent="0.25" r="397" customHeight="1" ht="18.75">
      <c r="A397" s="1" t="s">
        <v>1684</v>
      </c>
      <c r="B397" s="22">
        <f>XLOOKUP(A397,'Página25'!A:A,'Página25'!G:G,"")</f>
        <v>25568.875</v>
      </c>
      <c r="C397" s="22">
        <f>XLOOKUP(A397,'Página25'!A:A,'Página25'!I:I,"")</f>
        <v>25568.875</v>
      </c>
      <c r="D397" s="1" t="s">
        <v>4538</v>
      </c>
      <c r="E397" s="4">
        <f>XLOOKUP(A397,login!A:A,login!F:F,"")</f>
      </c>
      <c r="F397" s="4">
        <v>0</v>
      </c>
      <c r="G397" s="4">
        <v>0</v>
      </c>
      <c r="H397" s="2">
        <f>XLOOKUP(A397,EmailVerification!A:A,EmailVerification!B:B,"")</f>
      </c>
      <c r="I397" s="4">
        <f>IF(H397 = "", 0, 1)</f>
      </c>
      <c r="J397" s="4">
        <f>XLOOKUP(A397,IntegracaoVerification!A:A,IntegracaoVerification!C:C,"")</f>
      </c>
      <c r="K397" s="4">
        <f>IF(J397 = "", 0, 1)</f>
      </c>
      <c r="L397" s="2">
        <f>XLOOKUP(A397,ApiVerification!A:A,ApiVerification!C:C,"")</f>
      </c>
      <c r="M397" s="4">
        <f>IF(L397 = "", 0, 1)</f>
      </c>
      <c r="N397" s="2">
        <f>XLOOKUP(A397,AtivacaoGiftback!A:A,AtivacaoGiftback!B:B,"")</f>
      </c>
      <c r="O397" s="4">
        <f>IF(N397 = "", 0, 1)</f>
      </c>
      <c r="P397" s="2">
        <f>XLOOKUP(A397,TempoPrimeiraCampanha!A:A,TempoPrimeiraCampanha!B:B,"")</f>
      </c>
      <c r="Q397" s="4">
        <f>IF(P397 = "", 0, 1)</f>
      </c>
      <c r="R397" s="4">
        <f>XLOOKUP(A397,'# Campanhas30D'!A:A,'# Campanhas30D'!B:B,"")</f>
      </c>
      <c r="S397" s="10">
        <v>0</v>
      </c>
      <c r="T397" s="10">
        <f>XLOOKUP(A397,'Receita Total'!A:A,'Receita Total'!C:C,"")</f>
      </c>
      <c r="U397" s="10">
        <v>0</v>
      </c>
      <c r="V397" s="10">
        <v>0</v>
      </c>
      <c r="W397" s="10">
        <v>0</v>
      </c>
      <c r="X397" s="10">
        <v>0</v>
      </c>
      <c r="Y397" s="4">
        <f>XLOOKUP(A397,'Receita Influenciada'!A:A,'Receita Influenciada'!C:C,"")</f>
      </c>
      <c r="Z397" s="4">
        <f>IF(ISBLANK(C397), "", DATEDIF(B397, C397, "d"))</f>
      </c>
      <c r="AA397" s="4">
        <v>0</v>
      </c>
    </row>
    <row x14ac:dyDescent="0.25" r="398" customHeight="1" ht="18.75">
      <c r="A398" s="1" t="s">
        <v>1287</v>
      </c>
      <c r="B398" s="22">
        <f>XLOOKUP(A398,'Página25'!A:A,'Página25'!G:G,"")</f>
        <v>25568.875</v>
      </c>
      <c r="C398" s="22">
        <f>XLOOKUP(A398,'Página25'!A:A,'Página25'!I:I,"")</f>
        <v>25568.875</v>
      </c>
      <c r="D398" s="1" t="s">
        <v>4538</v>
      </c>
      <c r="E398" s="4">
        <f>XLOOKUP(A398,login!A:A,login!F:F,"")</f>
      </c>
      <c r="F398" s="4">
        <v>0</v>
      </c>
      <c r="G398" s="4">
        <v>0</v>
      </c>
      <c r="H398" s="4">
        <f>XLOOKUP(A398,EmailVerification!A:A,EmailVerification!B:B,"")</f>
      </c>
      <c r="I398" s="4">
        <f>IF(H398 = "", 0, 1)</f>
      </c>
      <c r="J398" s="2">
        <f>XLOOKUP(A398,IntegracaoVerification!A:A,IntegracaoVerification!C:C,"")</f>
      </c>
      <c r="K398" s="4">
        <f>IF(J398 = "", 0, 1)</f>
      </c>
      <c r="L398" s="2">
        <f>XLOOKUP(A398,ApiVerification!A:A,ApiVerification!C:C,"")</f>
      </c>
      <c r="M398" s="4">
        <f>IF(L398 = "", 0, 1)</f>
      </c>
      <c r="N398" s="2">
        <f>XLOOKUP(A398,AtivacaoGiftback!A:A,AtivacaoGiftback!B:B,"")</f>
      </c>
      <c r="O398" s="4">
        <f>IF(N398 = "", 0, 1)</f>
      </c>
      <c r="P398" s="2">
        <f>XLOOKUP(A398,TempoPrimeiraCampanha!A:A,TempoPrimeiraCampanha!B:B,"")</f>
      </c>
      <c r="Q398" s="4">
        <f>IF(P398 = "", 0, 1)</f>
      </c>
      <c r="R398" s="4">
        <f>XLOOKUP(A398,'# Campanhas30D'!A:A,'# Campanhas30D'!B:B,"")</f>
      </c>
      <c r="S398" s="10">
        <v>0</v>
      </c>
      <c r="T398" s="10">
        <f>XLOOKUP(A398,'Receita Total'!A:A,'Receita Total'!C:C,"")</f>
      </c>
      <c r="U398" s="10">
        <v>0</v>
      </c>
      <c r="V398" s="10">
        <v>0</v>
      </c>
      <c r="W398" s="10">
        <v>0</v>
      </c>
      <c r="X398" s="10">
        <v>0</v>
      </c>
      <c r="Y398" s="4">
        <f>XLOOKUP(A398,'Receita Influenciada'!A:A,'Receita Influenciada'!C:C,"")</f>
      </c>
      <c r="Z398" s="4">
        <f>IF(ISBLANK(C398), "", DATEDIF(B398, C398, "d"))</f>
      </c>
      <c r="AA398" s="4">
        <v>0</v>
      </c>
    </row>
    <row x14ac:dyDescent="0.25" r="399" customHeight="1" ht="18.75">
      <c r="A399" s="1" t="s">
        <v>4540</v>
      </c>
      <c r="B399" s="22">
        <f>XLOOKUP(A399,'Página25'!A:A,'Página25'!G:G,"")</f>
        <v>25568.875</v>
      </c>
      <c r="C399" s="22">
        <f>XLOOKUP(A399,'Página25'!A:A,'Página25'!I:I,"")</f>
        <v>25568.875</v>
      </c>
      <c r="D399" s="1" t="s">
        <v>4538</v>
      </c>
      <c r="E399" s="4">
        <v>0</v>
      </c>
      <c r="F399" s="4">
        <v>0</v>
      </c>
      <c r="G399" s="4">
        <v>0</v>
      </c>
      <c r="H399" s="2">
        <f>XLOOKUP(A399,EmailVerification!A:A,EmailVerification!B:B,"")</f>
      </c>
      <c r="I399" s="4">
        <f>IF(H399 = "", 0, 1)</f>
      </c>
      <c r="J399" s="4">
        <f>XLOOKUP(A399,IntegracaoVerification!A:A,IntegracaoVerification!C:C,"")</f>
      </c>
      <c r="K399" s="4">
        <f>IF(J399 = "", 0, 1)</f>
      </c>
      <c r="L399" s="2">
        <f>XLOOKUP(A399,ApiVerification!A:A,ApiVerification!C:C,"")</f>
      </c>
      <c r="M399" s="4">
        <f>IF(L399 = "", 0, 1)</f>
      </c>
      <c r="N399" s="2">
        <f>XLOOKUP(A399,AtivacaoGiftback!A:A,AtivacaoGiftback!B:B,"")</f>
      </c>
      <c r="O399" s="4">
        <f>IF(N399 = "", 0, 1)</f>
      </c>
      <c r="P399" s="2">
        <f>XLOOKUP(A399,TempoPrimeiraCampanha!A:A,TempoPrimeiraCampanha!B:B,"")</f>
      </c>
      <c r="Q399" s="4">
        <f>IF(P399 = "", 0, 1)</f>
      </c>
      <c r="R399" s="4">
        <f>XLOOKUP(A399,'# Campanhas30D'!A:A,'# Campanhas30D'!B:B,"")</f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4">
        <f>XLOOKUP(A399,'Receita Influenciada'!A:A,'Receita Influenciada'!C:C,"")</f>
      </c>
      <c r="Z399" s="4">
        <f>IF(ISBLANK(C399), "", DATEDIF(B399, C399, "d"))</f>
      </c>
      <c r="AA399" s="4">
        <v>0</v>
      </c>
    </row>
    <row x14ac:dyDescent="0.25" r="400" customHeight="1" ht="18.75">
      <c r="A400" s="1" t="s">
        <v>749</v>
      </c>
      <c r="B400" s="22">
        <f>XLOOKUP(A400,'Página25'!A:A,'Página25'!G:G,"")</f>
        <v>25568.875</v>
      </c>
      <c r="C400" s="22">
        <f>XLOOKUP(A400,'Página25'!A:A,'Página25'!I:I,"")</f>
        <v>25568.875</v>
      </c>
      <c r="D400" s="1" t="s">
        <v>4538</v>
      </c>
      <c r="E400" s="4">
        <f>XLOOKUP(A400,login!A:A,login!F:F,"")</f>
      </c>
      <c r="F400" s="4">
        <f>XLOOKUP(A400,gestor!C:C,gestor!E:E,"")</f>
      </c>
      <c r="G400" s="4">
        <v>0</v>
      </c>
      <c r="H400" s="2">
        <f>XLOOKUP(A400,EmailVerification!A:A,EmailVerification!B:B,"")</f>
      </c>
      <c r="I400" s="4">
        <f>IF(H400 = "", 0, 1)</f>
      </c>
      <c r="J400" s="4">
        <f>XLOOKUP(A400,IntegracaoVerification!A:A,IntegracaoVerification!C:C,"")</f>
      </c>
      <c r="K400" s="4">
        <f>IF(J400 = "", 0, 1)</f>
      </c>
      <c r="L400" s="4">
        <f>XLOOKUP(A400,ApiVerification!A:A,ApiVerification!C:C,"")</f>
      </c>
      <c r="M400" s="4">
        <f>IF(L400 = "", 0, 1)</f>
      </c>
      <c r="N400" s="4">
        <f>XLOOKUP(A400,AtivacaoGiftback!A:A,AtivacaoGiftback!B:B,"")</f>
      </c>
      <c r="O400" s="4">
        <f>IF(N400 = "", 0, 1)</f>
      </c>
      <c r="P400" s="2">
        <f>XLOOKUP(A400,TempoPrimeiraCampanha!A:A,TempoPrimeiraCampanha!B:B,"")</f>
      </c>
      <c r="Q400" s="4">
        <f>IF(P400 = "", 0, 1)</f>
      </c>
      <c r="R400" s="4">
        <f>XLOOKUP(A400,'# Campanhas30D'!A:A,'# Campanhas30D'!B:B,"")</f>
      </c>
      <c r="S400" s="10">
        <v>0</v>
      </c>
      <c r="T400" s="10">
        <f>XLOOKUP(A400,'Receita Total'!A:A,'Receita Total'!C:C,"")</f>
      </c>
      <c r="U400" s="10">
        <v>0</v>
      </c>
      <c r="V400" s="10">
        <v>0</v>
      </c>
      <c r="W400" s="10">
        <v>0</v>
      </c>
      <c r="X400" s="10">
        <v>0</v>
      </c>
      <c r="Y400" s="4">
        <f>XLOOKUP(A400,'Receita Influenciada'!A:A,'Receita Influenciada'!C:C,"")</f>
      </c>
      <c r="Z400" s="4">
        <f>IF(ISBLANK(C400), "", DATEDIF(B400, C400, "d"))</f>
      </c>
      <c r="AA400" s="4">
        <v>0</v>
      </c>
    </row>
    <row x14ac:dyDescent="0.25" r="401" customHeight="1" ht="18.75">
      <c r="A401" s="1" t="s">
        <v>767</v>
      </c>
      <c r="B401" s="22">
        <f>XLOOKUP(A401,'Página25'!A:A,'Página25'!G:G,"")</f>
        <v>25568.875</v>
      </c>
      <c r="C401" s="22">
        <f>XLOOKUP(A401,'Página25'!A:A,'Página25'!I:I,"")</f>
        <v>25568.875</v>
      </c>
      <c r="D401" s="1" t="s">
        <v>4538</v>
      </c>
      <c r="E401" s="4">
        <f>XLOOKUP(A401,login!A:A,login!F:F,"")</f>
      </c>
      <c r="F401" s="4">
        <v>0</v>
      </c>
      <c r="G401" s="4">
        <v>0</v>
      </c>
      <c r="H401" s="4">
        <f>XLOOKUP(A401,EmailVerification!A:A,EmailVerification!B:B,"")</f>
      </c>
      <c r="I401" s="4">
        <f>IF(H401 = "", 0, 1)</f>
      </c>
      <c r="J401" s="4">
        <f>XLOOKUP(A401,IntegracaoVerification!A:A,IntegracaoVerification!C:C,"")</f>
      </c>
      <c r="K401" s="4">
        <f>IF(J401 = "", 0, 1)</f>
      </c>
      <c r="L401" s="2">
        <f>XLOOKUP(A401,ApiVerification!A:A,ApiVerification!C:C,"")</f>
      </c>
      <c r="M401" s="4">
        <f>IF(L401 = "", 0, 1)</f>
      </c>
      <c r="N401" s="4">
        <f>XLOOKUP(A401,AtivacaoGiftback!A:A,AtivacaoGiftback!B:B,"")</f>
      </c>
      <c r="O401" s="4">
        <f>IF(N401 = "", 0, 1)</f>
      </c>
      <c r="P401" s="2">
        <f>XLOOKUP(A401,TempoPrimeiraCampanha!A:A,TempoPrimeiraCampanha!B:B,"")</f>
      </c>
      <c r="Q401" s="4">
        <f>IF(P401 = "", 0, 1)</f>
      </c>
      <c r="R401" s="4">
        <f>XLOOKUP(A401,'# Campanhas30D'!A:A,'# Campanhas30D'!B:B,"")</f>
      </c>
      <c r="S401" s="10">
        <v>0</v>
      </c>
      <c r="T401" s="10">
        <f>XLOOKUP(A401,'Receita Total'!A:A,'Receita Total'!C:C,"")</f>
      </c>
      <c r="U401" s="10">
        <v>0</v>
      </c>
      <c r="V401" s="10">
        <v>0</v>
      </c>
      <c r="W401" s="10">
        <v>0</v>
      </c>
      <c r="X401" s="10">
        <v>0</v>
      </c>
      <c r="Y401" s="4">
        <f>XLOOKUP(A401,'Receita Influenciada'!A:A,'Receita Influenciada'!C:C,"")</f>
      </c>
      <c r="Z401" s="4">
        <f>IF(ISBLANK(C401), "", DATEDIF(B401, C401, "d"))</f>
      </c>
      <c r="AA401" s="4">
        <v>0</v>
      </c>
    </row>
    <row x14ac:dyDescent="0.25" r="402" customHeight="1" ht="18.75">
      <c r="A402" s="1" t="s">
        <v>1403</v>
      </c>
      <c r="B402" s="22">
        <f>XLOOKUP(A402,'Página25'!A:A,'Página25'!G:G,"")</f>
        <v>25568.875</v>
      </c>
      <c r="C402" s="22">
        <f>XLOOKUP(A402,'Página25'!A:A,'Página25'!I:I,"")</f>
        <v>25568.875</v>
      </c>
      <c r="D402" s="1" t="s">
        <v>4538</v>
      </c>
      <c r="E402" s="4">
        <f>XLOOKUP(A402,login!A:A,login!F:F,"")</f>
      </c>
      <c r="F402" s="4">
        <v>0</v>
      </c>
      <c r="G402" s="4">
        <v>0</v>
      </c>
      <c r="H402" s="4">
        <f>XLOOKUP(A402,EmailVerification!A:A,EmailVerification!B:B,"")</f>
      </c>
      <c r="I402" s="4">
        <f>IF(H402 = "", 0, 1)</f>
      </c>
      <c r="J402" s="2">
        <f>XLOOKUP(A402,IntegracaoVerification!A:A,IntegracaoVerification!C:C,"")</f>
      </c>
      <c r="K402" s="4">
        <f>IF(J402 = "", 0, 1)</f>
      </c>
      <c r="L402" s="2">
        <f>XLOOKUP(A402,ApiVerification!A:A,ApiVerification!C:C,"")</f>
      </c>
      <c r="M402" s="4">
        <f>IF(L402 = "", 0, 1)</f>
      </c>
      <c r="N402" s="4">
        <f>XLOOKUP(A402,AtivacaoGiftback!A:A,AtivacaoGiftback!B:B,"")</f>
      </c>
      <c r="O402" s="4">
        <f>IF(N402 = "", 0, 1)</f>
      </c>
      <c r="P402" s="4">
        <f>XLOOKUP(A402,TempoPrimeiraCampanha!A:A,TempoPrimeiraCampanha!B:B,"")</f>
      </c>
      <c r="Q402" s="4">
        <f>IF(P402 = "", 0, 1)</f>
      </c>
      <c r="R402" s="4">
        <f>XLOOKUP(A402,'# Campanhas30D'!A:A,'# Campanhas30D'!B:B,"")</f>
      </c>
      <c r="S402" s="10">
        <v>0</v>
      </c>
      <c r="T402" s="10">
        <f>XLOOKUP(A402,'Receita Total'!A:A,'Receita Total'!C:C,"")</f>
      </c>
      <c r="U402" s="10">
        <v>0</v>
      </c>
      <c r="V402" s="10">
        <v>0</v>
      </c>
      <c r="W402" s="10">
        <v>0</v>
      </c>
      <c r="X402" s="10">
        <v>0</v>
      </c>
      <c r="Y402" s="4">
        <f>XLOOKUP(A402,'Receita Influenciada'!A:A,'Receita Influenciada'!C:C,"")</f>
      </c>
      <c r="Z402" s="4">
        <f>IF(ISBLANK(C402), "", DATEDIF(B402, C402, "d"))</f>
      </c>
      <c r="AA402" s="4">
        <v>0</v>
      </c>
    </row>
    <row x14ac:dyDescent="0.25" r="403" customHeight="1" ht="18.75">
      <c r="A403" s="1" t="s">
        <v>1293</v>
      </c>
      <c r="B403" s="22">
        <f>XLOOKUP(A403,'Página25'!A:A,'Página25'!G:G,"")</f>
        <v>25568.875</v>
      </c>
      <c r="C403" s="22">
        <f>XLOOKUP(A403,'Página25'!A:A,'Página25'!I:I,"")</f>
        <v>25568.875</v>
      </c>
      <c r="D403" s="1" t="s">
        <v>4538</v>
      </c>
      <c r="E403" s="4">
        <f>XLOOKUP(A403,login!A:A,login!F:F,"")</f>
      </c>
      <c r="F403" s="4">
        <v>0</v>
      </c>
      <c r="G403" s="4">
        <v>0</v>
      </c>
      <c r="H403" s="4">
        <f>XLOOKUP(A403,EmailVerification!A:A,EmailVerification!B:B,"")</f>
      </c>
      <c r="I403" s="4">
        <f>IF(H403 = "", 0, 1)</f>
      </c>
      <c r="J403" s="4">
        <f>XLOOKUP(A403,IntegracaoVerification!A:A,IntegracaoVerification!C:C,"")</f>
      </c>
      <c r="K403" s="4">
        <f>IF(J403 = "", 0, 1)</f>
      </c>
      <c r="L403" s="4">
        <f>XLOOKUP(A403,ApiVerification!A:A,ApiVerification!C:C,"")</f>
      </c>
      <c r="M403" s="4">
        <f>IF(L403 = "", 0, 1)</f>
      </c>
      <c r="N403" s="4">
        <f>XLOOKUP(A403,AtivacaoGiftback!A:A,AtivacaoGiftback!B:B,"")</f>
      </c>
      <c r="O403" s="4">
        <f>IF(N403 = "", 0, 1)</f>
      </c>
      <c r="P403" s="4">
        <f>XLOOKUP(A403,TempoPrimeiraCampanha!A:A,TempoPrimeiraCampanha!B:B,"")</f>
      </c>
      <c r="Q403" s="4">
        <f>IF(P403 = "", 0, 1)</f>
      </c>
      <c r="R403" s="4">
        <f>XLOOKUP(A403,'# Campanhas30D'!A:A,'# Campanhas30D'!B:B,"")</f>
      </c>
      <c r="S403" s="10">
        <v>0</v>
      </c>
      <c r="T403" s="10">
        <f>XLOOKUP(A403,'Receita Total'!A:A,'Receita Total'!C:C,"")</f>
      </c>
      <c r="U403" s="10">
        <v>0</v>
      </c>
      <c r="V403" s="10">
        <v>0</v>
      </c>
      <c r="W403" s="10">
        <v>0</v>
      </c>
      <c r="X403" s="10">
        <v>0</v>
      </c>
      <c r="Y403" s="4">
        <f>XLOOKUP(A403,'Receita Influenciada'!A:A,'Receita Influenciada'!C:C,"")</f>
      </c>
      <c r="Z403" s="4">
        <f>IF(ISBLANK(C403), "", DATEDIF(B403, C403, "d"))</f>
      </c>
      <c r="AA403" s="4">
        <v>0</v>
      </c>
    </row>
    <row x14ac:dyDescent="0.25" r="404" customHeight="1" ht="18.75">
      <c r="A404" s="1" t="s">
        <v>1674</v>
      </c>
      <c r="B404" s="22">
        <f>XLOOKUP(A404,'Página25'!A:A,'Página25'!G:G,"")</f>
        <v>25568.875</v>
      </c>
      <c r="C404" s="22">
        <f>XLOOKUP(A404,'Página25'!A:A,'Página25'!I:I,"")</f>
        <v>25568.875</v>
      </c>
      <c r="D404" s="1" t="s">
        <v>4538</v>
      </c>
      <c r="E404" s="4">
        <f>XLOOKUP(A404,login!A:A,login!F:F,"")</f>
      </c>
      <c r="F404" s="4">
        <f>XLOOKUP(A404,gestor!C:C,gestor!E:E,"")</f>
      </c>
      <c r="G404" s="4">
        <v>0</v>
      </c>
      <c r="H404" s="2">
        <f>XLOOKUP(A404,EmailVerification!A:A,EmailVerification!B:B,"")</f>
      </c>
      <c r="I404" s="4">
        <f>IF(H404 = "", 0, 1)</f>
      </c>
      <c r="J404" s="4">
        <f>XLOOKUP(A404,IntegracaoVerification!A:A,IntegracaoVerification!C:C,"")</f>
      </c>
      <c r="K404" s="4">
        <f>IF(J404 = "", 0, 1)</f>
      </c>
      <c r="L404" s="2">
        <f>XLOOKUP(A404,ApiVerification!A:A,ApiVerification!C:C,"")</f>
      </c>
      <c r="M404" s="4">
        <f>IF(L404 = "", 0, 1)</f>
      </c>
      <c r="N404" s="2">
        <f>XLOOKUP(A404,AtivacaoGiftback!A:A,AtivacaoGiftback!B:B,"")</f>
      </c>
      <c r="O404" s="4">
        <f>IF(N404 = "", 0, 1)</f>
      </c>
      <c r="P404" s="2">
        <f>XLOOKUP(A404,TempoPrimeiraCampanha!A:A,TempoPrimeiraCampanha!B:B,"")</f>
      </c>
      <c r="Q404" s="4">
        <f>IF(P404 = "", 0, 1)</f>
      </c>
      <c r="R404" s="4">
        <f>XLOOKUP(A404,'# Campanhas30D'!A:A,'# Campanhas30D'!B:B,"")</f>
      </c>
      <c r="S404" s="10">
        <v>0</v>
      </c>
      <c r="T404" s="10">
        <f>XLOOKUP(A404,'Receita Total'!A:A,'Receita Total'!C:C,"")</f>
      </c>
      <c r="U404" s="10">
        <v>0</v>
      </c>
      <c r="V404" s="10">
        <v>0</v>
      </c>
      <c r="W404" s="10">
        <v>0</v>
      </c>
      <c r="X404" s="10">
        <v>0</v>
      </c>
      <c r="Y404" s="4">
        <f>XLOOKUP(A404,'Receita Influenciada'!A:A,'Receita Influenciada'!C:C,"")</f>
      </c>
      <c r="Z404" s="4">
        <f>IF(ISBLANK(C404), "", DATEDIF(B404, C404, "d"))</f>
      </c>
      <c r="AA404" s="4">
        <v>0</v>
      </c>
    </row>
    <row x14ac:dyDescent="0.25" r="405" customHeight="1" ht="18.75">
      <c r="A405" s="1" t="s">
        <v>1671</v>
      </c>
      <c r="B405" s="22">
        <f>XLOOKUP(A405,'Página25'!A:A,'Página25'!G:G,"")</f>
        <v>25568.875</v>
      </c>
      <c r="C405" s="22">
        <f>XLOOKUP(A405,'Página25'!A:A,'Página25'!I:I,"")</f>
        <v>25568.875</v>
      </c>
      <c r="D405" s="1" t="s">
        <v>4538</v>
      </c>
      <c r="E405" s="4">
        <f>XLOOKUP(A405,login!A:A,login!F:F,"")</f>
      </c>
      <c r="F405" s="4">
        <f>XLOOKUP(A405,gestor!C:C,gestor!E:E,"")</f>
      </c>
      <c r="G405" s="4">
        <v>0</v>
      </c>
      <c r="H405" s="4">
        <f>XLOOKUP(A405,EmailVerification!A:A,EmailVerification!B:B,"")</f>
      </c>
      <c r="I405" s="4">
        <f>IF(H405 = "", 0, 1)</f>
      </c>
      <c r="J405" s="4">
        <f>XLOOKUP(A405,IntegracaoVerification!A:A,IntegracaoVerification!C:C,"")</f>
      </c>
      <c r="K405" s="4">
        <f>IF(J405 = "", 0, 1)</f>
      </c>
      <c r="L405" s="4">
        <f>XLOOKUP(A405,ApiVerification!A:A,ApiVerification!C:C,"")</f>
      </c>
      <c r="M405" s="4">
        <f>IF(L405 = "", 0, 1)</f>
      </c>
      <c r="N405" s="4">
        <f>XLOOKUP(A405,AtivacaoGiftback!A:A,AtivacaoGiftback!B:B,"")</f>
      </c>
      <c r="O405" s="4">
        <f>IF(N405 = "", 0, 1)</f>
      </c>
      <c r="P405" s="2">
        <f>XLOOKUP(A405,TempoPrimeiraCampanha!A:A,TempoPrimeiraCampanha!B:B,"")</f>
      </c>
      <c r="Q405" s="4">
        <f>IF(P405 = "", 0, 1)</f>
      </c>
      <c r="R405" s="4">
        <f>XLOOKUP(A405,'# Campanhas30D'!A:A,'# Campanhas30D'!B:B,"")</f>
      </c>
      <c r="S405" s="10">
        <v>0</v>
      </c>
      <c r="T405" s="10">
        <f>XLOOKUP(A405,'Receita Total'!A:A,'Receita Total'!C:C,"")</f>
      </c>
      <c r="U405" s="10">
        <v>0</v>
      </c>
      <c r="V405" s="10">
        <v>0</v>
      </c>
      <c r="W405" s="10">
        <v>0</v>
      </c>
      <c r="X405" s="10">
        <v>0</v>
      </c>
      <c r="Y405" s="4">
        <f>XLOOKUP(A405,'Receita Influenciada'!A:A,'Receita Influenciada'!C:C,"")</f>
      </c>
      <c r="Z405" s="4">
        <f>IF(ISBLANK(C405), "", DATEDIF(B405, C405, "d"))</f>
      </c>
      <c r="AA405" s="4">
        <v>0</v>
      </c>
    </row>
    <row x14ac:dyDescent="0.25" r="406" customHeight="1" ht="18.75">
      <c r="A406" s="1" t="s">
        <v>1604</v>
      </c>
      <c r="B406" s="22">
        <f>XLOOKUP(A406,'Página25'!A:A,'Página25'!G:G,"")</f>
        <v>25568.875</v>
      </c>
      <c r="C406" s="22">
        <f>XLOOKUP(A406,'Página25'!A:A,'Página25'!I:I,"")</f>
        <v>25568.875</v>
      </c>
      <c r="D406" s="1" t="s">
        <v>4538</v>
      </c>
      <c r="E406" s="4">
        <f>XLOOKUP(A406,login!A:A,login!F:F,"")</f>
      </c>
      <c r="F406" s="4">
        <f>XLOOKUP(A406,gestor!C:C,gestor!E:E,"")</f>
      </c>
      <c r="G406" s="4">
        <v>0</v>
      </c>
      <c r="H406" s="4">
        <f>XLOOKUP(A406,EmailVerification!A:A,EmailVerification!B:B,"")</f>
      </c>
      <c r="I406" s="4">
        <f>IF(H406 = "", 0, 1)</f>
      </c>
      <c r="J406" s="4">
        <f>XLOOKUP(A406,IntegracaoVerification!A:A,IntegracaoVerification!C:C,"")</f>
      </c>
      <c r="K406" s="4">
        <f>IF(J406 = "", 0, 1)</f>
      </c>
      <c r="L406" s="4">
        <f>XLOOKUP(A406,ApiVerification!A:A,ApiVerification!C:C,"")</f>
      </c>
      <c r="M406" s="4">
        <f>IF(L406 = "", 0, 1)</f>
      </c>
      <c r="N406" s="2">
        <f>XLOOKUP(A406,AtivacaoGiftback!A:A,AtivacaoGiftback!B:B,"")</f>
      </c>
      <c r="O406" s="4">
        <f>IF(N406 = "", 0, 1)</f>
      </c>
      <c r="P406" s="2">
        <f>XLOOKUP(A406,TempoPrimeiraCampanha!A:A,TempoPrimeiraCampanha!B:B,"")</f>
      </c>
      <c r="Q406" s="4">
        <f>IF(P406 = "", 0, 1)</f>
      </c>
      <c r="R406" s="4">
        <f>XLOOKUP(A406,'# Campanhas30D'!A:A,'# Campanhas30D'!B:B,"")</f>
      </c>
      <c r="S406" s="10">
        <v>0</v>
      </c>
      <c r="T406" s="10">
        <f>XLOOKUP(A406,'Receita Total'!A:A,'Receita Total'!C:C,"")</f>
      </c>
      <c r="U406" s="10">
        <v>0</v>
      </c>
      <c r="V406" s="10">
        <v>0</v>
      </c>
      <c r="W406" s="10">
        <v>0</v>
      </c>
      <c r="X406" s="10">
        <v>0</v>
      </c>
      <c r="Y406" s="4">
        <f>XLOOKUP(A406,'Receita Influenciada'!A:A,'Receita Influenciada'!C:C,"")</f>
      </c>
      <c r="Z406" s="4">
        <f>IF(ISBLANK(C406), "", DATEDIF(B406, C406, "d"))</f>
      </c>
      <c r="AA406" s="4">
        <v>0</v>
      </c>
    </row>
    <row x14ac:dyDescent="0.25" r="407" customHeight="1" ht="18.75">
      <c r="A407" s="1" t="s">
        <v>1512</v>
      </c>
      <c r="B407" s="22">
        <f>XLOOKUP(A407,'Página25'!A:A,'Página25'!G:G,"")</f>
        <v>25568.875</v>
      </c>
      <c r="C407" s="22">
        <f>XLOOKUP(A407,'Página25'!A:A,'Página25'!I:I,"")</f>
        <v>25568.875</v>
      </c>
      <c r="D407" s="1" t="s">
        <v>4538</v>
      </c>
      <c r="E407" s="4">
        <f>XLOOKUP(A407,login!A:A,login!F:F,"")</f>
      </c>
      <c r="F407" s="4">
        <f>XLOOKUP(A407,gestor!C:C,gestor!E:E,"")</f>
      </c>
      <c r="G407" s="4">
        <f>XLOOKUP(A407,tickets!I:I,tickets!J:J,"")</f>
      </c>
      <c r="H407" s="4">
        <f>XLOOKUP(A407,EmailVerification!A:A,EmailVerification!B:B,"")</f>
      </c>
      <c r="I407" s="4">
        <f>IF(H407 = "", 0, 1)</f>
      </c>
      <c r="J407" s="4">
        <f>XLOOKUP(A407,IntegracaoVerification!A:A,IntegracaoVerification!C:C,"")</f>
      </c>
      <c r="K407" s="4">
        <f>IF(J407 = "", 0, 1)</f>
      </c>
      <c r="L407" s="4">
        <f>XLOOKUP(A407,ApiVerification!A:A,ApiVerification!C:C,"")</f>
      </c>
      <c r="M407" s="4">
        <f>IF(L407 = "", 0, 1)</f>
      </c>
      <c r="N407" s="4">
        <f>XLOOKUP(A407,AtivacaoGiftback!A:A,AtivacaoGiftback!B:B,"")</f>
      </c>
      <c r="O407" s="4">
        <f>IF(N407 = "", 0, 1)</f>
      </c>
      <c r="P407" s="4">
        <f>XLOOKUP(A407,TempoPrimeiraCampanha!A:A,TempoPrimeiraCampanha!B:B,"")</f>
      </c>
      <c r="Q407" s="4">
        <f>IF(P407 = "", 0, 1)</f>
      </c>
      <c r="R407" s="4">
        <f>XLOOKUP(A407,'# Campanhas30D'!A:A,'# Campanhas30D'!B:B,"")</f>
      </c>
      <c r="S407" s="10">
        <v>0</v>
      </c>
      <c r="T407" s="10">
        <f>XLOOKUP(A407,'Receita Total'!A:A,'Receita Total'!C:C,"")</f>
      </c>
      <c r="U407" s="10">
        <v>0</v>
      </c>
      <c r="V407" s="10">
        <v>0</v>
      </c>
      <c r="W407" s="10">
        <v>0</v>
      </c>
      <c r="X407" s="10">
        <v>0</v>
      </c>
      <c r="Y407" s="4">
        <f>XLOOKUP(A407,'Receita Influenciada'!A:A,'Receita Influenciada'!C:C,"")</f>
      </c>
      <c r="Z407" s="4">
        <f>IF(ISBLANK(C407), "", DATEDIF(B407, C407, "d"))</f>
      </c>
      <c r="AA407" s="4">
        <v>0</v>
      </c>
    </row>
    <row x14ac:dyDescent="0.25" r="408" customHeight="1" ht="18.75">
      <c r="A408" s="1" t="s">
        <v>1436</v>
      </c>
      <c r="B408" s="22">
        <f>XLOOKUP(A408,'Página25'!A:A,'Página25'!G:G,"")</f>
        <v>25568.875</v>
      </c>
      <c r="C408" s="22">
        <f>XLOOKUP(A408,'Página25'!A:A,'Página25'!I:I,"")</f>
        <v>25568.875</v>
      </c>
      <c r="D408" s="1" t="s">
        <v>4538</v>
      </c>
      <c r="E408" s="4">
        <f>XLOOKUP(A408,login!A:A,login!F:F,"")</f>
      </c>
      <c r="F408" s="4">
        <f>XLOOKUP(A408,gestor!C:C,gestor!E:E,"")</f>
      </c>
      <c r="G408" s="4">
        <v>0</v>
      </c>
      <c r="H408" s="4">
        <f>XLOOKUP(A408,EmailVerification!A:A,EmailVerification!B:B,"")</f>
      </c>
      <c r="I408" s="4">
        <f>IF(H408 = "", 0, 1)</f>
      </c>
      <c r="J408" s="4">
        <f>XLOOKUP(A408,IntegracaoVerification!A:A,IntegracaoVerification!C:C,"")</f>
      </c>
      <c r="K408" s="4">
        <f>IF(J408 = "", 0, 1)</f>
      </c>
      <c r="L408" s="4">
        <f>XLOOKUP(A408,ApiVerification!A:A,ApiVerification!C:C,"")</f>
      </c>
      <c r="M408" s="4">
        <f>IF(L408 = "", 0, 1)</f>
      </c>
      <c r="N408" s="4">
        <f>XLOOKUP(A408,AtivacaoGiftback!A:A,AtivacaoGiftback!B:B,"")</f>
      </c>
      <c r="O408" s="4">
        <f>IF(N408 = "", 0, 1)</f>
      </c>
      <c r="P408" s="2">
        <f>XLOOKUP(A408,TempoPrimeiraCampanha!A:A,TempoPrimeiraCampanha!B:B,"")</f>
      </c>
      <c r="Q408" s="4">
        <f>IF(P408 = "", 0, 1)</f>
      </c>
      <c r="R408" s="4">
        <f>XLOOKUP(A408,'# Campanhas30D'!A:A,'# Campanhas30D'!B:B,"")</f>
      </c>
      <c r="S408" s="10">
        <v>0</v>
      </c>
      <c r="T408" s="10">
        <f>XLOOKUP(A408,'Receita Total'!A:A,'Receita Total'!C:C,"")</f>
      </c>
      <c r="U408" s="10">
        <v>0</v>
      </c>
      <c r="V408" s="10">
        <v>0</v>
      </c>
      <c r="W408" s="10">
        <v>0</v>
      </c>
      <c r="X408" s="10">
        <v>0</v>
      </c>
      <c r="Y408" s="4">
        <f>XLOOKUP(A408,'Receita Influenciada'!A:A,'Receita Influenciada'!C:C,"")</f>
      </c>
      <c r="Z408" s="4">
        <f>IF(ISBLANK(C408), "", DATEDIF(B408, C408, "d"))</f>
      </c>
      <c r="AA408" s="4">
        <v>0</v>
      </c>
    </row>
    <row x14ac:dyDescent="0.25" r="409" customHeight="1" ht="18.75">
      <c r="A409" s="1" t="s">
        <v>1379</v>
      </c>
      <c r="B409" s="22">
        <f>XLOOKUP(A409,'Página25'!A:A,'Página25'!G:G,"")</f>
        <v>25568.875</v>
      </c>
      <c r="C409" s="22">
        <f>XLOOKUP(A409,'Página25'!A:A,'Página25'!I:I,"")</f>
        <v>25568.875</v>
      </c>
      <c r="D409" s="1" t="s">
        <v>4538</v>
      </c>
      <c r="E409" s="4">
        <f>XLOOKUP(A409,login!A:A,login!F:F,"")</f>
      </c>
      <c r="F409" s="4">
        <f>XLOOKUP(A409,gestor!C:C,gestor!E:E,"")</f>
      </c>
      <c r="G409" s="4">
        <v>0</v>
      </c>
      <c r="H409" s="4">
        <f>XLOOKUP(A409,EmailVerification!A:A,EmailVerification!B:B,"")</f>
      </c>
      <c r="I409" s="4">
        <f>IF(H409 = "", 0, 1)</f>
      </c>
      <c r="J409" s="4">
        <f>XLOOKUP(A409,IntegracaoVerification!A:A,IntegracaoVerification!C:C,"")</f>
      </c>
      <c r="K409" s="4">
        <f>IF(J409 = "", 0, 1)</f>
      </c>
      <c r="L409" s="4">
        <f>XLOOKUP(A409,ApiVerification!A:A,ApiVerification!C:C,"")</f>
      </c>
      <c r="M409" s="4">
        <f>IF(L409 = "", 0, 1)</f>
      </c>
      <c r="N409" s="2">
        <f>XLOOKUP(A409,AtivacaoGiftback!A:A,AtivacaoGiftback!B:B,"")</f>
      </c>
      <c r="O409" s="4">
        <f>IF(N409 = "", 0, 1)</f>
      </c>
      <c r="P409" s="2">
        <f>XLOOKUP(A409,TempoPrimeiraCampanha!A:A,TempoPrimeiraCampanha!B:B,"")</f>
      </c>
      <c r="Q409" s="4">
        <f>IF(P409 = "", 0, 1)</f>
      </c>
      <c r="R409" s="4">
        <f>XLOOKUP(A409,'# Campanhas30D'!A:A,'# Campanhas30D'!B:B,"")</f>
      </c>
      <c r="S409" s="10">
        <v>0</v>
      </c>
      <c r="T409" s="10">
        <f>XLOOKUP(A409,'Receita Total'!A:A,'Receita Total'!C:C,"")</f>
      </c>
      <c r="U409" s="10">
        <v>0</v>
      </c>
      <c r="V409" s="10">
        <v>0</v>
      </c>
      <c r="W409" s="10">
        <v>0</v>
      </c>
      <c r="X409" s="10">
        <v>0</v>
      </c>
      <c r="Y409" s="4">
        <f>XLOOKUP(A409,'Receita Influenciada'!A:A,'Receita Influenciada'!C:C,"")</f>
      </c>
      <c r="Z409" s="4">
        <f>IF(ISBLANK(C409), "", DATEDIF(B409, C409, "d"))</f>
      </c>
      <c r="AA409" s="4">
        <v>0</v>
      </c>
    </row>
    <row x14ac:dyDescent="0.25" r="410" customHeight="1" ht="18.75">
      <c r="A410" s="1" t="s">
        <v>1354</v>
      </c>
      <c r="B410" s="22">
        <f>XLOOKUP(A410,'Página25'!A:A,'Página25'!G:G,"")</f>
        <v>25568.875</v>
      </c>
      <c r="C410" s="22">
        <f>XLOOKUP(A410,'Página25'!A:A,'Página25'!I:I,"")</f>
        <v>25568.875</v>
      </c>
      <c r="D410" s="1" t="s">
        <v>4538</v>
      </c>
      <c r="E410" s="4">
        <f>XLOOKUP(A410,login!A:A,login!F:F,"")</f>
      </c>
      <c r="F410" s="4">
        <f>XLOOKUP(A410,gestor!C:C,gestor!E:E,"")</f>
      </c>
      <c r="G410" s="4">
        <v>0</v>
      </c>
      <c r="H410" s="4">
        <f>XLOOKUP(A410,EmailVerification!A:A,EmailVerification!B:B,"")</f>
      </c>
      <c r="I410" s="4">
        <f>IF(H410 = "", 0, 1)</f>
      </c>
      <c r="J410" s="4">
        <f>XLOOKUP(A410,IntegracaoVerification!A:A,IntegracaoVerification!C:C,"")</f>
      </c>
      <c r="K410" s="4">
        <f>IF(J410 = "", 0, 1)</f>
      </c>
      <c r="L410" s="2">
        <f>XLOOKUP(A410,ApiVerification!A:A,ApiVerification!C:C,"")</f>
      </c>
      <c r="M410" s="4">
        <f>IF(L410 = "", 0, 1)</f>
      </c>
      <c r="N410" s="2">
        <f>XLOOKUP(A410,AtivacaoGiftback!A:A,AtivacaoGiftback!B:B,"")</f>
      </c>
      <c r="O410" s="4">
        <f>IF(N410 = "", 0, 1)</f>
      </c>
      <c r="P410" s="2">
        <f>XLOOKUP(A410,TempoPrimeiraCampanha!A:A,TempoPrimeiraCampanha!B:B,"")</f>
      </c>
      <c r="Q410" s="4">
        <f>IF(P410 = "", 0, 1)</f>
      </c>
      <c r="R410" s="4">
        <f>XLOOKUP(A410,'# Campanhas30D'!A:A,'# Campanhas30D'!B:B,"")</f>
      </c>
      <c r="S410" s="10">
        <v>0</v>
      </c>
      <c r="T410" s="10">
        <f>XLOOKUP(A410,'Receita Total'!A:A,'Receita Total'!C:C,"")</f>
      </c>
      <c r="U410" s="10">
        <v>0</v>
      </c>
      <c r="V410" s="10">
        <v>0</v>
      </c>
      <c r="W410" s="10">
        <v>0</v>
      </c>
      <c r="X410" s="10">
        <v>0</v>
      </c>
      <c r="Y410" s="4">
        <f>XLOOKUP(A410,'Receita Influenciada'!A:A,'Receita Influenciada'!C:C,"")</f>
      </c>
      <c r="Z410" s="4">
        <f>IF(ISBLANK(C410), "", DATEDIF(B410, C410, "d"))</f>
      </c>
      <c r="AA410" s="4">
        <v>0</v>
      </c>
    </row>
    <row x14ac:dyDescent="0.25" r="411" customHeight="1" ht="18.75">
      <c r="A411" s="1" t="s">
        <v>1281</v>
      </c>
      <c r="B411" s="22">
        <f>XLOOKUP(A411,'Página25'!A:A,'Página25'!G:G,"")</f>
        <v>25568.875</v>
      </c>
      <c r="C411" s="22">
        <f>XLOOKUP(A411,'Página25'!A:A,'Página25'!I:I,"")</f>
        <v>25568.875</v>
      </c>
      <c r="D411" s="1" t="s">
        <v>4538</v>
      </c>
      <c r="E411" s="4">
        <f>XLOOKUP(A411,login!A:A,login!F:F,"")</f>
      </c>
      <c r="F411" s="4">
        <f>XLOOKUP(A411,gestor!C:C,gestor!E:E,"")</f>
      </c>
      <c r="G411" s="4">
        <f>XLOOKUP(A411,tickets!I:I,tickets!J:J,"")</f>
      </c>
      <c r="H411" s="4">
        <f>XLOOKUP(A411,EmailVerification!A:A,EmailVerification!B:B,"")</f>
      </c>
      <c r="I411" s="4">
        <f>IF(H411 = "", 0, 1)</f>
      </c>
      <c r="J411" s="4">
        <f>XLOOKUP(A411,IntegracaoVerification!A:A,IntegracaoVerification!C:C,"")</f>
      </c>
      <c r="K411" s="4">
        <f>IF(J411 = "", 0, 1)</f>
      </c>
      <c r="L411" s="4">
        <f>XLOOKUP(A411,ApiVerification!A:A,ApiVerification!C:C,"")</f>
      </c>
      <c r="M411" s="4">
        <f>IF(L411 = "", 0, 1)</f>
      </c>
      <c r="N411" s="4">
        <f>XLOOKUP(A411,AtivacaoGiftback!A:A,AtivacaoGiftback!B:B,"")</f>
      </c>
      <c r="O411" s="4">
        <f>IF(N411 = "", 0, 1)</f>
      </c>
      <c r="P411" s="4">
        <f>XLOOKUP(A411,TempoPrimeiraCampanha!A:A,TempoPrimeiraCampanha!B:B,"")</f>
      </c>
      <c r="Q411" s="4">
        <f>IF(P411 = "", 0, 1)</f>
      </c>
      <c r="R411" s="4">
        <f>XLOOKUP(A411,'# Campanhas30D'!A:A,'# Campanhas30D'!B:B,"")</f>
      </c>
      <c r="S411" s="10">
        <v>0</v>
      </c>
      <c r="T411" s="10">
        <f>XLOOKUP(A411,'Receita Total'!A:A,'Receita Total'!C:C,"")</f>
      </c>
      <c r="U411" s="10">
        <v>0</v>
      </c>
      <c r="V411" s="10">
        <v>0</v>
      </c>
      <c r="W411" s="10">
        <v>0</v>
      </c>
      <c r="X411" s="10">
        <v>0</v>
      </c>
      <c r="Y411" s="4">
        <f>XLOOKUP(A411,'Receita Influenciada'!A:A,'Receita Influenciada'!C:C,"")</f>
      </c>
      <c r="Z411" s="4">
        <f>IF(ISBLANK(C411), "", DATEDIF(B411, C411, "d"))</f>
      </c>
      <c r="AA411" s="4">
        <v>0</v>
      </c>
    </row>
    <row x14ac:dyDescent="0.25" r="412" customHeight="1" ht="18.75">
      <c r="A412" s="1" t="s">
        <v>1231</v>
      </c>
      <c r="B412" s="22">
        <f>XLOOKUP(A412,'Página25'!A:A,'Página25'!G:G,"")</f>
        <v>25568.875</v>
      </c>
      <c r="C412" s="22">
        <f>XLOOKUP(A412,'Página25'!A:A,'Página25'!I:I,"")</f>
        <v>25568.875</v>
      </c>
      <c r="D412" s="1" t="s">
        <v>4538</v>
      </c>
      <c r="E412" s="4">
        <f>XLOOKUP(A412,login!A:A,login!F:F,"")</f>
      </c>
      <c r="F412" s="4">
        <f>XLOOKUP(A412,gestor!C:C,gestor!E:E,"")</f>
      </c>
      <c r="G412" s="4">
        <v>0</v>
      </c>
      <c r="H412" s="2">
        <f>XLOOKUP(A412,EmailVerification!A:A,EmailVerification!B:B,"")</f>
      </c>
      <c r="I412" s="4">
        <f>IF(H412 = "", 0, 1)</f>
      </c>
      <c r="J412" s="2">
        <f>XLOOKUP(A412,IntegracaoVerification!A:A,IntegracaoVerification!C:C,"")</f>
      </c>
      <c r="K412" s="4">
        <f>IF(J412 = "", 0, 1)</f>
      </c>
      <c r="L412" s="2">
        <f>XLOOKUP(A412,ApiVerification!A:A,ApiVerification!C:C,"")</f>
      </c>
      <c r="M412" s="4">
        <f>IF(L412 = "", 0, 1)</f>
      </c>
      <c r="N412" s="4">
        <f>XLOOKUP(A412,AtivacaoGiftback!A:A,AtivacaoGiftback!B:B,"")</f>
      </c>
      <c r="O412" s="4">
        <f>IF(N412 = "", 0, 1)</f>
      </c>
      <c r="P412" s="2">
        <f>XLOOKUP(A412,TempoPrimeiraCampanha!A:A,TempoPrimeiraCampanha!B:B,"")</f>
      </c>
      <c r="Q412" s="4">
        <f>IF(P412 = "", 0, 1)</f>
      </c>
      <c r="R412" s="4">
        <f>XLOOKUP(A412,'# Campanhas30D'!A:A,'# Campanhas30D'!B:B,"")</f>
      </c>
      <c r="S412" s="10">
        <v>0</v>
      </c>
      <c r="T412" s="10">
        <f>XLOOKUP(A412,'Receita Total'!A:A,'Receita Total'!C:C,"")</f>
      </c>
      <c r="U412" s="10">
        <v>0</v>
      </c>
      <c r="V412" s="10">
        <v>0</v>
      </c>
      <c r="W412" s="10">
        <v>0</v>
      </c>
      <c r="X412" s="10">
        <v>0</v>
      </c>
      <c r="Y412" s="4">
        <f>XLOOKUP(A412,'Receita Influenciada'!A:A,'Receita Influenciada'!C:C,"")</f>
      </c>
      <c r="Z412" s="4">
        <f>IF(ISBLANK(C412), "", DATEDIF(B412, C412, "d"))</f>
      </c>
      <c r="AA412" s="4">
        <v>0</v>
      </c>
    </row>
    <row x14ac:dyDescent="0.25" r="413" customHeight="1" ht="18.75">
      <c r="A413" s="1" t="s">
        <v>963</v>
      </c>
      <c r="B413" s="22">
        <f>XLOOKUP(A413,'Página25'!A:A,'Página25'!G:G,"")</f>
        <v>25568.875</v>
      </c>
      <c r="C413" s="22">
        <f>XLOOKUP(A413,'Página25'!A:A,'Página25'!I:I,"")</f>
        <v>25568.875</v>
      </c>
      <c r="D413" s="1" t="s">
        <v>4538</v>
      </c>
      <c r="E413" s="4">
        <f>XLOOKUP(A413,login!A:A,login!F:F,"")</f>
      </c>
      <c r="F413" s="4">
        <f>XLOOKUP(A413,gestor!C:C,gestor!E:E,"")</f>
      </c>
      <c r="G413" s="4">
        <v>0</v>
      </c>
      <c r="H413" s="4">
        <f>XLOOKUP(A413,EmailVerification!A:A,EmailVerification!B:B,"")</f>
      </c>
      <c r="I413" s="4">
        <f>IF(H413 = "", 0, 1)</f>
      </c>
      <c r="J413" s="4">
        <f>XLOOKUP(A413,IntegracaoVerification!A:A,IntegracaoVerification!C:C,"")</f>
      </c>
      <c r="K413" s="4">
        <f>IF(J413 = "", 0, 1)</f>
      </c>
      <c r="L413" s="2">
        <f>XLOOKUP(A413,ApiVerification!A:A,ApiVerification!C:C,"")</f>
      </c>
      <c r="M413" s="4">
        <f>IF(L413 = "", 0, 1)</f>
      </c>
      <c r="N413" s="2">
        <f>XLOOKUP(A413,AtivacaoGiftback!A:A,AtivacaoGiftback!B:B,"")</f>
      </c>
      <c r="O413" s="4">
        <f>IF(N413 = "", 0, 1)</f>
      </c>
      <c r="P413" s="2">
        <f>XLOOKUP(A413,TempoPrimeiraCampanha!A:A,TempoPrimeiraCampanha!B:B,"")</f>
      </c>
      <c r="Q413" s="4">
        <f>IF(P413 = "", 0, 1)</f>
      </c>
      <c r="R413" s="4">
        <f>XLOOKUP(A413,'# Campanhas30D'!A:A,'# Campanhas30D'!B:B,"")</f>
      </c>
      <c r="S413" s="10">
        <v>0</v>
      </c>
      <c r="T413" s="10">
        <f>XLOOKUP(A413,'Receita Total'!A:A,'Receita Total'!C:C,"")</f>
      </c>
      <c r="U413" s="10">
        <v>0</v>
      </c>
      <c r="V413" s="10">
        <v>0</v>
      </c>
      <c r="W413" s="10">
        <v>0</v>
      </c>
      <c r="X413" s="10">
        <v>0</v>
      </c>
      <c r="Y413" s="4">
        <f>XLOOKUP(A413,'Receita Influenciada'!A:A,'Receita Influenciada'!C:C,"")</f>
      </c>
      <c r="Z413" s="4">
        <f>IF(ISBLANK(C413), "", DATEDIF(B413, C413, "d"))</f>
      </c>
      <c r="AA413" s="4">
        <v>0</v>
      </c>
    </row>
    <row x14ac:dyDescent="0.25" r="414" customHeight="1" ht="18.75">
      <c r="A414" s="1" t="s">
        <v>763</v>
      </c>
      <c r="B414" s="22">
        <f>XLOOKUP(A414,'Página25'!A:A,'Página25'!G:G,"")</f>
        <v>25568.875</v>
      </c>
      <c r="C414" s="22">
        <f>XLOOKUP(A414,'Página25'!A:A,'Página25'!I:I,"")</f>
        <v>25568.875</v>
      </c>
      <c r="D414" s="1" t="s">
        <v>4538</v>
      </c>
      <c r="E414" s="4">
        <f>XLOOKUP(A414,login!A:A,login!F:F,"")</f>
      </c>
      <c r="F414" s="4">
        <f>XLOOKUP(A414,gestor!C:C,gestor!E:E,"")</f>
      </c>
      <c r="G414" s="4">
        <v>0</v>
      </c>
      <c r="H414" s="2">
        <f>XLOOKUP(A414,EmailVerification!A:A,EmailVerification!B:B,"")</f>
      </c>
      <c r="I414" s="4">
        <f>IF(H414 = "", 0, 1)</f>
      </c>
      <c r="J414" s="4">
        <f>XLOOKUP(A414,IntegracaoVerification!A:A,IntegracaoVerification!C:C,"")</f>
      </c>
      <c r="K414" s="4">
        <f>IF(J414 = "", 0, 1)</f>
      </c>
      <c r="L414" s="2">
        <f>XLOOKUP(A414,ApiVerification!A:A,ApiVerification!C:C,"")</f>
      </c>
      <c r="M414" s="4">
        <f>IF(L414 = "", 0, 1)</f>
      </c>
      <c r="N414" s="4">
        <f>XLOOKUP(A414,AtivacaoGiftback!A:A,AtivacaoGiftback!B:B,"")</f>
      </c>
      <c r="O414" s="4">
        <f>IF(N414 = "", 0, 1)</f>
      </c>
      <c r="P414" s="2">
        <f>XLOOKUP(A414,TempoPrimeiraCampanha!A:A,TempoPrimeiraCampanha!B:B,"")</f>
      </c>
      <c r="Q414" s="4">
        <f>IF(P414 = "", 0, 1)</f>
      </c>
      <c r="R414" s="4">
        <f>XLOOKUP(A414,'# Campanhas30D'!A:A,'# Campanhas30D'!B:B,"")</f>
      </c>
      <c r="S414" s="10">
        <v>0</v>
      </c>
      <c r="T414" s="10">
        <f>XLOOKUP(A414,'Receita Total'!A:A,'Receita Total'!C:C,"")</f>
      </c>
      <c r="U414" s="10">
        <v>0</v>
      </c>
      <c r="V414" s="10">
        <v>0</v>
      </c>
      <c r="W414" s="10">
        <v>0</v>
      </c>
      <c r="X414" s="10">
        <v>0</v>
      </c>
      <c r="Y414" s="4">
        <f>XLOOKUP(A414,'Receita Influenciada'!A:A,'Receita Influenciada'!C:C,"")</f>
      </c>
      <c r="Z414" s="4">
        <f>IF(ISBLANK(C414), "", DATEDIF(B414, C414, "d"))</f>
      </c>
      <c r="AA414" s="4">
        <v>0</v>
      </c>
    </row>
    <row x14ac:dyDescent="0.25" r="415" customHeight="1" ht="18.75">
      <c r="A415" s="1" t="s">
        <v>541</v>
      </c>
      <c r="B415" s="22">
        <f>XLOOKUP(A415,'Página25'!A:A,'Página25'!G:G,"")</f>
        <v>25568.875</v>
      </c>
      <c r="C415" s="22">
        <f>XLOOKUP(A415,'Página25'!A:A,'Página25'!I:I,"")</f>
        <v>25568.875</v>
      </c>
      <c r="D415" s="1" t="s">
        <v>4538</v>
      </c>
      <c r="E415" s="4">
        <f>XLOOKUP(A415,login!A:A,login!F:F,"")</f>
      </c>
      <c r="F415" s="4">
        <f>XLOOKUP(A415,gestor!C:C,gestor!E:E,"")</f>
      </c>
      <c r="G415" s="4">
        <v>0</v>
      </c>
      <c r="H415" s="2">
        <f>XLOOKUP(A415,EmailVerification!A:A,EmailVerification!B:B,"")</f>
      </c>
      <c r="I415" s="4">
        <f>IF(H415 = "", 0, 1)</f>
      </c>
      <c r="J415" s="4">
        <f>XLOOKUP(A415,IntegracaoVerification!A:A,IntegracaoVerification!C:C,"")</f>
      </c>
      <c r="K415" s="4">
        <f>IF(J415 = "", 0, 1)</f>
      </c>
      <c r="L415" s="2">
        <f>XLOOKUP(A415,ApiVerification!A:A,ApiVerification!C:C,"")</f>
      </c>
      <c r="M415" s="4">
        <f>IF(L415 = "", 0, 1)</f>
      </c>
      <c r="N415" s="2">
        <f>XLOOKUP(A415,AtivacaoGiftback!A:A,AtivacaoGiftback!B:B,"")</f>
      </c>
      <c r="O415" s="4">
        <f>IF(N415 = "", 0, 1)</f>
      </c>
      <c r="P415" s="2">
        <f>XLOOKUP(A415,TempoPrimeiraCampanha!A:A,TempoPrimeiraCampanha!B:B,"")</f>
      </c>
      <c r="Q415" s="4">
        <f>IF(P415 = "", 0, 1)</f>
      </c>
      <c r="R415" s="4">
        <f>XLOOKUP(A415,'# Campanhas30D'!A:A,'# Campanhas30D'!B:B,"")</f>
      </c>
      <c r="S415" s="10">
        <v>0</v>
      </c>
      <c r="T415" s="10">
        <f>XLOOKUP(A415,'Receita Total'!A:A,'Receita Total'!C:C,"")</f>
      </c>
      <c r="U415" s="10">
        <v>0</v>
      </c>
      <c r="V415" s="10">
        <v>0</v>
      </c>
      <c r="W415" s="10">
        <v>0</v>
      </c>
      <c r="X415" s="10">
        <v>0</v>
      </c>
      <c r="Y415" s="4">
        <f>XLOOKUP(A415,'Receita Influenciada'!A:A,'Receita Influenciada'!C:C,"")</f>
      </c>
      <c r="Z415" s="4">
        <f>IF(ISBLANK(C415), "", DATEDIF(B415, C415, "d"))</f>
      </c>
      <c r="AA415" s="4">
        <v>0</v>
      </c>
    </row>
    <row x14ac:dyDescent="0.25" r="416" customHeight="1" ht="18.75">
      <c r="A416" s="1" t="s">
        <v>2732</v>
      </c>
      <c r="B416" s="22">
        <f>XLOOKUP(A416,'Página25'!A:A,'Página25'!G:G,"")</f>
        <v>25568.875</v>
      </c>
      <c r="C416" s="22">
        <f>XLOOKUP(A416,'Página25'!A:A,'Página25'!I:I,"")</f>
        <v>25568.875</v>
      </c>
      <c r="D416" s="1" t="s">
        <v>4538</v>
      </c>
      <c r="E416" s="4">
        <f>XLOOKUP(A416,login!A:A,login!F:F,"")</f>
      </c>
      <c r="F416" s="4">
        <f>XLOOKUP(A416,gestor!C:C,gestor!E:E,"")</f>
      </c>
      <c r="G416" s="4">
        <f>XLOOKUP(A416,tickets!I:I,tickets!J:J,"")</f>
      </c>
      <c r="H416" s="4">
        <f>XLOOKUP(A416,EmailVerification!A:A,EmailVerification!B:B,"")</f>
      </c>
      <c r="I416" s="4">
        <f>IF(H416 = "", 0, 1)</f>
      </c>
      <c r="J416" s="4">
        <f>XLOOKUP(A416,IntegracaoVerification!A:A,IntegracaoVerification!C:C,"")</f>
      </c>
      <c r="K416" s="4">
        <f>IF(J416 = "", 0, 1)</f>
      </c>
      <c r="L416" s="2">
        <f>XLOOKUP(A416,ApiVerification!A:A,ApiVerification!C:C,"")</f>
      </c>
      <c r="M416" s="4">
        <f>IF(L416 = "", 0, 1)</f>
      </c>
      <c r="N416" s="4">
        <f>XLOOKUP(A416,AtivacaoGiftback!A:A,AtivacaoGiftback!B:B,"")</f>
      </c>
      <c r="O416" s="4">
        <f>IF(N416 = "", 0, 1)</f>
      </c>
      <c r="P416" s="2">
        <f>XLOOKUP(A416,TempoPrimeiraCampanha!A:A,TempoPrimeiraCampanha!B:B,"")</f>
      </c>
      <c r="Q416" s="4">
        <f>IF(P416 = "", 0, 1)</f>
      </c>
      <c r="R416" s="4">
        <f>XLOOKUP(A416,'# Campanhas30D'!A:A,'# Campanhas30D'!B:B,"")</f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4">
        <f>XLOOKUP(A416,'Receita Influenciada'!A:A,'Receita Influenciada'!C:C,"")</f>
      </c>
      <c r="Z416" s="4">
        <f>IF(ISBLANK(C416), "", DATEDIF(B416, C416, "d"))</f>
      </c>
      <c r="AA416" s="4">
        <v>0</v>
      </c>
    </row>
    <row x14ac:dyDescent="0.25" r="417" customHeight="1" ht="18.75">
      <c r="A417" s="1" t="s">
        <v>3561</v>
      </c>
      <c r="B417" s="22">
        <f>XLOOKUP(A417,'Página25'!A:A,'Página25'!G:G,"")</f>
        <v>25568.875</v>
      </c>
      <c r="C417" s="22">
        <f>XLOOKUP(A417,'Página25'!A:A,'Página25'!I:I,"")</f>
        <v>25568.875</v>
      </c>
      <c r="D417" s="1" t="s">
        <v>4538</v>
      </c>
      <c r="E417" s="4">
        <f>XLOOKUP(A417,login!A:A,login!F:F,"")</f>
      </c>
      <c r="F417" s="4">
        <f>XLOOKUP(A417,gestor!C:C,gestor!E:E,"")</f>
      </c>
      <c r="G417" s="4">
        <v>0</v>
      </c>
      <c r="H417" s="4">
        <f>XLOOKUP(A417,EmailVerification!A:A,EmailVerification!B:B,"")</f>
      </c>
      <c r="I417" s="4">
        <f>IF(H417 = "", 0, 1)</f>
      </c>
      <c r="J417" s="4">
        <f>XLOOKUP(A417,IntegracaoVerification!A:A,IntegracaoVerification!C:C,"")</f>
      </c>
      <c r="K417" s="4">
        <f>IF(J417 = "", 0, 1)</f>
      </c>
      <c r="L417" s="4">
        <f>XLOOKUP(A417,ApiVerification!A:A,ApiVerification!C:C,"")</f>
      </c>
      <c r="M417" s="4">
        <f>IF(L417 = "", 0, 1)</f>
      </c>
      <c r="N417" s="4">
        <f>XLOOKUP(A417,AtivacaoGiftback!A:A,AtivacaoGiftback!B:B,"")</f>
      </c>
      <c r="O417" s="4">
        <f>IF(N417 = "", 0, 1)</f>
      </c>
      <c r="P417" s="2">
        <f>XLOOKUP(A417,TempoPrimeiraCampanha!A:A,TempoPrimeiraCampanha!B:B,"")</f>
      </c>
      <c r="Q417" s="4">
        <f>IF(P417 = "", 0, 1)</f>
      </c>
      <c r="R417" s="4">
        <f>XLOOKUP(A417,'# Campanhas30D'!A:A,'# Campanhas30D'!B:B,"")</f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4">
        <f>XLOOKUP(A417,'Receita Influenciada'!A:A,'Receita Influenciada'!C:C,"")</f>
      </c>
      <c r="Z417" s="4">
        <f>IF(ISBLANK(C417), "", DATEDIF(B417, C417, "d"))</f>
      </c>
      <c r="AA417" s="4">
        <v>0</v>
      </c>
    </row>
    <row x14ac:dyDescent="0.25" r="418" customHeight="1" ht="18.75">
      <c r="A418" s="1" t="s">
        <v>3165</v>
      </c>
      <c r="B418" s="22">
        <f>XLOOKUP(A418,'Página25'!A:A,'Página25'!G:G,"")</f>
        <v>25568.875</v>
      </c>
      <c r="C418" s="22">
        <f>XLOOKUP(A418,'Página25'!A:A,'Página25'!I:I,"")</f>
        <v>25568.875</v>
      </c>
      <c r="D418" s="1" t="s">
        <v>4538</v>
      </c>
      <c r="E418" s="4">
        <f>XLOOKUP(A418,login!A:A,login!F:F,"")</f>
      </c>
      <c r="F418" s="4">
        <f>XLOOKUP(A418,gestor!C:C,gestor!E:E,"")</f>
      </c>
      <c r="G418" s="4">
        <v>0</v>
      </c>
      <c r="H418" s="2">
        <f>XLOOKUP(A418,EmailVerification!A:A,EmailVerification!B:B,"")</f>
      </c>
      <c r="I418" s="4">
        <f>IF(H418 = "", 0, 1)</f>
      </c>
      <c r="J418" s="2">
        <f>XLOOKUP(A418,IntegracaoVerification!A:A,IntegracaoVerification!C:C,"")</f>
      </c>
      <c r="K418" s="4">
        <f>IF(J418 = "", 0, 1)</f>
      </c>
      <c r="L418" s="4">
        <f>XLOOKUP(A418,ApiVerification!A:A,ApiVerification!C:C,"")</f>
      </c>
      <c r="M418" s="4">
        <f>IF(L418 = "", 0, 1)</f>
      </c>
      <c r="N418" s="2">
        <f>XLOOKUP(A418,AtivacaoGiftback!A:A,AtivacaoGiftback!B:B,"")</f>
      </c>
      <c r="O418" s="4">
        <f>IF(N418 = "", 0, 1)</f>
      </c>
      <c r="P418" s="2">
        <f>XLOOKUP(A418,TempoPrimeiraCampanha!A:A,TempoPrimeiraCampanha!B:B,"")</f>
      </c>
      <c r="Q418" s="4">
        <f>IF(P418 = "", 0, 1)</f>
      </c>
      <c r="R418" s="4">
        <f>XLOOKUP(A418,'# Campanhas30D'!A:A,'# Campanhas30D'!B:B,"")</f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4">
        <f>XLOOKUP(A418,'Receita Influenciada'!A:A,'Receita Influenciada'!C:C,"")</f>
      </c>
      <c r="Z418" s="4">
        <f>IF(ISBLANK(C418), "", DATEDIF(B418, C418, "d"))</f>
      </c>
      <c r="AA418" s="4">
        <v>0</v>
      </c>
    </row>
    <row x14ac:dyDescent="0.25" r="419" customHeight="1" ht="18.75">
      <c r="A419" s="1" t="s">
        <v>1725</v>
      </c>
      <c r="B419" s="22">
        <f>XLOOKUP(A419,'Página25'!A:A,'Página25'!G:G,"")</f>
        <v>25568.875</v>
      </c>
      <c r="C419" s="22">
        <f>XLOOKUP(A419,'Página25'!A:A,'Página25'!I:I,"")</f>
        <v>25568.875</v>
      </c>
      <c r="D419" s="1" t="s">
        <v>4538</v>
      </c>
      <c r="E419" s="4">
        <f>XLOOKUP(A419,login!A:A,login!F:F,"")</f>
      </c>
      <c r="F419" s="4">
        <f>XLOOKUP(A419,gestor!C:C,gestor!E:E,"")</f>
      </c>
      <c r="G419" s="4">
        <v>0</v>
      </c>
      <c r="H419" s="2">
        <f>XLOOKUP(A419,EmailVerification!A:A,EmailVerification!B:B,"")</f>
      </c>
      <c r="I419" s="4">
        <f>IF(H419 = "", 0, 1)</f>
      </c>
      <c r="J419" s="2">
        <f>XLOOKUP(A419,IntegracaoVerification!A:A,IntegracaoVerification!C:C,"")</f>
      </c>
      <c r="K419" s="4">
        <f>IF(J419 = "", 0, 1)</f>
      </c>
      <c r="L419" s="4">
        <f>XLOOKUP(A419,ApiVerification!A:A,ApiVerification!C:C,"")</f>
      </c>
      <c r="M419" s="4">
        <f>IF(L419 = "", 0, 1)</f>
      </c>
      <c r="N419" s="2">
        <f>XLOOKUP(A419,AtivacaoGiftback!A:A,AtivacaoGiftback!B:B,"")</f>
      </c>
      <c r="O419" s="4">
        <f>IF(N419 = "", 0, 1)</f>
      </c>
      <c r="P419" s="2">
        <f>XLOOKUP(A419,TempoPrimeiraCampanha!A:A,TempoPrimeiraCampanha!B:B,"")</f>
      </c>
      <c r="Q419" s="4">
        <f>IF(P419 = "", 0, 1)</f>
      </c>
      <c r="R419" s="4">
        <f>XLOOKUP(A419,'# Campanhas30D'!A:A,'# Campanhas30D'!B:B,"")</f>
      </c>
      <c r="S419" s="10">
        <v>0</v>
      </c>
      <c r="T419" s="10">
        <f>XLOOKUP(A419,'Receita Total'!A:A,'Receita Total'!C:C,"")</f>
      </c>
      <c r="U419" s="10">
        <v>0</v>
      </c>
      <c r="V419" s="10">
        <v>0</v>
      </c>
      <c r="W419" s="10">
        <v>0</v>
      </c>
      <c r="X419" s="10">
        <v>0</v>
      </c>
      <c r="Y419" s="4">
        <f>XLOOKUP(A419,'Receita Influenciada'!A:A,'Receita Influenciada'!C:C,"")</f>
      </c>
      <c r="Z419" s="4">
        <f>IF(ISBLANK(C419), "", DATEDIF(B419, C419, "d"))</f>
      </c>
      <c r="AA419" s="4">
        <v>0</v>
      </c>
    </row>
    <row x14ac:dyDescent="0.25" r="420" customHeight="1" ht="18.75">
      <c r="A420" s="1" t="s">
        <v>1715</v>
      </c>
      <c r="B420" s="22">
        <f>XLOOKUP(A420,'Página25'!A:A,'Página25'!G:G,"")</f>
        <v>25568.875</v>
      </c>
      <c r="C420" s="22">
        <f>XLOOKUP(A420,'Página25'!A:A,'Página25'!I:I,"")</f>
        <v>25568.875</v>
      </c>
      <c r="D420" s="1" t="s">
        <v>4538</v>
      </c>
      <c r="E420" s="4">
        <f>XLOOKUP(A420,login!A:A,login!F:F,"")</f>
      </c>
      <c r="F420" s="4">
        <f>XLOOKUP(A420,gestor!C:C,gestor!E:E,"")</f>
      </c>
      <c r="G420" s="4">
        <v>0</v>
      </c>
      <c r="H420" s="4">
        <f>XLOOKUP(A420,EmailVerification!A:A,EmailVerification!B:B,"")</f>
      </c>
      <c r="I420" s="4">
        <f>IF(H420 = "", 0, 1)</f>
      </c>
      <c r="J420" s="2">
        <f>XLOOKUP(A420,IntegracaoVerification!A:A,IntegracaoVerification!C:C,"")</f>
      </c>
      <c r="K420" s="4">
        <f>IF(J420 = "", 0, 1)</f>
      </c>
      <c r="L420" s="4">
        <f>XLOOKUP(A420,ApiVerification!A:A,ApiVerification!C:C,"")</f>
      </c>
      <c r="M420" s="4">
        <f>IF(L420 = "", 0, 1)</f>
      </c>
      <c r="N420" s="2">
        <f>XLOOKUP(A420,AtivacaoGiftback!A:A,AtivacaoGiftback!B:B,"")</f>
      </c>
      <c r="O420" s="4">
        <f>IF(N420 = "", 0, 1)</f>
      </c>
      <c r="P420" s="2">
        <f>XLOOKUP(A420,TempoPrimeiraCampanha!A:A,TempoPrimeiraCampanha!B:B,"")</f>
      </c>
      <c r="Q420" s="4">
        <f>IF(P420 = "", 0, 1)</f>
      </c>
      <c r="R420" s="4">
        <f>XLOOKUP(A420,'# Campanhas30D'!A:A,'# Campanhas30D'!B:B,"")</f>
      </c>
      <c r="S420" s="10">
        <v>0</v>
      </c>
      <c r="T420" s="10">
        <f>XLOOKUP(A420,'Receita Total'!A:A,'Receita Total'!C:C,"")</f>
      </c>
      <c r="U420" s="10">
        <v>0</v>
      </c>
      <c r="V420" s="10">
        <v>0</v>
      </c>
      <c r="W420" s="10">
        <v>0</v>
      </c>
      <c r="X420" s="10">
        <v>0</v>
      </c>
      <c r="Y420" s="4">
        <f>XLOOKUP(A420,'Receita Influenciada'!A:A,'Receita Influenciada'!C:C,"")</f>
      </c>
      <c r="Z420" s="4">
        <f>IF(ISBLANK(C420), "", DATEDIF(B420, C420, "d"))</f>
      </c>
      <c r="AA420" s="4">
        <v>0</v>
      </c>
    </row>
    <row x14ac:dyDescent="0.25" r="421" customHeight="1" ht="18.75">
      <c r="A421" s="1" t="s">
        <v>1688</v>
      </c>
      <c r="B421" s="22">
        <f>XLOOKUP(A421,'Página25'!A:A,'Página25'!G:G,"")</f>
        <v>25568.875</v>
      </c>
      <c r="C421" s="22">
        <f>XLOOKUP(A421,'Página25'!A:A,'Página25'!I:I,"")</f>
        <v>25568.875</v>
      </c>
      <c r="D421" s="1" t="s">
        <v>4538</v>
      </c>
      <c r="E421" s="4">
        <f>XLOOKUP(A421,login!A:A,login!F:F,"")</f>
      </c>
      <c r="F421" s="4">
        <f>XLOOKUP(A421,gestor!C:C,gestor!E:E,"")</f>
      </c>
      <c r="G421" s="4">
        <v>0</v>
      </c>
      <c r="H421" s="2">
        <f>XLOOKUP(A421,EmailVerification!A:A,EmailVerification!B:B,"")</f>
      </c>
      <c r="I421" s="4">
        <f>IF(H421 = "", 0, 1)</f>
      </c>
      <c r="J421" s="4">
        <f>XLOOKUP(A421,IntegracaoVerification!A:A,IntegracaoVerification!C:C,"")</f>
      </c>
      <c r="K421" s="4">
        <f>IF(J421 = "", 0, 1)</f>
      </c>
      <c r="L421" s="4">
        <f>XLOOKUP(A421,ApiVerification!A:A,ApiVerification!C:C,"")</f>
      </c>
      <c r="M421" s="4">
        <f>IF(L421 = "", 0, 1)</f>
      </c>
      <c r="N421" s="4">
        <f>XLOOKUP(A421,AtivacaoGiftback!A:A,AtivacaoGiftback!B:B,"")</f>
      </c>
      <c r="O421" s="4">
        <f>IF(N421 = "", 0, 1)</f>
      </c>
      <c r="P421" s="2">
        <f>XLOOKUP(A421,TempoPrimeiraCampanha!A:A,TempoPrimeiraCampanha!B:B,"")</f>
      </c>
      <c r="Q421" s="4">
        <f>IF(P421 = "", 0, 1)</f>
      </c>
      <c r="R421" s="4">
        <f>XLOOKUP(A421,'# Campanhas30D'!A:A,'# Campanhas30D'!B:B,"")</f>
      </c>
      <c r="S421" s="10">
        <v>0</v>
      </c>
      <c r="T421" s="10">
        <f>XLOOKUP(A421,'Receita Total'!A:A,'Receita Total'!C:C,"")</f>
      </c>
      <c r="U421" s="10">
        <v>0</v>
      </c>
      <c r="V421" s="10">
        <v>0</v>
      </c>
      <c r="W421" s="10">
        <v>0</v>
      </c>
      <c r="X421" s="10">
        <v>0</v>
      </c>
      <c r="Y421" s="4">
        <f>XLOOKUP(A421,'Receita Influenciada'!A:A,'Receita Influenciada'!C:C,"")</f>
      </c>
      <c r="Z421" s="4">
        <f>IF(ISBLANK(C421), "", DATEDIF(B421, C421, "d"))</f>
      </c>
      <c r="AA421" s="4">
        <v>0</v>
      </c>
    </row>
    <row x14ac:dyDescent="0.25" r="422" customHeight="1" ht="18.75">
      <c r="A422" s="1" t="s">
        <v>1673</v>
      </c>
      <c r="B422" s="22">
        <f>XLOOKUP(A422,'Página25'!A:A,'Página25'!G:G,"")</f>
        <v>25568.875</v>
      </c>
      <c r="C422" s="22">
        <f>XLOOKUP(A422,'Página25'!A:A,'Página25'!I:I,"")</f>
        <v>25568.875</v>
      </c>
      <c r="D422" s="1" t="s">
        <v>4538</v>
      </c>
      <c r="E422" s="4">
        <f>XLOOKUP(A422,login!A:A,login!F:F,"")</f>
      </c>
      <c r="F422" s="4">
        <f>XLOOKUP(A422,gestor!C:C,gestor!E:E,"")</f>
      </c>
      <c r="G422" s="4">
        <v>0</v>
      </c>
      <c r="H422" s="4">
        <f>XLOOKUP(A422,EmailVerification!A:A,EmailVerification!B:B,"")</f>
      </c>
      <c r="I422" s="4">
        <f>IF(H422 = "", 0, 1)</f>
      </c>
      <c r="J422" s="4">
        <f>XLOOKUP(A422,IntegracaoVerification!A:A,IntegracaoVerification!C:C,"")</f>
      </c>
      <c r="K422" s="4">
        <f>IF(J422 = "", 0, 1)</f>
      </c>
      <c r="L422" s="2">
        <f>XLOOKUP(A422,ApiVerification!A:A,ApiVerification!C:C,"")</f>
      </c>
      <c r="M422" s="4">
        <f>IF(L422 = "", 0, 1)</f>
      </c>
      <c r="N422" s="2">
        <f>XLOOKUP(A422,AtivacaoGiftback!A:A,AtivacaoGiftback!B:B,"")</f>
      </c>
      <c r="O422" s="4">
        <f>IF(N422 = "", 0, 1)</f>
      </c>
      <c r="P422" s="2">
        <f>XLOOKUP(A422,TempoPrimeiraCampanha!A:A,TempoPrimeiraCampanha!B:B,"")</f>
      </c>
      <c r="Q422" s="4">
        <f>IF(P422 = "", 0, 1)</f>
      </c>
      <c r="R422" s="4">
        <f>XLOOKUP(A422,'# Campanhas30D'!A:A,'# Campanhas30D'!B:B,"")</f>
      </c>
      <c r="S422" s="10">
        <v>0</v>
      </c>
      <c r="T422" s="10">
        <f>XLOOKUP(A422,'Receita Total'!A:A,'Receita Total'!C:C,"")</f>
      </c>
      <c r="U422" s="10">
        <v>0</v>
      </c>
      <c r="V422" s="10">
        <v>0</v>
      </c>
      <c r="W422" s="10">
        <v>0</v>
      </c>
      <c r="X422" s="10">
        <v>0</v>
      </c>
      <c r="Y422" s="4">
        <f>XLOOKUP(A422,'Receita Influenciada'!A:A,'Receita Influenciada'!C:C,"")</f>
      </c>
      <c r="Z422" s="4">
        <f>IF(ISBLANK(C422), "", DATEDIF(B422, C422, "d"))</f>
      </c>
      <c r="AA422" s="4">
        <v>0</v>
      </c>
    </row>
    <row x14ac:dyDescent="0.25" r="423" customHeight="1" ht="18.75">
      <c r="A423" s="1" t="s">
        <v>1672</v>
      </c>
      <c r="B423" s="22">
        <f>XLOOKUP(A423,'Página25'!A:A,'Página25'!G:G,"")</f>
        <v>25568.875</v>
      </c>
      <c r="C423" s="22">
        <f>XLOOKUP(A423,'Página25'!A:A,'Página25'!I:I,"")</f>
        <v>25568.875</v>
      </c>
      <c r="D423" s="1" t="s">
        <v>4538</v>
      </c>
      <c r="E423" s="4">
        <f>XLOOKUP(A423,login!A:A,login!F:F,"")</f>
      </c>
      <c r="F423" s="4">
        <f>XLOOKUP(A423,gestor!C:C,gestor!E:E,"")</f>
      </c>
      <c r="G423" s="4">
        <v>0</v>
      </c>
      <c r="H423" s="2">
        <f>XLOOKUP(A423,EmailVerification!A:A,EmailVerification!B:B,"")</f>
      </c>
      <c r="I423" s="4">
        <f>IF(H423 = "", 0, 1)</f>
      </c>
      <c r="J423" s="4">
        <f>XLOOKUP(A423,IntegracaoVerification!A:A,IntegracaoVerification!C:C,"")</f>
      </c>
      <c r="K423" s="4">
        <f>IF(J423 = "", 0, 1)</f>
      </c>
      <c r="L423" s="4">
        <f>XLOOKUP(A423,ApiVerification!A:A,ApiVerification!C:C,"")</f>
      </c>
      <c r="M423" s="4">
        <f>IF(L423 = "", 0, 1)</f>
      </c>
      <c r="N423" s="4">
        <f>XLOOKUP(A423,AtivacaoGiftback!A:A,AtivacaoGiftback!B:B,"")</f>
      </c>
      <c r="O423" s="4">
        <f>IF(N423 = "", 0, 1)</f>
      </c>
      <c r="P423" s="2">
        <f>XLOOKUP(A423,TempoPrimeiraCampanha!A:A,TempoPrimeiraCampanha!B:B,"")</f>
      </c>
      <c r="Q423" s="4">
        <f>IF(P423 = "", 0, 1)</f>
      </c>
      <c r="R423" s="4">
        <f>XLOOKUP(A423,'# Campanhas30D'!A:A,'# Campanhas30D'!B:B,"")</f>
      </c>
      <c r="S423" s="10">
        <v>0</v>
      </c>
      <c r="T423" s="10">
        <f>XLOOKUP(A423,'Receita Total'!A:A,'Receita Total'!C:C,"")</f>
      </c>
      <c r="U423" s="10">
        <v>0</v>
      </c>
      <c r="V423" s="10">
        <v>0</v>
      </c>
      <c r="W423" s="10">
        <v>0</v>
      </c>
      <c r="X423" s="10">
        <v>0</v>
      </c>
      <c r="Y423" s="4">
        <f>XLOOKUP(A423,'Receita Influenciada'!A:A,'Receita Influenciada'!C:C,"")</f>
      </c>
      <c r="Z423" s="4">
        <f>IF(ISBLANK(C423), "", DATEDIF(B423, C423, "d"))</f>
      </c>
      <c r="AA423" s="4">
        <v>0</v>
      </c>
    </row>
    <row x14ac:dyDescent="0.25" r="424" customHeight="1" ht="18.75">
      <c r="A424" s="1" t="s">
        <v>1666</v>
      </c>
      <c r="B424" s="22">
        <f>XLOOKUP(A424,'Página25'!A:A,'Página25'!G:G,"")</f>
        <v>25568.875</v>
      </c>
      <c r="C424" s="22">
        <f>XLOOKUP(A424,'Página25'!A:A,'Página25'!I:I,"")</f>
        <v>25568.875</v>
      </c>
      <c r="D424" s="1" t="s">
        <v>4538</v>
      </c>
      <c r="E424" s="4">
        <f>XLOOKUP(A424,login!A:A,login!F:F,"")</f>
      </c>
      <c r="F424" s="4">
        <f>XLOOKUP(A424,gestor!C:C,gestor!E:E,"")</f>
      </c>
      <c r="G424" s="4">
        <v>0</v>
      </c>
      <c r="H424" s="4">
        <f>XLOOKUP(A424,EmailVerification!A:A,EmailVerification!B:B,"")</f>
      </c>
      <c r="I424" s="4">
        <f>IF(H424 = "", 0, 1)</f>
      </c>
      <c r="J424" s="4">
        <f>XLOOKUP(A424,IntegracaoVerification!A:A,IntegracaoVerification!C:C,"")</f>
      </c>
      <c r="K424" s="4">
        <f>IF(J424 = "", 0, 1)</f>
      </c>
      <c r="L424" s="4">
        <f>XLOOKUP(A424,ApiVerification!A:A,ApiVerification!C:C,"")</f>
      </c>
      <c r="M424" s="4">
        <f>IF(L424 = "", 0, 1)</f>
      </c>
      <c r="N424" s="4">
        <f>XLOOKUP(A424,AtivacaoGiftback!A:A,AtivacaoGiftback!B:B,"")</f>
      </c>
      <c r="O424" s="4">
        <f>IF(N424 = "", 0, 1)</f>
      </c>
      <c r="P424" s="2">
        <f>XLOOKUP(A424,TempoPrimeiraCampanha!A:A,TempoPrimeiraCampanha!B:B,"")</f>
      </c>
      <c r="Q424" s="4">
        <f>IF(P424 = "", 0, 1)</f>
      </c>
      <c r="R424" s="4">
        <f>XLOOKUP(A424,'# Campanhas30D'!A:A,'# Campanhas30D'!B:B,"")</f>
      </c>
      <c r="S424" s="10">
        <v>0</v>
      </c>
      <c r="T424" s="10">
        <f>XLOOKUP(A424,'Receita Total'!A:A,'Receita Total'!C:C,"")</f>
      </c>
      <c r="U424" s="10">
        <v>0</v>
      </c>
      <c r="V424" s="10">
        <v>0</v>
      </c>
      <c r="W424" s="10">
        <v>0</v>
      </c>
      <c r="X424" s="10">
        <v>0</v>
      </c>
      <c r="Y424" s="4">
        <f>XLOOKUP(A424,'Receita Influenciada'!A:A,'Receita Influenciada'!C:C,"")</f>
      </c>
      <c r="Z424" s="4">
        <f>IF(ISBLANK(C424), "", DATEDIF(B424, C424, "d"))</f>
      </c>
      <c r="AA424" s="4">
        <v>0</v>
      </c>
    </row>
    <row x14ac:dyDescent="0.25" r="425" customHeight="1" ht="18.75">
      <c r="A425" s="1" t="s">
        <v>1656</v>
      </c>
      <c r="B425" s="22">
        <f>XLOOKUP(A425,'Página25'!A:A,'Página25'!G:G,"")</f>
        <v>25568.875</v>
      </c>
      <c r="C425" s="22">
        <f>XLOOKUP(A425,'Página25'!A:A,'Página25'!I:I,"")</f>
        <v>25568.875</v>
      </c>
      <c r="D425" s="1" t="s">
        <v>4538</v>
      </c>
      <c r="E425" s="4">
        <f>XLOOKUP(A425,login!A:A,login!F:F,"")</f>
      </c>
      <c r="F425" s="4">
        <f>XLOOKUP(A425,gestor!C:C,gestor!E:E,"")</f>
      </c>
      <c r="G425" s="4">
        <v>0</v>
      </c>
      <c r="H425" s="4">
        <f>XLOOKUP(A425,EmailVerification!A:A,EmailVerification!B:B,"")</f>
      </c>
      <c r="I425" s="4">
        <f>IF(H425 = "", 0, 1)</f>
      </c>
      <c r="J425" s="4">
        <f>XLOOKUP(A425,IntegracaoVerification!A:A,IntegracaoVerification!C:C,"")</f>
      </c>
      <c r="K425" s="4">
        <f>IF(J425 = "", 0, 1)</f>
      </c>
      <c r="L425" s="4">
        <f>XLOOKUP(A425,ApiVerification!A:A,ApiVerification!C:C,"")</f>
      </c>
      <c r="M425" s="4">
        <f>IF(L425 = "", 0, 1)</f>
      </c>
      <c r="N425" s="4">
        <f>XLOOKUP(A425,AtivacaoGiftback!A:A,AtivacaoGiftback!B:B,"")</f>
      </c>
      <c r="O425" s="4">
        <f>IF(N425 = "", 0, 1)</f>
      </c>
      <c r="P425" s="4">
        <f>XLOOKUP(A425,TempoPrimeiraCampanha!A:A,TempoPrimeiraCampanha!B:B,"")</f>
      </c>
      <c r="Q425" s="4">
        <f>IF(P425 = "", 0, 1)</f>
      </c>
      <c r="R425" s="4">
        <f>XLOOKUP(A425,'# Campanhas30D'!A:A,'# Campanhas30D'!B:B,"")</f>
      </c>
      <c r="S425" s="10">
        <v>0</v>
      </c>
      <c r="T425" s="10">
        <f>XLOOKUP(A425,'Receita Total'!A:A,'Receita Total'!C:C,"")</f>
      </c>
      <c r="U425" s="10">
        <v>0</v>
      </c>
      <c r="V425" s="10">
        <v>0</v>
      </c>
      <c r="W425" s="10">
        <v>0</v>
      </c>
      <c r="X425" s="10">
        <v>0</v>
      </c>
      <c r="Y425" s="4">
        <f>XLOOKUP(A425,'Receita Influenciada'!A:A,'Receita Influenciada'!C:C,"")</f>
      </c>
      <c r="Z425" s="4">
        <f>IF(ISBLANK(C425), "", DATEDIF(B425, C425, "d"))</f>
      </c>
      <c r="AA425" s="4">
        <v>0</v>
      </c>
    </row>
    <row x14ac:dyDescent="0.25" r="426" customHeight="1" ht="18.75">
      <c r="A426" s="1" t="s">
        <v>1649</v>
      </c>
      <c r="B426" s="22">
        <f>XLOOKUP(A426,'Página25'!A:A,'Página25'!G:G,"")</f>
        <v>25568.875</v>
      </c>
      <c r="C426" s="22">
        <f>XLOOKUP(A426,'Página25'!A:A,'Página25'!I:I,"")</f>
        <v>25568.875</v>
      </c>
      <c r="D426" s="1" t="s">
        <v>4538</v>
      </c>
      <c r="E426" s="4">
        <f>XLOOKUP(A426,login!A:A,login!F:F,"")</f>
      </c>
      <c r="F426" s="4">
        <f>XLOOKUP(A426,gestor!C:C,gestor!E:E,"")</f>
      </c>
      <c r="G426" s="4">
        <v>0</v>
      </c>
      <c r="H426" s="4">
        <f>XLOOKUP(A426,EmailVerification!A:A,EmailVerification!B:B,"")</f>
      </c>
      <c r="I426" s="4">
        <f>IF(H426 = "", 0, 1)</f>
      </c>
      <c r="J426" s="4">
        <f>XLOOKUP(A426,IntegracaoVerification!A:A,IntegracaoVerification!C:C,"")</f>
      </c>
      <c r="K426" s="4">
        <f>IF(J426 = "", 0, 1)</f>
      </c>
      <c r="L426" s="4">
        <f>XLOOKUP(A426,ApiVerification!A:A,ApiVerification!C:C,"")</f>
      </c>
      <c r="M426" s="4">
        <f>IF(L426 = "", 0, 1)</f>
      </c>
      <c r="N426" s="2">
        <f>XLOOKUP(A426,AtivacaoGiftback!A:A,AtivacaoGiftback!B:B,"")</f>
      </c>
      <c r="O426" s="4">
        <f>IF(N426 = "", 0, 1)</f>
      </c>
      <c r="P426" s="2">
        <f>XLOOKUP(A426,TempoPrimeiraCampanha!A:A,TempoPrimeiraCampanha!B:B,"")</f>
      </c>
      <c r="Q426" s="4">
        <f>IF(P426 = "", 0, 1)</f>
      </c>
      <c r="R426" s="4">
        <f>XLOOKUP(A426,'# Campanhas30D'!A:A,'# Campanhas30D'!B:B,"")</f>
      </c>
      <c r="S426" s="10">
        <v>0</v>
      </c>
      <c r="T426" s="10">
        <f>XLOOKUP(A426,'Receita Total'!A:A,'Receita Total'!C:C,"")</f>
      </c>
      <c r="U426" s="10">
        <v>0</v>
      </c>
      <c r="V426" s="10">
        <v>0</v>
      </c>
      <c r="W426" s="10">
        <v>0</v>
      </c>
      <c r="X426" s="10">
        <v>0</v>
      </c>
      <c r="Y426" s="4">
        <f>XLOOKUP(A426,'Receita Influenciada'!A:A,'Receita Influenciada'!C:C,"")</f>
      </c>
      <c r="Z426" s="4">
        <f>IF(ISBLANK(C426), "", DATEDIF(B426, C426, "d"))</f>
      </c>
      <c r="AA426" s="4">
        <v>0</v>
      </c>
    </row>
    <row x14ac:dyDescent="0.25" r="427" customHeight="1" ht="18.75">
      <c r="A427" s="1" t="s">
        <v>1617</v>
      </c>
      <c r="B427" s="22">
        <f>XLOOKUP(A427,'Página25'!A:A,'Página25'!G:G,"")</f>
        <v>25568.875</v>
      </c>
      <c r="C427" s="22">
        <f>XLOOKUP(A427,'Página25'!A:A,'Página25'!I:I,"")</f>
        <v>25568.875</v>
      </c>
      <c r="D427" s="1" t="s">
        <v>4538</v>
      </c>
      <c r="E427" s="4">
        <f>XLOOKUP(A427,login!A:A,login!F:F,"")</f>
      </c>
      <c r="F427" s="4">
        <f>XLOOKUP(A427,gestor!C:C,gestor!E:E,"")</f>
      </c>
      <c r="G427" s="4">
        <v>0</v>
      </c>
      <c r="H427" s="4">
        <f>XLOOKUP(A427,EmailVerification!A:A,EmailVerification!B:B,"")</f>
      </c>
      <c r="I427" s="4">
        <f>IF(H427 = "", 0, 1)</f>
      </c>
      <c r="J427" s="4">
        <f>XLOOKUP(A427,IntegracaoVerification!A:A,IntegracaoVerification!C:C,"")</f>
      </c>
      <c r="K427" s="4">
        <f>IF(J427 = "", 0, 1)</f>
      </c>
      <c r="L427" s="4">
        <f>XLOOKUP(A427,ApiVerification!A:A,ApiVerification!C:C,"")</f>
      </c>
      <c r="M427" s="4">
        <f>IF(L427 = "", 0, 1)</f>
      </c>
      <c r="N427" s="4">
        <f>XLOOKUP(A427,AtivacaoGiftback!A:A,AtivacaoGiftback!B:B,"")</f>
      </c>
      <c r="O427" s="4">
        <f>IF(N427 = "", 0, 1)</f>
      </c>
      <c r="P427" s="2">
        <f>XLOOKUP(A427,TempoPrimeiraCampanha!A:A,TempoPrimeiraCampanha!B:B,"")</f>
      </c>
      <c r="Q427" s="4">
        <f>IF(P427 = "", 0, 1)</f>
      </c>
      <c r="R427" s="4">
        <f>XLOOKUP(A427,'# Campanhas30D'!A:A,'# Campanhas30D'!B:B,"")</f>
      </c>
      <c r="S427" s="10">
        <v>0</v>
      </c>
      <c r="T427" s="10">
        <f>XLOOKUP(A427,'Receita Total'!A:A,'Receita Total'!C:C,"")</f>
      </c>
      <c r="U427" s="10">
        <v>0</v>
      </c>
      <c r="V427" s="10">
        <v>0</v>
      </c>
      <c r="W427" s="10">
        <v>0</v>
      </c>
      <c r="X427" s="10">
        <v>0</v>
      </c>
      <c r="Y427" s="4">
        <f>XLOOKUP(A427,'Receita Influenciada'!A:A,'Receita Influenciada'!C:C,"")</f>
      </c>
      <c r="Z427" s="4">
        <f>IF(ISBLANK(C427), "", DATEDIF(B427, C427, "d"))</f>
      </c>
      <c r="AA427" s="4">
        <v>0</v>
      </c>
    </row>
    <row x14ac:dyDescent="0.25" r="428" customHeight="1" ht="18.75">
      <c r="A428" s="1" t="s">
        <v>1611</v>
      </c>
      <c r="B428" s="22">
        <f>XLOOKUP(A428,'Página25'!A:A,'Página25'!G:G,"")</f>
        <v>25568.875</v>
      </c>
      <c r="C428" s="22">
        <f>XLOOKUP(A428,'Página25'!A:A,'Página25'!I:I,"")</f>
        <v>25568.875</v>
      </c>
      <c r="D428" s="1" t="s">
        <v>4538</v>
      </c>
      <c r="E428" s="4">
        <f>XLOOKUP(A428,login!A:A,login!F:F,"")</f>
      </c>
      <c r="F428" s="4">
        <f>XLOOKUP(A428,gestor!C:C,gestor!E:E,"")</f>
      </c>
      <c r="G428" s="4">
        <v>0</v>
      </c>
      <c r="H428" s="4">
        <f>XLOOKUP(A428,EmailVerification!A:A,EmailVerification!B:B,"")</f>
      </c>
      <c r="I428" s="4">
        <f>IF(H428 = "", 0, 1)</f>
      </c>
      <c r="J428" s="2">
        <f>XLOOKUP(A428,IntegracaoVerification!A:A,IntegracaoVerification!C:C,"")</f>
      </c>
      <c r="K428" s="4">
        <f>IF(J428 = "", 0, 1)</f>
      </c>
      <c r="L428" s="4">
        <f>XLOOKUP(A428,ApiVerification!A:A,ApiVerification!C:C,"")</f>
      </c>
      <c r="M428" s="4">
        <f>IF(L428 = "", 0, 1)</f>
      </c>
      <c r="N428" s="4">
        <f>XLOOKUP(A428,AtivacaoGiftback!A:A,AtivacaoGiftback!B:B,"")</f>
      </c>
      <c r="O428" s="4">
        <f>IF(N428 = "", 0, 1)</f>
      </c>
      <c r="P428" s="2">
        <f>XLOOKUP(A428,TempoPrimeiraCampanha!A:A,TempoPrimeiraCampanha!B:B,"")</f>
      </c>
      <c r="Q428" s="4">
        <f>IF(P428 = "", 0, 1)</f>
      </c>
      <c r="R428" s="4">
        <f>XLOOKUP(A428,'# Campanhas30D'!A:A,'# Campanhas30D'!B:B,"")</f>
      </c>
      <c r="S428" s="10">
        <v>0</v>
      </c>
      <c r="T428" s="10">
        <f>XLOOKUP(A428,'Receita Total'!A:A,'Receita Total'!C:C,"")</f>
      </c>
      <c r="U428" s="10">
        <v>0</v>
      </c>
      <c r="V428" s="10">
        <v>0</v>
      </c>
      <c r="W428" s="10">
        <v>0</v>
      </c>
      <c r="X428" s="10">
        <v>0</v>
      </c>
      <c r="Y428" s="4">
        <f>XLOOKUP(A428,'Receita Influenciada'!A:A,'Receita Influenciada'!C:C,"")</f>
      </c>
      <c r="Z428" s="4">
        <f>IF(ISBLANK(C428), "", DATEDIF(B428, C428, "d"))</f>
      </c>
      <c r="AA428" s="4">
        <v>0</v>
      </c>
    </row>
    <row x14ac:dyDescent="0.25" r="429" customHeight="1" ht="18.75">
      <c r="A429" s="1" t="s">
        <v>1609</v>
      </c>
      <c r="B429" s="22">
        <f>XLOOKUP(A429,'Página25'!A:A,'Página25'!G:G,"")</f>
        <v>25568.875</v>
      </c>
      <c r="C429" s="22">
        <f>XLOOKUP(A429,'Página25'!A:A,'Página25'!I:I,"")</f>
        <v>25568.875</v>
      </c>
      <c r="D429" s="1" t="s">
        <v>4538</v>
      </c>
      <c r="E429" s="4">
        <f>XLOOKUP(A429,login!A:A,login!F:F,"")</f>
      </c>
      <c r="F429" s="4">
        <f>XLOOKUP(A429,gestor!C:C,gestor!E:E,"")</f>
      </c>
      <c r="G429" s="4">
        <v>0</v>
      </c>
      <c r="H429" s="4">
        <f>XLOOKUP(A429,EmailVerification!A:A,EmailVerification!B:B,"")</f>
      </c>
      <c r="I429" s="4">
        <f>IF(H429 = "", 0, 1)</f>
      </c>
      <c r="J429" s="4">
        <f>XLOOKUP(A429,IntegracaoVerification!A:A,IntegracaoVerification!C:C,"")</f>
      </c>
      <c r="K429" s="4">
        <f>IF(J429 = "", 0, 1)</f>
      </c>
      <c r="L429" s="4">
        <f>XLOOKUP(A429,ApiVerification!A:A,ApiVerification!C:C,"")</f>
      </c>
      <c r="M429" s="4">
        <f>IF(L429 = "", 0, 1)</f>
      </c>
      <c r="N429" s="2">
        <f>XLOOKUP(A429,AtivacaoGiftback!A:A,AtivacaoGiftback!B:B,"")</f>
      </c>
      <c r="O429" s="4">
        <f>IF(N429 = "", 0, 1)</f>
      </c>
      <c r="P429" s="2">
        <f>XLOOKUP(A429,TempoPrimeiraCampanha!A:A,TempoPrimeiraCampanha!B:B,"")</f>
      </c>
      <c r="Q429" s="4">
        <f>IF(P429 = "", 0, 1)</f>
      </c>
      <c r="R429" s="4">
        <f>XLOOKUP(A429,'# Campanhas30D'!A:A,'# Campanhas30D'!B:B,"")</f>
      </c>
      <c r="S429" s="10">
        <v>0</v>
      </c>
      <c r="T429" s="10">
        <f>XLOOKUP(A429,'Receita Total'!A:A,'Receita Total'!C:C,"")</f>
      </c>
      <c r="U429" s="10">
        <v>0</v>
      </c>
      <c r="V429" s="10">
        <v>0</v>
      </c>
      <c r="W429" s="10">
        <v>0</v>
      </c>
      <c r="X429" s="10">
        <v>0</v>
      </c>
      <c r="Y429" s="4">
        <f>XLOOKUP(A429,'Receita Influenciada'!A:A,'Receita Influenciada'!C:C,"")</f>
      </c>
      <c r="Z429" s="4">
        <f>IF(ISBLANK(C429), "", DATEDIF(B429, C429, "d"))</f>
      </c>
      <c r="AA429" s="4">
        <v>0</v>
      </c>
    </row>
    <row x14ac:dyDescent="0.25" r="430" customHeight="1" ht="18.75">
      <c r="A430" s="1" t="s">
        <v>1597</v>
      </c>
      <c r="B430" s="22">
        <f>XLOOKUP(A430,'Página25'!A:A,'Página25'!G:G,"")</f>
        <v>25568.875</v>
      </c>
      <c r="C430" s="22">
        <f>XLOOKUP(A430,'Página25'!A:A,'Página25'!I:I,"")</f>
        <v>25568.875</v>
      </c>
      <c r="D430" s="1" t="s">
        <v>4538</v>
      </c>
      <c r="E430" s="4">
        <f>XLOOKUP(A430,login!A:A,login!F:F,"")</f>
      </c>
      <c r="F430" s="4">
        <f>XLOOKUP(A430,gestor!C:C,gestor!E:E,"")</f>
      </c>
      <c r="G430" s="4">
        <v>0</v>
      </c>
      <c r="H430" s="4">
        <f>XLOOKUP(A430,EmailVerification!A:A,EmailVerification!B:B,"")</f>
      </c>
      <c r="I430" s="4">
        <f>IF(H430 = "", 0, 1)</f>
      </c>
      <c r="J430" s="4">
        <f>XLOOKUP(A430,IntegracaoVerification!A:A,IntegracaoVerification!C:C,"")</f>
      </c>
      <c r="K430" s="4">
        <f>IF(J430 = "", 0, 1)</f>
      </c>
      <c r="L430" s="2">
        <f>XLOOKUP(A430,ApiVerification!A:A,ApiVerification!C:C,"")</f>
      </c>
      <c r="M430" s="4">
        <f>IF(L430 = "", 0, 1)</f>
      </c>
      <c r="N430" s="4">
        <f>XLOOKUP(A430,AtivacaoGiftback!A:A,AtivacaoGiftback!B:B,"")</f>
      </c>
      <c r="O430" s="4">
        <f>IF(N430 = "", 0, 1)</f>
      </c>
      <c r="P430" s="2">
        <f>XLOOKUP(A430,TempoPrimeiraCampanha!A:A,TempoPrimeiraCampanha!B:B,"")</f>
      </c>
      <c r="Q430" s="4">
        <f>IF(P430 = "", 0, 1)</f>
      </c>
      <c r="R430" s="4">
        <f>XLOOKUP(A430,'# Campanhas30D'!A:A,'# Campanhas30D'!B:B,"")</f>
      </c>
      <c r="S430" s="10">
        <v>0</v>
      </c>
      <c r="T430" s="10">
        <f>XLOOKUP(A430,'Receita Total'!A:A,'Receita Total'!C:C,"")</f>
      </c>
      <c r="U430" s="10">
        <v>0</v>
      </c>
      <c r="V430" s="10">
        <v>0</v>
      </c>
      <c r="W430" s="10">
        <v>0</v>
      </c>
      <c r="X430" s="10">
        <v>0</v>
      </c>
      <c r="Y430" s="4">
        <f>XLOOKUP(A430,'Receita Influenciada'!A:A,'Receita Influenciada'!C:C,"")</f>
      </c>
      <c r="Z430" s="4">
        <f>IF(ISBLANK(C430), "", DATEDIF(B430, C430, "d"))</f>
      </c>
      <c r="AA430" s="4">
        <v>0</v>
      </c>
    </row>
    <row x14ac:dyDescent="0.25" r="431" customHeight="1" ht="18.75">
      <c r="A431" s="1" t="s">
        <v>1589</v>
      </c>
      <c r="B431" s="22">
        <f>XLOOKUP(A431,'Página25'!A:A,'Página25'!G:G,"")</f>
        <v>25568.875</v>
      </c>
      <c r="C431" s="22">
        <f>XLOOKUP(A431,'Página25'!A:A,'Página25'!I:I,"")</f>
        <v>25568.875</v>
      </c>
      <c r="D431" s="1" t="s">
        <v>4538</v>
      </c>
      <c r="E431" s="4">
        <f>XLOOKUP(A431,login!A:A,login!F:F,"")</f>
      </c>
      <c r="F431" s="4">
        <f>XLOOKUP(A431,gestor!C:C,gestor!E:E,"")</f>
      </c>
      <c r="G431" s="4">
        <v>0</v>
      </c>
      <c r="H431" s="4">
        <f>XLOOKUP(A431,EmailVerification!A:A,EmailVerification!B:B,"")</f>
      </c>
      <c r="I431" s="4">
        <f>IF(H431 = "", 0, 1)</f>
      </c>
      <c r="J431" s="2">
        <f>XLOOKUP(A431,IntegracaoVerification!A:A,IntegracaoVerification!C:C,"")</f>
      </c>
      <c r="K431" s="4">
        <f>IF(J431 = "", 0, 1)</f>
      </c>
      <c r="L431" s="2">
        <f>XLOOKUP(A431,ApiVerification!A:A,ApiVerification!C:C,"")</f>
      </c>
      <c r="M431" s="4">
        <f>IF(L431 = "", 0, 1)</f>
      </c>
      <c r="N431" s="2">
        <f>XLOOKUP(A431,AtivacaoGiftback!A:A,AtivacaoGiftback!B:B,"")</f>
      </c>
      <c r="O431" s="4">
        <f>IF(N431 = "", 0, 1)</f>
      </c>
      <c r="P431" s="2">
        <f>XLOOKUP(A431,TempoPrimeiraCampanha!A:A,TempoPrimeiraCampanha!B:B,"")</f>
      </c>
      <c r="Q431" s="4">
        <f>IF(P431 = "", 0, 1)</f>
      </c>
      <c r="R431" s="4">
        <f>XLOOKUP(A431,'# Campanhas30D'!A:A,'# Campanhas30D'!B:B,"")</f>
      </c>
      <c r="S431" s="10">
        <v>0</v>
      </c>
      <c r="T431" s="10">
        <f>XLOOKUP(A431,'Receita Total'!A:A,'Receita Total'!C:C,"")</f>
      </c>
      <c r="U431" s="10">
        <v>0</v>
      </c>
      <c r="V431" s="10">
        <v>0</v>
      </c>
      <c r="W431" s="10">
        <v>0</v>
      </c>
      <c r="X431" s="10">
        <v>0</v>
      </c>
      <c r="Y431" s="4">
        <f>XLOOKUP(A431,'Receita Influenciada'!A:A,'Receita Influenciada'!C:C,"")</f>
      </c>
      <c r="Z431" s="4">
        <f>IF(ISBLANK(C431), "", DATEDIF(B431, C431, "d"))</f>
      </c>
      <c r="AA431" s="4">
        <v>0</v>
      </c>
    </row>
    <row x14ac:dyDescent="0.25" r="432" customHeight="1" ht="18.75">
      <c r="A432" s="1" t="s">
        <v>1581</v>
      </c>
      <c r="B432" s="22">
        <f>XLOOKUP(A432,'Página25'!A:A,'Página25'!G:G,"")</f>
        <v>25568.875</v>
      </c>
      <c r="C432" s="22">
        <f>XLOOKUP(A432,'Página25'!A:A,'Página25'!I:I,"")</f>
        <v>25568.875</v>
      </c>
      <c r="D432" s="1" t="s">
        <v>4538</v>
      </c>
      <c r="E432" s="4">
        <f>XLOOKUP(A432,login!A:A,login!F:F,"")</f>
      </c>
      <c r="F432" s="4">
        <f>XLOOKUP(A432,gestor!C:C,gestor!E:E,"")</f>
      </c>
      <c r="G432" s="4">
        <v>0</v>
      </c>
      <c r="H432" s="4">
        <f>XLOOKUP(A432,EmailVerification!A:A,EmailVerification!B:B,"")</f>
      </c>
      <c r="I432" s="4">
        <f>IF(H432 = "", 0, 1)</f>
      </c>
      <c r="J432" s="4">
        <f>XLOOKUP(A432,IntegracaoVerification!A:A,IntegracaoVerification!C:C,"")</f>
      </c>
      <c r="K432" s="4">
        <f>IF(J432 = "", 0, 1)</f>
      </c>
      <c r="L432" s="4">
        <f>XLOOKUP(A432,ApiVerification!A:A,ApiVerification!C:C,"")</f>
      </c>
      <c r="M432" s="4">
        <f>IF(L432 = "", 0, 1)</f>
      </c>
      <c r="N432" s="2">
        <f>XLOOKUP(A432,AtivacaoGiftback!A:A,AtivacaoGiftback!B:B,"")</f>
      </c>
      <c r="O432" s="4">
        <f>IF(N432 = "", 0, 1)</f>
      </c>
      <c r="P432" s="4">
        <f>XLOOKUP(A432,TempoPrimeiraCampanha!A:A,TempoPrimeiraCampanha!B:B,"")</f>
      </c>
      <c r="Q432" s="4">
        <f>IF(P432 = "", 0, 1)</f>
      </c>
      <c r="R432" s="4">
        <f>XLOOKUP(A432,'# Campanhas30D'!A:A,'# Campanhas30D'!B:B,"")</f>
      </c>
      <c r="S432" s="10">
        <v>0</v>
      </c>
      <c r="T432" s="10">
        <f>XLOOKUP(A432,'Receita Total'!A:A,'Receita Total'!C:C,"")</f>
      </c>
      <c r="U432" s="10">
        <v>0</v>
      </c>
      <c r="V432" s="10">
        <v>0</v>
      </c>
      <c r="W432" s="10">
        <v>0</v>
      </c>
      <c r="X432" s="10">
        <v>0</v>
      </c>
      <c r="Y432" s="4">
        <f>XLOOKUP(A432,'Receita Influenciada'!A:A,'Receita Influenciada'!C:C,"")</f>
      </c>
      <c r="Z432" s="4">
        <f>IF(ISBLANK(C432), "", DATEDIF(B432, C432, "d"))</f>
      </c>
      <c r="AA432" s="4">
        <v>0</v>
      </c>
    </row>
    <row x14ac:dyDescent="0.25" r="433" customHeight="1" ht="18.75">
      <c r="A433" s="1" t="s">
        <v>1573</v>
      </c>
      <c r="B433" s="22">
        <f>XLOOKUP(A433,'Página25'!A:A,'Página25'!G:G,"")</f>
        <v>25568.875</v>
      </c>
      <c r="C433" s="22">
        <f>XLOOKUP(A433,'Página25'!A:A,'Página25'!I:I,"")</f>
        <v>25568.875</v>
      </c>
      <c r="D433" s="1" t="s">
        <v>4538</v>
      </c>
      <c r="E433" s="4">
        <f>XLOOKUP(A433,login!A:A,login!F:F,"")</f>
      </c>
      <c r="F433" s="4">
        <f>XLOOKUP(A433,gestor!C:C,gestor!E:E,"")</f>
      </c>
      <c r="G433" s="4">
        <f>XLOOKUP(A433,tickets!I:I,tickets!J:J,"")</f>
      </c>
      <c r="H433" s="4">
        <f>XLOOKUP(A433,EmailVerification!A:A,EmailVerification!B:B,"")</f>
      </c>
      <c r="I433" s="4">
        <f>IF(H433 = "", 0, 1)</f>
      </c>
      <c r="J433" s="4">
        <f>XLOOKUP(A433,IntegracaoVerification!A:A,IntegracaoVerification!C:C,"")</f>
      </c>
      <c r="K433" s="4">
        <f>IF(J433 = "", 0, 1)</f>
      </c>
      <c r="L433" s="2">
        <f>XLOOKUP(A433,ApiVerification!A:A,ApiVerification!C:C,"")</f>
      </c>
      <c r="M433" s="4">
        <f>IF(L433 = "", 0, 1)</f>
      </c>
      <c r="N433" s="2">
        <f>XLOOKUP(A433,AtivacaoGiftback!A:A,AtivacaoGiftback!B:B,"")</f>
      </c>
      <c r="O433" s="4">
        <f>IF(N433 = "", 0, 1)</f>
      </c>
      <c r="P433" s="2">
        <f>XLOOKUP(A433,TempoPrimeiraCampanha!A:A,TempoPrimeiraCampanha!B:B,"")</f>
      </c>
      <c r="Q433" s="4">
        <f>IF(P433 = "", 0, 1)</f>
      </c>
      <c r="R433" s="4">
        <f>XLOOKUP(A433,'# Campanhas30D'!A:A,'# Campanhas30D'!B:B,"")</f>
      </c>
      <c r="S433" s="10">
        <v>0</v>
      </c>
      <c r="T433" s="10">
        <f>XLOOKUP(A433,'Receita Total'!A:A,'Receita Total'!C:C,"")</f>
      </c>
      <c r="U433" s="10">
        <v>0</v>
      </c>
      <c r="V433" s="10">
        <v>0</v>
      </c>
      <c r="W433" s="10">
        <v>0</v>
      </c>
      <c r="X433" s="10">
        <v>0</v>
      </c>
      <c r="Y433" s="4">
        <f>XLOOKUP(A433,'Receita Influenciada'!A:A,'Receita Influenciada'!C:C,"")</f>
      </c>
      <c r="Z433" s="4">
        <f>IF(ISBLANK(C433), "", DATEDIF(B433, C433, "d"))</f>
      </c>
      <c r="AA433" s="4">
        <v>0</v>
      </c>
    </row>
    <row x14ac:dyDescent="0.25" r="434" customHeight="1" ht="18.75">
      <c r="A434" s="1" t="s">
        <v>1572</v>
      </c>
      <c r="B434" s="22">
        <f>XLOOKUP(A434,'Página25'!A:A,'Página25'!G:G,"")</f>
        <v>25568.875</v>
      </c>
      <c r="C434" s="22">
        <f>XLOOKUP(A434,'Página25'!A:A,'Página25'!I:I,"")</f>
        <v>25568.875</v>
      </c>
      <c r="D434" s="1" t="s">
        <v>4538</v>
      </c>
      <c r="E434" s="4">
        <f>XLOOKUP(A434,login!A:A,login!F:F,"")</f>
      </c>
      <c r="F434" s="4">
        <f>XLOOKUP(A434,gestor!C:C,gestor!E:E,"")</f>
      </c>
      <c r="G434" s="4">
        <v>0</v>
      </c>
      <c r="H434" s="4">
        <f>XLOOKUP(A434,EmailVerification!A:A,EmailVerification!B:B,"")</f>
      </c>
      <c r="I434" s="4">
        <f>IF(H434 = "", 0, 1)</f>
      </c>
      <c r="J434" s="4">
        <f>XLOOKUP(A434,IntegracaoVerification!A:A,IntegracaoVerification!C:C,"")</f>
      </c>
      <c r="K434" s="4">
        <f>IF(J434 = "", 0, 1)</f>
      </c>
      <c r="L434" s="4">
        <f>XLOOKUP(A434,ApiVerification!A:A,ApiVerification!C:C,"")</f>
      </c>
      <c r="M434" s="4">
        <f>IF(L434 = "", 0, 1)</f>
      </c>
      <c r="N434" s="4">
        <f>XLOOKUP(A434,AtivacaoGiftback!A:A,AtivacaoGiftback!B:B,"")</f>
      </c>
      <c r="O434" s="4">
        <f>IF(N434 = "", 0, 1)</f>
      </c>
      <c r="P434" s="2">
        <f>XLOOKUP(A434,TempoPrimeiraCampanha!A:A,TempoPrimeiraCampanha!B:B,"")</f>
      </c>
      <c r="Q434" s="4">
        <f>IF(P434 = "", 0, 1)</f>
      </c>
      <c r="R434" s="4">
        <f>XLOOKUP(A434,'# Campanhas30D'!A:A,'# Campanhas30D'!B:B,"")</f>
      </c>
      <c r="S434" s="10">
        <v>0</v>
      </c>
      <c r="T434" s="10">
        <f>XLOOKUP(A434,'Receita Total'!A:A,'Receita Total'!C:C,"")</f>
      </c>
      <c r="U434" s="10">
        <v>0</v>
      </c>
      <c r="V434" s="10">
        <v>0</v>
      </c>
      <c r="W434" s="10">
        <v>0</v>
      </c>
      <c r="X434" s="10">
        <v>0</v>
      </c>
      <c r="Y434" s="4">
        <f>XLOOKUP(A434,'Receita Influenciada'!A:A,'Receita Influenciada'!C:C,"")</f>
      </c>
      <c r="Z434" s="4">
        <f>IF(ISBLANK(C434), "", DATEDIF(B434, C434, "d"))</f>
      </c>
      <c r="AA434" s="4">
        <v>0</v>
      </c>
    </row>
    <row x14ac:dyDescent="0.25" r="435" customHeight="1" ht="18.75">
      <c r="A435" s="1" t="s">
        <v>1549</v>
      </c>
      <c r="B435" s="22">
        <f>XLOOKUP(A435,'Página25'!A:A,'Página25'!G:G,"")</f>
        <v>25568.875</v>
      </c>
      <c r="C435" s="22">
        <f>XLOOKUP(A435,'Página25'!A:A,'Página25'!I:I,"")</f>
        <v>25568.875</v>
      </c>
      <c r="D435" s="1" t="s">
        <v>4538</v>
      </c>
      <c r="E435" s="4">
        <f>XLOOKUP(A435,login!A:A,login!F:F,"")</f>
      </c>
      <c r="F435" s="4">
        <f>XLOOKUP(A435,gestor!C:C,gestor!E:E,"")</f>
      </c>
      <c r="G435" s="4">
        <v>0</v>
      </c>
      <c r="H435" s="4">
        <f>XLOOKUP(A435,EmailVerification!A:A,EmailVerification!B:B,"")</f>
      </c>
      <c r="I435" s="4">
        <f>IF(H435 = "", 0, 1)</f>
      </c>
      <c r="J435" s="4">
        <f>XLOOKUP(A435,IntegracaoVerification!A:A,IntegracaoVerification!C:C,"")</f>
      </c>
      <c r="K435" s="4">
        <f>IF(J435 = "", 0, 1)</f>
      </c>
      <c r="L435" s="2">
        <f>XLOOKUP(A435,ApiVerification!A:A,ApiVerification!C:C,"")</f>
      </c>
      <c r="M435" s="4">
        <f>IF(L435 = "", 0, 1)</f>
      </c>
      <c r="N435" s="4">
        <f>XLOOKUP(A435,AtivacaoGiftback!A:A,AtivacaoGiftback!B:B,"")</f>
      </c>
      <c r="O435" s="4">
        <f>IF(N435 = "", 0, 1)</f>
      </c>
      <c r="P435" s="2">
        <f>XLOOKUP(A435,TempoPrimeiraCampanha!A:A,TempoPrimeiraCampanha!B:B,"")</f>
      </c>
      <c r="Q435" s="4">
        <f>IF(P435 = "", 0, 1)</f>
      </c>
      <c r="R435" s="4">
        <f>XLOOKUP(A435,'# Campanhas30D'!A:A,'# Campanhas30D'!B:B,"")</f>
      </c>
      <c r="S435" s="10">
        <v>0</v>
      </c>
      <c r="T435" s="10">
        <f>XLOOKUP(A435,'Receita Total'!A:A,'Receita Total'!C:C,"")</f>
      </c>
      <c r="U435" s="10">
        <v>0</v>
      </c>
      <c r="V435" s="10">
        <v>0</v>
      </c>
      <c r="W435" s="10">
        <v>0</v>
      </c>
      <c r="X435" s="10">
        <v>0</v>
      </c>
      <c r="Y435" s="4">
        <f>XLOOKUP(A435,'Receita Influenciada'!A:A,'Receita Influenciada'!C:C,"")</f>
      </c>
      <c r="Z435" s="4">
        <f>IF(ISBLANK(C435), "", DATEDIF(B435, C435, "d"))</f>
      </c>
      <c r="AA435" s="4">
        <v>0</v>
      </c>
    </row>
    <row x14ac:dyDescent="0.25" r="436" customHeight="1" ht="18.75">
      <c r="A436" s="1" t="s">
        <v>1545</v>
      </c>
      <c r="B436" s="22">
        <f>XLOOKUP(A436,'Página25'!A:A,'Página25'!G:G,"")</f>
        <v>25568.875</v>
      </c>
      <c r="C436" s="22">
        <f>XLOOKUP(A436,'Página25'!A:A,'Página25'!I:I,"")</f>
        <v>25568.875</v>
      </c>
      <c r="D436" s="1" t="s">
        <v>4538</v>
      </c>
      <c r="E436" s="4">
        <f>XLOOKUP(A436,login!A:A,login!F:F,"")</f>
      </c>
      <c r="F436" s="4">
        <f>XLOOKUP(A436,gestor!C:C,gestor!E:E,"")</f>
      </c>
      <c r="G436" s="4">
        <v>0</v>
      </c>
      <c r="H436" s="4">
        <f>XLOOKUP(A436,EmailVerification!A:A,EmailVerification!B:B,"")</f>
      </c>
      <c r="I436" s="4">
        <f>IF(H436 = "", 0, 1)</f>
      </c>
      <c r="J436" s="4">
        <f>XLOOKUP(A436,IntegracaoVerification!A:A,IntegracaoVerification!C:C,"")</f>
      </c>
      <c r="K436" s="4">
        <f>IF(J436 = "", 0, 1)</f>
      </c>
      <c r="L436" s="4">
        <f>XLOOKUP(A436,ApiVerification!A:A,ApiVerification!C:C,"")</f>
      </c>
      <c r="M436" s="4">
        <f>IF(L436 = "", 0, 1)</f>
      </c>
      <c r="N436" s="4">
        <f>XLOOKUP(A436,AtivacaoGiftback!A:A,AtivacaoGiftback!B:B,"")</f>
      </c>
      <c r="O436" s="4">
        <f>IF(N436 = "", 0, 1)</f>
      </c>
      <c r="P436" s="2">
        <f>XLOOKUP(A436,TempoPrimeiraCampanha!A:A,TempoPrimeiraCampanha!B:B,"")</f>
      </c>
      <c r="Q436" s="4">
        <f>IF(P436 = "", 0, 1)</f>
      </c>
      <c r="R436" s="4">
        <f>XLOOKUP(A436,'# Campanhas30D'!A:A,'# Campanhas30D'!B:B,"")</f>
      </c>
      <c r="S436" s="10">
        <v>0</v>
      </c>
      <c r="T436" s="10">
        <f>XLOOKUP(A436,'Receita Total'!A:A,'Receita Total'!C:C,"")</f>
      </c>
      <c r="U436" s="10">
        <v>0</v>
      </c>
      <c r="V436" s="10">
        <v>0</v>
      </c>
      <c r="W436" s="10">
        <v>0</v>
      </c>
      <c r="X436" s="10">
        <v>0</v>
      </c>
      <c r="Y436" s="4">
        <f>XLOOKUP(A436,'Receita Influenciada'!A:A,'Receita Influenciada'!C:C,"")</f>
      </c>
      <c r="Z436" s="4">
        <f>IF(ISBLANK(C436), "", DATEDIF(B436, C436, "d"))</f>
      </c>
      <c r="AA436" s="4">
        <v>0</v>
      </c>
    </row>
    <row x14ac:dyDescent="0.25" r="437" customHeight="1" ht="18.75">
      <c r="A437" s="1" t="s">
        <v>1528</v>
      </c>
      <c r="B437" s="22">
        <f>XLOOKUP(A437,'Página25'!A:A,'Página25'!G:G,"")</f>
        <v>25568.875</v>
      </c>
      <c r="C437" s="22">
        <f>XLOOKUP(A437,'Página25'!A:A,'Página25'!I:I,"")</f>
        <v>25568.875</v>
      </c>
      <c r="D437" s="1" t="s">
        <v>4538</v>
      </c>
      <c r="E437" s="4">
        <f>XLOOKUP(A437,login!A:A,login!F:F,"")</f>
      </c>
      <c r="F437" s="4">
        <f>XLOOKUP(A437,gestor!C:C,gestor!E:E,"")</f>
      </c>
      <c r="G437" s="4">
        <v>0</v>
      </c>
      <c r="H437" s="4">
        <f>XLOOKUP(A437,EmailVerification!A:A,EmailVerification!B:B,"")</f>
      </c>
      <c r="I437" s="4">
        <f>IF(H437 = "", 0, 1)</f>
      </c>
      <c r="J437" s="4">
        <f>XLOOKUP(A437,IntegracaoVerification!A:A,IntegracaoVerification!C:C,"")</f>
      </c>
      <c r="K437" s="4">
        <f>IF(J437 = "", 0, 1)</f>
      </c>
      <c r="L437" s="4">
        <f>XLOOKUP(A437,ApiVerification!A:A,ApiVerification!C:C,"")</f>
      </c>
      <c r="M437" s="4">
        <f>IF(L437 = "", 0, 1)</f>
      </c>
      <c r="N437" s="2">
        <f>XLOOKUP(A437,AtivacaoGiftback!A:A,AtivacaoGiftback!B:B,"")</f>
      </c>
      <c r="O437" s="4">
        <f>IF(N437 = "", 0, 1)</f>
      </c>
      <c r="P437" s="2">
        <f>XLOOKUP(A437,TempoPrimeiraCampanha!A:A,TempoPrimeiraCampanha!B:B,"")</f>
      </c>
      <c r="Q437" s="4">
        <f>IF(P437 = "", 0, 1)</f>
      </c>
      <c r="R437" s="4">
        <f>XLOOKUP(A437,'# Campanhas30D'!A:A,'# Campanhas30D'!B:B,"")</f>
      </c>
      <c r="S437" s="10">
        <v>0</v>
      </c>
      <c r="T437" s="10">
        <f>XLOOKUP(A437,'Receita Total'!A:A,'Receita Total'!C:C,"")</f>
      </c>
      <c r="U437" s="10">
        <v>0</v>
      </c>
      <c r="V437" s="10">
        <v>0</v>
      </c>
      <c r="W437" s="10">
        <v>0</v>
      </c>
      <c r="X437" s="10">
        <v>0</v>
      </c>
      <c r="Y437" s="4">
        <f>XLOOKUP(A437,'Receita Influenciada'!A:A,'Receita Influenciada'!C:C,"")</f>
      </c>
      <c r="Z437" s="4">
        <f>IF(ISBLANK(C437), "", DATEDIF(B437, C437, "d"))</f>
      </c>
      <c r="AA437" s="4">
        <v>0</v>
      </c>
    </row>
    <row x14ac:dyDescent="0.25" r="438" customHeight="1" ht="18.75">
      <c r="A438" s="1" t="s">
        <v>1518</v>
      </c>
      <c r="B438" s="22">
        <f>XLOOKUP(A438,'Página25'!A:A,'Página25'!G:G,"")</f>
        <v>25568.875</v>
      </c>
      <c r="C438" s="22">
        <f>XLOOKUP(A438,'Página25'!A:A,'Página25'!I:I,"")</f>
        <v>25568.875</v>
      </c>
      <c r="D438" s="1" t="s">
        <v>4538</v>
      </c>
      <c r="E438" s="4">
        <f>XLOOKUP(A438,login!A:A,login!F:F,"")</f>
      </c>
      <c r="F438" s="4">
        <f>XLOOKUP(A438,gestor!C:C,gestor!E:E,"")</f>
      </c>
      <c r="G438" s="4">
        <v>0</v>
      </c>
      <c r="H438" s="2">
        <f>XLOOKUP(A438,EmailVerification!A:A,EmailVerification!B:B,"")</f>
      </c>
      <c r="I438" s="4">
        <f>IF(H438 = "", 0, 1)</f>
      </c>
      <c r="J438" s="4">
        <f>XLOOKUP(A438,IntegracaoVerification!A:A,IntegracaoVerification!C:C,"")</f>
      </c>
      <c r="K438" s="4">
        <f>IF(J438 = "", 0, 1)</f>
      </c>
      <c r="L438" s="4">
        <f>XLOOKUP(A438,ApiVerification!A:A,ApiVerification!C:C,"")</f>
      </c>
      <c r="M438" s="4">
        <f>IF(L438 = "", 0, 1)</f>
      </c>
      <c r="N438" s="4">
        <f>XLOOKUP(A438,AtivacaoGiftback!A:A,AtivacaoGiftback!B:B,"")</f>
      </c>
      <c r="O438" s="4">
        <f>IF(N438 = "", 0, 1)</f>
      </c>
      <c r="P438" s="4">
        <f>XLOOKUP(A438,TempoPrimeiraCampanha!A:A,TempoPrimeiraCampanha!B:B,"")</f>
      </c>
      <c r="Q438" s="4">
        <f>IF(P438 = "", 0, 1)</f>
      </c>
      <c r="R438" s="4">
        <f>XLOOKUP(A438,'# Campanhas30D'!A:A,'# Campanhas30D'!B:B,"")</f>
      </c>
      <c r="S438" s="10">
        <v>0</v>
      </c>
      <c r="T438" s="10">
        <f>XLOOKUP(A438,'Receita Total'!A:A,'Receita Total'!C:C,"")</f>
      </c>
      <c r="U438" s="10">
        <v>0</v>
      </c>
      <c r="V438" s="10">
        <v>0</v>
      </c>
      <c r="W438" s="10">
        <v>0</v>
      </c>
      <c r="X438" s="10">
        <v>0</v>
      </c>
      <c r="Y438" s="4">
        <f>XLOOKUP(A438,'Receita Influenciada'!A:A,'Receita Influenciada'!C:C,"")</f>
      </c>
      <c r="Z438" s="4">
        <f>IF(ISBLANK(C438), "", DATEDIF(B438, C438, "d"))</f>
      </c>
      <c r="AA438" s="4">
        <v>0</v>
      </c>
    </row>
    <row x14ac:dyDescent="0.25" r="439" customHeight="1" ht="18.75">
      <c r="A439" s="1" t="s">
        <v>1517</v>
      </c>
      <c r="B439" s="22">
        <f>XLOOKUP(A439,'Página25'!A:A,'Página25'!G:G,"")</f>
        <v>25568.875</v>
      </c>
      <c r="C439" s="22">
        <f>XLOOKUP(A439,'Página25'!A:A,'Página25'!I:I,"")</f>
        <v>25568.875</v>
      </c>
      <c r="D439" s="1" t="s">
        <v>4538</v>
      </c>
      <c r="E439" s="4">
        <f>XLOOKUP(A439,login!A:A,login!F:F,"")</f>
      </c>
      <c r="F439" s="4">
        <f>XLOOKUP(A439,gestor!C:C,gestor!E:E,"")</f>
      </c>
      <c r="G439" s="4">
        <v>0</v>
      </c>
      <c r="H439" s="4">
        <f>XLOOKUP(A439,EmailVerification!A:A,EmailVerification!B:B,"")</f>
      </c>
      <c r="I439" s="4">
        <f>IF(H439 = "", 0, 1)</f>
      </c>
      <c r="J439" s="4">
        <f>XLOOKUP(A439,IntegracaoVerification!A:A,IntegracaoVerification!C:C,"")</f>
      </c>
      <c r="K439" s="4">
        <f>IF(J439 = "", 0, 1)</f>
      </c>
      <c r="L439" s="2">
        <f>XLOOKUP(A439,ApiVerification!A:A,ApiVerification!C:C,"")</f>
      </c>
      <c r="M439" s="4">
        <f>IF(L439 = "", 0, 1)</f>
      </c>
      <c r="N439" s="4">
        <f>XLOOKUP(A439,AtivacaoGiftback!A:A,AtivacaoGiftback!B:B,"")</f>
      </c>
      <c r="O439" s="4">
        <f>IF(N439 = "", 0, 1)</f>
      </c>
      <c r="P439" s="2">
        <f>XLOOKUP(A439,TempoPrimeiraCampanha!A:A,TempoPrimeiraCampanha!B:B,"")</f>
      </c>
      <c r="Q439" s="4">
        <f>IF(P439 = "", 0, 1)</f>
      </c>
      <c r="R439" s="4">
        <f>XLOOKUP(A439,'# Campanhas30D'!A:A,'# Campanhas30D'!B:B,"")</f>
      </c>
      <c r="S439" s="10">
        <v>0</v>
      </c>
      <c r="T439" s="10">
        <f>XLOOKUP(A439,'Receita Total'!A:A,'Receita Total'!C:C,"")</f>
      </c>
      <c r="U439" s="10">
        <v>0</v>
      </c>
      <c r="V439" s="10">
        <v>0</v>
      </c>
      <c r="W439" s="10">
        <v>0</v>
      </c>
      <c r="X439" s="10">
        <v>0</v>
      </c>
      <c r="Y439" s="4">
        <f>XLOOKUP(A439,'Receita Influenciada'!A:A,'Receita Influenciada'!C:C,"")</f>
      </c>
      <c r="Z439" s="4">
        <f>IF(ISBLANK(C439), "", DATEDIF(B439, C439, "d"))</f>
      </c>
      <c r="AA439" s="4">
        <v>0</v>
      </c>
    </row>
    <row x14ac:dyDescent="0.25" r="440" customHeight="1" ht="18.75">
      <c r="A440" s="1" t="s">
        <v>1513</v>
      </c>
      <c r="B440" s="22">
        <f>XLOOKUP(A440,'Página25'!A:A,'Página25'!G:G,"")</f>
        <v>25568.875</v>
      </c>
      <c r="C440" s="22">
        <f>XLOOKUP(A440,'Página25'!A:A,'Página25'!I:I,"")</f>
        <v>25568.875</v>
      </c>
      <c r="D440" s="1" t="s">
        <v>4538</v>
      </c>
      <c r="E440" s="4">
        <f>XLOOKUP(A440,login!A:A,login!F:F,"")</f>
      </c>
      <c r="F440" s="4">
        <f>XLOOKUP(A440,gestor!C:C,gestor!E:E,"")</f>
      </c>
      <c r="G440" s="4">
        <v>0</v>
      </c>
      <c r="H440" s="4">
        <f>XLOOKUP(A440,EmailVerification!A:A,EmailVerification!B:B,"")</f>
      </c>
      <c r="I440" s="4">
        <f>IF(H440 = "", 0, 1)</f>
      </c>
      <c r="J440" s="4">
        <f>XLOOKUP(A440,IntegracaoVerification!A:A,IntegracaoVerification!C:C,"")</f>
      </c>
      <c r="K440" s="4">
        <f>IF(J440 = "", 0, 1)</f>
      </c>
      <c r="L440" s="4">
        <f>XLOOKUP(A440,ApiVerification!A:A,ApiVerification!C:C,"")</f>
      </c>
      <c r="M440" s="4">
        <f>IF(L440 = "", 0, 1)</f>
      </c>
      <c r="N440" s="4">
        <f>XLOOKUP(A440,AtivacaoGiftback!A:A,AtivacaoGiftback!B:B,"")</f>
      </c>
      <c r="O440" s="4">
        <f>IF(N440 = "", 0, 1)</f>
      </c>
      <c r="P440" s="4">
        <f>XLOOKUP(A440,TempoPrimeiraCampanha!A:A,TempoPrimeiraCampanha!B:B,"")</f>
      </c>
      <c r="Q440" s="4">
        <f>IF(P440 = "", 0, 1)</f>
      </c>
      <c r="R440" s="4">
        <f>XLOOKUP(A440,'# Campanhas30D'!A:A,'# Campanhas30D'!B:B,"")</f>
      </c>
      <c r="S440" s="10">
        <v>0</v>
      </c>
      <c r="T440" s="10">
        <f>XLOOKUP(A440,'Receita Total'!A:A,'Receita Total'!C:C,"")</f>
      </c>
      <c r="U440" s="10">
        <v>0</v>
      </c>
      <c r="V440" s="10">
        <v>0</v>
      </c>
      <c r="W440" s="10">
        <v>0</v>
      </c>
      <c r="X440" s="10">
        <v>0</v>
      </c>
      <c r="Y440" s="4">
        <f>XLOOKUP(A440,'Receita Influenciada'!A:A,'Receita Influenciada'!C:C,"")</f>
      </c>
      <c r="Z440" s="4">
        <f>IF(ISBLANK(C440), "", DATEDIF(B440, C440, "d"))</f>
      </c>
      <c r="AA440" s="4">
        <v>0</v>
      </c>
    </row>
    <row x14ac:dyDescent="0.25" r="441" customHeight="1" ht="18.75">
      <c r="A441" s="1" t="s">
        <v>1511</v>
      </c>
      <c r="B441" s="22">
        <f>XLOOKUP(A441,'Página25'!A:A,'Página25'!G:G,"")</f>
        <v>25568.875</v>
      </c>
      <c r="C441" s="22">
        <f>XLOOKUP(A441,'Página25'!A:A,'Página25'!I:I,"")</f>
        <v>25568.875</v>
      </c>
      <c r="D441" s="1" t="s">
        <v>4538</v>
      </c>
      <c r="E441" s="4">
        <f>XLOOKUP(A441,login!A:A,login!F:F,"")</f>
      </c>
      <c r="F441" s="4">
        <f>XLOOKUP(A441,gestor!C:C,gestor!E:E,"")</f>
      </c>
      <c r="G441" s="4">
        <f>XLOOKUP(A441,tickets!I:I,tickets!J:J,"")</f>
      </c>
      <c r="H441" s="4">
        <f>XLOOKUP(A441,EmailVerification!A:A,EmailVerification!B:B,"")</f>
      </c>
      <c r="I441" s="4">
        <f>IF(H441 = "", 0, 1)</f>
      </c>
      <c r="J441" s="4">
        <f>XLOOKUP(A441,IntegracaoVerification!A:A,IntegracaoVerification!C:C,"")</f>
      </c>
      <c r="K441" s="4">
        <f>IF(J441 = "", 0, 1)</f>
      </c>
      <c r="L441" s="2">
        <f>XLOOKUP(A441,ApiVerification!A:A,ApiVerification!C:C,"")</f>
      </c>
      <c r="M441" s="4">
        <f>IF(L441 = "", 0, 1)</f>
      </c>
      <c r="N441" s="4">
        <f>XLOOKUP(A441,AtivacaoGiftback!A:A,AtivacaoGiftback!B:B,"")</f>
      </c>
      <c r="O441" s="4">
        <f>IF(N441 = "", 0, 1)</f>
      </c>
      <c r="P441" s="2">
        <f>XLOOKUP(A441,TempoPrimeiraCampanha!A:A,TempoPrimeiraCampanha!B:B,"")</f>
      </c>
      <c r="Q441" s="4">
        <f>IF(P441 = "", 0, 1)</f>
      </c>
      <c r="R441" s="4">
        <f>XLOOKUP(A441,'# Campanhas30D'!A:A,'# Campanhas30D'!B:B,"")</f>
      </c>
      <c r="S441" s="10">
        <v>0</v>
      </c>
      <c r="T441" s="10">
        <f>XLOOKUP(A441,'Receita Total'!A:A,'Receita Total'!C:C,"")</f>
      </c>
      <c r="U441" s="10">
        <v>0</v>
      </c>
      <c r="V441" s="10">
        <v>0</v>
      </c>
      <c r="W441" s="10">
        <v>0</v>
      </c>
      <c r="X441" s="10">
        <v>0</v>
      </c>
      <c r="Y441" s="4">
        <f>XLOOKUP(A441,'Receita Influenciada'!A:A,'Receita Influenciada'!C:C,"")</f>
      </c>
      <c r="Z441" s="4">
        <f>IF(ISBLANK(C441), "", DATEDIF(B441, C441, "d"))</f>
      </c>
      <c r="AA441" s="4">
        <v>0</v>
      </c>
    </row>
    <row x14ac:dyDescent="0.25" r="442" customHeight="1" ht="18.75">
      <c r="A442" s="1" t="s">
        <v>1489</v>
      </c>
      <c r="B442" s="22">
        <f>XLOOKUP(A442,'Página25'!A:A,'Página25'!G:G,"")</f>
        <v>25568.875</v>
      </c>
      <c r="C442" s="22">
        <f>XLOOKUP(A442,'Página25'!A:A,'Página25'!I:I,"")</f>
        <v>25568.875</v>
      </c>
      <c r="D442" s="1" t="s">
        <v>4538</v>
      </c>
      <c r="E442" s="4">
        <f>XLOOKUP(A442,login!A:A,login!F:F,"")</f>
      </c>
      <c r="F442" s="4">
        <f>XLOOKUP(A442,gestor!C:C,gestor!E:E,"")</f>
      </c>
      <c r="G442" s="4">
        <v>0</v>
      </c>
      <c r="H442" s="4">
        <f>XLOOKUP(A442,EmailVerification!A:A,EmailVerification!B:B,"")</f>
      </c>
      <c r="I442" s="4">
        <f>IF(H442 = "", 0, 1)</f>
      </c>
      <c r="J442" s="4">
        <f>XLOOKUP(A442,IntegracaoVerification!A:A,IntegracaoVerification!C:C,"")</f>
      </c>
      <c r="K442" s="4">
        <f>IF(J442 = "", 0, 1)</f>
      </c>
      <c r="L442" s="4">
        <f>XLOOKUP(A442,ApiVerification!A:A,ApiVerification!C:C,"")</f>
      </c>
      <c r="M442" s="4">
        <f>IF(L442 = "", 0, 1)</f>
      </c>
      <c r="N442" s="4">
        <f>XLOOKUP(A442,AtivacaoGiftback!A:A,AtivacaoGiftback!B:B,"")</f>
      </c>
      <c r="O442" s="4">
        <f>IF(N442 = "", 0, 1)</f>
      </c>
      <c r="P442" s="4">
        <f>XLOOKUP(A442,TempoPrimeiraCampanha!A:A,TempoPrimeiraCampanha!B:B,"")</f>
      </c>
      <c r="Q442" s="4">
        <f>IF(P442 = "", 0, 1)</f>
      </c>
      <c r="R442" s="4">
        <f>XLOOKUP(A442,'# Campanhas30D'!A:A,'# Campanhas30D'!B:B,"")</f>
      </c>
      <c r="S442" s="10">
        <v>0</v>
      </c>
      <c r="T442" s="10">
        <f>XLOOKUP(A442,'Receita Total'!A:A,'Receita Total'!C:C,"")</f>
      </c>
      <c r="U442" s="10">
        <v>0</v>
      </c>
      <c r="V442" s="10">
        <v>0</v>
      </c>
      <c r="W442" s="10">
        <v>0</v>
      </c>
      <c r="X442" s="10">
        <v>0</v>
      </c>
      <c r="Y442" s="4">
        <f>XLOOKUP(A442,'Receita Influenciada'!A:A,'Receita Influenciada'!C:C,"")</f>
      </c>
      <c r="Z442" s="4">
        <f>IF(ISBLANK(C442), "", DATEDIF(B442, C442, "d"))</f>
      </c>
      <c r="AA442" s="4">
        <v>0</v>
      </c>
    </row>
    <row x14ac:dyDescent="0.25" r="443" customHeight="1" ht="18.75">
      <c r="A443" s="1" t="s">
        <v>1480</v>
      </c>
      <c r="B443" s="22">
        <f>XLOOKUP(A443,'Página25'!A:A,'Página25'!G:G,"")</f>
        <v>25568.875</v>
      </c>
      <c r="C443" s="22">
        <f>XLOOKUP(A443,'Página25'!A:A,'Página25'!I:I,"")</f>
        <v>25568.875</v>
      </c>
      <c r="D443" s="1" t="s">
        <v>4538</v>
      </c>
      <c r="E443" s="4">
        <f>XLOOKUP(A443,login!A:A,login!F:F,"")</f>
      </c>
      <c r="F443" s="4">
        <f>XLOOKUP(A443,gestor!C:C,gestor!E:E,"")</f>
      </c>
      <c r="G443" s="4">
        <v>0</v>
      </c>
      <c r="H443" s="4">
        <f>XLOOKUP(A443,EmailVerification!A:A,EmailVerification!B:B,"")</f>
      </c>
      <c r="I443" s="4">
        <f>IF(H443 = "", 0, 1)</f>
      </c>
      <c r="J443" s="4">
        <f>XLOOKUP(A443,IntegracaoVerification!A:A,IntegracaoVerification!C:C,"")</f>
      </c>
      <c r="K443" s="4">
        <f>IF(J443 = "", 0, 1)</f>
      </c>
      <c r="L443" s="4">
        <f>XLOOKUP(A443,ApiVerification!A:A,ApiVerification!C:C,"")</f>
      </c>
      <c r="M443" s="4">
        <f>IF(L443 = "", 0, 1)</f>
      </c>
      <c r="N443" s="4">
        <f>XLOOKUP(A443,AtivacaoGiftback!A:A,AtivacaoGiftback!B:B,"")</f>
      </c>
      <c r="O443" s="4">
        <f>IF(N443 = "", 0, 1)</f>
      </c>
      <c r="P443" s="2">
        <f>XLOOKUP(A443,TempoPrimeiraCampanha!A:A,TempoPrimeiraCampanha!B:B,"")</f>
      </c>
      <c r="Q443" s="4">
        <f>IF(P443 = "", 0, 1)</f>
      </c>
      <c r="R443" s="4">
        <f>XLOOKUP(A443,'# Campanhas30D'!A:A,'# Campanhas30D'!B:B,"")</f>
      </c>
      <c r="S443" s="10">
        <v>0</v>
      </c>
      <c r="T443" s="10">
        <f>XLOOKUP(A443,'Receita Total'!A:A,'Receita Total'!C:C,"")</f>
      </c>
      <c r="U443" s="10">
        <v>0</v>
      </c>
      <c r="V443" s="10">
        <v>0</v>
      </c>
      <c r="W443" s="10">
        <v>0</v>
      </c>
      <c r="X443" s="10">
        <v>0</v>
      </c>
      <c r="Y443" s="4">
        <f>XLOOKUP(A443,'Receita Influenciada'!A:A,'Receita Influenciada'!C:C,"")</f>
      </c>
      <c r="Z443" s="4">
        <f>IF(ISBLANK(C443), "", DATEDIF(B443, C443, "d"))</f>
      </c>
      <c r="AA443" s="4">
        <v>0</v>
      </c>
    </row>
    <row x14ac:dyDescent="0.25" r="444" customHeight="1" ht="18.75">
      <c r="A444" s="1" t="s">
        <v>1471</v>
      </c>
      <c r="B444" s="22">
        <f>XLOOKUP(A444,'Página25'!A:A,'Página25'!G:G,"")</f>
        <v>25568.875</v>
      </c>
      <c r="C444" s="22">
        <f>XLOOKUP(A444,'Página25'!A:A,'Página25'!I:I,"")</f>
        <v>25568.875</v>
      </c>
      <c r="D444" s="1" t="s">
        <v>4538</v>
      </c>
      <c r="E444" s="4">
        <f>XLOOKUP(A444,login!A:A,login!F:F,"")</f>
      </c>
      <c r="F444" s="4">
        <f>XLOOKUP(A444,gestor!C:C,gestor!E:E,"")</f>
      </c>
      <c r="G444" s="4">
        <v>0</v>
      </c>
      <c r="H444" s="2">
        <f>XLOOKUP(A444,EmailVerification!A:A,EmailVerification!B:B,"")</f>
      </c>
      <c r="I444" s="4">
        <f>IF(H444 = "", 0, 1)</f>
      </c>
      <c r="J444" s="2">
        <f>XLOOKUP(A444,IntegracaoVerification!A:A,IntegracaoVerification!C:C,"")</f>
      </c>
      <c r="K444" s="4">
        <f>IF(J444 = "", 0, 1)</f>
      </c>
      <c r="L444" s="2">
        <f>XLOOKUP(A444,ApiVerification!A:A,ApiVerification!C:C,"")</f>
      </c>
      <c r="M444" s="4">
        <f>IF(L444 = "", 0, 1)</f>
      </c>
      <c r="N444" s="2">
        <f>XLOOKUP(A444,AtivacaoGiftback!A:A,AtivacaoGiftback!B:B,"")</f>
      </c>
      <c r="O444" s="4">
        <f>IF(N444 = "", 0, 1)</f>
      </c>
      <c r="P444" s="2">
        <f>XLOOKUP(A444,TempoPrimeiraCampanha!A:A,TempoPrimeiraCampanha!B:B,"")</f>
      </c>
      <c r="Q444" s="4">
        <f>IF(P444 = "", 0, 1)</f>
      </c>
      <c r="R444" s="4">
        <f>XLOOKUP(A444,'# Campanhas30D'!A:A,'# Campanhas30D'!B:B,"")</f>
      </c>
      <c r="S444" s="10">
        <v>0</v>
      </c>
      <c r="T444" s="10">
        <f>XLOOKUP(A444,'Receita Total'!A:A,'Receita Total'!C:C,"")</f>
      </c>
      <c r="U444" s="10">
        <v>0</v>
      </c>
      <c r="V444" s="10">
        <v>0</v>
      </c>
      <c r="W444" s="10">
        <v>0</v>
      </c>
      <c r="X444" s="10">
        <v>0</v>
      </c>
      <c r="Y444" s="4">
        <f>XLOOKUP(A444,'Receita Influenciada'!A:A,'Receita Influenciada'!C:C,"")</f>
      </c>
      <c r="Z444" s="4">
        <f>IF(ISBLANK(C444), "", DATEDIF(B444, C444, "d"))</f>
      </c>
      <c r="AA444" s="4">
        <v>0</v>
      </c>
    </row>
    <row x14ac:dyDescent="0.25" r="445" customHeight="1" ht="18.75">
      <c r="A445" s="1" t="s">
        <v>1465</v>
      </c>
      <c r="B445" s="22">
        <f>XLOOKUP(A445,'Página25'!A:A,'Página25'!G:G,"")</f>
        <v>25568.875</v>
      </c>
      <c r="C445" s="22">
        <f>XLOOKUP(A445,'Página25'!A:A,'Página25'!I:I,"")</f>
        <v>25568.875</v>
      </c>
      <c r="D445" s="1" t="s">
        <v>4538</v>
      </c>
      <c r="E445" s="4">
        <f>XLOOKUP(A445,login!A:A,login!F:F,"")</f>
      </c>
      <c r="F445" s="4">
        <f>XLOOKUP(A445,gestor!C:C,gestor!E:E,"")</f>
      </c>
      <c r="G445" s="4">
        <v>0</v>
      </c>
      <c r="H445" s="4">
        <f>XLOOKUP(A445,EmailVerification!A:A,EmailVerification!B:B,"")</f>
      </c>
      <c r="I445" s="4">
        <f>IF(H445 = "", 0, 1)</f>
      </c>
      <c r="J445" s="4">
        <f>XLOOKUP(A445,IntegracaoVerification!A:A,IntegracaoVerification!C:C,"")</f>
      </c>
      <c r="K445" s="4">
        <f>IF(J445 = "", 0, 1)</f>
      </c>
      <c r="L445" s="2">
        <f>XLOOKUP(A445,ApiVerification!A:A,ApiVerification!C:C,"")</f>
      </c>
      <c r="M445" s="4">
        <f>IF(L445 = "", 0, 1)</f>
      </c>
      <c r="N445" s="4">
        <f>XLOOKUP(A445,AtivacaoGiftback!A:A,AtivacaoGiftback!B:B,"")</f>
      </c>
      <c r="O445" s="4">
        <f>IF(N445 = "", 0, 1)</f>
      </c>
      <c r="P445" s="2">
        <f>XLOOKUP(A445,TempoPrimeiraCampanha!A:A,TempoPrimeiraCampanha!B:B,"")</f>
      </c>
      <c r="Q445" s="4">
        <f>IF(P445 = "", 0, 1)</f>
      </c>
      <c r="R445" s="4">
        <f>XLOOKUP(A445,'# Campanhas30D'!A:A,'# Campanhas30D'!B:B,"")</f>
      </c>
      <c r="S445" s="10">
        <v>0</v>
      </c>
      <c r="T445" s="10">
        <f>XLOOKUP(A445,'Receita Total'!A:A,'Receita Total'!C:C,"")</f>
      </c>
      <c r="U445" s="10">
        <v>0</v>
      </c>
      <c r="V445" s="10">
        <v>0</v>
      </c>
      <c r="W445" s="10">
        <v>0</v>
      </c>
      <c r="X445" s="10">
        <v>0</v>
      </c>
      <c r="Y445" s="4">
        <f>XLOOKUP(A445,'Receita Influenciada'!A:A,'Receita Influenciada'!C:C,"")</f>
      </c>
      <c r="Z445" s="4">
        <f>IF(ISBLANK(C445), "", DATEDIF(B445, C445, "d"))</f>
      </c>
      <c r="AA445" s="4">
        <v>0</v>
      </c>
    </row>
    <row x14ac:dyDescent="0.25" r="446" customHeight="1" ht="18.75">
      <c r="A446" s="1" t="s">
        <v>1458</v>
      </c>
      <c r="B446" s="22">
        <f>XLOOKUP(A446,'Página25'!A:A,'Página25'!G:G,"")</f>
        <v>25568.875</v>
      </c>
      <c r="C446" s="22">
        <f>XLOOKUP(A446,'Página25'!A:A,'Página25'!I:I,"")</f>
        <v>25568.875</v>
      </c>
      <c r="D446" s="1" t="s">
        <v>4538</v>
      </c>
      <c r="E446" s="4">
        <f>XLOOKUP(A446,login!A:A,login!F:F,"")</f>
      </c>
      <c r="F446" s="4">
        <f>XLOOKUP(A446,gestor!C:C,gestor!E:E,"")</f>
      </c>
      <c r="G446" s="4">
        <v>0</v>
      </c>
      <c r="H446" s="4">
        <f>XLOOKUP(A446,EmailVerification!A:A,EmailVerification!B:B,"")</f>
      </c>
      <c r="I446" s="4">
        <f>IF(H446 = "", 0, 1)</f>
      </c>
      <c r="J446" s="4">
        <f>XLOOKUP(A446,IntegracaoVerification!A:A,IntegracaoVerification!C:C,"")</f>
      </c>
      <c r="K446" s="4">
        <f>IF(J446 = "", 0, 1)</f>
      </c>
      <c r="L446" s="4">
        <f>XLOOKUP(A446,ApiVerification!A:A,ApiVerification!C:C,"")</f>
      </c>
      <c r="M446" s="4">
        <f>IF(L446 = "", 0, 1)</f>
      </c>
      <c r="N446" s="4">
        <f>XLOOKUP(A446,AtivacaoGiftback!A:A,AtivacaoGiftback!B:B,"")</f>
      </c>
      <c r="O446" s="4">
        <f>IF(N446 = "", 0, 1)</f>
      </c>
      <c r="P446" s="4">
        <f>XLOOKUP(A446,TempoPrimeiraCampanha!A:A,TempoPrimeiraCampanha!B:B,"")</f>
      </c>
      <c r="Q446" s="4">
        <f>IF(P446 = "", 0, 1)</f>
      </c>
      <c r="R446" s="4">
        <f>XLOOKUP(A446,'# Campanhas30D'!A:A,'# Campanhas30D'!B:B,"")</f>
      </c>
      <c r="S446" s="10">
        <v>0</v>
      </c>
      <c r="T446" s="10">
        <f>XLOOKUP(A446,'Receita Total'!A:A,'Receita Total'!C:C,"")</f>
      </c>
      <c r="U446" s="10">
        <v>0</v>
      </c>
      <c r="V446" s="10">
        <v>0</v>
      </c>
      <c r="W446" s="10">
        <v>0</v>
      </c>
      <c r="X446" s="10">
        <v>0</v>
      </c>
      <c r="Y446" s="4">
        <f>XLOOKUP(A446,'Receita Influenciada'!A:A,'Receita Influenciada'!C:C,"")</f>
      </c>
      <c r="Z446" s="4">
        <f>IF(ISBLANK(C446), "", DATEDIF(B446, C446, "d"))</f>
      </c>
      <c r="AA446" s="4">
        <v>0</v>
      </c>
    </row>
    <row x14ac:dyDescent="0.25" r="447" customHeight="1" ht="18.75">
      <c r="A447" s="1" t="s">
        <v>1456</v>
      </c>
      <c r="B447" s="22">
        <f>XLOOKUP(A447,'Página25'!A:A,'Página25'!G:G,"")</f>
        <v>25568.875</v>
      </c>
      <c r="C447" s="22">
        <f>XLOOKUP(A447,'Página25'!A:A,'Página25'!I:I,"")</f>
        <v>25568.875</v>
      </c>
      <c r="D447" s="1" t="s">
        <v>4538</v>
      </c>
      <c r="E447" s="4">
        <f>XLOOKUP(A447,login!A:A,login!F:F,"")</f>
      </c>
      <c r="F447" s="4">
        <f>XLOOKUP(A447,gestor!C:C,gestor!E:E,"")</f>
      </c>
      <c r="G447" s="4">
        <v>0</v>
      </c>
      <c r="H447" s="4">
        <f>XLOOKUP(A447,EmailVerification!A:A,EmailVerification!B:B,"")</f>
      </c>
      <c r="I447" s="4">
        <f>IF(H447 = "", 0, 1)</f>
      </c>
      <c r="J447" s="2">
        <f>XLOOKUP(A447,IntegracaoVerification!A:A,IntegracaoVerification!C:C,"")</f>
      </c>
      <c r="K447" s="4">
        <f>IF(J447 = "", 0, 1)</f>
      </c>
      <c r="L447" s="4">
        <f>XLOOKUP(A447,ApiVerification!A:A,ApiVerification!C:C,"")</f>
      </c>
      <c r="M447" s="4">
        <f>IF(L447 = "", 0, 1)</f>
      </c>
      <c r="N447" s="2">
        <f>XLOOKUP(A447,AtivacaoGiftback!A:A,AtivacaoGiftback!B:B,"")</f>
      </c>
      <c r="O447" s="4">
        <f>IF(N447 = "", 0, 1)</f>
      </c>
      <c r="P447" s="4">
        <f>XLOOKUP(A447,TempoPrimeiraCampanha!A:A,TempoPrimeiraCampanha!B:B,"")</f>
      </c>
      <c r="Q447" s="4">
        <f>IF(P447 = "", 0, 1)</f>
      </c>
      <c r="R447" s="4">
        <f>XLOOKUP(A447,'# Campanhas30D'!A:A,'# Campanhas30D'!B:B,"")</f>
      </c>
      <c r="S447" s="10">
        <v>0</v>
      </c>
      <c r="T447" s="10">
        <f>XLOOKUP(A447,'Receita Total'!A:A,'Receita Total'!C:C,"")</f>
      </c>
      <c r="U447" s="10">
        <v>0</v>
      </c>
      <c r="V447" s="10">
        <v>0</v>
      </c>
      <c r="W447" s="10">
        <v>0</v>
      </c>
      <c r="X447" s="10">
        <v>0</v>
      </c>
      <c r="Y447" s="4">
        <f>XLOOKUP(A447,'Receita Influenciada'!A:A,'Receita Influenciada'!C:C,"")</f>
      </c>
      <c r="Z447" s="4">
        <f>IF(ISBLANK(C447), "", DATEDIF(B447, C447, "d"))</f>
      </c>
      <c r="AA447" s="4">
        <v>0</v>
      </c>
    </row>
    <row x14ac:dyDescent="0.25" r="448" customHeight="1" ht="18.75">
      <c r="A448" s="1" t="s">
        <v>1451</v>
      </c>
      <c r="B448" s="22">
        <f>XLOOKUP(A448,'Página25'!A:A,'Página25'!G:G,"")</f>
        <v>25568.875</v>
      </c>
      <c r="C448" s="22">
        <f>XLOOKUP(A448,'Página25'!A:A,'Página25'!I:I,"")</f>
        <v>25568.875</v>
      </c>
      <c r="D448" s="1" t="s">
        <v>4538</v>
      </c>
      <c r="E448" s="4">
        <f>XLOOKUP(A448,login!A:A,login!F:F,"")</f>
      </c>
      <c r="F448" s="4">
        <f>XLOOKUP(A448,gestor!C:C,gestor!E:E,"")</f>
      </c>
      <c r="G448" s="4">
        <f>XLOOKUP(A448,tickets!I:I,tickets!J:J,"")</f>
      </c>
      <c r="H448" s="4">
        <f>XLOOKUP(A448,EmailVerification!A:A,EmailVerification!B:B,"")</f>
      </c>
      <c r="I448" s="4">
        <f>IF(H448 = "", 0, 1)</f>
      </c>
      <c r="J448" s="4">
        <f>XLOOKUP(A448,IntegracaoVerification!A:A,IntegracaoVerification!C:C,"")</f>
      </c>
      <c r="K448" s="4">
        <f>IF(J448 = "", 0, 1)</f>
      </c>
      <c r="L448" s="4">
        <f>XLOOKUP(A448,ApiVerification!A:A,ApiVerification!C:C,"")</f>
      </c>
      <c r="M448" s="4">
        <f>IF(L448 = "", 0, 1)</f>
      </c>
      <c r="N448" s="4">
        <f>XLOOKUP(A448,AtivacaoGiftback!A:A,AtivacaoGiftback!B:B,"")</f>
      </c>
      <c r="O448" s="4">
        <f>IF(N448 = "", 0, 1)</f>
      </c>
      <c r="P448" s="4">
        <f>XLOOKUP(A448,TempoPrimeiraCampanha!A:A,TempoPrimeiraCampanha!B:B,"")</f>
      </c>
      <c r="Q448" s="4">
        <f>IF(P448 = "", 0, 1)</f>
      </c>
      <c r="R448" s="4">
        <f>XLOOKUP(A448,'# Campanhas30D'!A:A,'# Campanhas30D'!B:B,"")</f>
      </c>
      <c r="S448" s="10">
        <v>0</v>
      </c>
      <c r="T448" s="10">
        <f>XLOOKUP(A448,'Receita Total'!A:A,'Receita Total'!C:C,"")</f>
      </c>
      <c r="U448" s="10">
        <v>0</v>
      </c>
      <c r="V448" s="10">
        <v>0</v>
      </c>
      <c r="W448" s="10">
        <v>0</v>
      </c>
      <c r="X448" s="10">
        <v>0</v>
      </c>
      <c r="Y448" s="4">
        <f>XLOOKUP(A448,'Receita Influenciada'!A:A,'Receita Influenciada'!C:C,"")</f>
      </c>
      <c r="Z448" s="4">
        <f>IF(ISBLANK(C448), "", DATEDIF(B448, C448, "d"))</f>
      </c>
      <c r="AA448" s="4">
        <v>0</v>
      </c>
    </row>
    <row x14ac:dyDescent="0.25" r="449" customHeight="1" ht="18.75">
      <c r="A449" s="1" t="s">
        <v>1427</v>
      </c>
      <c r="B449" s="22">
        <f>XLOOKUP(A449,'Página25'!A:A,'Página25'!G:G,"")</f>
        <v>25568.875</v>
      </c>
      <c r="C449" s="22">
        <f>XLOOKUP(A449,'Página25'!A:A,'Página25'!I:I,"")</f>
        <v>25568.875</v>
      </c>
      <c r="D449" s="1" t="s">
        <v>4538</v>
      </c>
      <c r="E449" s="4">
        <f>XLOOKUP(A449,login!A:A,login!F:F,"")</f>
      </c>
      <c r="F449" s="4">
        <f>XLOOKUP(A449,gestor!C:C,gestor!E:E,"")</f>
      </c>
      <c r="G449" s="4">
        <v>0</v>
      </c>
      <c r="H449" s="4">
        <f>XLOOKUP(A449,EmailVerification!A:A,EmailVerification!B:B,"")</f>
      </c>
      <c r="I449" s="4">
        <f>IF(H449 = "", 0, 1)</f>
      </c>
      <c r="J449" s="4">
        <f>XLOOKUP(A449,IntegracaoVerification!A:A,IntegracaoVerification!C:C,"")</f>
      </c>
      <c r="K449" s="4">
        <f>IF(J449 = "", 0, 1)</f>
      </c>
      <c r="L449" s="4">
        <f>XLOOKUP(A449,ApiVerification!A:A,ApiVerification!C:C,"")</f>
      </c>
      <c r="M449" s="4">
        <f>IF(L449 = "", 0, 1)</f>
      </c>
      <c r="N449" s="4">
        <f>XLOOKUP(A449,AtivacaoGiftback!A:A,AtivacaoGiftback!B:B,"")</f>
      </c>
      <c r="O449" s="4">
        <f>IF(N449 = "", 0, 1)</f>
      </c>
      <c r="P449" s="4">
        <f>XLOOKUP(A449,TempoPrimeiraCampanha!A:A,TempoPrimeiraCampanha!B:B,"")</f>
      </c>
      <c r="Q449" s="4">
        <f>IF(P449 = "", 0, 1)</f>
      </c>
      <c r="R449" s="4">
        <f>XLOOKUP(A449,'# Campanhas30D'!A:A,'# Campanhas30D'!B:B,"")</f>
      </c>
      <c r="S449" s="10">
        <v>0</v>
      </c>
      <c r="T449" s="10">
        <f>XLOOKUP(A449,'Receita Total'!A:A,'Receita Total'!C:C,"")</f>
      </c>
      <c r="U449" s="10">
        <v>0</v>
      </c>
      <c r="V449" s="10">
        <v>0</v>
      </c>
      <c r="W449" s="10">
        <v>0</v>
      </c>
      <c r="X449" s="10">
        <v>0</v>
      </c>
      <c r="Y449" s="4">
        <f>XLOOKUP(A449,'Receita Influenciada'!A:A,'Receita Influenciada'!C:C,"")</f>
      </c>
      <c r="Z449" s="4">
        <f>IF(ISBLANK(C449), "", DATEDIF(B449, C449, "d"))</f>
      </c>
      <c r="AA449" s="4">
        <v>0</v>
      </c>
    </row>
    <row x14ac:dyDescent="0.25" r="450" customHeight="1" ht="18.75">
      <c r="A450" s="1" t="s">
        <v>1416</v>
      </c>
      <c r="B450" s="22">
        <f>XLOOKUP(A450,'Página25'!A:A,'Página25'!G:G,"")</f>
        <v>25568.875</v>
      </c>
      <c r="C450" s="22">
        <f>XLOOKUP(A450,'Página25'!A:A,'Página25'!I:I,"")</f>
        <v>25568.875</v>
      </c>
      <c r="D450" s="1" t="s">
        <v>4538</v>
      </c>
      <c r="E450" s="4">
        <f>XLOOKUP(A450,login!A:A,login!F:F,"")</f>
      </c>
      <c r="F450" s="4">
        <f>XLOOKUP(A450,gestor!C:C,gestor!E:E,"")</f>
      </c>
      <c r="G450" s="4">
        <v>0</v>
      </c>
      <c r="H450" s="4">
        <f>XLOOKUP(A450,EmailVerification!A:A,EmailVerification!B:B,"")</f>
      </c>
      <c r="I450" s="4">
        <f>IF(H450 = "", 0, 1)</f>
      </c>
      <c r="J450" s="4">
        <f>XLOOKUP(A450,IntegracaoVerification!A:A,IntegracaoVerification!C:C,"")</f>
      </c>
      <c r="K450" s="4">
        <f>IF(J450 = "", 0, 1)</f>
      </c>
      <c r="L450" s="4">
        <f>XLOOKUP(A450,ApiVerification!A:A,ApiVerification!C:C,"")</f>
      </c>
      <c r="M450" s="4">
        <f>IF(L450 = "", 0, 1)</f>
      </c>
      <c r="N450" s="4">
        <f>XLOOKUP(A450,AtivacaoGiftback!A:A,AtivacaoGiftback!B:B,"")</f>
      </c>
      <c r="O450" s="4">
        <f>IF(N450 = "", 0, 1)</f>
      </c>
      <c r="P450" s="2">
        <f>XLOOKUP(A450,TempoPrimeiraCampanha!A:A,TempoPrimeiraCampanha!B:B,"")</f>
      </c>
      <c r="Q450" s="4">
        <f>IF(P450 = "", 0, 1)</f>
      </c>
      <c r="R450" s="4">
        <f>XLOOKUP(A450,'# Campanhas30D'!A:A,'# Campanhas30D'!B:B,"")</f>
      </c>
      <c r="S450" s="10">
        <v>0</v>
      </c>
      <c r="T450" s="10">
        <f>XLOOKUP(A450,'Receita Total'!A:A,'Receita Total'!C:C,"")</f>
      </c>
      <c r="U450" s="10">
        <v>0</v>
      </c>
      <c r="V450" s="10">
        <v>0</v>
      </c>
      <c r="W450" s="10">
        <v>0</v>
      </c>
      <c r="X450" s="10">
        <v>0</v>
      </c>
      <c r="Y450" s="4">
        <f>XLOOKUP(A450,'Receita Influenciada'!A:A,'Receita Influenciada'!C:C,"")</f>
      </c>
      <c r="Z450" s="4">
        <f>IF(ISBLANK(C450), "", DATEDIF(B450, C450, "d"))</f>
      </c>
      <c r="AA450" s="4">
        <v>0</v>
      </c>
    </row>
    <row x14ac:dyDescent="0.25" r="451" customHeight="1" ht="18.75">
      <c r="A451" s="1" t="s">
        <v>1404</v>
      </c>
      <c r="B451" s="22">
        <f>XLOOKUP(A451,'Página25'!A:A,'Página25'!G:G,"")</f>
        <v>25568.875</v>
      </c>
      <c r="C451" s="22">
        <f>XLOOKUP(A451,'Página25'!A:A,'Página25'!I:I,"")</f>
        <v>25568.875</v>
      </c>
      <c r="D451" s="1" t="s">
        <v>4538</v>
      </c>
      <c r="E451" s="4">
        <f>XLOOKUP(A451,login!A:A,login!F:F,"")</f>
      </c>
      <c r="F451" s="4">
        <f>XLOOKUP(A451,gestor!C:C,gestor!E:E,"")</f>
      </c>
      <c r="G451" s="4">
        <v>0</v>
      </c>
      <c r="H451" s="4">
        <f>XLOOKUP(A451,EmailVerification!A:A,EmailVerification!B:B,"")</f>
      </c>
      <c r="I451" s="4">
        <f>IF(H451 = "", 0, 1)</f>
      </c>
      <c r="J451" s="4">
        <f>XLOOKUP(A451,IntegracaoVerification!A:A,IntegracaoVerification!C:C,"")</f>
      </c>
      <c r="K451" s="4">
        <f>IF(J451 = "", 0, 1)</f>
      </c>
      <c r="L451" s="4">
        <f>XLOOKUP(A451,ApiVerification!A:A,ApiVerification!C:C,"")</f>
      </c>
      <c r="M451" s="4">
        <f>IF(L451 = "", 0, 1)</f>
      </c>
      <c r="N451" s="4">
        <f>XLOOKUP(A451,AtivacaoGiftback!A:A,AtivacaoGiftback!B:B,"")</f>
      </c>
      <c r="O451" s="4">
        <f>IF(N451 = "", 0, 1)</f>
      </c>
      <c r="P451" s="4">
        <f>XLOOKUP(A451,TempoPrimeiraCampanha!A:A,TempoPrimeiraCampanha!B:B,"")</f>
      </c>
      <c r="Q451" s="4">
        <f>IF(P451 = "", 0, 1)</f>
      </c>
      <c r="R451" s="4">
        <f>XLOOKUP(A451,'# Campanhas30D'!A:A,'# Campanhas30D'!B:B,"")</f>
      </c>
      <c r="S451" s="10">
        <v>0</v>
      </c>
      <c r="T451" s="10">
        <f>XLOOKUP(A451,'Receita Total'!A:A,'Receita Total'!C:C,"")</f>
      </c>
      <c r="U451" s="10">
        <v>0</v>
      </c>
      <c r="V451" s="10">
        <v>0</v>
      </c>
      <c r="W451" s="10">
        <v>0</v>
      </c>
      <c r="X451" s="10">
        <v>0</v>
      </c>
      <c r="Y451" s="4">
        <f>XLOOKUP(A451,'Receita Influenciada'!A:A,'Receita Influenciada'!C:C,"")</f>
      </c>
      <c r="Z451" s="4">
        <f>IF(ISBLANK(C451), "", DATEDIF(B451, C451, "d"))</f>
      </c>
      <c r="AA451" s="4">
        <v>0</v>
      </c>
    </row>
    <row x14ac:dyDescent="0.25" r="452" customHeight="1" ht="18.75">
      <c r="A452" s="1" t="s">
        <v>1394</v>
      </c>
      <c r="B452" s="22">
        <f>XLOOKUP(A452,'Página25'!A:A,'Página25'!G:G,"")</f>
        <v>25568.875</v>
      </c>
      <c r="C452" s="22">
        <f>XLOOKUP(A452,'Página25'!A:A,'Página25'!I:I,"")</f>
        <v>25568.875</v>
      </c>
      <c r="D452" s="1" t="s">
        <v>4538</v>
      </c>
      <c r="E452" s="4">
        <f>XLOOKUP(A452,login!A:A,login!F:F,"")</f>
      </c>
      <c r="F452" s="4">
        <f>XLOOKUP(A452,gestor!C:C,gestor!E:E,"")</f>
      </c>
      <c r="G452" s="4">
        <v>0</v>
      </c>
      <c r="H452" s="4">
        <f>XLOOKUP(A452,EmailVerification!A:A,EmailVerification!B:B,"")</f>
      </c>
      <c r="I452" s="4">
        <f>IF(H452 = "", 0, 1)</f>
      </c>
      <c r="J452" s="4">
        <f>XLOOKUP(A452,IntegracaoVerification!A:A,IntegracaoVerification!C:C,"")</f>
      </c>
      <c r="K452" s="4">
        <f>IF(J452 = "", 0, 1)</f>
      </c>
      <c r="L452" s="4">
        <f>XLOOKUP(A452,ApiVerification!A:A,ApiVerification!C:C,"")</f>
      </c>
      <c r="M452" s="4">
        <f>IF(L452 = "", 0, 1)</f>
      </c>
      <c r="N452" s="2">
        <f>XLOOKUP(A452,AtivacaoGiftback!A:A,AtivacaoGiftback!B:B,"")</f>
      </c>
      <c r="O452" s="4">
        <f>IF(N452 = "", 0, 1)</f>
      </c>
      <c r="P452" s="4">
        <f>XLOOKUP(A452,TempoPrimeiraCampanha!A:A,TempoPrimeiraCampanha!B:B,"")</f>
      </c>
      <c r="Q452" s="4">
        <f>IF(P452 = "", 0, 1)</f>
      </c>
      <c r="R452" s="4">
        <f>XLOOKUP(A452,'# Campanhas30D'!A:A,'# Campanhas30D'!B:B,"")</f>
      </c>
      <c r="S452" s="10">
        <v>0</v>
      </c>
      <c r="T452" s="10">
        <f>XLOOKUP(A452,'Receita Total'!A:A,'Receita Total'!C:C,"")</f>
      </c>
      <c r="U452" s="10">
        <v>0</v>
      </c>
      <c r="V452" s="10">
        <v>0</v>
      </c>
      <c r="W452" s="10">
        <v>0</v>
      </c>
      <c r="X452" s="10">
        <v>0</v>
      </c>
      <c r="Y452" s="4">
        <f>XLOOKUP(A452,'Receita Influenciada'!A:A,'Receita Influenciada'!C:C,"")</f>
      </c>
      <c r="Z452" s="4">
        <f>IF(ISBLANK(C452), "", DATEDIF(B452, C452, "d"))</f>
      </c>
      <c r="AA452" s="4">
        <v>0</v>
      </c>
    </row>
    <row x14ac:dyDescent="0.25" r="453" customHeight="1" ht="18.75">
      <c r="A453" s="1" t="s">
        <v>1377</v>
      </c>
      <c r="B453" s="22">
        <f>XLOOKUP(A453,'Página25'!A:A,'Página25'!G:G,"")</f>
        <v>25568.875</v>
      </c>
      <c r="C453" s="22">
        <f>XLOOKUP(A453,'Página25'!A:A,'Página25'!I:I,"")</f>
        <v>25568.875</v>
      </c>
      <c r="D453" s="1" t="s">
        <v>4538</v>
      </c>
      <c r="E453" s="4">
        <f>XLOOKUP(A453,login!A:A,login!F:F,"")</f>
      </c>
      <c r="F453" s="4">
        <f>XLOOKUP(A453,gestor!C:C,gestor!E:E,"")</f>
      </c>
      <c r="G453" s="4">
        <v>0</v>
      </c>
      <c r="H453" s="4">
        <f>XLOOKUP(A453,EmailVerification!A:A,EmailVerification!B:B,"")</f>
      </c>
      <c r="I453" s="4">
        <f>IF(H453 = "", 0, 1)</f>
      </c>
      <c r="J453" s="4">
        <f>XLOOKUP(A453,IntegracaoVerification!A:A,IntegracaoVerification!C:C,"")</f>
      </c>
      <c r="K453" s="4">
        <f>IF(J453 = "", 0, 1)</f>
      </c>
      <c r="L453" s="2">
        <f>XLOOKUP(A453,ApiVerification!A:A,ApiVerification!C:C,"")</f>
      </c>
      <c r="M453" s="4">
        <f>IF(L453 = "", 0, 1)</f>
      </c>
      <c r="N453" s="4">
        <f>XLOOKUP(A453,AtivacaoGiftback!A:A,AtivacaoGiftback!B:B,"")</f>
      </c>
      <c r="O453" s="4">
        <f>IF(N453 = "", 0, 1)</f>
      </c>
      <c r="P453" s="4">
        <f>XLOOKUP(A453,TempoPrimeiraCampanha!A:A,TempoPrimeiraCampanha!B:B,"")</f>
      </c>
      <c r="Q453" s="4">
        <f>IF(P453 = "", 0, 1)</f>
      </c>
      <c r="R453" s="4">
        <f>XLOOKUP(A453,'# Campanhas30D'!A:A,'# Campanhas30D'!B:B,"")</f>
      </c>
      <c r="S453" s="10">
        <v>0</v>
      </c>
      <c r="T453" s="10">
        <f>XLOOKUP(A453,'Receita Total'!A:A,'Receita Total'!C:C,"")</f>
      </c>
      <c r="U453" s="10">
        <v>0</v>
      </c>
      <c r="V453" s="10">
        <v>0</v>
      </c>
      <c r="W453" s="10">
        <v>0</v>
      </c>
      <c r="X453" s="10">
        <v>0</v>
      </c>
      <c r="Y453" s="4">
        <f>XLOOKUP(A453,'Receita Influenciada'!A:A,'Receita Influenciada'!C:C,"")</f>
      </c>
      <c r="Z453" s="4">
        <f>IF(ISBLANK(C453), "", DATEDIF(B453, C453, "d"))</f>
      </c>
      <c r="AA453" s="4">
        <v>0</v>
      </c>
    </row>
    <row x14ac:dyDescent="0.25" r="454" customHeight="1" ht="18.75">
      <c r="A454" s="1" t="s">
        <v>1376</v>
      </c>
      <c r="B454" s="22">
        <f>XLOOKUP(A454,'Página25'!A:A,'Página25'!G:G,"")</f>
        <v>25568.875</v>
      </c>
      <c r="C454" s="22">
        <f>XLOOKUP(A454,'Página25'!A:A,'Página25'!I:I,"")</f>
        <v>25568.875</v>
      </c>
      <c r="D454" s="1" t="s">
        <v>4538</v>
      </c>
      <c r="E454" s="4">
        <f>XLOOKUP(A454,login!A:A,login!F:F,"")</f>
      </c>
      <c r="F454" s="4">
        <f>XLOOKUP(A454,gestor!C:C,gestor!E:E,"")</f>
      </c>
      <c r="G454" s="4">
        <v>0</v>
      </c>
      <c r="H454" s="4">
        <f>XLOOKUP(A454,EmailVerification!A:A,EmailVerification!B:B,"")</f>
      </c>
      <c r="I454" s="4">
        <f>IF(H454 = "", 0, 1)</f>
      </c>
      <c r="J454" s="4">
        <f>XLOOKUP(A454,IntegracaoVerification!A:A,IntegracaoVerification!C:C,"")</f>
      </c>
      <c r="K454" s="4">
        <f>IF(J454 = "", 0, 1)</f>
      </c>
      <c r="L454" s="4">
        <f>XLOOKUP(A454,ApiVerification!A:A,ApiVerification!C:C,"")</f>
      </c>
      <c r="M454" s="4">
        <f>IF(L454 = "", 0, 1)</f>
      </c>
      <c r="N454" s="2">
        <f>XLOOKUP(A454,AtivacaoGiftback!A:A,AtivacaoGiftback!B:B,"")</f>
      </c>
      <c r="O454" s="4">
        <f>IF(N454 = "", 0, 1)</f>
      </c>
      <c r="P454" s="2">
        <f>XLOOKUP(A454,TempoPrimeiraCampanha!A:A,TempoPrimeiraCampanha!B:B,"")</f>
      </c>
      <c r="Q454" s="4">
        <f>IF(P454 = "", 0, 1)</f>
      </c>
      <c r="R454" s="4">
        <f>XLOOKUP(A454,'# Campanhas30D'!A:A,'# Campanhas30D'!B:B,"")</f>
      </c>
      <c r="S454" s="10">
        <v>0</v>
      </c>
      <c r="T454" s="10">
        <f>XLOOKUP(A454,'Receita Total'!A:A,'Receita Total'!C:C,"")</f>
      </c>
      <c r="U454" s="10">
        <v>0</v>
      </c>
      <c r="V454" s="10">
        <v>0</v>
      </c>
      <c r="W454" s="10">
        <v>0</v>
      </c>
      <c r="X454" s="10">
        <v>0</v>
      </c>
      <c r="Y454" s="4">
        <f>XLOOKUP(A454,'Receita Influenciada'!A:A,'Receita Influenciada'!C:C,"")</f>
      </c>
      <c r="Z454" s="4">
        <f>IF(ISBLANK(C454), "", DATEDIF(B454, C454, "d"))</f>
      </c>
      <c r="AA454" s="4">
        <v>0</v>
      </c>
    </row>
    <row x14ac:dyDescent="0.25" r="455" customHeight="1" ht="18.75">
      <c r="A455" s="1" t="s">
        <v>1372</v>
      </c>
      <c r="B455" s="22">
        <f>XLOOKUP(A455,'Página25'!A:A,'Página25'!G:G,"")</f>
        <v>25568.875</v>
      </c>
      <c r="C455" s="22">
        <f>XLOOKUP(A455,'Página25'!A:A,'Página25'!I:I,"")</f>
        <v>25568.875</v>
      </c>
      <c r="D455" s="1" t="s">
        <v>4538</v>
      </c>
      <c r="E455" s="4">
        <f>XLOOKUP(A455,login!A:A,login!F:F,"")</f>
      </c>
      <c r="F455" s="4">
        <f>XLOOKUP(A455,gestor!C:C,gestor!E:E,"")</f>
      </c>
      <c r="G455" s="4">
        <v>0</v>
      </c>
      <c r="H455" s="4">
        <f>XLOOKUP(A455,EmailVerification!A:A,EmailVerification!B:B,"")</f>
      </c>
      <c r="I455" s="4">
        <f>IF(H455 = "", 0, 1)</f>
      </c>
      <c r="J455" s="4">
        <f>XLOOKUP(A455,IntegracaoVerification!A:A,IntegracaoVerification!C:C,"")</f>
      </c>
      <c r="K455" s="4">
        <f>IF(J455 = "", 0, 1)</f>
      </c>
      <c r="L455" s="2">
        <f>XLOOKUP(A455,ApiVerification!A:A,ApiVerification!C:C,"")</f>
      </c>
      <c r="M455" s="4">
        <f>IF(L455 = "", 0, 1)</f>
      </c>
      <c r="N455" s="2">
        <f>XLOOKUP(A455,AtivacaoGiftback!A:A,AtivacaoGiftback!B:B,"")</f>
      </c>
      <c r="O455" s="4">
        <f>IF(N455 = "", 0, 1)</f>
      </c>
      <c r="P455" s="2">
        <f>XLOOKUP(A455,TempoPrimeiraCampanha!A:A,TempoPrimeiraCampanha!B:B,"")</f>
      </c>
      <c r="Q455" s="4">
        <f>IF(P455 = "", 0, 1)</f>
      </c>
      <c r="R455" s="4">
        <f>XLOOKUP(A455,'# Campanhas30D'!A:A,'# Campanhas30D'!B:B,"")</f>
      </c>
      <c r="S455" s="10">
        <v>0</v>
      </c>
      <c r="T455" s="10">
        <f>XLOOKUP(A455,'Receita Total'!A:A,'Receita Total'!C:C,"")</f>
      </c>
      <c r="U455" s="10">
        <v>0</v>
      </c>
      <c r="V455" s="10">
        <v>0</v>
      </c>
      <c r="W455" s="10">
        <v>0</v>
      </c>
      <c r="X455" s="10">
        <v>0</v>
      </c>
      <c r="Y455" s="4">
        <f>XLOOKUP(A455,'Receita Influenciada'!A:A,'Receita Influenciada'!C:C,"")</f>
      </c>
      <c r="Z455" s="4">
        <f>IF(ISBLANK(C455), "", DATEDIF(B455, C455, "d"))</f>
      </c>
      <c r="AA455" s="4">
        <v>0</v>
      </c>
    </row>
    <row x14ac:dyDescent="0.25" r="456" customHeight="1" ht="18.75">
      <c r="A456" s="1" t="s">
        <v>1370</v>
      </c>
      <c r="B456" s="22">
        <f>XLOOKUP(A456,'Página25'!A:A,'Página25'!G:G,"")</f>
        <v>25568.875</v>
      </c>
      <c r="C456" s="22">
        <f>XLOOKUP(A456,'Página25'!A:A,'Página25'!I:I,"")</f>
        <v>25568.875</v>
      </c>
      <c r="D456" s="1" t="s">
        <v>4538</v>
      </c>
      <c r="E456" s="4">
        <f>XLOOKUP(A456,login!A:A,login!F:F,"")</f>
      </c>
      <c r="F456" s="4">
        <f>XLOOKUP(A456,gestor!C:C,gestor!E:E,"")</f>
      </c>
      <c r="G456" s="4">
        <v>0</v>
      </c>
      <c r="H456" s="4">
        <f>XLOOKUP(A456,EmailVerification!A:A,EmailVerification!B:B,"")</f>
      </c>
      <c r="I456" s="4">
        <f>IF(H456 = "", 0, 1)</f>
      </c>
      <c r="J456" s="4">
        <f>XLOOKUP(A456,IntegracaoVerification!A:A,IntegracaoVerification!C:C,"")</f>
      </c>
      <c r="K456" s="4">
        <f>IF(J456 = "", 0, 1)</f>
      </c>
      <c r="L456" s="4">
        <f>XLOOKUP(A456,ApiVerification!A:A,ApiVerification!C:C,"")</f>
      </c>
      <c r="M456" s="4">
        <f>IF(L456 = "", 0, 1)</f>
      </c>
      <c r="N456" s="4">
        <f>XLOOKUP(A456,AtivacaoGiftback!A:A,AtivacaoGiftback!B:B,"")</f>
      </c>
      <c r="O456" s="4">
        <f>IF(N456 = "", 0, 1)</f>
      </c>
      <c r="P456" s="2">
        <f>XLOOKUP(A456,TempoPrimeiraCampanha!A:A,TempoPrimeiraCampanha!B:B,"")</f>
      </c>
      <c r="Q456" s="4">
        <f>IF(P456 = "", 0, 1)</f>
      </c>
      <c r="R456" s="4">
        <f>XLOOKUP(A456,'# Campanhas30D'!A:A,'# Campanhas30D'!B:B,"")</f>
      </c>
      <c r="S456" s="10">
        <v>0</v>
      </c>
      <c r="T456" s="10">
        <f>XLOOKUP(A456,'Receita Total'!A:A,'Receita Total'!C:C,"")</f>
      </c>
      <c r="U456" s="10">
        <v>0</v>
      </c>
      <c r="V456" s="10">
        <v>0</v>
      </c>
      <c r="W456" s="10">
        <v>0</v>
      </c>
      <c r="X456" s="10">
        <v>0</v>
      </c>
      <c r="Y456" s="4">
        <f>XLOOKUP(A456,'Receita Influenciada'!A:A,'Receita Influenciada'!C:C,"")</f>
      </c>
      <c r="Z456" s="4">
        <f>IF(ISBLANK(C456), "", DATEDIF(B456, C456, "d"))</f>
      </c>
      <c r="AA456" s="4">
        <v>0</v>
      </c>
    </row>
    <row x14ac:dyDescent="0.25" r="457" customHeight="1" ht="18.75">
      <c r="A457" s="1" t="s">
        <v>1364</v>
      </c>
      <c r="B457" s="22">
        <f>XLOOKUP(A457,'Página25'!A:A,'Página25'!G:G,"")</f>
        <v>25568.875</v>
      </c>
      <c r="C457" s="22">
        <f>XLOOKUP(A457,'Página25'!A:A,'Página25'!I:I,"")</f>
        <v>25568.875</v>
      </c>
      <c r="D457" s="1" t="s">
        <v>4538</v>
      </c>
      <c r="E457" s="4">
        <f>XLOOKUP(A457,login!A:A,login!F:F,"")</f>
      </c>
      <c r="F457" s="4">
        <f>XLOOKUP(A457,gestor!C:C,gestor!E:E,"")</f>
      </c>
      <c r="G457" s="4">
        <v>0</v>
      </c>
      <c r="H457" s="4">
        <f>XLOOKUP(A457,EmailVerification!A:A,EmailVerification!B:B,"")</f>
      </c>
      <c r="I457" s="4">
        <f>IF(H457 = "", 0, 1)</f>
      </c>
      <c r="J457" s="4">
        <f>XLOOKUP(A457,IntegracaoVerification!A:A,IntegracaoVerification!C:C,"")</f>
      </c>
      <c r="K457" s="4">
        <f>IF(J457 = "", 0, 1)</f>
      </c>
      <c r="L457" s="4">
        <f>XLOOKUP(A457,ApiVerification!A:A,ApiVerification!C:C,"")</f>
      </c>
      <c r="M457" s="4">
        <f>IF(L457 = "", 0, 1)</f>
      </c>
      <c r="N457" s="4">
        <f>XLOOKUP(A457,AtivacaoGiftback!A:A,AtivacaoGiftback!B:B,"")</f>
      </c>
      <c r="O457" s="4">
        <f>IF(N457 = "", 0, 1)</f>
      </c>
      <c r="P457" s="4">
        <f>XLOOKUP(A457,TempoPrimeiraCampanha!A:A,TempoPrimeiraCampanha!B:B,"")</f>
      </c>
      <c r="Q457" s="4">
        <f>IF(P457 = "", 0, 1)</f>
      </c>
      <c r="R457" s="4">
        <f>XLOOKUP(A457,'# Campanhas30D'!A:A,'# Campanhas30D'!B:B,"")</f>
      </c>
      <c r="S457" s="10">
        <v>0</v>
      </c>
      <c r="T457" s="10">
        <f>XLOOKUP(A457,'Receita Total'!A:A,'Receita Total'!C:C,"")</f>
      </c>
      <c r="U457" s="10">
        <v>0</v>
      </c>
      <c r="V457" s="10">
        <v>0</v>
      </c>
      <c r="W457" s="10">
        <v>0</v>
      </c>
      <c r="X457" s="10">
        <v>0</v>
      </c>
      <c r="Y457" s="4">
        <f>XLOOKUP(A457,'Receita Influenciada'!A:A,'Receita Influenciada'!C:C,"")</f>
      </c>
      <c r="Z457" s="4">
        <f>IF(ISBLANK(C457), "", DATEDIF(B457, C457, "d"))</f>
      </c>
      <c r="AA457" s="4">
        <v>0</v>
      </c>
    </row>
    <row x14ac:dyDescent="0.25" r="458" customHeight="1" ht="18.75">
      <c r="A458" s="1" t="s">
        <v>1362</v>
      </c>
      <c r="B458" s="22">
        <f>XLOOKUP(A458,'Página25'!A:A,'Página25'!G:G,"")</f>
        <v>25568.875</v>
      </c>
      <c r="C458" s="22">
        <f>XLOOKUP(A458,'Página25'!A:A,'Página25'!I:I,"")</f>
        <v>25568.875</v>
      </c>
      <c r="D458" s="1" t="s">
        <v>4538</v>
      </c>
      <c r="E458" s="4">
        <f>XLOOKUP(A458,login!A:A,login!F:F,"")</f>
      </c>
      <c r="F458" s="4">
        <f>XLOOKUP(A458,gestor!C:C,gestor!E:E,"")</f>
      </c>
      <c r="G458" s="4">
        <v>0</v>
      </c>
      <c r="H458" s="4">
        <f>XLOOKUP(A458,EmailVerification!A:A,EmailVerification!B:B,"")</f>
      </c>
      <c r="I458" s="4">
        <f>IF(H458 = "", 0, 1)</f>
      </c>
      <c r="J458" s="2">
        <f>XLOOKUP(A458,IntegracaoVerification!A:A,IntegracaoVerification!C:C,"")</f>
      </c>
      <c r="K458" s="4">
        <f>IF(J458 = "", 0, 1)</f>
      </c>
      <c r="L458" s="4">
        <f>XLOOKUP(A458,ApiVerification!A:A,ApiVerification!C:C,"")</f>
      </c>
      <c r="M458" s="4">
        <f>IF(L458 = "", 0, 1)</f>
      </c>
      <c r="N458" s="2">
        <f>XLOOKUP(A458,AtivacaoGiftback!A:A,AtivacaoGiftback!B:B,"")</f>
      </c>
      <c r="O458" s="4">
        <f>IF(N458 = "", 0, 1)</f>
      </c>
      <c r="P458" s="4">
        <f>XLOOKUP(A458,TempoPrimeiraCampanha!A:A,TempoPrimeiraCampanha!B:B,"")</f>
      </c>
      <c r="Q458" s="4">
        <f>IF(P458 = "", 0, 1)</f>
      </c>
      <c r="R458" s="4">
        <f>XLOOKUP(A458,'# Campanhas30D'!A:A,'# Campanhas30D'!B:B,"")</f>
      </c>
      <c r="S458" s="10">
        <v>0</v>
      </c>
      <c r="T458" s="10">
        <f>XLOOKUP(A458,'Receita Total'!A:A,'Receita Total'!C:C,"")</f>
      </c>
      <c r="U458" s="10">
        <v>0</v>
      </c>
      <c r="V458" s="10">
        <v>0</v>
      </c>
      <c r="W458" s="10">
        <v>0</v>
      </c>
      <c r="X458" s="10">
        <v>0</v>
      </c>
      <c r="Y458" s="4">
        <f>XLOOKUP(A458,'Receita Influenciada'!A:A,'Receita Influenciada'!C:C,"")</f>
      </c>
      <c r="Z458" s="4">
        <f>IF(ISBLANK(C458), "", DATEDIF(B458, C458, "d"))</f>
      </c>
      <c r="AA458" s="4">
        <v>0</v>
      </c>
    </row>
    <row x14ac:dyDescent="0.25" r="459" customHeight="1" ht="18.75">
      <c r="A459" s="1" t="s">
        <v>1360</v>
      </c>
      <c r="B459" s="22">
        <f>XLOOKUP(A459,'Página25'!A:A,'Página25'!G:G,"")</f>
        <v>25568.875</v>
      </c>
      <c r="C459" s="22">
        <f>XLOOKUP(A459,'Página25'!A:A,'Página25'!I:I,"")</f>
        <v>25568.875</v>
      </c>
      <c r="D459" s="1" t="s">
        <v>4538</v>
      </c>
      <c r="E459" s="4">
        <f>XLOOKUP(A459,login!A:A,login!F:F,"")</f>
      </c>
      <c r="F459" s="4">
        <f>XLOOKUP(A459,gestor!C:C,gestor!E:E,"")</f>
      </c>
      <c r="G459" s="4">
        <v>0</v>
      </c>
      <c r="H459" s="4">
        <f>XLOOKUP(A459,EmailVerification!A:A,EmailVerification!B:B,"")</f>
      </c>
      <c r="I459" s="4">
        <f>IF(H459 = "", 0, 1)</f>
      </c>
      <c r="J459" s="4">
        <f>XLOOKUP(A459,IntegracaoVerification!A:A,IntegracaoVerification!C:C,"")</f>
      </c>
      <c r="K459" s="4">
        <f>IF(J459 = "", 0, 1)</f>
      </c>
      <c r="L459" s="2">
        <f>XLOOKUP(A459,ApiVerification!A:A,ApiVerification!C:C,"")</f>
      </c>
      <c r="M459" s="4">
        <f>IF(L459 = "", 0, 1)</f>
      </c>
      <c r="N459" s="2">
        <f>XLOOKUP(A459,AtivacaoGiftback!A:A,AtivacaoGiftback!B:B,"")</f>
      </c>
      <c r="O459" s="4">
        <f>IF(N459 = "", 0, 1)</f>
      </c>
      <c r="P459" s="2">
        <f>XLOOKUP(A459,TempoPrimeiraCampanha!A:A,TempoPrimeiraCampanha!B:B,"")</f>
      </c>
      <c r="Q459" s="4">
        <f>IF(P459 = "", 0, 1)</f>
      </c>
      <c r="R459" s="4">
        <f>XLOOKUP(A459,'# Campanhas30D'!A:A,'# Campanhas30D'!B:B,"")</f>
      </c>
      <c r="S459" s="10">
        <v>0</v>
      </c>
      <c r="T459" s="10">
        <f>XLOOKUP(A459,'Receita Total'!A:A,'Receita Total'!C:C,"")</f>
      </c>
      <c r="U459" s="10">
        <v>0</v>
      </c>
      <c r="V459" s="10">
        <v>0</v>
      </c>
      <c r="W459" s="10">
        <v>0</v>
      </c>
      <c r="X459" s="10">
        <v>0</v>
      </c>
      <c r="Y459" s="4">
        <f>XLOOKUP(A459,'Receita Influenciada'!A:A,'Receita Influenciada'!C:C,"")</f>
      </c>
      <c r="Z459" s="4">
        <f>IF(ISBLANK(C459), "", DATEDIF(B459, C459, "d"))</f>
      </c>
      <c r="AA459" s="4">
        <v>0</v>
      </c>
    </row>
    <row x14ac:dyDescent="0.25" r="460" customHeight="1" ht="18.75">
      <c r="A460" s="1" t="s">
        <v>1357</v>
      </c>
      <c r="B460" s="22">
        <f>XLOOKUP(A460,'Página25'!A:A,'Página25'!G:G,"")</f>
        <v>25568.875</v>
      </c>
      <c r="C460" s="22">
        <f>XLOOKUP(A460,'Página25'!A:A,'Página25'!I:I,"")</f>
        <v>25568.875</v>
      </c>
      <c r="D460" s="1" t="s">
        <v>4538</v>
      </c>
      <c r="E460" s="4">
        <f>XLOOKUP(A460,login!A:A,login!F:F,"")</f>
      </c>
      <c r="F460" s="4">
        <f>XLOOKUP(A460,gestor!C:C,gestor!E:E,"")</f>
      </c>
      <c r="G460" s="4">
        <v>0</v>
      </c>
      <c r="H460" s="4">
        <f>XLOOKUP(A460,EmailVerification!A:A,EmailVerification!B:B,"")</f>
      </c>
      <c r="I460" s="4">
        <f>IF(H460 = "", 0, 1)</f>
      </c>
      <c r="J460" s="4">
        <f>XLOOKUP(A460,IntegracaoVerification!A:A,IntegracaoVerification!C:C,"")</f>
      </c>
      <c r="K460" s="4">
        <f>IF(J460 = "", 0, 1)</f>
      </c>
      <c r="L460" s="4">
        <f>XLOOKUP(A460,ApiVerification!A:A,ApiVerification!C:C,"")</f>
      </c>
      <c r="M460" s="4">
        <f>IF(L460 = "", 0, 1)</f>
      </c>
      <c r="N460" s="4">
        <f>XLOOKUP(A460,AtivacaoGiftback!A:A,AtivacaoGiftback!B:B,"")</f>
      </c>
      <c r="O460" s="4">
        <f>IF(N460 = "", 0, 1)</f>
      </c>
      <c r="P460" s="4">
        <f>XLOOKUP(A460,TempoPrimeiraCampanha!A:A,TempoPrimeiraCampanha!B:B,"")</f>
      </c>
      <c r="Q460" s="4">
        <f>IF(P460 = "", 0, 1)</f>
      </c>
      <c r="R460" s="4">
        <f>XLOOKUP(A460,'# Campanhas30D'!A:A,'# Campanhas30D'!B:B,"")</f>
      </c>
      <c r="S460" s="10">
        <v>0</v>
      </c>
      <c r="T460" s="10">
        <f>XLOOKUP(A460,'Receita Total'!A:A,'Receita Total'!C:C,"")</f>
      </c>
      <c r="U460" s="10">
        <v>0</v>
      </c>
      <c r="V460" s="10">
        <v>0</v>
      </c>
      <c r="W460" s="10">
        <v>0</v>
      </c>
      <c r="X460" s="10">
        <v>0</v>
      </c>
      <c r="Y460" s="4">
        <f>XLOOKUP(A460,'Receita Influenciada'!A:A,'Receita Influenciada'!C:C,"")</f>
      </c>
      <c r="Z460" s="4">
        <f>IF(ISBLANK(C460), "", DATEDIF(B460, C460, "d"))</f>
      </c>
      <c r="AA460" s="4">
        <v>0</v>
      </c>
    </row>
    <row x14ac:dyDescent="0.25" r="461" customHeight="1" ht="18.75">
      <c r="A461" s="1" t="s">
        <v>1344</v>
      </c>
      <c r="B461" s="22">
        <f>XLOOKUP(A461,'Página25'!A:A,'Página25'!G:G,"")</f>
        <v>25568.875</v>
      </c>
      <c r="C461" s="22">
        <f>XLOOKUP(A461,'Página25'!A:A,'Página25'!I:I,"")</f>
        <v>25568.875</v>
      </c>
      <c r="D461" s="1" t="s">
        <v>4538</v>
      </c>
      <c r="E461" s="4">
        <f>XLOOKUP(A461,login!A:A,login!F:F,"")</f>
      </c>
      <c r="F461" s="4">
        <f>XLOOKUP(A461,gestor!C:C,gestor!E:E,"")</f>
      </c>
      <c r="G461" s="4">
        <v>0</v>
      </c>
      <c r="H461" s="4">
        <f>XLOOKUP(A461,EmailVerification!A:A,EmailVerification!B:B,"")</f>
      </c>
      <c r="I461" s="4">
        <f>IF(H461 = "", 0, 1)</f>
      </c>
      <c r="J461" s="4">
        <f>XLOOKUP(A461,IntegracaoVerification!A:A,IntegracaoVerification!C:C,"")</f>
      </c>
      <c r="K461" s="4">
        <f>IF(J461 = "", 0, 1)</f>
      </c>
      <c r="L461" s="4">
        <f>XLOOKUP(A461,ApiVerification!A:A,ApiVerification!C:C,"")</f>
      </c>
      <c r="M461" s="4">
        <f>IF(L461 = "", 0, 1)</f>
      </c>
      <c r="N461" s="4">
        <f>XLOOKUP(A461,AtivacaoGiftback!A:A,AtivacaoGiftback!B:B,"")</f>
      </c>
      <c r="O461" s="4">
        <f>IF(N461 = "", 0, 1)</f>
      </c>
      <c r="P461" s="4">
        <f>XLOOKUP(A461,TempoPrimeiraCampanha!A:A,TempoPrimeiraCampanha!B:B,"")</f>
      </c>
      <c r="Q461" s="4">
        <f>IF(P461 = "", 0, 1)</f>
      </c>
      <c r="R461" s="4">
        <f>XLOOKUP(A461,'# Campanhas30D'!A:A,'# Campanhas30D'!B:B,"")</f>
      </c>
      <c r="S461" s="10">
        <v>0</v>
      </c>
      <c r="T461" s="10">
        <f>XLOOKUP(A461,'Receita Total'!A:A,'Receita Total'!C:C,"")</f>
      </c>
      <c r="U461" s="10">
        <v>0</v>
      </c>
      <c r="V461" s="10">
        <v>0</v>
      </c>
      <c r="W461" s="10">
        <v>0</v>
      </c>
      <c r="X461" s="10">
        <v>0</v>
      </c>
      <c r="Y461" s="4">
        <f>XLOOKUP(A461,'Receita Influenciada'!A:A,'Receita Influenciada'!C:C,"")</f>
      </c>
      <c r="Z461" s="4">
        <f>IF(ISBLANK(C461), "", DATEDIF(B461, C461, "d"))</f>
      </c>
      <c r="AA461" s="4">
        <v>0</v>
      </c>
    </row>
    <row x14ac:dyDescent="0.25" r="462" customHeight="1" ht="18.75">
      <c r="A462" s="1" t="s">
        <v>1324</v>
      </c>
      <c r="B462" s="22">
        <f>XLOOKUP(A462,'Página25'!A:A,'Página25'!G:G,"")</f>
        <v>25568.875</v>
      </c>
      <c r="C462" s="22">
        <f>XLOOKUP(A462,'Página25'!A:A,'Página25'!I:I,"")</f>
        <v>25568.875</v>
      </c>
      <c r="D462" s="1" t="s">
        <v>4538</v>
      </c>
      <c r="E462" s="4">
        <f>XLOOKUP(A462,login!A:A,login!F:F,"")</f>
      </c>
      <c r="F462" s="4">
        <f>XLOOKUP(A462,gestor!C:C,gestor!E:E,"")</f>
      </c>
      <c r="G462" s="4">
        <f>XLOOKUP(A462,tickets!I:I,tickets!J:J,"")</f>
      </c>
      <c r="H462" s="4">
        <f>XLOOKUP(A462,EmailVerification!A:A,EmailVerification!B:B,"")</f>
      </c>
      <c r="I462" s="4">
        <f>IF(H462 = "", 0, 1)</f>
      </c>
      <c r="J462" s="4">
        <f>XLOOKUP(A462,IntegracaoVerification!A:A,IntegracaoVerification!C:C,"")</f>
      </c>
      <c r="K462" s="4">
        <f>IF(J462 = "", 0, 1)</f>
      </c>
      <c r="L462" s="4">
        <f>XLOOKUP(A462,ApiVerification!A:A,ApiVerification!C:C,"")</f>
      </c>
      <c r="M462" s="4">
        <f>IF(L462 = "", 0, 1)</f>
      </c>
      <c r="N462" s="4">
        <f>XLOOKUP(A462,AtivacaoGiftback!A:A,AtivacaoGiftback!B:B,"")</f>
      </c>
      <c r="O462" s="4">
        <f>IF(N462 = "", 0, 1)</f>
      </c>
      <c r="P462" s="4">
        <f>XLOOKUP(A462,TempoPrimeiraCampanha!A:A,TempoPrimeiraCampanha!B:B,"")</f>
      </c>
      <c r="Q462" s="4">
        <f>IF(P462 = "", 0, 1)</f>
      </c>
      <c r="R462" s="4">
        <f>XLOOKUP(A462,'# Campanhas30D'!A:A,'# Campanhas30D'!B:B,"")</f>
      </c>
      <c r="S462" s="10">
        <v>0</v>
      </c>
      <c r="T462" s="10">
        <f>XLOOKUP(A462,'Receita Total'!A:A,'Receita Total'!C:C,"")</f>
      </c>
      <c r="U462" s="10">
        <v>0</v>
      </c>
      <c r="V462" s="10">
        <v>0</v>
      </c>
      <c r="W462" s="10">
        <v>0</v>
      </c>
      <c r="X462" s="10">
        <v>0</v>
      </c>
      <c r="Y462" s="4">
        <f>XLOOKUP(A462,'Receita Influenciada'!A:A,'Receita Influenciada'!C:C,"")</f>
      </c>
      <c r="Z462" s="4">
        <f>IF(ISBLANK(C462), "", DATEDIF(B462, C462, "d"))</f>
      </c>
      <c r="AA462" s="4">
        <v>0</v>
      </c>
    </row>
    <row x14ac:dyDescent="0.25" r="463" customHeight="1" ht="18.75">
      <c r="A463" s="1" t="s">
        <v>1317</v>
      </c>
      <c r="B463" s="22">
        <f>XLOOKUP(A463,'Página25'!A:A,'Página25'!G:G,"")</f>
        <v>25568.875</v>
      </c>
      <c r="C463" s="22">
        <f>XLOOKUP(A463,'Página25'!A:A,'Página25'!I:I,"")</f>
        <v>25568.875</v>
      </c>
      <c r="D463" s="1" t="s">
        <v>4538</v>
      </c>
      <c r="E463" s="4">
        <f>XLOOKUP(A463,login!A:A,login!F:F,"")</f>
      </c>
      <c r="F463" s="4">
        <f>XLOOKUP(A463,gestor!C:C,gestor!E:E,"")</f>
      </c>
      <c r="G463" s="4">
        <f>XLOOKUP(A463,tickets!I:I,tickets!J:J,"")</f>
      </c>
      <c r="H463" s="4">
        <f>XLOOKUP(A463,EmailVerification!A:A,EmailVerification!B:B,"")</f>
      </c>
      <c r="I463" s="4">
        <f>IF(H463 = "", 0, 1)</f>
      </c>
      <c r="J463" s="4">
        <f>XLOOKUP(A463,IntegracaoVerification!A:A,IntegracaoVerification!C:C,"")</f>
      </c>
      <c r="K463" s="4">
        <f>IF(J463 = "", 0, 1)</f>
      </c>
      <c r="L463" s="4">
        <f>XLOOKUP(A463,ApiVerification!A:A,ApiVerification!C:C,"")</f>
      </c>
      <c r="M463" s="4">
        <f>IF(L463 = "", 0, 1)</f>
      </c>
      <c r="N463" s="4">
        <f>XLOOKUP(A463,AtivacaoGiftback!A:A,AtivacaoGiftback!B:B,"")</f>
      </c>
      <c r="O463" s="4">
        <f>IF(N463 = "", 0, 1)</f>
      </c>
      <c r="P463" s="4">
        <f>XLOOKUP(A463,TempoPrimeiraCampanha!A:A,TempoPrimeiraCampanha!B:B,"")</f>
      </c>
      <c r="Q463" s="4">
        <f>IF(P463 = "", 0, 1)</f>
      </c>
      <c r="R463" s="4">
        <f>XLOOKUP(A463,'# Campanhas30D'!A:A,'# Campanhas30D'!B:B,"")</f>
      </c>
      <c r="S463" s="10">
        <v>0</v>
      </c>
      <c r="T463" s="10">
        <f>XLOOKUP(A463,'Receita Total'!A:A,'Receita Total'!C:C,"")</f>
      </c>
      <c r="U463" s="10">
        <v>0</v>
      </c>
      <c r="V463" s="10">
        <v>0</v>
      </c>
      <c r="W463" s="10">
        <v>0</v>
      </c>
      <c r="X463" s="10">
        <v>0</v>
      </c>
      <c r="Y463" s="4">
        <f>XLOOKUP(A463,'Receita Influenciada'!A:A,'Receita Influenciada'!C:C,"")</f>
      </c>
      <c r="Z463" s="4">
        <f>IF(ISBLANK(C463), "", DATEDIF(B463, C463, "d"))</f>
      </c>
      <c r="AA463" s="4">
        <v>0</v>
      </c>
    </row>
    <row x14ac:dyDescent="0.25" r="464" customHeight="1" ht="18.75">
      <c r="A464" s="1" t="s">
        <v>1310</v>
      </c>
      <c r="B464" s="22">
        <f>XLOOKUP(A464,'Página25'!A:A,'Página25'!G:G,"")</f>
        <v>25568.875</v>
      </c>
      <c r="C464" s="22">
        <f>XLOOKUP(A464,'Página25'!A:A,'Página25'!I:I,"")</f>
        <v>25568.875</v>
      </c>
      <c r="D464" s="1" t="s">
        <v>4538</v>
      </c>
      <c r="E464" s="4">
        <f>XLOOKUP(A464,login!A:A,login!F:F,"")</f>
      </c>
      <c r="F464" s="4">
        <f>XLOOKUP(A464,gestor!C:C,gestor!E:E,"")</f>
      </c>
      <c r="G464" s="4">
        <v>0</v>
      </c>
      <c r="H464" s="4">
        <f>XLOOKUP(A464,EmailVerification!A:A,EmailVerification!B:B,"")</f>
      </c>
      <c r="I464" s="4">
        <f>IF(H464 = "", 0, 1)</f>
      </c>
      <c r="J464" s="4">
        <f>XLOOKUP(A464,IntegracaoVerification!A:A,IntegracaoVerification!C:C,"")</f>
      </c>
      <c r="K464" s="4">
        <f>IF(J464 = "", 0, 1)</f>
      </c>
      <c r="L464" s="4">
        <f>XLOOKUP(A464,ApiVerification!A:A,ApiVerification!C:C,"")</f>
      </c>
      <c r="M464" s="4">
        <f>IF(L464 = "", 0, 1)</f>
      </c>
      <c r="N464" s="2">
        <f>XLOOKUP(A464,AtivacaoGiftback!A:A,AtivacaoGiftback!B:B,"")</f>
      </c>
      <c r="O464" s="4">
        <f>IF(N464 = "", 0, 1)</f>
      </c>
      <c r="P464" s="4">
        <f>XLOOKUP(A464,TempoPrimeiraCampanha!A:A,TempoPrimeiraCampanha!B:B,"")</f>
      </c>
      <c r="Q464" s="4">
        <f>IF(P464 = "", 0, 1)</f>
      </c>
      <c r="R464" s="4">
        <f>XLOOKUP(A464,'# Campanhas30D'!A:A,'# Campanhas30D'!B:B,"")</f>
      </c>
      <c r="S464" s="10">
        <v>0</v>
      </c>
      <c r="T464" s="10">
        <f>XLOOKUP(A464,'Receita Total'!A:A,'Receita Total'!C:C,"")</f>
      </c>
      <c r="U464" s="10">
        <v>0</v>
      </c>
      <c r="V464" s="10">
        <v>0</v>
      </c>
      <c r="W464" s="10">
        <v>0</v>
      </c>
      <c r="X464" s="10">
        <v>0</v>
      </c>
      <c r="Y464" s="4">
        <f>XLOOKUP(A464,'Receita Influenciada'!A:A,'Receita Influenciada'!C:C,"")</f>
      </c>
      <c r="Z464" s="4">
        <f>IF(ISBLANK(C464), "", DATEDIF(B464, C464, "d"))</f>
      </c>
      <c r="AA464" s="4">
        <v>0</v>
      </c>
    </row>
    <row x14ac:dyDescent="0.25" r="465" customHeight="1" ht="18.75">
      <c r="A465" s="1" t="s">
        <v>1298</v>
      </c>
      <c r="B465" s="22">
        <f>XLOOKUP(A465,'Página25'!A:A,'Página25'!G:G,"")</f>
        <v>25568.875</v>
      </c>
      <c r="C465" s="22">
        <f>XLOOKUP(A465,'Página25'!A:A,'Página25'!I:I,"")</f>
        <v>25568.875</v>
      </c>
      <c r="D465" s="1" t="s">
        <v>4538</v>
      </c>
      <c r="E465" s="4">
        <f>XLOOKUP(A465,login!A:A,login!F:F,"")</f>
      </c>
      <c r="F465" s="4">
        <f>XLOOKUP(A465,gestor!C:C,gestor!E:E,"")</f>
      </c>
      <c r="G465" s="4">
        <v>0</v>
      </c>
      <c r="H465" s="2">
        <f>XLOOKUP(A465,EmailVerification!A:A,EmailVerification!B:B,"")</f>
      </c>
      <c r="I465" s="4">
        <f>IF(H465 = "", 0, 1)</f>
      </c>
      <c r="J465" s="4">
        <f>XLOOKUP(A465,IntegracaoVerification!A:A,IntegracaoVerification!C:C,"")</f>
      </c>
      <c r="K465" s="4">
        <f>IF(J465 = "", 0, 1)</f>
      </c>
      <c r="L465" s="4">
        <f>XLOOKUP(A465,ApiVerification!A:A,ApiVerification!C:C,"")</f>
      </c>
      <c r="M465" s="4">
        <f>IF(L465 = "", 0, 1)</f>
      </c>
      <c r="N465" s="2">
        <f>XLOOKUP(A465,AtivacaoGiftback!A:A,AtivacaoGiftback!B:B,"")</f>
      </c>
      <c r="O465" s="4">
        <f>IF(N465 = "", 0, 1)</f>
      </c>
      <c r="P465" s="2">
        <f>XLOOKUP(A465,TempoPrimeiraCampanha!A:A,TempoPrimeiraCampanha!B:B,"")</f>
      </c>
      <c r="Q465" s="4">
        <f>IF(P465 = "", 0, 1)</f>
      </c>
      <c r="R465" s="4">
        <f>XLOOKUP(A465,'# Campanhas30D'!A:A,'# Campanhas30D'!B:B,"")</f>
      </c>
      <c r="S465" s="10">
        <v>0</v>
      </c>
      <c r="T465" s="10">
        <f>XLOOKUP(A465,'Receita Total'!A:A,'Receita Total'!C:C,"")</f>
      </c>
      <c r="U465" s="10">
        <v>0</v>
      </c>
      <c r="V465" s="10">
        <v>0</v>
      </c>
      <c r="W465" s="10">
        <v>0</v>
      </c>
      <c r="X465" s="10">
        <v>0</v>
      </c>
      <c r="Y465" s="4">
        <f>XLOOKUP(A465,'Receita Influenciada'!A:A,'Receita Influenciada'!C:C,"")</f>
      </c>
      <c r="Z465" s="4">
        <f>IF(ISBLANK(C465), "", DATEDIF(B465, C465, "d"))</f>
      </c>
      <c r="AA465" s="4">
        <v>0</v>
      </c>
    </row>
    <row x14ac:dyDescent="0.25" r="466" customHeight="1" ht="18.75">
      <c r="A466" s="1" t="s">
        <v>1290</v>
      </c>
      <c r="B466" s="22">
        <f>XLOOKUP(A466,'Página25'!A:A,'Página25'!G:G,"")</f>
        <v>25568.875</v>
      </c>
      <c r="C466" s="22">
        <f>XLOOKUP(A466,'Página25'!A:A,'Página25'!I:I,"")</f>
        <v>25568.875</v>
      </c>
      <c r="D466" s="1" t="s">
        <v>4538</v>
      </c>
      <c r="E466" s="4">
        <f>XLOOKUP(A466,login!A:A,login!F:F,"")</f>
      </c>
      <c r="F466" s="4">
        <f>XLOOKUP(A466,gestor!C:C,gestor!E:E,"")</f>
      </c>
      <c r="G466" s="4">
        <v>0</v>
      </c>
      <c r="H466" s="2">
        <f>XLOOKUP(A466,EmailVerification!A:A,EmailVerification!B:B,"")</f>
      </c>
      <c r="I466" s="4">
        <f>IF(H466 = "", 0, 1)</f>
      </c>
      <c r="J466" s="4">
        <f>XLOOKUP(A466,IntegracaoVerification!A:A,IntegracaoVerification!C:C,"")</f>
      </c>
      <c r="K466" s="4">
        <f>IF(J466 = "", 0, 1)</f>
      </c>
      <c r="L466" s="4">
        <f>XLOOKUP(A466,ApiVerification!A:A,ApiVerification!C:C,"")</f>
      </c>
      <c r="M466" s="4">
        <f>IF(L466 = "", 0, 1)</f>
      </c>
      <c r="N466" s="2">
        <f>XLOOKUP(A466,AtivacaoGiftback!A:A,AtivacaoGiftback!B:B,"")</f>
      </c>
      <c r="O466" s="4">
        <f>IF(N466 = "", 0, 1)</f>
      </c>
      <c r="P466" s="2">
        <f>XLOOKUP(A466,TempoPrimeiraCampanha!A:A,TempoPrimeiraCampanha!B:B,"")</f>
      </c>
      <c r="Q466" s="4">
        <f>IF(P466 = "", 0, 1)</f>
      </c>
      <c r="R466" s="4">
        <f>XLOOKUP(A466,'# Campanhas30D'!A:A,'# Campanhas30D'!B:B,"")</f>
      </c>
      <c r="S466" s="10">
        <v>0</v>
      </c>
      <c r="T466" s="10">
        <f>XLOOKUP(A466,'Receita Total'!A:A,'Receita Total'!C:C,"")</f>
      </c>
      <c r="U466" s="10">
        <v>0</v>
      </c>
      <c r="V466" s="10">
        <v>0</v>
      </c>
      <c r="W466" s="10">
        <v>0</v>
      </c>
      <c r="X466" s="10">
        <v>0</v>
      </c>
      <c r="Y466" s="4">
        <f>XLOOKUP(A466,'Receita Influenciada'!A:A,'Receita Influenciada'!C:C,"")</f>
      </c>
      <c r="Z466" s="4">
        <f>IF(ISBLANK(C466), "", DATEDIF(B466, C466, "d"))</f>
      </c>
      <c r="AA466" s="4">
        <v>0</v>
      </c>
    </row>
    <row x14ac:dyDescent="0.25" r="467" customHeight="1" ht="18.75">
      <c r="A467" s="1" t="s">
        <v>1286</v>
      </c>
      <c r="B467" s="22">
        <f>XLOOKUP(A467,'Página25'!A:A,'Página25'!G:G,"")</f>
        <v>25568.875</v>
      </c>
      <c r="C467" s="22">
        <f>XLOOKUP(A467,'Página25'!A:A,'Página25'!I:I,"")</f>
        <v>25568.875</v>
      </c>
      <c r="D467" s="1" t="s">
        <v>4538</v>
      </c>
      <c r="E467" s="4">
        <f>XLOOKUP(A467,login!A:A,login!F:F,"")</f>
      </c>
      <c r="F467" s="4">
        <f>XLOOKUP(A467,gestor!C:C,gestor!E:E,"")</f>
      </c>
      <c r="G467" s="4">
        <v>0</v>
      </c>
      <c r="H467" s="4">
        <f>XLOOKUP(A467,EmailVerification!A:A,EmailVerification!B:B,"")</f>
      </c>
      <c r="I467" s="4">
        <f>IF(H467 = "", 0, 1)</f>
      </c>
      <c r="J467" s="4">
        <f>XLOOKUP(A467,IntegracaoVerification!A:A,IntegracaoVerification!C:C,"")</f>
      </c>
      <c r="K467" s="4">
        <f>IF(J467 = "", 0, 1)</f>
      </c>
      <c r="L467" s="4">
        <f>XLOOKUP(A467,ApiVerification!A:A,ApiVerification!C:C,"")</f>
      </c>
      <c r="M467" s="4">
        <f>IF(L467 = "", 0, 1)</f>
      </c>
      <c r="N467" s="2">
        <f>XLOOKUP(A467,AtivacaoGiftback!A:A,AtivacaoGiftback!B:B,"")</f>
      </c>
      <c r="O467" s="4">
        <f>IF(N467 = "", 0, 1)</f>
      </c>
      <c r="P467" s="2">
        <f>XLOOKUP(A467,TempoPrimeiraCampanha!A:A,TempoPrimeiraCampanha!B:B,"")</f>
      </c>
      <c r="Q467" s="4">
        <f>IF(P467 = "", 0, 1)</f>
      </c>
      <c r="R467" s="4">
        <f>XLOOKUP(A467,'# Campanhas30D'!A:A,'# Campanhas30D'!B:B,"")</f>
      </c>
      <c r="S467" s="10">
        <v>0</v>
      </c>
      <c r="T467" s="10">
        <f>XLOOKUP(A467,'Receita Total'!A:A,'Receita Total'!C:C,"")</f>
      </c>
      <c r="U467" s="10">
        <v>0</v>
      </c>
      <c r="V467" s="10">
        <v>0</v>
      </c>
      <c r="W467" s="10">
        <v>0</v>
      </c>
      <c r="X467" s="10">
        <v>0</v>
      </c>
      <c r="Y467" s="4">
        <f>XLOOKUP(A467,'Receita Influenciada'!A:A,'Receita Influenciada'!C:C,"")</f>
      </c>
      <c r="Z467" s="4">
        <f>IF(ISBLANK(C467), "", DATEDIF(B467, C467, "d"))</f>
      </c>
      <c r="AA467" s="4">
        <v>0</v>
      </c>
    </row>
    <row x14ac:dyDescent="0.25" r="468" customHeight="1" ht="18.75">
      <c r="A468" s="1" t="s">
        <v>1278</v>
      </c>
      <c r="B468" s="22">
        <f>XLOOKUP(A468,'Página25'!A:A,'Página25'!G:G,"")</f>
        <v>25568.875</v>
      </c>
      <c r="C468" s="22">
        <f>XLOOKUP(A468,'Página25'!A:A,'Página25'!I:I,"")</f>
        <v>25568.875</v>
      </c>
      <c r="D468" s="1" t="s">
        <v>4538</v>
      </c>
      <c r="E468" s="4">
        <f>XLOOKUP(A468,login!A:A,login!F:F,"")</f>
      </c>
      <c r="F468" s="4">
        <f>XLOOKUP(A468,gestor!C:C,gestor!E:E,"")</f>
      </c>
      <c r="G468" s="4">
        <v>0</v>
      </c>
      <c r="H468" s="4">
        <f>XLOOKUP(A468,EmailVerification!A:A,EmailVerification!B:B,"")</f>
      </c>
      <c r="I468" s="4">
        <f>IF(H468 = "", 0, 1)</f>
      </c>
      <c r="J468" s="4">
        <f>XLOOKUP(A468,IntegracaoVerification!A:A,IntegracaoVerification!C:C,"")</f>
      </c>
      <c r="K468" s="4">
        <f>IF(J468 = "", 0, 1)</f>
      </c>
      <c r="L468" s="4">
        <f>XLOOKUP(A468,ApiVerification!A:A,ApiVerification!C:C,"")</f>
      </c>
      <c r="M468" s="4">
        <f>IF(L468 = "", 0, 1)</f>
      </c>
      <c r="N468" s="4">
        <f>XLOOKUP(A468,AtivacaoGiftback!A:A,AtivacaoGiftback!B:B,"")</f>
      </c>
      <c r="O468" s="4">
        <f>IF(N468 = "", 0, 1)</f>
      </c>
      <c r="P468" s="4">
        <f>XLOOKUP(A468,TempoPrimeiraCampanha!A:A,TempoPrimeiraCampanha!B:B,"")</f>
      </c>
      <c r="Q468" s="4">
        <f>IF(P468 = "", 0, 1)</f>
      </c>
      <c r="R468" s="4">
        <f>XLOOKUP(A468,'# Campanhas30D'!A:A,'# Campanhas30D'!B:B,"")</f>
      </c>
      <c r="S468" s="10">
        <v>0</v>
      </c>
      <c r="T468" s="10">
        <f>XLOOKUP(A468,'Receita Total'!A:A,'Receita Total'!C:C,"")</f>
      </c>
      <c r="U468" s="10">
        <v>0</v>
      </c>
      <c r="V468" s="10">
        <v>0</v>
      </c>
      <c r="W468" s="10">
        <v>0</v>
      </c>
      <c r="X468" s="10">
        <v>0</v>
      </c>
      <c r="Y468" s="4">
        <f>XLOOKUP(A468,'Receita Influenciada'!A:A,'Receita Influenciada'!C:C,"")</f>
      </c>
      <c r="Z468" s="4">
        <f>IF(ISBLANK(C468), "", DATEDIF(B468, C468, "d"))</f>
      </c>
      <c r="AA468" s="4">
        <v>0</v>
      </c>
    </row>
    <row x14ac:dyDescent="0.25" r="469" customHeight="1" ht="18.75">
      <c r="A469" s="1" t="s">
        <v>1255</v>
      </c>
      <c r="B469" s="22">
        <f>XLOOKUP(A469,'Página25'!A:A,'Página25'!G:G,"")</f>
        <v>25568.875</v>
      </c>
      <c r="C469" s="22">
        <f>XLOOKUP(A469,'Página25'!A:A,'Página25'!I:I,"")</f>
        <v>25568.875</v>
      </c>
      <c r="D469" s="1" t="s">
        <v>4538</v>
      </c>
      <c r="E469" s="4">
        <f>XLOOKUP(A469,login!A:A,login!F:F,"")</f>
      </c>
      <c r="F469" s="4">
        <f>XLOOKUP(A469,gestor!C:C,gestor!E:E,"")</f>
      </c>
      <c r="G469" s="4">
        <v>0</v>
      </c>
      <c r="H469" s="2">
        <f>XLOOKUP(A469,EmailVerification!A:A,EmailVerification!B:B,"")</f>
      </c>
      <c r="I469" s="4">
        <f>IF(H469 = "", 0, 1)</f>
      </c>
      <c r="J469" s="4">
        <f>XLOOKUP(A469,IntegracaoVerification!A:A,IntegracaoVerification!C:C,"")</f>
      </c>
      <c r="K469" s="4">
        <f>IF(J469 = "", 0, 1)</f>
      </c>
      <c r="L469" s="4">
        <f>XLOOKUP(A469,ApiVerification!A:A,ApiVerification!C:C,"")</f>
      </c>
      <c r="M469" s="4">
        <f>IF(L469 = "", 0, 1)</f>
      </c>
      <c r="N469" s="4">
        <f>XLOOKUP(A469,AtivacaoGiftback!A:A,AtivacaoGiftback!B:B,"")</f>
      </c>
      <c r="O469" s="4">
        <f>IF(N469 = "", 0, 1)</f>
      </c>
      <c r="P469" s="2">
        <f>XLOOKUP(A469,TempoPrimeiraCampanha!A:A,TempoPrimeiraCampanha!B:B,"")</f>
      </c>
      <c r="Q469" s="4">
        <f>IF(P469 = "", 0, 1)</f>
      </c>
      <c r="R469" s="4">
        <f>XLOOKUP(A469,'# Campanhas30D'!A:A,'# Campanhas30D'!B:B,"")</f>
      </c>
      <c r="S469" s="10">
        <v>0</v>
      </c>
      <c r="T469" s="10">
        <f>XLOOKUP(A469,'Receita Total'!A:A,'Receita Total'!C:C,"")</f>
      </c>
      <c r="U469" s="10">
        <v>0</v>
      </c>
      <c r="V469" s="10">
        <v>0</v>
      </c>
      <c r="W469" s="10">
        <v>0</v>
      </c>
      <c r="X469" s="10">
        <v>0</v>
      </c>
      <c r="Y469" s="4">
        <f>XLOOKUP(A469,'Receita Influenciada'!A:A,'Receita Influenciada'!C:C,"")</f>
      </c>
      <c r="Z469" s="4">
        <f>IF(ISBLANK(C469), "", DATEDIF(B469, C469, "d"))</f>
      </c>
      <c r="AA469" s="4">
        <v>0</v>
      </c>
    </row>
    <row x14ac:dyDescent="0.25" r="470" customHeight="1" ht="18.75">
      <c r="A470" s="1" t="s">
        <v>1248</v>
      </c>
      <c r="B470" s="22">
        <f>XLOOKUP(A470,'Página25'!A:A,'Página25'!G:G,"")</f>
        <v>25568.875</v>
      </c>
      <c r="C470" s="22">
        <f>XLOOKUP(A470,'Página25'!A:A,'Página25'!I:I,"")</f>
        <v>25568.875</v>
      </c>
      <c r="D470" s="1" t="s">
        <v>4538</v>
      </c>
      <c r="E470" s="4">
        <f>XLOOKUP(A470,login!A:A,login!F:F,"")</f>
      </c>
      <c r="F470" s="4">
        <f>XLOOKUP(A470,gestor!C:C,gestor!E:E,"")</f>
      </c>
      <c r="G470" s="4">
        <v>0</v>
      </c>
      <c r="H470" s="4">
        <f>XLOOKUP(A470,EmailVerification!A:A,EmailVerification!B:B,"")</f>
      </c>
      <c r="I470" s="4">
        <f>IF(H470 = "", 0, 1)</f>
      </c>
      <c r="J470" s="4">
        <f>XLOOKUP(A470,IntegracaoVerification!A:A,IntegracaoVerification!C:C,"")</f>
      </c>
      <c r="K470" s="4">
        <f>IF(J470 = "", 0, 1)</f>
      </c>
      <c r="L470" s="4">
        <f>XLOOKUP(A470,ApiVerification!A:A,ApiVerification!C:C,"")</f>
      </c>
      <c r="M470" s="4">
        <f>IF(L470 = "", 0, 1)</f>
      </c>
      <c r="N470" s="2">
        <f>XLOOKUP(A470,AtivacaoGiftback!A:A,AtivacaoGiftback!B:B,"")</f>
      </c>
      <c r="O470" s="4">
        <f>IF(N470 = "", 0, 1)</f>
      </c>
      <c r="P470" s="4">
        <f>XLOOKUP(A470,TempoPrimeiraCampanha!A:A,TempoPrimeiraCampanha!B:B,"")</f>
      </c>
      <c r="Q470" s="4">
        <f>IF(P470 = "", 0, 1)</f>
      </c>
      <c r="R470" s="4">
        <f>XLOOKUP(A470,'# Campanhas30D'!A:A,'# Campanhas30D'!B:B,"")</f>
      </c>
      <c r="S470" s="10">
        <v>0</v>
      </c>
      <c r="T470" s="10">
        <f>XLOOKUP(A470,'Receita Total'!A:A,'Receita Total'!C:C,"")</f>
      </c>
      <c r="U470" s="10">
        <v>0</v>
      </c>
      <c r="V470" s="10">
        <v>0</v>
      </c>
      <c r="W470" s="10">
        <v>0</v>
      </c>
      <c r="X470" s="10">
        <v>0</v>
      </c>
      <c r="Y470" s="4">
        <f>XLOOKUP(A470,'Receita Influenciada'!A:A,'Receita Influenciada'!C:C,"")</f>
      </c>
      <c r="Z470" s="4">
        <f>IF(ISBLANK(C470), "", DATEDIF(B470, C470, "d"))</f>
      </c>
      <c r="AA470" s="4">
        <v>0</v>
      </c>
    </row>
    <row x14ac:dyDescent="0.25" r="471" customHeight="1" ht="18.75">
      <c r="A471" s="1" t="s">
        <v>1228</v>
      </c>
      <c r="B471" s="22">
        <f>XLOOKUP(A471,'Página25'!A:A,'Página25'!G:G,"")</f>
        <v>25568.875</v>
      </c>
      <c r="C471" s="22">
        <f>XLOOKUP(A471,'Página25'!A:A,'Página25'!I:I,"")</f>
        <v>25568.875</v>
      </c>
      <c r="D471" s="1" t="s">
        <v>4538</v>
      </c>
      <c r="E471" s="4">
        <f>XLOOKUP(A471,login!A:A,login!F:F,"")</f>
      </c>
      <c r="F471" s="4">
        <f>XLOOKUP(A471,gestor!C:C,gestor!E:E,"")</f>
      </c>
      <c r="G471" s="4">
        <v>0</v>
      </c>
      <c r="H471" s="2">
        <f>XLOOKUP(A471,EmailVerification!A:A,EmailVerification!B:B,"")</f>
      </c>
      <c r="I471" s="4">
        <f>IF(H471 = "", 0, 1)</f>
      </c>
      <c r="J471" s="4">
        <f>XLOOKUP(A471,IntegracaoVerification!A:A,IntegracaoVerification!C:C,"")</f>
      </c>
      <c r="K471" s="4">
        <f>IF(J471 = "", 0, 1)</f>
      </c>
      <c r="L471" s="4">
        <f>XLOOKUP(A471,ApiVerification!A:A,ApiVerification!C:C,"")</f>
      </c>
      <c r="M471" s="4">
        <f>IF(L471 = "", 0, 1)</f>
      </c>
      <c r="N471" s="4">
        <f>XLOOKUP(A471,AtivacaoGiftback!A:A,AtivacaoGiftback!B:B,"")</f>
      </c>
      <c r="O471" s="4">
        <f>IF(N471 = "", 0, 1)</f>
      </c>
      <c r="P471" s="2">
        <f>XLOOKUP(A471,TempoPrimeiraCampanha!A:A,TempoPrimeiraCampanha!B:B,"")</f>
      </c>
      <c r="Q471" s="4">
        <f>IF(P471 = "", 0, 1)</f>
      </c>
      <c r="R471" s="4">
        <f>XLOOKUP(A471,'# Campanhas30D'!A:A,'# Campanhas30D'!B:B,"")</f>
      </c>
      <c r="S471" s="10">
        <v>0</v>
      </c>
      <c r="T471" s="10">
        <f>XLOOKUP(A471,'Receita Total'!A:A,'Receita Total'!C:C,"")</f>
      </c>
      <c r="U471" s="10">
        <v>0</v>
      </c>
      <c r="V471" s="10">
        <v>0</v>
      </c>
      <c r="W471" s="10">
        <v>0</v>
      </c>
      <c r="X471" s="10">
        <v>0</v>
      </c>
      <c r="Y471" s="4">
        <f>XLOOKUP(A471,'Receita Influenciada'!A:A,'Receita Influenciada'!C:C,"")</f>
      </c>
      <c r="Z471" s="4">
        <f>IF(ISBLANK(C471), "", DATEDIF(B471, C471, "d"))</f>
      </c>
      <c r="AA471" s="4">
        <v>0</v>
      </c>
    </row>
    <row x14ac:dyDescent="0.25" r="472" customHeight="1" ht="18.75">
      <c r="A472" s="1" t="s">
        <v>1220</v>
      </c>
      <c r="B472" s="22">
        <f>XLOOKUP(A472,'Página25'!A:A,'Página25'!G:G,"")</f>
        <v>25568.875</v>
      </c>
      <c r="C472" s="22">
        <f>XLOOKUP(A472,'Página25'!A:A,'Página25'!I:I,"")</f>
        <v>25568.875</v>
      </c>
      <c r="D472" s="1" t="s">
        <v>4538</v>
      </c>
      <c r="E472" s="4">
        <f>XLOOKUP(A472,login!A:A,login!F:F,"")</f>
      </c>
      <c r="F472" s="4">
        <f>XLOOKUP(A472,gestor!C:C,gestor!E:E,"")</f>
      </c>
      <c r="G472" s="4">
        <v>0</v>
      </c>
      <c r="H472" s="4">
        <f>XLOOKUP(A472,EmailVerification!A:A,EmailVerification!B:B,"")</f>
      </c>
      <c r="I472" s="4">
        <f>IF(H472 = "", 0, 1)</f>
      </c>
      <c r="J472" s="4">
        <f>XLOOKUP(A472,IntegracaoVerification!A:A,IntegracaoVerification!C:C,"")</f>
      </c>
      <c r="K472" s="4">
        <f>IF(J472 = "", 0, 1)</f>
      </c>
      <c r="L472" s="2">
        <f>XLOOKUP(A472,ApiVerification!A:A,ApiVerification!C:C,"")</f>
      </c>
      <c r="M472" s="4">
        <f>IF(L472 = "", 0, 1)</f>
      </c>
      <c r="N472" s="4">
        <f>XLOOKUP(A472,AtivacaoGiftback!A:A,AtivacaoGiftback!B:B,"")</f>
      </c>
      <c r="O472" s="4">
        <f>IF(N472 = "", 0, 1)</f>
      </c>
      <c r="P472" s="4">
        <f>XLOOKUP(A472,TempoPrimeiraCampanha!A:A,TempoPrimeiraCampanha!B:B,"")</f>
      </c>
      <c r="Q472" s="4">
        <f>IF(P472 = "", 0, 1)</f>
      </c>
      <c r="R472" s="4">
        <f>XLOOKUP(A472,'# Campanhas30D'!A:A,'# Campanhas30D'!B:B,"")</f>
      </c>
      <c r="S472" s="10">
        <v>0</v>
      </c>
      <c r="T472" s="10">
        <f>XLOOKUP(A472,'Receita Total'!A:A,'Receita Total'!C:C,"")</f>
      </c>
      <c r="U472" s="10">
        <v>0</v>
      </c>
      <c r="V472" s="10">
        <v>0</v>
      </c>
      <c r="W472" s="10">
        <v>0</v>
      </c>
      <c r="X472" s="10">
        <v>0</v>
      </c>
      <c r="Y472" s="4">
        <f>XLOOKUP(A472,'Receita Influenciada'!A:A,'Receita Influenciada'!C:C,"")</f>
      </c>
      <c r="Z472" s="4">
        <f>IF(ISBLANK(C472), "", DATEDIF(B472, C472, "d"))</f>
      </c>
      <c r="AA472" s="4">
        <v>0</v>
      </c>
    </row>
    <row x14ac:dyDescent="0.25" r="473" customHeight="1" ht="18.75">
      <c r="A473" s="1" t="s">
        <v>1215</v>
      </c>
      <c r="B473" s="22">
        <f>XLOOKUP(A473,'Página25'!A:A,'Página25'!G:G,"")</f>
        <v>25568.875</v>
      </c>
      <c r="C473" s="22">
        <f>XLOOKUP(A473,'Página25'!A:A,'Página25'!I:I,"")</f>
        <v>25568.875</v>
      </c>
      <c r="D473" s="1" t="s">
        <v>4538</v>
      </c>
      <c r="E473" s="4">
        <f>XLOOKUP(A473,login!A:A,login!F:F,"")</f>
      </c>
      <c r="F473" s="4">
        <f>XLOOKUP(A473,gestor!C:C,gestor!E:E,"")</f>
      </c>
      <c r="G473" s="4">
        <f>XLOOKUP(A473,tickets!I:I,tickets!J:J,"")</f>
      </c>
      <c r="H473" s="2">
        <f>XLOOKUP(A473,EmailVerification!A:A,EmailVerification!B:B,"")</f>
      </c>
      <c r="I473" s="4">
        <f>IF(H473 = "", 0, 1)</f>
      </c>
      <c r="J473" s="4">
        <f>XLOOKUP(A473,IntegracaoVerification!A:A,IntegracaoVerification!C:C,"")</f>
      </c>
      <c r="K473" s="4">
        <f>IF(J473 = "", 0, 1)</f>
      </c>
      <c r="L473" s="4">
        <f>XLOOKUP(A473,ApiVerification!A:A,ApiVerification!C:C,"")</f>
      </c>
      <c r="M473" s="4">
        <f>IF(L473 = "", 0, 1)</f>
      </c>
      <c r="N473" s="2">
        <f>XLOOKUP(A473,AtivacaoGiftback!A:A,AtivacaoGiftback!B:B,"")</f>
      </c>
      <c r="O473" s="4">
        <f>IF(N473 = "", 0, 1)</f>
      </c>
      <c r="P473" s="4">
        <f>XLOOKUP(A473,TempoPrimeiraCampanha!A:A,TempoPrimeiraCampanha!B:B,"")</f>
      </c>
      <c r="Q473" s="4">
        <f>IF(P473 = "", 0, 1)</f>
      </c>
      <c r="R473" s="4">
        <f>XLOOKUP(A473,'# Campanhas30D'!A:A,'# Campanhas30D'!B:B,"")</f>
      </c>
      <c r="S473" s="10">
        <v>0</v>
      </c>
      <c r="T473" s="10">
        <f>XLOOKUP(A473,'Receita Total'!A:A,'Receita Total'!C:C,"")</f>
      </c>
      <c r="U473" s="10">
        <v>0</v>
      </c>
      <c r="V473" s="10">
        <v>0</v>
      </c>
      <c r="W473" s="10">
        <v>0</v>
      </c>
      <c r="X473" s="10">
        <v>0</v>
      </c>
      <c r="Y473" s="4">
        <f>XLOOKUP(A473,'Receita Influenciada'!A:A,'Receita Influenciada'!C:C,"")</f>
      </c>
      <c r="Z473" s="4">
        <f>IF(ISBLANK(C473), "", DATEDIF(B473, C473, "d"))</f>
      </c>
      <c r="AA473" s="4">
        <v>0</v>
      </c>
    </row>
    <row x14ac:dyDescent="0.25" r="474" customHeight="1" ht="18.75">
      <c r="A474" s="1" t="s">
        <v>1212</v>
      </c>
      <c r="B474" s="22">
        <f>XLOOKUP(A474,'Página25'!A:A,'Página25'!G:G,"")</f>
        <v>25568.875</v>
      </c>
      <c r="C474" s="22">
        <f>XLOOKUP(A474,'Página25'!A:A,'Página25'!I:I,"")</f>
        <v>25568.875</v>
      </c>
      <c r="D474" s="1" t="s">
        <v>4538</v>
      </c>
      <c r="E474" s="4">
        <f>XLOOKUP(A474,login!A:A,login!F:F,"")</f>
      </c>
      <c r="F474" s="4">
        <f>XLOOKUP(A474,gestor!C:C,gestor!E:E,"")</f>
      </c>
      <c r="G474" s="4">
        <v>0</v>
      </c>
      <c r="H474" s="4">
        <f>XLOOKUP(A474,EmailVerification!A:A,EmailVerification!B:B,"")</f>
      </c>
      <c r="I474" s="4">
        <f>IF(H474 = "", 0, 1)</f>
      </c>
      <c r="J474" s="4">
        <f>XLOOKUP(A474,IntegracaoVerification!A:A,IntegracaoVerification!C:C,"")</f>
      </c>
      <c r="K474" s="4">
        <f>IF(J474 = "", 0, 1)</f>
      </c>
      <c r="L474" s="2">
        <f>XLOOKUP(A474,ApiVerification!A:A,ApiVerification!C:C,"")</f>
      </c>
      <c r="M474" s="4">
        <f>IF(L474 = "", 0, 1)</f>
      </c>
      <c r="N474" s="4">
        <f>XLOOKUP(A474,AtivacaoGiftback!A:A,AtivacaoGiftback!B:B,"")</f>
      </c>
      <c r="O474" s="4">
        <f>IF(N474 = "", 0, 1)</f>
      </c>
      <c r="P474" s="4">
        <f>XLOOKUP(A474,TempoPrimeiraCampanha!A:A,TempoPrimeiraCampanha!B:B,"")</f>
      </c>
      <c r="Q474" s="4">
        <f>IF(P474 = "", 0, 1)</f>
      </c>
      <c r="R474" s="4">
        <f>XLOOKUP(A474,'# Campanhas30D'!A:A,'# Campanhas30D'!B:B,"")</f>
      </c>
      <c r="S474" s="10">
        <v>0</v>
      </c>
      <c r="T474" s="10">
        <f>XLOOKUP(A474,'Receita Total'!A:A,'Receita Total'!C:C,"")</f>
      </c>
      <c r="U474" s="10">
        <v>0</v>
      </c>
      <c r="V474" s="10">
        <v>0</v>
      </c>
      <c r="W474" s="10">
        <v>0</v>
      </c>
      <c r="X474" s="10">
        <v>0</v>
      </c>
      <c r="Y474" s="4">
        <f>XLOOKUP(A474,'Receita Influenciada'!A:A,'Receita Influenciada'!C:C,"")</f>
      </c>
      <c r="Z474" s="4">
        <f>IF(ISBLANK(C474), "", DATEDIF(B474, C474, "d"))</f>
      </c>
      <c r="AA474" s="4">
        <v>0</v>
      </c>
    </row>
    <row x14ac:dyDescent="0.25" r="475" customHeight="1" ht="18.75">
      <c r="A475" s="1" t="s">
        <v>1210</v>
      </c>
      <c r="B475" s="22">
        <f>XLOOKUP(A475,'Página25'!A:A,'Página25'!G:G,"")</f>
        <v>25568.875</v>
      </c>
      <c r="C475" s="22">
        <f>XLOOKUP(A475,'Página25'!A:A,'Página25'!I:I,"")</f>
        <v>25568.875</v>
      </c>
      <c r="D475" s="1" t="s">
        <v>4538</v>
      </c>
      <c r="E475" s="4">
        <f>XLOOKUP(A475,login!A:A,login!F:F,"")</f>
      </c>
      <c r="F475" s="4">
        <f>XLOOKUP(A475,gestor!C:C,gestor!E:E,"")</f>
      </c>
      <c r="G475" s="4">
        <v>0</v>
      </c>
      <c r="H475" s="4">
        <f>XLOOKUP(A475,EmailVerification!A:A,EmailVerification!B:B,"")</f>
      </c>
      <c r="I475" s="4">
        <f>IF(H475 = "", 0, 1)</f>
      </c>
      <c r="J475" s="2">
        <f>XLOOKUP(A475,IntegracaoVerification!A:A,IntegracaoVerification!C:C,"")</f>
      </c>
      <c r="K475" s="4">
        <f>IF(J475 = "", 0, 1)</f>
      </c>
      <c r="L475" s="2">
        <f>XLOOKUP(A475,ApiVerification!A:A,ApiVerification!C:C,"")</f>
      </c>
      <c r="M475" s="4">
        <f>IF(L475 = "", 0, 1)</f>
      </c>
      <c r="N475" s="2">
        <f>XLOOKUP(A475,AtivacaoGiftback!A:A,AtivacaoGiftback!B:B,"")</f>
      </c>
      <c r="O475" s="4">
        <f>IF(N475 = "", 0, 1)</f>
      </c>
      <c r="P475" s="2">
        <f>XLOOKUP(A475,TempoPrimeiraCampanha!A:A,TempoPrimeiraCampanha!B:B,"")</f>
      </c>
      <c r="Q475" s="4">
        <f>IF(P475 = "", 0, 1)</f>
      </c>
      <c r="R475" s="4">
        <f>XLOOKUP(A475,'# Campanhas30D'!A:A,'# Campanhas30D'!B:B,"")</f>
      </c>
      <c r="S475" s="10">
        <v>0</v>
      </c>
      <c r="T475" s="10">
        <f>XLOOKUP(A475,'Receita Total'!A:A,'Receita Total'!C:C,"")</f>
      </c>
      <c r="U475" s="10">
        <v>0</v>
      </c>
      <c r="V475" s="10">
        <v>0</v>
      </c>
      <c r="W475" s="10">
        <v>0</v>
      </c>
      <c r="X475" s="10">
        <v>0</v>
      </c>
      <c r="Y475" s="4">
        <f>XLOOKUP(A475,'Receita Influenciada'!A:A,'Receita Influenciada'!C:C,"")</f>
      </c>
      <c r="Z475" s="4">
        <f>IF(ISBLANK(C475), "", DATEDIF(B475, C475, "d"))</f>
      </c>
      <c r="AA475" s="4">
        <v>0</v>
      </c>
    </row>
    <row x14ac:dyDescent="0.25" r="476" customHeight="1" ht="18.75">
      <c r="A476" s="1" t="s">
        <v>1198</v>
      </c>
      <c r="B476" s="22">
        <f>XLOOKUP(A476,'Página25'!A:A,'Página25'!G:G,"")</f>
        <v>25568.875</v>
      </c>
      <c r="C476" s="22">
        <f>XLOOKUP(A476,'Página25'!A:A,'Página25'!I:I,"")</f>
        <v>25568.875</v>
      </c>
      <c r="D476" s="1" t="s">
        <v>4538</v>
      </c>
      <c r="E476" s="4">
        <f>XLOOKUP(A476,login!A:A,login!F:F,"")</f>
      </c>
      <c r="F476" s="4">
        <f>XLOOKUP(A476,gestor!C:C,gestor!E:E,"")</f>
      </c>
      <c r="G476" s="4">
        <v>0</v>
      </c>
      <c r="H476" s="4">
        <f>XLOOKUP(A476,EmailVerification!A:A,EmailVerification!B:B,"")</f>
      </c>
      <c r="I476" s="4">
        <f>IF(H476 = "", 0, 1)</f>
      </c>
      <c r="J476" s="4">
        <f>XLOOKUP(A476,IntegracaoVerification!A:A,IntegracaoVerification!C:C,"")</f>
      </c>
      <c r="K476" s="4">
        <f>IF(J476 = "", 0, 1)</f>
      </c>
      <c r="L476" s="4">
        <f>XLOOKUP(A476,ApiVerification!A:A,ApiVerification!C:C,"")</f>
      </c>
      <c r="M476" s="4">
        <f>IF(L476 = "", 0, 1)</f>
      </c>
      <c r="N476" s="4">
        <f>XLOOKUP(A476,AtivacaoGiftback!A:A,AtivacaoGiftback!B:B,"")</f>
      </c>
      <c r="O476" s="4">
        <f>IF(N476 = "", 0, 1)</f>
      </c>
      <c r="P476" s="4">
        <f>XLOOKUP(A476,TempoPrimeiraCampanha!A:A,TempoPrimeiraCampanha!B:B,"")</f>
      </c>
      <c r="Q476" s="4">
        <f>IF(P476 = "", 0, 1)</f>
      </c>
      <c r="R476" s="4">
        <f>XLOOKUP(A476,'# Campanhas30D'!A:A,'# Campanhas30D'!B:B,"")</f>
      </c>
      <c r="S476" s="10">
        <v>0</v>
      </c>
      <c r="T476" s="10">
        <f>XLOOKUP(A476,'Receita Total'!A:A,'Receita Total'!C:C,"")</f>
      </c>
      <c r="U476" s="10">
        <v>0</v>
      </c>
      <c r="V476" s="10">
        <v>0</v>
      </c>
      <c r="W476" s="10">
        <v>0</v>
      </c>
      <c r="X476" s="10">
        <v>0</v>
      </c>
      <c r="Y476" s="4">
        <f>XLOOKUP(A476,'Receita Influenciada'!A:A,'Receita Influenciada'!C:C,"")</f>
      </c>
      <c r="Z476" s="4">
        <f>IF(ISBLANK(C476), "", DATEDIF(B476, C476, "d"))</f>
      </c>
      <c r="AA476" s="4">
        <v>0</v>
      </c>
    </row>
    <row x14ac:dyDescent="0.25" r="477" customHeight="1" ht="18.75">
      <c r="A477" s="1" t="s">
        <v>1191</v>
      </c>
      <c r="B477" s="22">
        <f>XLOOKUP(A477,'Página25'!A:A,'Página25'!G:G,"")</f>
        <v>25568.875</v>
      </c>
      <c r="C477" s="22">
        <f>XLOOKUP(A477,'Página25'!A:A,'Página25'!I:I,"")</f>
        <v>25568.875</v>
      </c>
      <c r="D477" s="1" t="s">
        <v>4538</v>
      </c>
      <c r="E477" s="4">
        <f>XLOOKUP(A477,login!A:A,login!F:F,"")</f>
      </c>
      <c r="F477" s="4">
        <f>XLOOKUP(A477,gestor!C:C,gestor!E:E,"")</f>
      </c>
      <c r="G477" s="4">
        <v>0</v>
      </c>
      <c r="H477" s="4">
        <f>XLOOKUP(A477,EmailVerification!A:A,EmailVerification!B:B,"")</f>
      </c>
      <c r="I477" s="4">
        <f>IF(H477 = "", 0, 1)</f>
      </c>
      <c r="J477" s="4">
        <f>XLOOKUP(A477,IntegracaoVerification!A:A,IntegracaoVerification!C:C,"")</f>
      </c>
      <c r="K477" s="4">
        <f>IF(J477 = "", 0, 1)</f>
      </c>
      <c r="L477" s="4">
        <f>XLOOKUP(A477,ApiVerification!A:A,ApiVerification!C:C,"")</f>
      </c>
      <c r="M477" s="4">
        <f>IF(L477 = "", 0, 1)</f>
      </c>
      <c r="N477" s="4">
        <f>XLOOKUP(A477,AtivacaoGiftback!A:A,AtivacaoGiftback!B:B,"")</f>
      </c>
      <c r="O477" s="4">
        <f>IF(N477 = "", 0, 1)</f>
      </c>
      <c r="P477" s="2">
        <f>XLOOKUP(A477,TempoPrimeiraCampanha!A:A,TempoPrimeiraCampanha!B:B,"")</f>
      </c>
      <c r="Q477" s="4">
        <f>IF(P477 = "", 0, 1)</f>
      </c>
      <c r="R477" s="4">
        <f>XLOOKUP(A477,'# Campanhas30D'!A:A,'# Campanhas30D'!B:B,"")</f>
      </c>
      <c r="S477" s="10">
        <v>0</v>
      </c>
      <c r="T477" s="10">
        <f>XLOOKUP(A477,'Receita Total'!A:A,'Receita Total'!C:C,"")</f>
      </c>
      <c r="U477" s="10">
        <v>0</v>
      </c>
      <c r="V477" s="10">
        <v>0</v>
      </c>
      <c r="W477" s="10">
        <v>0</v>
      </c>
      <c r="X477" s="10">
        <v>0</v>
      </c>
      <c r="Y477" s="4">
        <f>XLOOKUP(A477,'Receita Influenciada'!A:A,'Receita Influenciada'!C:C,"")</f>
      </c>
      <c r="Z477" s="4">
        <f>IF(ISBLANK(C477), "", DATEDIF(B477, C477, "d"))</f>
      </c>
      <c r="AA477" s="4">
        <v>0</v>
      </c>
    </row>
    <row x14ac:dyDescent="0.25" r="478" customHeight="1" ht="18.75">
      <c r="A478" s="1" t="s">
        <v>1190</v>
      </c>
      <c r="B478" s="22">
        <f>XLOOKUP(A478,'Página25'!A:A,'Página25'!G:G,"")</f>
        <v>25568.875</v>
      </c>
      <c r="C478" s="22">
        <f>XLOOKUP(A478,'Página25'!A:A,'Página25'!I:I,"")</f>
        <v>25568.875</v>
      </c>
      <c r="D478" s="1" t="s">
        <v>4538</v>
      </c>
      <c r="E478" s="4">
        <f>XLOOKUP(A478,login!A:A,login!F:F,"")</f>
      </c>
      <c r="F478" s="4">
        <f>XLOOKUP(A478,gestor!C:C,gestor!E:E,"")</f>
      </c>
      <c r="G478" s="4">
        <v>0</v>
      </c>
      <c r="H478" s="4">
        <f>XLOOKUP(A478,EmailVerification!A:A,EmailVerification!B:B,"")</f>
      </c>
      <c r="I478" s="4">
        <f>IF(H478 = "", 0, 1)</f>
      </c>
      <c r="J478" s="4">
        <f>XLOOKUP(A478,IntegracaoVerification!A:A,IntegracaoVerification!C:C,"")</f>
      </c>
      <c r="K478" s="4">
        <f>IF(J478 = "", 0, 1)</f>
      </c>
      <c r="L478" s="4">
        <f>XLOOKUP(A478,ApiVerification!A:A,ApiVerification!C:C,"")</f>
      </c>
      <c r="M478" s="4">
        <f>IF(L478 = "", 0, 1)</f>
      </c>
      <c r="N478" s="4">
        <f>XLOOKUP(A478,AtivacaoGiftback!A:A,AtivacaoGiftback!B:B,"")</f>
      </c>
      <c r="O478" s="4">
        <f>IF(N478 = "", 0, 1)</f>
      </c>
      <c r="P478" s="4">
        <f>XLOOKUP(A478,TempoPrimeiraCampanha!A:A,TempoPrimeiraCampanha!B:B,"")</f>
      </c>
      <c r="Q478" s="4">
        <f>IF(P478 = "", 0, 1)</f>
      </c>
      <c r="R478" s="4">
        <f>XLOOKUP(A478,'# Campanhas30D'!A:A,'# Campanhas30D'!B:B,"")</f>
      </c>
      <c r="S478" s="10">
        <v>0</v>
      </c>
      <c r="T478" s="10">
        <f>XLOOKUP(A478,'Receita Total'!A:A,'Receita Total'!C:C,"")</f>
      </c>
      <c r="U478" s="10">
        <v>0</v>
      </c>
      <c r="V478" s="10">
        <v>0</v>
      </c>
      <c r="W478" s="10">
        <v>0</v>
      </c>
      <c r="X478" s="10">
        <v>0</v>
      </c>
      <c r="Y478" s="4">
        <f>XLOOKUP(A478,'Receita Influenciada'!A:A,'Receita Influenciada'!C:C,"")</f>
      </c>
      <c r="Z478" s="4">
        <f>IF(ISBLANK(C478), "", DATEDIF(B478, C478, "d"))</f>
      </c>
      <c r="AA478" s="4">
        <v>0</v>
      </c>
    </row>
    <row x14ac:dyDescent="0.25" r="479" customHeight="1" ht="18.75">
      <c r="A479" s="1" t="s">
        <v>1171</v>
      </c>
      <c r="B479" s="22">
        <f>XLOOKUP(A479,'Página25'!A:A,'Página25'!G:G,"")</f>
        <v>25568.875</v>
      </c>
      <c r="C479" s="22">
        <f>XLOOKUP(A479,'Página25'!A:A,'Página25'!I:I,"")</f>
        <v>25568.875</v>
      </c>
      <c r="D479" s="1" t="s">
        <v>4538</v>
      </c>
      <c r="E479" s="4">
        <f>XLOOKUP(A479,login!A:A,login!F:F,"")</f>
      </c>
      <c r="F479" s="4">
        <f>XLOOKUP(A479,gestor!C:C,gestor!E:E,"")</f>
      </c>
      <c r="G479" s="4">
        <v>0</v>
      </c>
      <c r="H479" s="4">
        <f>XLOOKUP(A479,EmailVerification!A:A,EmailVerification!B:B,"")</f>
      </c>
      <c r="I479" s="4">
        <f>IF(H479 = "", 0, 1)</f>
      </c>
      <c r="J479" s="4">
        <f>XLOOKUP(A479,IntegracaoVerification!A:A,IntegracaoVerification!C:C,"")</f>
      </c>
      <c r="K479" s="4">
        <f>IF(J479 = "", 0, 1)</f>
      </c>
      <c r="L479" s="4">
        <f>XLOOKUP(A479,ApiVerification!A:A,ApiVerification!C:C,"")</f>
      </c>
      <c r="M479" s="4">
        <f>IF(L479 = "", 0, 1)</f>
      </c>
      <c r="N479" s="4">
        <f>XLOOKUP(A479,AtivacaoGiftback!A:A,AtivacaoGiftback!B:B,"")</f>
      </c>
      <c r="O479" s="4">
        <f>IF(N479 = "", 0, 1)</f>
      </c>
      <c r="P479" s="4">
        <f>XLOOKUP(A479,TempoPrimeiraCampanha!A:A,TempoPrimeiraCampanha!B:B,"")</f>
      </c>
      <c r="Q479" s="4">
        <f>IF(P479 = "", 0, 1)</f>
      </c>
      <c r="R479" s="4">
        <f>XLOOKUP(A479,'# Campanhas30D'!A:A,'# Campanhas30D'!B:B,"")</f>
      </c>
      <c r="S479" s="10">
        <v>0</v>
      </c>
      <c r="T479" s="10">
        <f>XLOOKUP(A479,'Receita Total'!A:A,'Receita Total'!C:C,"")</f>
      </c>
      <c r="U479" s="10">
        <v>0</v>
      </c>
      <c r="V479" s="10">
        <v>0</v>
      </c>
      <c r="W479" s="10">
        <v>0</v>
      </c>
      <c r="X479" s="10">
        <v>0</v>
      </c>
      <c r="Y479" s="4">
        <f>XLOOKUP(A479,'Receita Influenciada'!A:A,'Receita Influenciada'!C:C,"")</f>
      </c>
      <c r="Z479" s="4">
        <f>IF(ISBLANK(C479), "", DATEDIF(B479, C479, "d"))</f>
      </c>
      <c r="AA479" s="4">
        <v>0</v>
      </c>
    </row>
    <row x14ac:dyDescent="0.25" r="480" customHeight="1" ht="18.75">
      <c r="A480" s="1" t="s">
        <v>1167</v>
      </c>
      <c r="B480" s="22">
        <f>XLOOKUP(A480,'Página25'!A:A,'Página25'!G:G,"")</f>
        <v>25568.875</v>
      </c>
      <c r="C480" s="22">
        <f>XLOOKUP(A480,'Página25'!A:A,'Página25'!I:I,"")</f>
        <v>25568.875</v>
      </c>
      <c r="D480" s="1" t="s">
        <v>4538</v>
      </c>
      <c r="E480" s="4">
        <f>XLOOKUP(A480,login!A:A,login!F:F,"")</f>
      </c>
      <c r="F480" s="4">
        <f>XLOOKUP(A480,gestor!C:C,gestor!E:E,"")</f>
      </c>
      <c r="G480" s="4">
        <v>0</v>
      </c>
      <c r="H480" s="4">
        <f>XLOOKUP(A480,EmailVerification!A:A,EmailVerification!B:B,"")</f>
      </c>
      <c r="I480" s="4">
        <f>IF(H480 = "", 0, 1)</f>
      </c>
      <c r="J480" s="2">
        <f>XLOOKUP(A480,IntegracaoVerification!A:A,IntegracaoVerification!C:C,"")</f>
      </c>
      <c r="K480" s="4">
        <f>IF(J480 = "", 0, 1)</f>
      </c>
      <c r="L480" s="4">
        <f>XLOOKUP(A480,ApiVerification!A:A,ApiVerification!C:C,"")</f>
      </c>
      <c r="M480" s="4">
        <f>IF(L480 = "", 0, 1)</f>
      </c>
      <c r="N480" s="4">
        <f>XLOOKUP(A480,AtivacaoGiftback!A:A,AtivacaoGiftback!B:B,"")</f>
      </c>
      <c r="O480" s="4">
        <f>IF(N480 = "", 0, 1)</f>
      </c>
      <c r="P480" s="2">
        <f>XLOOKUP(A480,TempoPrimeiraCampanha!A:A,TempoPrimeiraCampanha!B:B,"")</f>
      </c>
      <c r="Q480" s="4">
        <f>IF(P480 = "", 0, 1)</f>
      </c>
      <c r="R480" s="4">
        <f>XLOOKUP(A480,'# Campanhas30D'!A:A,'# Campanhas30D'!B:B,"")</f>
      </c>
      <c r="S480" s="10">
        <v>0</v>
      </c>
      <c r="T480" s="10">
        <f>XLOOKUP(A480,'Receita Total'!A:A,'Receita Total'!C:C,"")</f>
      </c>
      <c r="U480" s="10">
        <v>0</v>
      </c>
      <c r="V480" s="10">
        <v>0</v>
      </c>
      <c r="W480" s="10">
        <v>0</v>
      </c>
      <c r="X480" s="10">
        <v>0</v>
      </c>
      <c r="Y480" s="4">
        <f>XLOOKUP(A480,'Receita Influenciada'!A:A,'Receita Influenciada'!C:C,"")</f>
      </c>
      <c r="Z480" s="4">
        <f>IF(ISBLANK(C480), "", DATEDIF(B480, C480, "d"))</f>
      </c>
      <c r="AA480" s="4">
        <v>0</v>
      </c>
    </row>
    <row x14ac:dyDescent="0.25" r="481" customHeight="1" ht="18.75">
      <c r="A481" s="1" t="s">
        <v>1165</v>
      </c>
      <c r="B481" s="22">
        <f>XLOOKUP(A481,'Página25'!A:A,'Página25'!G:G,"")</f>
        <v>25568.875</v>
      </c>
      <c r="C481" s="22">
        <f>XLOOKUP(A481,'Página25'!A:A,'Página25'!I:I,"")</f>
        <v>25568.875</v>
      </c>
      <c r="D481" s="1" t="s">
        <v>4538</v>
      </c>
      <c r="E481" s="4">
        <f>XLOOKUP(A481,login!A:A,login!F:F,"")</f>
      </c>
      <c r="F481" s="4">
        <f>XLOOKUP(A481,gestor!C:C,gestor!E:E,"")</f>
      </c>
      <c r="G481" s="4">
        <v>0</v>
      </c>
      <c r="H481" s="4">
        <f>XLOOKUP(A481,EmailVerification!A:A,EmailVerification!B:B,"")</f>
      </c>
      <c r="I481" s="4">
        <f>IF(H481 = "", 0, 1)</f>
      </c>
      <c r="J481" s="4">
        <f>XLOOKUP(A481,IntegracaoVerification!A:A,IntegracaoVerification!C:C,"")</f>
      </c>
      <c r="K481" s="4">
        <f>IF(J481 = "", 0, 1)</f>
      </c>
      <c r="L481" s="4">
        <f>XLOOKUP(A481,ApiVerification!A:A,ApiVerification!C:C,"")</f>
      </c>
      <c r="M481" s="4">
        <f>IF(L481 = "", 0, 1)</f>
      </c>
      <c r="N481" s="4">
        <f>XLOOKUP(A481,AtivacaoGiftback!A:A,AtivacaoGiftback!B:B,"")</f>
      </c>
      <c r="O481" s="4">
        <f>IF(N481 = "", 0, 1)</f>
      </c>
      <c r="P481" s="4">
        <f>XLOOKUP(A481,TempoPrimeiraCampanha!A:A,TempoPrimeiraCampanha!B:B,"")</f>
      </c>
      <c r="Q481" s="4">
        <f>IF(P481 = "", 0, 1)</f>
      </c>
      <c r="R481" s="4">
        <f>XLOOKUP(A481,'# Campanhas30D'!A:A,'# Campanhas30D'!B:B,"")</f>
      </c>
      <c r="S481" s="10">
        <v>0</v>
      </c>
      <c r="T481" s="10">
        <f>XLOOKUP(A481,'Receita Total'!A:A,'Receita Total'!C:C,"")</f>
      </c>
      <c r="U481" s="10">
        <v>0</v>
      </c>
      <c r="V481" s="10">
        <v>0</v>
      </c>
      <c r="W481" s="10">
        <v>0</v>
      </c>
      <c r="X481" s="10">
        <v>0</v>
      </c>
      <c r="Y481" s="4">
        <f>XLOOKUP(A481,'Receita Influenciada'!A:A,'Receita Influenciada'!C:C,"")</f>
      </c>
      <c r="Z481" s="4">
        <f>IF(ISBLANK(C481), "", DATEDIF(B481, C481, "d"))</f>
      </c>
      <c r="AA481" s="4">
        <v>0</v>
      </c>
    </row>
    <row x14ac:dyDescent="0.25" r="482" customHeight="1" ht="18.75">
      <c r="A482" s="1" t="s">
        <v>1150</v>
      </c>
      <c r="B482" s="22">
        <f>XLOOKUP(A482,'Página25'!A:A,'Página25'!G:G,"")</f>
        <v>25568.875</v>
      </c>
      <c r="C482" s="22">
        <f>XLOOKUP(A482,'Página25'!A:A,'Página25'!I:I,"")</f>
        <v>25568.875</v>
      </c>
      <c r="D482" s="1" t="s">
        <v>4538</v>
      </c>
      <c r="E482" s="4">
        <v>0</v>
      </c>
      <c r="F482" s="4">
        <f>XLOOKUP(A482,gestor!C:C,gestor!E:E,"")</f>
      </c>
      <c r="G482" s="4">
        <v>0</v>
      </c>
      <c r="H482" s="4">
        <f>XLOOKUP(A482,EmailVerification!A:A,EmailVerification!B:B,"")</f>
      </c>
      <c r="I482" s="4">
        <f>IF(H482 = "", 0, 1)</f>
      </c>
      <c r="J482" s="4">
        <f>XLOOKUP(A482,IntegracaoVerification!A:A,IntegracaoVerification!C:C,"")</f>
      </c>
      <c r="K482" s="4">
        <f>IF(J482 = "", 0, 1)</f>
      </c>
      <c r="L482" s="4">
        <f>XLOOKUP(A482,ApiVerification!A:A,ApiVerification!C:C,"")</f>
      </c>
      <c r="M482" s="4">
        <f>IF(L482 = "", 0, 1)</f>
      </c>
      <c r="N482" s="2">
        <f>XLOOKUP(A482,AtivacaoGiftback!A:A,AtivacaoGiftback!B:B,"")</f>
      </c>
      <c r="O482" s="4">
        <f>IF(N482 = "", 0, 1)</f>
      </c>
      <c r="P482" s="2">
        <f>XLOOKUP(A482,TempoPrimeiraCampanha!A:A,TempoPrimeiraCampanha!B:B,"")</f>
      </c>
      <c r="Q482" s="4">
        <f>IF(P482 = "", 0, 1)</f>
      </c>
      <c r="R482" s="4">
        <f>XLOOKUP(A482,'# Campanhas30D'!A:A,'# Campanhas30D'!B:B,"")</f>
      </c>
      <c r="S482" s="10">
        <v>0</v>
      </c>
      <c r="T482" s="10">
        <f>XLOOKUP(A482,'Receita Total'!A:A,'Receita Total'!C:C,"")</f>
      </c>
      <c r="U482" s="10">
        <v>0</v>
      </c>
      <c r="V482" s="10">
        <v>0</v>
      </c>
      <c r="W482" s="10">
        <v>0</v>
      </c>
      <c r="X482" s="10">
        <v>0</v>
      </c>
      <c r="Y482" s="4">
        <f>XLOOKUP(A482,'Receita Influenciada'!A:A,'Receita Influenciada'!C:C,"")</f>
      </c>
      <c r="Z482" s="4">
        <f>IF(ISBLANK(C482), "", DATEDIF(B482, C482, "d"))</f>
      </c>
      <c r="AA482" s="4">
        <v>0</v>
      </c>
    </row>
    <row x14ac:dyDescent="0.25" r="483" customHeight="1" ht="18.75">
      <c r="A483" s="1" t="s">
        <v>1112</v>
      </c>
      <c r="B483" s="22">
        <f>XLOOKUP(A483,'Página25'!A:A,'Página25'!G:G,"")</f>
        <v>25568.875</v>
      </c>
      <c r="C483" s="22">
        <f>XLOOKUP(A483,'Página25'!A:A,'Página25'!I:I,"")</f>
        <v>25568.875</v>
      </c>
      <c r="D483" s="1" t="s">
        <v>4538</v>
      </c>
      <c r="E483" s="4">
        <f>XLOOKUP(A483,login!A:A,login!F:F,"")</f>
      </c>
      <c r="F483" s="4">
        <f>XLOOKUP(A483,gestor!C:C,gestor!E:E,"")</f>
      </c>
      <c r="G483" s="4">
        <v>0</v>
      </c>
      <c r="H483" s="4">
        <f>XLOOKUP(A483,EmailVerification!A:A,EmailVerification!B:B,"")</f>
      </c>
      <c r="I483" s="4">
        <f>IF(H483 = "", 0, 1)</f>
      </c>
      <c r="J483" s="4">
        <f>XLOOKUP(A483,IntegracaoVerification!A:A,IntegracaoVerification!C:C,"")</f>
      </c>
      <c r="K483" s="4">
        <f>IF(J483 = "", 0, 1)</f>
      </c>
      <c r="L483" s="4">
        <f>XLOOKUP(A483,ApiVerification!A:A,ApiVerification!C:C,"")</f>
      </c>
      <c r="M483" s="4">
        <f>IF(L483 = "", 0, 1)</f>
      </c>
      <c r="N483" s="4">
        <f>XLOOKUP(A483,AtivacaoGiftback!A:A,AtivacaoGiftback!B:B,"")</f>
      </c>
      <c r="O483" s="4">
        <f>IF(N483 = "", 0, 1)</f>
      </c>
      <c r="P483" s="4">
        <f>XLOOKUP(A483,TempoPrimeiraCampanha!A:A,TempoPrimeiraCampanha!B:B,"")</f>
      </c>
      <c r="Q483" s="4">
        <f>IF(P483 = "", 0, 1)</f>
      </c>
      <c r="R483" s="4">
        <f>XLOOKUP(A483,'# Campanhas30D'!A:A,'# Campanhas30D'!B:B,"")</f>
      </c>
      <c r="S483" s="10">
        <v>0</v>
      </c>
      <c r="T483" s="10">
        <f>XLOOKUP(A483,'Receita Total'!A:A,'Receita Total'!C:C,"")</f>
      </c>
      <c r="U483" s="10">
        <v>0</v>
      </c>
      <c r="V483" s="10">
        <v>0</v>
      </c>
      <c r="W483" s="10">
        <v>0</v>
      </c>
      <c r="X483" s="10">
        <v>0</v>
      </c>
      <c r="Y483" s="4">
        <f>XLOOKUP(A483,'Receita Influenciada'!A:A,'Receita Influenciada'!C:C,"")</f>
      </c>
      <c r="Z483" s="4">
        <f>IF(ISBLANK(C483), "", DATEDIF(B483, C483, "d"))</f>
      </c>
      <c r="AA483" s="4">
        <v>0</v>
      </c>
    </row>
    <row x14ac:dyDescent="0.25" r="484" customHeight="1" ht="18.75">
      <c r="A484" s="1" t="s">
        <v>1058</v>
      </c>
      <c r="B484" s="22">
        <f>XLOOKUP(A484,'Página25'!A:A,'Página25'!G:G,"")</f>
        <v>25568.875</v>
      </c>
      <c r="C484" s="22">
        <f>XLOOKUP(A484,'Página25'!A:A,'Página25'!I:I,"")</f>
        <v>25568.875</v>
      </c>
      <c r="D484" s="1" t="s">
        <v>4538</v>
      </c>
      <c r="E484" s="4">
        <f>XLOOKUP(A484,login!A:A,login!F:F,"")</f>
      </c>
      <c r="F484" s="4">
        <f>XLOOKUP(A484,gestor!C:C,gestor!E:E,"")</f>
      </c>
      <c r="G484" s="4">
        <v>0</v>
      </c>
      <c r="H484" s="4">
        <f>XLOOKUP(A484,EmailVerification!A:A,EmailVerification!B:B,"")</f>
      </c>
      <c r="I484" s="4">
        <f>IF(H484 = "", 0, 1)</f>
      </c>
      <c r="J484" s="4">
        <f>XLOOKUP(A484,IntegracaoVerification!A:A,IntegracaoVerification!C:C,"")</f>
      </c>
      <c r="K484" s="4">
        <f>IF(J484 = "", 0, 1)</f>
      </c>
      <c r="L484" s="4">
        <f>XLOOKUP(A484,ApiVerification!A:A,ApiVerification!C:C,"")</f>
      </c>
      <c r="M484" s="4">
        <f>IF(L484 = "", 0, 1)</f>
      </c>
      <c r="N484" s="4">
        <f>XLOOKUP(A484,AtivacaoGiftback!A:A,AtivacaoGiftback!B:B,"")</f>
      </c>
      <c r="O484" s="4">
        <f>IF(N484 = "", 0, 1)</f>
      </c>
      <c r="P484" s="2">
        <f>XLOOKUP(A484,TempoPrimeiraCampanha!A:A,TempoPrimeiraCampanha!B:B,"")</f>
      </c>
      <c r="Q484" s="4">
        <f>IF(P484 = "", 0, 1)</f>
      </c>
      <c r="R484" s="4">
        <f>XLOOKUP(A484,'# Campanhas30D'!A:A,'# Campanhas30D'!B:B,"")</f>
      </c>
      <c r="S484" s="10">
        <v>0</v>
      </c>
      <c r="T484" s="10">
        <f>XLOOKUP(A484,'Receita Total'!A:A,'Receita Total'!C:C,"")</f>
      </c>
      <c r="U484" s="10">
        <v>0</v>
      </c>
      <c r="V484" s="10">
        <v>0</v>
      </c>
      <c r="W484" s="10">
        <v>0</v>
      </c>
      <c r="X484" s="10">
        <v>0</v>
      </c>
      <c r="Y484" s="4">
        <f>XLOOKUP(A484,'Receita Influenciada'!A:A,'Receita Influenciada'!C:C,"")</f>
      </c>
      <c r="Z484" s="4">
        <f>IF(ISBLANK(C484), "", DATEDIF(B484, C484, "d"))</f>
      </c>
      <c r="AA484" s="4">
        <v>0</v>
      </c>
    </row>
    <row x14ac:dyDescent="0.25" r="485" customHeight="1" ht="18.75">
      <c r="A485" s="1" t="s">
        <v>1047</v>
      </c>
      <c r="B485" s="22">
        <f>XLOOKUP(A485,'Página25'!A:A,'Página25'!G:G,"")</f>
        <v>25568.875</v>
      </c>
      <c r="C485" s="22">
        <f>XLOOKUP(A485,'Página25'!A:A,'Página25'!I:I,"")</f>
        <v>25568.875</v>
      </c>
      <c r="D485" s="1" t="s">
        <v>4538</v>
      </c>
      <c r="E485" s="4">
        <f>XLOOKUP(A485,login!A:A,login!F:F,"")</f>
      </c>
      <c r="F485" s="4">
        <f>XLOOKUP(A485,gestor!C:C,gestor!E:E,"")</f>
      </c>
      <c r="G485" s="4">
        <v>0</v>
      </c>
      <c r="H485" s="4">
        <f>XLOOKUP(A485,EmailVerification!A:A,EmailVerification!B:B,"")</f>
      </c>
      <c r="I485" s="4">
        <f>IF(H485 = "", 0, 1)</f>
      </c>
      <c r="J485" s="4">
        <f>XLOOKUP(A485,IntegracaoVerification!A:A,IntegracaoVerification!C:C,"")</f>
      </c>
      <c r="K485" s="4">
        <f>IF(J485 = "", 0, 1)</f>
      </c>
      <c r="L485" s="4">
        <f>XLOOKUP(A485,ApiVerification!A:A,ApiVerification!C:C,"")</f>
      </c>
      <c r="M485" s="4">
        <f>IF(L485 = "", 0, 1)</f>
      </c>
      <c r="N485" s="4">
        <f>XLOOKUP(A485,AtivacaoGiftback!A:A,AtivacaoGiftback!B:B,"")</f>
      </c>
      <c r="O485" s="4">
        <f>IF(N485 = "", 0, 1)</f>
      </c>
      <c r="P485" s="4">
        <f>XLOOKUP(A485,TempoPrimeiraCampanha!A:A,TempoPrimeiraCampanha!B:B,"")</f>
      </c>
      <c r="Q485" s="4">
        <f>IF(P485 = "", 0, 1)</f>
      </c>
      <c r="R485" s="4">
        <f>XLOOKUP(A485,'# Campanhas30D'!A:A,'# Campanhas30D'!B:B,"")</f>
      </c>
      <c r="S485" s="10">
        <v>0</v>
      </c>
      <c r="T485" s="10">
        <f>XLOOKUP(A485,'Receita Total'!A:A,'Receita Total'!C:C,"")</f>
      </c>
      <c r="U485" s="10">
        <v>0</v>
      </c>
      <c r="V485" s="10">
        <v>0</v>
      </c>
      <c r="W485" s="10">
        <v>0</v>
      </c>
      <c r="X485" s="10">
        <v>0</v>
      </c>
      <c r="Y485" s="4">
        <f>XLOOKUP(A485,'Receita Influenciada'!A:A,'Receita Influenciada'!C:C,"")</f>
      </c>
      <c r="Z485" s="4">
        <f>IF(ISBLANK(C485), "", DATEDIF(B485, C485, "d"))</f>
      </c>
      <c r="AA485" s="4">
        <v>0</v>
      </c>
    </row>
    <row x14ac:dyDescent="0.25" r="486" customHeight="1" ht="18.75">
      <c r="A486" s="1" t="s">
        <v>1037</v>
      </c>
      <c r="B486" s="22">
        <f>XLOOKUP(A486,'Página25'!A:A,'Página25'!G:G,"")</f>
        <v>25568.875</v>
      </c>
      <c r="C486" s="22">
        <f>XLOOKUP(A486,'Página25'!A:A,'Página25'!I:I,"")</f>
        <v>25568.875</v>
      </c>
      <c r="D486" s="1" t="s">
        <v>4538</v>
      </c>
      <c r="E486" s="4">
        <f>XLOOKUP(A486,login!A:A,login!F:F,"")</f>
      </c>
      <c r="F486" s="4">
        <f>XLOOKUP(A486,gestor!C:C,gestor!E:E,"")</f>
      </c>
      <c r="G486" s="4">
        <v>0</v>
      </c>
      <c r="H486" s="4">
        <f>XLOOKUP(A486,EmailVerification!A:A,EmailVerification!B:B,"")</f>
      </c>
      <c r="I486" s="4">
        <f>IF(H486 = "", 0, 1)</f>
      </c>
      <c r="J486" s="2">
        <f>XLOOKUP(A486,IntegracaoVerification!A:A,IntegracaoVerification!C:C,"")</f>
      </c>
      <c r="K486" s="4">
        <f>IF(J486 = "", 0, 1)</f>
      </c>
      <c r="L486" s="4">
        <f>XLOOKUP(A486,ApiVerification!A:A,ApiVerification!C:C,"")</f>
      </c>
      <c r="M486" s="4">
        <f>IF(L486 = "", 0, 1)</f>
      </c>
      <c r="N486" s="2">
        <f>XLOOKUP(A486,AtivacaoGiftback!A:A,AtivacaoGiftback!B:B,"")</f>
      </c>
      <c r="O486" s="4">
        <f>IF(N486 = "", 0, 1)</f>
      </c>
      <c r="P486" s="2">
        <f>XLOOKUP(A486,TempoPrimeiraCampanha!A:A,TempoPrimeiraCampanha!B:B,"")</f>
      </c>
      <c r="Q486" s="4">
        <f>IF(P486 = "", 0, 1)</f>
      </c>
      <c r="R486" s="4">
        <f>XLOOKUP(A486,'# Campanhas30D'!A:A,'# Campanhas30D'!B:B,"")</f>
      </c>
      <c r="S486" s="10">
        <v>0</v>
      </c>
      <c r="T486" s="10">
        <f>XLOOKUP(A486,'Receita Total'!A:A,'Receita Total'!C:C,"")</f>
      </c>
      <c r="U486" s="10">
        <v>0</v>
      </c>
      <c r="V486" s="10">
        <v>0</v>
      </c>
      <c r="W486" s="10">
        <v>0</v>
      </c>
      <c r="X486" s="10">
        <v>0</v>
      </c>
      <c r="Y486" s="4">
        <f>XLOOKUP(A486,'Receita Influenciada'!A:A,'Receita Influenciada'!C:C,"")</f>
      </c>
      <c r="Z486" s="4">
        <f>IF(ISBLANK(C486), "", DATEDIF(B486, C486, "d"))</f>
      </c>
      <c r="AA486" s="4">
        <v>0</v>
      </c>
    </row>
    <row x14ac:dyDescent="0.25" r="487" customHeight="1" ht="18.75">
      <c r="A487" s="1" t="s">
        <v>1011</v>
      </c>
      <c r="B487" s="22">
        <f>XLOOKUP(A487,'Página25'!A:A,'Página25'!G:G,"")</f>
        <v>25568.875</v>
      </c>
      <c r="C487" s="22">
        <f>XLOOKUP(A487,'Página25'!A:A,'Página25'!I:I,"")</f>
        <v>25568.875</v>
      </c>
      <c r="D487" s="1" t="s">
        <v>4538</v>
      </c>
      <c r="E487" s="4">
        <f>XLOOKUP(A487,login!A:A,login!F:F,"")</f>
      </c>
      <c r="F487" s="4">
        <f>XLOOKUP(A487,gestor!C:C,gestor!E:E,"")</f>
      </c>
      <c r="G487" s="4">
        <v>0</v>
      </c>
      <c r="H487" s="4">
        <f>XLOOKUP(A487,EmailVerification!A:A,EmailVerification!B:B,"")</f>
      </c>
      <c r="I487" s="4">
        <f>IF(H487 = "", 0, 1)</f>
      </c>
      <c r="J487" s="4">
        <f>XLOOKUP(A487,IntegracaoVerification!A:A,IntegracaoVerification!C:C,"")</f>
      </c>
      <c r="K487" s="4">
        <f>IF(J487 = "", 0, 1)</f>
      </c>
      <c r="L487" s="4">
        <f>XLOOKUP(A487,ApiVerification!A:A,ApiVerification!C:C,"")</f>
      </c>
      <c r="M487" s="4">
        <f>IF(L487 = "", 0, 1)</f>
      </c>
      <c r="N487" s="2">
        <f>XLOOKUP(A487,AtivacaoGiftback!A:A,AtivacaoGiftback!B:B,"")</f>
      </c>
      <c r="O487" s="4">
        <f>IF(N487 = "", 0, 1)</f>
      </c>
      <c r="P487" s="2">
        <f>XLOOKUP(A487,TempoPrimeiraCampanha!A:A,TempoPrimeiraCampanha!B:B,"")</f>
      </c>
      <c r="Q487" s="4">
        <f>IF(P487 = "", 0, 1)</f>
      </c>
      <c r="R487" s="4">
        <f>XLOOKUP(A487,'# Campanhas30D'!A:A,'# Campanhas30D'!B:B,"")</f>
      </c>
      <c r="S487" s="10">
        <v>0</v>
      </c>
      <c r="T487" s="10">
        <f>XLOOKUP(A487,'Receita Total'!A:A,'Receita Total'!C:C,"")</f>
      </c>
      <c r="U487" s="10">
        <v>0</v>
      </c>
      <c r="V487" s="10">
        <v>0</v>
      </c>
      <c r="W487" s="10">
        <v>0</v>
      </c>
      <c r="X487" s="10">
        <v>0</v>
      </c>
      <c r="Y487" s="4">
        <f>XLOOKUP(A487,'Receita Influenciada'!A:A,'Receita Influenciada'!C:C,"")</f>
      </c>
      <c r="Z487" s="4">
        <f>IF(ISBLANK(C487), "", DATEDIF(B487, C487, "d"))</f>
      </c>
      <c r="AA487" s="4">
        <v>0</v>
      </c>
    </row>
    <row x14ac:dyDescent="0.25" r="488" customHeight="1" ht="18.75">
      <c r="A488" s="1" t="s">
        <v>994</v>
      </c>
      <c r="B488" s="22">
        <f>XLOOKUP(A488,'Página25'!A:A,'Página25'!G:G,"")</f>
        <v>25568.875</v>
      </c>
      <c r="C488" s="22">
        <f>XLOOKUP(A488,'Página25'!A:A,'Página25'!I:I,"")</f>
        <v>25568.875</v>
      </c>
      <c r="D488" s="1" t="s">
        <v>4538</v>
      </c>
      <c r="E488" s="4">
        <f>XLOOKUP(A488,login!A:A,login!F:F,"")</f>
      </c>
      <c r="F488" s="4">
        <f>XLOOKUP(A488,gestor!C:C,gestor!E:E,"")</f>
      </c>
      <c r="G488" s="4">
        <v>0</v>
      </c>
      <c r="H488" s="4">
        <f>XLOOKUP(A488,EmailVerification!A:A,EmailVerification!B:B,"")</f>
      </c>
      <c r="I488" s="4">
        <f>IF(H488 = "", 0, 1)</f>
      </c>
      <c r="J488" s="4">
        <f>XLOOKUP(A488,IntegracaoVerification!A:A,IntegracaoVerification!C:C,"")</f>
      </c>
      <c r="K488" s="4">
        <f>IF(J488 = "", 0, 1)</f>
      </c>
      <c r="L488" s="4">
        <f>XLOOKUP(A488,ApiVerification!A:A,ApiVerification!C:C,"")</f>
      </c>
      <c r="M488" s="4">
        <f>IF(L488 = "", 0, 1)</f>
      </c>
      <c r="N488" s="4">
        <f>XLOOKUP(A488,AtivacaoGiftback!A:A,AtivacaoGiftback!B:B,"")</f>
      </c>
      <c r="O488" s="4">
        <f>IF(N488 = "", 0, 1)</f>
      </c>
      <c r="P488" s="4">
        <f>XLOOKUP(A488,TempoPrimeiraCampanha!A:A,TempoPrimeiraCampanha!B:B,"")</f>
      </c>
      <c r="Q488" s="4">
        <f>IF(P488 = "", 0, 1)</f>
      </c>
      <c r="R488" s="4">
        <f>XLOOKUP(A488,'# Campanhas30D'!A:A,'# Campanhas30D'!B:B,"")</f>
      </c>
      <c r="S488" s="10">
        <v>0</v>
      </c>
      <c r="T488" s="10">
        <f>XLOOKUP(A488,'Receita Total'!A:A,'Receita Total'!C:C,"")</f>
      </c>
      <c r="U488" s="10">
        <v>0</v>
      </c>
      <c r="V488" s="10">
        <v>0</v>
      </c>
      <c r="W488" s="10">
        <v>0</v>
      </c>
      <c r="X488" s="10">
        <v>0</v>
      </c>
      <c r="Y488" s="4">
        <f>XLOOKUP(A488,'Receita Influenciada'!A:A,'Receita Influenciada'!C:C,"")</f>
      </c>
      <c r="Z488" s="4">
        <f>IF(ISBLANK(C488), "", DATEDIF(B488, C488, "d"))</f>
      </c>
      <c r="AA488" s="4">
        <v>0</v>
      </c>
    </row>
    <row x14ac:dyDescent="0.25" r="489" customHeight="1" ht="18.75">
      <c r="A489" s="1" t="s">
        <v>988</v>
      </c>
      <c r="B489" s="22">
        <f>XLOOKUP(A489,'Página25'!A:A,'Página25'!G:G,"")</f>
        <v>25568.875</v>
      </c>
      <c r="C489" s="22">
        <f>XLOOKUP(A489,'Página25'!A:A,'Página25'!I:I,"")</f>
        <v>25568.875</v>
      </c>
      <c r="D489" s="1" t="s">
        <v>4538</v>
      </c>
      <c r="E489" s="4">
        <f>XLOOKUP(A489,login!A:A,login!F:F,"")</f>
      </c>
      <c r="F489" s="4">
        <f>XLOOKUP(A489,gestor!C:C,gestor!E:E,"")</f>
      </c>
      <c r="G489" s="4">
        <v>0</v>
      </c>
      <c r="H489" s="2">
        <f>XLOOKUP(A489,EmailVerification!A:A,EmailVerification!B:B,"")</f>
      </c>
      <c r="I489" s="4">
        <f>IF(H489 = "", 0, 1)</f>
      </c>
      <c r="J489" s="4">
        <f>XLOOKUP(A489,IntegracaoVerification!A:A,IntegracaoVerification!C:C,"")</f>
      </c>
      <c r="K489" s="4">
        <f>IF(J489 = "", 0, 1)</f>
      </c>
      <c r="L489" s="4">
        <f>XLOOKUP(A489,ApiVerification!A:A,ApiVerification!C:C,"")</f>
      </c>
      <c r="M489" s="4">
        <f>IF(L489 = "", 0, 1)</f>
      </c>
      <c r="N489" s="4">
        <f>XLOOKUP(A489,AtivacaoGiftback!A:A,AtivacaoGiftback!B:B,"")</f>
      </c>
      <c r="O489" s="4">
        <f>IF(N489 = "", 0, 1)</f>
      </c>
      <c r="P489" s="2">
        <f>XLOOKUP(A489,TempoPrimeiraCampanha!A:A,TempoPrimeiraCampanha!B:B,"")</f>
      </c>
      <c r="Q489" s="4">
        <f>IF(P489 = "", 0, 1)</f>
      </c>
      <c r="R489" s="4">
        <f>XLOOKUP(A489,'# Campanhas30D'!A:A,'# Campanhas30D'!B:B,"")</f>
      </c>
      <c r="S489" s="10">
        <v>0</v>
      </c>
      <c r="T489" s="10">
        <f>XLOOKUP(A489,'Receita Total'!A:A,'Receita Total'!C:C,"")</f>
      </c>
      <c r="U489" s="10">
        <v>0</v>
      </c>
      <c r="V489" s="10">
        <v>0</v>
      </c>
      <c r="W489" s="10">
        <v>0</v>
      </c>
      <c r="X489" s="10">
        <v>0</v>
      </c>
      <c r="Y489" s="4">
        <f>XLOOKUP(A489,'Receita Influenciada'!A:A,'Receita Influenciada'!C:C,"")</f>
      </c>
      <c r="Z489" s="4">
        <f>IF(ISBLANK(C489), "", DATEDIF(B489, C489, "d"))</f>
      </c>
      <c r="AA489" s="4">
        <v>0</v>
      </c>
    </row>
    <row x14ac:dyDescent="0.25" r="490" customHeight="1" ht="18.75">
      <c r="A490" s="1" t="s">
        <v>982</v>
      </c>
      <c r="B490" s="22">
        <f>XLOOKUP(A490,'Página25'!A:A,'Página25'!G:G,"")</f>
        <v>25568.875</v>
      </c>
      <c r="C490" s="22">
        <f>XLOOKUP(A490,'Página25'!A:A,'Página25'!I:I,"")</f>
        <v>25568.875</v>
      </c>
      <c r="D490" s="1" t="s">
        <v>4538</v>
      </c>
      <c r="E490" s="4">
        <f>XLOOKUP(A490,login!A:A,login!F:F,"")</f>
      </c>
      <c r="F490" s="4">
        <f>XLOOKUP(A490,gestor!C:C,gestor!E:E,"")</f>
      </c>
      <c r="G490" s="4">
        <v>0</v>
      </c>
      <c r="H490" s="4">
        <f>XLOOKUP(A490,EmailVerification!A:A,EmailVerification!B:B,"")</f>
      </c>
      <c r="I490" s="4">
        <f>IF(H490 = "", 0, 1)</f>
      </c>
      <c r="J490" s="4">
        <f>XLOOKUP(A490,IntegracaoVerification!A:A,IntegracaoVerification!C:C,"")</f>
      </c>
      <c r="K490" s="4">
        <f>IF(J490 = "", 0, 1)</f>
      </c>
      <c r="L490" s="4">
        <f>XLOOKUP(A490,ApiVerification!A:A,ApiVerification!C:C,"")</f>
      </c>
      <c r="M490" s="4">
        <f>IF(L490 = "", 0, 1)</f>
      </c>
      <c r="N490" s="2">
        <f>XLOOKUP(A490,AtivacaoGiftback!A:A,AtivacaoGiftback!B:B,"")</f>
      </c>
      <c r="O490" s="4">
        <f>IF(N490 = "", 0, 1)</f>
      </c>
      <c r="P490" s="2">
        <f>XLOOKUP(A490,TempoPrimeiraCampanha!A:A,TempoPrimeiraCampanha!B:B,"")</f>
      </c>
      <c r="Q490" s="4">
        <f>IF(P490 = "", 0, 1)</f>
      </c>
      <c r="R490" s="4">
        <f>XLOOKUP(A490,'# Campanhas30D'!A:A,'# Campanhas30D'!B:B,"")</f>
      </c>
      <c r="S490" s="10">
        <v>0</v>
      </c>
      <c r="T490" s="10">
        <f>XLOOKUP(A490,'Receita Total'!A:A,'Receita Total'!C:C,"")</f>
      </c>
      <c r="U490" s="10">
        <v>0</v>
      </c>
      <c r="V490" s="10">
        <v>0</v>
      </c>
      <c r="W490" s="10">
        <v>0</v>
      </c>
      <c r="X490" s="10">
        <v>0</v>
      </c>
      <c r="Y490" s="4">
        <f>XLOOKUP(A490,'Receita Influenciada'!A:A,'Receita Influenciada'!C:C,"")</f>
      </c>
      <c r="Z490" s="4">
        <f>IF(ISBLANK(C490), "", DATEDIF(B490, C490, "d"))</f>
      </c>
      <c r="AA490" s="4">
        <v>0</v>
      </c>
    </row>
    <row x14ac:dyDescent="0.25" r="491" customHeight="1" ht="18.75">
      <c r="A491" s="1" t="s">
        <v>966</v>
      </c>
      <c r="B491" s="22">
        <f>XLOOKUP(A491,'Página25'!A:A,'Página25'!G:G,"")</f>
        <v>25568.875</v>
      </c>
      <c r="C491" s="22">
        <f>XLOOKUP(A491,'Página25'!A:A,'Página25'!I:I,"")</f>
        <v>25568.875</v>
      </c>
      <c r="D491" s="1" t="s">
        <v>4538</v>
      </c>
      <c r="E491" s="4">
        <f>XLOOKUP(A491,login!A:A,login!F:F,"")</f>
      </c>
      <c r="F491" s="4">
        <f>XLOOKUP(A491,gestor!C:C,gestor!E:E,"")</f>
      </c>
      <c r="G491" s="4">
        <v>0</v>
      </c>
      <c r="H491" s="4">
        <f>XLOOKUP(A491,EmailVerification!A:A,EmailVerification!B:B,"")</f>
      </c>
      <c r="I491" s="4">
        <f>IF(H491 = "", 0, 1)</f>
      </c>
      <c r="J491" s="4">
        <f>XLOOKUP(A491,IntegracaoVerification!A:A,IntegracaoVerification!C:C,"")</f>
      </c>
      <c r="K491" s="4">
        <f>IF(J491 = "", 0, 1)</f>
      </c>
      <c r="L491" s="4">
        <f>XLOOKUP(A491,ApiVerification!A:A,ApiVerification!C:C,"")</f>
      </c>
      <c r="M491" s="4">
        <f>IF(L491 = "", 0, 1)</f>
      </c>
      <c r="N491" s="4">
        <f>XLOOKUP(A491,AtivacaoGiftback!A:A,AtivacaoGiftback!B:B,"")</f>
      </c>
      <c r="O491" s="4">
        <f>IF(N491 = "", 0, 1)</f>
      </c>
      <c r="P491" s="4">
        <f>XLOOKUP(A491,TempoPrimeiraCampanha!A:A,TempoPrimeiraCampanha!B:B,"")</f>
      </c>
      <c r="Q491" s="4">
        <f>IF(P491 = "", 0, 1)</f>
      </c>
      <c r="R491" s="4">
        <f>XLOOKUP(A491,'# Campanhas30D'!A:A,'# Campanhas30D'!B:B,"")</f>
      </c>
      <c r="S491" s="10">
        <v>0</v>
      </c>
      <c r="T491" s="10">
        <f>XLOOKUP(A491,'Receita Total'!A:A,'Receita Total'!C:C,"")</f>
      </c>
      <c r="U491" s="10">
        <v>0</v>
      </c>
      <c r="V491" s="10">
        <v>0</v>
      </c>
      <c r="W491" s="10">
        <v>0</v>
      </c>
      <c r="X491" s="10">
        <v>0</v>
      </c>
      <c r="Y491" s="4">
        <f>XLOOKUP(A491,'Receita Influenciada'!A:A,'Receita Influenciada'!C:C,"")</f>
      </c>
      <c r="Z491" s="4">
        <f>IF(ISBLANK(C491), "", DATEDIF(B491, C491, "d"))</f>
      </c>
      <c r="AA491" s="4">
        <v>0</v>
      </c>
    </row>
    <row x14ac:dyDescent="0.25" r="492" customHeight="1" ht="18.75">
      <c r="A492" s="1" t="s">
        <v>964</v>
      </c>
      <c r="B492" s="22">
        <f>XLOOKUP(A492,'Página25'!A:A,'Página25'!G:G,"")</f>
        <v>25568.875</v>
      </c>
      <c r="C492" s="22">
        <f>XLOOKUP(A492,'Página25'!A:A,'Página25'!I:I,"")</f>
        <v>25568.875</v>
      </c>
      <c r="D492" s="1" t="s">
        <v>4538</v>
      </c>
      <c r="E492" s="4">
        <f>XLOOKUP(A492,login!A:A,login!F:F,"")</f>
      </c>
      <c r="F492" s="4">
        <f>XLOOKUP(A492,gestor!C:C,gestor!E:E,"")</f>
      </c>
      <c r="G492" s="4">
        <v>0</v>
      </c>
      <c r="H492" s="4">
        <f>XLOOKUP(A492,EmailVerification!A:A,EmailVerification!B:B,"")</f>
      </c>
      <c r="I492" s="4">
        <f>IF(H492 = "", 0, 1)</f>
      </c>
      <c r="J492" s="4">
        <f>XLOOKUP(A492,IntegracaoVerification!A:A,IntegracaoVerification!C:C,"")</f>
      </c>
      <c r="K492" s="4">
        <f>IF(J492 = "", 0, 1)</f>
      </c>
      <c r="L492" s="4">
        <f>XLOOKUP(A492,ApiVerification!A:A,ApiVerification!C:C,"")</f>
      </c>
      <c r="M492" s="4">
        <f>IF(L492 = "", 0, 1)</f>
      </c>
      <c r="N492" s="4">
        <f>XLOOKUP(A492,AtivacaoGiftback!A:A,AtivacaoGiftback!B:B,"")</f>
      </c>
      <c r="O492" s="4">
        <f>IF(N492 = "", 0, 1)</f>
      </c>
      <c r="P492" s="2">
        <f>XLOOKUP(A492,TempoPrimeiraCampanha!A:A,TempoPrimeiraCampanha!B:B,"")</f>
      </c>
      <c r="Q492" s="4">
        <f>IF(P492 = "", 0, 1)</f>
      </c>
      <c r="R492" s="4">
        <f>XLOOKUP(A492,'# Campanhas30D'!A:A,'# Campanhas30D'!B:B,"")</f>
      </c>
      <c r="S492" s="10">
        <v>0</v>
      </c>
      <c r="T492" s="10">
        <f>XLOOKUP(A492,'Receita Total'!A:A,'Receita Total'!C:C,"")</f>
      </c>
      <c r="U492" s="10">
        <v>0</v>
      </c>
      <c r="V492" s="10">
        <v>0</v>
      </c>
      <c r="W492" s="10">
        <v>0</v>
      </c>
      <c r="X492" s="10">
        <v>0</v>
      </c>
      <c r="Y492" s="4">
        <f>XLOOKUP(A492,'Receita Influenciada'!A:A,'Receita Influenciada'!C:C,"")</f>
      </c>
      <c r="Z492" s="4">
        <f>IF(ISBLANK(C492), "", DATEDIF(B492, C492, "d"))</f>
      </c>
      <c r="AA492" s="4">
        <v>0</v>
      </c>
    </row>
    <row x14ac:dyDescent="0.25" r="493" customHeight="1" ht="18.75">
      <c r="A493" s="1" t="s">
        <v>957</v>
      </c>
      <c r="B493" s="22">
        <f>XLOOKUP(A493,'Página25'!A:A,'Página25'!G:G,"")</f>
        <v>25568.875</v>
      </c>
      <c r="C493" s="22">
        <f>XLOOKUP(A493,'Página25'!A:A,'Página25'!I:I,"")</f>
        <v>25568.875</v>
      </c>
      <c r="D493" s="1" t="s">
        <v>4538</v>
      </c>
      <c r="E493" s="4">
        <f>XLOOKUP(A493,login!A:A,login!F:F,"")</f>
      </c>
      <c r="F493" s="4">
        <f>XLOOKUP(A493,gestor!C:C,gestor!E:E,"")</f>
      </c>
      <c r="G493" s="4">
        <v>0</v>
      </c>
      <c r="H493" s="4">
        <f>XLOOKUP(A493,EmailVerification!A:A,EmailVerification!B:B,"")</f>
      </c>
      <c r="I493" s="4">
        <f>IF(H493 = "", 0, 1)</f>
      </c>
      <c r="J493" s="4">
        <f>XLOOKUP(A493,IntegracaoVerification!A:A,IntegracaoVerification!C:C,"")</f>
      </c>
      <c r="K493" s="4">
        <f>IF(J493 = "", 0, 1)</f>
      </c>
      <c r="L493" s="4">
        <f>XLOOKUP(A493,ApiVerification!A:A,ApiVerification!C:C,"")</f>
      </c>
      <c r="M493" s="4">
        <f>IF(L493 = "", 0, 1)</f>
      </c>
      <c r="N493" s="4">
        <f>XLOOKUP(A493,AtivacaoGiftback!A:A,AtivacaoGiftback!B:B,"")</f>
      </c>
      <c r="O493" s="4">
        <f>IF(N493 = "", 0, 1)</f>
      </c>
      <c r="P493" s="4">
        <f>XLOOKUP(A493,TempoPrimeiraCampanha!A:A,TempoPrimeiraCampanha!B:B,"")</f>
      </c>
      <c r="Q493" s="4">
        <f>IF(P493 = "", 0, 1)</f>
      </c>
      <c r="R493" s="4">
        <f>XLOOKUP(A493,'# Campanhas30D'!A:A,'# Campanhas30D'!B:B,"")</f>
      </c>
      <c r="S493" s="10">
        <v>0</v>
      </c>
      <c r="T493" s="10">
        <f>XLOOKUP(A493,'Receita Total'!A:A,'Receita Total'!C:C,"")</f>
      </c>
      <c r="U493" s="10">
        <v>0</v>
      </c>
      <c r="V493" s="10">
        <v>0</v>
      </c>
      <c r="W493" s="10">
        <v>0</v>
      </c>
      <c r="X493" s="10">
        <v>0</v>
      </c>
      <c r="Y493" s="4">
        <f>XLOOKUP(A493,'Receita Influenciada'!A:A,'Receita Influenciada'!C:C,"")</f>
      </c>
      <c r="Z493" s="4">
        <f>IF(ISBLANK(C493), "", DATEDIF(B493, C493, "d"))</f>
      </c>
      <c r="AA493" s="4">
        <v>0</v>
      </c>
    </row>
    <row x14ac:dyDescent="0.25" r="494" customHeight="1" ht="18.75">
      <c r="A494" s="1" t="s">
        <v>937</v>
      </c>
      <c r="B494" s="22">
        <f>XLOOKUP(A494,'Página25'!A:A,'Página25'!G:G,"")</f>
        <v>25568.875</v>
      </c>
      <c r="C494" s="22">
        <f>XLOOKUP(A494,'Página25'!A:A,'Página25'!I:I,"")</f>
        <v>25568.875</v>
      </c>
      <c r="D494" s="1" t="s">
        <v>4538</v>
      </c>
      <c r="E494" s="4">
        <f>XLOOKUP(A494,login!A:A,login!F:F,"")</f>
      </c>
      <c r="F494" s="4">
        <f>XLOOKUP(A494,gestor!C:C,gestor!E:E,"")</f>
      </c>
      <c r="G494" s="4">
        <v>0</v>
      </c>
      <c r="H494" s="4">
        <f>XLOOKUP(A494,EmailVerification!A:A,EmailVerification!B:B,"")</f>
      </c>
      <c r="I494" s="4">
        <f>IF(H494 = "", 0, 1)</f>
      </c>
      <c r="J494" s="4">
        <f>XLOOKUP(A494,IntegracaoVerification!A:A,IntegracaoVerification!C:C,"")</f>
      </c>
      <c r="K494" s="4">
        <f>IF(J494 = "", 0, 1)</f>
      </c>
      <c r="L494" s="2">
        <f>XLOOKUP(A494,ApiVerification!A:A,ApiVerification!C:C,"")</f>
      </c>
      <c r="M494" s="4">
        <f>IF(L494 = "", 0, 1)</f>
      </c>
      <c r="N494" s="4">
        <f>XLOOKUP(A494,AtivacaoGiftback!A:A,AtivacaoGiftback!B:B,"")</f>
      </c>
      <c r="O494" s="4">
        <f>IF(N494 = "", 0, 1)</f>
      </c>
      <c r="P494" s="4">
        <f>XLOOKUP(A494,TempoPrimeiraCampanha!A:A,TempoPrimeiraCampanha!B:B,"")</f>
      </c>
      <c r="Q494" s="4">
        <f>IF(P494 = "", 0, 1)</f>
      </c>
      <c r="R494" s="4">
        <f>XLOOKUP(A494,'# Campanhas30D'!A:A,'# Campanhas30D'!B:B,"")</f>
      </c>
      <c r="S494" s="10">
        <v>0</v>
      </c>
      <c r="T494" s="10">
        <f>XLOOKUP(A494,'Receita Total'!A:A,'Receita Total'!C:C,"")</f>
      </c>
      <c r="U494" s="10">
        <v>0</v>
      </c>
      <c r="V494" s="10">
        <v>0</v>
      </c>
      <c r="W494" s="10">
        <v>0</v>
      </c>
      <c r="X494" s="10">
        <v>0</v>
      </c>
      <c r="Y494" s="4">
        <f>XLOOKUP(A494,'Receita Influenciada'!A:A,'Receita Influenciada'!C:C,"")</f>
      </c>
      <c r="Z494" s="4">
        <f>IF(ISBLANK(C494), "", DATEDIF(B494, C494, "d"))</f>
      </c>
      <c r="AA494" s="4">
        <v>0</v>
      </c>
    </row>
    <row x14ac:dyDescent="0.25" r="495" customHeight="1" ht="18.75">
      <c r="A495" s="1" t="s">
        <v>931</v>
      </c>
      <c r="B495" s="22">
        <f>XLOOKUP(A495,'Página25'!A:A,'Página25'!G:G,"")</f>
        <v>25568.875</v>
      </c>
      <c r="C495" s="22">
        <f>XLOOKUP(A495,'Página25'!A:A,'Página25'!I:I,"")</f>
        <v>25568.875</v>
      </c>
      <c r="D495" s="1" t="s">
        <v>4538</v>
      </c>
      <c r="E495" s="4">
        <f>XLOOKUP(A495,login!A:A,login!F:F,"")</f>
      </c>
      <c r="F495" s="4">
        <f>XLOOKUP(A495,gestor!C:C,gestor!E:E,"")</f>
      </c>
      <c r="G495" s="4">
        <f>XLOOKUP(A495,tickets!I:I,tickets!J:J,"")</f>
      </c>
      <c r="H495" s="4">
        <f>XLOOKUP(A495,EmailVerification!A:A,EmailVerification!B:B,"")</f>
      </c>
      <c r="I495" s="4">
        <f>IF(H495 = "", 0, 1)</f>
      </c>
      <c r="J495" s="2">
        <f>XLOOKUP(A495,IntegracaoVerification!A:A,IntegracaoVerification!C:C,"")</f>
      </c>
      <c r="K495" s="4">
        <f>IF(J495 = "", 0, 1)</f>
      </c>
      <c r="L495" s="4">
        <f>XLOOKUP(A495,ApiVerification!A:A,ApiVerification!C:C,"")</f>
      </c>
      <c r="M495" s="4">
        <f>IF(L495 = "", 0, 1)</f>
      </c>
      <c r="N495" s="2">
        <f>XLOOKUP(A495,AtivacaoGiftback!A:A,AtivacaoGiftback!B:B,"")</f>
      </c>
      <c r="O495" s="4">
        <f>IF(N495 = "", 0, 1)</f>
      </c>
      <c r="P495" s="2">
        <f>XLOOKUP(A495,TempoPrimeiraCampanha!A:A,TempoPrimeiraCampanha!B:B,"")</f>
      </c>
      <c r="Q495" s="4">
        <f>IF(P495 = "", 0, 1)</f>
      </c>
      <c r="R495" s="4">
        <f>XLOOKUP(A495,'# Campanhas30D'!A:A,'# Campanhas30D'!B:B,"")</f>
      </c>
      <c r="S495" s="10">
        <v>0</v>
      </c>
      <c r="T495" s="10">
        <f>XLOOKUP(A495,'Receita Total'!A:A,'Receita Total'!C:C,"")</f>
      </c>
      <c r="U495" s="10">
        <v>0</v>
      </c>
      <c r="V495" s="10">
        <v>0</v>
      </c>
      <c r="W495" s="10">
        <v>0</v>
      </c>
      <c r="X495" s="10">
        <v>0</v>
      </c>
      <c r="Y495" s="4">
        <f>XLOOKUP(A495,'Receita Influenciada'!A:A,'Receita Influenciada'!C:C,"")</f>
      </c>
      <c r="Z495" s="4">
        <f>IF(ISBLANK(C495), "", DATEDIF(B495, C495, "d"))</f>
      </c>
      <c r="AA495" s="4">
        <v>0</v>
      </c>
    </row>
    <row x14ac:dyDescent="0.25" r="496" customHeight="1" ht="18.75">
      <c r="A496" s="1" t="s">
        <v>923</v>
      </c>
      <c r="B496" s="22">
        <f>XLOOKUP(A496,'Página25'!A:A,'Página25'!G:G,"")</f>
        <v>25568.875</v>
      </c>
      <c r="C496" s="22">
        <f>XLOOKUP(A496,'Página25'!A:A,'Página25'!I:I,"")</f>
        <v>25568.875</v>
      </c>
      <c r="D496" s="1" t="s">
        <v>4538</v>
      </c>
      <c r="E496" s="4">
        <f>XLOOKUP(A496,login!A:A,login!F:F,"")</f>
      </c>
      <c r="F496" s="4">
        <f>XLOOKUP(A496,gestor!C:C,gestor!E:E,"")</f>
      </c>
      <c r="G496" s="4">
        <v>0</v>
      </c>
      <c r="H496" s="4">
        <f>XLOOKUP(A496,EmailVerification!A:A,EmailVerification!B:B,"")</f>
      </c>
      <c r="I496" s="4">
        <f>IF(H496 = "", 0, 1)</f>
      </c>
      <c r="J496" s="2">
        <f>XLOOKUP(A496,IntegracaoVerification!A:A,IntegracaoVerification!C:C,"")</f>
      </c>
      <c r="K496" s="4">
        <f>IF(J496 = "", 0, 1)</f>
      </c>
      <c r="L496" s="4">
        <f>XLOOKUP(A496,ApiVerification!A:A,ApiVerification!C:C,"")</f>
      </c>
      <c r="M496" s="4">
        <f>IF(L496 = "", 0, 1)</f>
      </c>
      <c r="N496" s="2">
        <f>XLOOKUP(A496,AtivacaoGiftback!A:A,AtivacaoGiftback!B:B,"")</f>
      </c>
      <c r="O496" s="4">
        <f>IF(N496 = "", 0, 1)</f>
      </c>
      <c r="P496" s="2">
        <f>XLOOKUP(A496,TempoPrimeiraCampanha!A:A,TempoPrimeiraCampanha!B:B,"")</f>
      </c>
      <c r="Q496" s="4">
        <f>IF(P496 = "", 0, 1)</f>
      </c>
      <c r="R496" s="4">
        <f>XLOOKUP(A496,'# Campanhas30D'!A:A,'# Campanhas30D'!B:B,"")</f>
      </c>
      <c r="S496" s="10">
        <v>0</v>
      </c>
      <c r="T496" s="10">
        <f>XLOOKUP(A496,'Receita Total'!A:A,'Receita Total'!C:C,"")</f>
      </c>
      <c r="U496" s="10">
        <v>0</v>
      </c>
      <c r="V496" s="10">
        <v>0</v>
      </c>
      <c r="W496" s="10">
        <v>0</v>
      </c>
      <c r="X496" s="10">
        <v>0</v>
      </c>
      <c r="Y496" s="4">
        <f>XLOOKUP(A496,'Receita Influenciada'!A:A,'Receita Influenciada'!C:C,"")</f>
      </c>
      <c r="Z496" s="4">
        <f>IF(ISBLANK(C496), "", DATEDIF(B496, C496, "d"))</f>
      </c>
      <c r="AA496" s="4">
        <v>0</v>
      </c>
    </row>
    <row x14ac:dyDescent="0.25" r="497" customHeight="1" ht="18.75">
      <c r="A497" s="1" t="s">
        <v>904</v>
      </c>
      <c r="B497" s="22">
        <f>XLOOKUP(A497,'Página25'!A:A,'Página25'!G:G,"")</f>
        <v>25568.875</v>
      </c>
      <c r="C497" s="22">
        <f>XLOOKUP(A497,'Página25'!A:A,'Página25'!I:I,"")</f>
        <v>25568.875</v>
      </c>
      <c r="D497" s="1" t="s">
        <v>4538</v>
      </c>
      <c r="E497" s="4">
        <f>XLOOKUP(A497,login!A:A,login!F:F,"")</f>
      </c>
      <c r="F497" s="4">
        <f>XLOOKUP(A497,gestor!C:C,gestor!E:E,"")</f>
      </c>
      <c r="G497" s="4">
        <f>XLOOKUP(A497,tickets!I:I,tickets!J:J,"")</f>
      </c>
      <c r="H497" s="4">
        <f>XLOOKUP(A497,EmailVerification!A:A,EmailVerification!B:B,"")</f>
      </c>
      <c r="I497" s="4">
        <f>IF(H497 = "", 0, 1)</f>
      </c>
      <c r="J497" s="4">
        <f>XLOOKUP(A497,IntegracaoVerification!A:A,IntegracaoVerification!C:C,"")</f>
      </c>
      <c r="K497" s="4">
        <f>IF(J497 = "", 0, 1)</f>
      </c>
      <c r="L497" s="4">
        <f>XLOOKUP(A497,ApiVerification!A:A,ApiVerification!C:C,"")</f>
      </c>
      <c r="M497" s="4">
        <f>IF(L497 = "", 0, 1)</f>
      </c>
      <c r="N497" s="4">
        <f>XLOOKUP(A497,AtivacaoGiftback!A:A,AtivacaoGiftback!B:B,"")</f>
      </c>
      <c r="O497" s="4">
        <f>IF(N497 = "", 0, 1)</f>
      </c>
      <c r="P497" s="4">
        <f>XLOOKUP(A497,TempoPrimeiraCampanha!A:A,TempoPrimeiraCampanha!B:B,"")</f>
      </c>
      <c r="Q497" s="4">
        <f>IF(P497 = "", 0, 1)</f>
      </c>
      <c r="R497" s="4">
        <f>XLOOKUP(A497,'# Campanhas30D'!A:A,'# Campanhas30D'!B:B,"")</f>
      </c>
      <c r="S497" s="10">
        <v>0</v>
      </c>
      <c r="T497" s="10">
        <f>XLOOKUP(A497,'Receita Total'!A:A,'Receita Total'!C:C,"")</f>
      </c>
      <c r="U497" s="10">
        <v>0</v>
      </c>
      <c r="V497" s="10">
        <v>0</v>
      </c>
      <c r="W497" s="10">
        <v>0</v>
      </c>
      <c r="X497" s="10">
        <v>0</v>
      </c>
      <c r="Y497" s="4">
        <f>XLOOKUP(A497,'Receita Influenciada'!A:A,'Receita Influenciada'!C:C,"")</f>
      </c>
      <c r="Z497" s="4">
        <f>IF(ISBLANK(C497), "", DATEDIF(B497, C497, "d"))</f>
      </c>
      <c r="AA497" s="4">
        <v>0</v>
      </c>
    </row>
    <row x14ac:dyDescent="0.25" r="498" customHeight="1" ht="18.75">
      <c r="A498" s="1" t="s">
        <v>891</v>
      </c>
      <c r="B498" s="22">
        <f>XLOOKUP(A498,'Página25'!A:A,'Página25'!G:G,"")</f>
        <v>25568.875</v>
      </c>
      <c r="C498" s="22">
        <f>XLOOKUP(A498,'Página25'!A:A,'Página25'!I:I,"")</f>
        <v>25568.875</v>
      </c>
      <c r="D498" s="1" t="s">
        <v>4538</v>
      </c>
      <c r="E498" s="4">
        <f>XLOOKUP(A498,login!A:A,login!F:F,"")</f>
      </c>
      <c r="F498" s="4">
        <f>XLOOKUP(A498,gestor!C:C,gestor!E:E,"")</f>
      </c>
      <c r="G498" s="4">
        <v>0</v>
      </c>
      <c r="H498" s="4">
        <f>XLOOKUP(A498,EmailVerification!A:A,EmailVerification!B:B,"")</f>
      </c>
      <c r="I498" s="4">
        <f>IF(H498 = "", 0, 1)</f>
      </c>
      <c r="J498" s="4">
        <f>XLOOKUP(A498,IntegracaoVerification!A:A,IntegracaoVerification!C:C,"")</f>
      </c>
      <c r="K498" s="4">
        <f>IF(J498 = "", 0, 1)</f>
      </c>
      <c r="L498" s="4">
        <f>XLOOKUP(A498,ApiVerification!A:A,ApiVerification!C:C,"")</f>
      </c>
      <c r="M498" s="4">
        <f>IF(L498 = "", 0, 1)</f>
      </c>
      <c r="N498" s="4">
        <f>XLOOKUP(A498,AtivacaoGiftback!A:A,AtivacaoGiftback!B:B,"")</f>
      </c>
      <c r="O498" s="4">
        <f>IF(N498 = "", 0, 1)</f>
      </c>
      <c r="P498" s="4">
        <f>XLOOKUP(A498,TempoPrimeiraCampanha!A:A,TempoPrimeiraCampanha!B:B,"")</f>
      </c>
      <c r="Q498" s="4">
        <f>IF(P498 = "", 0, 1)</f>
      </c>
      <c r="R498" s="4">
        <f>XLOOKUP(A498,'# Campanhas30D'!A:A,'# Campanhas30D'!B:B,"")</f>
      </c>
      <c r="S498" s="10">
        <v>0</v>
      </c>
      <c r="T498" s="10">
        <f>XLOOKUP(A498,'Receita Total'!A:A,'Receita Total'!C:C,"")</f>
      </c>
      <c r="U498" s="10">
        <v>0</v>
      </c>
      <c r="V498" s="10">
        <v>0</v>
      </c>
      <c r="W498" s="10">
        <v>0</v>
      </c>
      <c r="X498" s="10">
        <v>0</v>
      </c>
      <c r="Y498" s="4">
        <f>XLOOKUP(A498,'Receita Influenciada'!A:A,'Receita Influenciada'!C:C,"")</f>
      </c>
      <c r="Z498" s="4">
        <f>IF(ISBLANK(C498), "", DATEDIF(B498, C498, "d"))</f>
      </c>
      <c r="AA498" s="4">
        <v>0</v>
      </c>
    </row>
    <row x14ac:dyDescent="0.25" r="499" customHeight="1" ht="18.75">
      <c r="A499" s="1" t="s">
        <v>875</v>
      </c>
      <c r="B499" s="22">
        <f>XLOOKUP(A499,'Página25'!A:A,'Página25'!G:G,"")</f>
        <v>25568.875</v>
      </c>
      <c r="C499" s="22">
        <f>XLOOKUP(A499,'Página25'!A:A,'Página25'!I:I,"")</f>
        <v>25568.875</v>
      </c>
      <c r="D499" s="1" t="s">
        <v>4538</v>
      </c>
      <c r="E499" s="4">
        <f>XLOOKUP(A499,login!A:A,login!F:F,"")</f>
      </c>
      <c r="F499" s="4">
        <f>XLOOKUP(A499,gestor!C:C,gestor!E:E,"")</f>
      </c>
      <c r="G499" s="4">
        <v>0</v>
      </c>
      <c r="H499" s="4">
        <f>XLOOKUP(A499,EmailVerification!A:A,EmailVerification!B:B,"")</f>
      </c>
      <c r="I499" s="4">
        <f>IF(H499 = "", 0, 1)</f>
      </c>
      <c r="J499" s="4">
        <f>XLOOKUP(A499,IntegracaoVerification!A:A,IntegracaoVerification!C:C,"")</f>
      </c>
      <c r="K499" s="4">
        <f>IF(J499 = "", 0, 1)</f>
      </c>
      <c r="L499" s="4">
        <f>XLOOKUP(A499,ApiVerification!A:A,ApiVerification!C:C,"")</f>
      </c>
      <c r="M499" s="4">
        <f>IF(L499 = "", 0, 1)</f>
      </c>
      <c r="N499" s="4">
        <f>XLOOKUP(A499,AtivacaoGiftback!A:A,AtivacaoGiftback!B:B,"")</f>
      </c>
      <c r="O499" s="4">
        <f>IF(N499 = "", 0, 1)</f>
      </c>
      <c r="P499" s="4">
        <f>XLOOKUP(A499,TempoPrimeiraCampanha!A:A,TempoPrimeiraCampanha!B:B,"")</f>
      </c>
      <c r="Q499" s="4">
        <f>IF(P499 = "", 0, 1)</f>
      </c>
      <c r="R499" s="4">
        <f>XLOOKUP(A499,'# Campanhas30D'!A:A,'# Campanhas30D'!B:B,"")</f>
      </c>
      <c r="S499" s="10">
        <v>0</v>
      </c>
      <c r="T499" s="10">
        <f>XLOOKUP(A499,'Receita Total'!A:A,'Receita Total'!C:C,"")</f>
      </c>
      <c r="U499" s="10">
        <v>0</v>
      </c>
      <c r="V499" s="10">
        <v>0</v>
      </c>
      <c r="W499" s="10">
        <v>0</v>
      </c>
      <c r="X499" s="10">
        <v>0</v>
      </c>
      <c r="Y499" s="4">
        <f>XLOOKUP(A499,'Receita Influenciada'!A:A,'Receita Influenciada'!C:C,"")</f>
      </c>
      <c r="Z499" s="4">
        <f>IF(ISBLANK(C499), "", DATEDIF(B499, C499, "d"))</f>
      </c>
      <c r="AA499" s="4">
        <v>0</v>
      </c>
    </row>
    <row x14ac:dyDescent="0.25" r="500" customHeight="1" ht="18.75">
      <c r="A500" s="1" t="s">
        <v>812</v>
      </c>
      <c r="B500" s="22">
        <f>XLOOKUP(A500,'Página25'!A:A,'Página25'!G:G,"")</f>
        <v>25568.875</v>
      </c>
      <c r="C500" s="22">
        <f>XLOOKUP(A500,'Página25'!A:A,'Página25'!I:I,"")</f>
        <v>25568.875</v>
      </c>
      <c r="D500" s="1" t="s">
        <v>4538</v>
      </c>
      <c r="E500" s="4">
        <f>XLOOKUP(A500,login!A:A,login!F:F,"")</f>
      </c>
      <c r="F500" s="4">
        <f>XLOOKUP(A500,gestor!C:C,gestor!E:E,"")</f>
      </c>
      <c r="G500" s="4">
        <v>0</v>
      </c>
      <c r="H500" s="4">
        <f>XLOOKUP(A500,EmailVerification!A:A,EmailVerification!B:B,"")</f>
      </c>
      <c r="I500" s="4">
        <f>IF(H500 = "", 0, 1)</f>
      </c>
      <c r="J500" s="4">
        <f>XLOOKUP(A500,IntegracaoVerification!A:A,IntegracaoVerification!C:C,"")</f>
      </c>
      <c r="K500" s="4">
        <f>IF(J500 = "", 0, 1)</f>
      </c>
      <c r="L500" s="2">
        <f>XLOOKUP(A500,ApiVerification!A:A,ApiVerification!C:C,"")</f>
      </c>
      <c r="M500" s="4">
        <f>IF(L500 = "", 0, 1)</f>
      </c>
      <c r="N500" s="2">
        <f>XLOOKUP(A500,AtivacaoGiftback!A:A,AtivacaoGiftback!B:B,"")</f>
      </c>
      <c r="O500" s="4">
        <f>IF(N500 = "", 0, 1)</f>
      </c>
      <c r="P500" s="2">
        <f>XLOOKUP(A500,TempoPrimeiraCampanha!A:A,TempoPrimeiraCampanha!B:B,"")</f>
      </c>
      <c r="Q500" s="4">
        <f>IF(P500 = "", 0, 1)</f>
      </c>
      <c r="R500" s="4">
        <f>XLOOKUP(A500,'# Campanhas30D'!A:A,'# Campanhas30D'!B:B,"")</f>
      </c>
      <c r="S500" s="10">
        <v>0</v>
      </c>
      <c r="T500" s="10">
        <f>XLOOKUP(A500,'Receita Total'!A:A,'Receita Total'!C:C,"")</f>
      </c>
      <c r="U500" s="10">
        <v>0</v>
      </c>
      <c r="V500" s="10">
        <v>0</v>
      </c>
      <c r="W500" s="10">
        <v>0</v>
      </c>
      <c r="X500" s="10">
        <v>0</v>
      </c>
      <c r="Y500" s="4">
        <f>XLOOKUP(A500,'Receita Influenciada'!A:A,'Receita Influenciada'!C:C,"")</f>
      </c>
      <c r="Z500" s="4">
        <f>IF(ISBLANK(C500), "", DATEDIF(B500, C500, "d"))</f>
      </c>
      <c r="AA500" s="4">
        <v>0</v>
      </c>
    </row>
    <row x14ac:dyDescent="0.25" r="501" customHeight="1" ht="18.75">
      <c r="A501" s="1" t="s">
        <v>789</v>
      </c>
      <c r="B501" s="22">
        <f>XLOOKUP(A501,'Página25'!A:A,'Página25'!G:G,"")</f>
        <v>25568.875</v>
      </c>
      <c r="C501" s="22">
        <f>XLOOKUP(A501,'Página25'!A:A,'Página25'!I:I,"")</f>
        <v>25568.875</v>
      </c>
      <c r="D501" s="1" t="s">
        <v>4538</v>
      </c>
      <c r="E501" s="4">
        <f>XLOOKUP(A501,login!A:A,login!F:F,"")</f>
      </c>
      <c r="F501" s="4">
        <f>XLOOKUP(A501,gestor!C:C,gestor!E:E,"")</f>
      </c>
      <c r="G501" s="4">
        <v>0</v>
      </c>
      <c r="H501" s="4">
        <f>XLOOKUP(A501,EmailVerification!A:A,EmailVerification!B:B,"")</f>
      </c>
      <c r="I501" s="4">
        <f>IF(H501 = "", 0, 1)</f>
      </c>
      <c r="J501" s="4">
        <f>XLOOKUP(A501,IntegracaoVerification!A:A,IntegracaoVerification!C:C,"")</f>
      </c>
      <c r="K501" s="4">
        <f>IF(J501 = "", 0, 1)</f>
      </c>
      <c r="L501" s="4">
        <f>XLOOKUP(A501,ApiVerification!A:A,ApiVerification!C:C,"")</f>
      </c>
      <c r="M501" s="4">
        <f>IF(L501 = "", 0, 1)</f>
      </c>
      <c r="N501" s="4">
        <f>XLOOKUP(A501,AtivacaoGiftback!A:A,AtivacaoGiftback!B:B,"")</f>
      </c>
      <c r="O501" s="4">
        <f>IF(N501 = "", 0, 1)</f>
      </c>
      <c r="P501" s="2">
        <f>XLOOKUP(A501,TempoPrimeiraCampanha!A:A,TempoPrimeiraCampanha!B:B,"")</f>
      </c>
      <c r="Q501" s="4">
        <f>IF(P501 = "", 0, 1)</f>
      </c>
      <c r="R501" s="4">
        <f>XLOOKUP(A501,'# Campanhas30D'!A:A,'# Campanhas30D'!B:B,"")</f>
      </c>
      <c r="S501" s="10">
        <v>0</v>
      </c>
      <c r="T501" s="10">
        <f>XLOOKUP(A501,'Receita Total'!A:A,'Receita Total'!C:C,"")</f>
      </c>
      <c r="U501" s="10">
        <v>0</v>
      </c>
      <c r="V501" s="10">
        <v>0</v>
      </c>
      <c r="W501" s="10">
        <v>0</v>
      </c>
      <c r="X501" s="10">
        <v>0</v>
      </c>
      <c r="Y501" s="4">
        <f>XLOOKUP(A501,'Receita Influenciada'!A:A,'Receita Influenciada'!C:C,"")</f>
      </c>
      <c r="Z501" s="4">
        <f>IF(ISBLANK(C501), "", DATEDIF(B501, C501, "d"))</f>
      </c>
      <c r="AA501" s="4">
        <v>0</v>
      </c>
    </row>
    <row x14ac:dyDescent="0.25" r="502" customHeight="1" ht="18.75">
      <c r="A502" s="1" t="s">
        <v>788</v>
      </c>
      <c r="B502" s="22">
        <f>XLOOKUP(A502,'Página25'!A:A,'Página25'!G:G,"")</f>
        <v>25568.875</v>
      </c>
      <c r="C502" s="22">
        <f>XLOOKUP(A502,'Página25'!A:A,'Página25'!I:I,"")</f>
        <v>25568.875</v>
      </c>
      <c r="D502" s="1" t="s">
        <v>4538</v>
      </c>
      <c r="E502" s="4">
        <f>XLOOKUP(A502,login!A:A,login!F:F,"")</f>
      </c>
      <c r="F502" s="4">
        <f>XLOOKUP(A502,gestor!C:C,gestor!E:E,"")</f>
      </c>
      <c r="G502" s="4">
        <v>0</v>
      </c>
      <c r="H502" s="4">
        <f>XLOOKUP(A502,EmailVerification!A:A,EmailVerification!B:B,"")</f>
      </c>
      <c r="I502" s="4">
        <f>IF(H502 = "", 0, 1)</f>
      </c>
      <c r="J502" s="4">
        <f>XLOOKUP(A502,IntegracaoVerification!A:A,IntegracaoVerification!C:C,"")</f>
      </c>
      <c r="K502" s="4">
        <f>IF(J502 = "", 0, 1)</f>
      </c>
      <c r="L502" s="4">
        <f>XLOOKUP(A502,ApiVerification!A:A,ApiVerification!C:C,"")</f>
      </c>
      <c r="M502" s="4">
        <f>IF(L502 = "", 0, 1)</f>
      </c>
      <c r="N502" s="4">
        <f>XLOOKUP(A502,AtivacaoGiftback!A:A,AtivacaoGiftback!B:B,"")</f>
      </c>
      <c r="O502" s="4">
        <f>IF(N502 = "", 0, 1)</f>
      </c>
      <c r="P502" s="4">
        <f>XLOOKUP(A502,TempoPrimeiraCampanha!A:A,TempoPrimeiraCampanha!B:B,"")</f>
      </c>
      <c r="Q502" s="4">
        <f>IF(P502 = "", 0, 1)</f>
      </c>
      <c r="R502" s="4">
        <f>XLOOKUP(A502,'# Campanhas30D'!A:A,'# Campanhas30D'!B:B,"")</f>
      </c>
      <c r="S502" s="10">
        <v>0</v>
      </c>
      <c r="T502" s="10">
        <f>XLOOKUP(A502,'Receita Total'!A:A,'Receita Total'!C:C,"")</f>
      </c>
      <c r="U502" s="10">
        <v>0</v>
      </c>
      <c r="V502" s="10">
        <v>0</v>
      </c>
      <c r="W502" s="10">
        <v>0</v>
      </c>
      <c r="X502" s="10">
        <v>0</v>
      </c>
      <c r="Y502" s="4">
        <f>XLOOKUP(A502,'Receita Influenciada'!A:A,'Receita Influenciada'!C:C,"")</f>
      </c>
      <c r="Z502" s="4">
        <f>IF(ISBLANK(C502), "", DATEDIF(B502, C502, "d"))</f>
      </c>
      <c r="AA502" s="4">
        <v>0</v>
      </c>
    </row>
    <row x14ac:dyDescent="0.25" r="503" customHeight="1" ht="18.75">
      <c r="A503" s="1" t="s">
        <v>781</v>
      </c>
      <c r="B503" s="22">
        <f>XLOOKUP(A503,'Página25'!A:A,'Página25'!G:G,"")</f>
        <v>25568.875</v>
      </c>
      <c r="C503" s="22">
        <f>XLOOKUP(A503,'Página25'!A:A,'Página25'!I:I,"")</f>
        <v>25568.875</v>
      </c>
      <c r="D503" s="1" t="s">
        <v>4538</v>
      </c>
      <c r="E503" s="4">
        <f>XLOOKUP(A503,login!A:A,login!F:F,"")</f>
      </c>
      <c r="F503" s="4">
        <f>XLOOKUP(A503,gestor!C:C,gestor!E:E,"")</f>
      </c>
      <c r="G503" s="4">
        <v>0</v>
      </c>
      <c r="H503" s="2">
        <f>XLOOKUP(A503,EmailVerification!A:A,EmailVerification!B:B,"")</f>
      </c>
      <c r="I503" s="4">
        <f>IF(H503 = "", 0, 1)</f>
      </c>
      <c r="J503" s="2">
        <f>XLOOKUP(A503,IntegracaoVerification!A:A,IntegracaoVerification!C:C,"")</f>
      </c>
      <c r="K503" s="4">
        <f>IF(J503 = "", 0, 1)</f>
      </c>
      <c r="L503" s="4">
        <f>XLOOKUP(A503,ApiVerification!A:A,ApiVerification!C:C,"")</f>
      </c>
      <c r="M503" s="4">
        <f>IF(L503 = "", 0, 1)</f>
      </c>
      <c r="N503" s="4">
        <f>XLOOKUP(A503,AtivacaoGiftback!A:A,AtivacaoGiftback!B:B,"")</f>
      </c>
      <c r="O503" s="4">
        <f>IF(N503 = "", 0, 1)</f>
      </c>
      <c r="P503" s="2">
        <f>XLOOKUP(A503,TempoPrimeiraCampanha!A:A,TempoPrimeiraCampanha!B:B,"")</f>
      </c>
      <c r="Q503" s="4">
        <f>IF(P503 = "", 0, 1)</f>
      </c>
      <c r="R503" s="4">
        <f>XLOOKUP(A503,'# Campanhas30D'!A:A,'# Campanhas30D'!B:B,"")</f>
      </c>
      <c r="S503" s="10">
        <v>0</v>
      </c>
      <c r="T503" s="10">
        <f>XLOOKUP(A503,'Receita Total'!A:A,'Receita Total'!C:C,"")</f>
      </c>
      <c r="U503" s="10">
        <v>0</v>
      </c>
      <c r="V503" s="10">
        <v>0</v>
      </c>
      <c r="W503" s="10">
        <v>0</v>
      </c>
      <c r="X503" s="10">
        <v>0</v>
      </c>
      <c r="Y503" s="4">
        <f>XLOOKUP(A503,'Receita Influenciada'!A:A,'Receita Influenciada'!C:C,"")</f>
      </c>
      <c r="Z503" s="4">
        <f>IF(ISBLANK(C503), "", DATEDIF(B503, C503, "d"))</f>
      </c>
      <c r="AA503" s="4">
        <v>0</v>
      </c>
    </row>
    <row x14ac:dyDescent="0.25" r="504" customHeight="1" ht="18.75">
      <c r="A504" s="1" t="s">
        <v>774</v>
      </c>
      <c r="B504" s="22">
        <f>XLOOKUP(A504,'Página25'!A:A,'Página25'!G:G,"")</f>
        <v>25568.875</v>
      </c>
      <c r="C504" s="22">
        <f>XLOOKUP(A504,'Página25'!A:A,'Página25'!I:I,"")</f>
        <v>25568.875</v>
      </c>
      <c r="D504" s="1" t="s">
        <v>4538</v>
      </c>
      <c r="E504" s="4">
        <f>XLOOKUP(A504,login!A:A,login!F:F,"")</f>
      </c>
      <c r="F504" s="4">
        <f>XLOOKUP(A504,gestor!C:C,gestor!E:E,"")</f>
      </c>
      <c r="G504" s="4">
        <v>0</v>
      </c>
      <c r="H504" s="4">
        <f>XLOOKUP(A504,EmailVerification!A:A,EmailVerification!B:B,"")</f>
      </c>
      <c r="I504" s="4">
        <f>IF(H504 = "", 0, 1)</f>
      </c>
      <c r="J504" s="4">
        <f>XLOOKUP(A504,IntegracaoVerification!A:A,IntegracaoVerification!C:C,"")</f>
      </c>
      <c r="K504" s="4">
        <f>IF(J504 = "", 0, 1)</f>
      </c>
      <c r="L504" s="4">
        <f>XLOOKUP(A504,ApiVerification!A:A,ApiVerification!C:C,"")</f>
      </c>
      <c r="M504" s="4">
        <f>IF(L504 = "", 0, 1)</f>
      </c>
      <c r="N504" s="4">
        <f>XLOOKUP(A504,AtivacaoGiftback!A:A,AtivacaoGiftback!B:B,"")</f>
      </c>
      <c r="O504" s="4">
        <f>IF(N504 = "", 0, 1)</f>
      </c>
      <c r="P504" s="4">
        <f>XLOOKUP(A504,TempoPrimeiraCampanha!A:A,TempoPrimeiraCampanha!B:B,"")</f>
      </c>
      <c r="Q504" s="4">
        <f>IF(P504 = "", 0, 1)</f>
      </c>
      <c r="R504" s="4">
        <f>XLOOKUP(A504,'# Campanhas30D'!A:A,'# Campanhas30D'!B:B,"")</f>
      </c>
      <c r="S504" s="10">
        <v>0</v>
      </c>
      <c r="T504" s="10">
        <f>XLOOKUP(A504,'Receita Total'!A:A,'Receita Total'!C:C,"")</f>
      </c>
      <c r="U504" s="10">
        <v>0</v>
      </c>
      <c r="V504" s="10">
        <v>0</v>
      </c>
      <c r="W504" s="10">
        <v>0</v>
      </c>
      <c r="X504" s="10">
        <v>0</v>
      </c>
      <c r="Y504" s="4">
        <f>XLOOKUP(A504,'Receita Influenciada'!A:A,'Receita Influenciada'!C:C,"")</f>
      </c>
      <c r="Z504" s="4">
        <f>IF(ISBLANK(C504), "", DATEDIF(B504, C504, "d"))</f>
      </c>
      <c r="AA504" s="4">
        <v>0</v>
      </c>
    </row>
    <row x14ac:dyDescent="0.25" r="505" customHeight="1" ht="18.75">
      <c r="A505" s="1" t="s">
        <v>768</v>
      </c>
      <c r="B505" s="22">
        <f>XLOOKUP(A505,'Página25'!A:A,'Página25'!G:G,"")</f>
        <v>25568.875</v>
      </c>
      <c r="C505" s="22">
        <f>XLOOKUP(A505,'Página25'!A:A,'Página25'!I:I,"")</f>
        <v>25568.875</v>
      </c>
      <c r="D505" s="1" t="s">
        <v>4538</v>
      </c>
      <c r="E505" s="4">
        <f>XLOOKUP(A505,login!A:A,login!F:F,"")</f>
      </c>
      <c r="F505" s="4">
        <f>XLOOKUP(A505,gestor!C:C,gestor!E:E,"")</f>
      </c>
      <c r="G505" s="4">
        <v>0</v>
      </c>
      <c r="H505" s="4">
        <f>XLOOKUP(A505,EmailVerification!A:A,EmailVerification!B:B,"")</f>
      </c>
      <c r="I505" s="4">
        <f>IF(H505 = "", 0, 1)</f>
      </c>
      <c r="J505" s="4">
        <f>XLOOKUP(A505,IntegracaoVerification!A:A,IntegracaoVerification!C:C,"")</f>
      </c>
      <c r="K505" s="4">
        <f>IF(J505 = "", 0, 1)</f>
      </c>
      <c r="L505" s="2">
        <f>XLOOKUP(A505,ApiVerification!A:A,ApiVerification!C:C,"")</f>
      </c>
      <c r="M505" s="4">
        <f>IF(L505 = "", 0, 1)</f>
      </c>
      <c r="N505" s="4">
        <f>XLOOKUP(A505,AtivacaoGiftback!A:A,AtivacaoGiftback!B:B,"")</f>
      </c>
      <c r="O505" s="4">
        <f>IF(N505 = "", 0, 1)</f>
      </c>
      <c r="P505" s="2">
        <f>XLOOKUP(A505,TempoPrimeiraCampanha!A:A,TempoPrimeiraCampanha!B:B,"")</f>
      </c>
      <c r="Q505" s="4">
        <f>IF(P505 = "", 0, 1)</f>
      </c>
      <c r="R505" s="4">
        <f>XLOOKUP(A505,'# Campanhas30D'!A:A,'# Campanhas30D'!B:B,"")</f>
      </c>
      <c r="S505" s="10">
        <v>0</v>
      </c>
      <c r="T505" s="10">
        <f>XLOOKUP(A505,'Receita Total'!A:A,'Receita Total'!C:C,"")</f>
      </c>
      <c r="U505" s="10">
        <v>0</v>
      </c>
      <c r="V505" s="10">
        <v>0</v>
      </c>
      <c r="W505" s="10">
        <v>0</v>
      </c>
      <c r="X505" s="10">
        <v>0</v>
      </c>
      <c r="Y505" s="4">
        <f>XLOOKUP(A505,'Receita Influenciada'!A:A,'Receita Influenciada'!C:C,"")</f>
      </c>
      <c r="Z505" s="4">
        <f>IF(ISBLANK(C505), "", DATEDIF(B505, C505, "d"))</f>
      </c>
      <c r="AA505" s="4">
        <v>0</v>
      </c>
    </row>
    <row x14ac:dyDescent="0.25" r="506" customHeight="1" ht="18.75">
      <c r="A506" s="1" t="s">
        <v>765</v>
      </c>
      <c r="B506" s="22">
        <f>XLOOKUP(A506,'Página25'!A:A,'Página25'!G:G,"")</f>
        <v>25568.875</v>
      </c>
      <c r="C506" s="22">
        <f>XLOOKUP(A506,'Página25'!A:A,'Página25'!I:I,"")</f>
        <v>25568.875</v>
      </c>
      <c r="D506" s="1" t="s">
        <v>4538</v>
      </c>
      <c r="E506" s="4">
        <f>XLOOKUP(A506,login!A:A,login!F:F,"")</f>
      </c>
      <c r="F506" s="4">
        <f>XLOOKUP(A506,gestor!C:C,gestor!E:E,"")</f>
      </c>
      <c r="G506" s="4">
        <v>0</v>
      </c>
      <c r="H506" s="4">
        <f>XLOOKUP(A506,EmailVerification!A:A,EmailVerification!B:B,"")</f>
      </c>
      <c r="I506" s="4">
        <f>IF(H506 = "", 0, 1)</f>
      </c>
      <c r="J506" s="2">
        <f>XLOOKUP(A506,IntegracaoVerification!A:A,IntegracaoVerification!C:C,"")</f>
      </c>
      <c r="K506" s="4">
        <f>IF(J506 = "", 0, 1)</f>
      </c>
      <c r="L506" s="4">
        <f>XLOOKUP(A506,ApiVerification!A:A,ApiVerification!C:C,"")</f>
      </c>
      <c r="M506" s="4">
        <f>IF(L506 = "", 0, 1)</f>
      </c>
      <c r="N506" s="2">
        <f>XLOOKUP(A506,AtivacaoGiftback!A:A,AtivacaoGiftback!B:B,"")</f>
      </c>
      <c r="O506" s="4">
        <f>IF(N506 = "", 0, 1)</f>
      </c>
      <c r="P506" s="4">
        <f>XLOOKUP(A506,TempoPrimeiraCampanha!A:A,TempoPrimeiraCampanha!B:B,"")</f>
      </c>
      <c r="Q506" s="4">
        <f>IF(P506 = "", 0, 1)</f>
      </c>
      <c r="R506" s="4">
        <f>XLOOKUP(A506,'# Campanhas30D'!A:A,'# Campanhas30D'!B:B,"")</f>
      </c>
      <c r="S506" s="10">
        <v>0</v>
      </c>
      <c r="T506" s="10">
        <f>XLOOKUP(A506,'Receita Total'!A:A,'Receita Total'!C:C,"")</f>
      </c>
      <c r="U506" s="10">
        <v>0</v>
      </c>
      <c r="V506" s="10">
        <v>0</v>
      </c>
      <c r="W506" s="10">
        <v>0</v>
      </c>
      <c r="X506" s="10">
        <v>0</v>
      </c>
      <c r="Y506" s="4">
        <f>XLOOKUP(A506,'Receita Influenciada'!A:A,'Receita Influenciada'!C:C,"")</f>
      </c>
      <c r="Z506" s="4">
        <f>IF(ISBLANK(C506), "", DATEDIF(B506, C506, "d"))</f>
      </c>
      <c r="AA506" s="4">
        <v>0</v>
      </c>
    </row>
    <row x14ac:dyDescent="0.25" r="507" customHeight="1" ht="18.75">
      <c r="A507" s="1" t="s">
        <v>752</v>
      </c>
      <c r="B507" s="22">
        <f>XLOOKUP(A507,'Página25'!A:A,'Página25'!G:G,"")</f>
        <v>25568.875</v>
      </c>
      <c r="C507" s="22">
        <f>XLOOKUP(A507,'Página25'!A:A,'Página25'!I:I,"")</f>
        <v>25568.875</v>
      </c>
      <c r="D507" s="1" t="s">
        <v>4538</v>
      </c>
      <c r="E507" s="4">
        <f>XLOOKUP(A507,login!A:A,login!F:F,"")</f>
      </c>
      <c r="F507" s="4">
        <f>XLOOKUP(A507,gestor!C:C,gestor!E:E,"")</f>
      </c>
      <c r="G507" s="4">
        <v>0</v>
      </c>
      <c r="H507" s="2">
        <f>XLOOKUP(A507,EmailVerification!A:A,EmailVerification!B:B,"")</f>
      </c>
      <c r="I507" s="4">
        <f>IF(H507 = "", 0, 1)</f>
      </c>
      <c r="J507" s="4">
        <f>XLOOKUP(A507,IntegracaoVerification!A:A,IntegracaoVerification!C:C,"")</f>
      </c>
      <c r="K507" s="4">
        <f>IF(J507 = "", 0, 1)</f>
      </c>
      <c r="L507" s="2">
        <f>XLOOKUP(A507,ApiVerification!A:A,ApiVerification!C:C,"")</f>
      </c>
      <c r="M507" s="4">
        <f>IF(L507 = "", 0, 1)</f>
      </c>
      <c r="N507" s="2">
        <f>XLOOKUP(A507,AtivacaoGiftback!A:A,AtivacaoGiftback!B:B,"")</f>
      </c>
      <c r="O507" s="4">
        <f>IF(N507 = "", 0, 1)</f>
      </c>
      <c r="P507" s="2">
        <f>XLOOKUP(A507,TempoPrimeiraCampanha!A:A,TempoPrimeiraCampanha!B:B,"")</f>
      </c>
      <c r="Q507" s="4">
        <f>IF(P507 = "", 0, 1)</f>
      </c>
      <c r="R507" s="4">
        <f>XLOOKUP(A507,'# Campanhas30D'!A:A,'# Campanhas30D'!B:B,"")</f>
      </c>
      <c r="S507" s="10">
        <v>0</v>
      </c>
      <c r="T507" s="10">
        <f>XLOOKUP(A507,'Receita Total'!A:A,'Receita Total'!C:C,"")</f>
      </c>
      <c r="U507" s="10">
        <v>0</v>
      </c>
      <c r="V507" s="10">
        <v>0</v>
      </c>
      <c r="W507" s="10">
        <v>0</v>
      </c>
      <c r="X507" s="10">
        <v>0</v>
      </c>
      <c r="Y507" s="4">
        <f>XLOOKUP(A507,'Receita Influenciada'!A:A,'Receita Influenciada'!C:C,"")</f>
      </c>
      <c r="Z507" s="4">
        <f>IF(ISBLANK(C507), "", DATEDIF(B507, C507, "d"))</f>
      </c>
      <c r="AA507" s="4">
        <v>0</v>
      </c>
    </row>
    <row x14ac:dyDescent="0.25" r="508" customHeight="1" ht="18.75">
      <c r="A508" s="1" t="s">
        <v>748</v>
      </c>
      <c r="B508" s="22">
        <f>XLOOKUP(A508,'Página25'!A:A,'Página25'!G:G,"")</f>
        <v>25568.875</v>
      </c>
      <c r="C508" s="22">
        <f>XLOOKUP(A508,'Página25'!A:A,'Página25'!I:I,"")</f>
        <v>25568.875</v>
      </c>
      <c r="D508" s="1" t="s">
        <v>4538</v>
      </c>
      <c r="E508" s="4">
        <f>XLOOKUP(A508,login!A:A,login!F:F,"")</f>
      </c>
      <c r="F508" s="4">
        <f>XLOOKUP(A508,gestor!C:C,gestor!E:E,"")</f>
      </c>
      <c r="G508" s="4">
        <v>0</v>
      </c>
      <c r="H508" s="4">
        <f>XLOOKUP(A508,EmailVerification!A:A,EmailVerification!B:B,"")</f>
      </c>
      <c r="I508" s="4">
        <f>IF(H508 = "", 0, 1)</f>
      </c>
      <c r="J508" s="4">
        <f>XLOOKUP(A508,IntegracaoVerification!A:A,IntegracaoVerification!C:C,"")</f>
      </c>
      <c r="K508" s="4">
        <f>IF(J508 = "", 0, 1)</f>
      </c>
      <c r="L508" s="4">
        <f>XLOOKUP(A508,ApiVerification!A:A,ApiVerification!C:C,"")</f>
      </c>
      <c r="M508" s="4">
        <f>IF(L508 = "", 0, 1)</f>
      </c>
      <c r="N508" s="4">
        <f>XLOOKUP(A508,AtivacaoGiftback!A:A,AtivacaoGiftback!B:B,"")</f>
      </c>
      <c r="O508" s="4">
        <f>IF(N508 = "", 0, 1)</f>
      </c>
      <c r="P508" s="4">
        <f>XLOOKUP(A508,TempoPrimeiraCampanha!A:A,TempoPrimeiraCampanha!B:B,"")</f>
      </c>
      <c r="Q508" s="4">
        <f>IF(P508 = "", 0, 1)</f>
      </c>
      <c r="R508" s="4">
        <f>XLOOKUP(A508,'# Campanhas30D'!A:A,'# Campanhas30D'!B:B,"")</f>
      </c>
      <c r="S508" s="10">
        <v>0</v>
      </c>
      <c r="T508" s="10">
        <f>XLOOKUP(A508,'Receita Total'!A:A,'Receita Total'!C:C,"")</f>
      </c>
      <c r="U508" s="10">
        <v>0</v>
      </c>
      <c r="V508" s="10">
        <v>0</v>
      </c>
      <c r="W508" s="10">
        <v>0</v>
      </c>
      <c r="X508" s="10">
        <v>0</v>
      </c>
      <c r="Y508" s="4">
        <f>XLOOKUP(A508,'Receita Influenciada'!A:A,'Receita Influenciada'!C:C,"")</f>
      </c>
      <c r="Z508" s="4">
        <f>IF(ISBLANK(C508), "", DATEDIF(B508, C508, "d"))</f>
      </c>
      <c r="AA508" s="4">
        <v>0</v>
      </c>
    </row>
    <row x14ac:dyDescent="0.25" r="509" customHeight="1" ht="18.75">
      <c r="A509" s="1" t="s">
        <v>736</v>
      </c>
      <c r="B509" s="22">
        <f>XLOOKUP(A509,'Página25'!A:A,'Página25'!G:G,"")</f>
        <v>25568.875</v>
      </c>
      <c r="C509" s="22">
        <f>XLOOKUP(A509,'Página25'!A:A,'Página25'!I:I,"")</f>
        <v>25568.875</v>
      </c>
      <c r="D509" s="1" t="s">
        <v>4538</v>
      </c>
      <c r="E509" s="4">
        <f>XLOOKUP(A509,login!A:A,login!F:F,"")</f>
      </c>
      <c r="F509" s="4">
        <f>XLOOKUP(A509,gestor!C:C,gestor!E:E,"")</f>
      </c>
      <c r="G509" s="4">
        <v>0</v>
      </c>
      <c r="H509" s="4">
        <f>XLOOKUP(A509,EmailVerification!A:A,EmailVerification!B:B,"")</f>
      </c>
      <c r="I509" s="4">
        <f>IF(H509 = "", 0, 1)</f>
      </c>
      <c r="J509" s="4">
        <f>XLOOKUP(A509,IntegracaoVerification!A:A,IntegracaoVerification!C:C,"")</f>
      </c>
      <c r="K509" s="4">
        <f>IF(J509 = "", 0, 1)</f>
      </c>
      <c r="L509" s="2">
        <f>XLOOKUP(A509,ApiVerification!A:A,ApiVerification!C:C,"")</f>
      </c>
      <c r="M509" s="4">
        <f>IF(L509 = "", 0, 1)</f>
      </c>
      <c r="N509" s="4">
        <f>XLOOKUP(A509,AtivacaoGiftback!A:A,AtivacaoGiftback!B:B,"")</f>
      </c>
      <c r="O509" s="4">
        <f>IF(N509 = "", 0, 1)</f>
      </c>
      <c r="P509" s="4">
        <f>XLOOKUP(A509,TempoPrimeiraCampanha!A:A,TempoPrimeiraCampanha!B:B,"")</f>
      </c>
      <c r="Q509" s="4">
        <f>IF(P509 = "", 0, 1)</f>
      </c>
      <c r="R509" s="4">
        <f>XLOOKUP(A509,'# Campanhas30D'!A:A,'# Campanhas30D'!B:B,"")</f>
      </c>
      <c r="S509" s="10">
        <v>0</v>
      </c>
      <c r="T509" s="10">
        <f>XLOOKUP(A509,'Receita Total'!A:A,'Receita Total'!C:C,"")</f>
      </c>
      <c r="U509" s="10">
        <v>0</v>
      </c>
      <c r="V509" s="10">
        <v>0</v>
      </c>
      <c r="W509" s="10">
        <v>0</v>
      </c>
      <c r="X509" s="10">
        <v>0</v>
      </c>
      <c r="Y509" s="4">
        <f>XLOOKUP(A509,'Receita Influenciada'!A:A,'Receita Influenciada'!C:C,"")</f>
      </c>
      <c r="Z509" s="4">
        <f>IF(ISBLANK(C509), "", DATEDIF(B509, C509, "d"))</f>
      </c>
      <c r="AA509" s="4">
        <v>0</v>
      </c>
    </row>
    <row x14ac:dyDescent="0.25" r="510" customHeight="1" ht="18.75">
      <c r="A510" s="1" t="s">
        <v>720</v>
      </c>
      <c r="B510" s="22">
        <f>XLOOKUP(A510,'Página25'!A:A,'Página25'!G:G,"")</f>
        <v>25568.875</v>
      </c>
      <c r="C510" s="22">
        <f>XLOOKUP(A510,'Página25'!A:A,'Página25'!I:I,"")</f>
        <v>25568.875</v>
      </c>
      <c r="D510" s="1" t="s">
        <v>4538</v>
      </c>
      <c r="E510" s="4">
        <f>XLOOKUP(A510,login!A:A,login!F:F,"")</f>
      </c>
      <c r="F510" s="4">
        <f>XLOOKUP(A510,gestor!C:C,gestor!E:E,"")</f>
      </c>
      <c r="G510" s="4">
        <v>0</v>
      </c>
      <c r="H510" s="4">
        <f>XLOOKUP(A510,EmailVerification!A:A,EmailVerification!B:B,"")</f>
      </c>
      <c r="I510" s="4">
        <f>IF(H510 = "", 0, 1)</f>
      </c>
      <c r="J510" s="2">
        <f>XLOOKUP(A510,IntegracaoVerification!A:A,IntegracaoVerification!C:C,"")</f>
      </c>
      <c r="K510" s="4">
        <f>IF(J510 = "", 0, 1)</f>
      </c>
      <c r="L510" s="4">
        <f>XLOOKUP(A510,ApiVerification!A:A,ApiVerification!C:C,"")</f>
      </c>
      <c r="M510" s="4">
        <f>IF(L510 = "", 0, 1)</f>
      </c>
      <c r="N510" s="4">
        <f>XLOOKUP(A510,AtivacaoGiftback!A:A,AtivacaoGiftback!B:B,"")</f>
      </c>
      <c r="O510" s="4">
        <f>IF(N510 = "", 0, 1)</f>
      </c>
      <c r="P510" s="2">
        <f>XLOOKUP(A510,TempoPrimeiraCampanha!A:A,TempoPrimeiraCampanha!B:B,"")</f>
      </c>
      <c r="Q510" s="4">
        <f>IF(P510 = "", 0, 1)</f>
      </c>
      <c r="R510" s="4">
        <f>XLOOKUP(A510,'# Campanhas30D'!A:A,'# Campanhas30D'!B:B,"")</f>
      </c>
      <c r="S510" s="10">
        <v>0</v>
      </c>
      <c r="T510" s="10">
        <f>XLOOKUP(A510,'Receita Total'!A:A,'Receita Total'!C:C,"")</f>
      </c>
      <c r="U510" s="10">
        <v>0</v>
      </c>
      <c r="V510" s="10">
        <v>0</v>
      </c>
      <c r="W510" s="10">
        <v>0</v>
      </c>
      <c r="X510" s="10">
        <v>0</v>
      </c>
      <c r="Y510" s="4">
        <f>XLOOKUP(A510,'Receita Influenciada'!A:A,'Receita Influenciada'!C:C,"")</f>
      </c>
      <c r="Z510" s="4">
        <f>IF(ISBLANK(C510), "", DATEDIF(B510, C510, "d"))</f>
      </c>
      <c r="AA510" s="4">
        <v>0</v>
      </c>
    </row>
    <row x14ac:dyDescent="0.25" r="511" customHeight="1" ht="18.75">
      <c r="A511" s="1" t="s">
        <v>711</v>
      </c>
      <c r="B511" s="22">
        <f>XLOOKUP(A511,'Página25'!A:A,'Página25'!G:G,"")</f>
        <v>25568.875</v>
      </c>
      <c r="C511" s="22">
        <f>XLOOKUP(A511,'Página25'!A:A,'Página25'!I:I,"")</f>
        <v>25568.875</v>
      </c>
      <c r="D511" s="1" t="s">
        <v>4538</v>
      </c>
      <c r="E511" s="4">
        <f>XLOOKUP(A511,login!A:A,login!F:F,"")</f>
      </c>
      <c r="F511" s="4">
        <f>XLOOKUP(A511,gestor!C:C,gestor!E:E,"")</f>
      </c>
      <c r="G511" s="4">
        <v>0</v>
      </c>
      <c r="H511" s="4">
        <f>XLOOKUP(A511,EmailVerification!A:A,EmailVerification!B:B,"")</f>
      </c>
      <c r="I511" s="4">
        <f>IF(H511 = "", 0, 1)</f>
      </c>
      <c r="J511" s="4">
        <f>XLOOKUP(A511,IntegracaoVerification!A:A,IntegracaoVerification!C:C,"")</f>
      </c>
      <c r="K511" s="4">
        <f>IF(J511 = "", 0, 1)</f>
      </c>
      <c r="L511" s="4">
        <f>XLOOKUP(A511,ApiVerification!A:A,ApiVerification!C:C,"")</f>
      </c>
      <c r="M511" s="4">
        <f>IF(L511 = "", 0, 1)</f>
      </c>
      <c r="N511" s="2">
        <f>XLOOKUP(A511,AtivacaoGiftback!A:A,AtivacaoGiftback!B:B,"")</f>
      </c>
      <c r="O511" s="4">
        <f>IF(N511 = "", 0, 1)</f>
      </c>
      <c r="P511" s="4">
        <f>XLOOKUP(A511,TempoPrimeiraCampanha!A:A,TempoPrimeiraCampanha!B:B,"")</f>
      </c>
      <c r="Q511" s="4">
        <f>IF(P511 = "", 0, 1)</f>
      </c>
      <c r="R511" s="4">
        <f>XLOOKUP(A511,'# Campanhas30D'!A:A,'# Campanhas30D'!B:B,"")</f>
      </c>
      <c r="S511" s="10">
        <v>0</v>
      </c>
      <c r="T511" s="10">
        <f>XLOOKUP(A511,'Receita Total'!A:A,'Receita Total'!C:C,"")</f>
      </c>
      <c r="U511" s="10">
        <v>0</v>
      </c>
      <c r="V511" s="10">
        <v>0</v>
      </c>
      <c r="W511" s="10">
        <v>0</v>
      </c>
      <c r="X511" s="10">
        <v>0</v>
      </c>
      <c r="Y511" s="4">
        <f>XLOOKUP(A511,'Receita Influenciada'!A:A,'Receita Influenciada'!C:C,"")</f>
      </c>
      <c r="Z511" s="4">
        <f>IF(ISBLANK(C511), "", DATEDIF(B511, C511, "d"))</f>
      </c>
      <c r="AA511" s="4">
        <v>0</v>
      </c>
    </row>
    <row x14ac:dyDescent="0.25" r="512" customHeight="1" ht="18.75">
      <c r="A512" s="1" t="s">
        <v>672</v>
      </c>
      <c r="B512" s="22">
        <f>XLOOKUP(A512,'Página25'!A:A,'Página25'!G:G,"")</f>
        <v>25568.875</v>
      </c>
      <c r="C512" s="22">
        <f>XLOOKUP(A512,'Página25'!A:A,'Página25'!I:I,"")</f>
        <v>25568.875</v>
      </c>
      <c r="D512" s="1" t="s">
        <v>4538</v>
      </c>
      <c r="E512" s="4">
        <f>XLOOKUP(A512,login!A:A,login!F:F,"")</f>
      </c>
      <c r="F512" s="4">
        <f>XLOOKUP(A512,gestor!C:C,gestor!E:E,"")</f>
      </c>
      <c r="G512" s="4">
        <v>0</v>
      </c>
      <c r="H512" s="4">
        <f>XLOOKUP(A512,EmailVerification!A:A,EmailVerification!B:B,"")</f>
      </c>
      <c r="I512" s="4">
        <f>IF(H512 = "", 0, 1)</f>
      </c>
      <c r="J512" s="4">
        <f>XLOOKUP(A512,IntegracaoVerification!A:A,IntegracaoVerification!C:C,"")</f>
      </c>
      <c r="K512" s="4">
        <f>IF(J512 = "", 0, 1)</f>
      </c>
      <c r="L512" s="4">
        <f>XLOOKUP(A512,ApiVerification!A:A,ApiVerification!C:C,"")</f>
      </c>
      <c r="M512" s="4">
        <f>IF(L512 = "", 0, 1)</f>
      </c>
      <c r="N512" s="4">
        <f>XLOOKUP(A512,AtivacaoGiftback!A:A,AtivacaoGiftback!B:B,"")</f>
      </c>
      <c r="O512" s="4">
        <f>IF(N512 = "", 0, 1)</f>
      </c>
      <c r="P512" s="2">
        <f>XLOOKUP(A512,TempoPrimeiraCampanha!A:A,TempoPrimeiraCampanha!B:B,"")</f>
      </c>
      <c r="Q512" s="4">
        <f>IF(P512 = "", 0, 1)</f>
      </c>
      <c r="R512" s="4">
        <f>XLOOKUP(A512,'# Campanhas30D'!A:A,'# Campanhas30D'!B:B,"")</f>
      </c>
      <c r="S512" s="10">
        <v>0</v>
      </c>
      <c r="T512" s="10">
        <f>XLOOKUP(A512,'Receita Total'!A:A,'Receita Total'!C:C,"")</f>
      </c>
      <c r="U512" s="10">
        <v>0</v>
      </c>
      <c r="V512" s="10">
        <v>0</v>
      </c>
      <c r="W512" s="10">
        <v>0</v>
      </c>
      <c r="X512" s="10">
        <v>0</v>
      </c>
      <c r="Y512" s="4">
        <f>XLOOKUP(A512,'Receita Influenciada'!A:A,'Receita Influenciada'!C:C,"")</f>
      </c>
      <c r="Z512" s="4">
        <f>IF(ISBLANK(C512), "", DATEDIF(B512, C512, "d"))</f>
      </c>
      <c r="AA512" s="4">
        <v>0</v>
      </c>
    </row>
    <row x14ac:dyDescent="0.25" r="513" customHeight="1" ht="18.75">
      <c r="A513" s="1" t="s">
        <v>621</v>
      </c>
      <c r="B513" s="22">
        <f>XLOOKUP(A513,'Página25'!A:A,'Página25'!G:G,"")</f>
        <v>25568.875</v>
      </c>
      <c r="C513" s="22">
        <f>XLOOKUP(A513,'Página25'!A:A,'Página25'!I:I,"")</f>
        <v>25568.875</v>
      </c>
      <c r="D513" s="1" t="s">
        <v>4538</v>
      </c>
      <c r="E513" s="4">
        <f>XLOOKUP(A513,login!A:A,login!F:F,"")</f>
      </c>
      <c r="F513" s="4">
        <f>XLOOKUP(A513,gestor!C:C,gestor!E:E,"")</f>
      </c>
      <c r="G513" s="4">
        <v>0</v>
      </c>
      <c r="H513" s="4">
        <f>XLOOKUP(A513,EmailVerification!A:A,EmailVerification!B:B,"")</f>
      </c>
      <c r="I513" s="4">
        <f>IF(H513 = "", 0, 1)</f>
      </c>
      <c r="J513" s="4">
        <f>XLOOKUP(A513,IntegracaoVerification!A:A,IntegracaoVerification!C:C,"")</f>
      </c>
      <c r="K513" s="4">
        <f>IF(J513 = "", 0, 1)</f>
      </c>
      <c r="L513" s="4">
        <f>XLOOKUP(A513,ApiVerification!A:A,ApiVerification!C:C,"")</f>
      </c>
      <c r="M513" s="4">
        <f>IF(L513 = "", 0, 1)</f>
      </c>
      <c r="N513" s="4">
        <f>XLOOKUP(A513,AtivacaoGiftback!A:A,AtivacaoGiftback!B:B,"")</f>
      </c>
      <c r="O513" s="4">
        <f>IF(N513 = "", 0, 1)</f>
      </c>
      <c r="P513" s="2">
        <f>XLOOKUP(A513,TempoPrimeiraCampanha!A:A,TempoPrimeiraCampanha!B:B,"")</f>
      </c>
      <c r="Q513" s="4">
        <f>IF(P513 = "", 0, 1)</f>
      </c>
      <c r="R513" s="4">
        <f>XLOOKUP(A513,'# Campanhas30D'!A:A,'# Campanhas30D'!B:B,"")</f>
      </c>
      <c r="S513" s="10">
        <v>0</v>
      </c>
      <c r="T513" s="10">
        <f>XLOOKUP(A513,'Receita Total'!A:A,'Receita Total'!C:C,"")</f>
      </c>
      <c r="U513" s="10">
        <v>0</v>
      </c>
      <c r="V513" s="10">
        <v>0</v>
      </c>
      <c r="W513" s="10">
        <v>0</v>
      </c>
      <c r="X513" s="10">
        <v>0</v>
      </c>
      <c r="Y513" s="4">
        <f>XLOOKUP(A513,'Receita Influenciada'!A:A,'Receita Influenciada'!C:C,"")</f>
      </c>
      <c r="Z513" s="4">
        <f>IF(ISBLANK(C513), "", DATEDIF(B513, C513, "d"))</f>
      </c>
      <c r="AA513" s="4">
        <v>0</v>
      </c>
    </row>
    <row x14ac:dyDescent="0.25" r="514" customHeight="1" ht="18.75">
      <c r="A514" s="1" t="s">
        <v>594</v>
      </c>
      <c r="B514" s="22">
        <f>XLOOKUP(A514,'Página25'!A:A,'Página25'!G:G,"")</f>
        <v>25568.875</v>
      </c>
      <c r="C514" s="22">
        <f>XLOOKUP(A514,'Página25'!A:A,'Página25'!I:I,"")</f>
        <v>25568.875</v>
      </c>
      <c r="D514" s="1" t="s">
        <v>4538</v>
      </c>
      <c r="E514" s="4">
        <f>XLOOKUP(A514,login!A:A,login!F:F,"")</f>
      </c>
      <c r="F514" s="4">
        <f>XLOOKUP(A514,gestor!C:C,gestor!E:E,"")</f>
      </c>
      <c r="G514" s="4">
        <v>0</v>
      </c>
      <c r="H514" s="2">
        <f>XLOOKUP(A514,EmailVerification!A:A,EmailVerification!B:B,"")</f>
      </c>
      <c r="I514" s="4">
        <f>IF(H514 = "", 0, 1)</f>
      </c>
      <c r="J514" s="4">
        <f>XLOOKUP(A514,IntegracaoVerification!A:A,IntegracaoVerification!C:C,"")</f>
      </c>
      <c r="K514" s="4">
        <f>IF(J514 = "", 0, 1)</f>
      </c>
      <c r="L514" s="4">
        <f>XLOOKUP(A514,ApiVerification!A:A,ApiVerification!C:C,"")</f>
      </c>
      <c r="M514" s="4">
        <f>IF(L514 = "", 0, 1)</f>
      </c>
      <c r="N514" s="4">
        <f>XLOOKUP(A514,AtivacaoGiftback!A:A,AtivacaoGiftback!B:B,"")</f>
      </c>
      <c r="O514" s="4">
        <f>IF(N514 = "", 0, 1)</f>
      </c>
      <c r="P514" s="2">
        <f>XLOOKUP(A514,TempoPrimeiraCampanha!A:A,TempoPrimeiraCampanha!B:B,"")</f>
      </c>
      <c r="Q514" s="4">
        <f>IF(P514 = "", 0, 1)</f>
      </c>
      <c r="R514" s="4">
        <f>XLOOKUP(A514,'# Campanhas30D'!A:A,'# Campanhas30D'!B:B,"")</f>
      </c>
      <c r="S514" s="10">
        <v>0</v>
      </c>
      <c r="T514" s="10">
        <f>XLOOKUP(A514,'Receita Total'!A:A,'Receita Total'!C:C,"")</f>
      </c>
      <c r="U514" s="10">
        <v>0</v>
      </c>
      <c r="V514" s="10">
        <v>0</v>
      </c>
      <c r="W514" s="10">
        <v>0</v>
      </c>
      <c r="X514" s="10">
        <v>0</v>
      </c>
      <c r="Y514" s="4">
        <f>XLOOKUP(A514,'Receita Influenciada'!A:A,'Receita Influenciada'!C:C,"")</f>
      </c>
      <c r="Z514" s="4">
        <f>IF(ISBLANK(C514), "", DATEDIF(B514, C514, "d"))</f>
      </c>
      <c r="AA514" s="4">
        <v>0</v>
      </c>
    </row>
    <row x14ac:dyDescent="0.25" r="515" customHeight="1" ht="18.75">
      <c r="A515" s="1" t="s">
        <v>566</v>
      </c>
      <c r="B515" s="22">
        <f>XLOOKUP(A515,'Página25'!A:A,'Página25'!G:G,"")</f>
        <v>25568.875</v>
      </c>
      <c r="C515" s="22">
        <f>XLOOKUP(A515,'Página25'!A:A,'Página25'!I:I,"")</f>
        <v>25568.875</v>
      </c>
      <c r="D515" s="1" t="s">
        <v>4538</v>
      </c>
      <c r="E515" s="4">
        <f>XLOOKUP(A515,login!A:A,login!F:F,"")</f>
      </c>
      <c r="F515" s="4">
        <f>XLOOKUP(A515,gestor!C:C,gestor!E:E,"")</f>
      </c>
      <c r="G515" s="4">
        <v>0</v>
      </c>
      <c r="H515" s="4">
        <f>XLOOKUP(A515,EmailVerification!A:A,EmailVerification!B:B,"")</f>
      </c>
      <c r="I515" s="4">
        <f>IF(H515 = "", 0, 1)</f>
      </c>
      <c r="J515" s="4">
        <f>XLOOKUP(A515,IntegracaoVerification!A:A,IntegracaoVerification!C:C,"")</f>
      </c>
      <c r="K515" s="4">
        <f>IF(J515 = "", 0, 1)</f>
      </c>
      <c r="L515" s="2">
        <f>XLOOKUP(A515,ApiVerification!A:A,ApiVerification!C:C,"")</f>
      </c>
      <c r="M515" s="4">
        <f>IF(L515 = "", 0, 1)</f>
      </c>
      <c r="N515" s="4">
        <f>XLOOKUP(A515,AtivacaoGiftback!A:A,AtivacaoGiftback!B:B,"")</f>
      </c>
      <c r="O515" s="4">
        <f>IF(N515 = "", 0, 1)</f>
      </c>
      <c r="P515" s="4">
        <f>XLOOKUP(A515,TempoPrimeiraCampanha!A:A,TempoPrimeiraCampanha!B:B,"")</f>
      </c>
      <c r="Q515" s="4">
        <f>IF(P515 = "", 0, 1)</f>
      </c>
      <c r="R515" s="4">
        <f>XLOOKUP(A515,'# Campanhas30D'!A:A,'# Campanhas30D'!B:B,"")</f>
      </c>
      <c r="S515" s="10">
        <v>0</v>
      </c>
      <c r="T515" s="10">
        <f>XLOOKUP(A515,'Receita Total'!A:A,'Receita Total'!C:C,"")</f>
      </c>
      <c r="U515" s="10">
        <v>0</v>
      </c>
      <c r="V515" s="10">
        <v>0</v>
      </c>
      <c r="W515" s="10">
        <v>0</v>
      </c>
      <c r="X515" s="10">
        <v>0</v>
      </c>
      <c r="Y515" s="4">
        <f>XLOOKUP(A515,'Receita Influenciada'!A:A,'Receita Influenciada'!C:C,"")</f>
      </c>
      <c r="Z515" s="4">
        <f>IF(ISBLANK(C515), "", DATEDIF(B515, C515, "d"))</f>
      </c>
      <c r="AA515" s="4">
        <v>0</v>
      </c>
    </row>
    <row x14ac:dyDescent="0.25" r="516" customHeight="1" ht="18.75">
      <c r="A516" s="1" t="s">
        <v>559</v>
      </c>
      <c r="B516" s="22">
        <f>XLOOKUP(A516,'Página25'!A:A,'Página25'!G:G,"")</f>
        <v>25568.875</v>
      </c>
      <c r="C516" s="22">
        <f>XLOOKUP(A516,'Página25'!A:A,'Página25'!I:I,"")</f>
        <v>25568.875</v>
      </c>
      <c r="D516" s="1" t="s">
        <v>4538</v>
      </c>
      <c r="E516" s="4">
        <f>XLOOKUP(A516,login!A:A,login!F:F,"")</f>
      </c>
      <c r="F516" s="4">
        <f>XLOOKUP(A516,gestor!C:C,gestor!E:E,"")</f>
      </c>
      <c r="G516" s="4">
        <f>XLOOKUP(A516,tickets!I:I,tickets!J:J,"")</f>
      </c>
      <c r="H516" s="4">
        <f>XLOOKUP(A516,EmailVerification!A:A,EmailVerification!B:B,"")</f>
      </c>
      <c r="I516" s="4">
        <f>IF(H516 = "", 0, 1)</f>
      </c>
      <c r="J516" s="4">
        <f>XLOOKUP(A516,IntegracaoVerification!A:A,IntegracaoVerification!C:C,"")</f>
      </c>
      <c r="K516" s="4">
        <f>IF(J516 = "", 0, 1)</f>
      </c>
      <c r="L516" s="4">
        <f>XLOOKUP(A516,ApiVerification!A:A,ApiVerification!C:C,"")</f>
      </c>
      <c r="M516" s="4">
        <f>IF(L516 = "", 0, 1)</f>
      </c>
      <c r="N516" s="2">
        <f>XLOOKUP(A516,AtivacaoGiftback!A:A,AtivacaoGiftback!B:B,"")</f>
      </c>
      <c r="O516" s="4">
        <f>IF(N516 = "", 0, 1)</f>
      </c>
      <c r="P516" s="2">
        <f>XLOOKUP(A516,TempoPrimeiraCampanha!A:A,TempoPrimeiraCampanha!B:B,"")</f>
      </c>
      <c r="Q516" s="4">
        <f>IF(P516 = "", 0, 1)</f>
      </c>
      <c r="R516" s="4">
        <f>XLOOKUP(A516,'# Campanhas30D'!A:A,'# Campanhas30D'!B:B,"")</f>
      </c>
      <c r="S516" s="10">
        <v>0</v>
      </c>
      <c r="T516" s="10">
        <f>XLOOKUP(A516,'Receita Total'!A:A,'Receita Total'!C:C,"")</f>
      </c>
      <c r="U516" s="10">
        <v>0</v>
      </c>
      <c r="V516" s="10">
        <v>0</v>
      </c>
      <c r="W516" s="10">
        <v>0</v>
      </c>
      <c r="X516" s="10">
        <v>0</v>
      </c>
      <c r="Y516" s="4">
        <f>XLOOKUP(A516,'Receita Influenciada'!A:A,'Receita Influenciada'!C:C,"")</f>
      </c>
      <c r="Z516" s="4">
        <f>IF(ISBLANK(C516), "", DATEDIF(B516, C516, "d"))</f>
      </c>
      <c r="AA516" s="4">
        <v>0</v>
      </c>
    </row>
    <row x14ac:dyDescent="0.25" r="517" customHeight="1" ht="18.75">
      <c r="A517" s="1" t="s">
        <v>549</v>
      </c>
      <c r="B517" s="22">
        <f>XLOOKUP(A517,'Página25'!A:A,'Página25'!G:G,"")</f>
        <v>25568.875</v>
      </c>
      <c r="C517" s="22">
        <f>XLOOKUP(A517,'Página25'!A:A,'Página25'!I:I,"")</f>
        <v>25568.875</v>
      </c>
      <c r="D517" s="1" t="s">
        <v>4538</v>
      </c>
      <c r="E517" s="4">
        <f>XLOOKUP(A517,login!A:A,login!F:F,"")</f>
      </c>
      <c r="F517" s="4">
        <f>XLOOKUP(A517,gestor!C:C,gestor!E:E,"")</f>
      </c>
      <c r="G517" s="4">
        <v>0</v>
      </c>
      <c r="H517" s="4">
        <f>XLOOKUP(A517,EmailVerification!A:A,EmailVerification!B:B,"")</f>
      </c>
      <c r="I517" s="4">
        <f>IF(H517 = "", 0, 1)</f>
      </c>
      <c r="J517" s="4">
        <f>XLOOKUP(A517,IntegracaoVerification!A:A,IntegracaoVerification!C:C,"")</f>
      </c>
      <c r="K517" s="4">
        <f>IF(J517 = "", 0, 1)</f>
      </c>
      <c r="L517" s="4">
        <f>XLOOKUP(A517,ApiVerification!A:A,ApiVerification!C:C,"")</f>
      </c>
      <c r="M517" s="4">
        <f>IF(L517 = "", 0, 1)</f>
      </c>
      <c r="N517" s="2">
        <f>XLOOKUP(A517,AtivacaoGiftback!A:A,AtivacaoGiftback!B:B,"")</f>
      </c>
      <c r="O517" s="4">
        <f>IF(N517 = "", 0, 1)</f>
      </c>
      <c r="P517" s="2">
        <f>XLOOKUP(A517,TempoPrimeiraCampanha!A:A,TempoPrimeiraCampanha!B:B,"")</f>
      </c>
      <c r="Q517" s="4">
        <f>IF(P517 = "", 0, 1)</f>
      </c>
      <c r="R517" s="4">
        <f>XLOOKUP(A517,'# Campanhas30D'!A:A,'# Campanhas30D'!B:B,"")</f>
      </c>
      <c r="S517" s="10">
        <v>0</v>
      </c>
      <c r="T517" s="10">
        <f>XLOOKUP(A517,'Receita Total'!A:A,'Receita Total'!C:C,"")</f>
      </c>
      <c r="U517" s="10">
        <v>0</v>
      </c>
      <c r="V517" s="10">
        <v>0</v>
      </c>
      <c r="W517" s="10">
        <v>0</v>
      </c>
      <c r="X517" s="10">
        <v>0</v>
      </c>
      <c r="Y517" s="4">
        <f>XLOOKUP(A517,'Receita Influenciada'!A:A,'Receita Influenciada'!C:C,"")</f>
      </c>
      <c r="Z517" s="4">
        <f>IF(ISBLANK(C517), "", DATEDIF(B517, C517, "d"))</f>
      </c>
      <c r="AA517" s="4">
        <v>0</v>
      </c>
    </row>
    <row x14ac:dyDescent="0.25" r="518" customHeight="1" ht="18.75">
      <c r="A518" s="1" t="s">
        <v>538</v>
      </c>
      <c r="B518" s="22">
        <f>XLOOKUP(A518,'Página25'!A:A,'Página25'!G:G,"")</f>
        <v>25568.875</v>
      </c>
      <c r="C518" s="22">
        <f>XLOOKUP(A518,'Página25'!A:A,'Página25'!I:I,"")</f>
        <v>25568.875</v>
      </c>
      <c r="D518" s="1" t="s">
        <v>4538</v>
      </c>
      <c r="E518" s="4">
        <f>XLOOKUP(A518,login!A:A,login!F:F,"")</f>
      </c>
      <c r="F518" s="4">
        <f>XLOOKUP(A518,gestor!C:C,gestor!E:E,"")</f>
      </c>
      <c r="G518" s="4">
        <v>0</v>
      </c>
      <c r="H518" s="4">
        <f>XLOOKUP(A518,EmailVerification!A:A,EmailVerification!B:B,"")</f>
      </c>
      <c r="I518" s="4">
        <f>IF(H518 = "", 0, 1)</f>
      </c>
      <c r="J518" s="4">
        <f>XLOOKUP(A518,IntegracaoVerification!A:A,IntegracaoVerification!C:C,"")</f>
      </c>
      <c r="K518" s="4">
        <f>IF(J518 = "", 0, 1)</f>
      </c>
      <c r="L518" s="4">
        <f>XLOOKUP(A518,ApiVerification!A:A,ApiVerification!C:C,"")</f>
      </c>
      <c r="M518" s="4">
        <f>IF(L518 = "", 0, 1)</f>
      </c>
      <c r="N518" s="4">
        <f>XLOOKUP(A518,AtivacaoGiftback!A:A,AtivacaoGiftback!B:B,"")</f>
      </c>
      <c r="O518" s="4">
        <f>IF(N518 = "", 0, 1)</f>
      </c>
      <c r="P518" s="2">
        <f>XLOOKUP(A518,TempoPrimeiraCampanha!A:A,TempoPrimeiraCampanha!B:B,"")</f>
      </c>
      <c r="Q518" s="4">
        <f>IF(P518 = "", 0, 1)</f>
      </c>
      <c r="R518" s="4">
        <f>XLOOKUP(A518,'# Campanhas30D'!A:A,'# Campanhas30D'!B:B,"")</f>
      </c>
      <c r="S518" s="10">
        <v>0</v>
      </c>
      <c r="T518" s="10">
        <f>XLOOKUP(A518,'Receita Total'!A:A,'Receita Total'!C:C,"")</f>
      </c>
      <c r="U518" s="10">
        <v>0</v>
      </c>
      <c r="V518" s="10">
        <v>0</v>
      </c>
      <c r="W518" s="10">
        <v>0</v>
      </c>
      <c r="X518" s="10">
        <v>0</v>
      </c>
      <c r="Y518" s="4">
        <f>XLOOKUP(A518,'Receita Influenciada'!A:A,'Receita Influenciada'!C:C,"")</f>
      </c>
      <c r="Z518" s="4">
        <f>IF(ISBLANK(C518), "", DATEDIF(B518, C518, "d"))</f>
      </c>
      <c r="AA518" s="4">
        <v>0</v>
      </c>
    </row>
    <row x14ac:dyDescent="0.25" r="519" customHeight="1" ht="18.75">
      <c r="A519" s="1" t="s">
        <v>440</v>
      </c>
      <c r="B519" s="22">
        <f>XLOOKUP(A519,'Página25'!A:A,'Página25'!G:G,"")</f>
        <v>25568.875</v>
      </c>
      <c r="C519" s="22">
        <f>XLOOKUP(A519,'Página25'!A:A,'Página25'!I:I,"")</f>
        <v>25568.875</v>
      </c>
      <c r="D519" s="1" t="s">
        <v>4538</v>
      </c>
      <c r="E519" s="4">
        <f>XLOOKUP(A519,login!A:A,login!F:F,"")</f>
      </c>
      <c r="F519" s="4">
        <f>XLOOKUP(A519,gestor!C:C,gestor!E:E,"")</f>
      </c>
      <c r="G519" s="4">
        <v>0</v>
      </c>
      <c r="H519" s="4">
        <f>XLOOKUP(A519,EmailVerification!A:A,EmailVerification!B:B,"")</f>
      </c>
      <c r="I519" s="4">
        <f>IF(H519 = "", 0, 1)</f>
      </c>
      <c r="J519" s="4">
        <f>XLOOKUP(A519,IntegracaoVerification!A:A,IntegracaoVerification!C:C,"")</f>
      </c>
      <c r="K519" s="4">
        <f>IF(J519 = "", 0, 1)</f>
      </c>
      <c r="L519" s="2">
        <f>XLOOKUP(A519,ApiVerification!A:A,ApiVerification!C:C,"")</f>
      </c>
      <c r="M519" s="4">
        <f>IF(L519 = "", 0, 1)</f>
      </c>
      <c r="N519" s="2">
        <f>XLOOKUP(A519,AtivacaoGiftback!A:A,AtivacaoGiftback!B:B,"")</f>
      </c>
      <c r="O519" s="4">
        <f>IF(N519 = "", 0, 1)</f>
      </c>
      <c r="P519" s="2">
        <f>XLOOKUP(A519,TempoPrimeiraCampanha!A:A,TempoPrimeiraCampanha!B:B,"")</f>
      </c>
      <c r="Q519" s="4">
        <f>IF(P519 = "", 0, 1)</f>
      </c>
      <c r="R519" s="4">
        <f>XLOOKUP(A519,'# Campanhas30D'!A:A,'# Campanhas30D'!B:B,"")</f>
      </c>
      <c r="S519" s="10">
        <v>0</v>
      </c>
      <c r="T519" s="10">
        <f>XLOOKUP(A519,'Receita Total'!A:A,'Receita Total'!C:C,"")</f>
      </c>
      <c r="U519" s="10">
        <v>0</v>
      </c>
      <c r="V519" s="10">
        <v>0</v>
      </c>
      <c r="W519" s="10">
        <v>0</v>
      </c>
      <c r="X519" s="10">
        <v>0</v>
      </c>
      <c r="Y519" s="4">
        <f>XLOOKUP(A519,'Receita Influenciada'!A:A,'Receita Influenciada'!C:C,"")</f>
      </c>
      <c r="Z519" s="4">
        <f>IF(ISBLANK(C519), "", DATEDIF(B519, C519, "d"))</f>
      </c>
      <c r="AA519" s="4">
        <v>0</v>
      </c>
    </row>
    <row x14ac:dyDescent="0.25" r="520" customHeight="1" ht="18.75">
      <c r="A520" s="1" t="s">
        <v>436</v>
      </c>
      <c r="B520" s="22">
        <f>XLOOKUP(A520,'Página25'!A:A,'Página25'!G:G,"")</f>
        <v>25568.875</v>
      </c>
      <c r="C520" s="22">
        <f>XLOOKUP(A520,'Página25'!A:A,'Página25'!I:I,"")</f>
        <v>25568.875</v>
      </c>
      <c r="D520" s="1" t="s">
        <v>4538</v>
      </c>
      <c r="E520" s="4">
        <f>XLOOKUP(A520,login!A:A,login!F:F,"")</f>
      </c>
      <c r="F520" s="4">
        <f>XLOOKUP(A520,gestor!C:C,gestor!E:E,"")</f>
      </c>
      <c r="G520" s="4">
        <v>0</v>
      </c>
      <c r="H520" s="4">
        <f>XLOOKUP(A520,EmailVerification!A:A,EmailVerification!B:B,"")</f>
      </c>
      <c r="I520" s="4">
        <f>IF(H520 = "", 0, 1)</f>
      </c>
      <c r="J520" s="4">
        <f>XLOOKUP(A520,IntegracaoVerification!A:A,IntegracaoVerification!C:C,"")</f>
      </c>
      <c r="K520" s="4">
        <f>IF(J520 = "", 0, 1)</f>
      </c>
      <c r="L520" s="4">
        <f>XLOOKUP(A520,ApiVerification!A:A,ApiVerification!C:C,"")</f>
      </c>
      <c r="M520" s="4">
        <f>IF(L520 = "", 0, 1)</f>
      </c>
      <c r="N520" s="4">
        <f>XLOOKUP(A520,AtivacaoGiftback!A:A,AtivacaoGiftback!B:B,"")</f>
      </c>
      <c r="O520" s="4">
        <f>IF(N520 = "", 0, 1)</f>
      </c>
      <c r="P520" s="2">
        <f>XLOOKUP(A520,TempoPrimeiraCampanha!A:A,TempoPrimeiraCampanha!B:B,"")</f>
      </c>
      <c r="Q520" s="4">
        <f>IF(P520 = "", 0, 1)</f>
      </c>
      <c r="R520" s="4">
        <f>XLOOKUP(A520,'# Campanhas30D'!A:A,'# Campanhas30D'!B:B,"")</f>
      </c>
      <c r="S520" s="10">
        <v>0</v>
      </c>
      <c r="T520" s="10">
        <f>XLOOKUP(A520,'Receita Total'!A:A,'Receita Total'!C:C,"")</f>
      </c>
      <c r="U520" s="10">
        <v>0</v>
      </c>
      <c r="V520" s="10">
        <v>0</v>
      </c>
      <c r="W520" s="10">
        <v>0</v>
      </c>
      <c r="X520" s="10">
        <v>0</v>
      </c>
      <c r="Y520" s="4">
        <f>XLOOKUP(A520,'Receita Influenciada'!A:A,'Receita Influenciada'!C:C,"")</f>
      </c>
      <c r="Z520" s="4">
        <f>IF(ISBLANK(C520), "", DATEDIF(B520, C520, "d"))</f>
      </c>
      <c r="AA520" s="4">
        <v>0</v>
      </c>
    </row>
    <row x14ac:dyDescent="0.25" r="521" customHeight="1" ht="18.75">
      <c r="A521" s="1" t="s">
        <v>3082</v>
      </c>
      <c r="B521" s="22">
        <f>XLOOKUP(A521,'Página25'!A:A,'Página25'!G:G,"")</f>
        <v>25568.875</v>
      </c>
      <c r="C521" s="22">
        <f>XLOOKUP(A521,'Página25'!A:A,'Página25'!I:I,"")</f>
        <v>25568.875</v>
      </c>
      <c r="D521" s="1" t="s">
        <v>4538</v>
      </c>
      <c r="E521" s="4">
        <f>XLOOKUP(A521,login!A:A,login!F:F,"")</f>
      </c>
      <c r="F521" s="4">
        <f>XLOOKUP(A521,gestor!C:C,gestor!E:E,"")</f>
      </c>
      <c r="G521" s="4">
        <v>0</v>
      </c>
      <c r="H521" s="2">
        <f>XLOOKUP(A521,EmailVerification!A:A,EmailVerification!B:B,"")</f>
      </c>
      <c r="I521" s="4">
        <f>IF(H521 = "", 0, 1)</f>
      </c>
      <c r="J521" s="4">
        <f>XLOOKUP(A521,IntegracaoVerification!A:A,IntegracaoVerification!C:C,"")</f>
      </c>
      <c r="K521" s="4">
        <f>IF(J521 = "", 0, 1)</f>
      </c>
      <c r="L521" s="2">
        <f>XLOOKUP(A521,ApiVerification!A:A,ApiVerification!C:C,"")</f>
      </c>
      <c r="M521" s="4">
        <f>IF(L521 = "", 0, 1)</f>
      </c>
      <c r="N521" s="2">
        <f>XLOOKUP(A521,AtivacaoGiftback!A:A,AtivacaoGiftback!B:B,"")</f>
      </c>
      <c r="O521" s="4">
        <f>IF(N521 = "", 0, 1)</f>
      </c>
      <c r="P521" s="2">
        <f>XLOOKUP(A521,TempoPrimeiraCampanha!A:A,TempoPrimeiraCampanha!B:B,"")</f>
      </c>
      <c r="Q521" s="4">
        <f>IF(P521 = "", 0, 1)</f>
      </c>
      <c r="R521" s="4">
        <f>XLOOKUP(A521,'# Campanhas30D'!A:A,'# Campanhas30D'!B:B,"")</f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4">
        <f>XLOOKUP(A521,'Receita Influenciada'!A:A,'Receita Influenciada'!C:C,"")</f>
      </c>
      <c r="Z521" s="4">
        <f>IF(ISBLANK(C521), "", DATEDIF(B521, C521, "d"))</f>
      </c>
      <c r="AA521" s="4">
        <v>0</v>
      </c>
    </row>
    <row x14ac:dyDescent="0.25" r="522" customHeight="1" ht="18.75">
      <c r="A522" s="1" t="s">
        <v>3045</v>
      </c>
      <c r="B522" s="22">
        <f>XLOOKUP(A522,'Página25'!A:A,'Página25'!G:G,"")</f>
        <v>25568.875</v>
      </c>
      <c r="C522" s="22">
        <f>XLOOKUP(A522,'Página25'!A:A,'Página25'!I:I,"")</f>
        <v>25568.875</v>
      </c>
      <c r="D522" s="1" t="s">
        <v>4538</v>
      </c>
      <c r="E522" s="4">
        <f>XLOOKUP(A522,login!A:A,login!F:F,"")</f>
      </c>
      <c r="F522" s="4">
        <f>XLOOKUP(A522,gestor!C:C,gestor!E:E,"")</f>
      </c>
      <c r="G522" s="4">
        <v>0</v>
      </c>
      <c r="H522" s="4">
        <f>XLOOKUP(A522,EmailVerification!A:A,EmailVerification!B:B,"")</f>
      </c>
      <c r="I522" s="4">
        <f>IF(H522 = "", 0, 1)</f>
      </c>
      <c r="J522" s="4">
        <f>XLOOKUP(A522,IntegracaoVerification!A:A,IntegracaoVerification!C:C,"")</f>
      </c>
      <c r="K522" s="4">
        <f>IF(J522 = "", 0, 1)</f>
      </c>
      <c r="L522" s="4">
        <f>XLOOKUP(A522,ApiVerification!A:A,ApiVerification!C:C,"")</f>
      </c>
      <c r="M522" s="4">
        <f>IF(L522 = "", 0, 1)</f>
      </c>
      <c r="N522" s="4">
        <f>XLOOKUP(A522,AtivacaoGiftback!A:A,AtivacaoGiftback!B:B,"")</f>
      </c>
      <c r="O522" s="4">
        <f>IF(N522 = "", 0, 1)</f>
      </c>
      <c r="P522" s="2">
        <f>XLOOKUP(A522,TempoPrimeiraCampanha!A:A,TempoPrimeiraCampanha!B:B,"")</f>
      </c>
      <c r="Q522" s="4">
        <f>IF(P522 = "", 0, 1)</f>
      </c>
      <c r="R522" s="4">
        <f>XLOOKUP(A522,'# Campanhas30D'!A:A,'# Campanhas30D'!B:B,"")</f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4">
        <f>XLOOKUP(A522,'Receita Influenciada'!A:A,'Receita Influenciada'!C:C,"")</f>
      </c>
      <c r="Z522" s="4">
        <f>IF(ISBLANK(C522), "", DATEDIF(B522, C522, "d"))</f>
      </c>
      <c r="AA522" s="4">
        <v>0</v>
      </c>
    </row>
    <row x14ac:dyDescent="0.25" r="523" customHeight="1" ht="18.75">
      <c r="A523" s="1" t="s">
        <v>3014</v>
      </c>
      <c r="B523" s="22">
        <f>XLOOKUP(A523,'Página25'!A:A,'Página25'!G:G,"")</f>
        <v>25568.875</v>
      </c>
      <c r="C523" s="22">
        <f>XLOOKUP(A523,'Página25'!A:A,'Página25'!I:I,"")</f>
        <v>25568.875</v>
      </c>
      <c r="D523" s="1" t="s">
        <v>4538</v>
      </c>
      <c r="E523" s="4">
        <f>XLOOKUP(A523,login!A:A,login!F:F,"")</f>
      </c>
      <c r="F523" s="4">
        <f>XLOOKUP(A523,gestor!C:C,gestor!E:E,"")</f>
      </c>
      <c r="G523" s="4">
        <v>0</v>
      </c>
      <c r="H523" s="4">
        <f>XLOOKUP(A523,EmailVerification!A:A,EmailVerification!B:B,"")</f>
      </c>
      <c r="I523" s="4">
        <f>IF(H523 = "", 0, 1)</f>
      </c>
      <c r="J523" s="4">
        <f>XLOOKUP(A523,IntegracaoVerification!A:A,IntegracaoVerification!C:C,"")</f>
      </c>
      <c r="K523" s="4">
        <f>IF(J523 = "", 0, 1)</f>
      </c>
      <c r="L523" s="4">
        <f>XLOOKUP(A523,ApiVerification!A:A,ApiVerification!C:C,"")</f>
      </c>
      <c r="M523" s="4">
        <f>IF(L523 = "", 0, 1)</f>
      </c>
      <c r="N523" s="2">
        <f>XLOOKUP(A523,AtivacaoGiftback!A:A,AtivacaoGiftback!B:B,"")</f>
      </c>
      <c r="O523" s="4">
        <f>IF(N523 = "", 0, 1)</f>
      </c>
      <c r="P523" s="2">
        <f>XLOOKUP(A523,TempoPrimeiraCampanha!A:A,TempoPrimeiraCampanha!B:B,"")</f>
      </c>
      <c r="Q523" s="4">
        <f>IF(P523 = "", 0, 1)</f>
      </c>
      <c r="R523" s="4">
        <f>XLOOKUP(A523,'# Campanhas30D'!A:A,'# Campanhas30D'!B:B,"")</f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4">
        <f>XLOOKUP(A523,'Receita Influenciada'!A:A,'Receita Influenciada'!C:C,"")</f>
      </c>
      <c r="Z523" s="4">
        <f>IF(ISBLANK(C523), "", DATEDIF(B523, C523, "d"))</f>
      </c>
      <c r="AA523" s="4">
        <v>0</v>
      </c>
    </row>
    <row x14ac:dyDescent="0.25" r="524" customHeight="1" ht="18.75">
      <c r="A524" s="1" t="s">
        <v>3684</v>
      </c>
      <c r="B524" s="22">
        <f>XLOOKUP(A524,'Página25'!A:A,'Página25'!G:G,"")</f>
        <v>25568.875</v>
      </c>
      <c r="C524" s="22">
        <f>XLOOKUP(A524,'Página25'!A:A,'Página25'!I:I,"")</f>
        <v>25568.875</v>
      </c>
      <c r="D524" s="1" t="s">
        <v>4538</v>
      </c>
      <c r="E524" s="4">
        <f>XLOOKUP(A524,login!A:A,login!F:F,"")</f>
      </c>
      <c r="F524" s="4">
        <f>XLOOKUP(A524,gestor!C:C,gestor!E:E,"")</f>
      </c>
      <c r="G524" s="4">
        <v>0</v>
      </c>
      <c r="H524" s="4">
        <f>XLOOKUP(A524,EmailVerification!A:A,EmailVerification!B:B,"")</f>
      </c>
      <c r="I524" s="4">
        <f>IF(H524 = "", 0, 1)</f>
      </c>
      <c r="J524" s="4">
        <f>XLOOKUP(A524,IntegracaoVerification!A:A,IntegracaoVerification!C:C,"")</f>
      </c>
      <c r="K524" s="4">
        <f>IF(J524 = "", 0, 1)</f>
      </c>
      <c r="L524" s="4">
        <f>XLOOKUP(A524,ApiVerification!A:A,ApiVerification!C:C,"")</f>
      </c>
      <c r="M524" s="4">
        <f>IF(L524 = "", 0, 1)</f>
      </c>
      <c r="N524" s="2">
        <f>XLOOKUP(A524,AtivacaoGiftback!A:A,AtivacaoGiftback!B:B,"")</f>
      </c>
      <c r="O524" s="4">
        <f>IF(N524 = "", 0, 1)</f>
      </c>
      <c r="P524" s="4">
        <f>XLOOKUP(A524,TempoPrimeiraCampanha!A:A,TempoPrimeiraCampanha!B:B,"")</f>
      </c>
      <c r="Q524" s="4">
        <f>IF(P524 = "", 0, 1)</f>
      </c>
      <c r="R524" s="4">
        <f>XLOOKUP(A524,'# Campanhas30D'!A:A,'# Campanhas30D'!B:B,"")</f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4">
        <f>XLOOKUP(A524,'Receita Influenciada'!A:A,'Receita Influenciada'!C:C,"")</f>
      </c>
      <c r="Z524" s="4">
        <f>IF(ISBLANK(C524), "", DATEDIF(B524, C524, "d"))</f>
      </c>
      <c r="AA524" s="4">
        <v>0</v>
      </c>
    </row>
    <row x14ac:dyDescent="0.25" r="525" customHeight="1" ht="18.75">
      <c r="A525" s="1" t="s">
        <v>3582</v>
      </c>
      <c r="B525" s="22">
        <f>XLOOKUP(A525,'Página25'!A:A,'Página25'!G:G,"")</f>
        <v>25568.875</v>
      </c>
      <c r="C525" s="22">
        <f>XLOOKUP(A525,'Página25'!A:A,'Página25'!I:I,"")</f>
        <v>25568.875</v>
      </c>
      <c r="D525" s="1" t="s">
        <v>4538</v>
      </c>
      <c r="E525" s="4">
        <f>XLOOKUP(A525,login!A:A,login!F:F,"")</f>
      </c>
      <c r="F525" s="4">
        <f>XLOOKUP(A525,gestor!C:C,gestor!E:E,"")</f>
      </c>
      <c r="G525" s="4">
        <v>0</v>
      </c>
      <c r="H525" s="4">
        <f>XLOOKUP(A525,EmailVerification!A:A,EmailVerification!B:B,"")</f>
      </c>
      <c r="I525" s="4">
        <f>IF(H525 = "", 0, 1)</f>
      </c>
      <c r="J525" s="4">
        <f>XLOOKUP(A525,IntegracaoVerification!A:A,IntegracaoVerification!C:C,"")</f>
      </c>
      <c r="K525" s="4">
        <f>IF(J525 = "", 0, 1)</f>
      </c>
      <c r="L525" s="4">
        <f>XLOOKUP(A525,ApiVerification!A:A,ApiVerification!C:C,"")</f>
      </c>
      <c r="M525" s="4">
        <f>IF(L525 = "", 0, 1)</f>
      </c>
      <c r="N525" s="4">
        <f>XLOOKUP(A525,AtivacaoGiftback!A:A,AtivacaoGiftback!B:B,"")</f>
      </c>
      <c r="O525" s="4">
        <f>IF(N525 = "", 0, 1)</f>
      </c>
      <c r="P525" s="2">
        <f>XLOOKUP(A525,TempoPrimeiraCampanha!A:A,TempoPrimeiraCampanha!B:B,"")</f>
      </c>
      <c r="Q525" s="4">
        <f>IF(P525 = "", 0, 1)</f>
      </c>
      <c r="R525" s="4">
        <f>XLOOKUP(A525,'# Campanhas30D'!A:A,'# Campanhas30D'!B:B,"")</f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4">
        <f>XLOOKUP(A525,'Receita Influenciada'!A:A,'Receita Influenciada'!C:C,"")</f>
      </c>
      <c r="Z525" s="4">
        <f>IF(ISBLANK(C525), "", DATEDIF(B525, C525, "d"))</f>
      </c>
      <c r="AA525" s="4">
        <v>0</v>
      </c>
    </row>
    <row x14ac:dyDescent="0.25" r="526" customHeight="1" ht="18.75">
      <c r="A526" s="1" t="s">
        <v>4191</v>
      </c>
      <c r="B526" s="22">
        <f>XLOOKUP(A526,'Página25'!A:A,'Página25'!G:G,"")</f>
        <v>25568.875</v>
      </c>
      <c r="C526" s="22">
        <f>XLOOKUP(A526,'Página25'!A:A,'Página25'!I:I,"")</f>
        <v>25568.875</v>
      </c>
      <c r="D526" s="1" t="s">
        <v>4538</v>
      </c>
      <c r="E526" s="4">
        <f>XLOOKUP(A526,login!A:A,login!F:F,"")</f>
      </c>
      <c r="F526" s="4">
        <f>XLOOKUP(A526,gestor!C:C,gestor!E:E,"")</f>
      </c>
      <c r="G526" s="4">
        <v>0</v>
      </c>
      <c r="H526" s="4">
        <f>XLOOKUP(A526,EmailVerification!A:A,EmailVerification!B:B,"")</f>
      </c>
      <c r="I526" s="4">
        <f>IF(H526 = "", 0, 1)</f>
      </c>
      <c r="J526" s="4">
        <f>XLOOKUP(A526,IntegracaoVerification!A:A,IntegracaoVerification!C:C,"")</f>
      </c>
      <c r="K526" s="4">
        <f>IF(J526 = "", 0, 1)</f>
      </c>
      <c r="L526" s="2">
        <f>XLOOKUP(A526,ApiVerification!A:A,ApiVerification!C:C,"")</f>
      </c>
      <c r="M526" s="4">
        <f>IF(L526 = "", 0, 1)</f>
      </c>
      <c r="N526" s="4">
        <f>XLOOKUP(A526,AtivacaoGiftback!A:A,AtivacaoGiftback!B:B,"")</f>
      </c>
      <c r="O526" s="4">
        <f>IF(N526 = "", 0, 1)</f>
      </c>
      <c r="P526" s="2">
        <f>XLOOKUP(A526,TempoPrimeiraCampanha!A:A,TempoPrimeiraCampanha!B:B,"")</f>
      </c>
      <c r="Q526" s="4">
        <f>IF(P526 = "", 0, 1)</f>
      </c>
      <c r="R526" s="4">
        <f>XLOOKUP(A526,'# Campanhas30D'!A:A,'# Campanhas30D'!B:B,"")</f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4">
        <f>XLOOKUP(A526,'Receita Influenciada'!A:A,'Receita Influenciada'!C:C,"")</f>
      </c>
      <c r="Z526" s="4">
        <f>IF(ISBLANK(C526), "", DATEDIF(B526, C526, "d"))</f>
      </c>
      <c r="AA526" s="4">
        <v>0</v>
      </c>
    </row>
    <row x14ac:dyDescent="0.25" r="527" customHeight="1" ht="18.75">
      <c r="A527" s="1" t="s">
        <v>3080</v>
      </c>
      <c r="B527" s="22">
        <f>XLOOKUP(A527,'Página25'!A:A,'Página25'!G:G,"")</f>
        <v>25568.875</v>
      </c>
      <c r="C527" s="22">
        <f>XLOOKUP(A527,'Página25'!A:A,'Página25'!I:I,"")</f>
        <v>25568.875</v>
      </c>
      <c r="D527" s="1" t="s">
        <v>4538</v>
      </c>
      <c r="E527" s="4">
        <f>XLOOKUP(A527,login!A:A,login!F:F,"")</f>
      </c>
      <c r="F527" s="4">
        <f>XLOOKUP(A527,gestor!C:C,gestor!E:E,"")</f>
      </c>
      <c r="G527" s="4">
        <v>0</v>
      </c>
      <c r="H527" s="4">
        <f>XLOOKUP(A527,EmailVerification!A:A,EmailVerification!B:B,"")</f>
      </c>
      <c r="I527" s="4">
        <f>IF(H527 = "", 0, 1)</f>
      </c>
      <c r="J527" s="2">
        <f>XLOOKUP(A527,IntegracaoVerification!A:A,IntegracaoVerification!C:C,"")</f>
      </c>
      <c r="K527" s="4">
        <f>IF(J527 = "", 0, 1)</f>
      </c>
      <c r="L527" s="4">
        <f>XLOOKUP(A527,ApiVerification!A:A,ApiVerification!C:C,"")</f>
      </c>
      <c r="M527" s="4">
        <f>IF(L527 = "", 0, 1)</f>
      </c>
      <c r="N527" s="2">
        <f>XLOOKUP(A527,AtivacaoGiftback!A:A,AtivacaoGiftback!B:B,"")</f>
      </c>
      <c r="O527" s="4">
        <f>IF(N527 = "", 0, 1)</f>
      </c>
      <c r="P527" s="2">
        <f>XLOOKUP(A527,TempoPrimeiraCampanha!A:A,TempoPrimeiraCampanha!B:B,"")</f>
      </c>
      <c r="Q527" s="4">
        <f>IF(P527 = "", 0, 1)</f>
      </c>
      <c r="R527" s="4">
        <f>XLOOKUP(A527,'# Campanhas30D'!A:A,'# Campanhas30D'!B:B,"")</f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4">
        <f>XLOOKUP(A527,'Receita Influenciada'!A:A,'Receita Influenciada'!C:C,"")</f>
      </c>
      <c r="Z527" s="4">
        <f>IF(ISBLANK(C527), "", DATEDIF(B527, C527, "d"))</f>
      </c>
      <c r="AA527" s="4">
        <v>0</v>
      </c>
    </row>
    <row x14ac:dyDescent="0.25" r="528" customHeight="1" ht="18.75">
      <c r="A528" s="1" t="s">
        <v>3239</v>
      </c>
      <c r="B528" s="22">
        <f>XLOOKUP(A528,'Página25'!A:A,'Página25'!G:G,"")</f>
        <v>25568.875</v>
      </c>
      <c r="C528" s="22">
        <f>XLOOKUP(A528,'Página25'!A:A,'Página25'!I:I,"")</f>
        <v>25568.875</v>
      </c>
      <c r="D528" s="1" t="s">
        <v>4538</v>
      </c>
      <c r="E528" s="4">
        <f>XLOOKUP(A528,login!A:A,login!F:F,"")</f>
      </c>
      <c r="F528" s="4">
        <f>XLOOKUP(A528,gestor!C:C,gestor!E:E,"")</f>
      </c>
      <c r="G528" s="4">
        <v>0</v>
      </c>
      <c r="H528" s="2">
        <f>XLOOKUP(A528,EmailVerification!A:A,EmailVerification!B:B,"")</f>
      </c>
      <c r="I528" s="4">
        <f>IF(H528 = "", 0, 1)</f>
      </c>
      <c r="J528" s="2">
        <f>XLOOKUP(A528,IntegracaoVerification!A:A,IntegracaoVerification!C:C,"")</f>
      </c>
      <c r="K528" s="4">
        <f>IF(J528 = "", 0, 1)</f>
      </c>
      <c r="L528" s="2">
        <f>XLOOKUP(A528,ApiVerification!A:A,ApiVerification!C:C,"")</f>
      </c>
      <c r="M528" s="4">
        <f>IF(L528 = "", 0, 1)</f>
      </c>
      <c r="N528" s="2">
        <f>XLOOKUP(A528,AtivacaoGiftback!A:A,AtivacaoGiftback!B:B,"")</f>
      </c>
      <c r="O528" s="4">
        <f>IF(N528 = "", 0, 1)</f>
      </c>
      <c r="P528" s="2">
        <f>XLOOKUP(A528,TempoPrimeiraCampanha!A:A,TempoPrimeiraCampanha!B:B,"")</f>
      </c>
      <c r="Q528" s="4">
        <f>IF(P528 = "", 0, 1)</f>
      </c>
      <c r="R528" s="4">
        <f>XLOOKUP(A528,'# Campanhas30D'!A:A,'# Campanhas30D'!B:B,"")</f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4">
        <f>XLOOKUP(A528,'Receita Influenciada'!A:A,'Receita Influenciada'!C:C,"")</f>
      </c>
      <c r="Z528" s="4">
        <f>IF(ISBLANK(C528), "", DATEDIF(B528, C528, "d"))</f>
      </c>
      <c r="AA528" s="4">
        <v>0</v>
      </c>
    </row>
    <row x14ac:dyDescent="0.25" r="529" customHeight="1" ht="18.75">
      <c r="A529" s="1" t="s">
        <v>3023</v>
      </c>
      <c r="B529" s="22">
        <f>XLOOKUP(A529,'Página25'!A:A,'Página25'!G:G,"")</f>
        <v>25568.875</v>
      </c>
      <c r="C529" s="22">
        <f>XLOOKUP(A529,'Página25'!A:A,'Página25'!I:I,"")</f>
        <v>25568.875</v>
      </c>
      <c r="D529" s="1" t="s">
        <v>4538</v>
      </c>
      <c r="E529" s="4">
        <f>XLOOKUP(A529,login!A:A,login!F:F,"")</f>
      </c>
      <c r="F529" s="4">
        <f>XLOOKUP(A529,gestor!C:C,gestor!E:E,"")</f>
      </c>
      <c r="G529" s="4">
        <v>0</v>
      </c>
      <c r="H529" s="4">
        <f>XLOOKUP(A529,EmailVerification!A:A,EmailVerification!B:B,"")</f>
      </c>
      <c r="I529" s="4">
        <f>IF(H529 = "", 0, 1)</f>
      </c>
      <c r="J529" s="2">
        <f>XLOOKUP(A529,IntegracaoVerification!A:A,IntegracaoVerification!C:C,"")</f>
      </c>
      <c r="K529" s="4">
        <f>IF(J529 = "", 0, 1)</f>
      </c>
      <c r="L529" s="4">
        <f>XLOOKUP(A529,ApiVerification!A:A,ApiVerification!C:C,"")</f>
      </c>
      <c r="M529" s="4">
        <f>IF(L529 = "", 0, 1)</f>
      </c>
      <c r="N529" s="2">
        <f>XLOOKUP(A529,AtivacaoGiftback!A:A,AtivacaoGiftback!B:B,"")</f>
      </c>
      <c r="O529" s="4">
        <f>IF(N529 = "", 0, 1)</f>
      </c>
      <c r="P529" s="2">
        <f>XLOOKUP(A529,TempoPrimeiraCampanha!A:A,TempoPrimeiraCampanha!B:B,"")</f>
      </c>
      <c r="Q529" s="4">
        <f>IF(P529 = "", 0, 1)</f>
      </c>
      <c r="R529" s="4">
        <f>XLOOKUP(A529,'# Campanhas30D'!A:A,'# Campanhas30D'!B:B,"")</f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4">
        <f>XLOOKUP(A529,'Receita Influenciada'!A:A,'Receita Influenciada'!C:C,"")</f>
      </c>
      <c r="Z529" s="4">
        <f>IF(ISBLANK(C529), "", DATEDIF(B529, C529, "d"))</f>
      </c>
      <c r="AA529" s="4">
        <v>0</v>
      </c>
    </row>
    <row x14ac:dyDescent="0.25" r="530" customHeight="1" ht="18.75">
      <c r="A530" s="1" t="s">
        <v>4154</v>
      </c>
      <c r="B530" s="22">
        <f>XLOOKUP(A530,'Página25'!A:A,'Página25'!G:G,"")</f>
        <v>25568.875</v>
      </c>
      <c r="C530" s="22">
        <f>XLOOKUP(A530,'Página25'!A:A,'Página25'!I:I,"")</f>
        <v>25568.875</v>
      </c>
      <c r="D530" s="1" t="s">
        <v>4538</v>
      </c>
      <c r="E530" s="4">
        <f>XLOOKUP(A530,login!A:A,login!F:F,"")</f>
      </c>
      <c r="F530" s="4">
        <f>XLOOKUP(A530,gestor!C:C,gestor!E:E,"")</f>
      </c>
      <c r="G530" s="4">
        <v>0</v>
      </c>
      <c r="H530" s="4">
        <f>XLOOKUP(A530,EmailVerification!A:A,EmailVerification!B:B,"")</f>
      </c>
      <c r="I530" s="4">
        <f>IF(H530 = "", 0, 1)</f>
      </c>
      <c r="J530" s="2">
        <f>XLOOKUP(A530,IntegracaoVerification!A:A,IntegracaoVerification!C:C,"")</f>
      </c>
      <c r="K530" s="4">
        <f>IF(J530 = "", 0, 1)</f>
      </c>
      <c r="L530" s="4">
        <f>XLOOKUP(A530,ApiVerification!A:A,ApiVerification!C:C,"")</f>
      </c>
      <c r="M530" s="4">
        <f>IF(L530 = "", 0, 1)</f>
      </c>
      <c r="N530" s="2">
        <f>XLOOKUP(A530,AtivacaoGiftback!A:A,AtivacaoGiftback!B:B,"")</f>
      </c>
      <c r="O530" s="4">
        <f>IF(N530 = "", 0, 1)</f>
      </c>
      <c r="P530" s="4">
        <f>XLOOKUP(A530,TempoPrimeiraCampanha!A:A,TempoPrimeiraCampanha!B:B,"")</f>
      </c>
      <c r="Q530" s="4">
        <f>IF(P530 = "", 0, 1)</f>
      </c>
      <c r="R530" s="4">
        <f>XLOOKUP(A530,'# Campanhas30D'!A:A,'# Campanhas30D'!B:B,"")</f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4">
        <f>XLOOKUP(A530,'Receita Influenciada'!A:A,'Receita Influenciada'!C:C,"")</f>
      </c>
      <c r="Z530" s="4">
        <f>IF(ISBLANK(C530), "", DATEDIF(B530, C530, "d"))</f>
      </c>
      <c r="AA530" s="4">
        <v>0</v>
      </c>
    </row>
    <row x14ac:dyDescent="0.25" r="531" customHeight="1" ht="18.75">
      <c r="A531" s="1" t="s">
        <v>3916</v>
      </c>
      <c r="B531" s="22">
        <f>XLOOKUP(A531,'Página25'!A:A,'Página25'!G:G,"")</f>
        <v>25568.875</v>
      </c>
      <c r="C531" s="22">
        <f>XLOOKUP(A531,'Página25'!A:A,'Página25'!I:I,"")</f>
        <v>25568.875</v>
      </c>
      <c r="D531" s="1" t="s">
        <v>4538</v>
      </c>
      <c r="E531" s="4">
        <f>XLOOKUP(A531,login!A:A,login!F:F,"")</f>
      </c>
      <c r="F531" s="4">
        <f>XLOOKUP(A531,gestor!C:C,gestor!E:E,"")</f>
      </c>
      <c r="G531" s="4">
        <v>0</v>
      </c>
      <c r="H531" s="4">
        <f>XLOOKUP(A531,EmailVerification!A:A,EmailVerification!B:B,"")</f>
      </c>
      <c r="I531" s="4">
        <f>IF(H531 = "", 0, 1)</f>
      </c>
      <c r="J531" s="2">
        <f>XLOOKUP(A531,IntegracaoVerification!A:A,IntegracaoVerification!C:C,"")</f>
      </c>
      <c r="K531" s="4">
        <f>IF(J531 = "", 0, 1)</f>
      </c>
      <c r="L531" s="4">
        <f>XLOOKUP(A531,ApiVerification!A:A,ApiVerification!C:C,"")</f>
      </c>
      <c r="M531" s="4">
        <f>IF(L531 = "", 0, 1)</f>
      </c>
      <c r="N531" s="2">
        <f>XLOOKUP(A531,AtivacaoGiftback!A:A,AtivacaoGiftback!B:B,"")</f>
      </c>
      <c r="O531" s="4">
        <f>IF(N531 = "", 0, 1)</f>
      </c>
      <c r="P531" s="2">
        <f>XLOOKUP(A531,TempoPrimeiraCampanha!A:A,TempoPrimeiraCampanha!B:B,"")</f>
      </c>
      <c r="Q531" s="4">
        <f>IF(P531 = "", 0, 1)</f>
      </c>
      <c r="R531" s="4">
        <f>XLOOKUP(A531,'# Campanhas30D'!A:A,'# Campanhas30D'!B:B,"")</f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4">
        <f>XLOOKUP(A531,'Receita Influenciada'!A:A,'Receita Influenciada'!C:C,"")</f>
      </c>
      <c r="Z531" s="4">
        <f>IF(ISBLANK(C531), "", DATEDIF(B531, C531, "d"))</f>
      </c>
      <c r="AA531" s="4">
        <v>0</v>
      </c>
    </row>
    <row x14ac:dyDescent="0.25" r="532" customHeight="1" ht="18.75">
      <c r="A532" s="1" t="s">
        <v>3100</v>
      </c>
      <c r="B532" s="22">
        <f>XLOOKUP(A532,'Página25'!A:A,'Página25'!G:G,"")</f>
        <v>25568.875</v>
      </c>
      <c r="C532" s="22">
        <f>XLOOKUP(A532,'Página25'!A:A,'Página25'!I:I,"")</f>
        <v>25568.875</v>
      </c>
      <c r="D532" s="1" t="s">
        <v>4538</v>
      </c>
      <c r="E532" s="4">
        <f>XLOOKUP(A532,login!A:A,login!F:F,"")</f>
      </c>
      <c r="F532" s="4">
        <f>XLOOKUP(A532,gestor!C:C,gestor!E:E,"")</f>
      </c>
      <c r="G532" s="4">
        <v>0</v>
      </c>
      <c r="H532" s="4">
        <f>XLOOKUP(A532,EmailVerification!A:A,EmailVerification!B:B,"")</f>
      </c>
      <c r="I532" s="4">
        <f>IF(H532 = "", 0, 1)</f>
      </c>
      <c r="J532" s="2">
        <f>XLOOKUP(A532,IntegracaoVerification!A:A,IntegracaoVerification!C:C,"")</f>
      </c>
      <c r="K532" s="4">
        <f>IF(J532 = "", 0, 1)</f>
      </c>
      <c r="L532" s="2">
        <f>XLOOKUP(A532,ApiVerification!A:A,ApiVerification!C:C,"")</f>
      </c>
      <c r="M532" s="4">
        <f>IF(L532 = "", 0, 1)</f>
      </c>
      <c r="N532" s="2">
        <f>XLOOKUP(A532,AtivacaoGiftback!A:A,AtivacaoGiftback!B:B,"")</f>
      </c>
      <c r="O532" s="4">
        <f>IF(N532 = "", 0, 1)</f>
      </c>
      <c r="P532" s="2">
        <f>XLOOKUP(A532,TempoPrimeiraCampanha!A:A,TempoPrimeiraCampanha!B:B,"")</f>
      </c>
      <c r="Q532" s="4">
        <f>IF(P532 = "", 0, 1)</f>
      </c>
      <c r="R532" s="4">
        <f>XLOOKUP(A532,'# Campanhas30D'!A:A,'# Campanhas30D'!B:B,"")</f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4">
        <f>XLOOKUP(A532,'Receita Influenciada'!A:A,'Receita Influenciada'!C:C,"")</f>
      </c>
      <c r="Z532" s="4">
        <f>IF(ISBLANK(C532), "", DATEDIF(B532, C532, "d"))</f>
      </c>
      <c r="AA532" s="4">
        <v>0</v>
      </c>
    </row>
    <row x14ac:dyDescent="0.25" r="533" customHeight="1" ht="18.75">
      <c r="A533" s="1" t="s">
        <v>3420</v>
      </c>
      <c r="B533" s="22">
        <f>XLOOKUP(A533,'Página25'!A:A,'Página25'!G:G,"")</f>
        <v>25568.875</v>
      </c>
      <c r="C533" s="22">
        <f>XLOOKUP(A533,'Página25'!A:A,'Página25'!I:I,"")</f>
        <v>25568.875</v>
      </c>
      <c r="D533" s="1" t="s">
        <v>4538</v>
      </c>
      <c r="E533" s="4">
        <f>XLOOKUP(A533,login!A:A,login!F:F,"")</f>
      </c>
      <c r="F533" s="4">
        <f>XLOOKUP(A533,gestor!C:C,gestor!E:E,"")</f>
      </c>
      <c r="G533" s="4">
        <v>0</v>
      </c>
      <c r="H533" s="4">
        <f>XLOOKUP(A533,EmailVerification!A:A,EmailVerification!B:B,"")</f>
      </c>
      <c r="I533" s="4">
        <f>IF(H533 = "", 0, 1)</f>
      </c>
      <c r="J533" s="2">
        <f>XLOOKUP(A533,IntegracaoVerification!A:A,IntegracaoVerification!C:C,"")</f>
      </c>
      <c r="K533" s="4">
        <f>IF(J533 = "", 0, 1)</f>
      </c>
      <c r="L533" s="2">
        <f>XLOOKUP(A533,ApiVerification!A:A,ApiVerification!C:C,"")</f>
      </c>
      <c r="M533" s="4">
        <f>IF(L533 = "", 0, 1)</f>
      </c>
      <c r="N533" s="4">
        <f>XLOOKUP(A533,AtivacaoGiftback!A:A,AtivacaoGiftback!B:B,"")</f>
      </c>
      <c r="O533" s="4">
        <f>IF(N533 = "", 0, 1)</f>
      </c>
      <c r="P533" s="2">
        <f>XLOOKUP(A533,TempoPrimeiraCampanha!A:A,TempoPrimeiraCampanha!B:B,"")</f>
      </c>
      <c r="Q533" s="4">
        <f>IF(P533 = "", 0, 1)</f>
      </c>
      <c r="R533" s="4">
        <f>XLOOKUP(A533,'# Campanhas30D'!A:A,'# Campanhas30D'!B:B,"")</f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4">
        <f>XLOOKUP(A533,'Receita Influenciada'!A:A,'Receita Influenciada'!C:C,"")</f>
      </c>
      <c r="Z533" s="4">
        <f>IF(ISBLANK(C533), "", DATEDIF(B533, C533, "d"))</f>
      </c>
      <c r="AA533" s="4">
        <v>0</v>
      </c>
    </row>
    <row x14ac:dyDescent="0.25" r="534" customHeight="1" ht="18.75">
      <c r="A534" s="1" t="s">
        <v>4086</v>
      </c>
      <c r="B534" s="22">
        <f>XLOOKUP(A534,'Página25'!A:A,'Página25'!G:G,"")</f>
        <v>25568.875</v>
      </c>
      <c r="C534" s="22">
        <f>XLOOKUP(A534,'Página25'!A:A,'Página25'!I:I,"")</f>
        <v>25568.875</v>
      </c>
      <c r="D534" s="1" t="s">
        <v>4538</v>
      </c>
      <c r="E534" s="4">
        <f>XLOOKUP(A534,login!A:A,login!F:F,"")</f>
      </c>
      <c r="F534" s="4">
        <f>XLOOKUP(A534,gestor!C:C,gestor!E:E,"")</f>
      </c>
      <c r="G534" s="4">
        <v>0</v>
      </c>
      <c r="H534" s="4">
        <f>XLOOKUP(A534,EmailVerification!A:A,EmailVerification!B:B,"")</f>
      </c>
      <c r="I534" s="4">
        <f>IF(H534 = "", 0, 1)</f>
      </c>
      <c r="J534" s="2">
        <f>XLOOKUP(A534,IntegracaoVerification!A:A,IntegracaoVerification!C:C,"")</f>
      </c>
      <c r="K534" s="4">
        <f>IF(J534 = "", 0, 1)</f>
      </c>
      <c r="L534" s="4">
        <f>XLOOKUP(A534,ApiVerification!A:A,ApiVerification!C:C,"")</f>
      </c>
      <c r="M534" s="4">
        <f>IF(L534 = "", 0, 1)</f>
      </c>
      <c r="N534" s="4">
        <f>XLOOKUP(A534,AtivacaoGiftback!A:A,AtivacaoGiftback!B:B,"")</f>
      </c>
      <c r="O534" s="4">
        <f>IF(N534 = "", 0, 1)</f>
      </c>
      <c r="P534" s="2">
        <f>XLOOKUP(A534,TempoPrimeiraCampanha!A:A,TempoPrimeiraCampanha!B:B,"")</f>
      </c>
      <c r="Q534" s="4">
        <f>IF(P534 = "", 0, 1)</f>
      </c>
      <c r="R534" s="4">
        <f>XLOOKUP(A534,'# Campanhas30D'!A:A,'# Campanhas30D'!B:B,"")</f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4">
        <f>XLOOKUP(A534,'Receita Influenciada'!A:A,'Receita Influenciada'!C:C,"")</f>
      </c>
      <c r="Z534" s="4">
        <f>IF(ISBLANK(C534), "", DATEDIF(B534, C534, "d"))</f>
      </c>
      <c r="AA534" s="4">
        <v>0</v>
      </c>
    </row>
    <row x14ac:dyDescent="0.25" r="535" customHeight="1" ht="18.75">
      <c r="A535" s="1" t="s">
        <v>3600</v>
      </c>
      <c r="B535" s="22">
        <f>XLOOKUP(A535,'Página25'!A:A,'Página25'!G:G,"")</f>
        <v>25568.875</v>
      </c>
      <c r="C535" s="22">
        <f>XLOOKUP(A535,'Página25'!A:A,'Página25'!I:I,"")</f>
        <v>25568.875</v>
      </c>
      <c r="D535" s="1" t="s">
        <v>4538</v>
      </c>
      <c r="E535" s="4">
        <f>XLOOKUP(A535,login!A:A,login!F:F,"")</f>
      </c>
      <c r="F535" s="4">
        <f>XLOOKUP(A535,gestor!C:C,gestor!E:E,"")</f>
      </c>
      <c r="G535" s="4">
        <v>0</v>
      </c>
      <c r="H535" s="4">
        <f>XLOOKUP(A535,EmailVerification!A:A,EmailVerification!B:B,"")</f>
      </c>
      <c r="I535" s="4">
        <f>IF(H535 = "", 0, 1)</f>
      </c>
      <c r="J535" s="2">
        <f>XLOOKUP(A535,IntegracaoVerification!A:A,IntegracaoVerification!C:C,"")</f>
      </c>
      <c r="K535" s="4">
        <f>IF(J535 = "", 0, 1)</f>
      </c>
      <c r="L535" s="4">
        <f>XLOOKUP(A535,ApiVerification!A:A,ApiVerification!C:C,"")</f>
      </c>
      <c r="M535" s="4">
        <f>IF(L535 = "", 0, 1)</f>
      </c>
      <c r="N535" s="4">
        <f>XLOOKUP(A535,AtivacaoGiftback!A:A,AtivacaoGiftback!B:B,"")</f>
      </c>
      <c r="O535" s="4">
        <f>IF(N535 = "", 0, 1)</f>
      </c>
      <c r="P535" s="2">
        <f>XLOOKUP(A535,TempoPrimeiraCampanha!A:A,TempoPrimeiraCampanha!B:B,"")</f>
      </c>
      <c r="Q535" s="4">
        <f>IF(P535 = "", 0, 1)</f>
      </c>
      <c r="R535" s="4">
        <f>XLOOKUP(A535,'# Campanhas30D'!A:A,'# Campanhas30D'!B:B,"")</f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4">
        <f>XLOOKUP(A535,'Receita Influenciada'!A:A,'Receita Influenciada'!C:C,"")</f>
      </c>
      <c r="Z535" s="4">
        <f>IF(ISBLANK(C535), "", DATEDIF(B535, C535, "d"))</f>
      </c>
      <c r="AA535" s="4">
        <v>0</v>
      </c>
    </row>
    <row x14ac:dyDescent="0.25" r="536" customHeight="1" ht="18.75">
      <c r="A536" s="1" t="s">
        <v>3833</v>
      </c>
      <c r="B536" s="22">
        <f>XLOOKUP(A536,'Página25'!A:A,'Página25'!G:G,"")</f>
        <v>25568.875</v>
      </c>
      <c r="C536" s="22">
        <f>XLOOKUP(A536,'Página25'!A:A,'Página25'!I:I,"")</f>
        <v>25568.875</v>
      </c>
      <c r="D536" s="1" t="s">
        <v>4538</v>
      </c>
      <c r="E536" s="4">
        <v>0</v>
      </c>
      <c r="F536" s="4">
        <f>XLOOKUP(A536,gestor!C:C,gestor!E:E,"")</f>
      </c>
      <c r="G536" s="4">
        <v>0</v>
      </c>
      <c r="H536" s="2">
        <f>XLOOKUP(A536,EmailVerification!A:A,EmailVerification!B:B,"")</f>
      </c>
      <c r="I536" s="4">
        <f>IF(H536 = "", 0, 1)</f>
      </c>
      <c r="J536" s="2">
        <f>XLOOKUP(A536,IntegracaoVerification!A:A,IntegracaoVerification!C:C,"")</f>
      </c>
      <c r="K536" s="4">
        <f>IF(J536 = "", 0, 1)</f>
      </c>
      <c r="L536" s="2">
        <f>XLOOKUP(A536,ApiVerification!A:A,ApiVerification!C:C,"")</f>
      </c>
      <c r="M536" s="4">
        <f>IF(L536 = "", 0, 1)</f>
      </c>
      <c r="N536" s="2">
        <f>XLOOKUP(A536,AtivacaoGiftback!A:A,AtivacaoGiftback!B:B,"")</f>
      </c>
      <c r="O536" s="4">
        <f>IF(N536 = "", 0, 1)</f>
      </c>
      <c r="P536" s="2">
        <f>XLOOKUP(A536,TempoPrimeiraCampanha!A:A,TempoPrimeiraCampanha!B:B,"")</f>
      </c>
      <c r="Q536" s="4">
        <f>IF(P536 = "", 0, 1)</f>
      </c>
      <c r="R536" s="4">
        <f>XLOOKUP(A536,'# Campanhas30D'!A:A,'# Campanhas30D'!B:B,"")</f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4">
        <f>XLOOKUP(A536,'Receita Influenciada'!A:A,'Receita Influenciada'!C:C,"")</f>
      </c>
      <c r="Z536" s="4">
        <f>IF(ISBLANK(C536), "", DATEDIF(B536, C536, "d"))</f>
      </c>
      <c r="AA536" s="4">
        <v>0</v>
      </c>
    </row>
    <row x14ac:dyDescent="0.25" r="537" customHeight="1" ht="18.75">
      <c r="A537" s="1" t="s">
        <v>3804</v>
      </c>
      <c r="B537" s="22">
        <f>XLOOKUP(A537,'Página25'!A:A,'Página25'!G:G,"")</f>
        <v>25568.875</v>
      </c>
      <c r="C537" s="22">
        <f>XLOOKUP(A537,'Página25'!A:A,'Página25'!I:I,"")</f>
        <v>25568.875</v>
      </c>
      <c r="D537" s="1" t="s">
        <v>4538</v>
      </c>
      <c r="E537" s="4">
        <v>0</v>
      </c>
      <c r="F537" s="4">
        <f>XLOOKUP(A537,gestor!C:C,gestor!E:E,"")</f>
      </c>
      <c r="G537" s="4">
        <v>0</v>
      </c>
      <c r="H537" s="2">
        <f>XLOOKUP(A537,EmailVerification!A:A,EmailVerification!B:B,"")</f>
      </c>
      <c r="I537" s="4">
        <f>IF(H537 = "", 0, 1)</f>
      </c>
      <c r="J537" s="2">
        <f>XLOOKUP(A537,IntegracaoVerification!A:A,IntegracaoVerification!C:C,"")</f>
      </c>
      <c r="K537" s="4">
        <f>IF(J537 = "", 0, 1)</f>
      </c>
      <c r="L537" s="2">
        <f>XLOOKUP(A537,ApiVerification!A:A,ApiVerification!C:C,"")</f>
      </c>
      <c r="M537" s="4">
        <f>IF(L537 = "", 0, 1)</f>
      </c>
      <c r="N537" s="2">
        <f>XLOOKUP(A537,AtivacaoGiftback!A:A,AtivacaoGiftback!B:B,"")</f>
      </c>
      <c r="O537" s="4">
        <f>IF(N537 = "", 0, 1)</f>
      </c>
      <c r="P537" s="2">
        <f>XLOOKUP(A537,TempoPrimeiraCampanha!A:A,TempoPrimeiraCampanha!B:B,"")</f>
      </c>
      <c r="Q537" s="4">
        <f>IF(P537 = "", 0, 1)</f>
      </c>
      <c r="R537" s="4">
        <f>XLOOKUP(A537,'# Campanhas30D'!A:A,'# Campanhas30D'!B:B,"")</f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4">
        <f>XLOOKUP(A537,'Receita Influenciada'!A:A,'Receita Influenciada'!C:C,"")</f>
      </c>
      <c r="Z537" s="4">
        <f>IF(ISBLANK(C537), "", DATEDIF(B537, C537, "d"))</f>
      </c>
      <c r="AA537" s="4">
        <v>0</v>
      </c>
    </row>
    <row x14ac:dyDescent="0.25" r="538" customHeight="1" ht="18.75">
      <c r="A538" s="1" t="s">
        <v>3090</v>
      </c>
      <c r="B538" s="22">
        <f>XLOOKUP(A538,'Página25'!A:A,'Página25'!G:G,"")</f>
        <v>25568.875</v>
      </c>
      <c r="C538" s="22">
        <f>XLOOKUP(A538,'Página25'!A:A,'Página25'!I:I,"")</f>
        <v>25568.875</v>
      </c>
      <c r="D538" s="1" t="s">
        <v>4538</v>
      </c>
      <c r="E538" s="4">
        <v>0</v>
      </c>
      <c r="F538" s="4">
        <f>XLOOKUP(A538,gestor!C:C,gestor!E:E,"")</f>
      </c>
      <c r="G538" s="4">
        <v>0</v>
      </c>
      <c r="H538" s="2">
        <f>XLOOKUP(A538,EmailVerification!A:A,EmailVerification!B:B,"")</f>
      </c>
      <c r="I538" s="4">
        <f>IF(H538 = "", 0, 1)</f>
      </c>
      <c r="J538" s="2">
        <f>XLOOKUP(A538,IntegracaoVerification!A:A,IntegracaoVerification!C:C,"")</f>
      </c>
      <c r="K538" s="4">
        <f>IF(J538 = "", 0, 1)</f>
      </c>
      <c r="L538" s="2">
        <f>XLOOKUP(A538,ApiVerification!A:A,ApiVerification!C:C,"")</f>
      </c>
      <c r="M538" s="4">
        <f>IF(L538 = "", 0, 1)</f>
      </c>
      <c r="N538" s="2">
        <f>XLOOKUP(A538,AtivacaoGiftback!A:A,AtivacaoGiftback!B:B,"")</f>
      </c>
      <c r="O538" s="4">
        <f>IF(N538 = "", 0, 1)</f>
      </c>
      <c r="P538" s="2">
        <f>XLOOKUP(A538,TempoPrimeiraCampanha!A:A,TempoPrimeiraCampanha!B:B,"")</f>
      </c>
      <c r="Q538" s="4">
        <f>IF(P538 = "", 0, 1)</f>
      </c>
      <c r="R538" s="4">
        <f>XLOOKUP(A538,'# Campanhas30D'!A:A,'# Campanhas30D'!B:B,"")</f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4">
        <f>XLOOKUP(A538,'Receita Influenciada'!A:A,'Receita Influenciada'!C:C,"")</f>
      </c>
      <c r="Z538" s="4">
        <f>IF(ISBLANK(C538), "", DATEDIF(B538, C538, "d"))</f>
      </c>
      <c r="AA538" s="4">
        <v>0</v>
      </c>
    </row>
    <row x14ac:dyDescent="0.25" r="539" customHeight="1" ht="18.75">
      <c r="A539" s="1" t="s">
        <v>1710</v>
      </c>
      <c r="B539" s="22">
        <f>XLOOKUP(A539,'Página25'!A:A,'Página25'!G:G,"")</f>
        <v>25568.875</v>
      </c>
      <c r="C539" s="22">
        <f>XLOOKUP(A539,'Página25'!A:A,'Página25'!I:I,"")</f>
        <v>25568.875</v>
      </c>
      <c r="D539" s="1" t="s">
        <v>4538</v>
      </c>
      <c r="E539" s="4">
        <f>XLOOKUP(A539,login!A:A,login!F:F,"")</f>
      </c>
      <c r="F539" s="4">
        <v>0</v>
      </c>
      <c r="G539" s="4">
        <v>0</v>
      </c>
      <c r="H539" s="4">
        <f>XLOOKUP(A539,EmailVerification!A:A,EmailVerification!B:B,"")</f>
      </c>
      <c r="I539" s="4">
        <f>IF(H539 = "", 0, 1)</f>
      </c>
      <c r="J539" s="4">
        <f>XLOOKUP(A539,IntegracaoVerification!A:A,IntegracaoVerification!C:C,"")</f>
      </c>
      <c r="K539" s="4">
        <f>IF(J539 = "", 0, 1)</f>
      </c>
      <c r="L539" s="4">
        <f>XLOOKUP(A539,ApiVerification!A:A,ApiVerification!C:C,"")</f>
      </c>
      <c r="M539" s="4">
        <f>IF(L539 = "", 0, 1)</f>
      </c>
      <c r="N539" s="4">
        <f>XLOOKUP(A539,AtivacaoGiftback!A:A,AtivacaoGiftback!B:B,"")</f>
      </c>
      <c r="O539" s="4">
        <f>IF(N539 = "", 0, 1)</f>
      </c>
      <c r="P539" s="4">
        <f>XLOOKUP(A539,TempoPrimeiraCampanha!A:A,TempoPrimeiraCampanha!B:B,"")</f>
      </c>
      <c r="Q539" s="4">
        <f>IF(P539 = "", 0, 1)</f>
      </c>
      <c r="R539" s="4">
        <f>XLOOKUP(A539,'# Campanhas30D'!A:A,'# Campanhas30D'!B:B,"")</f>
      </c>
      <c r="S539" s="10">
        <v>0</v>
      </c>
      <c r="T539" s="10">
        <f>XLOOKUP(A539,'Receita Total'!A:A,'Receita Total'!C:C,"")</f>
      </c>
      <c r="U539" s="10">
        <v>0</v>
      </c>
      <c r="V539" s="10">
        <v>0</v>
      </c>
      <c r="W539" s="10">
        <v>0</v>
      </c>
      <c r="X539" s="10">
        <v>0</v>
      </c>
      <c r="Y539" s="4">
        <f>XLOOKUP(A539,'Receita Influenciada'!A:A,'Receita Influenciada'!C:C,"")</f>
      </c>
      <c r="Z539" s="4">
        <f>IF(ISBLANK(C539), "", DATEDIF(B539, C539, "d"))</f>
      </c>
      <c r="AA539" s="4">
        <v>0</v>
      </c>
    </row>
    <row x14ac:dyDescent="0.25" r="540" customHeight="1" ht="18.75">
      <c r="A540" s="1" t="s">
        <v>1708</v>
      </c>
      <c r="B540" s="22">
        <f>XLOOKUP(A540,'Página25'!A:A,'Página25'!G:G,"")</f>
        <v>25568.875</v>
      </c>
      <c r="C540" s="22">
        <f>XLOOKUP(A540,'Página25'!A:A,'Página25'!I:I,"")</f>
        <v>25568.875</v>
      </c>
      <c r="D540" s="1" t="s">
        <v>4538</v>
      </c>
      <c r="E540" s="4">
        <f>XLOOKUP(A540,login!A:A,login!F:F,"")</f>
      </c>
      <c r="F540" s="4">
        <v>0</v>
      </c>
      <c r="G540" s="4">
        <v>0</v>
      </c>
      <c r="H540" s="4">
        <f>XLOOKUP(A540,EmailVerification!A:A,EmailVerification!B:B,"")</f>
      </c>
      <c r="I540" s="4">
        <f>IF(H540 = "", 0, 1)</f>
      </c>
      <c r="J540" s="4">
        <f>XLOOKUP(A540,IntegracaoVerification!A:A,IntegracaoVerification!C:C,"")</f>
      </c>
      <c r="K540" s="4">
        <f>IF(J540 = "", 0, 1)</f>
      </c>
      <c r="L540" s="4">
        <f>XLOOKUP(A540,ApiVerification!A:A,ApiVerification!C:C,"")</f>
      </c>
      <c r="M540" s="4">
        <f>IF(L540 = "", 0, 1)</f>
      </c>
      <c r="N540" s="4">
        <f>XLOOKUP(A540,AtivacaoGiftback!A:A,AtivacaoGiftback!B:B,"")</f>
      </c>
      <c r="O540" s="4">
        <f>IF(N540 = "", 0, 1)</f>
      </c>
      <c r="P540" s="4">
        <f>XLOOKUP(A540,TempoPrimeiraCampanha!A:A,TempoPrimeiraCampanha!B:B,"")</f>
      </c>
      <c r="Q540" s="4">
        <f>IF(P540 = "", 0, 1)</f>
      </c>
      <c r="R540" s="4">
        <f>XLOOKUP(A540,'# Campanhas30D'!A:A,'# Campanhas30D'!B:B,"")</f>
      </c>
      <c r="S540" s="10">
        <v>0</v>
      </c>
      <c r="T540" s="10">
        <f>XLOOKUP(A540,'Receita Total'!A:A,'Receita Total'!C:C,"")</f>
      </c>
      <c r="U540" s="10">
        <v>0</v>
      </c>
      <c r="V540" s="10">
        <v>0</v>
      </c>
      <c r="W540" s="10">
        <v>0</v>
      </c>
      <c r="X540" s="10">
        <v>0</v>
      </c>
      <c r="Y540" s="4">
        <f>XLOOKUP(A540,'Receita Influenciada'!A:A,'Receita Influenciada'!C:C,"")</f>
      </c>
      <c r="Z540" s="4">
        <f>IF(ISBLANK(C540), "", DATEDIF(B540, C540, "d"))</f>
      </c>
      <c r="AA540" s="4">
        <v>0</v>
      </c>
    </row>
    <row x14ac:dyDescent="0.25" r="541" customHeight="1" ht="18.75">
      <c r="A541" s="1" t="s">
        <v>1699</v>
      </c>
      <c r="B541" s="22">
        <f>XLOOKUP(A541,'Página25'!A:A,'Página25'!G:G,"")</f>
        <v>25568.875</v>
      </c>
      <c r="C541" s="22">
        <f>XLOOKUP(A541,'Página25'!A:A,'Página25'!I:I,"")</f>
        <v>25568.875</v>
      </c>
      <c r="D541" s="1" t="s">
        <v>4538</v>
      </c>
      <c r="E541" s="4">
        <f>XLOOKUP(A541,login!A:A,login!F:F,"")</f>
      </c>
      <c r="F541" s="4">
        <v>0</v>
      </c>
      <c r="G541" s="4">
        <v>0</v>
      </c>
      <c r="H541" s="4">
        <f>XLOOKUP(A541,EmailVerification!A:A,EmailVerification!B:B,"")</f>
      </c>
      <c r="I541" s="4">
        <f>IF(H541 = "", 0, 1)</f>
      </c>
      <c r="J541" s="4">
        <f>XLOOKUP(A541,IntegracaoVerification!A:A,IntegracaoVerification!C:C,"")</f>
      </c>
      <c r="K541" s="4">
        <f>IF(J541 = "", 0, 1)</f>
      </c>
      <c r="L541" s="4">
        <f>XLOOKUP(A541,ApiVerification!A:A,ApiVerification!C:C,"")</f>
      </c>
      <c r="M541" s="4">
        <f>IF(L541 = "", 0, 1)</f>
      </c>
      <c r="N541" s="4">
        <f>XLOOKUP(A541,AtivacaoGiftback!A:A,AtivacaoGiftback!B:B,"")</f>
      </c>
      <c r="O541" s="4">
        <f>IF(N541 = "", 0, 1)</f>
      </c>
      <c r="P541" s="2">
        <f>XLOOKUP(A541,TempoPrimeiraCampanha!A:A,TempoPrimeiraCampanha!B:B,"")</f>
      </c>
      <c r="Q541" s="4">
        <f>IF(P541 = "", 0, 1)</f>
      </c>
      <c r="R541" s="4">
        <f>XLOOKUP(A541,'# Campanhas30D'!A:A,'# Campanhas30D'!B:B,"")</f>
      </c>
      <c r="S541" s="10">
        <v>0</v>
      </c>
      <c r="T541" s="10">
        <f>XLOOKUP(A541,'Receita Total'!A:A,'Receita Total'!C:C,"")</f>
      </c>
      <c r="U541" s="10">
        <v>0</v>
      </c>
      <c r="V541" s="10">
        <v>0</v>
      </c>
      <c r="W541" s="10">
        <v>0</v>
      </c>
      <c r="X541" s="10">
        <v>0</v>
      </c>
      <c r="Y541" s="4">
        <f>XLOOKUP(A541,'Receita Influenciada'!A:A,'Receita Influenciada'!C:C,"")</f>
      </c>
      <c r="Z541" s="4">
        <f>IF(ISBLANK(C541), "", DATEDIF(B541, C541, "d"))</f>
      </c>
      <c r="AA541" s="4">
        <v>0</v>
      </c>
    </row>
    <row x14ac:dyDescent="0.25" r="542" customHeight="1" ht="18.75">
      <c r="A542" s="1" t="s">
        <v>1690</v>
      </c>
      <c r="B542" s="22">
        <f>XLOOKUP(A542,'Página25'!A:A,'Página25'!G:G,"")</f>
        <v>25568.875</v>
      </c>
      <c r="C542" s="22">
        <f>XLOOKUP(A542,'Página25'!A:A,'Página25'!I:I,"")</f>
        <v>25568.875</v>
      </c>
      <c r="D542" s="1" t="s">
        <v>4538</v>
      </c>
      <c r="E542" s="4">
        <f>XLOOKUP(A542,login!A:A,login!F:F,"")</f>
      </c>
      <c r="F542" s="4">
        <v>1</v>
      </c>
      <c r="G542" s="4">
        <v>0</v>
      </c>
      <c r="H542" s="2">
        <f>XLOOKUP(A542,EmailVerification!A:A,EmailVerification!B:B,"")</f>
      </c>
      <c r="I542" s="4">
        <f>IF(H542 = "", 0, 1)</f>
      </c>
      <c r="J542" s="4">
        <f>XLOOKUP(A542,IntegracaoVerification!A:A,IntegracaoVerification!C:C,"")</f>
      </c>
      <c r="K542" s="4">
        <f>IF(J542 = "", 0, 1)</f>
      </c>
      <c r="L542" s="2">
        <f>XLOOKUP(A542,ApiVerification!A:A,ApiVerification!C:C,"")</f>
      </c>
      <c r="M542" s="4">
        <f>IF(L542 = "", 0, 1)</f>
      </c>
      <c r="N542" s="4">
        <f>XLOOKUP(A542,AtivacaoGiftback!A:A,AtivacaoGiftback!B:B,"")</f>
      </c>
      <c r="O542" s="4">
        <f>IF(N542 = "", 0, 1)</f>
      </c>
      <c r="P542" s="2">
        <f>XLOOKUP(A542,TempoPrimeiraCampanha!A:A,TempoPrimeiraCampanha!B:B,"")</f>
      </c>
      <c r="Q542" s="4">
        <f>IF(P542 = "", 0, 1)</f>
      </c>
      <c r="R542" s="4">
        <f>XLOOKUP(A542,'# Campanhas30D'!A:A,'# Campanhas30D'!B:B,"")</f>
      </c>
      <c r="S542" s="10">
        <v>0</v>
      </c>
      <c r="T542" s="10">
        <f>XLOOKUP(A542,'Receita Total'!A:A,'Receita Total'!C:C,"")</f>
      </c>
      <c r="U542" s="10">
        <v>0</v>
      </c>
      <c r="V542" s="10">
        <v>0</v>
      </c>
      <c r="W542" s="10">
        <v>0</v>
      </c>
      <c r="X542" s="10">
        <v>0</v>
      </c>
      <c r="Y542" s="4">
        <f>XLOOKUP(A542,'Receita Influenciada'!A:A,'Receita Influenciada'!C:C,"")</f>
      </c>
      <c r="Z542" s="4">
        <f>IF(ISBLANK(C542), "", DATEDIF(B542, C542, "d"))</f>
      </c>
      <c r="AA542" s="4">
        <v>0</v>
      </c>
    </row>
    <row x14ac:dyDescent="0.25" r="543" customHeight="1" ht="18.75">
      <c r="A543" s="1" t="s">
        <v>1687</v>
      </c>
      <c r="B543" s="22">
        <f>XLOOKUP(A543,'Página25'!A:A,'Página25'!G:G,"")</f>
        <v>25568.875</v>
      </c>
      <c r="C543" s="22">
        <f>XLOOKUP(A543,'Página25'!A:A,'Página25'!I:I,"")</f>
        <v>25568.875</v>
      </c>
      <c r="D543" s="1" t="s">
        <v>4538</v>
      </c>
      <c r="E543" s="4">
        <f>XLOOKUP(A543,login!A:A,login!F:F,"")</f>
      </c>
      <c r="F543" s="4">
        <v>0</v>
      </c>
      <c r="G543" s="4">
        <v>0</v>
      </c>
      <c r="H543" s="2">
        <f>XLOOKUP(A543,EmailVerification!A:A,EmailVerification!B:B,"")</f>
      </c>
      <c r="I543" s="4">
        <f>IF(H543 = "", 0, 1)</f>
      </c>
      <c r="J543" s="4">
        <f>XLOOKUP(A543,IntegracaoVerification!A:A,IntegracaoVerification!C:C,"")</f>
      </c>
      <c r="K543" s="4">
        <f>IF(J543 = "", 0, 1)</f>
      </c>
      <c r="L543" s="2">
        <f>XLOOKUP(A543,ApiVerification!A:A,ApiVerification!C:C,"")</f>
      </c>
      <c r="M543" s="4">
        <f>IF(L543 = "", 0, 1)</f>
      </c>
      <c r="N543" s="2">
        <f>XLOOKUP(A543,AtivacaoGiftback!A:A,AtivacaoGiftback!B:B,"")</f>
      </c>
      <c r="O543" s="4">
        <f>IF(N543 = "", 0, 1)</f>
      </c>
      <c r="P543" s="2">
        <f>XLOOKUP(A543,TempoPrimeiraCampanha!A:A,TempoPrimeiraCampanha!B:B,"")</f>
      </c>
      <c r="Q543" s="4">
        <f>IF(P543 = "", 0, 1)</f>
      </c>
      <c r="R543" s="4">
        <f>XLOOKUP(A543,'# Campanhas30D'!A:A,'# Campanhas30D'!B:B,"")</f>
      </c>
      <c r="S543" s="10">
        <v>0</v>
      </c>
      <c r="T543" s="10">
        <f>XLOOKUP(A543,'Receita Total'!A:A,'Receita Total'!C:C,"")</f>
      </c>
      <c r="U543" s="10">
        <v>0</v>
      </c>
      <c r="V543" s="10">
        <v>0</v>
      </c>
      <c r="W543" s="10">
        <v>0</v>
      </c>
      <c r="X543" s="10">
        <v>0</v>
      </c>
      <c r="Y543" s="4">
        <f>XLOOKUP(A543,'Receita Influenciada'!A:A,'Receita Influenciada'!C:C,"")</f>
      </c>
      <c r="Z543" s="4">
        <f>IF(ISBLANK(C543), "", DATEDIF(B543, C543, "d"))</f>
      </c>
      <c r="AA543" s="4">
        <v>0</v>
      </c>
    </row>
    <row x14ac:dyDescent="0.25" r="544" customHeight="1" ht="18.75">
      <c r="A544" s="1" t="s">
        <v>1633</v>
      </c>
      <c r="B544" s="22">
        <f>XLOOKUP(A544,'Página25'!A:A,'Página25'!G:G,"")</f>
        <v>25568.875</v>
      </c>
      <c r="C544" s="22">
        <f>XLOOKUP(A544,'Página25'!A:A,'Página25'!I:I,"")</f>
        <v>25568.875</v>
      </c>
      <c r="D544" s="1" t="s">
        <v>4538</v>
      </c>
      <c r="E544" s="4">
        <f>XLOOKUP(A544,login!A:A,login!F:F,"")</f>
      </c>
      <c r="F544" s="4">
        <v>0</v>
      </c>
      <c r="G544" s="4">
        <v>0</v>
      </c>
      <c r="H544" s="2">
        <f>XLOOKUP(A544,EmailVerification!A:A,EmailVerification!B:B,"")</f>
      </c>
      <c r="I544" s="4">
        <f>IF(H544 = "", 0, 1)</f>
      </c>
      <c r="J544" s="4">
        <f>XLOOKUP(A544,IntegracaoVerification!A:A,IntegracaoVerification!C:C,"")</f>
      </c>
      <c r="K544" s="4">
        <f>IF(J544 = "", 0, 1)</f>
      </c>
      <c r="L544" s="4">
        <f>XLOOKUP(A544,ApiVerification!A:A,ApiVerification!C:C,"")</f>
      </c>
      <c r="M544" s="4">
        <f>IF(L544 = "", 0, 1)</f>
      </c>
      <c r="N544" s="4">
        <f>XLOOKUP(A544,AtivacaoGiftback!A:A,AtivacaoGiftback!B:B,"")</f>
      </c>
      <c r="O544" s="4">
        <f>IF(N544 = "", 0, 1)</f>
      </c>
      <c r="P544" s="2">
        <f>XLOOKUP(A544,TempoPrimeiraCampanha!A:A,TempoPrimeiraCampanha!B:B,"")</f>
      </c>
      <c r="Q544" s="4">
        <f>IF(P544 = "", 0, 1)</f>
      </c>
      <c r="R544" s="4">
        <f>XLOOKUP(A544,'# Campanhas30D'!A:A,'# Campanhas30D'!B:B,"")</f>
      </c>
      <c r="S544" s="10">
        <v>0</v>
      </c>
      <c r="T544" s="10">
        <f>XLOOKUP(A544,'Receita Total'!A:A,'Receita Total'!C:C,"")</f>
      </c>
      <c r="U544" s="10">
        <v>0</v>
      </c>
      <c r="V544" s="10">
        <v>0</v>
      </c>
      <c r="W544" s="10">
        <v>0</v>
      </c>
      <c r="X544" s="10">
        <v>0</v>
      </c>
      <c r="Y544" s="4">
        <f>XLOOKUP(A544,'Receita Influenciada'!A:A,'Receita Influenciada'!C:C,"")</f>
      </c>
      <c r="Z544" s="4">
        <f>IF(ISBLANK(C544), "", DATEDIF(B544, C544, "d"))</f>
      </c>
      <c r="AA544" s="4">
        <v>0</v>
      </c>
    </row>
    <row x14ac:dyDescent="0.25" r="545" customHeight="1" ht="18.75">
      <c r="A545" s="1" t="s">
        <v>1607</v>
      </c>
      <c r="B545" s="22">
        <f>XLOOKUP(A545,'Página25'!A:A,'Página25'!G:G,"")</f>
        <v>25568.875</v>
      </c>
      <c r="C545" s="22">
        <f>XLOOKUP(A545,'Página25'!A:A,'Página25'!I:I,"")</f>
        <v>25568.875</v>
      </c>
      <c r="D545" s="1" t="s">
        <v>4538</v>
      </c>
      <c r="E545" s="4">
        <f>XLOOKUP(A545,login!A:A,login!F:F,"")</f>
      </c>
      <c r="F545" s="4">
        <v>0</v>
      </c>
      <c r="G545" s="4">
        <v>0</v>
      </c>
      <c r="H545" s="2">
        <f>XLOOKUP(A545,EmailVerification!A:A,EmailVerification!B:B,"")</f>
      </c>
      <c r="I545" s="4">
        <f>IF(H545 = "", 0, 1)</f>
      </c>
      <c r="J545" s="2">
        <f>XLOOKUP(A545,IntegracaoVerification!A:A,IntegracaoVerification!C:C,"")</f>
      </c>
      <c r="K545" s="4">
        <f>IF(J545 = "", 0, 1)</f>
      </c>
      <c r="L545" s="2">
        <f>XLOOKUP(A545,ApiVerification!A:A,ApiVerification!C:C,"")</f>
      </c>
      <c r="M545" s="4">
        <f>IF(L545 = "", 0, 1)</f>
      </c>
      <c r="N545" s="2">
        <f>XLOOKUP(A545,AtivacaoGiftback!A:A,AtivacaoGiftback!B:B,"")</f>
      </c>
      <c r="O545" s="4">
        <f>IF(N545 = "", 0, 1)</f>
      </c>
      <c r="P545" s="2">
        <f>XLOOKUP(A545,TempoPrimeiraCampanha!A:A,TempoPrimeiraCampanha!B:B,"")</f>
      </c>
      <c r="Q545" s="4">
        <f>IF(P545 = "", 0, 1)</f>
      </c>
      <c r="R545" s="4">
        <f>XLOOKUP(A545,'# Campanhas30D'!A:A,'# Campanhas30D'!B:B,"")</f>
      </c>
      <c r="S545" s="10">
        <v>0</v>
      </c>
      <c r="T545" s="10">
        <f>XLOOKUP(A545,'Receita Total'!A:A,'Receita Total'!C:C,"")</f>
      </c>
      <c r="U545" s="10">
        <v>0</v>
      </c>
      <c r="V545" s="10">
        <v>0</v>
      </c>
      <c r="W545" s="10">
        <v>0</v>
      </c>
      <c r="X545" s="10">
        <v>0</v>
      </c>
      <c r="Y545" s="4">
        <f>XLOOKUP(A545,'Receita Influenciada'!A:A,'Receita Influenciada'!C:C,"")</f>
      </c>
      <c r="Z545" s="4">
        <f>IF(ISBLANK(C545), "", DATEDIF(B545, C545, "d"))</f>
      </c>
      <c r="AA545" s="4">
        <v>0</v>
      </c>
    </row>
    <row x14ac:dyDescent="0.25" r="546" customHeight="1" ht="18.75">
      <c r="A546" s="1" t="s">
        <v>1548</v>
      </c>
      <c r="B546" s="22">
        <f>XLOOKUP(A546,'Página25'!A:A,'Página25'!G:G,"")</f>
        <v>25568.875</v>
      </c>
      <c r="C546" s="22">
        <f>XLOOKUP(A546,'Página25'!A:A,'Página25'!I:I,"")</f>
        <v>25568.875</v>
      </c>
      <c r="D546" s="1" t="s">
        <v>4538</v>
      </c>
      <c r="E546" s="4">
        <f>XLOOKUP(A546,login!A:A,login!F:F,"")</f>
      </c>
      <c r="F546" s="4">
        <v>0</v>
      </c>
      <c r="G546" s="4">
        <v>0</v>
      </c>
      <c r="H546" s="2">
        <f>XLOOKUP(A546,EmailVerification!A:A,EmailVerification!B:B,"")</f>
      </c>
      <c r="I546" s="4">
        <f>IF(H546 = "", 0, 1)</f>
      </c>
      <c r="J546" s="2">
        <f>XLOOKUP(A546,IntegracaoVerification!A:A,IntegracaoVerification!C:C,"")</f>
      </c>
      <c r="K546" s="4">
        <f>IF(J546 = "", 0, 1)</f>
      </c>
      <c r="L546" s="2">
        <f>XLOOKUP(A546,ApiVerification!A:A,ApiVerification!C:C,"")</f>
      </c>
      <c r="M546" s="4">
        <f>IF(L546 = "", 0, 1)</f>
      </c>
      <c r="N546" s="2">
        <f>XLOOKUP(A546,AtivacaoGiftback!A:A,AtivacaoGiftback!B:B,"")</f>
      </c>
      <c r="O546" s="4">
        <f>IF(N546 = "", 0, 1)</f>
      </c>
      <c r="P546" s="2">
        <f>XLOOKUP(A546,TempoPrimeiraCampanha!A:A,TempoPrimeiraCampanha!B:B,"")</f>
      </c>
      <c r="Q546" s="4">
        <f>IF(P546 = "", 0, 1)</f>
      </c>
      <c r="R546" s="4">
        <f>XLOOKUP(A546,'# Campanhas30D'!A:A,'# Campanhas30D'!B:B,"")</f>
      </c>
      <c r="S546" s="10">
        <v>0</v>
      </c>
      <c r="T546" s="10">
        <f>XLOOKUP(A546,'Receita Total'!A:A,'Receita Total'!C:C,"")</f>
      </c>
      <c r="U546" s="10">
        <v>0</v>
      </c>
      <c r="V546" s="10">
        <v>0</v>
      </c>
      <c r="W546" s="10">
        <v>0</v>
      </c>
      <c r="X546" s="10">
        <v>0</v>
      </c>
      <c r="Y546" s="4">
        <f>XLOOKUP(A546,'Receita Influenciada'!A:A,'Receita Influenciada'!C:C,"")</f>
      </c>
      <c r="Z546" s="4">
        <f>IF(ISBLANK(C546), "", DATEDIF(B546, C546, "d"))</f>
      </c>
      <c r="AA546" s="4">
        <v>0</v>
      </c>
    </row>
    <row x14ac:dyDescent="0.25" r="547" customHeight="1" ht="18.75">
      <c r="A547" s="1" t="s">
        <v>1541</v>
      </c>
      <c r="B547" s="22">
        <f>XLOOKUP(A547,'Página25'!A:A,'Página25'!G:G,"")</f>
        <v>25568.875</v>
      </c>
      <c r="C547" s="22">
        <f>XLOOKUP(A547,'Página25'!A:A,'Página25'!I:I,"")</f>
        <v>25568.875</v>
      </c>
      <c r="D547" s="1" t="s">
        <v>4538</v>
      </c>
      <c r="E547" s="4">
        <f>XLOOKUP(A547,login!A:A,login!F:F,"")</f>
      </c>
      <c r="F547" s="4">
        <v>0</v>
      </c>
      <c r="G547" s="4">
        <v>0</v>
      </c>
      <c r="H547" s="4">
        <f>XLOOKUP(A547,EmailVerification!A:A,EmailVerification!B:B,"")</f>
      </c>
      <c r="I547" s="4">
        <f>IF(H547 = "", 0, 1)</f>
      </c>
      <c r="J547" s="4">
        <f>XLOOKUP(A547,IntegracaoVerification!A:A,IntegracaoVerification!C:C,"")</f>
      </c>
      <c r="K547" s="4">
        <f>IF(J547 = "", 0, 1)</f>
      </c>
      <c r="L547" s="4">
        <f>XLOOKUP(A547,ApiVerification!A:A,ApiVerification!C:C,"")</f>
      </c>
      <c r="M547" s="4">
        <f>IF(L547 = "", 0, 1)</f>
      </c>
      <c r="N547" s="4">
        <f>XLOOKUP(A547,AtivacaoGiftback!A:A,AtivacaoGiftback!B:B,"")</f>
      </c>
      <c r="O547" s="4">
        <f>IF(N547 = "", 0, 1)</f>
      </c>
      <c r="P547" s="4">
        <f>XLOOKUP(A547,TempoPrimeiraCampanha!A:A,TempoPrimeiraCampanha!B:B,"")</f>
      </c>
      <c r="Q547" s="4">
        <f>IF(P547 = "", 0, 1)</f>
      </c>
      <c r="R547" s="4">
        <f>XLOOKUP(A547,'# Campanhas30D'!A:A,'# Campanhas30D'!B:B,"")</f>
      </c>
      <c r="S547" s="10">
        <v>0</v>
      </c>
      <c r="T547" s="10">
        <f>XLOOKUP(A547,'Receita Total'!A:A,'Receita Total'!C:C,"")</f>
      </c>
      <c r="U547" s="10">
        <v>0</v>
      </c>
      <c r="V547" s="10">
        <v>0</v>
      </c>
      <c r="W547" s="10">
        <v>0</v>
      </c>
      <c r="X547" s="10">
        <v>0</v>
      </c>
      <c r="Y547" s="4">
        <f>XLOOKUP(A547,'Receita Influenciada'!A:A,'Receita Influenciada'!C:C,"")</f>
      </c>
      <c r="Z547" s="4">
        <f>IF(ISBLANK(C547), "", DATEDIF(B547, C547, "d"))</f>
      </c>
      <c r="AA547" s="4">
        <v>0</v>
      </c>
    </row>
    <row x14ac:dyDescent="0.25" r="548" customHeight="1" ht="18.75">
      <c r="A548" s="1" t="s">
        <v>1519</v>
      </c>
      <c r="B548" s="22">
        <f>XLOOKUP(A548,'Página25'!A:A,'Página25'!G:G,"")</f>
        <v>25568.875</v>
      </c>
      <c r="C548" s="22">
        <f>XLOOKUP(A548,'Página25'!A:A,'Página25'!I:I,"")</f>
        <v>25568.875</v>
      </c>
      <c r="D548" s="1" t="s">
        <v>4538</v>
      </c>
      <c r="E548" s="4">
        <f>XLOOKUP(A548,login!A:A,login!F:F,"")</f>
      </c>
      <c r="F548" s="4">
        <v>0</v>
      </c>
      <c r="G548" s="4">
        <v>0</v>
      </c>
      <c r="H548" s="4">
        <f>XLOOKUP(A548,EmailVerification!A:A,EmailVerification!B:B,"")</f>
      </c>
      <c r="I548" s="4">
        <f>IF(H548 = "", 0, 1)</f>
      </c>
      <c r="J548" s="4">
        <f>XLOOKUP(A548,IntegracaoVerification!A:A,IntegracaoVerification!C:C,"")</f>
      </c>
      <c r="K548" s="4">
        <f>IF(J548 = "", 0, 1)</f>
      </c>
      <c r="L548" s="4">
        <f>XLOOKUP(A548,ApiVerification!A:A,ApiVerification!C:C,"")</f>
      </c>
      <c r="M548" s="4">
        <f>IF(L548 = "", 0, 1)</f>
      </c>
      <c r="N548" s="4">
        <f>XLOOKUP(A548,AtivacaoGiftback!A:A,AtivacaoGiftback!B:B,"")</f>
      </c>
      <c r="O548" s="4">
        <f>IF(N548 = "", 0, 1)</f>
      </c>
      <c r="P548" s="4">
        <f>XLOOKUP(A548,TempoPrimeiraCampanha!A:A,TempoPrimeiraCampanha!B:B,"")</f>
      </c>
      <c r="Q548" s="4">
        <f>IF(P548 = "", 0, 1)</f>
      </c>
      <c r="R548" s="4">
        <f>XLOOKUP(A548,'# Campanhas30D'!A:A,'# Campanhas30D'!B:B,"")</f>
      </c>
      <c r="S548" s="10">
        <v>0</v>
      </c>
      <c r="T548" s="10">
        <f>XLOOKUP(A548,'Receita Total'!A:A,'Receita Total'!C:C,"")</f>
      </c>
      <c r="U548" s="10">
        <v>0</v>
      </c>
      <c r="V548" s="10">
        <v>0</v>
      </c>
      <c r="W548" s="10">
        <v>0</v>
      </c>
      <c r="X548" s="10">
        <v>0</v>
      </c>
      <c r="Y548" s="4">
        <f>XLOOKUP(A548,'Receita Influenciada'!A:A,'Receita Influenciada'!C:C,"")</f>
      </c>
      <c r="Z548" s="4">
        <f>IF(ISBLANK(C548), "", DATEDIF(B548, C548, "d"))</f>
      </c>
      <c r="AA548" s="4">
        <v>0</v>
      </c>
    </row>
    <row x14ac:dyDescent="0.25" r="549" customHeight="1" ht="18.75">
      <c r="A549" s="1" t="s">
        <v>1509</v>
      </c>
      <c r="B549" s="22">
        <f>XLOOKUP(A549,'Página25'!A:A,'Página25'!G:G,"")</f>
        <v>25568.875</v>
      </c>
      <c r="C549" s="22">
        <f>XLOOKUP(A549,'Página25'!A:A,'Página25'!I:I,"")</f>
        <v>25568.875</v>
      </c>
      <c r="D549" s="1" t="s">
        <v>4538</v>
      </c>
      <c r="E549" s="4">
        <f>XLOOKUP(A549,login!A:A,login!F:F,"")</f>
      </c>
      <c r="F549" s="4">
        <v>1</v>
      </c>
      <c r="G549" s="4">
        <v>0</v>
      </c>
      <c r="H549" s="4">
        <f>XLOOKUP(A549,EmailVerification!A:A,EmailVerification!B:B,"")</f>
      </c>
      <c r="I549" s="4">
        <f>IF(H549 = "", 0, 1)</f>
      </c>
      <c r="J549" s="4">
        <f>XLOOKUP(A549,IntegracaoVerification!A:A,IntegracaoVerification!C:C,"")</f>
      </c>
      <c r="K549" s="4">
        <f>IF(J549 = "", 0, 1)</f>
      </c>
      <c r="L549" s="4">
        <f>XLOOKUP(A549,ApiVerification!A:A,ApiVerification!C:C,"")</f>
      </c>
      <c r="M549" s="4">
        <f>IF(L549 = "", 0, 1)</f>
      </c>
      <c r="N549" s="4">
        <f>XLOOKUP(A549,AtivacaoGiftback!A:A,AtivacaoGiftback!B:B,"")</f>
      </c>
      <c r="O549" s="4">
        <f>IF(N549 = "", 0, 1)</f>
      </c>
      <c r="P549" s="4">
        <f>XLOOKUP(A549,TempoPrimeiraCampanha!A:A,TempoPrimeiraCampanha!B:B,"")</f>
      </c>
      <c r="Q549" s="4">
        <f>IF(P549 = "", 0, 1)</f>
      </c>
      <c r="R549" s="4">
        <f>XLOOKUP(A549,'# Campanhas30D'!A:A,'# Campanhas30D'!B:B,"")</f>
      </c>
      <c r="S549" s="10">
        <v>0</v>
      </c>
      <c r="T549" s="10">
        <f>XLOOKUP(A549,'Receita Total'!A:A,'Receita Total'!C:C,"")</f>
      </c>
      <c r="U549" s="10">
        <v>0</v>
      </c>
      <c r="V549" s="10">
        <v>0</v>
      </c>
      <c r="W549" s="10">
        <v>0</v>
      </c>
      <c r="X549" s="10">
        <v>0</v>
      </c>
      <c r="Y549" s="4">
        <f>XLOOKUP(A549,'Receita Influenciada'!A:A,'Receita Influenciada'!C:C,"")</f>
      </c>
      <c r="Z549" s="4">
        <f>IF(ISBLANK(C549), "", DATEDIF(B549, C549, "d"))</f>
      </c>
      <c r="AA549" s="4">
        <v>0</v>
      </c>
    </row>
    <row x14ac:dyDescent="0.25" r="550" customHeight="1" ht="18.75">
      <c r="A550" s="1" t="s">
        <v>1474</v>
      </c>
      <c r="B550" s="22">
        <f>XLOOKUP(A550,'Página25'!A:A,'Página25'!G:G,"")</f>
        <v>25568.875</v>
      </c>
      <c r="C550" s="22">
        <f>XLOOKUP(A550,'Página25'!A:A,'Página25'!I:I,"")</f>
        <v>25568.875</v>
      </c>
      <c r="D550" s="1" t="s">
        <v>4538</v>
      </c>
      <c r="E550" s="4">
        <v>0</v>
      </c>
      <c r="F550" s="4">
        <v>0</v>
      </c>
      <c r="G550" s="4">
        <v>0</v>
      </c>
      <c r="H550" s="4">
        <f>XLOOKUP(A550,EmailVerification!A:A,EmailVerification!B:B,"")</f>
      </c>
      <c r="I550" s="4">
        <f>IF(H550 = "", 0, 1)</f>
      </c>
      <c r="J550" s="2">
        <f>XLOOKUP(A550,IntegracaoVerification!A:A,IntegracaoVerification!C:C,"")</f>
      </c>
      <c r="K550" s="4">
        <f>IF(J550 = "", 0, 1)</f>
      </c>
      <c r="L550" s="4">
        <f>XLOOKUP(A550,ApiVerification!A:A,ApiVerification!C:C,"")</f>
      </c>
      <c r="M550" s="4">
        <f>IF(L550 = "", 0, 1)</f>
      </c>
      <c r="N550" s="4">
        <f>XLOOKUP(A550,AtivacaoGiftback!A:A,AtivacaoGiftback!B:B,"")</f>
      </c>
      <c r="O550" s="4">
        <f>IF(N550 = "", 0, 1)</f>
      </c>
      <c r="P550" s="2">
        <f>XLOOKUP(A550,TempoPrimeiraCampanha!A:A,TempoPrimeiraCampanha!B:B,"")</f>
      </c>
      <c r="Q550" s="4">
        <f>IF(P550 = "", 0, 1)</f>
      </c>
      <c r="R550" s="4">
        <f>XLOOKUP(A550,'# Campanhas30D'!A:A,'# Campanhas30D'!B:B,"")</f>
      </c>
      <c r="S550" s="10">
        <v>0</v>
      </c>
      <c r="T550" s="10">
        <f>XLOOKUP(A550,'Receita Total'!A:A,'Receita Total'!C:C,"")</f>
      </c>
      <c r="U550" s="10">
        <v>0</v>
      </c>
      <c r="V550" s="10">
        <v>0</v>
      </c>
      <c r="W550" s="10">
        <v>0</v>
      </c>
      <c r="X550" s="10">
        <v>0</v>
      </c>
      <c r="Y550" s="4">
        <f>XLOOKUP(A550,'Receita Influenciada'!A:A,'Receita Influenciada'!C:C,"")</f>
      </c>
      <c r="Z550" s="4">
        <f>IF(ISBLANK(C550), "", DATEDIF(B550, C550, "d"))</f>
      </c>
      <c r="AA550" s="4">
        <v>0</v>
      </c>
    </row>
    <row x14ac:dyDescent="0.25" r="551" customHeight="1" ht="18.75">
      <c r="A551" s="1" t="s">
        <v>1385</v>
      </c>
      <c r="B551" s="22">
        <f>XLOOKUP(A551,'Página25'!A:A,'Página25'!G:G,"")</f>
        <v>25568.875</v>
      </c>
      <c r="C551" s="22">
        <f>XLOOKUP(A551,'Página25'!A:A,'Página25'!I:I,"")</f>
        <v>25568.875</v>
      </c>
      <c r="D551" s="1" t="s">
        <v>4538</v>
      </c>
      <c r="E551" s="4">
        <f>XLOOKUP(A551,login!A:A,login!F:F,"")</f>
      </c>
      <c r="F551" s="4">
        <v>0</v>
      </c>
      <c r="G551" s="4">
        <v>0</v>
      </c>
      <c r="H551" s="2">
        <f>XLOOKUP(A551,EmailVerification!A:A,EmailVerification!B:B,"")</f>
      </c>
      <c r="I551" s="4">
        <f>IF(H551 = "", 0, 1)</f>
      </c>
      <c r="J551" s="4">
        <f>XLOOKUP(A551,IntegracaoVerification!A:A,IntegracaoVerification!C:C,"")</f>
      </c>
      <c r="K551" s="4">
        <f>IF(J551 = "", 0, 1)</f>
      </c>
      <c r="L551" s="4">
        <f>XLOOKUP(A551,ApiVerification!A:A,ApiVerification!C:C,"")</f>
      </c>
      <c r="M551" s="4">
        <f>IF(L551 = "", 0, 1)</f>
      </c>
      <c r="N551" s="2">
        <f>XLOOKUP(A551,AtivacaoGiftback!A:A,AtivacaoGiftback!B:B,"")</f>
      </c>
      <c r="O551" s="4">
        <f>IF(N551 = "", 0, 1)</f>
      </c>
      <c r="P551" s="4">
        <f>XLOOKUP(A551,TempoPrimeiraCampanha!A:A,TempoPrimeiraCampanha!B:B,"")</f>
      </c>
      <c r="Q551" s="4">
        <f>IF(P551 = "", 0, 1)</f>
      </c>
      <c r="R551" s="4">
        <f>XLOOKUP(A551,'# Campanhas30D'!A:A,'# Campanhas30D'!B:B,"")</f>
      </c>
      <c r="S551" s="10">
        <v>0</v>
      </c>
      <c r="T551" s="10">
        <f>XLOOKUP(A551,'Receita Total'!A:A,'Receita Total'!C:C,"")</f>
      </c>
      <c r="U551" s="10">
        <v>0</v>
      </c>
      <c r="V551" s="10">
        <v>0</v>
      </c>
      <c r="W551" s="10">
        <v>0</v>
      </c>
      <c r="X551" s="10">
        <v>0</v>
      </c>
      <c r="Y551" s="4">
        <f>XLOOKUP(A551,'Receita Influenciada'!A:A,'Receita Influenciada'!C:C,"")</f>
      </c>
      <c r="Z551" s="4">
        <f>IF(ISBLANK(C551), "", DATEDIF(B551, C551, "d"))</f>
      </c>
      <c r="AA551" s="4">
        <v>0</v>
      </c>
    </row>
    <row x14ac:dyDescent="0.25" r="552" customHeight="1" ht="18.75">
      <c r="A552" s="1" t="s">
        <v>1342</v>
      </c>
      <c r="B552" s="22">
        <f>XLOOKUP(A552,'Página25'!A:A,'Página25'!G:G,"")</f>
        <v>25568.875</v>
      </c>
      <c r="C552" s="22">
        <f>XLOOKUP(A552,'Página25'!A:A,'Página25'!I:I,"")</f>
        <v>25568.875</v>
      </c>
      <c r="D552" s="1" t="s">
        <v>4538</v>
      </c>
      <c r="E552" s="4">
        <f>XLOOKUP(A552,login!A:A,login!F:F,"")</f>
      </c>
      <c r="F552" s="4">
        <v>0</v>
      </c>
      <c r="G552" s="4">
        <v>0</v>
      </c>
      <c r="H552" s="4">
        <f>XLOOKUP(A552,EmailVerification!A:A,EmailVerification!B:B,"")</f>
      </c>
      <c r="I552" s="4">
        <f>IF(H552 = "", 0, 1)</f>
      </c>
      <c r="J552" s="2">
        <f>XLOOKUP(A552,IntegracaoVerification!A:A,IntegracaoVerification!C:C,"")</f>
      </c>
      <c r="K552" s="4">
        <f>IF(J552 = "", 0, 1)</f>
      </c>
      <c r="L552" s="2">
        <f>XLOOKUP(A552,ApiVerification!A:A,ApiVerification!C:C,"")</f>
      </c>
      <c r="M552" s="4">
        <f>IF(L552 = "", 0, 1)</f>
      </c>
      <c r="N552" s="2">
        <f>XLOOKUP(A552,AtivacaoGiftback!A:A,AtivacaoGiftback!B:B,"")</f>
      </c>
      <c r="O552" s="4">
        <f>IF(N552 = "", 0, 1)</f>
      </c>
      <c r="P552" s="4">
        <f>XLOOKUP(A552,TempoPrimeiraCampanha!A:A,TempoPrimeiraCampanha!B:B,"")</f>
      </c>
      <c r="Q552" s="4">
        <f>IF(P552 = "", 0, 1)</f>
      </c>
      <c r="R552" s="4">
        <f>XLOOKUP(A552,'# Campanhas30D'!A:A,'# Campanhas30D'!B:B,"")</f>
      </c>
      <c r="S552" s="10">
        <v>0</v>
      </c>
      <c r="T552" s="10">
        <f>XLOOKUP(A552,'Receita Total'!A:A,'Receita Total'!C:C,"")</f>
      </c>
      <c r="U552" s="10">
        <v>0</v>
      </c>
      <c r="V552" s="10">
        <v>0</v>
      </c>
      <c r="W552" s="10">
        <v>0</v>
      </c>
      <c r="X552" s="10">
        <v>0</v>
      </c>
      <c r="Y552" s="4">
        <f>XLOOKUP(A552,'Receita Influenciada'!A:A,'Receita Influenciada'!C:C,"")</f>
      </c>
      <c r="Z552" s="4">
        <f>IF(ISBLANK(C552), "", DATEDIF(B552, C552, "d"))</f>
      </c>
      <c r="AA552" s="4">
        <v>0</v>
      </c>
    </row>
    <row x14ac:dyDescent="0.25" r="553" customHeight="1" ht="18.75">
      <c r="A553" s="1" t="s">
        <v>1330</v>
      </c>
      <c r="B553" s="22">
        <f>XLOOKUP(A553,'Página25'!A:A,'Página25'!G:G,"")</f>
        <v>25568.875</v>
      </c>
      <c r="C553" s="22">
        <f>XLOOKUP(A553,'Página25'!A:A,'Página25'!I:I,"")</f>
        <v>25568.875</v>
      </c>
      <c r="D553" s="1" t="s">
        <v>4538</v>
      </c>
      <c r="E553" s="4">
        <f>XLOOKUP(A553,login!A:A,login!F:F,"")</f>
      </c>
      <c r="F553" s="4">
        <v>0</v>
      </c>
      <c r="G553" s="4">
        <v>0</v>
      </c>
      <c r="H553" s="4">
        <f>XLOOKUP(A553,EmailVerification!A:A,EmailVerification!B:B,"")</f>
      </c>
      <c r="I553" s="4">
        <f>IF(H553 = "", 0, 1)</f>
      </c>
      <c r="J553" s="4">
        <f>XLOOKUP(A553,IntegracaoVerification!A:A,IntegracaoVerification!C:C,"")</f>
      </c>
      <c r="K553" s="4">
        <f>IF(J553 = "", 0, 1)</f>
      </c>
      <c r="L553" s="4">
        <f>XLOOKUP(A553,ApiVerification!A:A,ApiVerification!C:C,"")</f>
      </c>
      <c r="M553" s="4">
        <f>IF(L553 = "", 0, 1)</f>
      </c>
      <c r="N553" s="4">
        <f>XLOOKUP(A553,AtivacaoGiftback!A:A,AtivacaoGiftback!B:B,"")</f>
      </c>
      <c r="O553" s="4">
        <f>IF(N553 = "", 0, 1)</f>
      </c>
      <c r="P553" s="2">
        <f>XLOOKUP(A553,TempoPrimeiraCampanha!A:A,TempoPrimeiraCampanha!B:B,"")</f>
      </c>
      <c r="Q553" s="4">
        <f>IF(P553 = "", 0, 1)</f>
      </c>
      <c r="R553" s="4">
        <f>XLOOKUP(A553,'# Campanhas30D'!A:A,'# Campanhas30D'!B:B,"")</f>
      </c>
      <c r="S553" s="10">
        <v>0</v>
      </c>
      <c r="T553" s="10">
        <f>XLOOKUP(A553,'Receita Total'!A:A,'Receita Total'!C:C,"")</f>
      </c>
      <c r="U553" s="10">
        <v>0</v>
      </c>
      <c r="V553" s="10">
        <v>0</v>
      </c>
      <c r="W553" s="10">
        <v>0</v>
      </c>
      <c r="X553" s="10">
        <v>0</v>
      </c>
      <c r="Y553" s="4">
        <f>XLOOKUP(A553,'Receita Influenciada'!A:A,'Receita Influenciada'!C:C,"")</f>
      </c>
      <c r="Z553" s="4">
        <f>IF(ISBLANK(C553), "", DATEDIF(B553, C553, "d"))</f>
      </c>
      <c r="AA553" s="4">
        <v>0</v>
      </c>
    </row>
    <row x14ac:dyDescent="0.25" r="554" customHeight="1" ht="18.75">
      <c r="A554" s="1" t="s">
        <v>1301</v>
      </c>
      <c r="B554" s="22">
        <f>XLOOKUP(A554,'Página25'!A:A,'Página25'!G:G,"")</f>
        <v>25568.875</v>
      </c>
      <c r="C554" s="22">
        <f>XLOOKUP(A554,'Página25'!A:A,'Página25'!I:I,"")</f>
        <v>25568.875</v>
      </c>
      <c r="D554" s="1" t="s">
        <v>4538</v>
      </c>
      <c r="E554" s="4">
        <f>XLOOKUP(A554,login!A:A,login!F:F,"")</f>
      </c>
      <c r="F554" s="4">
        <v>0</v>
      </c>
      <c r="G554" s="4">
        <v>0</v>
      </c>
      <c r="H554" s="2">
        <f>XLOOKUP(A554,EmailVerification!A:A,EmailVerification!B:B,"")</f>
      </c>
      <c r="I554" s="4">
        <f>IF(H554 = "", 0, 1)</f>
      </c>
      <c r="J554" s="4">
        <f>XLOOKUP(A554,IntegracaoVerification!A:A,IntegracaoVerification!C:C,"")</f>
      </c>
      <c r="K554" s="4">
        <f>IF(J554 = "", 0, 1)</f>
      </c>
      <c r="L554" s="2">
        <f>XLOOKUP(A554,ApiVerification!A:A,ApiVerification!C:C,"")</f>
      </c>
      <c r="M554" s="4">
        <f>IF(L554 = "", 0, 1)</f>
      </c>
      <c r="N554" s="4">
        <f>XLOOKUP(A554,AtivacaoGiftback!A:A,AtivacaoGiftback!B:B,"")</f>
      </c>
      <c r="O554" s="4">
        <f>IF(N554 = "", 0, 1)</f>
      </c>
      <c r="P554" s="4">
        <f>XLOOKUP(A554,TempoPrimeiraCampanha!A:A,TempoPrimeiraCampanha!B:B,"")</f>
      </c>
      <c r="Q554" s="4">
        <f>IF(P554 = "", 0, 1)</f>
      </c>
      <c r="R554" s="4">
        <f>XLOOKUP(A554,'# Campanhas30D'!A:A,'# Campanhas30D'!B:B,"")</f>
      </c>
      <c r="S554" s="10">
        <v>0</v>
      </c>
      <c r="T554" s="10">
        <f>XLOOKUP(A554,'Receita Total'!A:A,'Receita Total'!C:C,"")</f>
      </c>
      <c r="U554" s="10">
        <v>0</v>
      </c>
      <c r="V554" s="10">
        <v>0</v>
      </c>
      <c r="W554" s="10">
        <v>0</v>
      </c>
      <c r="X554" s="10">
        <v>0</v>
      </c>
      <c r="Y554" s="4">
        <f>XLOOKUP(A554,'Receita Influenciada'!A:A,'Receita Influenciada'!C:C,"")</f>
      </c>
      <c r="Z554" s="4">
        <f>IF(ISBLANK(C554), "", DATEDIF(B554, C554, "d"))</f>
      </c>
      <c r="AA554" s="4">
        <v>0</v>
      </c>
    </row>
    <row x14ac:dyDescent="0.25" r="555" customHeight="1" ht="18.75">
      <c r="A555" s="1" t="s">
        <v>1262</v>
      </c>
      <c r="B555" s="22">
        <f>XLOOKUP(A555,'Página25'!A:A,'Página25'!G:G,"")</f>
        <v>25568.875</v>
      </c>
      <c r="C555" s="22">
        <f>XLOOKUP(A555,'Página25'!A:A,'Página25'!I:I,"")</f>
        <v>25568.875</v>
      </c>
      <c r="D555" s="1" t="s">
        <v>4538</v>
      </c>
      <c r="E555" s="4">
        <f>XLOOKUP(A555,login!A:A,login!F:F,"")</f>
      </c>
      <c r="F555" s="4">
        <v>0</v>
      </c>
      <c r="G555" s="4">
        <v>0</v>
      </c>
      <c r="H555" s="4">
        <f>XLOOKUP(A555,EmailVerification!A:A,EmailVerification!B:B,"")</f>
      </c>
      <c r="I555" s="4">
        <f>IF(H555 = "", 0, 1)</f>
      </c>
      <c r="J555" s="4">
        <f>XLOOKUP(A555,IntegracaoVerification!A:A,IntegracaoVerification!C:C,"")</f>
      </c>
      <c r="K555" s="4">
        <f>IF(J555 = "", 0, 1)</f>
      </c>
      <c r="L555" s="2">
        <f>XLOOKUP(A555,ApiVerification!A:A,ApiVerification!C:C,"")</f>
      </c>
      <c r="M555" s="4">
        <f>IF(L555 = "", 0, 1)</f>
      </c>
      <c r="N555" s="2">
        <f>XLOOKUP(A555,AtivacaoGiftback!A:A,AtivacaoGiftback!B:B,"")</f>
      </c>
      <c r="O555" s="4">
        <f>IF(N555 = "", 0, 1)</f>
      </c>
      <c r="P555" s="2">
        <f>XLOOKUP(A555,TempoPrimeiraCampanha!A:A,TempoPrimeiraCampanha!B:B,"")</f>
      </c>
      <c r="Q555" s="4">
        <f>IF(P555 = "", 0, 1)</f>
      </c>
      <c r="R555" s="4">
        <f>XLOOKUP(A555,'# Campanhas30D'!A:A,'# Campanhas30D'!B:B,"")</f>
      </c>
      <c r="S555" s="10">
        <v>0</v>
      </c>
      <c r="T555" s="10">
        <f>XLOOKUP(A555,'Receita Total'!A:A,'Receita Total'!C:C,"")</f>
      </c>
      <c r="U555" s="10">
        <v>0</v>
      </c>
      <c r="V555" s="10">
        <v>0</v>
      </c>
      <c r="W555" s="10">
        <v>0</v>
      </c>
      <c r="X555" s="10">
        <v>0</v>
      </c>
      <c r="Y555" s="4">
        <f>XLOOKUP(A555,'Receita Influenciada'!A:A,'Receita Influenciada'!C:C,"")</f>
      </c>
      <c r="Z555" s="4">
        <f>IF(ISBLANK(C555), "", DATEDIF(B555, C555, "d"))</f>
      </c>
      <c r="AA555" s="4">
        <v>0</v>
      </c>
    </row>
    <row x14ac:dyDescent="0.25" r="556" customHeight="1" ht="18.75">
      <c r="A556" s="1" t="s">
        <v>1253</v>
      </c>
      <c r="B556" s="22">
        <f>XLOOKUP(A556,'Página25'!A:A,'Página25'!G:G,"")</f>
        <v>25568.875</v>
      </c>
      <c r="C556" s="22">
        <f>XLOOKUP(A556,'Página25'!A:A,'Página25'!I:I,"")</f>
        <v>25568.875</v>
      </c>
      <c r="D556" s="1" t="s">
        <v>4538</v>
      </c>
      <c r="E556" s="4">
        <f>XLOOKUP(A556,login!A:A,login!F:F,"")</f>
      </c>
      <c r="F556" s="4">
        <v>0</v>
      </c>
      <c r="G556" s="4">
        <v>0</v>
      </c>
      <c r="H556" s="2">
        <f>XLOOKUP(A556,EmailVerification!A:A,EmailVerification!B:B,"")</f>
      </c>
      <c r="I556" s="4">
        <f>IF(H556 = "", 0, 1)</f>
      </c>
      <c r="J556" s="4">
        <f>XLOOKUP(A556,IntegracaoVerification!A:A,IntegracaoVerification!C:C,"")</f>
      </c>
      <c r="K556" s="4">
        <f>IF(J556 = "", 0, 1)</f>
      </c>
      <c r="L556" s="2">
        <f>XLOOKUP(A556,ApiVerification!A:A,ApiVerification!C:C,"")</f>
      </c>
      <c r="M556" s="4">
        <f>IF(L556 = "", 0, 1)</f>
      </c>
      <c r="N556" s="2">
        <f>XLOOKUP(A556,AtivacaoGiftback!A:A,AtivacaoGiftback!B:B,"")</f>
      </c>
      <c r="O556" s="4">
        <f>IF(N556 = "", 0, 1)</f>
      </c>
      <c r="P556" s="2">
        <f>XLOOKUP(A556,TempoPrimeiraCampanha!A:A,TempoPrimeiraCampanha!B:B,"")</f>
      </c>
      <c r="Q556" s="4">
        <f>IF(P556 = "", 0, 1)</f>
      </c>
      <c r="R556" s="4">
        <f>XLOOKUP(A556,'# Campanhas30D'!A:A,'# Campanhas30D'!B:B,"")</f>
      </c>
      <c r="S556" s="10">
        <v>0</v>
      </c>
      <c r="T556" s="10">
        <f>XLOOKUP(A556,'Receita Total'!A:A,'Receita Total'!C:C,"")</f>
      </c>
      <c r="U556" s="10">
        <v>0</v>
      </c>
      <c r="V556" s="10">
        <v>0</v>
      </c>
      <c r="W556" s="10">
        <v>0</v>
      </c>
      <c r="X556" s="10">
        <v>0</v>
      </c>
      <c r="Y556" s="4">
        <f>XLOOKUP(A556,'Receita Influenciada'!A:A,'Receita Influenciada'!C:C,"")</f>
      </c>
      <c r="Z556" s="4">
        <f>IF(ISBLANK(C556), "", DATEDIF(B556, C556, "d"))</f>
      </c>
      <c r="AA556" s="4">
        <v>0</v>
      </c>
    </row>
    <row x14ac:dyDescent="0.25" r="557" customHeight="1" ht="18.75">
      <c r="A557" s="1" t="s">
        <v>1229</v>
      </c>
      <c r="B557" s="22">
        <f>XLOOKUP(A557,'Página25'!A:A,'Página25'!G:G,"")</f>
        <v>25568.875</v>
      </c>
      <c r="C557" s="22">
        <f>XLOOKUP(A557,'Página25'!A:A,'Página25'!I:I,"")</f>
        <v>25568.875</v>
      </c>
      <c r="D557" s="1" t="s">
        <v>4538</v>
      </c>
      <c r="E557" s="4">
        <f>XLOOKUP(A557,login!A:A,login!F:F,"")</f>
      </c>
      <c r="F557" s="4">
        <v>0</v>
      </c>
      <c r="G557" s="4">
        <v>0</v>
      </c>
      <c r="H557" s="2">
        <f>XLOOKUP(A557,EmailVerification!A:A,EmailVerification!B:B,"")</f>
      </c>
      <c r="I557" s="4">
        <f>IF(H557 = "", 0, 1)</f>
      </c>
      <c r="J557" s="4">
        <f>XLOOKUP(A557,IntegracaoVerification!A:A,IntegracaoVerification!C:C,"")</f>
      </c>
      <c r="K557" s="4">
        <f>IF(J557 = "", 0, 1)</f>
      </c>
      <c r="L557" s="4">
        <f>XLOOKUP(A557,ApiVerification!A:A,ApiVerification!C:C,"")</f>
      </c>
      <c r="M557" s="4">
        <f>IF(L557 = "", 0, 1)</f>
      </c>
      <c r="N557" s="4">
        <f>XLOOKUP(A557,AtivacaoGiftback!A:A,AtivacaoGiftback!B:B,"")</f>
      </c>
      <c r="O557" s="4">
        <f>IF(N557 = "", 0, 1)</f>
      </c>
      <c r="P557" s="2">
        <f>XLOOKUP(A557,TempoPrimeiraCampanha!A:A,TempoPrimeiraCampanha!B:B,"")</f>
      </c>
      <c r="Q557" s="4">
        <f>IF(P557 = "", 0, 1)</f>
      </c>
      <c r="R557" s="4">
        <f>XLOOKUP(A557,'# Campanhas30D'!A:A,'# Campanhas30D'!B:B,"")</f>
      </c>
      <c r="S557" s="10">
        <v>0</v>
      </c>
      <c r="T557" s="10">
        <f>XLOOKUP(A557,'Receita Total'!A:A,'Receita Total'!C:C,"")</f>
      </c>
      <c r="U557" s="10">
        <v>0</v>
      </c>
      <c r="V557" s="10">
        <v>0</v>
      </c>
      <c r="W557" s="10">
        <v>0</v>
      </c>
      <c r="X557" s="10">
        <v>0</v>
      </c>
      <c r="Y557" s="4">
        <f>XLOOKUP(A557,'Receita Influenciada'!A:A,'Receita Influenciada'!C:C,"")</f>
      </c>
      <c r="Z557" s="4">
        <f>IF(ISBLANK(C557), "", DATEDIF(B557, C557, "d"))</f>
      </c>
      <c r="AA557" s="4">
        <v>0</v>
      </c>
    </row>
    <row x14ac:dyDescent="0.25" r="558" customHeight="1" ht="18.75">
      <c r="A558" s="1" t="s">
        <v>1195</v>
      </c>
      <c r="B558" s="22">
        <f>XLOOKUP(A558,'Página25'!A:A,'Página25'!G:G,"")</f>
        <v>25568.875</v>
      </c>
      <c r="C558" s="22">
        <f>XLOOKUP(A558,'Página25'!A:A,'Página25'!I:I,"")</f>
        <v>25568.875</v>
      </c>
      <c r="D558" s="1" t="s">
        <v>4538</v>
      </c>
      <c r="E558" s="4">
        <f>XLOOKUP(A558,login!A:A,login!F:F,"")</f>
      </c>
      <c r="F558" s="4">
        <v>0</v>
      </c>
      <c r="G558" s="4">
        <v>0</v>
      </c>
      <c r="H558" s="4">
        <f>XLOOKUP(A558,EmailVerification!A:A,EmailVerification!B:B,"")</f>
      </c>
      <c r="I558" s="4">
        <f>IF(H558 = "", 0, 1)</f>
      </c>
      <c r="J558" s="4">
        <f>XLOOKUP(A558,IntegracaoVerification!A:A,IntegracaoVerification!C:C,"")</f>
      </c>
      <c r="K558" s="4">
        <f>IF(J558 = "", 0, 1)</f>
      </c>
      <c r="L558" s="4">
        <f>XLOOKUP(A558,ApiVerification!A:A,ApiVerification!C:C,"")</f>
      </c>
      <c r="M558" s="4">
        <f>IF(L558 = "", 0, 1)</f>
      </c>
      <c r="N558" s="2">
        <f>XLOOKUP(A558,AtivacaoGiftback!A:A,AtivacaoGiftback!B:B,"")</f>
      </c>
      <c r="O558" s="4">
        <f>IF(N558 = "", 0, 1)</f>
      </c>
      <c r="P558" s="4">
        <f>XLOOKUP(A558,TempoPrimeiraCampanha!A:A,TempoPrimeiraCampanha!B:B,"")</f>
      </c>
      <c r="Q558" s="4">
        <f>IF(P558 = "", 0, 1)</f>
      </c>
      <c r="R558" s="4">
        <f>XLOOKUP(A558,'# Campanhas30D'!A:A,'# Campanhas30D'!B:B,"")</f>
      </c>
      <c r="S558" s="10">
        <v>0</v>
      </c>
      <c r="T558" s="10">
        <f>XLOOKUP(A558,'Receita Total'!A:A,'Receita Total'!C:C,"")</f>
      </c>
      <c r="U558" s="10">
        <v>0</v>
      </c>
      <c r="V558" s="10">
        <v>0</v>
      </c>
      <c r="W558" s="10">
        <v>0</v>
      </c>
      <c r="X558" s="10">
        <v>0</v>
      </c>
      <c r="Y558" s="4">
        <f>XLOOKUP(A558,'Receita Influenciada'!A:A,'Receita Influenciada'!C:C,"")</f>
      </c>
      <c r="Z558" s="4">
        <f>IF(ISBLANK(C558), "", DATEDIF(B558, C558, "d"))</f>
      </c>
      <c r="AA558" s="4">
        <v>0</v>
      </c>
    </row>
    <row x14ac:dyDescent="0.25" r="559" customHeight="1" ht="18.75">
      <c r="A559" s="1" t="s">
        <v>1149</v>
      </c>
      <c r="B559" s="22">
        <f>XLOOKUP(A559,'Página25'!A:A,'Página25'!G:G,"")</f>
        <v>25568.875</v>
      </c>
      <c r="C559" s="22">
        <f>XLOOKUP(A559,'Página25'!A:A,'Página25'!I:I,"")</f>
        <v>25568.875</v>
      </c>
      <c r="D559" s="1" t="s">
        <v>4538</v>
      </c>
      <c r="E559" s="4">
        <f>XLOOKUP(A559,login!A:A,login!F:F,"")</f>
      </c>
      <c r="F559" s="4">
        <v>1</v>
      </c>
      <c r="G559" s="4">
        <v>0</v>
      </c>
      <c r="H559" s="4">
        <f>XLOOKUP(A559,EmailVerification!A:A,EmailVerification!B:B,"")</f>
      </c>
      <c r="I559" s="4">
        <f>IF(H559 = "", 0, 1)</f>
      </c>
      <c r="J559" s="4">
        <f>XLOOKUP(A559,IntegracaoVerification!A:A,IntegracaoVerification!C:C,"")</f>
      </c>
      <c r="K559" s="4">
        <f>IF(J559 = "", 0, 1)</f>
      </c>
      <c r="L559" s="4">
        <f>XLOOKUP(A559,ApiVerification!A:A,ApiVerification!C:C,"")</f>
      </c>
      <c r="M559" s="4">
        <f>IF(L559 = "", 0, 1)</f>
      </c>
      <c r="N559" s="4">
        <f>XLOOKUP(A559,AtivacaoGiftback!A:A,AtivacaoGiftback!B:B,"")</f>
      </c>
      <c r="O559" s="4">
        <f>IF(N559 = "", 0, 1)</f>
      </c>
      <c r="P559" s="4">
        <f>XLOOKUP(A559,TempoPrimeiraCampanha!A:A,TempoPrimeiraCampanha!B:B,"")</f>
      </c>
      <c r="Q559" s="4">
        <f>IF(P559 = "", 0, 1)</f>
      </c>
      <c r="R559" s="4">
        <f>XLOOKUP(A559,'# Campanhas30D'!A:A,'# Campanhas30D'!B:B,"")</f>
      </c>
      <c r="S559" s="10">
        <v>0</v>
      </c>
      <c r="T559" s="10">
        <f>XLOOKUP(A559,'Receita Total'!A:A,'Receita Total'!C:C,"")</f>
      </c>
      <c r="U559" s="10">
        <v>0</v>
      </c>
      <c r="V559" s="10">
        <v>0</v>
      </c>
      <c r="W559" s="10">
        <v>0</v>
      </c>
      <c r="X559" s="10">
        <v>0</v>
      </c>
      <c r="Y559" s="4">
        <f>XLOOKUP(A559,'Receita Influenciada'!A:A,'Receita Influenciada'!C:C,"")</f>
      </c>
      <c r="Z559" s="4">
        <f>IF(ISBLANK(C559), "", DATEDIF(B559, C559, "d"))</f>
      </c>
      <c r="AA559" s="4">
        <v>0</v>
      </c>
    </row>
    <row x14ac:dyDescent="0.25" r="560" customHeight="1" ht="18.75">
      <c r="A560" s="1" t="s">
        <v>1132</v>
      </c>
      <c r="B560" s="22">
        <f>XLOOKUP(A560,'Página25'!A:A,'Página25'!G:G,"")</f>
        <v>25568.875</v>
      </c>
      <c r="C560" s="22">
        <f>XLOOKUP(A560,'Página25'!A:A,'Página25'!I:I,"")</f>
        <v>25568.875</v>
      </c>
      <c r="D560" s="1" t="s">
        <v>4538</v>
      </c>
      <c r="E560" s="4">
        <v>0</v>
      </c>
      <c r="F560" s="4">
        <v>0</v>
      </c>
      <c r="G560" s="4">
        <v>0</v>
      </c>
      <c r="H560" s="4">
        <f>XLOOKUP(A560,EmailVerification!A:A,EmailVerification!B:B,"")</f>
      </c>
      <c r="I560" s="4">
        <f>IF(H560 = "", 0, 1)</f>
      </c>
      <c r="J560" s="4">
        <f>XLOOKUP(A560,IntegracaoVerification!A:A,IntegracaoVerification!C:C,"")</f>
      </c>
      <c r="K560" s="4">
        <f>IF(J560 = "", 0, 1)</f>
      </c>
      <c r="L560" s="2">
        <f>XLOOKUP(A560,ApiVerification!A:A,ApiVerification!C:C,"")</f>
      </c>
      <c r="M560" s="4">
        <f>IF(L560 = "", 0, 1)</f>
      </c>
      <c r="N560" s="2">
        <f>XLOOKUP(A560,AtivacaoGiftback!A:A,AtivacaoGiftback!B:B,"")</f>
      </c>
      <c r="O560" s="4">
        <f>IF(N560 = "", 0, 1)</f>
      </c>
      <c r="P560" s="2">
        <f>XLOOKUP(A560,TempoPrimeiraCampanha!A:A,TempoPrimeiraCampanha!B:B,"")</f>
      </c>
      <c r="Q560" s="4">
        <f>IF(P560 = "", 0, 1)</f>
      </c>
      <c r="R560" s="4">
        <f>XLOOKUP(A560,'# Campanhas30D'!A:A,'# Campanhas30D'!B:B,"")</f>
      </c>
      <c r="S560" s="10">
        <v>0</v>
      </c>
      <c r="T560" s="10">
        <f>XLOOKUP(A560,'Receita Total'!A:A,'Receita Total'!C:C,"")</f>
      </c>
      <c r="U560" s="10">
        <v>0</v>
      </c>
      <c r="V560" s="10">
        <v>0</v>
      </c>
      <c r="W560" s="10">
        <v>0</v>
      </c>
      <c r="X560" s="10">
        <v>0</v>
      </c>
      <c r="Y560" s="4">
        <f>XLOOKUP(A560,'Receita Influenciada'!A:A,'Receita Influenciada'!C:C,"")</f>
      </c>
      <c r="Z560" s="4">
        <f>IF(ISBLANK(C560), "", DATEDIF(B560, C560, "d"))</f>
      </c>
      <c r="AA560" s="4">
        <v>0</v>
      </c>
    </row>
    <row x14ac:dyDescent="0.25" r="561" customHeight="1" ht="18.75">
      <c r="A561" s="1" t="s">
        <v>1131</v>
      </c>
      <c r="B561" s="22">
        <f>XLOOKUP(A561,'Página25'!A:A,'Página25'!G:G,"")</f>
        <v>25568.875</v>
      </c>
      <c r="C561" s="22">
        <f>XLOOKUP(A561,'Página25'!A:A,'Página25'!I:I,"")</f>
        <v>25568.875</v>
      </c>
      <c r="D561" s="1" t="s">
        <v>4538</v>
      </c>
      <c r="E561" s="4">
        <f>XLOOKUP(A561,login!A:A,login!F:F,"")</f>
      </c>
      <c r="F561" s="4">
        <v>0</v>
      </c>
      <c r="G561" s="4">
        <v>0</v>
      </c>
      <c r="H561" s="2">
        <f>XLOOKUP(A561,EmailVerification!A:A,EmailVerification!B:B,"")</f>
      </c>
      <c r="I561" s="4">
        <f>IF(H561 = "", 0, 1)</f>
      </c>
      <c r="J561" s="4">
        <f>XLOOKUP(A561,IntegracaoVerification!A:A,IntegracaoVerification!C:C,"")</f>
      </c>
      <c r="K561" s="4">
        <f>IF(J561 = "", 0, 1)</f>
      </c>
      <c r="L561" s="4">
        <f>XLOOKUP(A561,ApiVerification!A:A,ApiVerification!C:C,"")</f>
      </c>
      <c r="M561" s="4">
        <f>IF(L561 = "", 0, 1)</f>
      </c>
      <c r="N561" s="4">
        <f>XLOOKUP(A561,AtivacaoGiftback!A:A,AtivacaoGiftback!B:B,"")</f>
      </c>
      <c r="O561" s="4">
        <f>IF(N561 = "", 0, 1)</f>
      </c>
      <c r="P561" s="2">
        <f>XLOOKUP(A561,TempoPrimeiraCampanha!A:A,TempoPrimeiraCampanha!B:B,"")</f>
      </c>
      <c r="Q561" s="4">
        <f>IF(P561 = "", 0, 1)</f>
      </c>
      <c r="R561" s="4">
        <f>XLOOKUP(A561,'# Campanhas30D'!A:A,'# Campanhas30D'!B:B,"")</f>
      </c>
      <c r="S561" s="10">
        <v>0</v>
      </c>
      <c r="T561" s="10">
        <f>XLOOKUP(A561,'Receita Total'!A:A,'Receita Total'!C:C,"")</f>
      </c>
      <c r="U561" s="10">
        <v>0</v>
      </c>
      <c r="V561" s="10">
        <v>0</v>
      </c>
      <c r="W561" s="10">
        <v>0</v>
      </c>
      <c r="X561" s="10">
        <v>0</v>
      </c>
      <c r="Y561" s="4">
        <f>XLOOKUP(A561,'Receita Influenciada'!A:A,'Receita Influenciada'!C:C,"")</f>
      </c>
      <c r="Z561" s="4">
        <f>IF(ISBLANK(C561), "", DATEDIF(B561, C561, "d"))</f>
      </c>
      <c r="AA561" s="4">
        <v>0</v>
      </c>
    </row>
    <row x14ac:dyDescent="0.25" r="562" customHeight="1" ht="18.75">
      <c r="A562" s="1" t="s">
        <v>1044</v>
      </c>
      <c r="B562" s="22">
        <f>XLOOKUP(A562,'Página25'!A:A,'Página25'!G:G,"")</f>
        <v>25568.875</v>
      </c>
      <c r="C562" s="22">
        <f>XLOOKUP(A562,'Página25'!A:A,'Página25'!I:I,"")</f>
        <v>25568.875</v>
      </c>
      <c r="D562" s="1" t="s">
        <v>4538</v>
      </c>
      <c r="E562" s="4">
        <f>XLOOKUP(A562,login!A:A,login!F:F,"")</f>
      </c>
      <c r="F562" s="4">
        <v>0</v>
      </c>
      <c r="G562" s="4">
        <v>0</v>
      </c>
      <c r="H562" s="4">
        <f>XLOOKUP(A562,EmailVerification!A:A,EmailVerification!B:B,"")</f>
      </c>
      <c r="I562" s="4">
        <f>IF(H562 = "", 0, 1)</f>
      </c>
      <c r="J562" s="4">
        <f>XLOOKUP(A562,IntegracaoVerification!A:A,IntegracaoVerification!C:C,"")</f>
      </c>
      <c r="K562" s="4">
        <f>IF(J562 = "", 0, 1)</f>
      </c>
      <c r="L562" s="4">
        <f>XLOOKUP(A562,ApiVerification!A:A,ApiVerification!C:C,"")</f>
      </c>
      <c r="M562" s="4">
        <f>IF(L562 = "", 0, 1)</f>
      </c>
      <c r="N562" s="4">
        <f>XLOOKUP(A562,AtivacaoGiftback!A:A,AtivacaoGiftback!B:B,"")</f>
      </c>
      <c r="O562" s="4">
        <f>IF(N562 = "", 0, 1)</f>
      </c>
      <c r="P562" s="4">
        <f>XLOOKUP(A562,TempoPrimeiraCampanha!A:A,TempoPrimeiraCampanha!B:B,"")</f>
      </c>
      <c r="Q562" s="4">
        <f>IF(P562 = "", 0, 1)</f>
      </c>
      <c r="R562" s="4">
        <f>XLOOKUP(A562,'# Campanhas30D'!A:A,'# Campanhas30D'!B:B,"")</f>
      </c>
      <c r="S562" s="10">
        <v>0</v>
      </c>
      <c r="T562" s="10">
        <f>XLOOKUP(A562,'Receita Total'!A:A,'Receita Total'!C:C,"")</f>
      </c>
      <c r="U562" s="10">
        <v>0</v>
      </c>
      <c r="V562" s="10">
        <v>0</v>
      </c>
      <c r="W562" s="10">
        <v>0</v>
      </c>
      <c r="X562" s="10">
        <v>0</v>
      </c>
      <c r="Y562" s="4">
        <f>XLOOKUP(A562,'Receita Influenciada'!A:A,'Receita Influenciada'!C:C,"")</f>
      </c>
      <c r="Z562" s="4">
        <f>IF(ISBLANK(C562), "", DATEDIF(B562, C562, "d"))</f>
      </c>
      <c r="AA562" s="4">
        <v>0</v>
      </c>
    </row>
    <row x14ac:dyDescent="0.25" r="563" customHeight="1" ht="18.75">
      <c r="A563" s="1" t="s">
        <v>1043</v>
      </c>
      <c r="B563" s="22">
        <f>XLOOKUP(A563,'Página25'!A:A,'Página25'!G:G,"")</f>
        <v>25568.875</v>
      </c>
      <c r="C563" s="22">
        <f>XLOOKUP(A563,'Página25'!A:A,'Página25'!I:I,"")</f>
        <v>25568.875</v>
      </c>
      <c r="D563" s="1" t="s">
        <v>4538</v>
      </c>
      <c r="E563" s="4">
        <f>XLOOKUP(A563,login!A:A,login!F:F,"")</f>
      </c>
      <c r="F563" s="4">
        <v>0</v>
      </c>
      <c r="G563" s="4">
        <v>0</v>
      </c>
      <c r="H563" s="4">
        <f>XLOOKUP(A563,EmailVerification!A:A,EmailVerification!B:B,"")</f>
      </c>
      <c r="I563" s="4">
        <f>IF(H563 = "", 0, 1)</f>
      </c>
      <c r="J563" s="4">
        <f>XLOOKUP(A563,IntegracaoVerification!A:A,IntegracaoVerification!C:C,"")</f>
      </c>
      <c r="K563" s="4">
        <f>IF(J563 = "", 0, 1)</f>
      </c>
      <c r="L563" s="4">
        <f>XLOOKUP(A563,ApiVerification!A:A,ApiVerification!C:C,"")</f>
      </c>
      <c r="M563" s="4">
        <f>IF(L563 = "", 0, 1)</f>
      </c>
      <c r="N563" s="4">
        <f>XLOOKUP(A563,AtivacaoGiftback!A:A,AtivacaoGiftback!B:B,"")</f>
      </c>
      <c r="O563" s="4">
        <f>IF(N563 = "", 0, 1)</f>
      </c>
      <c r="P563" s="2">
        <f>XLOOKUP(A563,TempoPrimeiraCampanha!A:A,TempoPrimeiraCampanha!B:B,"")</f>
      </c>
      <c r="Q563" s="4">
        <f>IF(P563 = "", 0, 1)</f>
      </c>
      <c r="R563" s="4">
        <f>XLOOKUP(A563,'# Campanhas30D'!A:A,'# Campanhas30D'!B:B,"")</f>
      </c>
      <c r="S563" s="10">
        <v>0</v>
      </c>
      <c r="T563" s="10">
        <f>XLOOKUP(A563,'Receita Total'!A:A,'Receita Total'!C:C,"")</f>
      </c>
      <c r="U563" s="10">
        <v>0</v>
      </c>
      <c r="V563" s="10">
        <v>0</v>
      </c>
      <c r="W563" s="10">
        <v>0</v>
      </c>
      <c r="X563" s="10">
        <v>0</v>
      </c>
      <c r="Y563" s="4">
        <f>XLOOKUP(A563,'Receita Influenciada'!A:A,'Receita Influenciada'!C:C,"")</f>
      </c>
      <c r="Z563" s="4">
        <f>IF(ISBLANK(C563), "", DATEDIF(B563, C563, "d"))</f>
      </c>
      <c r="AA563" s="4">
        <v>0</v>
      </c>
    </row>
    <row x14ac:dyDescent="0.25" r="564" customHeight="1" ht="18.75">
      <c r="A564" s="1" t="s">
        <v>1038</v>
      </c>
      <c r="B564" s="22">
        <f>XLOOKUP(A564,'Página25'!A:A,'Página25'!G:G,"")</f>
        <v>25568.875</v>
      </c>
      <c r="C564" s="22">
        <f>XLOOKUP(A564,'Página25'!A:A,'Página25'!I:I,"")</f>
        <v>25568.875</v>
      </c>
      <c r="D564" s="1" t="s">
        <v>4538</v>
      </c>
      <c r="E564" s="4">
        <f>XLOOKUP(A564,login!A:A,login!F:F,"")</f>
      </c>
      <c r="F564" s="4">
        <v>0</v>
      </c>
      <c r="G564" s="4">
        <v>0</v>
      </c>
      <c r="H564" s="4">
        <f>XLOOKUP(A564,EmailVerification!A:A,EmailVerification!B:B,"")</f>
      </c>
      <c r="I564" s="4">
        <f>IF(H564 = "", 0, 1)</f>
      </c>
      <c r="J564" s="4">
        <f>XLOOKUP(A564,IntegracaoVerification!A:A,IntegracaoVerification!C:C,"")</f>
      </c>
      <c r="K564" s="4">
        <f>IF(J564 = "", 0, 1)</f>
      </c>
      <c r="L564" s="2">
        <f>XLOOKUP(A564,ApiVerification!A:A,ApiVerification!C:C,"")</f>
      </c>
      <c r="M564" s="4">
        <f>IF(L564 = "", 0, 1)</f>
      </c>
      <c r="N564" s="4">
        <f>XLOOKUP(A564,AtivacaoGiftback!A:A,AtivacaoGiftback!B:B,"")</f>
      </c>
      <c r="O564" s="4">
        <f>IF(N564 = "", 0, 1)</f>
      </c>
      <c r="P564" s="2">
        <f>XLOOKUP(A564,TempoPrimeiraCampanha!A:A,TempoPrimeiraCampanha!B:B,"")</f>
      </c>
      <c r="Q564" s="4">
        <f>IF(P564 = "", 0, 1)</f>
      </c>
      <c r="R564" s="4">
        <f>XLOOKUP(A564,'# Campanhas30D'!A:A,'# Campanhas30D'!B:B,"")</f>
      </c>
      <c r="S564" s="10">
        <v>0</v>
      </c>
      <c r="T564" s="10">
        <f>XLOOKUP(A564,'Receita Total'!A:A,'Receita Total'!C:C,"")</f>
      </c>
      <c r="U564" s="10">
        <v>0</v>
      </c>
      <c r="V564" s="10">
        <v>0</v>
      </c>
      <c r="W564" s="10">
        <v>0</v>
      </c>
      <c r="X564" s="10">
        <v>0</v>
      </c>
      <c r="Y564" s="4">
        <f>XLOOKUP(A564,'Receita Influenciada'!A:A,'Receita Influenciada'!C:C,"")</f>
      </c>
      <c r="Z564" s="4">
        <f>IF(ISBLANK(C564), "", DATEDIF(B564, C564, "d"))</f>
      </c>
      <c r="AA564" s="4">
        <v>0</v>
      </c>
    </row>
    <row x14ac:dyDescent="0.25" r="565" customHeight="1" ht="18.75">
      <c r="A565" s="1" t="s">
        <v>1034</v>
      </c>
      <c r="B565" s="22">
        <f>XLOOKUP(A565,'Página25'!A:A,'Página25'!G:G,"")</f>
        <v>25568.875</v>
      </c>
      <c r="C565" s="22">
        <f>XLOOKUP(A565,'Página25'!A:A,'Página25'!I:I,"")</f>
        <v>25568.875</v>
      </c>
      <c r="D565" s="1" t="s">
        <v>4538</v>
      </c>
      <c r="E565" s="4">
        <f>XLOOKUP(A565,login!A:A,login!F:F,"")</f>
      </c>
      <c r="F565" s="4">
        <v>0</v>
      </c>
      <c r="G565" s="4">
        <v>0</v>
      </c>
      <c r="H565" s="4">
        <f>XLOOKUP(A565,EmailVerification!A:A,EmailVerification!B:B,"")</f>
      </c>
      <c r="I565" s="4">
        <f>IF(H565 = "", 0, 1)</f>
      </c>
      <c r="J565" s="4">
        <f>XLOOKUP(A565,IntegracaoVerification!A:A,IntegracaoVerification!C:C,"")</f>
      </c>
      <c r="K565" s="4">
        <f>IF(J565 = "", 0, 1)</f>
      </c>
      <c r="L565" s="4">
        <f>XLOOKUP(A565,ApiVerification!A:A,ApiVerification!C:C,"")</f>
      </c>
      <c r="M565" s="4">
        <f>IF(L565 = "", 0, 1)</f>
      </c>
      <c r="N565" s="4">
        <f>XLOOKUP(A565,AtivacaoGiftback!A:A,AtivacaoGiftback!B:B,"")</f>
      </c>
      <c r="O565" s="4">
        <f>IF(N565 = "", 0, 1)</f>
      </c>
      <c r="P565" s="4">
        <f>XLOOKUP(A565,TempoPrimeiraCampanha!A:A,TempoPrimeiraCampanha!B:B,"")</f>
      </c>
      <c r="Q565" s="4">
        <f>IF(P565 = "", 0, 1)</f>
      </c>
      <c r="R565" s="4">
        <f>XLOOKUP(A565,'# Campanhas30D'!A:A,'# Campanhas30D'!B:B,"")</f>
      </c>
      <c r="S565" s="10">
        <v>0</v>
      </c>
      <c r="T565" s="10">
        <f>XLOOKUP(A565,'Receita Total'!A:A,'Receita Total'!C:C,"")</f>
      </c>
      <c r="U565" s="10">
        <v>0</v>
      </c>
      <c r="V565" s="10">
        <v>0</v>
      </c>
      <c r="W565" s="10">
        <v>0</v>
      </c>
      <c r="X565" s="10">
        <v>0</v>
      </c>
      <c r="Y565" s="4">
        <f>XLOOKUP(A565,'Receita Influenciada'!A:A,'Receita Influenciada'!C:C,"")</f>
      </c>
      <c r="Z565" s="4">
        <f>IF(ISBLANK(C565), "", DATEDIF(B565, C565, "d"))</f>
      </c>
      <c r="AA565" s="4">
        <v>0</v>
      </c>
    </row>
    <row x14ac:dyDescent="0.25" r="566" customHeight="1" ht="18.75">
      <c r="A566" s="1" t="s">
        <v>1018</v>
      </c>
      <c r="B566" s="22">
        <f>XLOOKUP(A566,'Página25'!A:A,'Página25'!G:G,"")</f>
        <v>25568.875</v>
      </c>
      <c r="C566" s="22">
        <f>XLOOKUP(A566,'Página25'!A:A,'Página25'!I:I,"")</f>
        <v>25568.875</v>
      </c>
      <c r="D566" s="1" t="s">
        <v>4538</v>
      </c>
      <c r="E566" s="4">
        <f>XLOOKUP(A566,login!A:A,login!F:F,"")</f>
      </c>
      <c r="F566" s="4">
        <v>0</v>
      </c>
      <c r="G566" s="4">
        <v>0</v>
      </c>
      <c r="H566" s="4">
        <f>XLOOKUP(A566,EmailVerification!A:A,EmailVerification!B:B,"")</f>
      </c>
      <c r="I566" s="4">
        <f>IF(H566 = "", 0, 1)</f>
      </c>
      <c r="J566" s="4">
        <f>XLOOKUP(A566,IntegracaoVerification!A:A,IntegracaoVerification!C:C,"")</f>
      </c>
      <c r="K566" s="4">
        <f>IF(J566 = "", 0, 1)</f>
      </c>
      <c r="L566" s="2">
        <f>XLOOKUP(A566,ApiVerification!A:A,ApiVerification!C:C,"")</f>
      </c>
      <c r="M566" s="4">
        <f>IF(L566 = "", 0, 1)</f>
      </c>
      <c r="N566" s="4">
        <f>XLOOKUP(A566,AtivacaoGiftback!A:A,AtivacaoGiftback!B:B,"")</f>
      </c>
      <c r="O566" s="4">
        <f>IF(N566 = "", 0, 1)</f>
      </c>
      <c r="P566" s="4">
        <f>XLOOKUP(A566,TempoPrimeiraCampanha!A:A,TempoPrimeiraCampanha!B:B,"")</f>
      </c>
      <c r="Q566" s="4">
        <f>IF(P566 = "", 0, 1)</f>
      </c>
      <c r="R566" s="4">
        <f>XLOOKUP(A566,'# Campanhas30D'!A:A,'# Campanhas30D'!B:B,"")</f>
      </c>
      <c r="S566" s="10">
        <v>0</v>
      </c>
      <c r="T566" s="10">
        <f>XLOOKUP(A566,'Receita Total'!A:A,'Receita Total'!C:C,"")</f>
      </c>
      <c r="U566" s="10">
        <v>0</v>
      </c>
      <c r="V566" s="10">
        <v>0</v>
      </c>
      <c r="W566" s="10">
        <v>0</v>
      </c>
      <c r="X566" s="10">
        <v>0</v>
      </c>
      <c r="Y566" s="4">
        <f>XLOOKUP(A566,'Receita Influenciada'!A:A,'Receita Influenciada'!C:C,"")</f>
      </c>
      <c r="Z566" s="4">
        <f>IF(ISBLANK(C566), "", DATEDIF(B566, C566, "d"))</f>
      </c>
      <c r="AA566" s="4">
        <v>0</v>
      </c>
    </row>
    <row x14ac:dyDescent="0.25" r="567" customHeight="1" ht="18.75">
      <c r="A567" s="1" t="s">
        <v>970</v>
      </c>
      <c r="B567" s="22">
        <f>XLOOKUP(A567,'Página25'!A:A,'Página25'!G:G,"")</f>
        <v>25568.875</v>
      </c>
      <c r="C567" s="22">
        <f>XLOOKUP(A567,'Página25'!A:A,'Página25'!I:I,"")</f>
        <v>25568.875</v>
      </c>
      <c r="D567" s="1" t="s">
        <v>4538</v>
      </c>
      <c r="E567" s="4">
        <f>XLOOKUP(A567,login!A:A,login!F:F,"")</f>
      </c>
      <c r="F567" s="4">
        <v>0</v>
      </c>
      <c r="G567" s="4">
        <v>0</v>
      </c>
      <c r="H567" s="2">
        <f>XLOOKUP(A567,EmailVerification!A:A,EmailVerification!B:B,"")</f>
      </c>
      <c r="I567" s="4">
        <f>IF(H567 = "", 0, 1)</f>
      </c>
      <c r="J567" s="4">
        <f>XLOOKUP(A567,IntegracaoVerification!A:A,IntegracaoVerification!C:C,"")</f>
      </c>
      <c r="K567" s="4">
        <f>IF(J567 = "", 0, 1)</f>
      </c>
      <c r="L567" s="4">
        <f>XLOOKUP(A567,ApiVerification!A:A,ApiVerification!C:C,"")</f>
      </c>
      <c r="M567" s="4">
        <f>IF(L567 = "", 0, 1)</f>
      </c>
      <c r="N567" s="4">
        <f>XLOOKUP(A567,AtivacaoGiftback!A:A,AtivacaoGiftback!B:B,"")</f>
      </c>
      <c r="O567" s="4">
        <f>IF(N567 = "", 0, 1)</f>
      </c>
      <c r="P567" s="4">
        <f>XLOOKUP(A567,TempoPrimeiraCampanha!A:A,TempoPrimeiraCampanha!B:B,"")</f>
      </c>
      <c r="Q567" s="4">
        <f>IF(P567 = "", 0, 1)</f>
      </c>
      <c r="R567" s="4">
        <f>XLOOKUP(A567,'# Campanhas30D'!A:A,'# Campanhas30D'!B:B,"")</f>
      </c>
      <c r="S567" s="10">
        <v>0</v>
      </c>
      <c r="T567" s="10">
        <f>XLOOKUP(A567,'Receita Total'!A:A,'Receita Total'!C:C,"")</f>
      </c>
      <c r="U567" s="10">
        <v>0</v>
      </c>
      <c r="V567" s="10">
        <v>0</v>
      </c>
      <c r="W567" s="10">
        <v>0</v>
      </c>
      <c r="X567" s="10">
        <v>0</v>
      </c>
      <c r="Y567" s="4">
        <f>XLOOKUP(A567,'Receita Influenciada'!A:A,'Receita Influenciada'!C:C,"")</f>
      </c>
      <c r="Z567" s="4">
        <f>IF(ISBLANK(C567), "", DATEDIF(B567, C567, "d"))</f>
      </c>
      <c r="AA567" s="4">
        <v>0</v>
      </c>
    </row>
    <row x14ac:dyDescent="0.25" r="568" customHeight="1" ht="18.75">
      <c r="A568" s="1" t="s">
        <v>950</v>
      </c>
      <c r="B568" s="22">
        <f>XLOOKUP(A568,'Página25'!A:A,'Página25'!G:G,"")</f>
        <v>25568.875</v>
      </c>
      <c r="C568" s="22">
        <f>XLOOKUP(A568,'Página25'!A:A,'Página25'!I:I,"")</f>
        <v>25568.875</v>
      </c>
      <c r="D568" s="1" t="s">
        <v>4538</v>
      </c>
      <c r="E568" s="4">
        <f>XLOOKUP(A568,login!A:A,login!F:F,"")</f>
      </c>
      <c r="F568" s="4">
        <v>0</v>
      </c>
      <c r="G568" s="4">
        <v>0</v>
      </c>
      <c r="H568" s="2">
        <f>XLOOKUP(A568,EmailVerification!A:A,EmailVerification!B:B,"")</f>
      </c>
      <c r="I568" s="4">
        <f>IF(H568 = "", 0, 1)</f>
      </c>
      <c r="J568" s="4">
        <f>XLOOKUP(A568,IntegracaoVerification!A:A,IntegracaoVerification!C:C,"")</f>
      </c>
      <c r="K568" s="4">
        <f>IF(J568 = "", 0, 1)</f>
      </c>
      <c r="L568" s="4">
        <f>XLOOKUP(A568,ApiVerification!A:A,ApiVerification!C:C,"")</f>
      </c>
      <c r="M568" s="4">
        <f>IF(L568 = "", 0, 1)</f>
      </c>
      <c r="N568" s="4">
        <f>XLOOKUP(A568,AtivacaoGiftback!A:A,AtivacaoGiftback!B:B,"")</f>
      </c>
      <c r="O568" s="4">
        <f>IF(N568 = "", 0, 1)</f>
      </c>
      <c r="P568" s="2">
        <f>XLOOKUP(A568,TempoPrimeiraCampanha!A:A,TempoPrimeiraCampanha!B:B,"")</f>
      </c>
      <c r="Q568" s="4">
        <f>IF(P568 = "", 0, 1)</f>
      </c>
      <c r="R568" s="4">
        <f>XLOOKUP(A568,'# Campanhas30D'!A:A,'# Campanhas30D'!B:B,"")</f>
      </c>
      <c r="S568" s="10">
        <v>0</v>
      </c>
      <c r="T568" s="10">
        <f>XLOOKUP(A568,'Receita Total'!A:A,'Receita Total'!C:C,"")</f>
      </c>
      <c r="U568" s="10">
        <v>0</v>
      </c>
      <c r="V568" s="10">
        <v>0</v>
      </c>
      <c r="W568" s="10">
        <v>0</v>
      </c>
      <c r="X568" s="10">
        <v>0</v>
      </c>
      <c r="Y568" s="4">
        <f>XLOOKUP(A568,'Receita Influenciada'!A:A,'Receita Influenciada'!C:C,"")</f>
      </c>
      <c r="Z568" s="4">
        <f>IF(ISBLANK(C568), "", DATEDIF(B568, C568, "d"))</f>
      </c>
      <c r="AA568" s="4">
        <v>0</v>
      </c>
    </row>
    <row x14ac:dyDescent="0.25" r="569" customHeight="1" ht="18.75">
      <c r="A569" s="1" t="s">
        <v>942</v>
      </c>
      <c r="B569" s="22">
        <f>XLOOKUP(A569,'Página25'!A:A,'Página25'!G:G,"")</f>
        <v>25568.875</v>
      </c>
      <c r="C569" s="22">
        <f>XLOOKUP(A569,'Página25'!A:A,'Página25'!I:I,"")</f>
        <v>25568.875</v>
      </c>
      <c r="D569" s="1" t="s">
        <v>4538</v>
      </c>
      <c r="E569" s="4">
        <f>XLOOKUP(A569,login!A:A,login!F:F,"")</f>
      </c>
      <c r="F569" s="4">
        <v>0</v>
      </c>
      <c r="G569" s="4">
        <v>0</v>
      </c>
      <c r="H569" s="4">
        <f>XLOOKUP(A569,EmailVerification!A:A,EmailVerification!B:B,"")</f>
      </c>
      <c r="I569" s="4">
        <f>IF(H569 = "", 0, 1)</f>
      </c>
      <c r="J569" s="4">
        <f>XLOOKUP(A569,IntegracaoVerification!A:A,IntegracaoVerification!C:C,"")</f>
      </c>
      <c r="K569" s="4">
        <f>IF(J569 = "", 0, 1)</f>
      </c>
      <c r="L569" s="4">
        <f>XLOOKUP(A569,ApiVerification!A:A,ApiVerification!C:C,"")</f>
      </c>
      <c r="M569" s="4">
        <f>IF(L569 = "", 0, 1)</f>
      </c>
      <c r="N569" s="4">
        <f>XLOOKUP(A569,AtivacaoGiftback!A:A,AtivacaoGiftback!B:B,"")</f>
      </c>
      <c r="O569" s="4">
        <f>IF(N569 = "", 0, 1)</f>
      </c>
      <c r="P569" s="2">
        <f>XLOOKUP(A569,TempoPrimeiraCampanha!A:A,TempoPrimeiraCampanha!B:B,"")</f>
      </c>
      <c r="Q569" s="4">
        <f>IF(P569 = "", 0, 1)</f>
      </c>
      <c r="R569" s="4">
        <f>XLOOKUP(A569,'# Campanhas30D'!A:A,'# Campanhas30D'!B:B,"")</f>
      </c>
      <c r="S569" s="10">
        <v>0</v>
      </c>
      <c r="T569" s="10">
        <f>XLOOKUP(A569,'Receita Total'!A:A,'Receita Total'!C:C,"")</f>
      </c>
      <c r="U569" s="10">
        <v>0</v>
      </c>
      <c r="V569" s="10">
        <v>0</v>
      </c>
      <c r="W569" s="10">
        <v>0</v>
      </c>
      <c r="X569" s="10">
        <v>0</v>
      </c>
      <c r="Y569" s="4">
        <f>XLOOKUP(A569,'Receita Influenciada'!A:A,'Receita Influenciada'!C:C,"")</f>
      </c>
      <c r="Z569" s="4">
        <f>IF(ISBLANK(C569), "", DATEDIF(B569, C569, "d"))</f>
      </c>
      <c r="AA569" s="4">
        <v>0</v>
      </c>
    </row>
    <row x14ac:dyDescent="0.25" r="570" customHeight="1" ht="18.75">
      <c r="A570" s="1" t="s">
        <v>929</v>
      </c>
      <c r="B570" s="22">
        <f>XLOOKUP(A570,'Página25'!A:A,'Página25'!G:G,"")</f>
        <v>25568.875</v>
      </c>
      <c r="C570" s="22">
        <f>XLOOKUP(A570,'Página25'!A:A,'Página25'!I:I,"")</f>
        <v>25568.875</v>
      </c>
      <c r="D570" s="1" t="s">
        <v>4538</v>
      </c>
      <c r="E570" s="4">
        <f>XLOOKUP(A570,login!A:A,login!F:F,"")</f>
      </c>
      <c r="F570" s="4">
        <v>0</v>
      </c>
      <c r="G570" s="4">
        <v>0</v>
      </c>
      <c r="H570" s="4">
        <f>XLOOKUP(A570,EmailVerification!A:A,EmailVerification!B:B,"")</f>
      </c>
      <c r="I570" s="4">
        <f>IF(H570 = "", 0, 1)</f>
      </c>
      <c r="J570" s="4">
        <f>XLOOKUP(A570,IntegracaoVerification!A:A,IntegracaoVerification!C:C,"")</f>
      </c>
      <c r="K570" s="4">
        <f>IF(J570 = "", 0, 1)</f>
      </c>
      <c r="L570" s="4">
        <f>XLOOKUP(A570,ApiVerification!A:A,ApiVerification!C:C,"")</f>
      </c>
      <c r="M570" s="4">
        <f>IF(L570 = "", 0, 1)</f>
      </c>
      <c r="N570" s="4">
        <f>XLOOKUP(A570,AtivacaoGiftback!A:A,AtivacaoGiftback!B:B,"")</f>
      </c>
      <c r="O570" s="4">
        <f>IF(N570 = "", 0, 1)</f>
      </c>
      <c r="P570" s="4">
        <f>XLOOKUP(A570,TempoPrimeiraCampanha!A:A,TempoPrimeiraCampanha!B:B,"")</f>
      </c>
      <c r="Q570" s="4">
        <f>IF(P570 = "", 0, 1)</f>
      </c>
      <c r="R570" s="4">
        <f>XLOOKUP(A570,'# Campanhas30D'!A:A,'# Campanhas30D'!B:B,"")</f>
      </c>
      <c r="S570" s="10">
        <v>0</v>
      </c>
      <c r="T570" s="10">
        <f>XLOOKUP(A570,'Receita Total'!A:A,'Receita Total'!C:C,"")</f>
      </c>
      <c r="U570" s="10">
        <v>0</v>
      </c>
      <c r="V570" s="10">
        <v>0</v>
      </c>
      <c r="W570" s="10">
        <v>0</v>
      </c>
      <c r="X570" s="10">
        <v>0</v>
      </c>
      <c r="Y570" s="4">
        <f>XLOOKUP(A570,'Receita Influenciada'!A:A,'Receita Influenciada'!C:C,"")</f>
      </c>
      <c r="Z570" s="4">
        <f>IF(ISBLANK(C570), "", DATEDIF(B570, C570, "d"))</f>
      </c>
      <c r="AA570" s="4">
        <v>0</v>
      </c>
    </row>
    <row x14ac:dyDescent="0.25" r="571" customHeight="1" ht="18.75">
      <c r="A571" s="1" t="s">
        <v>877</v>
      </c>
      <c r="B571" s="22">
        <f>XLOOKUP(A571,'Página25'!A:A,'Página25'!G:G,"")</f>
        <v>25568.875</v>
      </c>
      <c r="C571" s="22">
        <f>XLOOKUP(A571,'Página25'!A:A,'Página25'!I:I,"")</f>
        <v>25568.875</v>
      </c>
      <c r="D571" s="1" t="s">
        <v>4538</v>
      </c>
      <c r="E571" s="4">
        <f>XLOOKUP(A571,login!A:A,login!F:F,"")</f>
      </c>
      <c r="F571" s="4">
        <v>0</v>
      </c>
      <c r="G571" s="4">
        <v>0</v>
      </c>
      <c r="H571" s="4">
        <f>XLOOKUP(A571,EmailVerification!A:A,EmailVerification!B:B,"")</f>
      </c>
      <c r="I571" s="4">
        <f>IF(H571 = "", 0, 1)</f>
      </c>
      <c r="J571" s="4">
        <f>XLOOKUP(A571,IntegracaoVerification!A:A,IntegracaoVerification!C:C,"")</f>
      </c>
      <c r="K571" s="4">
        <f>IF(J571 = "", 0, 1)</f>
      </c>
      <c r="L571" s="4">
        <f>XLOOKUP(A571,ApiVerification!A:A,ApiVerification!C:C,"")</f>
      </c>
      <c r="M571" s="4">
        <f>IF(L571 = "", 0, 1)</f>
      </c>
      <c r="N571" s="4">
        <f>XLOOKUP(A571,AtivacaoGiftback!A:A,AtivacaoGiftback!B:B,"")</f>
      </c>
      <c r="O571" s="4">
        <f>IF(N571 = "", 0, 1)</f>
      </c>
      <c r="P571" s="4">
        <f>XLOOKUP(A571,TempoPrimeiraCampanha!A:A,TempoPrimeiraCampanha!B:B,"")</f>
      </c>
      <c r="Q571" s="4">
        <f>IF(P571 = "", 0, 1)</f>
      </c>
      <c r="R571" s="4">
        <f>XLOOKUP(A571,'# Campanhas30D'!A:A,'# Campanhas30D'!B:B,"")</f>
      </c>
      <c r="S571" s="10">
        <v>0</v>
      </c>
      <c r="T571" s="10">
        <f>XLOOKUP(A571,'Receita Total'!A:A,'Receita Total'!C:C,"")</f>
      </c>
      <c r="U571" s="10">
        <v>0</v>
      </c>
      <c r="V571" s="10">
        <v>0</v>
      </c>
      <c r="W571" s="10">
        <v>0</v>
      </c>
      <c r="X571" s="10">
        <v>0</v>
      </c>
      <c r="Y571" s="4">
        <f>XLOOKUP(A571,'Receita Influenciada'!A:A,'Receita Influenciada'!C:C,"")</f>
      </c>
      <c r="Z571" s="4">
        <f>IF(ISBLANK(C571), "", DATEDIF(B571, C571, "d"))</f>
      </c>
      <c r="AA571" s="4">
        <v>0</v>
      </c>
    </row>
    <row x14ac:dyDescent="0.25" r="572" customHeight="1" ht="18.75">
      <c r="A572" s="1" t="s">
        <v>874</v>
      </c>
      <c r="B572" s="22">
        <f>XLOOKUP(A572,'Página25'!A:A,'Página25'!G:G,"")</f>
        <v>25568.875</v>
      </c>
      <c r="C572" s="22">
        <f>XLOOKUP(A572,'Página25'!A:A,'Página25'!I:I,"")</f>
        <v>25568.875</v>
      </c>
      <c r="D572" s="1" t="s">
        <v>4538</v>
      </c>
      <c r="E572" s="4">
        <f>XLOOKUP(A572,login!A:A,login!F:F,"")</f>
      </c>
      <c r="F572" s="4">
        <v>0</v>
      </c>
      <c r="G572" s="4">
        <v>0</v>
      </c>
      <c r="H572" s="2">
        <f>XLOOKUP(A572,EmailVerification!A:A,EmailVerification!B:B,"")</f>
      </c>
      <c r="I572" s="4">
        <f>IF(H572 = "", 0, 1)</f>
      </c>
      <c r="J572" s="4">
        <f>XLOOKUP(A572,IntegracaoVerification!A:A,IntegracaoVerification!C:C,"")</f>
      </c>
      <c r="K572" s="4">
        <f>IF(J572 = "", 0, 1)</f>
      </c>
      <c r="L572" s="2">
        <f>XLOOKUP(A572,ApiVerification!A:A,ApiVerification!C:C,"")</f>
      </c>
      <c r="M572" s="4">
        <f>IF(L572 = "", 0, 1)</f>
      </c>
      <c r="N572" s="2">
        <f>XLOOKUP(A572,AtivacaoGiftback!A:A,AtivacaoGiftback!B:B,"")</f>
      </c>
      <c r="O572" s="4">
        <f>IF(N572 = "", 0, 1)</f>
      </c>
      <c r="P572" s="2">
        <f>XLOOKUP(A572,TempoPrimeiraCampanha!A:A,TempoPrimeiraCampanha!B:B,"")</f>
      </c>
      <c r="Q572" s="4">
        <f>IF(P572 = "", 0, 1)</f>
      </c>
      <c r="R572" s="4">
        <f>XLOOKUP(A572,'# Campanhas30D'!A:A,'# Campanhas30D'!B:B,"")</f>
      </c>
      <c r="S572" s="10">
        <v>0</v>
      </c>
      <c r="T572" s="10">
        <f>XLOOKUP(A572,'Receita Total'!A:A,'Receita Total'!C:C,"")</f>
      </c>
      <c r="U572" s="10">
        <v>0</v>
      </c>
      <c r="V572" s="10">
        <v>0</v>
      </c>
      <c r="W572" s="10">
        <v>0</v>
      </c>
      <c r="X572" s="10">
        <v>0</v>
      </c>
      <c r="Y572" s="4">
        <f>XLOOKUP(A572,'Receita Influenciada'!A:A,'Receita Influenciada'!C:C,"")</f>
      </c>
      <c r="Z572" s="4">
        <f>IF(ISBLANK(C572), "", DATEDIF(B572, C572, "d"))</f>
      </c>
      <c r="AA572" s="4">
        <v>0</v>
      </c>
    </row>
    <row x14ac:dyDescent="0.25" r="573" customHeight="1" ht="18.75">
      <c r="A573" s="1" t="s">
        <v>839</v>
      </c>
      <c r="B573" s="22">
        <f>XLOOKUP(A573,'Página25'!A:A,'Página25'!G:G,"")</f>
        <v>25568.875</v>
      </c>
      <c r="C573" s="22">
        <f>XLOOKUP(A573,'Página25'!A:A,'Página25'!I:I,"")</f>
        <v>25568.875</v>
      </c>
      <c r="D573" s="1" t="s">
        <v>4538</v>
      </c>
      <c r="E573" s="4">
        <f>XLOOKUP(A573,login!A:A,login!F:F,"")</f>
      </c>
      <c r="F573" s="4">
        <v>0</v>
      </c>
      <c r="G573" s="4">
        <v>0</v>
      </c>
      <c r="H573" s="4">
        <f>XLOOKUP(A573,EmailVerification!A:A,EmailVerification!B:B,"")</f>
      </c>
      <c r="I573" s="4">
        <f>IF(H573 = "", 0, 1)</f>
      </c>
      <c r="J573" s="4">
        <f>XLOOKUP(A573,IntegracaoVerification!A:A,IntegracaoVerification!C:C,"")</f>
      </c>
      <c r="K573" s="4">
        <f>IF(J573 = "", 0, 1)</f>
      </c>
      <c r="L573" s="4">
        <f>XLOOKUP(A573,ApiVerification!A:A,ApiVerification!C:C,"")</f>
      </c>
      <c r="M573" s="4">
        <f>IF(L573 = "", 0, 1)</f>
      </c>
      <c r="N573" s="4">
        <f>XLOOKUP(A573,AtivacaoGiftback!A:A,AtivacaoGiftback!B:B,"")</f>
      </c>
      <c r="O573" s="4">
        <f>IF(N573 = "", 0, 1)</f>
      </c>
      <c r="P573" s="2">
        <f>XLOOKUP(A573,TempoPrimeiraCampanha!A:A,TempoPrimeiraCampanha!B:B,"")</f>
      </c>
      <c r="Q573" s="4">
        <f>IF(P573 = "", 0, 1)</f>
      </c>
      <c r="R573" s="4">
        <f>XLOOKUP(A573,'# Campanhas30D'!A:A,'# Campanhas30D'!B:B,"")</f>
      </c>
      <c r="S573" s="10">
        <v>0</v>
      </c>
      <c r="T573" s="10">
        <f>XLOOKUP(A573,'Receita Total'!A:A,'Receita Total'!C:C,"")</f>
      </c>
      <c r="U573" s="10">
        <v>0</v>
      </c>
      <c r="V573" s="10">
        <v>0</v>
      </c>
      <c r="W573" s="10">
        <v>0</v>
      </c>
      <c r="X573" s="10">
        <v>0</v>
      </c>
      <c r="Y573" s="4">
        <f>XLOOKUP(A573,'Receita Influenciada'!A:A,'Receita Influenciada'!C:C,"")</f>
      </c>
      <c r="Z573" s="4">
        <f>IF(ISBLANK(C573), "", DATEDIF(B573, C573, "d"))</f>
      </c>
      <c r="AA573" s="4">
        <v>0</v>
      </c>
    </row>
    <row x14ac:dyDescent="0.25" r="574" customHeight="1" ht="18.75">
      <c r="A574" s="1" t="s">
        <v>806</v>
      </c>
      <c r="B574" s="22">
        <f>XLOOKUP(A574,'Página25'!A:A,'Página25'!G:G,"")</f>
        <v>25568.875</v>
      </c>
      <c r="C574" s="22">
        <f>XLOOKUP(A574,'Página25'!A:A,'Página25'!I:I,"")</f>
        <v>25568.875</v>
      </c>
      <c r="D574" s="1" t="s">
        <v>4538</v>
      </c>
      <c r="E574" s="4">
        <f>XLOOKUP(A574,login!A:A,login!F:F,"")</f>
      </c>
      <c r="F574" s="4">
        <v>0</v>
      </c>
      <c r="G574" s="4">
        <v>0</v>
      </c>
      <c r="H574" s="4">
        <f>XLOOKUP(A574,EmailVerification!A:A,EmailVerification!B:B,"")</f>
      </c>
      <c r="I574" s="4">
        <f>IF(H574 = "", 0, 1)</f>
      </c>
      <c r="J574" s="4">
        <f>XLOOKUP(A574,IntegracaoVerification!A:A,IntegracaoVerification!C:C,"")</f>
      </c>
      <c r="K574" s="4">
        <f>IF(J574 = "", 0, 1)</f>
      </c>
      <c r="L574" s="4">
        <f>XLOOKUP(A574,ApiVerification!A:A,ApiVerification!C:C,"")</f>
      </c>
      <c r="M574" s="4">
        <f>IF(L574 = "", 0, 1)</f>
      </c>
      <c r="N574" s="4">
        <f>XLOOKUP(A574,AtivacaoGiftback!A:A,AtivacaoGiftback!B:B,"")</f>
      </c>
      <c r="O574" s="4">
        <f>IF(N574 = "", 0, 1)</f>
      </c>
      <c r="P574" s="4">
        <f>XLOOKUP(A574,TempoPrimeiraCampanha!A:A,TempoPrimeiraCampanha!B:B,"")</f>
      </c>
      <c r="Q574" s="4">
        <f>IF(P574 = "", 0, 1)</f>
      </c>
      <c r="R574" s="4">
        <f>XLOOKUP(A574,'# Campanhas30D'!A:A,'# Campanhas30D'!B:B,"")</f>
      </c>
      <c r="S574" s="10">
        <v>0</v>
      </c>
      <c r="T574" s="10">
        <f>XLOOKUP(A574,'Receita Total'!A:A,'Receita Total'!C:C,"")</f>
      </c>
      <c r="U574" s="10">
        <v>0</v>
      </c>
      <c r="V574" s="10">
        <v>0</v>
      </c>
      <c r="W574" s="10">
        <v>0</v>
      </c>
      <c r="X574" s="10">
        <v>0</v>
      </c>
      <c r="Y574" s="4">
        <f>XLOOKUP(A574,'Receita Influenciada'!A:A,'Receita Influenciada'!C:C,"")</f>
      </c>
      <c r="Z574" s="4">
        <f>IF(ISBLANK(C574), "", DATEDIF(B574, C574, "d"))</f>
      </c>
      <c r="AA574" s="4">
        <v>0</v>
      </c>
    </row>
    <row x14ac:dyDescent="0.25" r="575" customHeight="1" ht="18.75">
      <c r="A575" s="1" t="s">
        <v>785</v>
      </c>
      <c r="B575" s="22">
        <f>XLOOKUP(A575,'Página25'!A:A,'Página25'!G:G,"")</f>
        <v>25568.875</v>
      </c>
      <c r="C575" s="22">
        <f>XLOOKUP(A575,'Página25'!A:A,'Página25'!I:I,"")</f>
        <v>25568.875</v>
      </c>
      <c r="D575" s="1" t="s">
        <v>4538</v>
      </c>
      <c r="E575" s="4">
        <f>XLOOKUP(A575,login!A:A,login!F:F,"")</f>
      </c>
      <c r="F575" s="4">
        <v>0</v>
      </c>
      <c r="G575" s="4">
        <v>0</v>
      </c>
      <c r="H575" s="4">
        <f>XLOOKUP(A575,EmailVerification!A:A,EmailVerification!B:B,"")</f>
      </c>
      <c r="I575" s="4">
        <f>IF(H575 = "", 0, 1)</f>
      </c>
      <c r="J575" s="4">
        <f>XLOOKUP(A575,IntegracaoVerification!A:A,IntegracaoVerification!C:C,"")</f>
      </c>
      <c r="K575" s="4">
        <f>IF(J575 = "", 0, 1)</f>
      </c>
      <c r="L575" s="4">
        <f>XLOOKUP(A575,ApiVerification!A:A,ApiVerification!C:C,"")</f>
      </c>
      <c r="M575" s="4">
        <f>IF(L575 = "", 0, 1)</f>
      </c>
      <c r="N575" s="4">
        <f>XLOOKUP(A575,AtivacaoGiftback!A:A,AtivacaoGiftback!B:B,"")</f>
      </c>
      <c r="O575" s="4">
        <f>IF(N575 = "", 0, 1)</f>
      </c>
      <c r="P575" s="2">
        <f>XLOOKUP(A575,TempoPrimeiraCampanha!A:A,TempoPrimeiraCampanha!B:B,"")</f>
      </c>
      <c r="Q575" s="4">
        <f>IF(P575 = "", 0, 1)</f>
      </c>
      <c r="R575" s="4">
        <f>XLOOKUP(A575,'# Campanhas30D'!A:A,'# Campanhas30D'!B:B,"")</f>
      </c>
      <c r="S575" s="10">
        <v>0</v>
      </c>
      <c r="T575" s="10">
        <f>XLOOKUP(A575,'Receita Total'!A:A,'Receita Total'!C:C,"")</f>
      </c>
      <c r="U575" s="10">
        <v>0</v>
      </c>
      <c r="V575" s="10">
        <v>0</v>
      </c>
      <c r="W575" s="10">
        <v>0</v>
      </c>
      <c r="X575" s="10">
        <v>0</v>
      </c>
      <c r="Y575" s="4">
        <f>XLOOKUP(A575,'Receita Influenciada'!A:A,'Receita Influenciada'!C:C,"")</f>
      </c>
      <c r="Z575" s="4">
        <f>IF(ISBLANK(C575), "", DATEDIF(B575, C575, "d"))</f>
      </c>
      <c r="AA575" s="4">
        <v>0</v>
      </c>
    </row>
    <row x14ac:dyDescent="0.25" r="576" customHeight="1" ht="18.75">
      <c r="A576" s="1" t="s">
        <v>758</v>
      </c>
      <c r="B576" s="22">
        <f>XLOOKUP(A576,'Página25'!A:A,'Página25'!G:G,"")</f>
        <v>25568.875</v>
      </c>
      <c r="C576" s="22">
        <f>XLOOKUP(A576,'Página25'!A:A,'Página25'!I:I,"")</f>
        <v>25568.875</v>
      </c>
      <c r="D576" s="1" t="s">
        <v>4538</v>
      </c>
      <c r="E576" s="4">
        <f>XLOOKUP(A576,login!A:A,login!F:F,"")</f>
      </c>
      <c r="F576" s="4">
        <v>0</v>
      </c>
      <c r="G576" s="4">
        <v>0</v>
      </c>
      <c r="H576" s="2">
        <f>XLOOKUP(A576,EmailVerification!A:A,EmailVerification!B:B,"")</f>
      </c>
      <c r="I576" s="4">
        <f>IF(H576 = "", 0, 1)</f>
      </c>
      <c r="J576" s="4">
        <f>XLOOKUP(A576,IntegracaoVerification!A:A,IntegracaoVerification!C:C,"")</f>
      </c>
      <c r="K576" s="4">
        <f>IF(J576 = "", 0, 1)</f>
      </c>
      <c r="L576" s="4">
        <f>XLOOKUP(A576,ApiVerification!A:A,ApiVerification!C:C,"")</f>
      </c>
      <c r="M576" s="4">
        <f>IF(L576 = "", 0, 1)</f>
      </c>
      <c r="N576" s="4">
        <f>XLOOKUP(A576,AtivacaoGiftback!A:A,AtivacaoGiftback!B:B,"")</f>
      </c>
      <c r="O576" s="4">
        <f>IF(N576 = "", 0, 1)</f>
      </c>
      <c r="P576" s="2">
        <f>XLOOKUP(A576,TempoPrimeiraCampanha!A:A,TempoPrimeiraCampanha!B:B,"")</f>
      </c>
      <c r="Q576" s="4">
        <f>IF(P576 = "", 0, 1)</f>
      </c>
      <c r="R576" s="4">
        <f>XLOOKUP(A576,'# Campanhas30D'!A:A,'# Campanhas30D'!B:B,"")</f>
      </c>
      <c r="S576" s="10">
        <v>0</v>
      </c>
      <c r="T576" s="10">
        <f>XLOOKUP(A576,'Receita Total'!A:A,'Receita Total'!C:C,"")</f>
      </c>
      <c r="U576" s="10">
        <v>0</v>
      </c>
      <c r="V576" s="10">
        <v>0</v>
      </c>
      <c r="W576" s="10">
        <v>0</v>
      </c>
      <c r="X576" s="10">
        <v>0</v>
      </c>
      <c r="Y576" s="4">
        <f>XLOOKUP(A576,'Receita Influenciada'!A:A,'Receita Influenciada'!C:C,"")</f>
      </c>
      <c r="Z576" s="4">
        <f>IF(ISBLANK(C576), "", DATEDIF(B576, C576, "d"))</f>
      </c>
      <c r="AA576" s="4">
        <v>0</v>
      </c>
    </row>
    <row x14ac:dyDescent="0.25" r="577" customHeight="1" ht="18.75">
      <c r="A577" s="1" t="s">
        <v>745</v>
      </c>
      <c r="B577" s="22">
        <f>XLOOKUP(A577,'Página25'!A:A,'Página25'!G:G,"")</f>
        <v>25568.875</v>
      </c>
      <c r="C577" s="22">
        <f>XLOOKUP(A577,'Página25'!A:A,'Página25'!I:I,"")</f>
        <v>25568.875</v>
      </c>
      <c r="D577" s="1" t="s">
        <v>4538</v>
      </c>
      <c r="E577" s="4">
        <f>XLOOKUP(A577,login!A:A,login!F:F,"")</f>
      </c>
      <c r="F577" s="4">
        <v>0</v>
      </c>
      <c r="G577" s="4">
        <v>0</v>
      </c>
      <c r="H577" s="4">
        <f>XLOOKUP(A577,EmailVerification!A:A,EmailVerification!B:B,"")</f>
      </c>
      <c r="I577" s="4">
        <f>IF(H577 = "", 0, 1)</f>
      </c>
      <c r="J577" s="4">
        <f>XLOOKUP(A577,IntegracaoVerification!A:A,IntegracaoVerification!C:C,"")</f>
      </c>
      <c r="K577" s="4">
        <f>IF(J577 = "", 0, 1)</f>
      </c>
      <c r="L577" s="4">
        <f>XLOOKUP(A577,ApiVerification!A:A,ApiVerification!C:C,"")</f>
      </c>
      <c r="M577" s="4">
        <f>IF(L577 = "", 0, 1)</f>
      </c>
      <c r="N577" s="2">
        <f>XLOOKUP(A577,AtivacaoGiftback!A:A,AtivacaoGiftback!B:B,"")</f>
      </c>
      <c r="O577" s="4">
        <f>IF(N577 = "", 0, 1)</f>
      </c>
      <c r="P577" s="4">
        <f>XLOOKUP(A577,TempoPrimeiraCampanha!A:A,TempoPrimeiraCampanha!B:B,"")</f>
      </c>
      <c r="Q577" s="4">
        <f>IF(P577 = "", 0, 1)</f>
      </c>
      <c r="R577" s="4">
        <f>XLOOKUP(A577,'# Campanhas30D'!A:A,'# Campanhas30D'!B:B,"")</f>
      </c>
      <c r="S577" s="10">
        <v>0</v>
      </c>
      <c r="T577" s="10">
        <f>XLOOKUP(A577,'Receita Total'!A:A,'Receita Total'!C:C,"")</f>
      </c>
      <c r="U577" s="10">
        <v>0</v>
      </c>
      <c r="V577" s="10">
        <v>0</v>
      </c>
      <c r="W577" s="10">
        <v>0</v>
      </c>
      <c r="X577" s="10">
        <v>0</v>
      </c>
      <c r="Y577" s="4">
        <f>XLOOKUP(A577,'Receita Influenciada'!A:A,'Receita Influenciada'!C:C,"")</f>
      </c>
      <c r="Z577" s="4">
        <f>IF(ISBLANK(C577), "", DATEDIF(B577, C577, "d"))</f>
      </c>
      <c r="AA577" s="4">
        <v>0</v>
      </c>
    </row>
    <row x14ac:dyDescent="0.25" r="578" customHeight="1" ht="18.75">
      <c r="A578" s="1" t="s">
        <v>719</v>
      </c>
      <c r="B578" s="22">
        <f>XLOOKUP(A578,'Página25'!A:A,'Página25'!G:G,"")</f>
        <v>25568.875</v>
      </c>
      <c r="C578" s="22">
        <f>XLOOKUP(A578,'Página25'!A:A,'Página25'!I:I,"")</f>
        <v>25568.875</v>
      </c>
      <c r="D578" s="1" t="s">
        <v>4538</v>
      </c>
      <c r="E578" s="4">
        <f>XLOOKUP(A578,login!A:A,login!F:F,"")</f>
      </c>
      <c r="F578" s="4">
        <v>0</v>
      </c>
      <c r="G578" s="4">
        <v>0</v>
      </c>
      <c r="H578" s="4">
        <f>XLOOKUP(A578,EmailVerification!A:A,EmailVerification!B:B,"")</f>
      </c>
      <c r="I578" s="4">
        <f>IF(H578 = "", 0, 1)</f>
      </c>
      <c r="J578" s="4">
        <f>XLOOKUP(A578,IntegracaoVerification!A:A,IntegracaoVerification!C:C,"")</f>
      </c>
      <c r="K578" s="4">
        <f>IF(J578 = "", 0, 1)</f>
      </c>
      <c r="L578" s="4">
        <f>XLOOKUP(A578,ApiVerification!A:A,ApiVerification!C:C,"")</f>
      </c>
      <c r="M578" s="4">
        <f>IF(L578 = "", 0, 1)</f>
      </c>
      <c r="N578" s="2">
        <f>XLOOKUP(A578,AtivacaoGiftback!A:A,AtivacaoGiftback!B:B,"")</f>
      </c>
      <c r="O578" s="4">
        <f>IF(N578 = "", 0, 1)</f>
      </c>
      <c r="P578" s="2">
        <f>XLOOKUP(A578,TempoPrimeiraCampanha!A:A,TempoPrimeiraCampanha!B:B,"")</f>
      </c>
      <c r="Q578" s="4">
        <f>IF(P578 = "", 0, 1)</f>
      </c>
      <c r="R578" s="4">
        <f>XLOOKUP(A578,'# Campanhas30D'!A:A,'# Campanhas30D'!B:B,"")</f>
      </c>
      <c r="S578" s="10">
        <v>0</v>
      </c>
      <c r="T578" s="10">
        <f>XLOOKUP(A578,'Receita Total'!A:A,'Receita Total'!C:C,"")</f>
      </c>
      <c r="U578" s="10">
        <v>0</v>
      </c>
      <c r="V578" s="10">
        <v>0</v>
      </c>
      <c r="W578" s="10">
        <v>0</v>
      </c>
      <c r="X578" s="10">
        <v>0</v>
      </c>
      <c r="Y578" s="4">
        <f>XLOOKUP(A578,'Receita Influenciada'!A:A,'Receita Influenciada'!C:C,"")</f>
      </c>
      <c r="Z578" s="4">
        <f>IF(ISBLANK(C578), "", DATEDIF(B578, C578, "d"))</f>
      </c>
      <c r="AA578" s="4">
        <v>0</v>
      </c>
    </row>
    <row x14ac:dyDescent="0.25" r="579" customHeight="1" ht="18.75">
      <c r="A579" s="1" t="s">
        <v>600</v>
      </c>
      <c r="B579" s="22">
        <f>XLOOKUP(A579,'Página25'!A:A,'Página25'!G:G,"")</f>
        <v>25568.875</v>
      </c>
      <c r="C579" s="22">
        <f>XLOOKUP(A579,'Página25'!A:A,'Página25'!I:I,"")</f>
        <v>25568.875</v>
      </c>
      <c r="D579" s="1" t="s">
        <v>4538</v>
      </c>
      <c r="E579" s="4">
        <f>XLOOKUP(A579,login!A:A,login!F:F,"")</f>
      </c>
      <c r="F579" s="4">
        <v>0</v>
      </c>
      <c r="G579" s="4">
        <v>0</v>
      </c>
      <c r="H579" s="2">
        <f>XLOOKUP(A579,EmailVerification!A:A,EmailVerification!B:B,"")</f>
      </c>
      <c r="I579" s="4">
        <f>IF(H579 = "", 0, 1)</f>
      </c>
      <c r="J579" s="2">
        <f>XLOOKUP(A579,IntegracaoVerification!A:A,IntegracaoVerification!C:C,"")</f>
      </c>
      <c r="K579" s="4">
        <f>IF(J579 = "", 0, 1)</f>
      </c>
      <c r="L579" s="2">
        <f>XLOOKUP(A579,ApiVerification!A:A,ApiVerification!C:C,"")</f>
      </c>
      <c r="M579" s="4">
        <f>IF(L579 = "", 0, 1)</f>
      </c>
      <c r="N579" s="2">
        <f>XLOOKUP(A579,AtivacaoGiftback!A:A,AtivacaoGiftback!B:B,"")</f>
      </c>
      <c r="O579" s="4">
        <f>IF(N579 = "", 0, 1)</f>
      </c>
      <c r="P579" s="2">
        <f>XLOOKUP(A579,TempoPrimeiraCampanha!A:A,TempoPrimeiraCampanha!B:B,"")</f>
      </c>
      <c r="Q579" s="4">
        <f>IF(P579 = "", 0, 1)</f>
      </c>
      <c r="R579" s="4">
        <f>XLOOKUP(A579,'# Campanhas30D'!A:A,'# Campanhas30D'!B:B,"")</f>
      </c>
      <c r="S579" s="10">
        <v>0</v>
      </c>
      <c r="T579" s="10">
        <f>XLOOKUP(A579,'Receita Total'!A:A,'Receita Total'!C:C,"")</f>
      </c>
      <c r="U579" s="10">
        <v>0</v>
      </c>
      <c r="V579" s="10">
        <v>0</v>
      </c>
      <c r="W579" s="10">
        <v>0</v>
      </c>
      <c r="X579" s="10">
        <v>0</v>
      </c>
      <c r="Y579" s="4">
        <f>XLOOKUP(A579,'Receita Influenciada'!A:A,'Receita Influenciada'!C:C,"")</f>
      </c>
      <c r="Z579" s="4">
        <f>IF(ISBLANK(C579), "", DATEDIF(B579, C579, "d"))</f>
      </c>
      <c r="AA579" s="4">
        <v>0</v>
      </c>
    </row>
    <row x14ac:dyDescent="0.25" r="580" customHeight="1" ht="18.75">
      <c r="A580" s="1" t="s">
        <v>495</v>
      </c>
      <c r="B580" s="22">
        <f>XLOOKUP(A580,'Página25'!A:A,'Página25'!G:G,"")</f>
        <v>25568.875</v>
      </c>
      <c r="C580" s="22">
        <f>XLOOKUP(A580,'Página25'!A:A,'Página25'!I:I,"")</f>
        <v>25568.875</v>
      </c>
      <c r="D580" s="1" t="s">
        <v>4538</v>
      </c>
      <c r="E580" s="4">
        <f>XLOOKUP(A580,login!A:A,login!F:F,"")</f>
      </c>
      <c r="F580" s="4">
        <v>0</v>
      </c>
      <c r="G580" s="4">
        <v>0</v>
      </c>
      <c r="H580" s="4">
        <f>XLOOKUP(A580,EmailVerification!A:A,EmailVerification!B:B,"")</f>
      </c>
      <c r="I580" s="4">
        <f>IF(H580 = "", 0, 1)</f>
      </c>
      <c r="J580" s="4">
        <f>XLOOKUP(A580,IntegracaoVerification!A:A,IntegracaoVerification!C:C,"")</f>
      </c>
      <c r="K580" s="4">
        <f>IF(J580 = "", 0, 1)</f>
      </c>
      <c r="L580" s="4">
        <f>XLOOKUP(A580,ApiVerification!A:A,ApiVerification!C:C,"")</f>
      </c>
      <c r="M580" s="4">
        <f>IF(L580 = "", 0, 1)</f>
      </c>
      <c r="N580" s="2">
        <f>XLOOKUP(A580,AtivacaoGiftback!A:A,AtivacaoGiftback!B:B,"")</f>
      </c>
      <c r="O580" s="4">
        <f>IF(N580 = "", 0, 1)</f>
      </c>
      <c r="P580" s="4">
        <f>XLOOKUP(A580,TempoPrimeiraCampanha!A:A,TempoPrimeiraCampanha!B:B,"")</f>
      </c>
      <c r="Q580" s="4">
        <f>IF(P580 = "", 0, 1)</f>
      </c>
      <c r="R580" s="4">
        <f>XLOOKUP(A580,'# Campanhas30D'!A:A,'# Campanhas30D'!B:B,"")</f>
      </c>
      <c r="S580" s="10">
        <v>0</v>
      </c>
      <c r="T580" s="10">
        <f>XLOOKUP(A580,'Receita Total'!A:A,'Receita Total'!C:C,"")</f>
      </c>
      <c r="U580" s="10">
        <v>0</v>
      </c>
      <c r="V580" s="10">
        <v>0</v>
      </c>
      <c r="W580" s="10">
        <v>0</v>
      </c>
      <c r="X580" s="10">
        <v>0</v>
      </c>
      <c r="Y580" s="4">
        <f>XLOOKUP(A580,'Receita Influenciada'!A:A,'Receita Influenciada'!C:C,"")</f>
      </c>
      <c r="Z580" s="4">
        <f>IF(ISBLANK(C580), "", DATEDIF(B580, C580, "d"))</f>
      </c>
      <c r="AA580" s="4">
        <v>0</v>
      </c>
    </row>
    <row x14ac:dyDescent="0.25" r="581" customHeight="1" ht="18.75">
      <c r="A581" s="1" t="s">
        <v>4592</v>
      </c>
      <c r="B581" s="22">
        <f>XLOOKUP(A581,'Página25'!A:A,'Página25'!G:G,"")</f>
        <v>25568.875</v>
      </c>
      <c r="C581" s="22">
        <f>XLOOKUP(A581,'Página25'!A:A,'Página25'!I:I,"")</f>
        <v>25568.875</v>
      </c>
      <c r="D581" s="1" t="s">
        <v>4538</v>
      </c>
      <c r="E581" s="4">
        <v>0</v>
      </c>
      <c r="F581" s="4">
        <v>0</v>
      </c>
      <c r="G581" s="4">
        <v>0</v>
      </c>
      <c r="H581" s="2">
        <f>XLOOKUP(A581,EmailVerification!A:A,EmailVerification!B:B,"")</f>
      </c>
      <c r="I581" s="4">
        <f>IF(H581 = "", 0, 1)</f>
      </c>
      <c r="J581" s="4">
        <f>XLOOKUP(A581,IntegracaoVerification!A:A,IntegracaoVerification!C:C,"")</f>
      </c>
      <c r="K581" s="4">
        <f>IF(J581 = "", 0, 1)</f>
      </c>
      <c r="L581" s="2">
        <f>XLOOKUP(A581,ApiVerification!A:A,ApiVerification!C:C,"")</f>
      </c>
      <c r="M581" s="4">
        <f>IF(L581 = "", 0, 1)</f>
      </c>
      <c r="N581" s="2">
        <f>XLOOKUP(A581,AtivacaoGiftback!A:A,AtivacaoGiftback!B:B,"")</f>
      </c>
      <c r="O581" s="4">
        <f>IF(N581 = "", 0, 1)</f>
      </c>
      <c r="P581" s="2">
        <f>XLOOKUP(A581,TempoPrimeiraCampanha!A:A,TempoPrimeiraCampanha!B:B,"")</f>
      </c>
      <c r="Q581" s="4">
        <f>IF(P581 = "", 0, 1)</f>
      </c>
      <c r="R581" s="4">
        <f>XLOOKUP(A581,'# Campanhas30D'!A:A,'# Campanhas30D'!B:B,"")</f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4">
        <f>XLOOKUP(A581,'Receita Influenciada'!A:A,'Receita Influenciada'!C:C,"")</f>
      </c>
      <c r="Z581" s="4">
        <f>IF(ISBLANK(C581), "", DATEDIF(B581, C581, "d"))</f>
      </c>
      <c r="AA581" s="4">
        <v>0</v>
      </c>
    </row>
    <row x14ac:dyDescent="0.25" r="582" customHeight="1" ht="18.75">
      <c r="A582" s="1" t="s">
        <v>4573</v>
      </c>
      <c r="B582" s="22">
        <f>XLOOKUP(A582,'Página25'!A:A,'Página25'!G:G,"")</f>
        <v>25568.875</v>
      </c>
      <c r="C582" s="22">
        <f>XLOOKUP(A582,'Página25'!A:A,'Página25'!I:I,"")</f>
        <v>25568.875</v>
      </c>
      <c r="D582" s="1" t="s">
        <v>4538</v>
      </c>
      <c r="E582" s="4">
        <v>0</v>
      </c>
      <c r="F582" s="4">
        <v>0</v>
      </c>
      <c r="G582" s="4">
        <v>0</v>
      </c>
      <c r="H582" s="2">
        <f>XLOOKUP(A582,EmailVerification!A:A,EmailVerification!B:B,"")</f>
      </c>
      <c r="I582" s="4">
        <f>IF(H582 = "", 0, 1)</f>
      </c>
      <c r="J582" s="4">
        <f>XLOOKUP(A582,IntegracaoVerification!A:A,IntegracaoVerification!C:C,"")</f>
      </c>
      <c r="K582" s="4">
        <f>IF(J582 = "", 0, 1)</f>
      </c>
      <c r="L582" s="2">
        <f>XLOOKUP(A582,ApiVerification!A:A,ApiVerification!C:C,"")</f>
      </c>
      <c r="M582" s="4">
        <f>IF(L582 = "", 0, 1)</f>
      </c>
      <c r="N582" s="2">
        <f>XLOOKUP(A582,AtivacaoGiftback!A:A,AtivacaoGiftback!B:B,"")</f>
      </c>
      <c r="O582" s="4">
        <f>IF(N582 = "", 0, 1)</f>
      </c>
      <c r="P582" s="2">
        <f>XLOOKUP(A582,TempoPrimeiraCampanha!A:A,TempoPrimeiraCampanha!B:B,"")</f>
      </c>
      <c r="Q582" s="4">
        <f>IF(P582 = "", 0, 1)</f>
      </c>
      <c r="R582" s="4">
        <f>XLOOKUP(A582,'# Campanhas30D'!A:A,'# Campanhas30D'!B:B,"")</f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4">
        <f>XLOOKUP(A582,'Receita Influenciada'!A:A,'Receita Influenciada'!C:C,"")</f>
      </c>
      <c r="Z582" s="4">
        <f>IF(ISBLANK(C582), "", DATEDIF(B582, C582, "d"))</f>
      </c>
      <c r="AA582" s="4">
        <v>0</v>
      </c>
    </row>
    <row x14ac:dyDescent="0.25" r="583" customHeight="1" ht="18.75">
      <c r="A583" s="1" t="s">
        <v>4517</v>
      </c>
      <c r="B583" s="22">
        <f>XLOOKUP(A583,'Página25'!A:A,'Página25'!G:G,"")</f>
        <v>25568.875</v>
      </c>
      <c r="C583" s="22">
        <f>XLOOKUP(A583,'Página25'!A:A,'Página25'!I:I,"")</f>
        <v>25568.875</v>
      </c>
      <c r="D583" s="1" t="s">
        <v>4538</v>
      </c>
      <c r="E583" s="4">
        <f>XLOOKUP(A583,login!A:A,login!F:F,"")</f>
      </c>
      <c r="F583" s="4">
        <v>1</v>
      </c>
      <c r="G583" s="4">
        <v>0</v>
      </c>
      <c r="H583" s="4">
        <f>XLOOKUP(A583,EmailVerification!A:A,EmailVerification!B:B,"")</f>
      </c>
      <c r="I583" s="4">
        <f>IF(H583 = "", 0, 1)</f>
      </c>
      <c r="J583" s="4">
        <f>XLOOKUP(A583,IntegracaoVerification!A:A,IntegracaoVerification!C:C,"")</f>
      </c>
      <c r="K583" s="4">
        <f>IF(J583 = "", 0, 1)</f>
      </c>
      <c r="L583" s="4">
        <f>XLOOKUP(A583,ApiVerification!A:A,ApiVerification!C:C,"")</f>
      </c>
      <c r="M583" s="4">
        <f>IF(L583 = "", 0, 1)</f>
      </c>
      <c r="N583" s="4">
        <f>XLOOKUP(A583,AtivacaoGiftback!A:A,AtivacaoGiftback!B:B,"")</f>
      </c>
      <c r="O583" s="4">
        <f>IF(N583 = "", 0, 1)</f>
      </c>
      <c r="P583" s="4">
        <f>XLOOKUP(A583,TempoPrimeiraCampanha!A:A,TempoPrimeiraCampanha!B:B,"")</f>
      </c>
      <c r="Q583" s="4">
        <f>IF(P583 = "", 0, 1)</f>
      </c>
      <c r="R583" s="4">
        <f>XLOOKUP(A583,'# Campanhas30D'!A:A,'# Campanhas30D'!B:B,"")</f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4">
        <f>XLOOKUP(A583,'Receita Influenciada'!A:A,'Receita Influenciada'!C:C,"")</f>
      </c>
      <c r="Z583" s="4">
        <f>IF(ISBLANK(C583), "", DATEDIF(B583, C583, "d"))</f>
      </c>
      <c r="AA583" s="4">
        <v>0</v>
      </c>
    </row>
    <row x14ac:dyDescent="0.25" r="584" customHeight="1" ht="18.75">
      <c r="A584" s="1" t="s">
        <v>4510</v>
      </c>
      <c r="B584" s="22">
        <f>XLOOKUP(A584,'Página25'!A:A,'Página25'!G:G,"")</f>
        <v>25568.875</v>
      </c>
      <c r="C584" s="22">
        <f>XLOOKUP(A584,'Página25'!A:A,'Página25'!I:I,"")</f>
        <v>25568.875</v>
      </c>
      <c r="D584" s="1" t="s">
        <v>4538</v>
      </c>
      <c r="E584" s="4">
        <f>XLOOKUP(A584,login!A:A,login!F:F,"")</f>
      </c>
      <c r="F584" s="4">
        <v>0</v>
      </c>
      <c r="G584" s="4">
        <v>0</v>
      </c>
      <c r="H584" s="2">
        <f>XLOOKUP(A584,EmailVerification!A:A,EmailVerification!B:B,"")</f>
      </c>
      <c r="I584" s="4">
        <f>IF(H584 = "", 0, 1)</f>
      </c>
      <c r="J584" s="2">
        <f>XLOOKUP(A584,IntegracaoVerification!A:A,IntegracaoVerification!C:C,"")</f>
      </c>
      <c r="K584" s="4">
        <f>IF(J584 = "", 0, 1)</f>
      </c>
      <c r="L584" s="4">
        <f>XLOOKUP(A584,ApiVerification!A:A,ApiVerification!C:C,"")</f>
      </c>
      <c r="M584" s="4">
        <f>IF(L584 = "", 0, 1)</f>
      </c>
      <c r="N584" s="2">
        <f>XLOOKUP(A584,AtivacaoGiftback!A:A,AtivacaoGiftback!B:B,"")</f>
      </c>
      <c r="O584" s="4">
        <f>IF(N584 = "", 0, 1)</f>
      </c>
      <c r="P584" s="2">
        <f>XLOOKUP(A584,TempoPrimeiraCampanha!A:A,TempoPrimeiraCampanha!B:B,"")</f>
      </c>
      <c r="Q584" s="4">
        <f>IF(P584 = "", 0, 1)</f>
      </c>
      <c r="R584" s="4">
        <f>XLOOKUP(A584,'# Campanhas30D'!A:A,'# Campanhas30D'!B:B,"")</f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4">
        <f>XLOOKUP(A584,'Receita Influenciada'!A:A,'Receita Influenciada'!C:C,"")</f>
      </c>
      <c r="Z584" s="4">
        <f>IF(ISBLANK(C584), "", DATEDIF(B584, C584, "d"))</f>
      </c>
      <c r="AA584" s="4">
        <v>0</v>
      </c>
    </row>
    <row x14ac:dyDescent="0.25" r="585" customHeight="1" ht="18.75">
      <c r="A585" s="1" t="s">
        <v>4589</v>
      </c>
      <c r="B585" s="22">
        <f>XLOOKUP(A585,'Página25'!A:A,'Página25'!G:G,"")</f>
        <v>25568.875</v>
      </c>
      <c r="C585" s="22">
        <f>XLOOKUP(A585,'Página25'!A:A,'Página25'!I:I,"")</f>
        <v>25568.875</v>
      </c>
      <c r="D585" s="1" t="s">
        <v>4538</v>
      </c>
      <c r="E585" s="4">
        <v>0</v>
      </c>
      <c r="F585" s="4">
        <v>0</v>
      </c>
      <c r="G585" s="4">
        <v>0</v>
      </c>
      <c r="H585" s="2">
        <f>XLOOKUP(A585,EmailVerification!A:A,EmailVerification!B:B,"")</f>
      </c>
      <c r="I585" s="4">
        <f>IF(H585 = "", 0, 1)</f>
      </c>
      <c r="J585" s="2">
        <f>XLOOKUP(A585,IntegracaoVerification!A:A,IntegracaoVerification!C:C,"")</f>
      </c>
      <c r="K585" s="4">
        <f>IF(J585 = "", 0, 1)</f>
      </c>
      <c r="L585" s="2">
        <f>XLOOKUP(A585,ApiVerification!A:A,ApiVerification!C:C,"")</f>
      </c>
      <c r="M585" s="4">
        <f>IF(L585 = "", 0, 1)</f>
      </c>
      <c r="N585" s="2">
        <f>XLOOKUP(A585,AtivacaoGiftback!A:A,AtivacaoGiftback!B:B,"")</f>
      </c>
      <c r="O585" s="4">
        <f>IF(N585 = "", 0, 1)</f>
      </c>
      <c r="P585" s="2">
        <f>XLOOKUP(A585,TempoPrimeiraCampanha!A:A,TempoPrimeiraCampanha!B:B,"")</f>
      </c>
      <c r="Q585" s="4">
        <f>IF(P585 = "", 0, 1)</f>
      </c>
      <c r="R585" s="4">
        <f>XLOOKUP(A585,'# Campanhas30D'!A:A,'# Campanhas30D'!B:B,"")</f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4">
        <f>XLOOKUP(A585,'Receita Influenciada'!A:A,'Receita Influenciada'!C:C,"")</f>
      </c>
      <c r="Z585" s="4">
        <f>IF(ISBLANK(C585), "", DATEDIF(B585, C585, "d"))</f>
      </c>
      <c r="AA585" s="4">
        <v>0</v>
      </c>
    </row>
    <row x14ac:dyDescent="0.25" r="586" customHeight="1" ht="18.75">
      <c r="A586" s="1" t="s">
        <v>4579</v>
      </c>
      <c r="B586" s="22">
        <f>XLOOKUP(A586,'Página25'!A:A,'Página25'!G:G,"")</f>
        <v>25568.875</v>
      </c>
      <c r="C586" s="22">
        <f>XLOOKUP(A586,'Página25'!A:A,'Página25'!I:I,"")</f>
        <v>25568.875</v>
      </c>
      <c r="D586" s="1" t="s">
        <v>4538</v>
      </c>
      <c r="E586" s="4">
        <v>0</v>
      </c>
      <c r="F586" s="4">
        <v>0</v>
      </c>
      <c r="G586" s="4">
        <v>0</v>
      </c>
      <c r="H586" s="2">
        <f>XLOOKUP(A586,EmailVerification!A:A,EmailVerification!B:B,"")</f>
      </c>
      <c r="I586" s="4">
        <f>IF(H586 = "", 0, 1)</f>
      </c>
      <c r="J586" s="2">
        <f>XLOOKUP(A586,IntegracaoVerification!A:A,IntegracaoVerification!C:C,"")</f>
      </c>
      <c r="K586" s="4">
        <f>IF(J586 = "", 0, 1)</f>
      </c>
      <c r="L586" s="2">
        <f>XLOOKUP(A586,ApiVerification!A:A,ApiVerification!C:C,"")</f>
      </c>
      <c r="M586" s="4">
        <f>IF(L586 = "", 0, 1)</f>
      </c>
      <c r="N586" s="2">
        <f>XLOOKUP(A586,AtivacaoGiftback!A:A,AtivacaoGiftback!B:B,"")</f>
      </c>
      <c r="O586" s="4">
        <f>IF(N586 = "", 0, 1)</f>
      </c>
      <c r="P586" s="2">
        <f>XLOOKUP(A586,TempoPrimeiraCampanha!A:A,TempoPrimeiraCampanha!B:B,"")</f>
      </c>
      <c r="Q586" s="4">
        <f>IF(P586 = "", 0, 1)</f>
      </c>
      <c r="R586" s="4">
        <f>XLOOKUP(A586,'# Campanhas30D'!A:A,'# Campanhas30D'!B:B,"")</f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4">
        <f>XLOOKUP(A586,'Receita Influenciada'!A:A,'Receita Influenciada'!C:C,"")</f>
      </c>
      <c r="Z586" s="4">
        <f>IF(ISBLANK(C586), "", DATEDIF(B586, C586, "d"))</f>
      </c>
      <c r="AA586" s="4">
        <v>0</v>
      </c>
    </row>
    <row x14ac:dyDescent="0.25" r="587" customHeight="1" ht="18.75">
      <c r="A587" s="1" t="s">
        <v>408</v>
      </c>
      <c r="B587" s="22">
        <f>XLOOKUP(A587,'Página25'!A:A,'Página25'!G:G,"")</f>
        <v>25568.875</v>
      </c>
      <c r="C587" s="22">
        <f>XLOOKUP(A587,'Página25'!A:A,'Página25'!I:I,"")</f>
        <v>25568.875</v>
      </c>
      <c r="D587" s="1" t="s">
        <v>4537</v>
      </c>
      <c r="E587" s="4">
        <f>XLOOKUP(A587,login!A:A,login!F:F,"")</f>
      </c>
      <c r="F587" s="4">
        <v>1</v>
      </c>
      <c r="G587" s="4">
        <v>0</v>
      </c>
      <c r="H587" s="4">
        <f>XLOOKUP(A587,EmailVerification!A:A,EmailVerification!B:B,"")</f>
      </c>
      <c r="I587" s="4">
        <f>IF(H587 = "", 0, 1)</f>
      </c>
      <c r="J587" s="4">
        <f>XLOOKUP(A587,IntegracaoVerification!A:A,IntegracaoVerification!C:C,"")</f>
      </c>
      <c r="K587" s="4">
        <f>IF(J587 = "", 0, 1)</f>
      </c>
      <c r="L587" s="4">
        <f>XLOOKUP(A587,ApiVerification!A:A,ApiVerification!C:C,"")</f>
      </c>
      <c r="M587" s="4">
        <f>IF(L587 = "", 0, 1)</f>
      </c>
      <c r="N587" s="2">
        <f>XLOOKUP(A587,AtivacaoGiftback!A:A,AtivacaoGiftback!B:B,"")</f>
      </c>
      <c r="O587" s="4">
        <f>IF(N587 = "", 0, 1)</f>
      </c>
      <c r="P587" s="4">
        <f>XLOOKUP(A587,TempoPrimeiraCampanha!A:A,TempoPrimeiraCampanha!B:B,"")</f>
      </c>
      <c r="Q587" s="4">
        <f>IF(P587 = "", 0, 1)</f>
      </c>
      <c r="R587" s="4">
        <f>XLOOKUP(A587,'# Campanhas30D'!A:A,'# Campanhas30D'!B:B,"")</f>
      </c>
      <c r="S587" s="10">
        <f>XLOOKUP(A587,'Receita Influenciada'!A:A,'Receita Influenciada'!B:B,"")</f>
      </c>
      <c r="T587" s="10">
        <f>XLOOKUP(A587,'Receita Total'!A:A,'Receita Total'!C:C,"")</f>
      </c>
      <c r="U587" s="10">
        <v>0</v>
      </c>
      <c r="V587" s="10">
        <f>XLOOKUP(A587,Campanha!A:A,Campanha!B:B,"")</f>
      </c>
      <c r="W587" s="10">
        <v>0</v>
      </c>
      <c r="X587" s="10">
        <v>0</v>
      </c>
      <c r="Y587" s="4">
        <f>XLOOKUP(A587,'Receita Influenciada'!A:A,'Receita Influenciada'!C:C,"")</f>
      </c>
      <c r="Z587" s="4">
        <f>IF(ISBLANK(C587), "", DATEDIF(B587, C587, "d"))</f>
      </c>
      <c r="AA587" s="4">
        <v>0</v>
      </c>
    </row>
    <row x14ac:dyDescent="0.25" r="588" customHeight="1" ht="18.75">
      <c r="A588" s="1" t="s">
        <v>666</v>
      </c>
      <c r="B588" s="22">
        <f>XLOOKUP(A588,'Página25'!A:A,'Página25'!G:G,"")</f>
        <v>25568.875</v>
      </c>
      <c r="C588" s="22">
        <f>XLOOKUP(A588,'Página25'!A:A,'Página25'!I:I,"")</f>
        <v>25568.875</v>
      </c>
      <c r="D588" s="1" t="s">
        <v>4537</v>
      </c>
      <c r="E588" s="4">
        <f>XLOOKUP(A588,login!A:A,login!F:F,"")</f>
      </c>
      <c r="F588" s="4">
        <v>1</v>
      </c>
      <c r="G588" s="4">
        <v>0</v>
      </c>
      <c r="H588" s="4">
        <f>XLOOKUP(A588,EmailVerification!A:A,EmailVerification!B:B,"")</f>
      </c>
      <c r="I588" s="4">
        <f>IF(H588 = "", 0, 1)</f>
      </c>
      <c r="J588" s="4">
        <f>XLOOKUP(A588,IntegracaoVerification!A:A,IntegracaoVerification!C:C,"")</f>
      </c>
      <c r="K588" s="4">
        <f>IF(J588 = "", 0, 1)</f>
      </c>
      <c r="L588" s="2">
        <f>XLOOKUP(A588,ApiVerification!A:A,ApiVerification!C:C,"")</f>
      </c>
      <c r="M588" s="4">
        <f>IF(L588 = "", 0, 1)</f>
      </c>
      <c r="N588" s="4">
        <f>XLOOKUP(A588,AtivacaoGiftback!A:A,AtivacaoGiftback!B:B,"")</f>
      </c>
      <c r="O588" s="4">
        <f>IF(N588 = "", 0, 1)</f>
      </c>
      <c r="P588" s="4">
        <f>XLOOKUP(A588,TempoPrimeiraCampanha!A:A,TempoPrimeiraCampanha!B:B,"")</f>
      </c>
      <c r="Q588" s="4">
        <f>IF(P588 = "", 0, 1)</f>
      </c>
      <c r="R588" s="4">
        <f>XLOOKUP(A588,'# Campanhas30D'!A:A,'# Campanhas30D'!B:B,"")</f>
      </c>
      <c r="S588" s="10">
        <f>XLOOKUP(A588,'Receita Influenciada'!A:A,'Receita Influenciada'!B:B,"")</f>
      </c>
      <c r="T588" s="10">
        <f>XLOOKUP(A588,'Receita Total'!A:A,'Receita Total'!C:C,"")</f>
      </c>
      <c r="U588" s="10">
        <f>XLOOKUP(A588,Giftback!A:A,Giftback!B:B,"")</f>
      </c>
      <c r="V588" s="10">
        <v>0</v>
      </c>
      <c r="W588" s="10">
        <v>0</v>
      </c>
      <c r="X588" s="10">
        <v>0</v>
      </c>
      <c r="Y588" s="4">
        <f>XLOOKUP(A588,'Receita Influenciada'!A:A,'Receita Influenciada'!C:C,"")</f>
      </c>
      <c r="Z588" s="4">
        <f>IF(ISBLANK(C588), "", DATEDIF(B588, C588, "d"))</f>
      </c>
      <c r="AA588" s="4">
        <v>0</v>
      </c>
    </row>
    <row x14ac:dyDescent="0.25" r="589" customHeight="1" ht="18.75">
      <c r="A589" s="1" t="s">
        <v>521</v>
      </c>
      <c r="B589" s="22">
        <f>XLOOKUP(A589,'Página25'!A:A,'Página25'!G:G,"")</f>
        <v>25568.875</v>
      </c>
      <c r="C589" s="22">
        <f>XLOOKUP(A589,'Página25'!A:A,'Página25'!I:I,"")</f>
        <v>25568.875</v>
      </c>
      <c r="D589" s="1" t="s">
        <v>4537</v>
      </c>
      <c r="E589" s="4">
        <f>XLOOKUP(A589,login!A:A,login!F:F,"")</f>
      </c>
      <c r="F589" s="4">
        <f>XLOOKUP(A589,gestor!C:C,gestor!E:E,"")</f>
      </c>
      <c r="G589" s="4">
        <v>0</v>
      </c>
      <c r="H589" s="4">
        <f>XLOOKUP(A589,EmailVerification!A:A,EmailVerification!B:B,"")</f>
      </c>
      <c r="I589" s="4">
        <f>IF(H589 = "", 0, 1)</f>
      </c>
      <c r="J589" s="4">
        <f>XLOOKUP(A589,IntegracaoVerification!A:A,IntegracaoVerification!C:C,"")</f>
      </c>
      <c r="K589" s="4">
        <f>IF(J589 = "", 0, 1)</f>
      </c>
      <c r="L589" s="4">
        <f>XLOOKUP(A589,ApiVerification!A:A,ApiVerification!C:C,"")</f>
      </c>
      <c r="M589" s="4">
        <f>IF(L589 = "", 0, 1)</f>
      </c>
      <c r="N589" s="2">
        <f>XLOOKUP(A589,AtivacaoGiftback!A:A,AtivacaoGiftback!B:B,"")</f>
      </c>
      <c r="O589" s="4">
        <f>IF(N589 = "", 0, 1)</f>
      </c>
      <c r="P589" s="4">
        <f>XLOOKUP(A589,TempoPrimeiraCampanha!A:A,TempoPrimeiraCampanha!B:B,"")</f>
      </c>
      <c r="Q589" s="4">
        <f>IF(P589 = "", 0, 1)</f>
      </c>
      <c r="R589" s="4">
        <f>XLOOKUP(A589,'# Campanhas30D'!A:A,'# Campanhas30D'!B:B,"")</f>
      </c>
      <c r="S589" s="10">
        <f>XLOOKUP(A589,'Receita Influenciada'!A:A,'Receita Influenciada'!B:B,"")</f>
      </c>
      <c r="T589" s="10">
        <f>XLOOKUP(A589,'Receita Total'!A:A,'Receita Total'!C:C,"")</f>
      </c>
      <c r="U589" s="10">
        <v>0</v>
      </c>
      <c r="V589" s="10">
        <f>XLOOKUP(A589,Campanha!A:A,Campanha!B:B,"")</f>
      </c>
      <c r="W589" s="10">
        <f>XLOOKUP(A589,Task!A:A,Task!B:B,"")</f>
      </c>
      <c r="X589" s="10">
        <f>XLOOKUP(A589,Message!A:A,Message!B:B,"")</f>
      </c>
      <c r="Y589" s="4">
        <f>XLOOKUP(A589,'Receita Influenciada'!A:A,'Receita Influenciada'!C:C,"")</f>
      </c>
      <c r="Z589" s="4">
        <f>IF(ISBLANK(C589), "", DATEDIF(B589, C589, "d"))</f>
      </c>
      <c r="AA589" s="4">
        <v>0</v>
      </c>
    </row>
    <row x14ac:dyDescent="0.25" r="590" customHeight="1" ht="18.75">
      <c r="A590" s="1" t="s">
        <v>772</v>
      </c>
      <c r="B590" s="22">
        <f>XLOOKUP(A590,'Página25'!A:A,'Página25'!G:G,"")</f>
        <v>25568.875</v>
      </c>
      <c r="C590" s="22">
        <f>XLOOKUP(A590,'Página25'!A:A,'Página25'!I:I,"")</f>
        <v>25568.875</v>
      </c>
      <c r="D590" s="1" t="s">
        <v>4537</v>
      </c>
      <c r="E590" s="4">
        <f>XLOOKUP(A590,login!A:A,login!F:F,"")</f>
      </c>
      <c r="F590" s="4">
        <f>XLOOKUP(A590,gestor!C:C,gestor!E:E,"")</f>
      </c>
      <c r="G590" s="4">
        <v>0</v>
      </c>
      <c r="H590" s="4">
        <f>XLOOKUP(A590,EmailVerification!A:A,EmailVerification!B:B,"")</f>
      </c>
      <c r="I590" s="4">
        <f>IF(H590 = "", 0, 1)</f>
      </c>
      <c r="J590" s="4">
        <f>XLOOKUP(A590,IntegracaoVerification!A:A,IntegracaoVerification!C:C,"")</f>
      </c>
      <c r="K590" s="4">
        <f>IF(J590 = "", 0, 1)</f>
      </c>
      <c r="L590" s="4">
        <f>XLOOKUP(A590,ApiVerification!A:A,ApiVerification!C:C,"")</f>
      </c>
      <c r="M590" s="4">
        <f>IF(L590 = "", 0, 1)</f>
      </c>
      <c r="N590" s="4">
        <f>XLOOKUP(A590,AtivacaoGiftback!A:A,AtivacaoGiftback!B:B,"")</f>
      </c>
      <c r="O590" s="4">
        <f>IF(N590 = "", 0, 1)</f>
      </c>
      <c r="P590" s="4">
        <f>XLOOKUP(A590,TempoPrimeiraCampanha!A:A,TempoPrimeiraCampanha!B:B,"")</f>
      </c>
      <c r="Q590" s="4">
        <f>IF(P590 = "", 0, 1)</f>
      </c>
      <c r="R590" s="4">
        <f>XLOOKUP(A590,'# Campanhas30D'!A:A,'# Campanhas30D'!B:B,"")</f>
      </c>
      <c r="S590" s="10">
        <f>XLOOKUP(A590,'Receita Influenciada'!A:A,'Receita Influenciada'!B:B,"")</f>
      </c>
      <c r="T590" s="10">
        <f>XLOOKUP(A590,'Receita Total'!A:A,'Receita Total'!C:C,"")</f>
      </c>
      <c r="U590" s="10">
        <f>XLOOKUP(A590,Giftback!A:A,Giftback!B:B,"")</f>
      </c>
      <c r="V590" s="10">
        <f>XLOOKUP(A590,Campanha!A:A,Campanha!B:B,"")</f>
      </c>
      <c r="W590" s="10">
        <v>0</v>
      </c>
      <c r="X590" s="10">
        <v>0</v>
      </c>
      <c r="Y590" s="4">
        <f>XLOOKUP(A590,'Receita Influenciada'!A:A,'Receita Influenciada'!C:C,"")</f>
      </c>
      <c r="Z590" s="4">
        <f>IF(ISBLANK(C590), "", DATEDIF(B590, C590, "d"))</f>
      </c>
      <c r="AA590" s="4">
        <v>0</v>
      </c>
    </row>
    <row x14ac:dyDescent="0.25" r="591" customHeight="1" ht="18.75">
      <c r="A591" s="1" t="s">
        <v>461</v>
      </c>
      <c r="B591" s="22">
        <f>XLOOKUP(A591,'Página25'!A:A,'Página25'!G:G,"")</f>
        <v>25568.875</v>
      </c>
      <c r="C591" s="22">
        <f>XLOOKUP(A591,'Página25'!A:A,'Página25'!I:I,"")</f>
        <v>25568.875</v>
      </c>
      <c r="D591" s="1" t="s">
        <v>4537</v>
      </c>
      <c r="E591" s="4">
        <f>XLOOKUP(A591,login!A:A,login!F:F,"")</f>
      </c>
      <c r="F591" s="4">
        <f>XLOOKUP(A591,gestor!C:C,gestor!E:E,"")</f>
      </c>
      <c r="G591" s="4">
        <f>XLOOKUP(A591,tickets!I:I,tickets!J:J,"")</f>
      </c>
      <c r="H591" s="4">
        <f>XLOOKUP(A591,EmailVerification!A:A,EmailVerification!B:B,"")</f>
      </c>
      <c r="I591" s="4">
        <f>IF(H591 = "", 0, 1)</f>
      </c>
      <c r="J591" s="4">
        <f>XLOOKUP(A591,IntegracaoVerification!A:A,IntegracaoVerification!C:C,"")</f>
      </c>
      <c r="K591" s="4">
        <f>IF(J591 = "", 0, 1)</f>
      </c>
      <c r="L591" s="4">
        <f>XLOOKUP(A591,ApiVerification!A:A,ApiVerification!C:C,"")</f>
      </c>
      <c r="M591" s="4">
        <f>IF(L591 = "", 0, 1)</f>
      </c>
      <c r="N591" s="4">
        <f>XLOOKUP(A591,AtivacaoGiftback!A:A,AtivacaoGiftback!B:B,"")</f>
      </c>
      <c r="O591" s="4">
        <f>IF(N591 = "", 0, 1)</f>
      </c>
      <c r="P591" s="4">
        <f>XLOOKUP(A591,TempoPrimeiraCampanha!A:A,TempoPrimeiraCampanha!B:B,"")</f>
      </c>
      <c r="Q591" s="4">
        <f>IF(P591 = "", 0, 1)</f>
      </c>
      <c r="R591" s="4">
        <f>XLOOKUP(A591,'# Campanhas30D'!A:A,'# Campanhas30D'!B:B,"")</f>
      </c>
      <c r="S591" s="10">
        <f>XLOOKUP(A591,'Receita Influenciada'!A:A,'Receita Influenciada'!B:B,"")</f>
      </c>
      <c r="T591" s="10">
        <f>XLOOKUP(A591,'Receita Total'!A:A,'Receita Total'!C:C,"")</f>
      </c>
      <c r="U591" s="10">
        <f>XLOOKUP(A591,Giftback!A:A,Giftback!B:B,"")</f>
      </c>
      <c r="V591" s="10">
        <f>XLOOKUP(A591,Campanha!A:A,Campanha!B:B,"")</f>
      </c>
      <c r="W591" s="10">
        <v>0</v>
      </c>
      <c r="X591" s="10">
        <v>0</v>
      </c>
      <c r="Y591" s="4">
        <f>XLOOKUP(A591,'Receita Influenciada'!A:A,'Receita Influenciada'!C:C,"")</f>
      </c>
      <c r="Z591" s="4">
        <f>IF(ISBLANK(C591), "", DATEDIF(B591, C591, "d"))</f>
      </c>
      <c r="AA591" s="4">
        <v>0</v>
      </c>
    </row>
    <row x14ac:dyDescent="0.25" r="592" customHeight="1" ht="18.75">
      <c r="A592" s="1" t="s">
        <v>496</v>
      </c>
      <c r="B592" s="22">
        <f>XLOOKUP(A592,'Página25'!A:A,'Página25'!G:G,"")</f>
        <v>25568.875</v>
      </c>
      <c r="C592" s="22">
        <f>XLOOKUP(A592,'Página25'!A:A,'Página25'!I:I,"")</f>
        <v>25568.875</v>
      </c>
      <c r="D592" s="1" t="s">
        <v>4537</v>
      </c>
      <c r="E592" s="4">
        <f>XLOOKUP(A592,login!A:A,login!F:F,"")</f>
      </c>
      <c r="F592" s="4">
        <f>XLOOKUP(A592,gestor!C:C,gestor!E:E,"")</f>
      </c>
      <c r="G592" s="4">
        <f>XLOOKUP(A592,tickets!I:I,tickets!J:J,"")</f>
      </c>
      <c r="H592" s="4">
        <f>XLOOKUP(A592,EmailVerification!A:A,EmailVerification!B:B,"")</f>
      </c>
      <c r="I592" s="4">
        <f>IF(H592 = "", 0, 1)</f>
      </c>
      <c r="J592" s="4">
        <f>XLOOKUP(A592,IntegracaoVerification!A:A,IntegracaoVerification!C:C,"")</f>
      </c>
      <c r="K592" s="4">
        <f>IF(J592 = "", 0, 1)</f>
      </c>
      <c r="L592" s="4">
        <f>XLOOKUP(A592,ApiVerification!A:A,ApiVerification!C:C,"")</f>
      </c>
      <c r="M592" s="4">
        <f>IF(L592 = "", 0, 1)</f>
      </c>
      <c r="N592" s="4">
        <f>XLOOKUP(A592,AtivacaoGiftback!A:A,AtivacaoGiftback!B:B,"")</f>
      </c>
      <c r="O592" s="4">
        <f>IF(N592 = "", 0, 1)</f>
      </c>
      <c r="P592" s="4">
        <f>XLOOKUP(A592,TempoPrimeiraCampanha!A:A,TempoPrimeiraCampanha!B:B,"")</f>
      </c>
      <c r="Q592" s="4">
        <f>IF(P592 = "", 0, 1)</f>
      </c>
      <c r="R592" s="4">
        <f>XLOOKUP(A592,'# Campanhas30D'!A:A,'# Campanhas30D'!B:B,"")</f>
      </c>
      <c r="S592" s="10">
        <f>XLOOKUP(A592,'Receita Influenciada'!A:A,'Receita Influenciada'!B:B,"")</f>
      </c>
      <c r="T592" s="10">
        <f>XLOOKUP(A592,'Receita Total'!A:A,'Receita Total'!C:C,"")</f>
      </c>
      <c r="U592" s="10">
        <v>0</v>
      </c>
      <c r="V592" s="10">
        <f>XLOOKUP(A592,Campanha!A:A,Campanha!B:B,"")</f>
      </c>
      <c r="W592" s="10">
        <f>XLOOKUP(A592,Task!A:A,Task!B:B,"")</f>
      </c>
      <c r="X592" s="10">
        <v>0</v>
      </c>
      <c r="Y592" s="4">
        <f>XLOOKUP(A592,'Receita Influenciada'!A:A,'Receita Influenciada'!C:C,"")</f>
      </c>
      <c r="Z592" s="4">
        <f>IF(ISBLANK(C592), "", DATEDIF(B592, C592, "d"))</f>
      </c>
      <c r="AA592" s="4">
        <v>0</v>
      </c>
    </row>
    <row x14ac:dyDescent="0.25" r="593" customHeight="1" ht="18.75">
      <c r="A593" s="1" t="s">
        <v>482</v>
      </c>
      <c r="B593" s="22">
        <f>XLOOKUP(A593,'Página25'!A:A,'Página25'!G:G,"")</f>
        <v>25568.875</v>
      </c>
      <c r="C593" s="22">
        <f>XLOOKUP(A593,'Página25'!A:A,'Página25'!I:I,"")</f>
        <v>25568.875</v>
      </c>
      <c r="D593" s="1" t="s">
        <v>4537</v>
      </c>
      <c r="E593" s="4">
        <f>XLOOKUP(A593,login!A:A,login!F:F,"")</f>
      </c>
      <c r="F593" s="4">
        <f>XLOOKUP(A593,gestor!C:C,gestor!E:E,"")</f>
      </c>
      <c r="G593" s="4">
        <v>0</v>
      </c>
      <c r="H593" s="4">
        <f>XLOOKUP(A593,EmailVerification!A:A,EmailVerification!B:B,"")</f>
      </c>
      <c r="I593" s="4">
        <f>IF(H593 = "", 0, 1)</f>
      </c>
      <c r="J593" s="4">
        <f>XLOOKUP(A593,IntegracaoVerification!A:A,IntegracaoVerification!C:C,"")</f>
      </c>
      <c r="K593" s="4">
        <f>IF(J593 = "", 0, 1)</f>
      </c>
      <c r="L593" s="4">
        <f>XLOOKUP(A593,ApiVerification!A:A,ApiVerification!C:C,"")</f>
      </c>
      <c r="M593" s="4">
        <f>IF(L593 = "", 0, 1)</f>
      </c>
      <c r="N593" s="4">
        <f>XLOOKUP(A593,AtivacaoGiftback!A:A,AtivacaoGiftback!B:B,"")</f>
      </c>
      <c r="O593" s="4">
        <f>IF(N593 = "", 0, 1)</f>
      </c>
      <c r="P593" s="4">
        <f>XLOOKUP(A593,TempoPrimeiraCampanha!A:A,TempoPrimeiraCampanha!B:B,"")</f>
      </c>
      <c r="Q593" s="4">
        <f>IF(P593 = "", 0, 1)</f>
      </c>
      <c r="R593" s="4">
        <f>XLOOKUP(A593,'# Campanhas30D'!A:A,'# Campanhas30D'!B:B,"")</f>
      </c>
      <c r="S593" s="10">
        <f>XLOOKUP(A593,'Receita Influenciada'!A:A,'Receita Influenciada'!B:B,"")</f>
      </c>
      <c r="T593" s="10">
        <f>XLOOKUP(A593,'Receita Total'!A:A,'Receita Total'!C:C,"")</f>
      </c>
      <c r="U593" s="10">
        <v>0</v>
      </c>
      <c r="V593" s="10">
        <f>XLOOKUP(A593,Campanha!A:A,Campanha!B:B,"")</f>
      </c>
      <c r="W593" s="10">
        <v>0</v>
      </c>
      <c r="X593" s="10">
        <v>0</v>
      </c>
      <c r="Y593" s="4">
        <f>XLOOKUP(A593,'Receita Influenciada'!A:A,'Receita Influenciada'!C:C,"")</f>
      </c>
      <c r="Z593" s="4">
        <f>IF(ISBLANK(C593), "", DATEDIF(B593, C593, "d"))</f>
      </c>
      <c r="AA593" s="4">
        <v>0</v>
      </c>
    </row>
    <row x14ac:dyDescent="0.25" r="594" customHeight="1" ht="18.75">
      <c r="A594" s="1" t="s">
        <v>615</v>
      </c>
      <c r="B594" s="22">
        <f>XLOOKUP(A594,'Página25'!A:A,'Página25'!G:G,"")</f>
        <v>25568.875</v>
      </c>
      <c r="C594" s="22">
        <f>XLOOKUP(A594,'Página25'!A:A,'Página25'!I:I,"")</f>
        <v>25568.875</v>
      </c>
      <c r="D594" s="1" t="s">
        <v>4537</v>
      </c>
      <c r="E594" s="4">
        <f>XLOOKUP(A594,login!A:A,login!F:F,"")</f>
      </c>
      <c r="F594" s="4">
        <f>XLOOKUP(A594,gestor!C:C,gestor!E:E,"")</f>
      </c>
      <c r="G594" s="4">
        <v>0</v>
      </c>
      <c r="H594" s="4">
        <f>XLOOKUP(A594,EmailVerification!A:A,EmailVerification!B:B,"")</f>
      </c>
      <c r="I594" s="4">
        <f>IF(H594 = "", 0, 1)</f>
      </c>
      <c r="J594" s="4">
        <f>XLOOKUP(A594,IntegracaoVerification!A:A,IntegracaoVerification!C:C,"")</f>
      </c>
      <c r="K594" s="4">
        <f>IF(J594 = "", 0, 1)</f>
      </c>
      <c r="L594" s="4">
        <f>XLOOKUP(A594,ApiVerification!A:A,ApiVerification!C:C,"")</f>
      </c>
      <c r="M594" s="4">
        <f>IF(L594 = "", 0, 1)</f>
      </c>
      <c r="N594" s="4">
        <f>XLOOKUP(A594,AtivacaoGiftback!A:A,AtivacaoGiftback!B:B,"")</f>
      </c>
      <c r="O594" s="4">
        <f>IF(N594 = "", 0, 1)</f>
      </c>
      <c r="P594" s="4">
        <f>XLOOKUP(A594,TempoPrimeiraCampanha!A:A,TempoPrimeiraCampanha!B:B,"")</f>
      </c>
      <c r="Q594" s="4">
        <f>IF(P594 = "", 0, 1)</f>
      </c>
      <c r="R594" s="4">
        <f>XLOOKUP(A594,'# Campanhas30D'!A:A,'# Campanhas30D'!B:B,"")</f>
      </c>
      <c r="S594" s="10">
        <f>XLOOKUP(A594,'Receita Influenciada'!A:A,'Receita Influenciada'!B:B,"")</f>
      </c>
      <c r="T594" s="10">
        <f>XLOOKUP(A594,'Receita Total'!A:A,'Receita Total'!C:C,"")</f>
      </c>
      <c r="U594" s="10">
        <f>XLOOKUP(A594,Giftback!A:A,Giftback!B:B,"")</f>
      </c>
      <c r="V594" s="10">
        <f>XLOOKUP(A594,Campanha!A:A,Campanha!B:B,"")</f>
      </c>
      <c r="W594" s="10">
        <v>0</v>
      </c>
      <c r="X594" s="10">
        <f>XLOOKUP(A594,Message!A:A,Message!B:B,"")</f>
      </c>
      <c r="Y594" s="4">
        <f>XLOOKUP(A594,'Receita Influenciada'!A:A,'Receita Influenciada'!C:C,"")</f>
      </c>
      <c r="Z594" s="4">
        <f>IF(ISBLANK(C594), "", DATEDIF(B594, C594, "d"))</f>
      </c>
      <c r="AA594" s="4">
        <v>0</v>
      </c>
    </row>
    <row x14ac:dyDescent="0.25" r="595" customHeight="1" ht="18.75">
      <c r="A595" s="1" t="s">
        <v>822</v>
      </c>
      <c r="B595" s="22">
        <f>XLOOKUP(A595,'Página25'!A:A,'Página25'!G:G,"")</f>
        <v>25568.875</v>
      </c>
      <c r="C595" s="22">
        <f>XLOOKUP(A595,'Página25'!A:A,'Página25'!I:I,"")</f>
        <v>25568.875</v>
      </c>
      <c r="D595" s="1" t="s">
        <v>4537</v>
      </c>
      <c r="E595" s="4">
        <f>XLOOKUP(A595,login!A:A,login!F:F,"")</f>
      </c>
      <c r="F595" s="4">
        <f>XLOOKUP(A595,gestor!C:C,gestor!E:E,"")</f>
      </c>
      <c r="G595" s="4">
        <v>0</v>
      </c>
      <c r="H595" s="4">
        <f>XLOOKUP(A595,EmailVerification!A:A,EmailVerification!B:B,"")</f>
      </c>
      <c r="I595" s="4">
        <f>IF(H595 = "", 0, 1)</f>
      </c>
      <c r="J595" s="4">
        <f>XLOOKUP(A595,IntegracaoVerification!A:A,IntegracaoVerification!C:C,"")</f>
      </c>
      <c r="K595" s="4">
        <f>IF(J595 = "", 0, 1)</f>
      </c>
      <c r="L595" s="2">
        <f>XLOOKUP(A595,ApiVerification!A:A,ApiVerification!C:C,"")</f>
      </c>
      <c r="M595" s="4">
        <f>IF(L595 = "", 0, 1)</f>
      </c>
      <c r="N595" s="4">
        <f>XLOOKUP(A595,AtivacaoGiftback!A:A,AtivacaoGiftback!B:B,"")</f>
      </c>
      <c r="O595" s="4">
        <f>IF(N595 = "", 0, 1)</f>
      </c>
      <c r="P595" s="4">
        <f>XLOOKUP(A595,TempoPrimeiraCampanha!A:A,TempoPrimeiraCampanha!B:B,"")</f>
      </c>
      <c r="Q595" s="4">
        <f>IF(P595 = "", 0, 1)</f>
      </c>
      <c r="R595" s="4">
        <f>XLOOKUP(A595,'# Campanhas30D'!A:A,'# Campanhas30D'!B:B,"")</f>
      </c>
      <c r="S595" s="10">
        <f>XLOOKUP(A595,'Receita Influenciada'!A:A,'Receita Influenciada'!B:B,"")</f>
      </c>
      <c r="T595" s="10">
        <f>XLOOKUP(A595,'Receita Total'!A:A,'Receita Total'!C:C,"")</f>
      </c>
      <c r="U595" s="10">
        <f>XLOOKUP(A595,Giftback!A:A,Giftback!B:B,"")</f>
      </c>
      <c r="V595" s="10">
        <f>XLOOKUP(A595,Campanha!A:A,Campanha!B:B,"")</f>
      </c>
      <c r="W595" s="10">
        <v>0</v>
      </c>
      <c r="X595" s="10">
        <v>0</v>
      </c>
      <c r="Y595" s="4">
        <f>XLOOKUP(A595,'Receita Influenciada'!A:A,'Receita Influenciada'!C:C,"")</f>
      </c>
      <c r="Z595" s="4">
        <f>IF(ISBLANK(C595), "", DATEDIF(B595, C595, "d"))</f>
      </c>
      <c r="AA595" s="4">
        <v>0</v>
      </c>
    </row>
    <row x14ac:dyDescent="0.25" r="596" customHeight="1" ht="18.75">
      <c r="A596" s="1" t="s">
        <v>484</v>
      </c>
      <c r="B596" s="22">
        <f>XLOOKUP(A596,'Página25'!A:A,'Página25'!G:G,"")</f>
        <v>25568.875</v>
      </c>
      <c r="C596" s="22">
        <f>XLOOKUP(A596,'Página25'!A:A,'Página25'!I:I,"")</f>
        <v>25568.875</v>
      </c>
      <c r="D596" s="1" t="s">
        <v>4537</v>
      </c>
      <c r="E596" s="4">
        <f>XLOOKUP(A596,login!A:A,login!F:F,"")</f>
      </c>
      <c r="F596" s="4">
        <f>XLOOKUP(A596,gestor!C:C,gestor!E:E,"")</f>
      </c>
      <c r="G596" s="4">
        <v>0</v>
      </c>
      <c r="H596" s="4">
        <f>XLOOKUP(A596,EmailVerification!A:A,EmailVerification!B:B,"")</f>
      </c>
      <c r="I596" s="4">
        <f>IF(H596 = "", 0, 1)</f>
      </c>
      <c r="J596" s="4">
        <f>XLOOKUP(A596,IntegracaoVerification!A:A,IntegracaoVerification!C:C,"")</f>
      </c>
      <c r="K596" s="4">
        <f>IF(J596 = "", 0, 1)</f>
      </c>
      <c r="L596" s="4">
        <f>XLOOKUP(A596,ApiVerification!A:A,ApiVerification!C:C,"")</f>
      </c>
      <c r="M596" s="4">
        <f>IF(L596 = "", 0, 1)</f>
      </c>
      <c r="N596" s="4">
        <f>XLOOKUP(A596,AtivacaoGiftback!A:A,AtivacaoGiftback!B:B,"")</f>
      </c>
      <c r="O596" s="4">
        <f>IF(N596 = "", 0, 1)</f>
      </c>
      <c r="P596" s="4">
        <f>XLOOKUP(A596,TempoPrimeiraCampanha!A:A,TempoPrimeiraCampanha!B:B,"")</f>
      </c>
      <c r="Q596" s="4">
        <f>IF(P596 = "", 0, 1)</f>
      </c>
      <c r="R596" s="4">
        <f>XLOOKUP(A596,'# Campanhas30D'!A:A,'# Campanhas30D'!B:B,"")</f>
      </c>
      <c r="S596" s="10">
        <f>XLOOKUP(A596,'Receita Influenciada'!A:A,'Receita Influenciada'!B:B,"")</f>
      </c>
      <c r="T596" s="10">
        <f>XLOOKUP(A596,'Receita Total'!A:A,'Receita Total'!C:C,"")</f>
      </c>
      <c r="U596" s="10">
        <v>0</v>
      </c>
      <c r="V596" s="10">
        <f>XLOOKUP(A596,Campanha!A:A,Campanha!B:B,"")</f>
      </c>
      <c r="W596" s="10">
        <v>0</v>
      </c>
      <c r="X596" s="10">
        <v>0</v>
      </c>
      <c r="Y596" s="4">
        <f>XLOOKUP(A596,'Receita Influenciada'!A:A,'Receita Influenciada'!C:C,"")</f>
      </c>
      <c r="Z596" s="4">
        <f>IF(ISBLANK(C596), "", DATEDIF(B596, C596, "d"))</f>
      </c>
      <c r="AA596" s="4">
        <v>0</v>
      </c>
    </row>
    <row x14ac:dyDescent="0.25" r="597" customHeight="1" ht="18.75">
      <c r="A597" s="1" t="s">
        <v>524</v>
      </c>
      <c r="B597" s="22">
        <f>XLOOKUP(A597,'Página25'!A:A,'Página25'!G:G,"")</f>
        <v>25568.875</v>
      </c>
      <c r="C597" s="22">
        <f>XLOOKUP(A597,'Página25'!A:A,'Página25'!I:I,"")</f>
        <v>25568.875</v>
      </c>
      <c r="D597" s="1" t="s">
        <v>4537</v>
      </c>
      <c r="E597" s="4">
        <f>XLOOKUP(A597,login!A:A,login!F:F,"")</f>
      </c>
      <c r="F597" s="4">
        <v>1</v>
      </c>
      <c r="G597" s="4">
        <v>0</v>
      </c>
      <c r="H597" s="2">
        <f>XLOOKUP(A597,EmailVerification!A:A,EmailVerification!B:B,"")</f>
      </c>
      <c r="I597" s="4">
        <f>IF(H597 = "", 0, 1)</f>
      </c>
      <c r="J597" s="4">
        <f>XLOOKUP(A597,IntegracaoVerification!A:A,IntegracaoVerification!C:C,"")</f>
      </c>
      <c r="K597" s="4">
        <f>IF(J597 = "", 0, 1)</f>
      </c>
      <c r="L597" s="4">
        <f>XLOOKUP(A597,ApiVerification!A:A,ApiVerification!C:C,"")</f>
      </c>
      <c r="M597" s="4">
        <f>IF(L597 = "", 0, 1)</f>
      </c>
      <c r="N597" s="2">
        <f>XLOOKUP(A597,AtivacaoGiftback!A:A,AtivacaoGiftback!B:B,"")</f>
      </c>
      <c r="O597" s="4">
        <f>IF(N597 = "", 0, 1)</f>
      </c>
      <c r="P597" s="4">
        <f>XLOOKUP(A597,TempoPrimeiraCampanha!A:A,TempoPrimeiraCampanha!B:B,"")</f>
      </c>
      <c r="Q597" s="4">
        <f>IF(P597 = "", 0, 1)</f>
      </c>
      <c r="R597" s="4">
        <f>XLOOKUP(A597,'# Campanhas30D'!A:A,'# Campanhas30D'!B:B,"")</f>
      </c>
      <c r="S597" s="10">
        <v>0</v>
      </c>
      <c r="T597" s="10">
        <f>XLOOKUP(A597,'Receita Total'!A:A,'Receita Total'!C:C,"")</f>
      </c>
      <c r="U597" s="10">
        <v>0</v>
      </c>
      <c r="V597" s="10">
        <v>0</v>
      </c>
      <c r="W597" s="10">
        <v>0</v>
      </c>
      <c r="X597" s="10">
        <v>0</v>
      </c>
      <c r="Y597" s="4">
        <f>XLOOKUP(A597,'Receita Influenciada'!A:A,'Receita Influenciada'!C:C,"")</f>
      </c>
      <c r="Z597" s="4">
        <f>IF(ISBLANK(C597), "", DATEDIF(B597, C597, "d"))</f>
      </c>
      <c r="AA597" s="4">
        <v>0</v>
      </c>
    </row>
    <row x14ac:dyDescent="0.25" r="598" customHeight="1" ht="18.75">
      <c r="A598" s="1" t="s">
        <v>702</v>
      </c>
      <c r="B598" s="22">
        <f>XLOOKUP(A598,'Página25'!A:A,'Página25'!G:G,"")</f>
        <v>25568.875</v>
      </c>
      <c r="C598" s="22">
        <f>XLOOKUP(A598,'Página25'!A:A,'Página25'!I:I,"")</f>
        <v>25568.875</v>
      </c>
      <c r="D598" s="1" t="s">
        <v>4537</v>
      </c>
      <c r="E598" s="4">
        <f>XLOOKUP(A598,login!A:A,login!F:F,"")</f>
      </c>
      <c r="F598" s="4">
        <f>XLOOKUP(A598,gestor!C:C,gestor!E:E,"")</f>
      </c>
      <c r="G598" s="4">
        <f>XLOOKUP(A598,tickets!I:I,tickets!J:J,"")</f>
      </c>
      <c r="H598" s="4">
        <f>XLOOKUP(A598,EmailVerification!A:A,EmailVerification!B:B,"")</f>
      </c>
      <c r="I598" s="4">
        <f>IF(H598 = "", 0, 1)</f>
      </c>
      <c r="J598" s="4">
        <f>XLOOKUP(A598,IntegracaoVerification!A:A,IntegracaoVerification!C:C,"")</f>
      </c>
      <c r="K598" s="4">
        <f>IF(J598 = "", 0, 1)</f>
      </c>
      <c r="L598" s="4">
        <f>XLOOKUP(A598,ApiVerification!A:A,ApiVerification!C:C,"")</f>
      </c>
      <c r="M598" s="4">
        <f>IF(L598 = "", 0, 1)</f>
      </c>
      <c r="N598" s="4">
        <f>XLOOKUP(A598,AtivacaoGiftback!A:A,AtivacaoGiftback!B:B,"")</f>
      </c>
      <c r="O598" s="4">
        <f>IF(N598 = "", 0, 1)</f>
      </c>
      <c r="P598" s="4">
        <f>XLOOKUP(A598,TempoPrimeiraCampanha!A:A,TempoPrimeiraCampanha!B:B,"")</f>
      </c>
      <c r="Q598" s="4">
        <f>IF(P598 = "", 0, 1)</f>
      </c>
      <c r="R598" s="4">
        <f>XLOOKUP(A598,'# Campanhas30D'!A:A,'# Campanhas30D'!B:B,"")</f>
      </c>
      <c r="S598" s="10">
        <f>XLOOKUP(A598,'Receita Influenciada'!A:A,'Receita Influenciada'!B:B,"")</f>
      </c>
      <c r="T598" s="10">
        <f>XLOOKUP(A598,'Receita Total'!A:A,'Receita Total'!C:C,"")</f>
      </c>
      <c r="U598" s="10">
        <f>XLOOKUP(A598,Giftback!A:A,Giftback!B:B,"")</f>
      </c>
      <c r="V598" s="10">
        <f>XLOOKUP(A598,Campanha!A:A,Campanha!B:B,"")</f>
      </c>
      <c r="W598" s="10">
        <v>0</v>
      </c>
      <c r="X598" s="10">
        <f>XLOOKUP(A598,Message!A:A,Message!B:B,"")</f>
      </c>
      <c r="Y598" s="4">
        <f>XLOOKUP(A598,'Receita Influenciada'!A:A,'Receita Influenciada'!C:C,"")</f>
      </c>
      <c r="Z598" s="4">
        <f>IF(ISBLANK(C598), "", DATEDIF(B598, C598, "d"))</f>
      </c>
      <c r="AA598" s="4">
        <v>0</v>
      </c>
    </row>
    <row x14ac:dyDescent="0.25" r="599" customHeight="1" ht="18.75">
      <c r="A599" s="1" t="s">
        <v>1242</v>
      </c>
      <c r="B599" s="22">
        <f>XLOOKUP(A599,'Página25'!A:A,'Página25'!G:G,"")</f>
        <v>25568.875</v>
      </c>
      <c r="C599" s="22">
        <f>XLOOKUP(A599,'Página25'!A:A,'Página25'!I:I,"")</f>
        <v>25568.875</v>
      </c>
      <c r="D599" s="1" t="s">
        <v>4537</v>
      </c>
      <c r="E599" s="4">
        <f>XLOOKUP(A599,login!A:A,login!F:F,"")</f>
      </c>
      <c r="F599" s="4">
        <f>XLOOKUP(A599,gestor!C:C,gestor!E:E,"")</f>
      </c>
      <c r="G599" s="4">
        <v>0</v>
      </c>
      <c r="H599" s="4">
        <f>XLOOKUP(A599,EmailVerification!A:A,EmailVerification!B:B,"")</f>
      </c>
      <c r="I599" s="4">
        <f>IF(H599 = "", 0, 1)</f>
      </c>
      <c r="J599" s="4">
        <f>XLOOKUP(A599,IntegracaoVerification!A:A,IntegracaoVerification!C:C,"")</f>
      </c>
      <c r="K599" s="4">
        <f>IF(J599 = "", 0, 1)</f>
      </c>
      <c r="L599" s="2">
        <f>XLOOKUP(A599,ApiVerification!A:A,ApiVerification!C:C,"")</f>
      </c>
      <c r="M599" s="4">
        <f>IF(L599 = "", 0, 1)</f>
      </c>
      <c r="N599" s="4">
        <f>XLOOKUP(A599,AtivacaoGiftback!A:A,AtivacaoGiftback!B:B,"")</f>
      </c>
      <c r="O599" s="4">
        <f>IF(N599 = "", 0, 1)</f>
      </c>
      <c r="P599" s="4">
        <f>XLOOKUP(A599,TempoPrimeiraCampanha!A:A,TempoPrimeiraCampanha!B:B,"")</f>
      </c>
      <c r="Q599" s="4">
        <f>IF(P599 = "", 0, 1)</f>
      </c>
      <c r="R599" s="4">
        <f>XLOOKUP(A599,'# Campanhas30D'!A:A,'# Campanhas30D'!B:B,"")</f>
      </c>
      <c r="S599" s="10">
        <f>XLOOKUP(A599,'Receita Influenciada'!A:A,'Receita Influenciada'!B:B,"")</f>
      </c>
      <c r="T599" s="10">
        <f>XLOOKUP(A599,'Receita Total'!A:A,'Receita Total'!C:C,"")</f>
      </c>
      <c r="U599" s="10">
        <f>XLOOKUP(A599,Giftback!A:A,Giftback!B:B,"")</f>
      </c>
      <c r="V599" s="10">
        <f>XLOOKUP(A599,Campanha!A:A,Campanha!B:B,"")</f>
      </c>
      <c r="W599" s="10">
        <v>0</v>
      </c>
      <c r="X599" s="10">
        <v>0</v>
      </c>
      <c r="Y599" s="4">
        <f>XLOOKUP(A599,'Receita Influenciada'!A:A,'Receita Influenciada'!C:C,"")</f>
      </c>
      <c r="Z599" s="4">
        <f>IF(ISBLANK(C599), "", DATEDIF(B599, C599, "d"))</f>
      </c>
      <c r="AA599" s="4">
        <f>IF(Z599&gt;=0,1,0)</f>
      </c>
    </row>
    <row x14ac:dyDescent="0.25" r="600" customHeight="1" ht="18.75">
      <c r="A600" s="1" t="s">
        <v>1565</v>
      </c>
      <c r="B600" s="22">
        <f>XLOOKUP(A600,'Página25'!A:A,'Página25'!G:G,"")</f>
        <v>25568.875</v>
      </c>
      <c r="C600" s="22">
        <f>XLOOKUP(A600,'Página25'!A:A,'Página25'!I:I,"")</f>
        <v>25568.875</v>
      </c>
      <c r="D600" s="1" t="s">
        <v>4537</v>
      </c>
      <c r="E600" s="4">
        <f>XLOOKUP(A600,login!A:A,login!F:F,"")</f>
      </c>
      <c r="F600" s="4">
        <f>XLOOKUP(A600,gestor!C:C,gestor!E:E,"")</f>
      </c>
      <c r="G600" s="4">
        <v>0</v>
      </c>
      <c r="H600" s="4">
        <f>XLOOKUP(A600,EmailVerification!A:A,EmailVerification!B:B,"")</f>
      </c>
      <c r="I600" s="4">
        <f>IF(H600 = "", 0, 1)</f>
      </c>
      <c r="J600" s="4">
        <f>XLOOKUP(A600,IntegracaoVerification!A:A,IntegracaoVerification!C:C,"")</f>
      </c>
      <c r="K600" s="4">
        <f>IF(J600 = "", 0, 1)</f>
      </c>
      <c r="L600" s="4">
        <f>XLOOKUP(A600,ApiVerification!A:A,ApiVerification!C:C,"")</f>
      </c>
      <c r="M600" s="4">
        <f>IF(L600 = "", 0, 1)</f>
      </c>
      <c r="N600" s="4">
        <f>XLOOKUP(A600,AtivacaoGiftback!A:A,AtivacaoGiftback!B:B,"")</f>
      </c>
      <c r="O600" s="4">
        <f>IF(N600 = "", 0, 1)</f>
      </c>
      <c r="P600" s="4">
        <f>XLOOKUP(A600,TempoPrimeiraCampanha!A:A,TempoPrimeiraCampanha!B:B,"")</f>
      </c>
      <c r="Q600" s="4">
        <f>IF(P600 = "", 0, 1)</f>
      </c>
      <c r="R600" s="4">
        <f>XLOOKUP(A600,'# Campanhas30D'!A:A,'# Campanhas30D'!B:B,"")</f>
      </c>
      <c r="S600" s="10">
        <f>XLOOKUP(A600,'Receita Influenciada'!A:A,'Receita Influenciada'!B:B,"")</f>
      </c>
      <c r="T600" s="10">
        <f>XLOOKUP(A600,'Receita Total'!A:A,'Receita Total'!C:C,"")</f>
      </c>
      <c r="U600" s="10">
        <v>0</v>
      </c>
      <c r="V600" s="10">
        <f>XLOOKUP(A600,Campanha!A:A,Campanha!B:B,"")</f>
      </c>
      <c r="W600" s="10">
        <v>0</v>
      </c>
      <c r="X600" s="10">
        <v>0</v>
      </c>
      <c r="Y600" s="4">
        <f>XLOOKUP(A600,'Receita Influenciada'!A:A,'Receita Influenciada'!C:C,"")</f>
      </c>
      <c r="Z600" s="4">
        <f>IF(ISBLANK(C600), "", DATEDIF(B600, C600, "d"))</f>
      </c>
      <c r="AA600" s="4">
        <v>0</v>
      </c>
    </row>
    <row x14ac:dyDescent="0.25" r="601" customHeight="1" ht="18.75">
      <c r="A601" s="1" t="s">
        <v>864</v>
      </c>
      <c r="B601" s="22">
        <f>XLOOKUP(A601,'Página25'!A:A,'Página25'!G:G,"")</f>
        <v>25568.875</v>
      </c>
      <c r="C601" s="22">
        <f>XLOOKUP(A601,'Página25'!A:A,'Página25'!I:I,"")</f>
        <v>25568.875</v>
      </c>
      <c r="D601" s="1" t="s">
        <v>4537</v>
      </c>
      <c r="E601" s="4">
        <f>XLOOKUP(A601,login!A:A,login!F:F,"")</f>
      </c>
      <c r="F601" s="4">
        <f>XLOOKUP(A601,gestor!C:C,gestor!E:E,"")</f>
      </c>
      <c r="G601" s="4">
        <v>0</v>
      </c>
      <c r="H601" s="4">
        <f>XLOOKUP(A601,EmailVerification!A:A,EmailVerification!B:B,"")</f>
      </c>
      <c r="I601" s="4">
        <f>IF(H601 = "", 0, 1)</f>
      </c>
      <c r="J601" s="4">
        <f>XLOOKUP(A601,IntegracaoVerification!A:A,IntegracaoVerification!C:C,"")</f>
      </c>
      <c r="K601" s="4">
        <f>IF(J601 = "", 0, 1)</f>
      </c>
      <c r="L601" s="4">
        <f>XLOOKUP(A601,ApiVerification!A:A,ApiVerification!C:C,"")</f>
      </c>
      <c r="M601" s="4">
        <f>IF(L601 = "", 0, 1)</f>
      </c>
      <c r="N601" s="4">
        <f>XLOOKUP(A601,AtivacaoGiftback!A:A,AtivacaoGiftback!B:B,"")</f>
      </c>
      <c r="O601" s="4">
        <f>IF(N601 = "", 0, 1)</f>
      </c>
      <c r="P601" s="4">
        <f>XLOOKUP(A601,TempoPrimeiraCampanha!A:A,TempoPrimeiraCampanha!B:B,"")</f>
      </c>
      <c r="Q601" s="4">
        <f>IF(P601 = "", 0, 1)</f>
      </c>
      <c r="R601" s="4">
        <f>XLOOKUP(A601,'# Campanhas30D'!A:A,'# Campanhas30D'!B:B,"")</f>
      </c>
      <c r="S601" s="10">
        <f>XLOOKUP(A601,'Receita Influenciada'!A:A,'Receita Influenciada'!B:B,"")</f>
      </c>
      <c r="T601" s="10">
        <f>XLOOKUP(A601,'Receita Total'!A:A,'Receita Total'!C:C,"")</f>
      </c>
      <c r="U601" s="10">
        <f>XLOOKUP(A601,Giftback!A:A,Giftback!B:B,"")</f>
      </c>
      <c r="V601" s="10">
        <f>XLOOKUP(A601,Campanha!A:A,Campanha!B:B,"")</f>
      </c>
      <c r="W601" s="10">
        <v>0</v>
      </c>
      <c r="X601" s="10">
        <v>0</v>
      </c>
      <c r="Y601" s="4">
        <f>XLOOKUP(A601,'Receita Influenciada'!A:A,'Receita Influenciada'!C:C,"")</f>
      </c>
      <c r="Z601" s="4">
        <f>IF(ISBLANK(C601), "", DATEDIF(B601, C601, "d"))</f>
      </c>
      <c r="AA601" s="4">
        <v>0</v>
      </c>
    </row>
    <row x14ac:dyDescent="0.25" r="602" customHeight="1" ht="18.75">
      <c r="A602" s="1" t="s">
        <v>726</v>
      </c>
      <c r="B602" s="22">
        <f>XLOOKUP(A602,'Página25'!A:A,'Página25'!G:G,"")</f>
        <v>25568.875</v>
      </c>
      <c r="C602" s="22">
        <f>XLOOKUP(A602,'Página25'!A:A,'Página25'!I:I,"")</f>
        <v>25568.875</v>
      </c>
      <c r="D602" s="1" t="s">
        <v>4537</v>
      </c>
      <c r="E602" s="4">
        <f>XLOOKUP(A602,login!A:A,login!F:F,"")</f>
      </c>
      <c r="F602" s="4">
        <f>XLOOKUP(A602,gestor!C:C,gestor!E:E,"")</f>
      </c>
      <c r="G602" s="4">
        <v>0</v>
      </c>
      <c r="H602" s="4">
        <f>XLOOKUP(A602,EmailVerification!A:A,EmailVerification!B:B,"")</f>
      </c>
      <c r="I602" s="4">
        <f>IF(H602 = "", 0, 1)</f>
      </c>
      <c r="J602" s="4">
        <f>XLOOKUP(A602,IntegracaoVerification!A:A,IntegracaoVerification!C:C,"")</f>
      </c>
      <c r="K602" s="4">
        <f>IF(J602 = "", 0, 1)</f>
      </c>
      <c r="L602" s="4">
        <f>XLOOKUP(A602,ApiVerification!A:A,ApiVerification!C:C,"")</f>
      </c>
      <c r="M602" s="4">
        <f>IF(L602 = "", 0, 1)</f>
      </c>
      <c r="N602" s="4">
        <f>XLOOKUP(A602,AtivacaoGiftback!A:A,AtivacaoGiftback!B:B,"")</f>
      </c>
      <c r="O602" s="4">
        <f>IF(N602 = "", 0, 1)</f>
      </c>
      <c r="P602" s="4">
        <f>XLOOKUP(A602,TempoPrimeiraCampanha!A:A,TempoPrimeiraCampanha!B:B,"")</f>
      </c>
      <c r="Q602" s="4">
        <f>IF(P602 = "", 0, 1)</f>
      </c>
      <c r="R602" s="4">
        <f>XLOOKUP(A602,'# Campanhas30D'!A:A,'# Campanhas30D'!B:B,"")</f>
      </c>
      <c r="S602" s="10">
        <f>XLOOKUP(A602,'Receita Influenciada'!A:A,'Receita Influenciada'!B:B,"")</f>
      </c>
      <c r="T602" s="10">
        <f>XLOOKUP(A602,'Receita Total'!A:A,'Receita Total'!C:C,"")</f>
      </c>
      <c r="U602" s="10">
        <f>XLOOKUP(A602,Giftback!A:A,Giftback!B:B,"")</f>
      </c>
      <c r="V602" s="10">
        <f>XLOOKUP(A602,Campanha!A:A,Campanha!B:B,"")</f>
      </c>
      <c r="W602" s="10">
        <v>0</v>
      </c>
      <c r="X602" s="10">
        <v>0</v>
      </c>
      <c r="Y602" s="4">
        <f>XLOOKUP(A602,'Receita Influenciada'!A:A,'Receita Influenciada'!C:C,"")</f>
      </c>
      <c r="Z602" s="4">
        <f>IF(ISBLANK(C602), "", DATEDIF(B602, C602, "d"))</f>
      </c>
      <c r="AA602" s="4">
        <v>0</v>
      </c>
    </row>
    <row x14ac:dyDescent="0.25" r="603" customHeight="1" ht="18.75">
      <c r="A603" s="1" t="s">
        <v>1561</v>
      </c>
      <c r="B603" s="22">
        <f>XLOOKUP(A603,'Página25'!A:A,'Página25'!G:G,"")</f>
        <v>25568.875</v>
      </c>
      <c r="C603" s="22">
        <f>XLOOKUP(A603,'Página25'!A:A,'Página25'!I:I,"")</f>
        <v>25568.875</v>
      </c>
      <c r="D603" s="1" t="s">
        <v>4537</v>
      </c>
      <c r="E603" s="4">
        <f>XLOOKUP(A603,login!A:A,login!F:F,"")</f>
      </c>
      <c r="F603" s="4">
        <f>XLOOKUP(A603,gestor!C:C,gestor!E:E,"")</f>
      </c>
      <c r="G603" s="4">
        <v>0</v>
      </c>
      <c r="H603" s="4">
        <f>XLOOKUP(A603,EmailVerification!A:A,EmailVerification!B:B,"")</f>
      </c>
      <c r="I603" s="4">
        <f>IF(H603 = "", 0, 1)</f>
      </c>
      <c r="J603" s="4">
        <f>XLOOKUP(A603,IntegracaoVerification!A:A,IntegracaoVerification!C:C,"")</f>
      </c>
      <c r="K603" s="4">
        <f>IF(J603 = "", 0, 1)</f>
      </c>
      <c r="L603" s="2">
        <f>XLOOKUP(A603,ApiVerification!A:A,ApiVerification!C:C,"")</f>
      </c>
      <c r="M603" s="4">
        <f>IF(L603 = "", 0, 1)</f>
      </c>
      <c r="N603" s="4">
        <f>XLOOKUP(A603,AtivacaoGiftback!A:A,AtivacaoGiftback!B:B,"")</f>
      </c>
      <c r="O603" s="4">
        <f>IF(N603 = "", 0, 1)</f>
      </c>
      <c r="P603" s="4">
        <f>XLOOKUP(A603,TempoPrimeiraCampanha!A:A,TempoPrimeiraCampanha!B:B,"")</f>
      </c>
      <c r="Q603" s="4">
        <f>IF(P603 = "", 0, 1)</f>
      </c>
      <c r="R603" s="4">
        <f>XLOOKUP(A603,'# Campanhas30D'!A:A,'# Campanhas30D'!B:B,"")</f>
      </c>
      <c r="S603" s="10">
        <f>XLOOKUP(A603,'Receita Influenciada'!A:A,'Receita Influenciada'!B:B,"")</f>
      </c>
      <c r="T603" s="10">
        <f>XLOOKUP(A603,'Receita Total'!A:A,'Receita Total'!C:C,"")</f>
      </c>
      <c r="U603" s="10">
        <f>XLOOKUP(A603,Giftback!A:A,Giftback!B:B,"")</f>
      </c>
      <c r="V603" s="10">
        <f>XLOOKUP(A603,Campanha!A:A,Campanha!B:B,"")</f>
      </c>
      <c r="W603" s="10">
        <f>XLOOKUP(A603,Task!A:A,Task!B:B,"")</f>
      </c>
      <c r="X603" s="10">
        <v>0</v>
      </c>
      <c r="Y603" s="4">
        <f>XLOOKUP(A603,'Receita Influenciada'!A:A,'Receita Influenciada'!C:C,"")</f>
      </c>
      <c r="Z603" s="4">
        <f>IF(ISBLANK(C603), "", DATEDIF(B603, C603, "d"))</f>
      </c>
      <c r="AA603" s="4">
        <f>IF(Z603&gt;=0,1,0)</f>
      </c>
    </row>
    <row x14ac:dyDescent="0.25" r="604" customHeight="1" ht="18.75">
      <c r="A604" s="1" t="s">
        <v>375</v>
      </c>
      <c r="B604" s="22">
        <f>XLOOKUP(A604,'Página25'!A:A,'Página25'!G:G,"")</f>
        <v>25568.875</v>
      </c>
      <c r="C604" s="22">
        <f>XLOOKUP(A604,'Página25'!A:A,'Página25'!I:I,"")</f>
        <v>25568.875</v>
      </c>
      <c r="D604" s="1" t="s">
        <v>4537</v>
      </c>
      <c r="E604" s="4">
        <f>XLOOKUP(A604,login!A:A,login!F:F,"")</f>
      </c>
      <c r="F604" s="4">
        <v>1</v>
      </c>
      <c r="G604" s="4">
        <v>0</v>
      </c>
      <c r="H604" s="4">
        <f>XLOOKUP(A604,EmailVerification!A:A,EmailVerification!B:B,"")</f>
      </c>
      <c r="I604" s="4">
        <f>IF(H604 = "", 0, 1)</f>
      </c>
      <c r="J604" s="4">
        <f>XLOOKUP(A604,IntegracaoVerification!A:A,IntegracaoVerification!C:C,"")</f>
      </c>
      <c r="K604" s="4">
        <f>IF(J604 = "", 0, 1)</f>
      </c>
      <c r="L604" s="4">
        <f>XLOOKUP(A604,ApiVerification!A:A,ApiVerification!C:C,"")</f>
      </c>
      <c r="M604" s="4">
        <f>IF(L604 = "", 0, 1)</f>
      </c>
      <c r="N604" s="4">
        <f>XLOOKUP(A604,AtivacaoGiftback!A:A,AtivacaoGiftback!B:B,"")</f>
      </c>
      <c r="O604" s="4">
        <f>IF(N604 = "", 0, 1)</f>
      </c>
      <c r="P604" s="4">
        <f>XLOOKUP(A604,TempoPrimeiraCampanha!A:A,TempoPrimeiraCampanha!B:B,"")</f>
      </c>
      <c r="Q604" s="4">
        <f>IF(P604 = "", 0, 1)</f>
      </c>
      <c r="R604" s="4">
        <f>XLOOKUP(A604,'# Campanhas30D'!A:A,'# Campanhas30D'!B:B,"")</f>
      </c>
      <c r="S604" s="10">
        <f>XLOOKUP(A604,'Receita Influenciada'!A:A,'Receita Influenciada'!B:B,"")</f>
      </c>
      <c r="T604" s="10">
        <f>XLOOKUP(A604,'Receita Total'!A:A,'Receita Total'!C:C,"")</f>
      </c>
      <c r="U604" s="10">
        <f>XLOOKUP(A604,Giftback!A:A,Giftback!B:B,"")</f>
      </c>
      <c r="V604" s="10">
        <f>XLOOKUP(A604,Campanha!A:A,Campanha!B:B,"")</f>
      </c>
      <c r="W604" s="10">
        <v>0</v>
      </c>
      <c r="X604" s="10">
        <f>XLOOKUP(A604,Message!A:A,Message!B:B,"")</f>
      </c>
      <c r="Y604" s="4">
        <f>XLOOKUP(A604,'Receita Influenciada'!A:A,'Receita Influenciada'!C:C,"")</f>
      </c>
      <c r="Z604" s="4">
        <f>IF(ISBLANK(C604), "", DATEDIF(B604, C604, "d"))</f>
      </c>
      <c r="AA604" s="4">
        <v>0</v>
      </c>
    </row>
    <row x14ac:dyDescent="0.25" r="605" customHeight="1" ht="18.75">
      <c r="A605" s="1" t="s">
        <v>682</v>
      </c>
      <c r="B605" s="22">
        <f>XLOOKUP(A605,'Página25'!A:A,'Página25'!G:G,"")</f>
        <v>25568.875</v>
      </c>
      <c r="C605" s="22">
        <f>XLOOKUP(A605,'Página25'!A:A,'Página25'!I:I,"")</f>
        <v>25568.875</v>
      </c>
      <c r="D605" s="1" t="s">
        <v>4537</v>
      </c>
      <c r="E605" s="4">
        <f>XLOOKUP(A605,login!A:A,login!F:F,"")</f>
      </c>
      <c r="F605" s="4">
        <f>XLOOKUP(A605,gestor!C:C,gestor!E:E,"")</f>
      </c>
      <c r="G605" s="4">
        <v>0</v>
      </c>
      <c r="H605" s="4">
        <f>XLOOKUP(A605,EmailVerification!A:A,EmailVerification!B:B,"")</f>
      </c>
      <c r="I605" s="4">
        <f>IF(H605 = "", 0, 1)</f>
      </c>
      <c r="J605" s="4">
        <f>XLOOKUP(A605,IntegracaoVerification!A:A,IntegracaoVerification!C:C,"")</f>
      </c>
      <c r="K605" s="4">
        <f>IF(J605 = "", 0, 1)</f>
      </c>
      <c r="L605" s="4">
        <f>XLOOKUP(A605,ApiVerification!A:A,ApiVerification!C:C,"")</f>
      </c>
      <c r="M605" s="4">
        <f>IF(L605 = "", 0, 1)</f>
      </c>
      <c r="N605" s="4">
        <f>XLOOKUP(A605,AtivacaoGiftback!A:A,AtivacaoGiftback!B:B,"")</f>
      </c>
      <c r="O605" s="4">
        <f>IF(N605 = "", 0, 1)</f>
      </c>
      <c r="P605" s="4">
        <f>XLOOKUP(A605,TempoPrimeiraCampanha!A:A,TempoPrimeiraCampanha!B:B,"")</f>
      </c>
      <c r="Q605" s="4">
        <f>IF(P605 = "", 0, 1)</f>
      </c>
      <c r="R605" s="4">
        <f>XLOOKUP(A605,'# Campanhas30D'!A:A,'# Campanhas30D'!B:B,"")</f>
      </c>
      <c r="S605" s="10">
        <f>XLOOKUP(A605,'Receita Influenciada'!A:A,'Receita Influenciada'!B:B,"")</f>
      </c>
      <c r="T605" s="10">
        <f>XLOOKUP(A605,'Receita Total'!A:A,'Receita Total'!C:C,"")</f>
      </c>
      <c r="U605" s="10">
        <f>XLOOKUP(A605,Giftback!A:A,Giftback!B:B,"")</f>
      </c>
      <c r="V605" s="10">
        <f>XLOOKUP(A605,Campanha!A:A,Campanha!B:B,"")</f>
      </c>
      <c r="W605" s="10">
        <f>XLOOKUP(A605,Task!A:A,Task!B:B,"")</f>
      </c>
      <c r="X605" s="10">
        <v>0</v>
      </c>
      <c r="Y605" s="4">
        <f>XLOOKUP(A605,'Receita Influenciada'!A:A,'Receita Influenciada'!C:C,"")</f>
      </c>
      <c r="Z605" s="4">
        <f>IF(ISBLANK(C605), "", DATEDIF(B605, C605, "d"))</f>
      </c>
      <c r="AA605" s="4">
        <v>0</v>
      </c>
    </row>
    <row x14ac:dyDescent="0.25" r="606" customHeight="1" ht="18.75">
      <c r="A606" s="1" t="s">
        <v>674</v>
      </c>
      <c r="B606" s="22">
        <f>XLOOKUP(A606,'Página25'!A:A,'Página25'!G:G,"")</f>
        <v>25568.875</v>
      </c>
      <c r="C606" s="22">
        <f>XLOOKUP(A606,'Página25'!A:A,'Página25'!I:I,"")</f>
        <v>25568.875</v>
      </c>
      <c r="D606" s="1" t="s">
        <v>4537</v>
      </c>
      <c r="E606" s="4">
        <f>XLOOKUP(A606,login!A:A,login!F:F,"")</f>
      </c>
      <c r="F606" s="4">
        <f>XLOOKUP(A606,gestor!C:C,gestor!E:E,"")</f>
      </c>
      <c r="G606" s="4">
        <v>0</v>
      </c>
      <c r="H606" s="4">
        <f>XLOOKUP(A606,EmailVerification!A:A,EmailVerification!B:B,"")</f>
      </c>
      <c r="I606" s="4">
        <f>IF(H606 = "", 0, 1)</f>
      </c>
      <c r="J606" s="4">
        <f>XLOOKUP(A606,IntegracaoVerification!A:A,IntegracaoVerification!C:C,"")</f>
      </c>
      <c r="K606" s="4">
        <f>IF(J606 = "", 0, 1)</f>
      </c>
      <c r="L606" s="2">
        <f>XLOOKUP(A606,ApiVerification!A:A,ApiVerification!C:C,"")</f>
      </c>
      <c r="M606" s="4">
        <f>IF(L606 = "", 0, 1)</f>
      </c>
      <c r="N606" s="4">
        <f>XLOOKUP(A606,AtivacaoGiftback!A:A,AtivacaoGiftback!B:B,"")</f>
      </c>
      <c r="O606" s="4">
        <f>IF(N606 = "", 0, 1)</f>
      </c>
      <c r="P606" s="4">
        <f>XLOOKUP(A606,TempoPrimeiraCampanha!A:A,TempoPrimeiraCampanha!B:B,"")</f>
      </c>
      <c r="Q606" s="4">
        <f>IF(P606 = "", 0, 1)</f>
      </c>
      <c r="R606" s="4">
        <f>XLOOKUP(A606,'# Campanhas30D'!A:A,'# Campanhas30D'!B:B,"")</f>
      </c>
      <c r="S606" s="10">
        <f>XLOOKUP(A606,'Receita Influenciada'!A:A,'Receita Influenciada'!B:B,"")</f>
      </c>
      <c r="T606" s="10">
        <f>XLOOKUP(A606,'Receita Total'!A:A,'Receita Total'!C:C,"")</f>
      </c>
      <c r="U606" s="10">
        <f>XLOOKUP(A606,Giftback!A:A,Giftback!B:B,"")</f>
      </c>
      <c r="V606" s="10">
        <f>XLOOKUP(A606,Campanha!A:A,Campanha!B:B,"")</f>
      </c>
      <c r="W606" s="10">
        <f>XLOOKUP(A606,Task!A:A,Task!B:B,"")</f>
      </c>
      <c r="X606" s="10">
        <v>0</v>
      </c>
      <c r="Y606" s="4">
        <f>XLOOKUP(A606,'Receita Influenciada'!A:A,'Receita Influenciada'!C:C,"")</f>
      </c>
      <c r="Z606" s="4">
        <f>IF(ISBLANK(C606), "", DATEDIF(B606, C606, "d"))</f>
      </c>
      <c r="AA606" s="4">
        <v>0</v>
      </c>
    </row>
    <row x14ac:dyDescent="0.25" r="607" customHeight="1" ht="18.75">
      <c r="A607" s="1" t="s">
        <v>501</v>
      </c>
      <c r="B607" s="22">
        <f>XLOOKUP(A607,'Página25'!A:A,'Página25'!G:G,"")</f>
        <v>25568.875</v>
      </c>
      <c r="C607" s="22">
        <f>XLOOKUP(A607,'Página25'!A:A,'Página25'!I:I,"")</f>
        <v>25568.875</v>
      </c>
      <c r="D607" s="1" t="s">
        <v>4537</v>
      </c>
      <c r="E607" s="4">
        <f>XLOOKUP(A607,login!A:A,login!F:F,"")</f>
      </c>
      <c r="F607" s="4">
        <f>XLOOKUP(A607,gestor!C:C,gestor!E:E,"")</f>
      </c>
      <c r="G607" s="4">
        <v>0</v>
      </c>
      <c r="H607" s="4">
        <f>XLOOKUP(A607,EmailVerification!A:A,EmailVerification!B:B,"")</f>
      </c>
      <c r="I607" s="4">
        <f>IF(H607 = "", 0, 1)</f>
      </c>
      <c r="J607" s="4">
        <f>XLOOKUP(A607,IntegracaoVerification!A:A,IntegracaoVerification!C:C,"")</f>
      </c>
      <c r="K607" s="4">
        <f>IF(J607 = "", 0, 1)</f>
      </c>
      <c r="L607" s="4">
        <f>XLOOKUP(A607,ApiVerification!A:A,ApiVerification!C:C,"")</f>
      </c>
      <c r="M607" s="4">
        <f>IF(L607 = "", 0, 1)</f>
      </c>
      <c r="N607" s="2">
        <f>XLOOKUP(A607,AtivacaoGiftback!A:A,AtivacaoGiftback!B:B,"")</f>
      </c>
      <c r="O607" s="4">
        <f>IF(N607 = "", 0, 1)</f>
      </c>
      <c r="P607" s="4">
        <f>XLOOKUP(A607,TempoPrimeiraCampanha!A:A,TempoPrimeiraCampanha!B:B,"")</f>
      </c>
      <c r="Q607" s="4">
        <f>IF(P607 = "", 0, 1)</f>
      </c>
      <c r="R607" s="4">
        <f>XLOOKUP(A607,'# Campanhas30D'!A:A,'# Campanhas30D'!B:B,"")</f>
      </c>
      <c r="S607" s="10">
        <f>XLOOKUP(A607,'Receita Influenciada'!A:A,'Receita Influenciada'!B:B,"")</f>
      </c>
      <c r="T607" s="10">
        <f>XLOOKUP(A607,'Receita Total'!A:A,'Receita Total'!C:C,"")</f>
      </c>
      <c r="U607" s="10">
        <v>0</v>
      </c>
      <c r="V607" s="10">
        <f>XLOOKUP(A607,Campanha!A:A,Campanha!B:B,"")</f>
      </c>
      <c r="W607" s="10">
        <v>0</v>
      </c>
      <c r="X607" s="10">
        <v>0</v>
      </c>
      <c r="Y607" s="4">
        <f>XLOOKUP(A607,'Receita Influenciada'!A:A,'Receita Influenciada'!C:C,"")</f>
      </c>
      <c r="Z607" s="4">
        <f>IF(ISBLANK(C607), "", DATEDIF(B607, C607, "d"))</f>
      </c>
      <c r="AA607" s="4">
        <v>0</v>
      </c>
    </row>
    <row x14ac:dyDescent="0.25" r="608" customHeight="1" ht="18.75">
      <c r="A608" s="1" t="s">
        <v>917</v>
      </c>
      <c r="B608" s="22">
        <f>XLOOKUP(A608,'Página25'!A:A,'Página25'!G:G,"")</f>
        <v>25568.875</v>
      </c>
      <c r="C608" s="22">
        <f>XLOOKUP(A608,'Página25'!A:A,'Página25'!I:I,"")</f>
        <v>25568.875</v>
      </c>
      <c r="D608" s="1" t="s">
        <v>4537</v>
      </c>
      <c r="E608" s="4">
        <f>XLOOKUP(A608,login!A:A,login!F:F,"")</f>
      </c>
      <c r="F608" s="4">
        <v>1</v>
      </c>
      <c r="G608" s="4">
        <v>0</v>
      </c>
      <c r="H608" s="4">
        <f>XLOOKUP(A608,EmailVerification!A:A,EmailVerification!B:B,"")</f>
      </c>
      <c r="I608" s="4">
        <f>IF(H608 = "", 0, 1)</f>
      </c>
      <c r="J608" s="4">
        <f>XLOOKUP(A608,IntegracaoVerification!A:A,IntegracaoVerification!C:C,"")</f>
      </c>
      <c r="K608" s="4">
        <f>IF(J608 = "", 0, 1)</f>
      </c>
      <c r="L608" s="4">
        <f>XLOOKUP(A608,ApiVerification!A:A,ApiVerification!C:C,"")</f>
      </c>
      <c r="M608" s="4">
        <f>IF(L608 = "", 0, 1)</f>
      </c>
      <c r="N608" s="4">
        <f>XLOOKUP(A608,AtivacaoGiftback!A:A,AtivacaoGiftback!B:B,"")</f>
      </c>
      <c r="O608" s="4">
        <f>IF(N608 = "", 0, 1)</f>
      </c>
      <c r="P608" s="4">
        <f>XLOOKUP(A608,TempoPrimeiraCampanha!A:A,TempoPrimeiraCampanha!B:B,"")</f>
      </c>
      <c r="Q608" s="4">
        <f>IF(P608 = "", 0, 1)</f>
      </c>
      <c r="R608" s="4">
        <f>XLOOKUP(A608,'# Campanhas30D'!A:A,'# Campanhas30D'!B:B,"")</f>
      </c>
      <c r="S608" s="10">
        <f>XLOOKUP(A608,'Receita Influenciada'!A:A,'Receita Influenciada'!B:B,"")</f>
      </c>
      <c r="T608" s="10">
        <f>XLOOKUP(A608,'Receita Total'!A:A,'Receita Total'!C:C,"")</f>
      </c>
      <c r="U608" s="10">
        <f>XLOOKUP(A608,Giftback!A:A,Giftback!B:B,"")</f>
      </c>
      <c r="V608" s="10">
        <v>0</v>
      </c>
      <c r="W608" s="10">
        <f>XLOOKUP(A608,Task!A:A,Task!B:B,"")</f>
      </c>
      <c r="X608" s="10">
        <v>0</v>
      </c>
      <c r="Y608" s="4">
        <f>XLOOKUP(A608,'Receita Influenciada'!A:A,'Receita Influenciada'!C:C,"")</f>
      </c>
      <c r="Z608" s="4">
        <f>IF(ISBLANK(C608), "", DATEDIF(B608, C608, "d"))</f>
      </c>
      <c r="AA608" s="4">
        <v>0</v>
      </c>
    </row>
    <row x14ac:dyDescent="0.25" r="609" customHeight="1" ht="18.75">
      <c r="A609" s="1" t="s">
        <v>638</v>
      </c>
      <c r="B609" s="22">
        <f>XLOOKUP(A609,'Página25'!A:A,'Página25'!G:G,"")</f>
        <v>25568.875</v>
      </c>
      <c r="C609" s="22">
        <f>XLOOKUP(A609,'Página25'!A:A,'Página25'!I:I,"")</f>
        <v>25568.875</v>
      </c>
      <c r="D609" s="1" t="s">
        <v>4537</v>
      </c>
      <c r="E609" s="4">
        <f>XLOOKUP(A609,login!A:A,login!F:F,"")</f>
      </c>
      <c r="F609" s="4">
        <v>1</v>
      </c>
      <c r="G609" s="4">
        <v>0</v>
      </c>
      <c r="H609" s="4">
        <f>XLOOKUP(A609,EmailVerification!A:A,EmailVerification!B:B,"")</f>
      </c>
      <c r="I609" s="4">
        <f>IF(H609 = "", 0, 1)</f>
      </c>
      <c r="J609" s="4">
        <f>XLOOKUP(A609,IntegracaoVerification!A:A,IntegracaoVerification!C:C,"")</f>
      </c>
      <c r="K609" s="4">
        <f>IF(J609 = "", 0, 1)</f>
      </c>
      <c r="L609" s="4">
        <f>XLOOKUP(A609,ApiVerification!A:A,ApiVerification!C:C,"")</f>
      </c>
      <c r="M609" s="4">
        <f>IF(L609 = "", 0, 1)</f>
      </c>
      <c r="N609" s="4">
        <f>XLOOKUP(A609,AtivacaoGiftback!A:A,AtivacaoGiftback!B:B,"")</f>
      </c>
      <c r="O609" s="4">
        <f>IF(N609 = "", 0, 1)</f>
      </c>
      <c r="P609" s="4">
        <f>XLOOKUP(A609,TempoPrimeiraCampanha!A:A,TempoPrimeiraCampanha!B:B,"")</f>
      </c>
      <c r="Q609" s="4">
        <f>IF(P609 = "", 0, 1)</f>
      </c>
      <c r="R609" s="4">
        <f>XLOOKUP(A609,'# Campanhas30D'!A:A,'# Campanhas30D'!B:B,"")</f>
      </c>
      <c r="S609" s="10">
        <f>XLOOKUP(A609,'Receita Influenciada'!A:A,'Receita Influenciada'!B:B,"")</f>
      </c>
      <c r="T609" s="10">
        <f>XLOOKUP(A609,'Receita Total'!A:A,'Receita Total'!C:C,"")</f>
      </c>
      <c r="U609" s="10">
        <f>XLOOKUP(A609,Giftback!A:A,Giftback!B:B,"")</f>
      </c>
      <c r="V609" s="10">
        <f>XLOOKUP(A609,Campanha!A:A,Campanha!B:B,"")</f>
      </c>
      <c r="W609" s="10">
        <v>0</v>
      </c>
      <c r="X609" s="10">
        <v>0</v>
      </c>
      <c r="Y609" s="4">
        <f>XLOOKUP(A609,'Receita Influenciada'!A:A,'Receita Influenciada'!C:C,"")</f>
      </c>
      <c r="Z609" s="4">
        <f>IF(ISBLANK(C609), "", DATEDIF(B609, C609, "d"))</f>
      </c>
      <c r="AA609" s="4">
        <v>0</v>
      </c>
    </row>
    <row x14ac:dyDescent="0.25" r="610" customHeight="1" ht="18.75">
      <c r="A610" s="1" t="s">
        <v>1147</v>
      </c>
      <c r="B610" s="22">
        <f>XLOOKUP(A610,'Página25'!A:A,'Página25'!G:G,"")</f>
        <v>25568.875</v>
      </c>
      <c r="C610" s="22">
        <f>XLOOKUP(A610,'Página25'!A:A,'Página25'!I:I,"")</f>
        <v>25568.875</v>
      </c>
      <c r="D610" s="1" t="s">
        <v>4537</v>
      </c>
      <c r="E610" s="4">
        <f>XLOOKUP(A610,login!A:A,login!F:F,"")</f>
      </c>
      <c r="F610" s="4">
        <f>XLOOKUP(A610,gestor!C:C,gestor!E:E,"")</f>
      </c>
      <c r="G610" s="4">
        <f>XLOOKUP(A610,tickets!I:I,tickets!J:J,"")</f>
      </c>
      <c r="H610" s="4">
        <f>XLOOKUP(A610,EmailVerification!A:A,EmailVerification!B:B,"")</f>
      </c>
      <c r="I610" s="4">
        <f>IF(H610 = "", 0, 1)</f>
      </c>
      <c r="J610" s="4">
        <f>XLOOKUP(A610,IntegracaoVerification!A:A,IntegracaoVerification!C:C,"")</f>
      </c>
      <c r="K610" s="4">
        <f>IF(J610 = "", 0, 1)</f>
      </c>
      <c r="L610" s="4">
        <f>XLOOKUP(A610,ApiVerification!A:A,ApiVerification!C:C,"")</f>
      </c>
      <c r="M610" s="4">
        <f>IF(L610 = "", 0, 1)</f>
      </c>
      <c r="N610" s="4">
        <f>XLOOKUP(A610,AtivacaoGiftback!A:A,AtivacaoGiftback!B:B,"")</f>
      </c>
      <c r="O610" s="4">
        <f>IF(N610 = "", 0, 1)</f>
      </c>
      <c r="P610" s="4">
        <f>XLOOKUP(A610,TempoPrimeiraCampanha!A:A,TempoPrimeiraCampanha!B:B,"")</f>
      </c>
      <c r="Q610" s="4">
        <f>IF(P610 = "", 0, 1)</f>
      </c>
      <c r="R610" s="4">
        <f>XLOOKUP(A610,'# Campanhas30D'!A:A,'# Campanhas30D'!B:B,"")</f>
      </c>
      <c r="S610" s="10">
        <f>XLOOKUP(A610,'Receita Influenciada'!A:A,'Receita Influenciada'!B:B,"")</f>
      </c>
      <c r="T610" s="10">
        <f>XLOOKUP(A610,'Receita Total'!A:A,'Receita Total'!C:C,"")</f>
      </c>
      <c r="U610" s="10">
        <f>XLOOKUP(A610,Giftback!A:A,Giftback!B:B,"")</f>
      </c>
      <c r="V610" s="10">
        <v>0</v>
      </c>
      <c r="W610" s="10">
        <f>XLOOKUP(A610,Task!A:A,Task!B:B,"")</f>
      </c>
      <c r="X610" s="10">
        <v>0</v>
      </c>
      <c r="Y610" s="4">
        <f>XLOOKUP(A610,'Receita Influenciada'!A:A,'Receita Influenciada'!C:C,"")</f>
      </c>
      <c r="Z610" s="4">
        <f>IF(ISBLANK(C610), "", DATEDIF(B610, C610, "d"))</f>
      </c>
      <c r="AA610" s="4">
        <v>0</v>
      </c>
    </row>
    <row x14ac:dyDescent="0.25" r="611" customHeight="1" ht="18.75">
      <c r="A611" s="1" t="s">
        <v>451</v>
      </c>
      <c r="B611" s="22">
        <f>XLOOKUP(A611,'Página25'!A:A,'Página25'!G:G,"")</f>
        <v>25568.875</v>
      </c>
      <c r="C611" s="22">
        <f>XLOOKUP(A611,'Página25'!A:A,'Página25'!I:I,"")</f>
        <v>25568.875</v>
      </c>
      <c r="D611" s="1" t="s">
        <v>4537</v>
      </c>
      <c r="E611" s="4">
        <f>XLOOKUP(A611,login!A:A,login!F:F,"")</f>
      </c>
      <c r="F611" s="4">
        <v>1</v>
      </c>
      <c r="G611" s="4">
        <v>0</v>
      </c>
      <c r="H611" s="4">
        <f>XLOOKUP(A611,EmailVerification!A:A,EmailVerification!B:B,"")</f>
      </c>
      <c r="I611" s="4">
        <f>IF(H611 = "", 0, 1)</f>
      </c>
      <c r="J611" s="4">
        <f>XLOOKUP(A611,IntegracaoVerification!A:A,IntegracaoVerification!C:C,"")</f>
      </c>
      <c r="K611" s="4">
        <f>IF(J611 = "", 0, 1)</f>
      </c>
      <c r="L611" s="4">
        <f>XLOOKUP(A611,ApiVerification!A:A,ApiVerification!C:C,"")</f>
      </c>
      <c r="M611" s="4">
        <f>IF(L611 = "", 0, 1)</f>
      </c>
      <c r="N611" s="4">
        <f>XLOOKUP(A611,AtivacaoGiftback!A:A,AtivacaoGiftback!B:B,"")</f>
      </c>
      <c r="O611" s="4">
        <f>IF(N611 = "", 0, 1)</f>
      </c>
      <c r="P611" s="4">
        <f>XLOOKUP(A611,TempoPrimeiraCampanha!A:A,TempoPrimeiraCampanha!B:B,"")</f>
      </c>
      <c r="Q611" s="4">
        <f>IF(P611 = "", 0, 1)</f>
      </c>
      <c r="R611" s="4">
        <f>XLOOKUP(A611,'# Campanhas30D'!A:A,'# Campanhas30D'!B:B,"")</f>
      </c>
      <c r="S611" s="10">
        <f>XLOOKUP(A611,'Receita Influenciada'!A:A,'Receita Influenciada'!B:B,"")</f>
      </c>
      <c r="T611" s="10">
        <f>XLOOKUP(A611,'Receita Total'!A:A,'Receita Total'!C:C,"")</f>
      </c>
      <c r="U611" s="10">
        <v>0</v>
      </c>
      <c r="V611" s="10">
        <f>XLOOKUP(A611,Campanha!A:A,Campanha!B:B,"")</f>
      </c>
      <c r="W611" s="10">
        <f>XLOOKUP(A611,Task!A:A,Task!B:B,"")</f>
      </c>
      <c r="X611" s="10">
        <f>XLOOKUP(A611,Message!A:A,Message!B:B,"")</f>
      </c>
      <c r="Y611" s="4">
        <f>XLOOKUP(A611,'Receita Influenciada'!A:A,'Receita Influenciada'!C:C,"")</f>
      </c>
      <c r="Z611" s="4">
        <f>IF(ISBLANK(C611), "", DATEDIF(B611, C611, "d"))</f>
      </c>
      <c r="AA611" s="4">
        <v>0</v>
      </c>
    </row>
    <row x14ac:dyDescent="0.25" r="612" customHeight="1" ht="18.75">
      <c r="A612" s="1" t="s">
        <v>668</v>
      </c>
      <c r="B612" s="22">
        <f>XLOOKUP(A612,'Página25'!A:A,'Página25'!G:G,"")</f>
        <v>25568.875</v>
      </c>
      <c r="C612" s="22">
        <f>XLOOKUP(A612,'Página25'!A:A,'Página25'!I:I,"")</f>
        <v>25568.875</v>
      </c>
      <c r="D612" s="1" t="s">
        <v>4537</v>
      </c>
      <c r="E612" s="4">
        <f>XLOOKUP(A612,login!A:A,login!F:F,"")</f>
      </c>
      <c r="F612" s="4">
        <v>1</v>
      </c>
      <c r="G612" s="4">
        <v>0</v>
      </c>
      <c r="H612" s="4">
        <f>XLOOKUP(A612,EmailVerification!A:A,EmailVerification!B:B,"")</f>
      </c>
      <c r="I612" s="4">
        <f>IF(H612 = "", 0, 1)</f>
      </c>
      <c r="J612" s="4">
        <f>XLOOKUP(A612,IntegracaoVerification!A:A,IntegracaoVerification!C:C,"")</f>
      </c>
      <c r="K612" s="4">
        <f>IF(J612 = "", 0, 1)</f>
      </c>
      <c r="L612" s="4">
        <f>XLOOKUP(A612,ApiVerification!A:A,ApiVerification!C:C,"")</f>
      </c>
      <c r="M612" s="4">
        <f>IF(L612 = "", 0, 1)</f>
      </c>
      <c r="N612" s="2">
        <f>XLOOKUP(A612,AtivacaoGiftback!A:A,AtivacaoGiftback!B:B,"")</f>
      </c>
      <c r="O612" s="4">
        <f>IF(N612 = "", 0, 1)</f>
      </c>
      <c r="P612" s="4">
        <f>XLOOKUP(A612,TempoPrimeiraCampanha!A:A,TempoPrimeiraCampanha!B:B,"")</f>
      </c>
      <c r="Q612" s="4">
        <f>IF(P612 = "", 0, 1)</f>
      </c>
      <c r="R612" s="4">
        <f>XLOOKUP(A612,'# Campanhas30D'!A:A,'# Campanhas30D'!B:B,"")</f>
      </c>
      <c r="S612" s="10">
        <f>XLOOKUP(A612,'Receita Influenciada'!A:A,'Receita Influenciada'!B:B,"")</f>
      </c>
      <c r="T612" s="10">
        <f>XLOOKUP(A612,'Receita Total'!A:A,'Receita Total'!C:C,"")</f>
      </c>
      <c r="U612" s="10">
        <v>0</v>
      </c>
      <c r="V612" s="10">
        <f>XLOOKUP(A612,Campanha!A:A,Campanha!B:B,"")</f>
      </c>
      <c r="W612" s="10">
        <v>0</v>
      </c>
      <c r="X612" s="10">
        <v>0</v>
      </c>
      <c r="Y612" s="4">
        <f>XLOOKUP(A612,'Receita Influenciada'!A:A,'Receita Influenciada'!C:C,"")</f>
      </c>
      <c r="Z612" s="4">
        <f>IF(ISBLANK(C612), "", DATEDIF(B612, C612, "d"))</f>
      </c>
      <c r="AA612" s="4">
        <v>0</v>
      </c>
    </row>
    <row x14ac:dyDescent="0.25" r="613" customHeight="1" ht="18.75">
      <c r="A613" s="1" t="s">
        <v>696</v>
      </c>
      <c r="B613" s="22">
        <f>XLOOKUP(A613,'Página25'!A:A,'Página25'!G:G,"")</f>
        <v>25568.875</v>
      </c>
      <c r="C613" s="22">
        <f>XLOOKUP(A613,'Página25'!A:A,'Página25'!I:I,"")</f>
        <v>25568.875</v>
      </c>
      <c r="D613" s="1" t="s">
        <v>4537</v>
      </c>
      <c r="E613" s="4">
        <f>XLOOKUP(A613,login!A:A,login!F:F,"")</f>
      </c>
      <c r="F613" s="4">
        <f>XLOOKUP(A613,gestor!C:C,gestor!E:E,"")</f>
      </c>
      <c r="G613" s="4">
        <v>0</v>
      </c>
      <c r="H613" s="4">
        <f>XLOOKUP(A613,EmailVerification!A:A,EmailVerification!B:B,"")</f>
      </c>
      <c r="I613" s="4">
        <f>IF(H613 = "", 0, 1)</f>
      </c>
      <c r="J613" s="4">
        <f>XLOOKUP(A613,IntegracaoVerification!A:A,IntegracaoVerification!C:C,"")</f>
      </c>
      <c r="K613" s="4">
        <f>IF(J613 = "", 0, 1)</f>
      </c>
      <c r="L613" s="4">
        <f>XLOOKUP(A613,ApiVerification!A:A,ApiVerification!C:C,"")</f>
      </c>
      <c r="M613" s="4">
        <f>IF(L613 = "", 0, 1)</f>
      </c>
      <c r="N613" s="4">
        <f>XLOOKUP(A613,AtivacaoGiftback!A:A,AtivacaoGiftback!B:B,"")</f>
      </c>
      <c r="O613" s="4">
        <f>IF(N613 = "", 0, 1)</f>
      </c>
      <c r="P613" s="4">
        <f>XLOOKUP(A613,TempoPrimeiraCampanha!A:A,TempoPrimeiraCampanha!B:B,"")</f>
      </c>
      <c r="Q613" s="4">
        <f>IF(P613 = "", 0, 1)</f>
      </c>
      <c r="R613" s="4">
        <f>XLOOKUP(A613,'# Campanhas30D'!A:A,'# Campanhas30D'!B:B,"")</f>
      </c>
      <c r="S613" s="10">
        <f>XLOOKUP(A613,'Receita Influenciada'!A:A,'Receita Influenciada'!B:B,"")</f>
      </c>
      <c r="T613" s="10">
        <f>XLOOKUP(A613,'Receita Total'!A:A,'Receita Total'!C:C,"")</f>
      </c>
      <c r="U613" s="10">
        <f>XLOOKUP(A613,Giftback!A:A,Giftback!B:B,"")</f>
      </c>
      <c r="V613" s="10">
        <f>XLOOKUP(A613,Campanha!A:A,Campanha!B:B,"")</f>
      </c>
      <c r="W613" s="10">
        <v>0</v>
      </c>
      <c r="X613" s="10">
        <v>0</v>
      </c>
      <c r="Y613" s="4">
        <f>XLOOKUP(A613,'Receita Influenciada'!A:A,'Receita Influenciada'!C:C,"")</f>
      </c>
      <c r="Z613" s="4">
        <f>IF(ISBLANK(C613), "", DATEDIF(B613, C613, "d"))</f>
      </c>
      <c r="AA613" s="4">
        <v>0</v>
      </c>
    </row>
    <row x14ac:dyDescent="0.25" r="614" customHeight="1" ht="18.75">
      <c r="A614" s="1" t="s">
        <v>1216</v>
      </c>
      <c r="B614" s="22">
        <f>XLOOKUP(A614,'Página25'!A:A,'Página25'!G:G,"")</f>
        <v>25568.875</v>
      </c>
      <c r="C614" s="22">
        <f>XLOOKUP(A614,'Página25'!A:A,'Página25'!I:I,"")</f>
        <v>25568.875</v>
      </c>
      <c r="D614" s="1" t="s">
        <v>4537</v>
      </c>
      <c r="E614" s="4">
        <f>XLOOKUP(A614,login!A:A,login!F:F,"")</f>
      </c>
      <c r="F614" s="4">
        <f>XLOOKUP(A614,gestor!C:C,gestor!E:E,"")</f>
      </c>
      <c r="G614" s="4">
        <v>0</v>
      </c>
      <c r="H614" s="4">
        <f>XLOOKUP(A614,EmailVerification!A:A,EmailVerification!B:B,"")</f>
      </c>
      <c r="I614" s="4">
        <f>IF(H614 = "", 0, 1)</f>
      </c>
      <c r="J614" s="4">
        <f>XLOOKUP(A614,IntegracaoVerification!A:A,IntegracaoVerification!C:C,"")</f>
      </c>
      <c r="K614" s="4">
        <f>IF(J614 = "", 0, 1)</f>
      </c>
      <c r="L614" s="4">
        <f>XLOOKUP(A614,ApiVerification!A:A,ApiVerification!C:C,"")</f>
      </c>
      <c r="M614" s="4">
        <f>IF(L614 = "", 0, 1)</f>
      </c>
      <c r="N614" s="4">
        <f>XLOOKUP(A614,AtivacaoGiftback!A:A,AtivacaoGiftback!B:B,"")</f>
      </c>
      <c r="O614" s="4">
        <f>IF(N614 = "", 0, 1)</f>
      </c>
      <c r="P614" s="4">
        <f>XLOOKUP(A614,TempoPrimeiraCampanha!A:A,TempoPrimeiraCampanha!B:B,"")</f>
      </c>
      <c r="Q614" s="4">
        <f>IF(P614 = "", 0, 1)</f>
      </c>
      <c r="R614" s="4">
        <f>XLOOKUP(A614,'# Campanhas30D'!A:A,'# Campanhas30D'!B:B,"")</f>
      </c>
      <c r="S614" s="10">
        <f>XLOOKUP(A614,'Receita Influenciada'!A:A,'Receita Influenciada'!B:B,"")</f>
      </c>
      <c r="T614" s="10">
        <f>XLOOKUP(A614,'Receita Total'!A:A,'Receita Total'!C:C,"")</f>
      </c>
      <c r="U614" s="10">
        <v>0</v>
      </c>
      <c r="V614" s="10">
        <f>XLOOKUP(A614,Campanha!A:A,Campanha!B:B,"")</f>
      </c>
      <c r="W614" s="10">
        <v>0</v>
      </c>
      <c r="X614" s="10">
        <v>0</v>
      </c>
      <c r="Y614" s="4">
        <f>XLOOKUP(A614,'Receita Influenciada'!A:A,'Receita Influenciada'!C:C,"")</f>
      </c>
      <c r="Z614" s="4">
        <f>IF(ISBLANK(C614), "", DATEDIF(B614, C614, "d"))</f>
      </c>
      <c r="AA614" s="4">
        <v>0</v>
      </c>
    </row>
    <row x14ac:dyDescent="0.25" r="615" customHeight="1" ht="18.75">
      <c r="A615" s="1" t="s">
        <v>787</v>
      </c>
      <c r="B615" s="22">
        <f>XLOOKUP(A615,'Página25'!A:A,'Página25'!G:G,"")</f>
        <v>25568.875</v>
      </c>
      <c r="C615" s="22">
        <f>XLOOKUP(A615,'Página25'!A:A,'Página25'!I:I,"")</f>
        <v>25568.875</v>
      </c>
      <c r="D615" s="1" t="s">
        <v>4537</v>
      </c>
      <c r="E615" s="4">
        <f>XLOOKUP(A615,login!A:A,login!F:F,"")</f>
      </c>
      <c r="F615" s="4">
        <f>XLOOKUP(A615,gestor!C:C,gestor!E:E,"")</f>
      </c>
      <c r="G615" s="4">
        <f>XLOOKUP(A615,tickets!I:I,tickets!J:J,"")</f>
      </c>
      <c r="H615" s="4">
        <f>XLOOKUP(A615,EmailVerification!A:A,EmailVerification!B:B,"")</f>
      </c>
      <c r="I615" s="4">
        <f>IF(H615 = "", 0, 1)</f>
      </c>
      <c r="J615" s="4">
        <f>XLOOKUP(A615,IntegracaoVerification!A:A,IntegracaoVerification!C:C,"")</f>
      </c>
      <c r="K615" s="4">
        <f>IF(J615 = "", 0, 1)</f>
      </c>
      <c r="L615" s="4">
        <f>XLOOKUP(A615,ApiVerification!A:A,ApiVerification!C:C,"")</f>
      </c>
      <c r="M615" s="4">
        <f>IF(L615 = "", 0, 1)</f>
      </c>
      <c r="N615" s="4">
        <f>XLOOKUP(A615,AtivacaoGiftback!A:A,AtivacaoGiftback!B:B,"")</f>
      </c>
      <c r="O615" s="4">
        <f>IF(N615 = "", 0, 1)</f>
      </c>
      <c r="P615" s="4">
        <f>XLOOKUP(A615,TempoPrimeiraCampanha!A:A,TempoPrimeiraCampanha!B:B,"")</f>
      </c>
      <c r="Q615" s="4">
        <f>IF(P615 = "", 0, 1)</f>
      </c>
      <c r="R615" s="4">
        <f>XLOOKUP(A615,'# Campanhas30D'!A:A,'# Campanhas30D'!B:B,"")</f>
      </c>
      <c r="S615" s="10">
        <f>XLOOKUP(A615,'Receita Influenciada'!A:A,'Receita Influenciada'!B:B,"")</f>
      </c>
      <c r="T615" s="10">
        <f>XLOOKUP(A615,'Receita Total'!A:A,'Receita Total'!C:C,"")</f>
      </c>
      <c r="U615" s="10">
        <f>XLOOKUP(A615,Giftback!A:A,Giftback!B:B,"")</f>
      </c>
      <c r="V615" s="10">
        <f>XLOOKUP(A615,Campanha!A:A,Campanha!B:B,"")</f>
      </c>
      <c r="W615" s="10">
        <v>0</v>
      </c>
      <c r="X615" s="10">
        <v>0</v>
      </c>
      <c r="Y615" s="4">
        <f>XLOOKUP(A615,'Receita Influenciada'!A:A,'Receita Influenciada'!C:C,"")</f>
      </c>
      <c r="Z615" s="4">
        <f>IF(ISBLANK(C615), "", DATEDIF(B615, C615, "d"))</f>
      </c>
      <c r="AA615" s="4">
        <v>0</v>
      </c>
    </row>
    <row x14ac:dyDescent="0.25" r="616" customHeight="1" ht="18.75">
      <c r="A616" s="1" t="s">
        <v>1000</v>
      </c>
      <c r="B616" s="22">
        <f>XLOOKUP(A616,'Página25'!A:A,'Página25'!G:G,"")</f>
        <v>25568.875</v>
      </c>
      <c r="C616" s="22">
        <f>XLOOKUP(A616,'Página25'!A:A,'Página25'!I:I,"")</f>
        <v>25568.875</v>
      </c>
      <c r="D616" s="1" t="s">
        <v>4537</v>
      </c>
      <c r="E616" s="4">
        <f>XLOOKUP(A616,login!A:A,login!F:F,"")</f>
      </c>
      <c r="F616" s="4">
        <f>XLOOKUP(A616,gestor!C:C,gestor!E:E,"")</f>
      </c>
      <c r="G616" s="4">
        <v>0</v>
      </c>
      <c r="H616" s="4">
        <f>XLOOKUP(A616,EmailVerification!A:A,EmailVerification!B:B,"")</f>
      </c>
      <c r="I616" s="4">
        <f>IF(H616 = "", 0, 1)</f>
      </c>
      <c r="J616" s="4">
        <f>XLOOKUP(A616,IntegracaoVerification!A:A,IntegracaoVerification!C:C,"")</f>
      </c>
      <c r="K616" s="4">
        <f>IF(J616 = "", 0, 1)</f>
      </c>
      <c r="L616" s="4">
        <f>XLOOKUP(A616,ApiVerification!A:A,ApiVerification!C:C,"")</f>
      </c>
      <c r="M616" s="4">
        <f>IF(L616 = "", 0, 1)</f>
      </c>
      <c r="N616" s="2">
        <f>XLOOKUP(A616,AtivacaoGiftback!A:A,AtivacaoGiftback!B:B,"")</f>
      </c>
      <c r="O616" s="4">
        <f>IF(N616 = "", 0, 1)</f>
      </c>
      <c r="P616" s="4">
        <f>XLOOKUP(A616,TempoPrimeiraCampanha!A:A,TempoPrimeiraCampanha!B:B,"")</f>
      </c>
      <c r="Q616" s="4">
        <f>IF(P616 = "", 0, 1)</f>
      </c>
      <c r="R616" s="4">
        <f>XLOOKUP(A616,'# Campanhas30D'!A:A,'# Campanhas30D'!B:B,"")</f>
      </c>
      <c r="S616" s="10">
        <f>XLOOKUP(A616,'Receita Influenciada'!A:A,'Receita Influenciada'!B:B,"")</f>
      </c>
      <c r="T616" s="10">
        <f>XLOOKUP(A616,'Receita Total'!A:A,'Receita Total'!C:C,"")</f>
      </c>
      <c r="U616" s="10">
        <v>0</v>
      </c>
      <c r="V616" s="10">
        <f>XLOOKUP(A616,Campanha!A:A,Campanha!B:B,"")</f>
      </c>
      <c r="W616" s="10">
        <v>0</v>
      </c>
      <c r="X616" s="10">
        <f>XLOOKUP(A616,Message!A:A,Message!B:B,"")</f>
      </c>
      <c r="Y616" s="4">
        <f>XLOOKUP(A616,'Receita Influenciada'!A:A,'Receita Influenciada'!C:C,"")</f>
      </c>
      <c r="Z616" s="4">
        <f>IF(ISBLANK(C616), "", DATEDIF(B616, C616, "d"))</f>
      </c>
      <c r="AA616" s="4">
        <v>0</v>
      </c>
    </row>
    <row x14ac:dyDescent="0.25" r="617" customHeight="1" ht="18.75">
      <c r="A617" s="1" t="s">
        <v>905</v>
      </c>
      <c r="B617" s="22">
        <f>XLOOKUP(A617,'Página25'!A:A,'Página25'!G:G,"")</f>
        <v>25568.875</v>
      </c>
      <c r="C617" s="22">
        <f>XLOOKUP(A617,'Página25'!A:A,'Página25'!I:I,"")</f>
        <v>25568.875</v>
      </c>
      <c r="D617" s="1" t="s">
        <v>4537</v>
      </c>
      <c r="E617" s="4">
        <f>XLOOKUP(A617,login!A:A,login!F:F,"")</f>
      </c>
      <c r="F617" s="4">
        <f>XLOOKUP(A617,gestor!C:C,gestor!E:E,"")</f>
      </c>
      <c r="G617" s="4">
        <f>XLOOKUP(A617,tickets!I:I,tickets!J:J,"")</f>
      </c>
      <c r="H617" s="4">
        <f>XLOOKUP(A617,EmailVerification!A:A,EmailVerification!B:B,"")</f>
      </c>
      <c r="I617" s="4">
        <f>IF(H617 = "", 0, 1)</f>
      </c>
      <c r="J617" s="4">
        <f>XLOOKUP(A617,IntegracaoVerification!A:A,IntegracaoVerification!C:C,"")</f>
      </c>
      <c r="K617" s="4">
        <f>IF(J617 = "", 0, 1)</f>
      </c>
      <c r="L617" s="2">
        <f>XLOOKUP(A617,ApiVerification!A:A,ApiVerification!C:C,"")</f>
      </c>
      <c r="M617" s="4">
        <f>IF(L617 = "", 0, 1)</f>
      </c>
      <c r="N617" s="4">
        <f>XLOOKUP(A617,AtivacaoGiftback!A:A,AtivacaoGiftback!B:B,"")</f>
      </c>
      <c r="O617" s="4">
        <f>IF(N617 = "", 0, 1)</f>
      </c>
      <c r="P617" s="4">
        <f>XLOOKUP(A617,TempoPrimeiraCampanha!A:A,TempoPrimeiraCampanha!B:B,"")</f>
      </c>
      <c r="Q617" s="4">
        <f>IF(P617 = "", 0, 1)</f>
      </c>
      <c r="R617" s="4">
        <f>XLOOKUP(A617,'# Campanhas30D'!A:A,'# Campanhas30D'!B:B,"")</f>
      </c>
      <c r="S617" s="10">
        <f>XLOOKUP(A617,'Receita Influenciada'!A:A,'Receita Influenciada'!B:B,"")</f>
      </c>
      <c r="T617" s="10">
        <f>XLOOKUP(A617,'Receita Total'!A:A,'Receita Total'!C:C,"")</f>
      </c>
      <c r="U617" s="10">
        <v>0</v>
      </c>
      <c r="V617" s="10">
        <f>XLOOKUP(A617,Campanha!A:A,Campanha!B:B,"")</f>
      </c>
      <c r="W617" s="10">
        <v>0</v>
      </c>
      <c r="X617" s="10">
        <v>0</v>
      </c>
      <c r="Y617" s="4">
        <f>XLOOKUP(A617,'Receita Influenciada'!A:A,'Receita Influenciada'!C:C,"")</f>
      </c>
      <c r="Z617" s="4">
        <f>IF(ISBLANK(C617), "", DATEDIF(B617, C617, "d"))</f>
      </c>
      <c r="AA617" s="4">
        <v>0</v>
      </c>
    </row>
    <row x14ac:dyDescent="0.25" r="618" customHeight="1" ht="18.75">
      <c r="A618" s="1" t="s">
        <v>483</v>
      </c>
      <c r="B618" s="22">
        <f>XLOOKUP(A618,'Página25'!A:A,'Página25'!G:G,"")</f>
        <v>25568.875</v>
      </c>
      <c r="C618" s="22">
        <f>XLOOKUP(A618,'Página25'!A:A,'Página25'!I:I,"")</f>
        <v>25568.875</v>
      </c>
      <c r="D618" s="1" t="s">
        <v>4537</v>
      </c>
      <c r="E618" s="4">
        <f>XLOOKUP(A618,login!A:A,login!F:F,"")</f>
      </c>
      <c r="F618" s="4">
        <f>XLOOKUP(A618,gestor!C:C,gestor!E:E,"")</f>
      </c>
      <c r="G618" s="4">
        <v>0</v>
      </c>
      <c r="H618" s="4">
        <f>XLOOKUP(A618,EmailVerification!A:A,EmailVerification!B:B,"")</f>
      </c>
      <c r="I618" s="4">
        <f>IF(H618 = "", 0, 1)</f>
      </c>
      <c r="J618" s="4">
        <f>XLOOKUP(A618,IntegracaoVerification!A:A,IntegracaoVerification!C:C,"")</f>
      </c>
      <c r="K618" s="4">
        <f>IF(J618 = "", 0, 1)</f>
      </c>
      <c r="L618" s="4">
        <f>XLOOKUP(A618,ApiVerification!A:A,ApiVerification!C:C,"")</f>
      </c>
      <c r="M618" s="4">
        <f>IF(L618 = "", 0, 1)</f>
      </c>
      <c r="N618" s="4">
        <f>XLOOKUP(A618,AtivacaoGiftback!A:A,AtivacaoGiftback!B:B,"")</f>
      </c>
      <c r="O618" s="4">
        <f>IF(N618 = "", 0, 1)</f>
      </c>
      <c r="P618" s="4">
        <f>XLOOKUP(A618,TempoPrimeiraCampanha!A:A,TempoPrimeiraCampanha!B:B,"")</f>
      </c>
      <c r="Q618" s="4">
        <f>IF(P618 = "", 0, 1)</f>
      </c>
      <c r="R618" s="4">
        <f>XLOOKUP(A618,'# Campanhas30D'!A:A,'# Campanhas30D'!B:B,"")</f>
      </c>
      <c r="S618" s="10">
        <f>XLOOKUP(A618,'Receita Influenciada'!A:A,'Receita Influenciada'!B:B,"")</f>
      </c>
      <c r="T618" s="10">
        <f>XLOOKUP(A618,'Receita Total'!A:A,'Receita Total'!C:C,"")</f>
      </c>
      <c r="U618" s="10">
        <f>XLOOKUP(A618,Giftback!A:A,Giftback!B:B,"")</f>
      </c>
      <c r="V618" s="10">
        <f>XLOOKUP(A618,Campanha!A:A,Campanha!B:B,"")</f>
      </c>
      <c r="W618" s="10">
        <f>XLOOKUP(A618,Task!A:A,Task!B:B,"")</f>
      </c>
      <c r="X618" s="10">
        <f>XLOOKUP(A618,Message!A:A,Message!B:B,"")</f>
      </c>
      <c r="Y618" s="4">
        <f>XLOOKUP(A618,'Receita Influenciada'!A:A,'Receita Influenciada'!C:C,"")</f>
      </c>
      <c r="Z618" s="4">
        <f>IF(ISBLANK(C618), "", DATEDIF(B618, C618, "d"))</f>
      </c>
      <c r="AA618" s="4">
        <v>0</v>
      </c>
    </row>
    <row x14ac:dyDescent="0.25" r="619" customHeight="1" ht="18.75">
      <c r="A619" s="1" t="s">
        <v>424</v>
      </c>
      <c r="B619" s="22">
        <f>XLOOKUP(A619,'Página25'!A:A,'Página25'!G:G,"")</f>
        <v>25568.875</v>
      </c>
      <c r="C619" s="22">
        <f>XLOOKUP(A619,'Página25'!A:A,'Página25'!I:I,"")</f>
        <v>25568.875</v>
      </c>
      <c r="D619" s="1" t="s">
        <v>4537</v>
      </c>
      <c r="E619" s="4">
        <f>XLOOKUP(A619,login!A:A,login!F:F,"")</f>
      </c>
      <c r="F619" s="4">
        <f>XLOOKUP(A619,gestor!C:C,gestor!E:E,"")</f>
      </c>
      <c r="G619" s="4">
        <v>0</v>
      </c>
      <c r="H619" s="4">
        <f>XLOOKUP(A619,EmailVerification!A:A,EmailVerification!B:B,"")</f>
      </c>
      <c r="I619" s="4">
        <f>IF(H619 = "", 0, 1)</f>
      </c>
      <c r="J619" s="4">
        <f>XLOOKUP(A619,IntegracaoVerification!A:A,IntegracaoVerification!C:C,"")</f>
      </c>
      <c r="K619" s="4">
        <f>IF(J619 = "", 0, 1)</f>
      </c>
      <c r="L619" s="4">
        <f>XLOOKUP(A619,ApiVerification!A:A,ApiVerification!C:C,"")</f>
      </c>
      <c r="M619" s="4">
        <f>IF(L619 = "", 0, 1)</f>
      </c>
      <c r="N619" s="2">
        <f>XLOOKUP(A619,AtivacaoGiftback!A:A,AtivacaoGiftback!B:B,"")</f>
      </c>
      <c r="O619" s="4">
        <f>IF(N619 = "", 0, 1)</f>
      </c>
      <c r="P619" s="4">
        <f>XLOOKUP(A619,TempoPrimeiraCampanha!A:A,TempoPrimeiraCampanha!B:B,"")</f>
      </c>
      <c r="Q619" s="4">
        <f>IF(P619 = "", 0, 1)</f>
      </c>
      <c r="R619" s="4">
        <f>XLOOKUP(A619,'# Campanhas30D'!A:A,'# Campanhas30D'!B:B,"")</f>
      </c>
      <c r="S619" s="10">
        <f>XLOOKUP(A619,'Receita Influenciada'!A:A,'Receita Influenciada'!B:B,"")</f>
      </c>
      <c r="T619" s="10">
        <f>XLOOKUP(A619,'Receita Total'!A:A,'Receita Total'!C:C,"")</f>
      </c>
      <c r="U619" s="10">
        <v>0</v>
      </c>
      <c r="V619" s="10">
        <f>XLOOKUP(A619,Campanha!A:A,Campanha!B:B,"")</f>
      </c>
      <c r="W619" s="10">
        <v>0</v>
      </c>
      <c r="X619" s="10">
        <v>0</v>
      </c>
      <c r="Y619" s="4">
        <f>XLOOKUP(A619,'Receita Influenciada'!A:A,'Receita Influenciada'!C:C,"")</f>
      </c>
      <c r="Z619" s="4">
        <f>IF(ISBLANK(C619), "", DATEDIF(B619, C619, "d"))</f>
      </c>
      <c r="AA619" s="4">
        <v>0</v>
      </c>
    </row>
    <row x14ac:dyDescent="0.25" r="620" customHeight="1" ht="18.75">
      <c r="A620" s="1" t="s">
        <v>725</v>
      </c>
      <c r="B620" s="22">
        <f>XLOOKUP(A620,'Página25'!A:A,'Página25'!G:G,"")</f>
        <v>25568.875</v>
      </c>
      <c r="C620" s="22">
        <f>XLOOKUP(A620,'Página25'!A:A,'Página25'!I:I,"")</f>
        <v>25568.875</v>
      </c>
      <c r="D620" s="1" t="s">
        <v>4537</v>
      </c>
      <c r="E620" s="4">
        <f>XLOOKUP(A620,login!A:A,login!F:F,"")</f>
      </c>
      <c r="F620" s="4">
        <f>XLOOKUP(A620,gestor!C:C,gestor!E:E,"")</f>
      </c>
      <c r="G620" s="4">
        <v>0</v>
      </c>
      <c r="H620" s="4">
        <f>XLOOKUP(A620,EmailVerification!A:A,EmailVerification!B:B,"")</f>
      </c>
      <c r="I620" s="4">
        <f>IF(H620 = "", 0, 1)</f>
      </c>
      <c r="J620" s="4">
        <f>XLOOKUP(A620,IntegracaoVerification!A:A,IntegracaoVerification!C:C,"")</f>
      </c>
      <c r="K620" s="4">
        <f>IF(J620 = "", 0, 1)</f>
      </c>
      <c r="L620" s="2">
        <f>XLOOKUP(A620,ApiVerification!A:A,ApiVerification!C:C,"")</f>
      </c>
      <c r="M620" s="4">
        <f>IF(L620 = "", 0, 1)</f>
      </c>
      <c r="N620" s="2">
        <f>XLOOKUP(A620,AtivacaoGiftback!A:A,AtivacaoGiftback!B:B,"")</f>
      </c>
      <c r="O620" s="4">
        <f>IF(N620 = "", 0, 1)</f>
      </c>
      <c r="P620" s="4">
        <f>XLOOKUP(A620,TempoPrimeiraCampanha!A:A,TempoPrimeiraCampanha!B:B,"")</f>
      </c>
      <c r="Q620" s="4">
        <f>IF(P620 = "", 0, 1)</f>
      </c>
      <c r="R620" s="4">
        <f>XLOOKUP(A620,'# Campanhas30D'!A:A,'# Campanhas30D'!B:B,"")</f>
      </c>
      <c r="S620" s="10">
        <f>XLOOKUP(A620,'Receita Influenciada'!A:A,'Receita Influenciada'!B:B,"")</f>
      </c>
      <c r="T620" s="10">
        <f>XLOOKUP(A620,'Receita Total'!A:A,'Receita Total'!C:C,"")</f>
      </c>
      <c r="U620" s="10">
        <v>0</v>
      </c>
      <c r="V620" s="10">
        <f>XLOOKUP(A620,Campanha!A:A,Campanha!B:B,"")</f>
      </c>
      <c r="W620" s="10">
        <v>0</v>
      </c>
      <c r="X620" s="10">
        <f>XLOOKUP(A620,Message!A:A,Message!B:B,"")</f>
      </c>
      <c r="Y620" s="4">
        <f>XLOOKUP(A620,'Receita Influenciada'!A:A,'Receita Influenciada'!C:C,"")</f>
      </c>
      <c r="Z620" s="4">
        <f>IF(ISBLANK(C620), "", DATEDIF(B620, C620, "d"))</f>
      </c>
      <c r="AA620" s="4">
        <v>0</v>
      </c>
    </row>
    <row x14ac:dyDescent="0.25" r="621" customHeight="1" ht="18.75">
      <c r="A621" s="1" t="s">
        <v>1081</v>
      </c>
      <c r="B621" s="22">
        <f>XLOOKUP(A621,'Página25'!A:A,'Página25'!G:G,"")</f>
        <v>25568.875</v>
      </c>
      <c r="C621" s="22">
        <f>XLOOKUP(A621,'Página25'!A:A,'Página25'!I:I,"")</f>
        <v>25568.875</v>
      </c>
      <c r="D621" s="1" t="s">
        <v>4537</v>
      </c>
      <c r="E621" s="4">
        <f>XLOOKUP(A621,login!A:A,login!F:F,"")</f>
      </c>
      <c r="F621" s="4">
        <f>XLOOKUP(A621,gestor!C:C,gestor!E:E,"")</f>
      </c>
      <c r="G621" s="4">
        <v>0</v>
      </c>
      <c r="H621" s="4">
        <f>XLOOKUP(A621,EmailVerification!A:A,EmailVerification!B:B,"")</f>
      </c>
      <c r="I621" s="4">
        <f>IF(H621 = "", 0, 1)</f>
      </c>
      <c r="J621" s="4">
        <f>XLOOKUP(A621,IntegracaoVerification!A:A,IntegracaoVerification!C:C,"")</f>
      </c>
      <c r="K621" s="4">
        <f>IF(J621 = "", 0, 1)</f>
      </c>
      <c r="L621" s="4">
        <f>XLOOKUP(A621,ApiVerification!A:A,ApiVerification!C:C,"")</f>
      </c>
      <c r="M621" s="4">
        <f>IF(L621 = "", 0, 1)</f>
      </c>
      <c r="N621" s="4">
        <f>XLOOKUP(A621,AtivacaoGiftback!A:A,AtivacaoGiftback!B:B,"")</f>
      </c>
      <c r="O621" s="4">
        <f>IF(N621 = "", 0, 1)</f>
      </c>
      <c r="P621" s="4">
        <f>XLOOKUP(A621,TempoPrimeiraCampanha!A:A,TempoPrimeiraCampanha!B:B,"")</f>
      </c>
      <c r="Q621" s="4">
        <f>IF(P621 = "", 0, 1)</f>
      </c>
      <c r="R621" s="4">
        <f>XLOOKUP(A621,'# Campanhas30D'!A:A,'# Campanhas30D'!B:B,"")</f>
      </c>
      <c r="S621" s="10">
        <f>XLOOKUP(A621,'Receita Influenciada'!A:A,'Receita Influenciada'!B:B,"")</f>
      </c>
      <c r="T621" s="10">
        <f>XLOOKUP(A621,'Receita Total'!A:A,'Receita Total'!C:C,"")</f>
      </c>
      <c r="U621" s="10">
        <f>XLOOKUP(A621,Giftback!A:A,Giftback!B:B,"")</f>
      </c>
      <c r="V621" s="10">
        <f>XLOOKUP(A621,Campanha!A:A,Campanha!B:B,"")</f>
      </c>
      <c r="W621" s="10">
        <v>0</v>
      </c>
      <c r="X621" s="10">
        <v>0</v>
      </c>
      <c r="Y621" s="4">
        <f>XLOOKUP(A621,'Receita Influenciada'!A:A,'Receita Influenciada'!C:C,"")</f>
      </c>
      <c r="Z621" s="4">
        <f>IF(ISBLANK(C621), "", DATEDIF(B621, C621, "d"))</f>
      </c>
      <c r="AA621" s="4">
        <v>0</v>
      </c>
    </row>
    <row x14ac:dyDescent="0.25" r="622" customHeight="1" ht="18.75">
      <c r="A622" s="1" t="s">
        <v>400</v>
      </c>
      <c r="B622" s="22">
        <f>XLOOKUP(A622,'Página25'!A:A,'Página25'!G:G,"")</f>
        <v>25568.875</v>
      </c>
      <c r="C622" s="22">
        <f>XLOOKUP(A622,'Página25'!A:A,'Página25'!I:I,"")</f>
        <v>25568.875</v>
      </c>
      <c r="D622" s="1" t="s">
        <v>4537</v>
      </c>
      <c r="E622" s="4">
        <f>XLOOKUP(A622,login!A:A,login!F:F,"")</f>
      </c>
      <c r="F622" s="4">
        <f>XLOOKUP(A622,gestor!C:C,gestor!E:E,"")</f>
      </c>
      <c r="G622" s="4">
        <v>0</v>
      </c>
      <c r="H622" s="4">
        <f>XLOOKUP(A622,EmailVerification!A:A,EmailVerification!B:B,"")</f>
      </c>
      <c r="I622" s="4">
        <f>IF(H622 = "", 0, 1)</f>
      </c>
      <c r="J622" s="4">
        <f>XLOOKUP(A622,IntegracaoVerification!A:A,IntegracaoVerification!C:C,"")</f>
      </c>
      <c r="K622" s="4">
        <f>IF(J622 = "", 0, 1)</f>
      </c>
      <c r="L622" s="2">
        <f>XLOOKUP(A622,ApiVerification!A:A,ApiVerification!C:C,"")</f>
      </c>
      <c r="M622" s="4">
        <f>IF(L622 = "", 0, 1)</f>
      </c>
      <c r="N622" s="4">
        <f>XLOOKUP(A622,AtivacaoGiftback!A:A,AtivacaoGiftback!B:B,"")</f>
      </c>
      <c r="O622" s="4">
        <f>IF(N622 = "", 0, 1)</f>
      </c>
      <c r="P622" s="4">
        <f>XLOOKUP(A622,TempoPrimeiraCampanha!A:A,TempoPrimeiraCampanha!B:B,"")</f>
      </c>
      <c r="Q622" s="4">
        <f>IF(P622 = "", 0, 1)</f>
      </c>
      <c r="R622" s="4">
        <f>XLOOKUP(A622,'# Campanhas30D'!A:A,'# Campanhas30D'!B:B,"")</f>
      </c>
      <c r="S622" s="10">
        <f>XLOOKUP(A622,'Receita Influenciada'!A:A,'Receita Influenciada'!B:B,"")</f>
      </c>
      <c r="T622" s="10">
        <f>XLOOKUP(A622,'Receita Total'!A:A,'Receita Total'!C:C,"")</f>
      </c>
      <c r="U622" s="10">
        <v>0</v>
      </c>
      <c r="V622" s="10">
        <f>XLOOKUP(A622,Campanha!A:A,Campanha!B:B,"")</f>
      </c>
      <c r="W622" s="10">
        <v>0</v>
      </c>
      <c r="X622" s="10">
        <f>XLOOKUP(A622,Message!A:A,Message!B:B,"")</f>
      </c>
      <c r="Y622" s="4">
        <f>XLOOKUP(A622,'Receita Influenciada'!A:A,'Receita Influenciada'!C:C,"")</f>
      </c>
      <c r="Z622" s="4">
        <f>IF(ISBLANK(C622), "", DATEDIF(B622, C622, "d"))</f>
      </c>
      <c r="AA622" s="4">
        <v>0</v>
      </c>
    </row>
    <row x14ac:dyDescent="0.25" r="623" customHeight="1" ht="18.75">
      <c r="A623" s="1" t="s">
        <v>1053</v>
      </c>
      <c r="B623" s="22">
        <f>XLOOKUP(A623,'Página25'!A:A,'Página25'!G:G,"")</f>
        <v>25568.875</v>
      </c>
      <c r="C623" s="22">
        <f>XLOOKUP(A623,'Página25'!A:A,'Página25'!I:I,"")</f>
        <v>25568.875</v>
      </c>
      <c r="D623" s="1" t="s">
        <v>4537</v>
      </c>
      <c r="E623" s="4">
        <f>XLOOKUP(A623,login!A:A,login!F:F,"")</f>
      </c>
      <c r="F623" s="4">
        <f>XLOOKUP(A623,gestor!C:C,gestor!E:E,"")</f>
      </c>
      <c r="G623" s="4">
        <v>0</v>
      </c>
      <c r="H623" s="4">
        <f>XLOOKUP(A623,EmailVerification!A:A,EmailVerification!B:B,"")</f>
      </c>
      <c r="I623" s="4">
        <f>IF(H623 = "", 0, 1)</f>
      </c>
      <c r="J623" s="4">
        <f>XLOOKUP(A623,IntegracaoVerification!A:A,IntegracaoVerification!C:C,"")</f>
      </c>
      <c r="K623" s="4">
        <f>IF(J623 = "", 0, 1)</f>
      </c>
      <c r="L623" s="4">
        <f>XLOOKUP(A623,ApiVerification!A:A,ApiVerification!C:C,"")</f>
      </c>
      <c r="M623" s="4">
        <f>IF(L623 = "", 0, 1)</f>
      </c>
      <c r="N623" s="4">
        <f>XLOOKUP(A623,AtivacaoGiftback!A:A,AtivacaoGiftback!B:B,"")</f>
      </c>
      <c r="O623" s="4">
        <f>IF(N623 = "", 0, 1)</f>
      </c>
      <c r="P623" s="4">
        <f>XLOOKUP(A623,TempoPrimeiraCampanha!A:A,TempoPrimeiraCampanha!B:B,"")</f>
      </c>
      <c r="Q623" s="4">
        <f>IF(P623 = "", 0, 1)</f>
      </c>
      <c r="R623" s="4">
        <f>XLOOKUP(A623,'# Campanhas30D'!A:A,'# Campanhas30D'!B:B,"")</f>
      </c>
      <c r="S623" s="10">
        <f>XLOOKUP(A623,'Receita Influenciada'!A:A,'Receita Influenciada'!B:B,"")</f>
      </c>
      <c r="T623" s="10">
        <f>XLOOKUP(A623,'Receita Total'!A:A,'Receita Total'!C:C,"")</f>
      </c>
      <c r="U623" s="10">
        <v>0</v>
      </c>
      <c r="V623" s="10">
        <f>XLOOKUP(A623,Campanha!A:A,Campanha!B:B,"")</f>
      </c>
      <c r="W623" s="10">
        <v>0</v>
      </c>
      <c r="X623" s="10">
        <v>0</v>
      </c>
      <c r="Y623" s="4">
        <f>XLOOKUP(A623,'Receita Influenciada'!A:A,'Receita Influenciada'!C:C,"")</f>
      </c>
      <c r="Z623" s="4">
        <f>IF(ISBLANK(C623), "", DATEDIF(B623, C623, "d"))</f>
      </c>
      <c r="AA623" s="4">
        <v>0</v>
      </c>
    </row>
    <row x14ac:dyDescent="0.25" r="624" customHeight="1" ht="18.75">
      <c r="A624" s="1" t="s">
        <v>836</v>
      </c>
      <c r="B624" s="22">
        <f>XLOOKUP(A624,'Página25'!A:A,'Página25'!G:G,"")</f>
        <v>25568.875</v>
      </c>
      <c r="C624" s="22">
        <f>XLOOKUP(A624,'Página25'!A:A,'Página25'!I:I,"")</f>
        <v>25568.875</v>
      </c>
      <c r="D624" s="1" t="s">
        <v>4537</v>
      </c>
      <c r="E624" s="4">
        <f>XLOOKUP(A624,login!A:A,login!F:F,"")</f>
      </c>
      <c r="F624" s="4">
        <f>XLOOKUP(A624,gestor!C:C,gestor!E:E,"")</f>
      </c>
      <c r="G624" s="4">
        <v>0</v>
      </c>
      <c r="H624" s="4">
        <f>XLOOKUP(A624,EmailVerification!A:A,EmailVerification!B:B,"")</f>
      </c>
      <c r="I624" s="4">
        <f>IF(H624 = "", 0, 1)</f>
      </c>
      <c r="J624" s="4">
        <f>XLOOKUP(A624,IntegracaoVerification!A:A,IntegracaoVerification!C:C,"")</f>
      </c>
      <c r="K624" s="4">
        <f>IF(J624 = "", 0, 1)</f>
      </c>
      <c r="L624" s="4">
        <f>XLOOKUP(A624,ApiVerification!A:A,ApiVerification!C:C,"")</f>
      </c>
      <c r="M624" s="4">
        <f>IF(L624 = "", 0, 1)</f>
      </c>
      <c r="N624" s="4">
        <f>XLOOKUP(A624,AtivacaoGiftback!A:A,AtivacaoGiftback!B:B,"")</f>
      </c>
      <c r="O624" s="4">
        <f>IF(N624 = "", 0, 1)</f>
      </c>
      <c r="P624" s="4">
        <f>XLOOKUP(A624,TempoPrimeiraCampanha!A:A,TempoPrimeiraCampanha!B:B,"")</f>
      </c>
      <c r="Q624" s="4">
        <f>IF(P624 = "", 0, 1)</f>
      </c>
      <c r="R624" s="4">
        <f>XLOOKUP(A624,'# Campanhas30D'!A:A,'# Campanhas30D'!B:B,"")</f>
      </c>
      <c r="S624" s="10">
        <f>XLOOKUP(A624,'Receita Influenciada'!A:A,'Receita Influenciada'!B:B,"")</f>
      </c>
      <c r="T624" s="10">
        <f>XLOOKUP(A624,'Receita Total'!A:A,'Receita Total'!C:C,"")</f>
      </c>
      <c r="U624" s="10">
        <f>XLOOKUP(A624,Giftback!A:A,Giftback!B:B,"")</f>
      </c>
      <c r="V624" s="10">
        <f>XLOOKUP(A624,Campanha!A:A,Campanha!B:B,"")</f>
      </c>
      <c r="W624" s="10">
        <f>XLOOKUP(A624,Task!A:A,Task!B:B,"")</f>
      </c>
      <c r="X624" s="10">
        <f>XLOOKUP(A624,Message!A:A,Message!B:B,"")</f>
      </c>
      <c r="Y624" s="4">
        <f>XLOOKUP(A624,'Receita Influenciada'!A:A,'Receita Influenciada'!C:C,"")</f>
      </c>
      <c r="Z624" s="4">
        <f>IF(ISBLANK(C624), "", DATEDIF(B624, C624, "d"))</f>
      </c>
      <c r="AA624" s="4">
        <v>0</v>
      </c>
    </row>
    <row x14ac:dyDescent="0.25" r="625" customHeight="1" ht="18.75">
      <c r="A625" s="1" t="s">
        <v>1057</v>
      </c>
      <c r="B625" s="22">
        <f>XLOOKUP(A625,'Página25'!A:A,'Página25'!G:G,"")</f>
        <v>25568.875</v>
      </c>
      <c r="C625" s="22">
        <f>XLOOKUP(A625,'Página25'!A:A,'Página25'!I:I,"")</f>
        <v>25568.875</v>
      </c>
      <c r="D625" s="1" t="s">
        <v>4537</v>
      </c>
      <c r="E625" s="4">
        <f>XLOOKUP(A625,login!A:A,login!F:F,"")</f>
      </c>
      <c r="F625" s="4">
        <f>XLOOKUP(A625,gestor!C:C,gestor!E:E,"")</f>
      </c>
      <c r="G625" s="4">
        <v>0</v>
      </c>
      <c r="H625" s="4">
        <f>XLOOKUP(A625,EmailVerification!A:A,EmailVerification!B:B,"")</f>
      </c>
      <c r="I625" s="4">
        <f>IF(H625 = "", 0, 1)</f>
      </c>
      <c r="J625" s="4">
        <f>XLOOKUP(A625,IntegracaoVerification!A:A,IntegracaoVerification!C:C,"")</f>
      </c>
      <c r="K625" s="4">
        <f>IF(J625 = "", 0, 1)</f>
      </c>
      <c r="L625" s="4">
        <f>XLOOKUP(A625,ApiVerification!A:A,ApiVerification!C:C,"")</f>
      </c>
      <c r="M625" s="4">
        <f>IF(L625 = "", 0, 1)</f>
      </c>
      <c r="N625" s="2">
        <f>XLOOKUP(A625,AtivacaoGiftback!A:A,AtivacaoGiftback!B:B,"")</f>
      </c>
      <c r="O625" s="4">
        <f>IF(N625 = "", 0, 1)</f>
      </c>
      <c r="P625" s="4">
        <f>XLOOKUP(A625,TempoPrimeiraCampanha!A:A,TempoPrimeiraCampanha!B:B,"")</f>
      </c>
      <c r="Q625" s="4">
        <f>IF(P625 = "", 0, 1)</f>
      </c>
      <c r="R625" s="4">
        <f>XLOOKUP(A625,'# Campanhas30D'!A:A,'# Campanhas30D'!B:B,"")</f>
      </c>
      <c r="S625" s="10">
        <f>XLOOKUP(A625,'Receita Influenciada'!A:A,'Receita Influenciada'!B:B,"")</f>
      </c>
      <c r="T625" s="10">
        <f>XLOOKUP(A625,'Receita Total'!A:A,'Receita Total'!C:C,"")</f>
      </c>
      <c r="U625" s="10">
        <v>0</v>
      </c>
      <c r="V625" s="10">
        <f>XLOOKUP(A625,Campanha!A:A,Campanha!B:B,"")</f>
      </c>
      <c r="W625" s="10">
        <v>0</v>
      </c>
      <c r="X625" s="10">
        <v>0</v>
      </c>
      <c r="Y625" s="4">
        <f>XLOOKUP(A625,'Receita Influenciada'!A:A,'Receita Influenciada'!C:C,"")</f>
      </c>
      <c r="Z625" s="4">
        <f>IF(ISBLANK(C625), "", DATEDIF(B625, C625, "d"))</f>
      </c>
      <c r="AA625" s="4">
        <v>0</v>
      </c>
    </row>
    <row x14ac:dyDescent="0.25" r="626" customHeight="1" ht="18.75">
      <c r="A626" s="1" t="s">
        <v>633</v>
      </c>
      <c r="B626" s="22">
        <f>XLOOKUP(A626,'Página25'!A:A,'Página25'!G:G,"")</f>
        <v>25568.875</v>
      </c>
      <c r="C626" s="22">
        <f>XLOOKUP(A626,'Página25'!A:A,'Página25'!I:I,"")</f>
        <v>25568.875</v>
      </c>
      <c r="D626" s="1" t="s">
        <v>4537</v>
      </c>
      <c r="E626" s="4">
        <f>XLOOKUP(A626,login!A:A,login!F:F,"")</f>
      </c>
      <c r="F626" s="4">
        <f>XLOOKUP(A626,gestor!C:C,gestor!E:E,"")</f>
      </c>
      <c r="G626" s="4">
        <v>0</v>
      </c>
      <c r="H626" s="4">
        <f>XLOOKUP(A626,EmailVerification!A:A,EmailVerification!B:B,"")</f>
      </c>
      <c r="I626" s="4">
        <f>IF(H626 = "", 0, 1)</f>
      </c>
      <c r="J626" s="4">
        <f>XLOOKUP(A626,IntegracaoVerification!A:A,IntegracaoVerification!C:C,"")</f>
      </c>
      <c r="K626" s="4">
        <f>IF(J626 = "", 0, 1)</f>
      </c>
      <c r="L626" s="2">
        <f>XLOOKUP(A626,ApiVerification!A:A,ApiVerification!C:C,"")</f>
      </c>
      <c r="M626" s="4">
        <f>IF(L626 = "", 0, 1)</f>
      </c>
      <c r="N626" s="4">
        <f>XLOOKUP(A626,AtivacaoGiftback!A:A,AtivacaoGiftback!B:B,"")</f>
      </c>
      <c r="O626" s="4">
        <f>IF(N626 = "", 0, 1)</f>
      </c>
      <c r="P626" s="4">
        <f>XLOOKUP(A626,TempoPrimeiraCampanha!A:A,TempoPrimeiraCampanha!B:B,"")</f>
      </c>
      <c r="Q626" s="4">
        <f>IF(P626 = "", 0, 1)</f>
      </c>
      <c r="R626" s="4">
        <f>XLOOKUP(A626,'# Campanhas30D'!A:A,'# Campanhas30D'!B:B,"")</f>
      </c>
      <c r="S626" s="10">
        <f>XLOOKUP(A626,'Receita Influenciada'!A:A,'Receita Influenciada'!B:B,"")</f>
      </c>
      <c r="T626" s="10">
        <f>XLOOKUP(A626,'Receita Total'!A:A,'Receita Total'!C:C,"")</f>
      </c>
      <c r="U626" s="10">
        <f>XLOOKUP(A626,Giftback!A:A,Giftback!B:B,"")</f>
      </c>
      <c r="V626" s="10">
        <f>XLOOKUP(A626,Campanha!A:A,Campanha!B:B,"")</f>
      </c>
      <c r="W626" s="10">
        <f>XLOOKUP(A626,Task!A:A,Task!B:B,"")</f>
      </c>
      <c r="X626" s="10">
        <v>0</v>
      </c>
      <c r="Y626" s="4">
        <f>XLOOKUP(A626,'Receita Influenciada'!A:A,'Receita Influenciada'!C:C,"")</f>
      </c>
      <c r="Z626" s="4">
        <f>IF(ISBLANK(C626), "", DATEDIF(B626, C626, "d"))</f>
      </c>
      <c r="AA626" s="4">
        <v>0</v>
      </c>
    </row>
    <row x14ac:dyDescent="0.25" r="627" customHeight="1" ht="18.75">
      <c r="A627" s="1" t="s">
        <v>992</v>
      </c>
      <c r="B627" s="22">
        <f>XLOOKUP(A627,'Página25'!A:A,'Página25'!G:G,"")</f>
        <v>25568.875</v>
      </c>
      <c r="C627" s="22">
        <f>XLOOKUP(A627,'Página25'!A:A,'Página25'!I:I,"")</f>
        <v>25568.875</v>
      </c>
      <c r="D627" s="1" t="s">
        <v>4537</v>
      </c>
      <c r="E627" s="4">
        <f>XLOOKUP(A627,login!A:A,login!F:F,"")</f>
      </c>
      <c r="F627" s="4">
        <f>XLOOKUP(A627,gestor!C:C,gestor!E:E,"")</f>
      </c>
      <c r="G627" s="4">
        <v>0</v>
      </c>
      <c r="H627" s="4">
        <f>XLOOKUP(A627,EmailVerification!A:A,EmailVerification!B:B,"")</f>
      </c>
      <c r="I627" s="4">
        <f>IF(H627 = "", 0, 1)</f>
      </c>
      <c r="J627" s="4">
        <f>XLOOKUP(A627,IntegracaoVerification!A:A,IntegracaoVerification!C:C,"")</f>
      </c>
      <c r="K627" s="4">
        <f>IF(J627 = "", 0, 1)</f>
      </c>
      <c r="L627" s="4">
        <f>XLOOKUP(A627,ApiVerification!A:A,ApiVerification!C:C,"")</f>
      </c>
      <c r="M627" s="4">
        <f>IF(L627 = "", 0, 1)</f>
      </c>
      <c r="N627" s="4">
        <f>XLOOKUP(A627,AtivacaoGiftback!A:A,AtivacaoGiftback!B:B,"")</f>
      </c>
      <c r="O627" s="4">
        <f>IF(N627 = "", 0, 1)</f>
      </c>
      <c r="P627" s="4">
        <f>XLOOKUP(A627,TempoPrimeiraCampanha!A:A,TempoPrimeiraCampanha!B:B,"")</f>
      </c>
      <c r="Q627" s="4">
        <f>IF(P627 = "", 0, 1)</f>
      </c>
      <c r="R627" s="4">
        <f>XLOOKUP(A627,'# Campanhas30D'!A:A,'# Campanhas30D'!B:B,"")</f>
      </c>
      <c r="S627" s="10">
        <f>XLOOKUP(A627,'Receita Influenciada'!A:A,'Receita Influenciada'!B:B,"")</f>
      </c>
      <c r="T627" s="10">
        <f>XLOOKUP(A627,'Receita Total'!A:A,'Receita Total'!C:C,"")</f>
      </c>
      <c r="U627" s="10">
        <v>0</v>
      </c>
      <c r="V627" s="10">
        <f>XLOOKUP(A627,Campanha!A:A,Campanha!B:B,"")</f>
      </c>
      <c r="W627" s="10">
        <v>0</v>
      </c>
      <c r="X627" s="10">
        <v>0</v>
      </c>
      <c r="Y627" s="4">
        <f>XLOOKUP(A627,'Receita Influenciada'!A:A,'Receita Influenciada'!C:C,"")</f>
      </c>
      <c r="Z627" s="4">
        <f>IF(ISBLANK(C627), "", DATEDIF(B627, C627, "d"))</f>
      </c>
      <c r="AA627" s="4">
        <v>0</v>
      </c>
    </row>
    <row x14ac:dyDescent="0.25" r="628" customHeight="1" ht="18.75">
      <c r="A628" s="1" t="s">
        <v>534</v>
      </c>
      <c r="B628" s="22">
        <f>XLOOKUP(A628,'Página25'!A:A,'Página25'!G:G,"")</f>
        <v>25568.875</v>
      </c>
      <c r="C628" s="22">
        <f>XLOOKUP(A628,'Página25'!A:A,'Página25'!I:I,"")</f>
        <v>25568.875</v>
      </c>
      <c r="D628" s="1" t="s">
        <v>4537</v>
      </c>
      <c r="E628" s="4">
        <f>XLOOKUP(A628,login!A:A,login!F:F,"")</f>
      </c>
      <c r="F628" s="4">
        <f>XLOOKUP(A628,gestor!C:C,gestor!E:E,"")</f>
      </c>
      <c r="G628" s="4">
        <f>XLOOKUP(A628,tickets!I:I,tickets!J:J,"")</f>
      </c>
      <c r="H628" s="4">
        <f>XLOOKUP(A628,EmailVerification!A:A,EmailVerification!B:B,"")</f>
      </c>
      <c r="I628" s="4">
        <f>IF(H628 = "", 0, 1)</f>
      </c>
      <c r="J628" s="4">
        <f>XLOOKUP(A628,IntegracaoVerification!A:A,IntegracaoVerification!C:C,"")</f>
      </c>
      <c r="K628" s="4">
        <f>IF(J628 = "", 0, 1)</f>
      </c>
      <c r="L628" s="4">
        <f>XLOOKUP(A628,ApiVerification!A:A,ApiVerification!C:C,"")</f>
      </c>
      <c r="M628" s="4">
        <f>IF(L628 = "", 0, 1)</f>
      </c>
      <c r="N628" s="2">
        <f>XLOOKUP(A628,AtivacaoGiftback!A:A,AtivacaoGiftback!B:B,"")</f>
      </c>
      <c r="O628" s="4">
        <f>IF(N628 = "", 0, 1)</f>
      </c>
      <c r="P628" s="4">
        <f>XLOOKUP(A628,TempoPrimeiraCampanha!A:A,TempoPrimeiraCampanha!B:B,"")</f>
      </c>
      <c r="Q628" s="4">
        <f>IF(P628 = "", 0, 1)</f>
      </c>
      <c r="R628" s="4">
        <f>XLOOKUP(A628,'# Campanhas30D'!A:A,'# Campanhas30D'!B:B,"")</f>
      </c>
      <c r="S628" s="10">
        <f>XLOOKUP(A628,'Receita Influenciada'!A:A,'Receita Influenciada'!B:B,"")</f>
      </c>
      <c r="T628" s="10">
        <f>XLOOKUP(A628,'Receita Total'!A:A,'Receita Total'!C:C,"")</f>
      </c>
      <c r="U628" s="10">
        <v>0</v>
      </c>
      <c r="V628" s="10">
        <f>XLOOKUP(A628,Campanha!A:A,Campanha!B:B,"")</f>
      </c>
      <c r="W628" s="10">
        <f>XLOOKUP(A628,Task!A:A,Task!B:B,"")</f>
      </c>
      <c r="X628" s="10">
        <v>0</v>
      </c>
      <c r="Y628" s="4">
        <f>XLOOKUP(A628,'Receita Influenciada'!A:A,'Receita Influenciada'!C:C,"")</f>
      </c>
      <c r="Z628" s="4">
        <f>IF(ISBLANK(C628), "", DATEDIF(B628, C628, "d"))</f>
      </c>
      <c r="AA628" s="4">
        <v>0</v>
      </c>
    </row>
    <row x14ac:dyDescent="0.25" r="629" customHeight="1" ht="18.75">
      <c r="A629" s="1" t="s">
        <v>1124</v>
      </c>
      <c r="B629" s="22">
        <f>XLOOKUP(A629,'Página25'!A:A,'Página25'!G:G,"")</f>
        <v>25568.875</v>
      </c>
      <c r="C629" s="22">
        <f>XLOOKUP(A629,'Página25'!A:A,'Página25'!I:I,"")</f>
        <v>25568.875</v>
      </c>
      <c r="D629" s="1" t="s">
        <v>4537</v>
      </c>
      <c r="E629" s="4">
        <f>XLOOKUP(A629,login!A:A,login!F:F,"")</f>
      </c>
      <c r="F629" s="4">
        <f>XLOOKUP(A629,gestor!C:C,gestor!E:E,"")</f>
      </c>
      <c r="G629" s="4">
        <f>XLOOKUP(A629,tickets!I:I,tickets!J:J,"")</f>
      </c>
      <c r="H629" s="4">
        <f>XLOOKUP(A629,EmailVerification!A:A,EmailVerification!B:B,"")</f>
      </c>
      <c r="I629" s="4">
        <f>IF(H629 = "", 0, 1)</f>
      </c>
      <c r="J629" s="4">
        <f>XLOOKUP(A629,IntegracaoVerification!A:A,IntegracaoVerification!C:C,"")</f>
      </c>
      <c r="K629" s="4">
        <f>IF(J629 = "", 0, 1)</f>
      </c>
      <c r="L629" s="2">
        <f>XLOOKUP(A629,ApiVerification!A:A,ApiVerification!C:C,"")</f>
      </c>
      <c r="M629" s="4">
        <f>IF(L629 = "", 0, 1)</f>
      </c>
      <c r="N629" s="4">
        <f>XLOOKUP(A629,AtivacaoGiftback!A:A,AtivacaoGiftback!B:B,"")</f>
      </c>
      <c r="O629" s="4">
        <f>IF(N629 = "", 0, 1)</f>
      </c>
      <c r="P629" s="4">
        <f>XLOOKUP(A629,TempoPrimeiraCampanha!A:A,TempoPrimeiraCampanha!B:B,"")</f>
      </c>
      <c r="Q629" s="4">
        <f>IF(P629 = "", 0, 1)</f>
      </c>
      <c r="R629" s="4">
        <f>XLOOKUP(A629,'# Campanhas30D'!A:A,'# Campanhas30D'!B:B,"")</f>
      </c>
      <c r="S629" s="10">
        <f>XLOOKUP(A629,'Receita Influenciada'!A:A,'Receita Influenciada'!B:B,"")</f>
      </c>
      <c r="T629" s="10">
        <f>XLOOKUP(A629,'Receita Total'!A:A,'Receita Total'!C:C,"")</f>
      </c>
      <c r="U629" s="10">
        <f>XLOOKUP(A629,Giftback!A:A,Giftback!B:B,"")</f>
      </c>
      <c r="V629" s="10">
        <v>0</v>
      </c>
      <c r="W629" s="10">
        <v>0</v>
      </c>
      <c r="X629" s="10">
        <v>0</v>
      </c>
      <c r="Y629" s="4">
        <f>XLOOKUP(A629,'Receita Influenciada'!A:A,'Receita Influenciada'!C:C,"")</f>
      </c>
      <c r="Z629" s="4">
        <f>IF(ISBLANK(C629), "", DATEDIF(B629, C629, "d"))</f>
      </c>
      <c r="AA629" s="4">
        <v>0</v>
      </c>
    </row>
    <row x14ac:dyDescent="0.25" r="630" customHeight="1" ht="18.75">
      <c r="A630" s="1" t="s">
        <v>535</v>
      </c>
      <c r="B630" s="22">
        <f>XLOOKUP(A630,'Página25'!A:A,'Página25'!G:G,"")</f>
        <v>25568.875</v>
      </c>
      <c r="C630" s="22">
        <f>XLOOKUP(A630,'Página25'!A:A,'Página25'!I:I,"")</f>
        <v>25568.875</v>
      </c>
      <c r="D630" s="1" t="s">
        <v>4537</v>
      </c>
      <c r="E630" s="4">
        <f>XLOOKUP(A630,login!A:A,login!F:F,"")</f>
      </c>
      <c r="F630" s="4">
        <f>XLOOKUP(A630,gestor!C:C,gestor!E:E,"")</f>
      </c>
      <c r="G630" s="4">
        <v>0</v>
      </c>
      <c r="H630" s="2">
        <f>XLOOKUP(A630,EmailVerification!A:A,EmailVerification!B:B,"")</f>
      </c>
      <c r="I630" s="4">
        <f>IF(H630 = "", 0, 1)</f>
      </c>
      <c r="J630" s="4">
        <f>XLOOKUP(A630,IntegracaoVerification!A:A,IntegracaoVerification!C:C,"")</f>
      </c>
      <c r="K630" s="4">
        <f>IF(J630 = "", 0, 1)</f>
      </c>
      <c r="L630" s="4">
        <f>XLOOKUP(A630,ApiVerification!A:A,ApiVerification!C:C,"")</f>
      </c>
      <c r="M630" s="4">
        <f>IF(L630 = "", 0, 1)</f>
      </c>
      <c r="N630" s="2">
        <f>XLOOKUP(A630,AtivacaoGiftback!A:A,AtivacaoGiftback!B:B,"")</f>
      </c>
      <c r="O630" s="4">
        <f>IF(N630 = "", 0, 1)</f>
      </c>
      <c r="P630" s="4">
        <f>XLOOKUP(A630,TempoPrimeiraCampanha!A:A,TempoPrimeiraCampanha!B:B,"")</f>
      </c>
      <c r="Q630" s="4">
        <f>IF(P630 = "", 0, 1)</f>
      </c>
      <c r="R630" s="4">
        <f>XLOOKUP(A630,'# Campanhas30D'!A:A,'# Campanhas30D'!B:B,"")</f>
      </c>
      <c r="S630" s="10">
        <f>XLOOKUP(A630,'Receita Influenciada'!A:A,'Receita Influenciada'!B:B,"")</f>
      </c>
      <c r="T630" s="10">
        <f>XLOOKUP(A630,'Receita Total'!A:A,'Receita Total'!C:C,"")</f>
      </c>
      <c r="U630" s="10">
        <v>0</v>
      </c>
      <c r="V630" s="10">
        <f>XLOOKUP(A630,Campanha!A:A,Campanha!B:B,"")</f>
      </c>
      <c r="W630" s="10">
        <v>0</v>
      </c>
      <c r="X630" s="10">
        <v>0</v>
      </c>
      <c r="Y630" s="4">
        <f>XLOOKUP(A630,'Receita Influenciada'!A:A,'Receita Influenciada'!C:C,"")</f>
      </c>
      <c r="Z630" s="4">
        <f>IF(ISBLANK(C630), "", DATEDIF(B630, C630, "d"))</f>
      </c>
      <c r="AA630" s="4">
        <v>0</v>
      </c>
    </row>
    <row x14ac:dyDescent="0.25" r="631" customHeight="1" ht="18.75">
      <c r="A631" s="1" t="s">
        <v>642</v>
      </c>
      <c r="B631" s="22">
        <f>XLOOKUP(A631,'Página25'!A:A,'Página25'!G:G,"")</f>
        <v>25568.875</v>
      </c>
      <c r="C631" s="22">
        <f>XLOOKUP(A631,'Página25'!A:A,'Página25'!I:I,"")</f>
        <v>25568.875</v>
      </c>
      <c r="D631" s="1" t="s">
        <v>4537</v>
      </c>
      <c r="E631" s="4">
        <f>XLOOKUP(A631,login!A:A,login!F:F,"")</f>
      </c>
      <c r="F631" s="4">
        <v>1</v>
      </c>
      <c r="G631" s="4">
        <v>0</v>
      </c>
      <c r="H631" s="4">
        <f>XLOOKUP(A631,EmailVerification!A:A,EmailVerification!B:B,"")</f>
      </c>
      <c r="I631" s="4">
        <f>IF(H631 = "", 0, 1)</f>
      </c>
      <c r="J631" s="4">
        <f>XLOOKUP(A631,IntegracaoVerification!A:A,IntegracaoVerification!C:C,"")</f>
      </c>
      <c r="K631" s="4">
        <f>IF(J631 = "", 0, 1)</f>
      </c>
      <c r="L631" s="4">
        <f>XLOOKUP(A631,ApiVerification!A:A,ApiVerification!C:C,"")</f>
      </c>
      <c r="M631" s="4">
        <f>IF(L631 = "", 0, 1)</f>
      </c>
      <c r="N631" s="4">
        <f>XLOOKUP(A631,AtivacaoGiftback!A:A,AtivacaoGiftback!B:B,"")</f>
      </c>
      <c r="O631" s="4">
        <f>IF(N631 = "", 0, 1)</f>
      </c>
      <c r="P631" s="4">
        <f>XLOOKUP(A631,TempoPrimeiraCampanha!A:A,TempoPrimeiraCampanha!B:B,"")</f>
      </c>
      <c r="Q631" s="4">
        <f>IF(P631 = "", 0, 1)</f>
      </c>
      <c r="R631" s="4">
        <f>XLOOKUP(A631,'# Campanhas30D'!A:A,'# Campanhas30D'!B:B,"")</f>
      </c>
      <c r="S631" s="10">
        <f>XLOOKUP(A631,'Receita Influenciada'!A:A,'Receita Influenciada'!B:B,"")</f>
      </c>
      <c r="T631" s="10">
        <f>XLOOKUP(A631,'Receita Total'!A:A,'Receita Total'!C:C,"")</f>
      </c>
      <c r="U631" s="10">
        <f>XLOOKUP(A631,Giftback!A:A,Giftback!B:B,"")</f>
      </c>
      <c r="V631" s="10">
        <f>XLOOKUP(A631,Campanha!A:A,Campanha!B:B,"")</f>
      </c>
      <c r="W631" s="10">
        <v>0</v>
      </c>
      <c r="X631" s="10">
        <v>0</v>
      </c>
      <c r="Y631" s="4">
        <f>XLOOKUP(A631,'Receita Influenciada'!A:A,'Receita Influenciada'!C:C,"")</f>
      </c>
      <c r="Z631" s="4">
        <f>IF(ISBLANK(C631), "", DATEDIF(B631, C631, "d"))</f>
      </c>
      <c r="AA631" s="4">
        <v>0</v>
      </c>
    </row>
    <row x14ac:dyDescent="0.25" r="632" customHeight="1" ht="18.75">
      <c r="A632" s="1" t="s">
        <v>670</v>
      </c>
      <c r="B632" s="22">
        <f>XLOOKUP(A632,'Página25'!A:A,'Página25'!G:G,"")</f>
        <v>25568.875</v>
      </c>
      <c r="C632" s="22">
        <f>XLOOKUP(A632,'Página25'!A:A,'Página25'!I:I,"")</f>
        <v>25568.875</v>
      </c>
      <c r="D632" s="1" t="s">
        <v>4537</v>
      </c>
      <c r="E632" s="4">
        <f>XLOOKUP(A632,login!A:A,login!F:F,"")</f>
      </c>
      <c r="F632" s="4">
        <f>XLOOKUP(A632,gestor!C:C,gestor!E:E,"")</f>
      </c>
      <c r="G632" s="4">
        <v>0</v>
      </c>
      <c r="H632" s="4">
        <f>XLOOKUP(A632,EmailVerification!A:A,EmailVerification!B:B,"")</f>
      </c>
      <c r="I632" s="4">
        <f>IF(H632 = "", 0, 1)</f>
      </c>
      <c r="J632" s="4">
        <f>XLOOKUP(A632,IntegracaoVerification!A:A,IntegracaoVerification!C:C,"")</f>
      </c>
      <c r="K632" s="4">
        <f>IF(J632 = "", 0, 1)</f>
      </c>
      <c r="L632" s="4">
        <f>XLOOKUP(A632,ApiVerification!A:A,ApiVerification!C:C,"")</f>
      </c>
      <c r="M632" s="4">
        <f>IF(L632 = "", 0, 1)</f>
      </c>
      <c r="N632" s="4">
        <f>XLOOKUP(A632,AtivacaoGiftback!A:A,AtivacaoGiftback!B:B,"")</f>
      </c>
      <c r="O632" s="4">
        <f>IF(N632 = "", 0, 1)</f>
      </c>
      <c r="P632" s="4">
        <f>XLOOKUP(A632,TempoPrimeiraCampanha!A:A,TempoPrimeiraCampanha!B:B,"")</f>
      </c>
      <c r="Q632" s="4">
        <f>IF(P632 = "", 0, 1)</f>
      </c>
      <c r="R632" s="4">
        <f>XLOOKUP(A632,'# Campanhas30D'!A:A,'# Campanhas30D'!B:B,"")</f>
      </c>
      <c r="S632" s="10">
        <f>XLOOKUP(A632,'Receita Influenciada'!A:A,'Receita Influenciada'!B:B,"")</f>
      </c>
      <c r="T632" s="10">
        <f>XLOOKUP(A632,'Receita Total'!A:A,'Receita Total'!C:C,"")</f>
      </c>
      <c r="U632" s="10">
        <f>XLOOKUP(A632,Giftback!A:A,Giftback!B:B,"")</f>
      </c>
      <c r="V632" s="10">
        <f>XLOOKUP(A632,Campanha!A:A,Campanha!B:B,"")</f>
      </c>
      <c r="W632" s="10">
        <v>0</v>
      </c>
      <c r="X632" s="10">
        <v>0</v>
      </c>
      <c r="Y632" s="4">
        <f>XLOOKUP(A632,'Receita Influenciada'!A:A,'Receita Influenciada'!C:C,"")</f>
      </c>
      <c r="Z632" s="4">
        <f>IF(ISBLANK(C632), "", DATEDIF(B632, C632, "d"))</f>
      </c>
      <c r="AA632" s="4">
        <v>0</v>
      </c>
    </row>
    <row x14ac:dyDescent="0.25" r="633" customHeight="1" ht="18.75">
      <c r="A633" s="1" t="s">
        <v>1380</v>
      </c>
      <c r="B633" s="22">
        <f>XLOOKUP(A633,'Página25'!A:A,'Página25'!G:G,"")</f>
        <v>25568.875</v>
      </c>
      <c r="C633" s="22">
        <f>XLOOKUP(A633,'Página25'!A:A,'Página25'!I:I,"")</f>
        <v>25568.875</v>
      </c>
      <c r="D633" s="1" t="s">
        <v>4537</v>
      </c>
      <c r="E633" s="4">
        <f>XLOOKUP(A633,login!A:A,login!F:F,"")</f>
      </c>
      <c r="F633" s="4">
        <f>XLOOKUP(A633,gestor!C:C,gestor!E:E,"")</f>
      </c>
      <c r="G633" s="4">
        <f>XLOOKUP(A633,tickets!I:I,tickets!J:J,"")</f>
      </c>
      <c r="H633" s="4">
        <f>XLOOKUP(A633,EmailVerification!A:A,EmailVerification!B:B,"")</f>
      </c>
      <c r="I633" s="4">
        <f>IF(H633 = "", 0, 1)</f>
      </c>
      <c r="J633" s="2">
        <f>XLOOKUP(A633,IntegracaoVerification!A:A,IntegracaoVerification!C:C,"")</f>
      </c>
      <c r="K633" s="4">
        <f>IF(J633 = "", 0, 1)</f>
      </c>
      <c r="L633" s="4">
        <f>XLOOKUP(A633,ApiVerification!A:A,ApiVerification!C:C,"")</f>
      </c>
      <c r="M633" s="4">
        <f>IF(L633 = "", 0, 1)</f>
      </c>
      <c r="N633" s="4">
        <f>XLOOKUP(A633,AtivacaoGiftback!A:A,AtivacaoGiftback!B:B,"")</f>
      </c>
      <c r="O633" s="4">
        <f>IF(N633 = "", 0, 1)</f>
      </c>
      <c r="P633" s="4">
        <f>XLOOKUP(A633,TempoPrimeiraCampanha!A:A,TempoPrimeiraCampanha!B:B,"")</f>
      </c>
      <c r="Q633" s="4">
        <f>IF(P633 = "", 0, 1)</f>
      </c>
      <c r="R633" s="4">
        <f>XLOOKUP(A633,'# Campanhas30D'!A:A,'# Campanhas30D'!B:B,"")</f>
      </c>
      <c r="S633" s="10">
        <f>XLOOKUP(A633,'Receita Influenciada'!A:A,'Receita Influenciada'!B:B,"")</f>
      </c>
      <c r="T633" s="10">
        <f>XLOOKUP(A633,'Receita Total'!A:A,'Receita Total'!C:C,"")</f>
      </c>
      <c r="U633" s="10">
        <v>0</v>
      </c>
      <c r="V633" s="10">
        <f>XLOOKUP(A633,Campanha!A:A,Campanha!B:B,"")</f>
      </c>
      <c r="W633" s="10">
        <v>0</v>
      </c>
      <c r="X633" s="10">
        <v>0</v>
      </c>
      <c r="Y633" s="4">
        <f>XLOOKUP(A633,'Receita Influenciada'!A:A,'Receita Influenciada'!C:C,"")</f>
      </c>
      <c r="Z633" s="4">
        <f>IF(ISBLANK(C633), "", DATEDIF(B633, C633, "d"))</f>
      </c>
      <c r="AA633" s="4">
        <v>0</v>
      </c>
    </row>
    <row x14ac:dyDescent="0.25" r="634" customHeight="1" ht="18.75">
      <c r="A634" s="1" t="s">
        <v>805</v>
      </c>
      <c r="B634" s="22">
        <f>XLOOKUP(A634,'Página25'!A:A,'Página25'!G:G,"")</f>
        <v>25568.875</v>
      </c>
      <c r="C634" s="22">
        <f>XLOOKUP(A634,'Página25'!A:A,'Página25'!I:I,"")</f>
        <v>25568.875</v>
      </c>
      <c r="D634" s="1" t="s">
        <v>4537</v>
      </c>
      <c r="E634" s="4">
        <f>XLOOKUP(A634,login!A:A,login!F:F,"")</f>
      </c>
      <c r="F634" s="4">
        <f>XLOOKUP(A634,gestor!C:C,gestor!E:E,"")</f>
      </c>
      <c r="G634" s="4">
        <f>XLOOKUP(A634,tickets!I:I,tickets!J:J,"")</f>
      </c>
      <c r="H634" s="4">
        <f>XLOOKUP(A634,EmailVerification!A:A,EmailVerification!B:B,"")</f>
      </c>
      <c r="I634" s="4">
        <f>IF(H634 = "", 0, 1)</f>
      </c>
      <c r="J634" s="4">
        <f>XLOOKUP(A634,IntegracaoVerification!A:A,IntegracaoVerification!C:C,"")</f>
      </c>
      <c r="K634" s="4">
        <f>IF(J634 = "", 0, 1)</f>
      </c>
      <c r="L634" s="2">
        <f>XLOOKUP(A634,ApiVerification!A:A,ApiVerification!C:C,"")</f>
      </c>
      <c r="M634" s="4">
        <f>IF(L634 = "", 0, 1)</f>
      </c>
      <c r="N634" s="4">
        <f>XLOOKUP(A634,AtivacaoGiftback!A:A,AtivacaoGiftback!B:B,"")</f>
      </c>
      <c r="O634" s="4">
        <f>IF(N634 = "", 0, 1)</f>
      </c>
      <c r="P634" s="4">
        <f>XLOOKUP(A634,TempoPrimeiraCampanha!A:A,TempoPrimeiraCampanha!B:B,"")</f>
      </c>
      <c r="Q634" s="4">
        <f>IF(P634 = "", 0, 1)</f>
      </c>
      <c r="R634" s="4">
        <f>XLOOKUP(A634,'# Campanhas30D'!A:A,'# Campanhas30D'!B:B,"")</f>
      </c>
      <c r="S634" s="10">
        <f>XLOOKUP(A634,'Receita Influenciada'!A:A,'Receita Influenciada'!B:B,"")</f>
      </c>
      <c r="T634" s="10">
        <f>XLOOKUP(A634,'Receita Total'!A:A,'Receita Total'!C:C,"")</f>
      </c>
      <c r="U634" s="10">
        <v>0</v>
      </c>
      <c r="V634" s="10">
        <f>XLOOKUP(A634,Campanha!A:A,Campanha!B:B,"")</f>
      </c>
      <c r="W634" s="10">
        <v>0</v>
      </c>
      <c r="X634" s="10">
        <f>XLOOKUP(A634,Message!A:A,Message!B:B,"")</f>
      </c>
      <c r="Y634" s="4">
        <f>XLOOKUP(A634,'Receita Influenciada'!A:A,'Receita Influenciada'!C:C,"")</f>
      </c>
      <c r="Z634" s="4">
        <f>IF(ISBLANK(C634), "", DATEDIF(B634, C634, "d"))</f>
      </c>
      <c r="AA634" s="4">
        <v>0</v>
      </c>
    </row>
    <row x14ac:dyDescent="0.25" r="635" customHeight="1" ht="18.75">
      <c r="A635" s="1" t="s">
        <v>1322</v>
      </c>
      <c r="B635" s="22">
        <f>XLOOKUP(A635,'Página25'!A:A,'Página25'!G:G,"")</f>
        <v>25568.875</v>
      </c>
      <c r="C635" s="22">
        <f>XLOOKUP(A635,'Página25'!A:A,'Página25'!I:I,"")</f>
        <v>25568.875</v>
      </c>
      <c r="D635" s="1" t="s">
        <v>4537</v>
      </c>
      <c r="E635" s="4">
        <f>XLOOKUP(A635,login!A:A,login!F:F,"")</f>
      </c>
      <c r="F635" s="4">
        <v>1</v>
      </c>
      <c r="G635" s="4">
        <v>0</v>
      </c>
      <c r="H635" s="4">
        <f>XLOOKUP(A635,EmailVerification!A:A,EmailVerification!B:B,"")</f>
      </c>
      <c r="I635" s="4">
        <f>IF(H635 = "", 0, 1)</f>
      </c>
      <c r="J635" s="4">
        <f>XLOOKUP(A635,IntegracaoVerification!A:A,IntegracaoVerification!C:C,"")</f>
      </c>
      <c r="K635" s="4">
        <f>IF(J635 = "", 0, 1)</f>
      </c>
      <c r="L635" s="4">
        <f>XLOOKUP(A635,ApiVerification!A:A,ApiVerification!C:C,"")</f>
      </c>
      <c r="M635" s="4">
        <f>IF(L635 = "", 0, 1)</f>
      </c>
      <c r="N635" s="4">
        <f>XLOOKUP(A635,AtivacaoGiftback!A:A,AtivacaoGiftback!B:B,"")</f>
      </c>
      <c r="O635" s="4">
        <f>IF(N635 = "", 0, 1)</f>
      </c>
      <c r="P635" s="4">
        <f>XLOOKUP(A635,TempoPrimeiraCampanha!A:A,TempoPrimeiraCampanha!B:B,"")</f>
      </c>
      <c r="Q635" s="4">
        <f>IF(P635 = "", 0, 1)</f>
      </c>
      <c r="R635" s="4">
        <f>XLOOKUP(A635,'# Campanhas30D'!A:A,'# Campanhas30D'!B:B,"")</f>
      </c>
      <c r="S635" s="10">
        <f>XLOOKUP(A635,'Receita Influenciada'!A:A,'Receita Influenciada'!B:B,"")</f>
      </c>
      <c r="T635" s="10">
        <f>XLOOKUP(A635,'Receita Total'!A:A,'Receita Total'!C:C,"")</f>
      </c>
      <c r="U635" s="10">
        <v>0</v>
      </c>
      <c r="V635" s="10">
        <f>XLOOKUP(A635,Campanha!A:A,Campanha!B:B,"")</f>
      </c>
      <c r="W635" s="10">
        <v>0</v>
      </c>
      <c r="X635" s="10">
        <v>0</v>
      </c>
      <c r="Y635" s="4">
        <f>XLOOKUP(A635,'Receita Influenciada'!A:A,'Receita Influenciada'!C:C,"")</f>
      </c>
      <c r="Z635" s="4">
        <f>IF(ISBLANK(C635), "", DATEDIF(B635, C635, "d"))</f>
      </c>
      <c r="AA635" s="4">
        <v>0</v>
      </c>
    </row>
    <row x14ac:dyDescent="0.25" r="636" customHeight="1" ht="18.75">
      <c r="A636" s="1" t="s">
        <v>1208</v>
      </c>
      <c r="B636" s="22">
        <f>XLOOKUP(A636,'Página25'!A:A,'Página25'!G:G,"")</f>
        <v>25568.875</v>
      </c>
      <c r="C636" s="22">
        <f>XLOOKUP(A636,'Página25'!A:A,'Página25'!I:I,"")</f>
        <v>25568.875</v>
      </c>
      <c r="D636" s="1" t="s">
        <v>4537</v>
      </c>
      <c r="E636" s="4">
        <f>XLOOKUP(A636,login!A:A,login!F:F,"")</f>
      </c>
      <c r="F636" s="4">
        <f>XLOOKUP(A636,gestor!C:C,gestor!E:E,"")</f>
      </c>
      <c r="G636" s="4">
        <f>XLOOKUP(A636,tickets!I:I,tickets!J:J,"")</f>
      </c>
      <c r="H636" s="4">
        <f>XLOOKUP(A636,EmailVerification!A:A,EmailVerification!B:B,"")</f>
      </c>
      <c r="I636" s="4">
        <f>IF(H636 = "", 0, 1)</f>
      </c>
      <c r="J636" s="4">
        <f>XLOOKUP(A636,IntegracaoVerification!A:A,IntegracaoVerification!C:C,"")</f>
      </c>
      <c r="K636" s="4">
        <f>IF(J636 = "", 0, 1)</f>
      </c>
      <c r="L636" s="4">
        <f>XLOOKUP(A636,ApiVerification!A:A,ApiVerification!C:C,"")</f>
      </c>
      <c r="M636" s="4">
        <f>IF(L636 = "", 0, 1)</f>
      </c>
      <c r="N636" s="4">
        <f>XLOOKUP(A636,AtivacaoGiftback!A:A,AtivacaoGiftback!B:B,"")</f>
      </c>
      <c r="O636" s="4">
        <f>IF(N636 = "", 0, 1)</f>
      </c>
      <c r="P636" s="4">
        <f>XLOOKUP(A636,TempoPrimeiraCampanha!A:A,TempoPrimeiraCampanha!B:B,"")</f>
      </c>
      <c r="Q636" s="4">
        <f>IF(P636 = "", 0, 1)</f>
      </c>
      <c r="R636" s="4">
        <f>XLOOKUP(A636,'# Campanhas30D'!A:A,'# Campanhas30D'!B:B,"")</f>
      </c>
      <c r="S636" s="10">
        <f>XLOOKUP(A636,'Receita Influenciada'!A:A,'Receita Influenciada'!B:B,"")</f>
      </c>
      <c r="T636" s="10">
        <f>XLOOKUP(A636,'Receita Total'!A:A,'Receita Total'!C:C,"")</f>
      </c>
      <c r="U636" s="10">
        <v>0</v>
      </c>
      <c r="V636" s="10">
        <f>XLOOKUP(A636,Campanha!A:A,Campanha!B:B,"")</f>
      </c>
      <c r="W636" s="10">
        <v>0</v>
      </c>
      <c r="X636" s="10">
        <v>0</v>
      </c>
      <c r="Y636" s="4">
        <f>XLOOKUP(A636,'Receita Influenciada'!A:A,'Receita Influenciada'!C:C,"")</f>
      </c>
      <c r="Z636" s="4">
        <f>IF(ISBLANK(C636), "", DATEDIF(B636, C636, "d"))</f>
      </c>
      <c r="AA636" s="4">
        <v>0</v>
      </c>
    </row>
    <row x14ac:dyDescent="0.25" r="637" customHeight="1" ht="18.75">
      <c r="A637" s="1" t="s">
        <v>1146</v>
      </c>
      <c r="B637" s="22">
        <f>XLOOKUP(A637,'Página25'!A:A,'Página25'!G:G,"")</f>
        <v>25568.875</v>
      </c>
      <c r="C637" s="22">
        <f>XLOOKUP(A637,'Página25'!A:A,'Página25'!I:I,"")</f>
        <v>25568.875</v>
      </c>
      <c r="D637" s="1" t="s">
        <v>4537</v>
      </c>
      <c r="E637" s="4">
        <f>XLOOKUP(A637,login!A:A,login!F:F,"")</f>
      </c>
      <c r="F637" s="4">
        <f>XLOOKUP(A637,gestor!C:C,gestor!E:E,"")</f>
      </c>
      <c r="G637" s="4">
        <v>0</v>
      </c>
      <c r="H637" s="4">
        <f>XLOOKUP(A637,EmailVerification!A:A,EmailVerification!B:B,"")</f>
      </c>
      <c r="I637" s="4">
        <f>IF(H637 = "", 0, 1)</f>
      </c>
      <c r="J637" s="4">
        <f>XLOOKUP(A637,IntegracaoVerification!A:A,IntegracaoVerification!C:C,"")</f>
      </c>
      <c r="K637" s="4">
        <f>IF(J637 = "", 0, 1)</f>
      </c>
      <c r="L637" s="2">
        <f>XLOOKUP(A637,ApiVerification!A:A,ApiVerification!C:C,"")</f>
      </c>
      <c r="M637" s="4">
        <f>IF(L637 = "", 0, 1)</f>
      </c>
      <c r="N637" s="2">
        <f>XLOOKUP(A637,AtivacaoGiftback!A:A,AtivacaoGiftback!B:B,"")</f>
      </c>
      <c r="O637" s="4">
        <f>IF(N637 = "", 0, 1)</f>
      </c>
      <c r="P637" s="4">
        <f>XLOOKUP(A637,TempoPrimeiraCampanha!A:A,TempoPrimeiraCampanha!B:B,"")</f>
      </c>
      <c r="Q637" s="4">
        <f>IF(P637 = "", 0, 1)</f>
      </c>
      <c r="R637" s="4">
        <f>XLOOKUP(A637,'# Campanhas30D'!A:A,'# Campanhas30D'!B:B,"")</f>
      </c>
      <c r="S637" s="10">
        <f>XLOOKUP(A637,'Receita Influenciada'!A:A,'Receita Influenciada'!B:B,"")</f>
      </c>
      <c r="T637" s="10">
        <f>XLOOKUP(A637,'Receita Total'!A:A,'Receita Total'!C:C,"")</f>
      </c>
      <c r="U637" s="10">
        <v>0</v>
      </c>
      <c r="V637" s="10">
        <f>XLOOKUP(A637,Campanha!A:A,Campanha!B:B,"")</f>
      </c>
      <c r="W637" s="10">
        <v>0</v>
      </c>
      <c r="X637" s="10">
        <v>0</v>
      </c>
      <c r="Y637" s="4">
        <f>XLOOKUP(A637,'Receita Influenciada'!A:A,'Receita Influenciada'!C:C,"")</f>
      </c>
      <c r="Z637" s="4">
        <f>IF(ISBLANK(C637), "", DATEDIF(B637, C637, "d"))</f>
      </c>
      <c r="AA637" s="4">
        <v>0</v>
      </c>
    </row>
    <row x14ac:dyDescent="0.25" r="638" customHeight="1" ht="18.75">
      <c r="A638" s="1" t="s">
        <v>577</v>
      </c>
      <c r="B638" s="22">
        <f>XLOOKUP(A638,'Página25'!A:A,'Página25'!G:G,"")</f>
        <v>25568.875</v>
      </c>
      <c r="C638" s="22">
        <f>XLOOKUP(A638,'Página25'!A:A,'Página25'!I:I,"")</f>
        <v>25568.875</v>
      </c>
      <c r="D638" s="1" t="s">
        <v>4537</v>
      </c>
      <c r="E638" s="4">
        <f>XLOOKUP(A638,login!A:A,login!F:F,"")</f>
      </c>
      <c r="F638" s="4">
        <f>XLOOKUP(A638,gestor!C:C,gestor!E:E,"")</f>
      </c>
      <c r="G638" s="4">
        <v>0</v>
      </c>
      <c r="H638" s="2">
        <f>XLOOKUP(A638,EmailVerification!A:A,EmailVerification!B:B,"")</f>
      </c>
      <c r="I638" s="4">
        <f>IF(H638 = "", 0, 1)</f>
      </c>
      <c r="J638" s="4">
        <f>XLOOKUP(A638,IntegracaoVerification!A:A,IntegracaoVerification!C:C,"")</f>
      </c>
      <c r="K638" s="4">
        <f>IF(J638 = "", 0, 1)</f>
      </c>
      <c r="L638" s="4">
        <f>XLOOKUP(A638,ApiVerification!A:A,ApiVerification!C:C,"")</f>
      </c>
      <c r="M638" s="4">
        <f>IF(L638 = "", 0, 1)</f>
      </c>
      <c r="N638" s="4">
        <f>XLOOKUP(A638,AtivacaoGiftback!A:A,AtivacaoGiftback!B:B,"")</f>
      </c>
      <c r="O638" s="4">
        <f>IF(N638 = "", 0, 1)</f>
      </c>
      <c r="P638" s="4">
        <f>XLOOKUP(A638,TempoPrimeiraCampanha!A:A,TempoPrimeiraCampanha!B:B,"")</f>
      </c>
      <c r="Q638" s="4">
        <f>IF(P638 = "", 0, 1)</f>
      </c>
      <c r="R638" s="4">
        <f>XLOOKUP(A638,'# Campanhas30D'!A:A,'# Campanhas30D'!B:B,"")</f>
      </c>
      <c r="S638" s="10">
        <f>XLOOKUP(A638,'Receita Influenciada'!A:A,'Receita Influenciada'!B:B,"")</f>
      </c>
      <c r="T638" s="10">
        <f>XLOOKUP(A638,'Receita Total'!A:A,'Receita Total'!C:C,"")</f>
      </c>
      <c r="U638" s="10">
        <f>XLOOKUP(A638,Giftback!A:A,Giftback!B:B,"")</f>
      </c>
      <c r="V638" s="10">
        <v>0</v>
      </c>
      <c r="W638" s="10">
        <v>0</v>
      </c>
      <c r="X638" s="10">
        <v>0</v>
      </c>
      <c r="Y638" s="4">
        <f>XLOOKUP(A638,'Receita Influenciada'!A:A,'Receita Influenciada'!C:C,"")</f>
      </c>
      <c r="Z638" s="4">
        <f>IF(ISBLANK(C638), "", DATEDIF(B638, C638, "d"))</f>
      </c>
      <c r="AA638" s="4">
        <v>0</v>
      </c>
    </row>
    <row x14ac:dyDescent="0.25" r="639" customHeight="1" ht="18.75">
      <c r="A639" s="1" t="s">
        <v>1007</v>
      </c>
      <c r="B639" s="22">
        <f>XLOOKUP(A639,'Página25'!A:A,'Página25'!G:G,"")</f>
        <v>25568.875</v>
      </c>
      <c r="C639" s="22">
        <f>XLOOKUP(A639,'Página25'!A:A,'Página25'!I:I,"")</f>
        <v>25568.875</v>
      </c>
      <c r="D639" s="1" t="s">
        <v>4537</v>
      </c>
      <c r="E639" s="4">
        <f>XLOOKUP(A639,login!A:A,login!F:F,"")</f>
      </c>
      <c r="F639" s="4">
        <v>1</v>
      </c>
      <c r="G639" s="4">
        <v>0</v>
      </c>
      <c r="H639" s="4">
        <f>XLOOKUP(A639,EmailVerification!A:A,EmailVerification!B:B,"")</f>
      </c>
      <c r="I639" s="4">
        <f>IF(H639 = "", 0, 1)</f>
      </c>
      <c r="J639" s="4">
        <f>XLOOKUP(A639,IntegracaoVerification!A:A,IntegracaoVerification!C:C,"")</f>
      </c>
      <c r="K639" s="4">
        <f>IF(J639 = "", 0, 1)</f>
      </c>
      <c r="L639" s="4">
        <f>XLOOKUP(A639,ApiVerification!A:A,ApiVerification!C:C,"")</f>
      </c>
      <c r="M639" s="4">
        <f>IF(L639 = "", 0, 1)</f>
      </c>
      <c r="N639" s="4">
        <f>XLOOKUP(A639,AtivacaoGiftback!A:A,AtivacaoGiftback!B:B,"")</f>
      </c>
      <c r="O639" s="4">
        <f>IF(N639 = "", 0, 1)</f>
      </c>
      <c r="P639" s="4">
        <f>XLOOKUP(A639,TempoPrimeiraCampanha!A:A,TempoPrimeiraCampanha!B:B,"")</f>
      </c>
      <c r="Q639" s="4">
        <f>IF(P639 = "", 0, 1)</f>
      </c>
      <c r="R639" s="4">
        <f>XLOOKUP(A639,'# Campanhas30D'!A:A,'# Campanhas30D'!B:B,"")</f>
      </c>
      <c r="S639" s="10">
        <f>XLOOKUP(A639,'Receita Influenciada'!A:A,'Receita Influenciada'!B:B,"")</f>
      </c>
      <c r="T639" s="10">
        <f>XLOOKUP(A639,'Receita Total'!A:A,'Receita Total'!C:C,"")</f>
      </c>
      <c r="U639" s="10">
        <f>XLOOKUP(A639,Giftback!A:A,Giftback!B:B,"")</f>
      </c>
      <c r="V639" s="10">
        <v>0</v>
      </c>
      <c r="W639" s="10">
        <v>0</v>
      </c>
      <c r="X639" s="10">
        <f>XLOOKUP(A639,Message!A:A,Message!B:B,"")</f>
      </c>
      <c r="Y639" s="4">
        <f>XLOOKUP(A639,'Receita Influenciada'!A:A,'Receita Influenciada'!C:C,"")</f>
      </c>
      <c r="Z639" s="4">
        <f>IF(ISBLANK(C639), "", DATEDIF(B639, C639, "d"))</f>
      </c>
      <c r="AA639" s="4">
        <v>0</v>
      </c>
    </row>
    <row x14ac:dyDescent="0.25" r="640" customHeight="1" ht="18.75">
      <c r="A640" s="1" t="s">
        <v>609</v>
      </c>
      <c r="B640" s="22">
        <f>XLOOKUP(A640,'Página25'!A:A,'Página25'!G:G,"")</f>
        <v>25568.875</v>
      </c>
      <c r="C640" s="22">
        <f>XLOOKUP(A640,'Página25'!A:A,'Página25'!I:I,"")</f>
        <v>25568.875</v>
      </c>
      <c r="D640" s="1" t="s">
        <v>4537</v>
      </c>
      <c r="E640" s="4">
        <f>XLOOKUP(A640,login!A:A,login!F:F,"")</f>
      </c>
      <c r="F640" s="4">
        <f>XLOOKUP(A640,gestor!C:C,gestor!E:E,"")</f>
      </c>
      <c r="G640" s="4">
        <v>0</v>
      </c>
      <c r="H640" s="4">
        <f>XLOOKUP(A640,EmailVerification!A:A,EmailVerification!B:B,"")</f>
      </c>
      <c r="I640" s="4">
        <f>IF(H640 = "", 0, 1)</f>
      </c>
      <c r="J640" s="4">
        <f>XLOOKUP(A640,IntegracaoVerification!A:A,IntegracaoVerification!C:C,"")</f>
      </c>
      <c r="K640" s="4">
        <f>IF(J640 = "", 0, 1)</f>
      </c>
      <c r="L640" s="4">
        <f>XLOOKUP(A640,ApiVerification!A:A,ApiVerification!C:C,"")</f>
      </c>
      <c r="M640" s="4">
        <f>IF(L640 = "", 0, 1)</f>
      </c>
      <c r="N640" s="4">
        <f>XLOOKUP(A640,AtivacaoGiftback!A:A,AtivacaoGiftback!B:B,"")</f>
      </c>
      <c r="O640" s="4">
        <f>IF(N640 = "", 0, 1)</f>
      </c>
      <c r="P640" s="4">
        <f>XLOOKUP(A640,TempoPrimeiraCampanha!A:A,TempoPrimeiraCampanha!B:B,"")</f>
      </c>
      <c r="Q640" s="4">
        <f>IF(P640 = "", 0, 1)</f>
      </c>
      <c r="R640" s="4">
        <f>XLOOKUP(A640,'# Campanhas30D'!A:A,'# Campanhas30D'!B:B,"")</f>
      </c>
      <c r="S640" s="10">
        <f>XLOOKUP(A640,'Receita Influenciada'!A:A,'Receita Influenciada'!B:B,"")</f>
      </c>
      <c r="T640" s="10">
        <f>XLOOKUP(A640,'Receita Total'!A:A,'Receita Total'!C:C,"")</f>
      </c>
      <c r="U640" s="10">
        <f>XLOOKUP(A640,Giftback!A:A,Giftback!B:B,"")</f>
      </c>
      <c r="V640" s="10">
        <v>0</v>
      </c>
      <c r="W640" s="10">
        <v>0</v>
      </c>
      <c r="X640" s="10">
        <v>0</v>
      </c>
      <c r="Y640" s="4">
        <f>XLOOKUP(A640,'Receita Influenciada'!A:A,'Receita Influenciada'!C:C,"")</f>
      </c>
      <c r="Z640" s="4">
        <f>IF(ISBLANK(C640), "", DATEDIF(B640, C640, "d"))</f>
      </c>
      <c r="AA640" s="4">
        <v>0</v>
      </c>
    </row>
    <row x14ac:dyDescent="0.25" r="641" customHeight="1" ht="18.75">
      <c r="A641" s="1" t="s">
        <v>422</v>
      </c>
      <c r="B641" s="22">
        <f>XLOOKUP(A641,'Página25'!A:A,'Página25'!G:G,"")</f>
        <v>25568.875</v>
      </c>
      <c r="C641" s="22">
        <f>XLOOKUP(A641,'Página25'!A:A,'Página25'!I:I,"")</f>
        <v>25568.875</v>
      </c>
      <c r="D641" s="1" t="s">
        <v>4537</v>
      </c>
      <c r="E641" s="4">
        <f>XLOOKUP(A641,login!A:A,login!F:F,"")</f>
      </c>
      <c r="F641" s="4">
        <f>XLOOKUP(A641,gestor!C:C,gestor!E:E,"")</f>
      </c>
      <c r="G641" s="4">
        <v>0</v>
      </c>
      <c r="H641" s="4">
        <f>XLOOKUP(A641,EmailVerification!A:A,EmailVerification!B:B,"")</f>
      </c>
      <c r="I641" s="4">
        <f>IF(H641 = "", 0, 1)</f>
      </c>
      <c r="J641" s="4">
        <f>XLOOKUP(A641,IntegracaoVerification!A:A,IntegracaoVerification!C:C,"")</f>
      </c>
      <c r="K641" s="4">
        <f>IF(J641 = "", 0, 1)</f>
      </c>
      <c r="L641" s="4">
        <f>XLOOKUP(A641,ApiVerification!A:A,ApiVerification!C:C,"")</f>
      </c>
      <c r="M641" s="4">
        <f>IF(L641 = "", 0, 1)</f>
      </c>
      <c r="N641" s="2">
        <f>XLOOKUP(A641,AtivacaoGiftback!A:A,AtivacaoGiftback!B:B,"")</f>
      </c>
      <c r="O641" s="4">
        <f>IF(N641 = "", 0, 1)</f>
      </c>
      <c r="P641" s="4">
        <f>XLOOKUP(A641,TempoPrimeiraCampanha!A:A,TempoPrimeiraCampanha!B:B,"")</f>
      </c>
      <c r="Q641" s="4">
        <f>IF(P641 = "", 0, 1)</f>
      </c>
      <c r="R641" s="4">
        <f>XLOOKUP(A641,'# Campanhas30D'!A:A,'# Campanhas30D'!B:B,"")</f>
      </c>
      <c r="S641" s="10">
        <f>XLOOKUP(A641,'Receita Influenciada'!A:A,'Receita Influenciada'!B:B,"")</f>
      </c>
      <c r="T641" s="10">
        <f>XLOOKUP(A641,'Receita Total'!A:A,'Receita Total'!C:C,"")</f>
      </c>
      <c r="U641" s="10">
        <v>0</v>
      </c>
      <c r="V641" s="10">
        <f>XLOOKUP(A641,Campanha!A:A,Campanha!B:B,"")</f>
      </c>
      <c r="W641" s="10">
        <f>XLOOKUP(A641,Task!A:A,Task!B:B,"")</f>
      </c>
      <c r="X641" s="10">
        <v>0</v>
      </c>
      <c r="Y641" s="4">
        <f>XLOOKUP(A641,'Receita Influenciada'!A:A,'Receita Influenciada'!C:C,"")</f>
      </c>
      <c r="Z641" s="4">
        <f>IF(ISBLANK(C641), "", DATEDIF(B641, C641, "d"))</f>
      </c>
      <c r="AA641" s="4">
        <v>0</v>
      </c>
    </row>
    <row x14ac:dyDescent="0.25" r="642" customHeight="1" ht="18.75">
      <c r="A642" s="1" t="s">
        <v>698</v>
      </c>
      <c r="B642" s="22">
        <f>XLOOKUP(A642,'Página25'!A:A,'Página25'!G:G,"")</f>
        <v>25568.875</v>
      </c>
      <c r="C642" s="22">
        <f>XLOOKUP(A642,'Página25'!A:A,'Página25'!I:I,"")</f>
        <v>25568.875</v>
      </c>
      <c r="D642" s="1" t="s">
        <v>4537</v>
      </c>
      <c r="E642" s="4">
        <f>XLOOKUP(A642,login!A:A,login!F:F,"")</f>
      </c>
      <c r="F642" s="4">
        <f>XLOOKUP(A642,gestor!C:C,gestor!E:E,"")</f>
      </c>
      <c r="G642" s="4">
        <v>0</v>
      </c>
      <c r="H642" s="4">
        <f>XLOOKUP(A642,EmailVerification!A:A,EmailVerification!B:B,"")</f>
      </c>
      <c r="I642" s="4">
        <f>IF(H642 = "", 0, 1)</f>
      </c>
      <c r="J642" s="4">
        <f>XLOOKUP(A642,IntegracaoVerification!A:A,IntegracaoVerification!C:C,"")</f>
      </c>
      <c r="K642" s="4">
        <f>IF(J642 = "", 0, 1)</f>
      </c>
      <c r="L642" s="4">
        <f>XLOOKUP(A642,ApiVerification!A:A,ApiVerification!C:C,"")</f>
      </c>
      <c r="M642" s="4">
        <f>IF(L642 = "", 0, 1)</f>
      </c>
      <c r="N642" s="2">
        <f>XLOOKUP(A642,AtivacaoGiftback!A:A,AtivacaoGiftback!B:B,"")</f>
      </c>
      <c r="O642" s="4">
        <f>IF(N642 = "", 0, 1)</f>
      </c>
      <c r="P642" s="4">
        <f>XLOOKUP(A642,TempoPrimeiraCampanha!A:A,TempoPrimeiraCampanha!B:B,"")</f>
      </c>
      <c r="Q642" s="4">
        <f>IF(P642 = "", 0, 1)</f>
      </c>
      <c r="R642" s="4">
        <f>XLOOKUP(A642,'# Campanhas30D'!A:A,'# Campanhas30D'!B:B,"")</f>
      </c>
      <c r="S642" s="10">
        <f>XLOOKUP(A642,'Receita Influenciada'!A:A,'Receita Influenciada'!B:B,"")</f>
      </c>
      <c r="T642" s="10">
        <f>XLOOKUP(A642,'Receita Total'!A:A,'Receita Total'!C:C,"")</f>
      </c>
      <c r="U642" s="10">
        <v>0</v>
      </c>
      <c r="V642" s="10">
        <f>XLOOKUP(A642,Campanha!A:A,Campanha!B:B,"")</f>
      </c>
      <c r="W642" s="10">
        <v>0</v>
      </c>
      <c r="X642" s="10">
        <f>XLOOKUP(A642,Message!A:A,Message!B:B,"")</f>
      </c>
      <c r="Y642" s="4">
        <f>XLOOKUP(A642,'Receita Influenciada'!A:A,'Receita Influenciada'!C:C,"")</f>
      </c>
      <c r="Z642" s="4">
        <f>IF(ISBLANK(C642), "", DATEDIF(B642, C642, "d"))</f>
      </c>
      <c r="AA642" s="4">
        <v>0</v>
      </c>
    </row>
    <row x14ac:dyDescent="0.25" r="643" customHeight="1" ht="18.75">
      <c r="A643" s="1" t="s">
        <v>431</v>
      </c>
      <c r="B643" s="22">
        <f>XLOOKUP(A643,'Página25'!A:A,'Página25'!G:G,"")</f>
        <v>25568.875</v>
      </c>
      <c r="C643" s="22">
        <f>XLOOKUP(A643,'Página25'!A:A,'Página25'!I:I,"")</f>
        <v>25568.875</v>
      </c>
      <c r="D643" s="1" t="s">
        <v>4537</v>
      </c>
      <c r="E643" s="4">
        <f>XLOOKUP(A643,login!A:A,login!F:F,"")</f>
      </c>
      <c r="F643" s="4">
        <f>XLOOKUP(A643,gestor!C:C,gestor!E:E,"")</f>
      </c>
      <c r="G643" s="4">
        <f>XLOOKUP(A643,tickets!I:I,tickets!J:J,"")</f>
      </c>
      <c r="H643" s="4">
        <f>XLOOKUP(A643,EmailVerification!A:A,EmailVerification!B:B,"")</f>
      </c>
      <c r="I643" s="4">
        <f>IF(H643 = "", 0, 1)</f>
      </c>
      <c r="J643" s="4">
        <f>XLOOKUP(A643,IntegracaoVerification!A:A,IntegracaoVerification!C:C,"")</f>
      </c>
      <c r="K643" s="4">
        <f>IF(J643 = "", 0, 1)</f>
      </c>
      <c r="L643" s="4">
        <f>XLOOKUP(A643,ApiVerification!A:A,ApiVerification!C:C,"")</f>
      </c>
      <c r="M643" s="4">
        <f>IF(L643 = "", 0, 1)</f>
      </c>
      <c r="N643" s="4">
        <f>XLOOKUP(A643,AtivacaoGiftback!A:A,AtivacaoGiftback!B:B,"")</f>
      </c>
      <c r="O643" s="4">
        <f>IF(N643 = "", 0, 1)</f>
      </c>
      <c r="P643" s="4">
        <f>XLOOKUP(A643,TempoPrimeiraCampanha!A:A,TempoPrimeiraCampanha!B:B,"")</f>
      </c>
      <c r="Q643" s="4">
        <f>IF(P643 = "", 0, 1)</f>
      </c>
      <c r="R643" s="4">
        <f>XLOOKUP(A643,'# Campanhas30D'!A:A,'# Campanhas30D'!B:B,"")</f>
      </c>
      <c r="S643" s="10">
        <f>XLOOKUP(A643,'Receita Influenciada'!A:A,'Receita Influenciada'!B:B,"")</f>
      </c>
      <c r="T643" s="10">
        <f>XLOOKUP(A643,'Receita Total'!A:A,'Receita Total'!C:C,"")</f>
      </c>
      <c r="U643" s="10">
        <f>XLOOKUP(A643,Giftback!A:A,Giftback!B:B,"")</f>
      </c>
      <c r="V643" s="10">
        <f>XLOOKUP(A643,Campanha!A:A,Campanha!B:B,"")</f>
      </c>
      <c r="W643" s="10">
        <v>0</v>
      </c>
      <c r="X643" s="10">
        <v>0</v>
      </c>
      <c r="Y643" s="4">
        <f>XLOOKUP(A643,'Receita Influenciada'!A:A,'Receita Influenciada'!C:C,"")</f>
      </c>
      <c r="Z643" s="4">
        <f>IF(ISBLANK(C643), "", DATEDIF(B643, C643, "d"))</f>
      </c>
      <c r="AA643" s="4">
        <v>0</v>
      </c>
    </row>
    <row x14ac:dyDescent="0.25" r="644" customHeight="1" ht="18.75">
      <c r="A644" s="1" t="s">
        <v>347</v>
      </c>
      <c r="B644" s="22">
        <f>XLOOKUP(A644,'Página25'!A:A,'Página25'!G:G,"")</f>
        <v>25568.875</v>
      </c>
      <c r="C644" s="22">
        <f>XLOOKUP(A644,'Página25'!A:A,'Página25'!I:I,"")</f>
        <v>25568.875</v>
      </c>
      <c r="D644" s="1" t="s">
        <v>4537</v>
      </c>
      <c r="E644" s="4">
        <f>XLOOKUP(A644,login!A:A,login!F:F,"")</f>
      </c>
      <c r="F644" s="4">
        <f>XLOOKUP(A644,gestor!C:C,gestor!E:E,"")</f>
      </c>
      <c r="G644" s="4">
        <v>0</v>
      </c>
      <c r="H644" s="2">
        <f>XLOOKUP(A644,EmailVerification!A:A,EmailVerification!B:B,"")</f>
      </c>
      <c r="I644" s="4">
        <f>IF(H644 = "", 0, 1)</f>
      </c>
      <c r="J644" s="4">
        <f>XLOOKUP(A644,IntegracaoVerification!A:A,IntegracaoVerification!C:C,"")</f>
      </c>
      <c r="K644" s="4">
        <f>IF(J644 = "", 0, 1)</f>
      </c>
      <c r="L644" s="4">
        <f>XLOOKUP(A644,ApiVerification!A:A,ApiVerification!C:C,"")</f>
      </c>
      <c r="M644" s="4">
        <f>IF(L644 = "", 0, 1)</f>
      </c>
      <c r="N644" s="4">
        <f>XLOOKUP(A644,AtivacaoGiftback!A:A,AtivacaoGiftback!B:B,"")</f>
      </c>
      <c r="O644" s="4">
        <f>IF(N644 = "", 0, 1)</f>
      </c>
      <c r="P644" s="4">
        <f>XLOOKUP(A644,TempoPrimeiraCampanha!A:A,TempoPrimeiraCampanha!B:B,"")</f>
      </c>
      <c r="Q644" s="4">
        <f>IF(P644 = "", 0, 1)</f>
      </c>
      <c r="R644" s="4">
        <f>XLOOKUP(A644,'# Campanhas30D'!A:A,'# Campanhas30D'!B:B,"")</f>
      </c>
      <c r="S644" s="10">
        <f>XLOOKUP(A644,'Receita Influenciada'!A:A,'Receita Influenciada'!B:B,"")</f>
      </c>
      <c r="T644" s="10">
        <f>XLOOKUP(A644,'Receita Total'!A:A,'Receita Total'!C:C,"")</f>
      </c>
      <c r="U644" s="10">
        <v>0</v>
      </c>
      <c r="V644" s="10">
        <f>XLOOKUP(A644,Campanha!A:A,Campanha!B:B,"")</f>
      </c>
      <c r="W644" s="10">
        <v>0</v>
      </c>
      <c r="X644" s="10">
        <v>0</v>
      </c>
      <c r="Y644" s="4">
        <f>XLOOKUP(A644,'Receita Influenciada'!A:A,'Receita Influenciada'!C:C,"")</f>
      </c>
      <c r="Z644" s="4">
        <f>IF(ISBLANK(C644), "", DATEDIF(B644, C644, "d"))</f>
      </c>
      <c r="AA644" s="4">
        <v>0</v>
      </c>
    </row>
    <row x14ac:dyDescent="0.25" r="645" customHeight="1" ht="18.75">
      <c r="A645" s="1" t="s">
        <v>906</v>
      </c>
      <c r="B645" s="22">
        <f>XLOOKUP(A645,'Página25'!A:A,'Página25'!G:G,"")</f>
        <v>25568.875</v>
      </c>
      <c r="C645" s="22">
        <f>XLOOKUP(A645,'Página25'!A:A,'Página25'!I:I,"")</f>
        <v>25568.875</v>
      </c>
      <c r="D645" s="1" t="s">
        <v>4537</v>
      </c>
      <c r="E645" s="4">
        <f>XLOOKUP(A645,login!A:A,login!F:F,"")</f>
      </c>
      <c r="F645" s="4">
        <f>XLOOKUP(A645,gestor!C:C,gestor!E:E,"")</f>
      </c>
      <c r="G645" s="4">
        <v>0</v>
      </c>
      <c r="H645" s="4">
        <f>XLOOKUP(A645,EmailVerification!A:A,EmailVerification!B:B,"")</f>
      </c>
      <c r="I645" s="4">
        <f>IF(H645 = "", 0, 1)</f>
      </c>
      <c r="J645" s="4">
        <f>XLOOKUP(A645,IntegracaoVerification!A:A,IntegracaoVerification!C:C,"")</f>
      </c>
      <c r="K645" s="4">
        <f>IF(J645 = "", 0, 1)</f>
      </c>
      <c r="L645" s="4">
        <f>XLOOKUP(A645,ApiVerification!A:A,ApiVerification!C:C,"")</f>
      </c>
      <c r="M645" s="4">
        <f>IF(L645 = "", 0, 1)</f>
      </c>
      <c r="N645" s="4">
        <f>XLOOKUP(A645,AtivacaoGiftback!A:A,AtivacaoGiftback!B:B,"")</f>
      </c>
      <c r="O645" s="4">
        <f>IF(N645 = "", 0, 1)</f>
      </c>
      <c r="P645" s="4">
        <f>XLOOKUP(A645,TempoPrimeiraCampanha!A:A,TempoPrimeiraCampanha!B:B,"")</f>
      </c>
      <c r="Q645" s="4">
        <f>IF(P645 = "", 0, 1)</f>
      </c>
      <c r="R645" s="4">
        <f>XLOOKUP(A645,'# Campanhas30D'!A:A,'# Campanhas30D'!B:B,"")</f>
      </c>
      <c r="S645" s="10">
        <f>XLOOKUP(A645,'Receita Influenciada'!A:A,'Receita Influenciada'!B:B,"")</f>
      </c>
      <c r="T645" s="10">
        <f>XLOOKUP(A645,'Receita Total'!A:A,'Receita Total'!C:C,"")</f>
      </c>
      <c r="U645" s="10">
        <f>XLOOKUP(A645,Giftback!A:A,Giftback!B:B,"")</f>
      </c>
      <c r="V645" s="10">
        <f>XLOOKUP(A645,Campanha!A:A,Campanha!B:B,"")</f>
      </c>
      <c r="W645" s="10">
        <v>0</v>
      </c>
      <c r="X645" s="10">
        <v>0</v>
      </c>
      <c r="Y645" s="4">
        <f>XLOOKUP(A645,'Receita Influenciada'!A:A,'Receita Influenciada'!C:C,"")</f>
      </c>
      <c r="Z645" s="4">
        <f>IF(ISBLANK(C645), "", DATEDIF(B645, C645, "d"))</f>
      </c>
      <c r="AA645" s="4">
        <v>0</v>
      </c>
    </row>
    <row x14ac:dyDescent="0.25" r="646" customHeight="1" ht="18.75">
      <c r="A646" s="1" t="s">
        <v>860</v>
      </c>
      <c r="B646" s="22">
        <f>XLOOKUP(A646,'Página25'!A:A,'Página25'!G:G,"")</f>
        <v>25568.875</v>
      </c>
      <c r="C646" s="22">
        <f>XLOOKUP(A646,'Página25'!A:A,'Página25'!I:I,"")</f>
        <v>25568.875</v>
      </c>
      <c r="D646" s="1" t="s">
        <v>4537</v>
      </c>
      <c r="E646" s="4">
        <f>XLOOKUP(A646,login!A:A,login!F:F,"")</f>
      </c>
      <c r="F646" s="4">
        <v>1</v>
      </c>
      <c r="G646" s="4">
        <v>0</v>
      </c>
      <c r="H646" s="4">
        <f>XLOOKUP(A646,EmailVerification!A:A,EmailVerification!B:B,"")</f>
      </c>
      <c r="I646" s="4">
        <f>IF(H646 = "", 0, 1)</f>
      </c>
      <c r="J646" s="4">
        <f>XLOOKUP(A646,IntegracaoVerification!A:A,IntegracaoVerification!C:C,"")</f>
      </c>
      <c r="K646" s="4">
        <f>IF(J646 = "", 0, 1)</f>
      </c>
      <c r="L646" s="2">
        <f>XLOOKUP(A646,ApiVerification!A:A,ApiVerification!C:C,"")</f>
      </c>
      <c r="M646" s="4">
        <f>IF(L646 = "", 0, 1)</f>
      </c>
      <c r="N646" s="2">
        <f>XLOOKUP(A646,AtivacaoGiftback!A:A,AtivacaoGiftback!B:B,"")</f>
      </c>
      <c r="O646" s="4">
        <f>IF(N646 = "", 0, 1)</f>
      </c>
      <c r="P646" s="4">
        <f>XLOOKUP(A646,TempoPrimeiraCampanha!A:A,TempoPrimeiraCampanha!B:B,"")</f>
      </c>
      <c r="Q646" s="4">
        <f>IF(P646 = "", 0, 1)</f>
      </c>
      <c r="R646" s="4">
        <f>XLOOKUP(A646,'# Campanhas30D'!A:A,'# Campanhas30D'!B:B,"")</f>
      </c>
      <c r="S646" s="10">
        <f>XLOOKUP(A646,'Receita Influenciada'!A:A,'Receita Influenciada'!B:B,"")</f>
      </c>
      <c r="T646" s="10">
        <f>XLOOKUP(A646,'Receita Total'!A:A,'Receita Total'!C:C,"")</f>
      </c>
      <c r="U646" s="10">
        <v>0</v>
      </c>
      <c r="V646" s="10">
        <f>XLOOKUP(A646,Campanha!A:A,Campanha!B:B,"")</f>
      </c>
      <c r="W646" s="10">
        <v>0</v>
      </c>
      <c r="X646" s="10">
        <v>0</v>
      </c>
      <c r="Y646" s="4">
        <f>XLOOKUP(A646,'Receita Influenciada'!A:A,'Receita Influenciada'!C:C,"")</f>
      </c>
      <c r="Z646" s="4">
        <f>IF(ISBLANK(C646), "", DATEDIF(B646, C646, "d"))</f>
      </c>
      <c r="AA646" s="4">
        <v>0</v>
      </c>
    </row>
    <row x14ac:dyDescent="0.25" r="647" customHeight="1" ht="18.75">
      <c r="A647" s="1" t="s">
        <v>743</v>
      </c>
      <c r="B647" s="22">
        <f>XLOOKUP(A647,'Página25'!A:A,'Página25'!G:G,"")</f>
        <v>25568.875</v>
      </c>
      <c r="C647" s="22">
        <f>XLOOKUP(A647,'Página25'!A:A,'Página25'!I:I,"")</f>
        <v>25568.875</v>
      </c>
      <c r="D647" s="1" t="s">
        <v>4537</v>
      </c>
      <c r="E647" s="4">
        <f>XLOOKUP(A647,login!A:A,login!F:F,"")</f>
      </c>
      <c r="F647" s="4">
        <v>1</v>
      </c>
      <c r="G647" s="4">
        <v>0</v>
      </c>
      <c r="H647" s="4">
        <f>XLOOKUP(A647,EmailVerification!A:A,EmailVerification!B:B,"")</f>
      </c>
      <c r="I647" s="4">
        <f>IF(H647 = "", 0, 1)</f>
      </c>
      <c r="J647" s="4">
        <f>XLOOKUP(A647,IntegracaoVerification!A:A,IntegracaoVerification!C:C,"")</f>
      </c>
      <c r="K647" s="4">
        <f>IF(J647 = "", 0, 1)</f>
      </c>
      <c r="L647" s="4">
        <f>XLOOKUP(A647,ApiVerification!A:A,ApiVerification!C:C,"")</f>
      </c>
      <c r="M647" s="4">
        <f>IF(L647 = "", 0, 1)</f>
      </c>
      <c r="N647" s="4">
        <f>XLOOKUP(A647,AtivacaoGiftback!A:A,AtivacaoGiftback!B:B,"")</f>
      </c>
      <c r="O647" s="4">
        <f>IF(N647 = "", 0, 1)</f>
      </c>
      <c r="P647" s="4">
        <f>XLOOKUP(A647,TempoPrimeiraCampanha!A:A,TempoPrimeiraCampanha!B:B,"")</f>
      </c>
      <c r="Q647" s="4">
        <f>IF(P647 = "", 0, 1)</f>
      </c>
      <c r="R647" s="4">
        <f>XLOOKUP(A647,'# Campanhas30D'!A:A,'# Campanhas30D'!B:B,"")</f>
      </c>
      <c r="S647" s="10">
        <f>XLOOKUP(A647,'Receita Influenciada'!A:A,'Receita Influenciada'!B:B,"")</f>
      </c>
      <c r="T647" s="10">
        <f>XLOOKUP(A647,'Receita Total'!A:A,'Receita Total'!C:C,"")</f>
      </c>
      <c r="U647" s="10">
        <f>XLOOKUP(A647,Giftback!A:A,Giftback!B:B,"")</f>
      </c>
      <c r="V647" s="10">
        <f>XLOOKUP(A647,Campanha!A:A,Campanha!B:B,"")</f>
      </c>
      <c r="W647" s="10">
        <v>0</v>
      </c>
      <c r="X647" s="10">
        <v>0</v>
      </c>
      <c r="Y647" s="4">
        <f>XLOOKUP(A647,'Receita Influenciada'!A:A,'Receita Influenciada'!C:C,"")</f>
      </c>
      <c r="Z647" s="4">
        <f>IF(ISBLANK(C647), "", DATEDIF(B647, C647, "d"))</f>
      </c>
      <c r="AA647" s="4">
        <v>0</v>
      </c>
    </row>
    <row x14ac:dyDescent="0.25" r="648" customHeight="1" ht="18.75">
      <c r="A648" s="1" t="s">
        <v>632</v>
      </c>
      <c r="B648" s="22">
        <f>XLOOKUP(A648,'Página25'!A:A,'Página25'!G:G,"")</f>
        <v>25568.875</v>
      </c>
      <c r="C648" s="22">
        <f>XLOOKUP(A648,'Página25'!A:A,'Página25'!I:I,"")</f>
        <v>25568.875</v>
      </c>
      <c r="D648" s="1" t="s">
        <v>4537</v>
      </c>
      <c r="E648" s="4">
        <f>XLOOKUP(A648,login!A:A,login!F:F,"")</f>
      </c>
      <c r="F648" s="4">
        <f>XLOOKUP(A648,gestor!C:C,gestor!E:E,"")</f>
      </c>
      <c r="G648" s="4">
        <f>XLOOKUP(A648,tickets!I:I,tickets!J:J,"")</f>
      </c>
      <c r="H648" s="4">
        <f>XLOOKUP(A648,EmailVerification!A:A,EmailVerification!B:B,"")</f>
      </c>
      <c r="I648" s="4">
        <f>IF(H648 = "", 0, 1)</f>
      </c>
      <c r="J648" s="4">
        <f>XLOOKUP(A648,IntegracaoVerification!A:A,IntegracaoVerification!C:C,"")</f>
      </c>
      <c r="K648" s="4">
        <f>IF(J648 = "", 0, 1)</f>
      </c>
      <c r="L648" s="4">
        <f>XLOOKUP(A648,ApiVerification!A:A,ApiVerification!C:C,"")</f>
      </c>
      <c r="M648" s="4">
        <f>IF(L648 = "", 0, 1)</f>
      </c>
      <c r="N648" s="4">
        <f>XLOOKUP(A648,AtivacaoGiftback!A:A,AtivacaoGiftback!B:B,"")</f>
      </c>
      <c r="O648" s="4">
        <f>IF(N648 = "", 0, 1)</f>
      </c>
      <c r="P648" s="4">
        <f>XLOOKUP(A648,TempoPrimeiraCampanha!A:A,TempoPrimeiraCampanha!B:B,"")</f>
      </c>
      <c r="Q648" s="4">
        <f>IF(P648 = "", 0, 1)</f>
      </c>
      <c r="R648" s="4">
        <f>XLOOKUP(A648,'# Campanhas30D'!A:A,'# Campanhas30D'!B:B,"")</f>
      </c>
      <c r="S648" s="10">
        <f>XLOOKUP(A648,'Receita Influenciada'!A:A,'Receita Influenciada'!B:B,"")</f>
      </c>
      <c r="T648" s="10">
        <f>XLOOKUP(A648,'Receita Total'!A:A,'Receita Total'!C:C,"")</f>
      </c>
      <c r="U648" s="10">
        <f>XLOOKUP(A648,Giftback!A:A,Giftback!B:B,"")</f>
      </c>
      <c r="V648" s="10">
        <f>XLOOKUP(A648,Campanha!A:A,Campanha!B:B,"")</f>
      </c>
      <c r="W648" s="10">
        <f>XLOOKUP(A648,Task!A:A,Task!B:B,"")</f>
      </c>
      <c r="X648" s="10">
        <v>0</v>
      </c>
      <c r="Y648" s="4">
        <f>XLOOKUP(A648,'Receita Influenciada'!A:A,'Receita Influenciada'!C:C,"")</f>
      </c>
      <c r="Z648" s="4">
        <f>IF(ISBLANK(C648), "", DATEDIF(B648, C648, "d"))</f>
      </c>
      <c r="AA648" s="4">
        <v>0</v>
      </c>
    </row>
    <row x14ac:dyDescent="0.25" r="649" customHeight="1" ht="18.75">
      <c r="A649" s="1" t="s">
        <v>727</v>
      </c>
      <c r="B649" s="22">
        <f>XLOOKUP(A649,'Página25'!A:A,'Página25'!G:G,"")</f>
        <v>25568.875</v>
      </c>
      <c r="C649" s="22">
        <f>XLOOKUP(A649,'Página25'!A:A,'Página25'!I:I,"")</f>
        <v>25568.875</v>
      </c>
      <c r="D649" s="1" t="s">
        <v>4537</v>
      </c>
      <c r="E649" s="4">
        <f>XLOOKUP(A649,login!A:A,login!F:F,"")</f>
      </c>
      <c r="F649" s="4">
        <f>XLOOKUP(A649,gestor!C:C,gestor!E:E,"")</f>
      </c>
      <c r="G649" s="4">
        <v>0</v>
      </c>
      <c r="H649" s="4">
        <f>XLOOKUP(A649,EmailVerification!A:A,EmailVerification!B:B,"")</f>
      </c>
      <c r="I649" s="4">
        <f>IF(H649 = "", 0, 1)</f>
      </c>
      <c r="J649" s="4">
        <f>XLOOKUP(A649,IntegracaoVerification!A:A,IntegracaoVerification!C:C,"")</f>
      </c>
      <c r="K649" s="4">
        <f>IF(J649 = "", 0, 1)</f>
      </c>
      <c r="L649" s="4">
        <f>XLOOKUP(A649,ApiVerification!A:A,ApiVerification!C:C,"")</f>
      </c>
      <c r="M649" s="4">
        <f>IF(L649 = "", 0, 1)</f>
      </c>
      <c r="N649" s="2">
        <f>XLOOKUP(A649,AtivacaoGiftback!A:A,AtivacaoGiftback!B:B,"")</f>
      </c>
      <c r="O649" s="4">
        <f>IF(N649 = "", 0, 1)</f>
      </c>
      <c r="P649" s="4">
        <f>XLOOKUP(A649,TempoPrimeiraCampanha!A:A,TempoPrimeiraCampanha!B:B,"")</f>
      </c>
      <c r="Q649" s="4">
        <f>IF(P649 = "", 0, 1)</f>
      </c>
      <c r="R649" s="4">
        <f>XLOOKUP(A649,'# Campanhas30D'!A:A,'# Campanhas30D'!B:B,"")</f>
      </c>
      <c r="S649" s="10">
        <f>XLOOKUP(A649,'Receita Influenciada'!A:A,'Receita Influenciada'!B:B,"")</f>
      </c>
      <c r="T649" s="10">
        <f>XLOOKUP(A649,'Receita Total'!A:A,'Receita Total'!C:C,"")</f>
      </c>
      <c r="U649" s="10">
        <v>0</v>
      </c>
      <c r="V649" s="10">
        <f>XLOOKUP(A649,Campanha!A:A,Campanha!B:B,"")</f>
      </c>
      <c r="W649" s="10">
        <v>0</v>
      </c>
      <c r="X649" s="10">
        <v>0</v>
      </c>
      <c r="Y649" s="4">
        <f>XLOOKUP(A649,'Receita Influenciada'!A:A,'Receita Influenciada'!C:C,"")</f>
      </c>
      <c r="Z649" s="4">
        <f>IF(ISBLANK(C649), "", DATEDIF(B649, C649, "d"))</f>
      </c>
      <c r="AA649" s="4">
        <v>0</v>
      </c>
    </row>
    <row x14ac:dyDescent="0.25" r="650" customHeight="1" ht="18.75">
      <c r="A650" s="1" t="s">
        <v>649</v>
      </c>
      <c r="B650" s="22">
        <f>XLOOKUP(A650,'Página25'!A:A,'Página25'!G:G,"")</f>
        <v>25568.875</v>
      </c>
      <c r="C650" s="22">
        <f>XLOOKUP(A650,'Página25'!A:A,'Página25'!I:I,"")</f>
        <v>25568.875</v>
      </c>
      <c r="D650" s="1" t="s">
        <v>4537</v>
      </c>
      <c r="E650" s="4">
        <f>XLOOKUP(A650,login!A:A,login!F:F,"")</f>
      </c>
      <c r="F650" s="4">
        <f>XLOOKUP(A650,gestor!C:C,gestor!E:E,"")</f>
      </c>
      <c r="G650" s="4">
        <v>0</v>
      </c>
      <c r="H650" s="4">
        <f>XLOOKUP(A650,EmailVerification!A:A,EmailVerification!B:B,"")</f>
      </c>
      <c r="I650" s="4">
        <f>IF(H650 = "", 0, 1)</f>
      </c>
      <c r="J650" s="4">
        <f>XLOOKUP(A650,IntegracaoVerification!A:A,IntegracaoVerification!C:C,"")</f>
      </c>
      <c r="K650" s="4">
        <f>IF(J650 = "", 0, 1)</f>
      </c>
      <c r="L650" s="2">
        <f>XLOOKUP(A650,ApiVerification!A:A,ApiVerification!C:C,"")</f>
      </c>
      <c r="M650" s="4">
        <f>IF(L650 = "", 0, 1)</f>
      </c>
      <c r="N650" s="4">
        <f>XLOOKUP(A650,AtivacaoGiftback!A:A,AtivacaoGiftback!B:B,"")</f>
      </c>
      <c r="O650" s="4">
        <f>IF(N650 = "", 0, 1)</f>
      </c>
      <c r="P650" s="4">
        <f>XLOOKUP(A650,TempoPrimeiraCampanha!A:A,TempoPrimeiraCampanha!B:B,"")</f>
      </c>
      <c r="Q650" s="4">
        <f>IF(P650 = "", 0, 1)</f>
      </c>
      <c r="R650" s="4">
        <f>XLOOKUP(A650,'# Campanhas30D'!A:A,'# Campanhas30D'!B:B,"")</f>
      </c>
      <c r="S650" s="10">
        <f>XLOOKUP(A650,'Receita Influenciada'!A:A,'Receita Influenciada'!B:B,"")</f>
      </c>
      <c r="T650" s="10">
        <f>XLOOKUP(A650,'Receita Total'!A:A,'Receita Total'!C:C,"")</f>
      </c>
      <c r="U650" s="10">
        <v>0</v>
      </c>
      <c r="V650" s="10">
        <f>XLOOKUP(A650,Campanha!A:A,Campanha!B:B,"")</f>
      </c>
      <c r="W650" s="10">
        <v>0</v>
      </c>
      <c r="X650" s="10">
        <v>0</v>
      </c>
      <c r="Y650" s="4">
        <f>XLOOKUP(A650,'Receita Influenciada'!A:A,'Receita Influenciada'!C:C,"")</f>
      </c>
      <c r="Z650" s="4">
        <f>IF(ISBLANK(C650), "", DATEDIF(B650, C650, "d"))</f>
      </c>
      <c r="AA650" s="4">
        <v>0</v>
      </c>
    </row>
    <row x14ac:dyDescent="0.25" r="651" customHeight="1" ht="18.75">
      <c r="A651" s="1" t="s">
        <v>1006</v>
      </c>
      <c r="B651" s="22">
        <f>XLOOKUP(A651,'Página25'!A:A,'Página25'!G:G,"")</f>
        <v>25568.875</v>
      </c>
      <c r="C651" s="22">
        <f>XLOOKUP(A651,'Página25'!A:A,'Página25'!I:I,"")</f>
        <v>25568.875</v>
      </c>
      <c r="D651" s="1" t="s">
        <v>4537</v>
      </c>
      <c r="E651" s="4">
        <f>XLOOKUP(A651,login!A:A,login!F:F,"")</f>
      </c>
      <c r="F651" s="4">
        <f>XLOOKUP(A651,gestor!C:C,gestor!E:E,"")</f>
      </c>
      <c r="G651" s="4">
        <v>0</v>
      </c>
      <c r="H651" s="4">
        <f>XLOOKUP(A651,EmailVerification!A:A,EmailVerification!B:B,"")</f>
      </c>
      <c r="I651" s="4">
        <f>IF(H651 = "", 0, 1)</f>
      </c>
      <c r="J651" s="4">
        <f>XLOOKUP(A651,IntegracaoVerification!A:A,IntegracaoVerification!C:C,"")</f>
      </c>
      <c r="K651" s="4">
        <f>IF(J651 = "", 0, 1)</f>
      </c>
      <c r="L651" s="4">
        <f>XLOOKUP(A651,ApiVerification!A:A,ApiVerification!C:C,"")</f>
      </c>
      <c r="M651" s="4">
        <f>IF(L651 = "", 0, 1)</f>
      </c>
      <c r="N651" s="4">
        <f>XLOOKUP(A651,AtivacaoGiftback!A:A,AtivacaoGiftback!B:B,"")</f>
      </c>
      <c r="O651" s="4">
        <f>IF(N651 = "", 0, 1)</f>
      </c>
      <c r="P651" s="4">
        <f>XLOOKUP(A651,TempoPrimeiraCampanha!A:A,TempoPrimeiraCampanha!B:B,"")</f>
      </c>
      <c r="Q651" s="4">
        <f>IF(P651 = "", 0, 1)</f>
      </c>
      <c r="R651" s="4">
        <f>XLOOKUP(A651,'# Campanhas30D'!A:A,'# Campanhas30D'!B:B,"")</f>
      </c>
      <c r="S651" s="10">
        <f>XLOOKUP(A651,'Receita Influenciada'!A:A,'Receita Influenciada'!B:B,"")</f>
      </c>
      <c r="T651" s="10">
        <f>XLOOKUP(A651,'Receita Total'!A:A,'Receita Total'!C:C,"")</f>
      </c>
      <c r="U651" s="10">
        <f>XLOOKUP(A651,Giftback!A:A,Giftback!B:B,"")</f>
      </c>
      <c r="V651" s="10">
        <f>XLOOKUP(A651,Campanha!A:A,Campanha!B:B,"")</f>
      </c>
      <c r="W651" s="10">
        <f>XLOOKUP(A651,Task!A:A,Task!B:B,"")</f>
      </c>
      <c r="X651" s="10">
        <v>0</v>
      </c>
      <c r="Y651" s="4">
        <f>XLOOKUP(A651,'Receita Influenciada'!A:A,'Receita Influenciada'!C:C,"")</f>
      </c>
      <c r="Z651" s="4">
        <f>IF(ISBLANK(C651), "", DATEDIF(B651, C651, "d"))</f>
      </c>
      <c r="AA651" s="4">
        <v>0</v>
      </c>
    </row>
    <row x14ac:dyDescent="0.25" r="652" customHeight="1" ht="18.75">
      <c r="A652" s="1" t="s">
        <v>783</v>
      </c>
      <c r="B652" s="22">
        <f>XLOOKUP(A652,'Página25'!A:A,'Página25'!G:G,"")</f>
        <v>25568.875</v>
      </c>
      <c r="C652" s="22">
        <f>XLOOKUP(A652,'Página25'!A:A,'Página25'!I:I,"")</f>
        <v>25568.875</v>
      </c>
      <c r="D652" s="1" t="s">
        <v>4537</v>
      </c>
      <c r="E652" s="4">
        <f>XLOOKUP(A652,login!A:A,login!F:F,"")</f>
      </c>
      <c r="F652" s="4">
        <f>XLOOKUP(A652,gestor!C:C,gestor!E:E,"")</f>
      </c>
      <c r="G652" s="4">
        <v>0</v>
      </c>
      <c r="H652" s="4">
        <f>XLOOKUP(A652,EmailVerification!A:A,EmailVerification!B:B,"")</f>
      </c>
      <c r="I652" s="4">
        <f>IF(H652 = "", 0, 1)</f>
      </c>
      <c r="J652" s="4">
        <f>XLOOKUP(A652,IntegracaoVerification!A:A,IntegracaoVerification!C:C,"")</f>
      </c>
      <c r="K652" s="4">
        <f>IF(J652 = "", 0, 1)</f>
      </c>
      <c r="L652" s="4">
        <f>XLOOKUP(A652,ApiVerification!A:A,ApiVerification!C:C,"")</f>
      </c>
      <c r="M652" s="4">
        <f>IF(L652 = "", 0, 1)</f>
      </c>
      <c r="N652" s="4">
        <f>XLOOKUP(A652,AtivacaoGiftback!A:A,AtivacaoGiftback!B:B,"")</f>
      </c>
      <c r="O652" s="4">
        <f>IF(N652 = "", 0, 1)</f>
      </c>
      <c r="P652" s="4">
        <f>XLOOKUP(A652,TempoPrimeiraCampanha!A:A,TempoPrimeiraCampanha!B:B,"")</f>
      </c>
      <c r="Q652" s="4">
        <f>IF(P652 = "", 0, 1)</f>
      </c>
      <c r="R652" s="4">
        <f>XLOOKUP(A652,'# Campanhas30D'!A:A,'# Campanhas30D'!B:B,"")</f>
      </c>
      <c r="S652" s="10">
        <f>XLOOKUP(A652,'Receita Influenciada'!A:A,'Receita Influenciada'!B:B,"")</f>
      </c>
      <c r="T652" s="10">
        <f>XLOOKUP(A652,'Receita Total'!A:A,'Receita Total'!C:C,"")</f>
      </c>
      <c r="U652" s="10">
        <v>0</v>
      </c>
      <c r="V652" s="10">
        <f>XLOOKUP(A652,Campanha!A:A,Campanha!B:B,"")</f>
      </c>
      <c r="W652" s="10">
        <f>XLOOKUP(A652,Task!A:A,Task!B:B,"")</f>
      </c>
      <c r="X652" s="10">
        <v>0</v>
      </c>
      <c r="Y652" s="4">
        <f>XLOOKUP(A652,'Receita Influenciada'!A:A,'Receita Influenciada'!C:C,"")</f>
      </c>
      <c r="Z652" s="4">
        <f>IF(ISBLANK(C652), "", DATEDIF(B652, C652, "d"))</f>
      </c>
      <c r="AA652" s="4">
        <v>0</v>
      </c>
    </row>
    <row x14ac:dyDescent="0.25" r="653" customHeight="1" ht="18.75">
      <c r="A653" s="1" t="s">
        <v>1639</v>
      </c>
      <c r="B653" s="22">
        <f>XLOOKUP(A653,'Página25'!A:A,'Página25'!G:G,"")</f>
        <v>25568.875</v>
      </c>
      <c r="C653" s="22">
        <f>XLOOKUP(A653,'Página25'!A:A,'Página25'!I:I,"")</f>
        <v>25568.875</v>
      </c>
      <c r="D653" s="1" t="s">
        <v>4537</v>
      </c>
      <c r="E653" s="4">
        <f>XLOOKUP(A653,login!A:A,login!F:F,"")</f>
      </c>
      <c r="F653" s="4">
        <f>XLOOKUP(A653,gestor!C:C,gestor!E:E,"")</f>
      </c>
      <c r="G653" s="4">
        <v>0</v>
      </c>
      <c r="H653" s="4">
        <f>XLOOKUP(A653,EmailVerification!A:A,EmailVerification!B:B,"")</f>
      </c>
      <c r="I653" s="4">
        <f>IF(H653 = "", 0, 1)</f>
      </c>
      <c r="J653" s="4">
        <f>XLOOKUP(A653,IntegracaoVerification!A:A,IntegracaoVerification!C:C,"")</f>
      </c>
      <c r="K653" s="4">
        <f>IF(J653 = "", 0, 1)</f>
      </c>
      <c r="L653" s="4">
        <f>XLOOKUP(A653,ApiVerification!A:A,ApiVerification!C:C,"")</f>
      </c>
      <c r="M653" s="4">
        <f>IF(L653 = "", 0, 1)</f>
      </c>
      <c r="N653" s="4">
        <f>XLOOKUP(A653,AtivacaoGiftback!A:A,AtivacaoGiftback!B:B,"")</f>
      </c>
      <c r="O653" s="4">
        <f>IF(N653 = "", 0, 1)</f>
      </c>
      <c r="P653" s="4">
        <f>XLOOKUP(A653,TempoPrimeiraCampanha!A:A,TempoPrimeiraCampanha!B:B,"")</f>
      </c>
      <c r="Q653" s="4">
        <f>IF(P653 = "", 0, 1)</f>
      </c>
      <c r="R653" s="4">
        <f>XLOOKUP(A653,'# Campanhas30D'!A:A,'# Campanhas30D'!B:B,"")</f>
      </c>
      <c r="S653" s="10">
        <f>XLOOKUP(A653,'Receita Influenciada'!A:A,'Receita Influenciada'!B:B,"")</f>
      </c>
      <c r="T653" s="10">
        <f>XLOOKUP(A653,'Receita Total'!A:A,'Receita Total'!C:C,"")</f>
      </c>
      <c r="U653" s="10">
        <f>XLOOKUP(A653,Giftback!A:A,Giftback!B:B,"")</f>
      </c>
      <c r="V653" s="10">
        <v>0</v>
      </c>
      <c r="W653" s="10">
        <v>0</v>
      </c>
      <c r="X653" s="10">
        <v>0</v>
      </c>
      <c r="Y653" s="4">
        <f>XLOOKUP(A653,'Receita Influenciada'!A:A,'Receita Influenciada'!C:C,"")</f>
      </c>
      <c r="Z653" s="4">
        <f>IF(ISBLANK(C653), "", DATEDIF(B653, C653, "d"))</f>
      </c>
      <c r="AA653" s="4">
        <v>0</v>
      </c>
    </row>
    <row x14ac:dyDescent="0.25" r="654" customHeight="1" ht="18.75">
      <c r="A654" s="1" t="s">
        <v>1128</v>
      </c>
      <c r="B654" s="22">
        <f>XLOOKUP(A654,'Página25'!A:A,'Página25'!G:G,"")</f>
        <v>25568.875</v>
      </c>
      <c r="C654" s="22">
        <f>XLOOKUP(A654,'Página25'!A:A,'Página25'!I:I,"")</f>
        <v>25568.875</v>
      </c>
      <c r="D654" s="1" t="s">
        <v>4537</v>
      </c>
      <c r="E654" s="4">
        <f>XLOOKUP(A654,login!A:A,login!F:F,"")</f>
      </c>
      <c r="F654" s="4">
        <f>XLOOKUP(A654,gestor!C:C,gestor!E:E,"")</f>
      </c>
      <c r="G654" s="4">
        <v>0</v>
      </c>
      <c r="H654" s="4">
        <f>XLOOKUP(A654,EmailVerification!A:A,EmailVerification!B:B,"")</f>
      </c>
      <c r="I654" s="4">
        <f>IF(H654 = "", 0, 1)</f>
      </c>
      <c r="J654" s="4">
        <f>XLOOKUP(A654,IntegracaoVerification!A:A,IntegracaoVerification!C:C,"")</f>
      </c>
      <c r="K654" s="4">
        <f>IF(J654 = "", 0, 1)</f>
      </c>
      <c r="L654" s="2">
        <f>XLOOKUP(A654,ApiVerification!A:A,ApiVerification!C:C,"")</f>
      </c>
      <c r="M654" s="4">
        <f>IF(L654 = "", 0, 1)</f>
      </c>
      <c r="N654" s="4">
        <f>XLOOKUP(A654,AtivacaoGiftback!A:A,AtivacaoGiftback!B:B,"")</f>
      </c>
      <c r="O654" s="4">
        <f>IF(N654 = "", 0, 1)</f>
      </c>
      <c r="P654" s="4">
        <f>XLOOKUP(A654,TempoPrimeiraCampanha!A:A,TempoPrimeiraCampanha!B:B,"")</f>
      </c>
      <c r="Q654" s="4">
        <f>IF(P654 = "", 0, 1)</f>
      </c>
      <c r="R654" s="4">
        <f>XLOOKUP(A654,'# Campanhas30D'!A:A,'# Campanhas30D'!B:B,"")</f>
      </c>
      <c r="S654" s="10">
        <f>XLOOKUP(A654,'Receita Influenciada'!A:A,'Receita Influenciada'!B:B,"")</f>
      </c>
      <c r="T654" s="10">
        <f>XLOOKUP(A654,'Receita Total'!A:A,'Receita Total'!C:C,"")</f>
      </c>
      <c r="U654" s="10">
        <f>XLOOKUP(A654,Giftback!A:A,Giftback!B:B,"")</f>
      </c>
      <c r="V654" s="10">
        <v>0</v>
      </c>
      <c r="W654" s="10">
        <f>XLOOKUP(A654,Task!A:A,Task!B:B,"")</f>
      </c>
      <c r="X654" s="10">
        <v>0</v>
      </c>
      <c r="Y654" s="4">
        <f>XLOOKUP(A654,'Receita Influenciada'!A:A,'Receita Influenciada'!C:C,"")</f>
      </c>
      <c r="Z654" s="4">
        <f>IF(ISBLANK(C654), "", DATEDIF(B654, C654, "d"))</f>
      </c>
      <c r="AA654" s="4">
        <v>0</v>
      </c>
    </row>
    <row x14ac:dyDescent="0.25" r="655" customHeight="1" ht="18.75">
      <c r="A655" s="1" t="s">
        <v>973</v>
      </c>
      <c r="B655" s="22">
        <f>XLOOKUP(A655,'Página25'!A:A,'Página25'!G:G,"")</f>
        <v>25568.875</v>
      </c>
      <c r="C655" s="22">
        <f>XLOOKUP(A655,'Página25'!A:A,'Página25'!I:I,"")</f>
        <v>25568.875</v>
      </c>
      <c r="D655" s="1" t="s">
        <v>4537</v>
      </c>
      <c r="E655" s="4">
        <f>XLOOKUP(A655,login!A:A,login!F:F,"")</f>
      </c>
      <c r="F655" s="4">
        <f>XLOOKUP(A655,gestor!C:C,gestor!E:E,"")</f>
      </c>
      <c r="G655" s="4">
        <v>0</v>
      </c>
      <c r="H655" s="2">
        <f>XLOOKUP(A655,EmailVerification!A:A,EmailVerification!B:B,"")</f>
      </c>
      <c r="I655" s="4">
        <f>IF(H655 = "", 0, 1)</f>
      </c>
      <c r="J655" s="4">
        <f>XLOOKUP(A655,IntegracaoVerification!A:A,IntegracaoVerification!C:C,"")</f>
      </c>
      <c r="K655" s="4">
        <f>IF(J655 = "", 0, 1)</f>
      </c>
      <c r="L655" s="4">
        <f>XLOOKUP(A655,ApiVerification!A:A,ApiVerification!C:C,"")</f>
      </c>
      <c r="M655" s="4">
        <f>IF(L655 = "", 0, 1)</f>
      </c>
      <c r="N655" s="4">
        <f>XLOOKUP(A655,AtivacaoGiftback!A:A,AtivacaoGiftback!B:B,"")</f>
      </c>
      <c r="O655" s="4">
        <f>IF(N655 = "", 0, 1)</f>
      </c>
      <c r="P655" s="4">
        <f>XLOOKUP(A655,TempoPrimeiraCampanha!A:A,TempoPrimeiraCampanha!B:B,"")</f>
      </c>
      <c r="Q655" s="4">
        <f>IF(P655 = "", 0, 1)</f>
      </c>
      <c r="R655" s="4">
        <f>XLOOKUP(A655,'# Campanhas30D'!A:A,'# Campanhas30D'!B:B,"")</f>
      </c>
      <c r="S655" s="10">
        <f>XLOOKUP(A655,'Receita Influenciada'!A:A,'Receita Influenciada'!B:B,"")</f>
      </c>
      <c r="T655" s="10">
        <f>XLOOKUP(A655,'Receita Total'!A:A,'Receita Total'!C:C,"")</f>
      </c>
      <c r="U655" s="10">
        <f>XLOOKUP(A655,Giftback!A:A,Giftback!B:B,"")</f>
      </c>
      <c r="V655" s="10">
        <v>0</v>
      </c>
      <c r="W655" s="10">
        <v>0</v>
      </c>
      <c r="X655" s="10">
        <v>0</v>
      </c>
      <c r="Y655" s="4">
        <f>XLOOKUP(A655,'Receita Influenciada'!A:A,'Receita Influenciada'!C:C,"")</f>
      </c>
      <c r="Z655" s="4">
        <f>IF(ISBLANK(C655), "", DATEDIF(B655, C655, "d"))</f>
      </c>
      <c r="AA655" s="4">
        <v>0</v>
      </c>
    </row>
    <row x14ac:dyDescent="0.25" r="656" customHeight="1" ht="18.75">
      <c r="A656" s="1" t="s">
        <v>657</v>
      </c>
      <c r="B656" s="22">
        <f>XLOOKUP(A656,'Página25'!A:A,'Página25'!G:G,"")</f>
        <v>25568.875</v>
      </c>
      <c r="C656" s="22">
        <f>XLOOKUP(A656,'Página25'!A:A,'Página25'!I:I,"")</f>
        <v>25568.875</v>
      </c>
      <c r="D656" s="1" t="s">
        <v>4537</v>
      </c>
      <c r="E656" s="4">
        <f>XLOOKUP(A656,login!A:A,login!F:F,"")</f>
      </c>
      <c r="F656" s="4">
        <f>XLOOKUP(A656,gestor!C:C,gestor!E:E,"")</f>
      </c>
      <c r="G656" s="4">
        <v>0</v>
      </c>
      <c r="H656" s="4">
        <f>XLOOKUP(A656,EmailVerification!A:A,EmailVerification!B:B,"")</f>
      </c>
      <c r="I656" s="4">
        <f>IF(H656 = "", 0, 1)</f>
      </c>
      <c r="J656" s="4">
        <f>XLOOKUP(A656,IntegracaoVerification!A:A,IntegracaoVerification!C:C,"")</f>
      </c>
      <c r="K656" s="4">
        <f>IF(J656 = "", 0, 1)</f>
      </c>
      <c r="L656" s="4">
        <f>XLOOKUP(A656,ApiVerification!A:A,ApiVerification!C:C,"")</f>
      </c>
      <c r="M656" s="4">
        <f>IF(L656 = "", 0, 1)</f>
      </c>
      <c r="N656" s="4">
        <f>XLOOKUP(A656,AtivacaoGiftback!A:A,AtivacaoGiftback!B:B,"")</f>
      </c>
      <c r="O656" s="4">
        <f>IF(N656 = "", 0, 1)</f>
      </c>
      <c r="P656" s="4">
        <f>XLOOKUP(A656,TempoPrimeiraCampanha!A:A,TempoPrimeiraCampanha!B:B,"")</f>
      </c>
      <c r="Q656" s="4">
        <f>IF(P656 = "", 0, 1)</f>
      </c>
      <c r="R656" s="4">
        <f>XLOOKUP(A656,'# Campanhas30D'!A:A,'# Campanhas30D'!B:B,"")</f>
      </c>
      <c r="S656" s="10">
        <f>XLOOKUP(A656,'Receita Influenciada'!A:A,'Receita Influenciada'!B:B,"")</f>
      </c>
      <c r="T656" s="10">
        <f>XLOOKUP(A656,'Receita Total'!A:A,'Receita Total'!C:C,"")</f>
      </c>
      <c r="U656" s="10">
        <v>0</v>
      </c>
      <c r="V656" s="10">
        <v>0</v>
      </c>
      <c r="W656" s="10">
        <f>XLOOKUP(A656,Task!A:A,Task!B:B,"")</f>
      </c>
      <c r="X656" s="10">
        <v>0</v>
      </c>
      <c r="Y656" s="4">
        <f>XLOOKUP(A656,'Receita Influenciada'!A:A,'Receita Influenciada'!C:C,"")</f>
      </c>
      <c r="Z656" s="4">
        <f>IF(ISBLANK(C656), "", DATEDIF(B656, C656, "d"))</f>
      </c>
      <c r="AA656" s="4">
        <v>0</v>
      </c>
    </row>
    <row x14ac:dyDescent="0.25" r="657" customHeight="1" ht="18.75">
      <c r="A657" s="1" t="s">
        <v>903</v>
      </c>
      <c r="B657" s="22">
        <f>XLOOKUP(A657,'Página25'!A:A,'Página25'!G:G,"")</f>
        <v>25568.875</v>
      </c>
      <c r="C657" s="22">
        <f>XLOOKUP(A657,'Página25'!A:A,'Página25'!I:I,"")</f>
        <v>25568.875</v>
      </c>
      <c r="D657" s="1" t="s">
        <v>4537</v>
      </c>
      <c r="E657" s="4">
        <f>XLOOKUP(A657,login!A:A,login!F:F,"")</f>
      </c>
      <c r="F657" s="4">
        <f>XLOOKUP(A657,gestor!C:C,gestor!E:E,"")</f>
      </c>
      <c r="G657" s="4">
        <v>0</v>
      </c>
      <c r="H657" s="4">
        <f>XLOOKUP(A657,EmailVerification!A:A,EmailVerification!B:B,"")</f>
      </c>
      <c r="I657" s="4">
        <f>IF(H657 = "", 0, 1)</f>
      </c>
      <c r="J657" s="4">
        <f>XLOOKUP(A657,IntegracaoVerification!A:A,IntegracaoVerification!C:C,"")</f>
      </c>
      <c r="K657" s="4">
        <f>IF(J657 = "", 0, 1)</f>
      </c>
      <c r="L657" s="4">
        <f>XLOOKUP(A657,ApiVerification!A:A,ApiVerification!C:C,"")</f>
      </c>
      <c r="M657" s="4">
        <f>IF(L657 = "", 0, 1)</f>
      </c>
      <c r="N657" s="4">
        <f>XLOOKUP(A657,AtivacaoGiftback!A:A,AtivacaoGiftback!B:B,"")</f>
      </c>
      <c r="O657" s="4">
        <f>IF(N657 = "", 0, 1)</f>
      </c>
      <c r="P657" s="4">
        <f>XLOOKUP(A657,TempoPrimeiraCampanha!A:A,TempoPrimeiraCampanha!B:B,"")</f>
      </c>
      <c r="Q657" s="4">
        <f>IF(P657 = "", 0, 1)</f>
      </c>
      <c r="R657" s="4">
        <f>XLOOKUP(A657,'# Campanhas30D'!A:A,'# Campanhas30D'!B:B,"")</f>
      </c>
      <c r="S657" s="10">
        <f>XLOOKUP(A657,'Receita Influenciada'!A:A,'Receita Influenciada'!B:B,"")</f>
      </c>
      <c r="T657" s="10">
        <f>XLOOKUP(A657,'Receita Total'!A:A,'Receita Total'!C:C,"")</f>
      </c>
      <c r="U657" s="10">
        <f>XLOOKUP(A657,Giftback!A:A,Giftback!B:B,"")</f>
      </c>
      <c r="V657" s="10">
        <v>0</v>
      </c>
      <c r="W657" s="10">
        <f>XLOOKUP(A657,Task!A:A,Task!B:B,"")</f>
      </c>
      <c r="X657" s="10">
        <v>0</v>
      </c>
      <c r="Y657" s="4">
        <f>XLOOKUP(A657,'Receita Influenciada'!A:A,'Receita Influenciada'!C:C,"")</f>
      </c>
      <c r="Z657" s="4">
        <f>IF(ISBLANK(C657), "", DATEDIF(B657, C657, "d"))</f>
      </c>
      <c r="AA657" s="4">
        <v>0</v>
      </c>
    </row>
    <row x14ac:dyDescent="0.25" r="658" customHeight="1" ht="18.75">
      <c r="A658" s="1" t="s">
        <v>3224</v>
      </c>
      <c r="B658" s="22">
        <f>XLOOKUP(A658,'Página25'!A:A,'Página25'!G:G,"")</f>
        <v>25568.875</v>
      </c>
      <c r="C658" s="22">
        <f>XLOOKUP(A658,'Página25'!A:A,'Página25'!I:I,"")</f>
        <v>25568.875</v>
      </c>
      <c r="D658" s="1" t="s">
        <v>4537</v>
      </c>
      <c r="E658" s="4">
        <f>XLOOKUP(A658,login!A:A,login!F:F,"")</f>
      </c>
      <c r="F658" s="4">
        <f>XLOOKUP(A658,gestor!C:C,gestor!E:E,"")</f>
      </c>
      <c r="G658" s="4">
        <v>0</v>
      </c>
      <c r="H658" s="4">
        <f>XLOOKUP(A658,EmailVerification!A:A,EmailVerification!B:B,"")</f>
      </c>
      <c r="I658" s="4">
        <f>IF(H658 = "", 0, 1)</f>
      </c>
      <c r="J658" s="4">
        <f>XLOOKUP(A658,IntegracaoVerification!A:A,IntegracaoVerification!C:C,"")</f>
      </c>
      <c r="K658" s="4">
        <f>IF(J658 = "", 0, 1)</f>
      </c>
      <c r="L658" s="2">
        <f>XLOOKUP(A658,ApiVerification!A:A,ApiVerification!C:C,"")</f>
      </c>
      <c r="M658" s="4">
        <f>IF(L658 = "", 0, 1)</f>
      </c>
      <c r="N658" s="2">
        <f>XLOOKUP(A658,AtivacaoGiftback!A:A,AtivacaoGiftback!B:B,"")</f>
      </c>
      <c r="O658" s="4">
        <f>IF(N658 = "", 0, 1)</f>
      </c>
      <c r="P658" s="4">
        <f>XLOOKUP(A658,TempoPrimeiraCampanha!A:A,TempoPrimeiraCampanha!B:B,"")</f>
      </c>
      <c r="Q658" s="4">
        <f>IF(P658 = "", 0, 1)</f>
      </c>
      <c r="R658" s="4">
        <f>XLOOKUP(A658,'# Campanhas30D'!A:A,'# Campanhas30D'!B:B,"")</f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4">
        <f>XLOOKUP(A658,'Receita Influenciada'!A:A,'Receita Influenciada'!C:C,"")</f>
      </c>
      <c r="Z658" s="4">
        <f>IF(ISBLANK(C658), "", DATEDIF(B658, C658, "d"))</f>
      </c>
      <c r="AA658" s="4">
        <f>IF(Z658&gt;=0,1,0)</f>
      </c>
    </row>
    <row x14ac:dyDescent="0.25" r="659" customHeight="1" ht="18.75">
      <c r="A659" s="1" t="s">
        <v>454</v>
      </c>
      <c r="B659" s="22">
        <f>XLOOKUP(A659,'Página25'!A:A,'Página25'!G:G,"")</f>
        <v>25568.875</v>
      </c>
      <c r="C659" s="22">
        <f>XLOOKUP(A659,'Página25'!A:A,'Página25'!I:I,"")</f>
        <v>25568.875</v>
      </c>
      <c r="D659" s="1" t="s">
        <v>4537</v>
      </c>
      <c r="E659" s="4">
        <f>XLOOKUP(A659,login!A:A,login!F:F,"")</f>
      </c>
      <c r="F659" s="4">
        <v>1</v>
      </c>
      <c r="G659" s="4">
        <v>0</v>
      </c>
      <c r="H659" s="4">
        <f>XLOOKUP(A659,EmailVerification!A:A,EmailVerification!B:B,"")</f>
      </c>
      <c r="I659" s="4">
        <f>IF(H659 = "", 0, 1)</f>
      </c>
      <c r="J659" s="4">
        <f>XLOOKUP(A659,IntegracaoVerification!A:A,IntegracaoVerification!C:C,"")</f>
      </c>
      <c r="K659" s="4">
        <f>IF(J659 = "", 0, 1)</f>
      </c>
      <c r="L659" s="4">
        <f>XLOOKUP(A659,ApiVerification!A:A,ApiVerification!C:C,"")</f>
      </c>
      <c r="M659" s="4">
        <f>IF(L659 = "", 0, 1)</f>
      </c>
      <c r="N659" s="2">
        <f>XLOOKUP(A659,AtivacaoGiftback!A:A,AtivacaoGiftback!B:B,"")</f>
      </c>
      <c r="O659" s="4">
        <f>IF(N659 = "", 0, 1)</f>
      </c>
      <c r="P659" s="4">
        <f>XLOOKUP(A659,TempoPrimeiraCampanha!A:A,TempoPrimeiraCampanha!B:B,"")</f>
      </c>
      <c r="Q659" s="4">
        <f>IF(P659 = "", 0, 1)</f>
      </c>
      <c r="R659" s="4">
        <f>XLOOKUP(A659,'# Campanhas30D'!A:A,'# Campanhas30D'!B:B,"")</f>
      </c>
      <c r="S659" s="10">
        <v>0</v>
      </c>
      <c r="T659" s="10">
        <f>XLOOKUP(A659,'Receita Total'!A:A,'Receita Total'!C:C,"")</f>
      </c>
      <c r="U659" s="10">
        <v>0</v>
      </c>
      <c r="V659" s="10">
        <v>0</v>
      </c>
      <c r="W659" s="10">
        <v>0</v>
      </c>
      <c r="X659" s="10">
        <v>0</v>
      </c>
      <c r="Y659" s="4">
        <f>XLOOKUP(A659,'Receita Influenciada'!A:A,'Receita Influenciada'!C:C,"")</f>
      </c>
      <c r="Z659" s="4">
        <f>IF(ISBLANK(C659), "", DATEDIF(B659, C659, "d"))</f>
      </c>
      <c r="AA659" s="4">
        <v>0</v>
      </c>
    </row>
    <row x14ac:dyDescent="0.25" r="660" customHeight="1" ht="18.75">
      <c r="A660" s="1" t="s">
        <v>624</v>
      </c>
      <c r="B660" s="22">
        <f>XLOOKUP(A660,'Página25'!A:A,'Página25'!G:G,"")</f>
        <v>25568.875</v>
      </c>
      <c r="C660" s="22">
        <f>XLOOKUP(A660,'Página25'!A:A,'Página25'!I:I,"")</f>
        <v>25568.875</v>
      </c>
      <c r="D660" s="1" t="s">
        <v>4537</v>
      </c>
      <c r="E660" s="4">
        <f>XLOOKUP(A660,login!A:A,login!F:F,"")</f>
      </c>
      <c r="F660" s="4">
        <v>1</v>
      </c>
      <c r="G660" s="4">
        <v>0</v>
      </c>
      <c r="H660" s="2">
        <f>XLOOKUP(A660,EmailVerification!A:A,EmailVerification!B:B,"")</f>
      </c>
      <c r="I660" s="4">
        <f>IF(H660 = "", 0, 1)</f>
      </c>
      <c r="J660" s="4">
        <f>XLOOKUP(A660,IntegracaoVerification!A:A,IntegracaoVerification!C:C,"")</f>
      </c>
      <c r="K660" s="4">
        <f>IF(J660 = "", 0, 1)</f>
      </c>
      <c r="L660" s="4">
        <f>XLOOKUP(A660,ApiVerification!A:A,ApiVerification!C:C,"")</f>
      </c>
      <c r="M660" s="4">
        <f>IF(L660 = "", 0, 1)</f>
      </c>
      <c r="N660" s="4">
        <f>XLOOKUP(A660,AtivacaoGiftback!A:A,AtivacaoGiftback!B:B,"")</f>
      </c>
      <c r="O660" s="4">
        <f>IF(N660 = "", 0, 1)</f>
      </c>
      <c r="P660" s="4">
        <f>XLOOKUP(A660,TempoPrimeiraCampanha!A:A,TempoPrimeiraCampanha!B:B,"")</f>
      </c>
      <c r="Q660" s="4">
        <f>IF(P660 = "", 0, 1)</f>
      </c>
      <c r="R660" s="4">
        <f>XLOOKUP(A660,'# Campanhas30D'!A:A,'# Campanhas30D'!B:B,"")</f>
      </c>
      <c r="S660" s="10">
        <v>0</v>
      </c>
      <c r="T660" s="10">
        <f>XLOOKUP(A660,'Receita Total'!A:A,'Receita Total'!C:C,"")</f>
      </c>
      <c r="U660" s="10">
        <v>0</v>
      </c>
      <c r="V660" s="10">
        <v>0</v>
      </c>
      <c r="W660" s="10">
        <v>0</v>
      </c>
      <c r="X660" s="10">
        <v>0</v>
      </c>
      <c r="Y660" s="4">
        <f>XLOOKUP(A660,'Receita Influenciada'!A:A,'Receita Influenciada'!C:C,"")</f>
      </c>
      <c r="Z660" s="4">
        <f>IF(ISBLANK(C660), "", DATEDIF(B660, C660, "d"))</f>
      </c>
      <c r="AA660" s="4">
        <v>0</v>
      </c>
    </row>
    <row x14ac:dyDescent="0.25" r="661" customHeight="1" ht="18.75">
      <c r="A661" s="1" t="s">
        <v>1620</v>
      </c>
      <c r="B661" s="22">
        <f>XLOOKUP(A661,'Página25'!A:A,'Página25'!G:G,"")</f>
        <v>25568.875</v>
      </c>
      <c r="C661" s="22">
        <f>XLOOKUP(A661,'Página25'!A:A,'Página25'!I:I,"")</f>
        <v>25568.875</v>
      </c>
      <c r="D661" s="1" t="s">
        <v>4537</v>
      </c>
      <c r="E661" s="4">
        <f>XLOOKUP(A661,login!A:A,login!F:F,"")</f>
      </c>
      <c r="F661" s="4">
        <f>XLOOKUP(A661,gestor!C:C,gestor!E:E,"")</f>
      </c>
      <c r="G661" s="4">
        <v>0</v>
      </c>
      <c r="H661" s="4">
        <f>XLOOKUP(A661,EmailVerification!A:A,EmailVerification!B:B,"")</f>
      </c>
      <c r="I661" s="4">
        <f>IF(H661 = "", 0, 1)</f>
      </c>
      <c r="J661" s="4">
        <f>XLOOKUP(A661,IntegracaoVerification!A:A,IntegracaoVerification!C:C,"")</f>
      </c>
      <c r="K661" s="4">
        <f>IF(J661 = "", 0, 1)</f>
      </c>
      <c r="L661" s="4">
        <f>XLOOKUP(A661,ApiVerification!A:A,ApiVerification!C:C,"")</f>
      </c>
      <c r="M661" s="4">
        <f>IF(L661 = "", 0, 1)</f>
      </c>
      <c r="N661" s="4">
        <f>XLOOKUP(A661,AtivacaoGiftback!A:A,AtivacaoGiftback!B:B,"")</f>
      </c>
      <c r="O661" s="4">
        <f>IF(N661 = "", 0, 1)</f>
      </c>
      <c r="P661" s="4">
        <f>XLOOKUP(A661,TempoPrimeiraCampanha!A:A,TempoPrimeiraCampanha!B:B,"")</f>
      </c>
      <c r="Q661" s="4">
        <f>IF(P661 = "", 0, 1)</f>
      </c>
      <c r="R661" s="4">
        <f>XLOOKUP(A661,'# Campanhas30D'!A:A,'# Campanhas30D'!B:B,"")</f>
      </c>
      <c r="S661" s="10">
        <v>0</v>
      </c>
      <c r="T661" s="10">
        <f>XLOOKUP(A661,'Receita Total'!A:A,'Receita Total'!C:C,"")</f>
      </c>
      <c r="U661" s="10">
        <v>0</v>
      </c>
      <c r="V661" s="10">
        <v>0</v>
      </c>
      <c r="W661" s="10">
        <v>0</v>
      </c>
      <c r="X661" s="10">
        <v>0</v>
      </c>
      <c r="Y661" s="4">
        <f>XLOOKUP(A661,'Receita Influenciada'!A:A,'Receita Influenciada'!C:C,"")</f>
      </c>
      <c r="Z661" s="4">
        <f>IF(ISBLANK(C661), "", DATEDIF(B661, C661, "d"))</f>
      </c>
      <c r="AA661" s="4">
        <v>0</v>
      </c>
    </row>
    <row x14ac:dyDescent="0.25" r="662" customHeight="1" ht="18.75">
      <c r="A662" s="1" t="s">
        <v>1437</v>
      </c>
      <c r="B662" s="22">
        <f>XLOOKUP(A662,'Página25'!A:A,'Página25'!G:G,"")</f>
        <v>25568.875</v>
      </c>
      <c r="C662" s="22">
        <f>XLOOKUP(A662,'Página25'!A:A,'Página25'!I:I,"")</f>
        <v>25568.875</v>
      </c>
      <c r="D662" s="1" t="s">
        <v>4537</v>
      </c>
      <c r="E662" s="4">
        <f>XLOOKUP(A662,login!A:A,login!F:F,"")</f>
      </c>
      <c r="F662" s="4">
        <f>XLOOKUP(A662,gestor!C:C,gestor!E:E,"")</f>
      </c>
      <c r="G662" s="4">
        <v>0</v>
      </c>
      <c r="H662" s="4">
        <f>XLOOKUP(A662,EmailVerification!A:A,EmailVerification!B:B,"")</f>
      </c>
      <c r="I662" s="4">
        <f>IF(H662 = "", 0, 1)</f>
      </c>
      <c r="J662" s="4">
        <f>XLOOKUP(A662,IntegracaoVerification!A:A,IntegracaoVerification!C:C,"")</f>
      </c>
      <c r="K662" s="4">
        <f>IF(J662 = "", 0, 1)</f>
      </c>
      <c r="L662" s="4">
        <f>XLOOKUP(A662,ApiVerification!A:A,ApiVerification!C:C,"")</f>
      </c>
      <c r="M662" s="4">
        <f>IF(L662 = "", 0, 1)</f>
      </c>
      <c r="N662" s="4">
        <f>XLOOKUP(A662,AtivacaoGiftback!A:A,AtivacaoGiftback!B:B,"")</f>
      </c>
      <c r="O662" s="4">
        <f>IF(N662 = "", 0, 1)</f>
      </c>
      <c r="P662" s="4">
        <f>XLOOKUP(A662,TempoPrimeiraCampanha!A:A,TempoPrimeiraCampanha!B:B,"")</f>
      </c>
      <c r="Q662" s="4">
        <f>IF(P662 = "", 0, 1)</f>
      </c>
      <c r="R662" s="4">
        <f>XLOOKUP(A662,'# Campanhas30D'!A:A,'# Campanhas30D'!B:B,"")</f>
      </c>
      <c r="S662" s="10">
        <v>0</v>
      </c>
      <c r="T662" s="10">
        <f>XLOOKUP(A662,'Receita Total'!A:A,'Receita Total'!C:C,"")</f>
      </c>
      <c r="U662" s="10">
        <v>0</v>
      </c>
      <c r="V662" s="10">
        <v>0</v>
      </c>
      <c r="W662" s="10">
        <v>0</v>
      </c>
      <c r="X662" s="10">
        <v>0</v>
      </c>
      <c r="Y662" s="4">
        <f>XLOOKUP(A662,'Receita Influenciada'!A:A,'Receita Influenciada'!C:C,"")</f>
      </c>
      <c r="Z662" s="4">
        <f>IF(ISBLANK(C662), "", DATEDIF(B662, C662, "d"))</f>
      </c>
      <c r="AA662" s="4">
        <v>0</v>
      </c>
    </row>
    <row x14ac:dyDescent="0.25" r="663" customHeight="1" ht="18.75">
      <c r="A663" s="1" t="s">
        <v>796</v>
      </c>
      <c r="B663" s="22">
        <f>XLOOKUP(A663,'Página25'!A:A,'Página25'!G:G,"")</f>
        <v>25568.875</v>
      </c>
      <c r="C663" s="22">
        <f>XLOOKUP(A663,'Página25'!A:A,'Página25'!I:I,"")</f>
        <v>25568.875</v>
      </c>
      <c r="D663" s="1" t="s">
        <v>4537</v>
      </c>
      <c r="E663" s="4">
        <f>XLOOKUP(A663,login!A:A,login!F:F,"")</f>
      </c>
      <c r="F663" s="4">
        <f>XLOOKUP(A663,gestor!C:C,gestor!E:E,"")</f>
      </c>
      <c r="G663" s="4">
        <v>0</v>
      </c>
      <c r="H663" s="2">
        <f>XLOOKUP(A663,EmailVerification!A:A,EmailVerification!B:B,"")</f>
      </c>
      <c r="I663" s="4">
        <f>IF(H663 = "", 0, 1)</f>
      </c>
      <c r="J663" s="4">
        <f>XLOOKUP(A663,IntegracaoVerification!A:A,IntegracaoVerification!C:C,"")</f>
      </c>
      <c r="K663" s="4">
        <f>IF(J663 = "", 0, 1)</f>
      </c>
      <c r="L663" s="4">
        <f>XLOOKUP(A663,ApiVerification!A:A,ApiVerification!C:C,"")</f>
      </c>
      <c r="M663" s="4">
        <f>IF(L663 = "", 0, 1)</f>
      </c>
      <c r="N663" s="4">
        <f>XLOOKUP(A663,AtivacaoGiftback!A:A,AtivacaoGiftback!B:B,"")</f>
      </c>
      <c r="O663" s="4">
        <f>IF(N663 = "", 0, 1)</f>
      </c>
      <c r="P663" s="4">
        <f>XLOOKUP(A663,TempoPrimeiraCampanha!A:A,TempoPrimeiraCampanha!B:B,"")</f>
      </c>
      <c r="Q663" s="4">
        <f>IF(P663 = "", 0, 1)</f>
      </c>
      <c r="R663" s="4">
        <f>XLOOKUP(A663,'# Campanhas30D'!A:A,'# Campanhas30D'!B:B,"")</f>
      </c>
      <c r="S663" s="10">
        <v>0</v>
      </c>
      <c r="T663" s="10">
        <f>XLOOKUP(A663,'Receita Total'!A:A,'Receita Total'!C:C,"")</f>
      </c>
      <c r="U663" s="10">
        <v>0</v>
      </c>
      <c r="V663" s="10">
        <v>0</v>
      </c>
      <c r="W663" s="10">
        <v>0</v>
      </c>
      <c r="X663" s="10">
        <v>0</v>
      </c>
      <c r="Y663" s="4">
        <f>XLOOKUP(A663,'Receita Influenciada'!A:A,'Receita Influenciada'!C:C,"")</f>
      </c>
      <c r="Z663" s="4">
        <f>IF(ISBLANK(C663), "", DATEDIF(B663, C663, "d"))</f>
      </c>
      <c r="AA663" s="4">
        <v>0</v>
      </c>
    </row>
    <row x14ac:dyDescent="0.25" r="664" customHeight="1" ht="18.75">
      <c r="A664" s="1" t="s">
        <v>1288</v>
      </c>
      <c r="B664" s="22">
        <f>XLOOKUP(A664,'Página25'!A:A,'Página25'!G:G,"")</f>
        <v>25568.875</v>
      </c>
      <c r="C664" s="22">
        <f>XLOOKUP(A664,'Página25'!A:A,'Página25'!I:I,"")</f>
        <v>25568.875</v>
      </c>
      <c r="D664" s="1" t="s">
        <v>4537</v>
      </c>
      <c r="E664" s="4">
        <v>0</v>
      </c>
      <c r="F664" s="4">
        <v>1</v>
      </c>
      <c r="G664" s="4">
        <v>0</v>
      </c>
      <c r="H664" s="2">
        <f>XLOOKUP(A664,EmailVerification!A:A,EmailVerification!B:B,"")</f>
      </c>
      <c r="I664" s="4">
        <f>IF(H664 = "", 0, 1)</f>
      </c>
      <c r="J664" s="4">
        <f>XLOOKUP(A664,IntegracaoVerification!A:A,IntegracaoVerification!C:C,"")</f>
      </c>
      <c r="K664" s="4">
        <f>IF(J664 = "", 0, 1)</f>
      </c>
      <c r="L664" s="2">
        <f>XLOOKUP(A664,ApiVerification!A:A,ApiVerification!C:C,"")</f>
      </c>
      <c r="M664" s="4">
        <f>IF(L664 = "", 0, 1)</f>
      </c>
      <c r="N664" s="2">
        <f>XLOOKUP(A664,AtivacaoGiftback!A:A,AtivacaoGiftback!B:B,"")</f>
      </c>
      <c r="O664" s="4">
        <f>IF(N664 = "", 0, 1)</f>
      </c>
      <c r="P664" s="2">
        <f>XLOOKUP(A664,TempoPrimeiraCampanha!A:A,TempoPrimeiraCampanha!B:B,"")</f>
      </c>
      <c r="Q664" s="4">
        <f>IF(P664 = "", 0, 1)</f>
      </c>
      <c r="R664" s="4">
        <f>XLOOKUP(A664,'# Campanhas30D'!A:A,'# Campanhas30D'!B:B,"")</f>
      </c>
      <c r="S664" s="10">
        <f>XLOOKUP(A664,'Receita Influenciada'!A:A,'Receita Influenciada'!B:B,"")</f>
      </c>
      <c r="T664" s="10">
        <f>XLOOKUP(A664,'Receita Total'!A:A,'Receita Total'!C:C,"")</f>
      </c>
      <c r="U664" s="10">
        <f>XLOOKUP(A664,Giftback!A:A,Giftback!B:B,"")</f>
      </c>
      <c r="V664" s="10">
        <v>0</v>
      </c>
      <c r="W664" s="10">
        <v>0</v>
      </c>
      <c r="X664" s="10">
        <v>0</v>
      </c>
      <c r="Y664" s="4">
        <f>XLOOKUP(A664,'Receita Influenciada'!A:A,'Receita Influenciada'!C:C,"")</f>
      </c>
      <c r="Z664" s="4">
        <f>IF(ISBLANK(C664), "", DATEDIF(B664, C664, "d"))</f>
      </c>
      <c r="AA664" s="4">
        <v>0</v>
      </c>
    </row>
    <row x14ac:dyDescent="0.25" r="665" customHeight="1" ht="18.75">
      <c r="A665" s="1" t="s">
        <v>1615</v>
      </c>
      <c r="B665" s="22">
        <f>XLOOKUP(A665,'Página25'!A:A,'Página25'!G:G,"")</f>
        <v>25568.875</v>
      </c>
      <c r="C665" s="22">
        <f>XLOOKUP(A665,'Página25'!A:A,'Página25'!I:I,"")</f>
        <v>25568.875</v>
      </c>
      <c r="D665" s="1" t="s">
        <v>4537</v>
      </c>
      <c r="E665" s="4">
        <f>XLOOKUP(A665,login!A:A,login!F:F,"")</f>
      </c>
      <c r="F665" s="4">
        <f>XLOOKUP(A665,gestor!C:C,gestor!E:E,"")</f>
      </c>
      <c r="G665" s="4">
        <v>0</v>
      </c>
      <c r="H665" s="4">
        <f>XLOOKUP(A665,EmailVerification!A:A,EmailVerification!B:B,"")</f>
      </c>
      <c r="I665" s="4">
        <f>IF(H665 = "", 0, 1)</f>
      </c>
      <c r="J665" s="4">
        <f>XLOOKUP(A665,IntegracaoVerification!A:A,IntegracaoVerification!C:C,"")</f>
      </c>
      <c r="K665" s="4">
        <f>IF(J665 = "", 0, 1)</f>
      </c>
      <c r="L665" s="4">
        <f>XLOOKUP(A665,ApiVerification!A:A,ApiVerification!C:C,"")</f>
      </c>
      <c r="M665" s="4">
        <f>IF(L665 = "", 0, 1)</f>
      </c>
      <c r="N665" s="4">
        <f>XLOOKUP(A665,AtivacaoGiftback!A:A,AtivacaoGiftback!B:B,"")</f>
      </c>
      <c r="O665" s="4">
        <f>IF(N665 = "", 0, 1)</f>
      </c>
      <c r="P665" s="2">
        <f>XLOOKUP(A665,TempoPrimeiraCampanha!A:A,TempoPrimeiraCampanha!B:B,"")</f>
      </c>
      <c r="Q665" s="4">
        <f>IF(P665 = "", 0, 1)</f>
      </c>
      <c r="R665" s="4">
        <f>XLOOKUP(A665,'# Campanhas30D'!A:A,'# Campanhas30D'!B:B,"")</f>
      </c>
      <c r="S665" s="10">
        <f>XLOOKUP(A665,'Receita Influenciada'!A:A,'Receita Influenciada'!B:B,"")</f>
      </c>
      <c r="T665" s="10">
        <f>XLOOKUP(A665,'Receita Total'!A:A,'Receita Total'!C:C,"")</f>
      </c>
      <c r="U665" s="10">
        <v>0</v>
      </c>
      <c r="V665" s="10">
        <v>0</v>
      </c>
      <c r="W665" s="10">
        <f>XLOOKUP(A665,Task!A:A,Task!B:B,"")</f>
      </c>
      <c r="X665" s="10">
        <v>0</v>
      </c>
      <c r="Y665" s="4">
        <f>XLOOKUP(A665,'Receita Influenciada'!A:A,'Receita Influenciada'!C:C,"")</f>
      </c>
      <c r="Z665" s="4">
        <f>IF(ISBLANK(C665), "", DATEDIF(B665, C665, "d"))</f>
      </c>
      <c r="AA665" s="4">
        <v>0</v>
      </c>
    </row>
    <row x14ac:dyDescent="0.25" r="666" customHeight="1" ht="18.75">
      <c r="A666" s="1" t="s">
        <v>995</v>
      </c>
      <c r="B666" s="22">
        <f>XLOOKUP(A666,'Página25'!A:A,'Página25'!G:G,"")</f>
        <v>25568.875</v>
      </c>
      <c r="C666" s="22">
        <f>XLOOKUP(A666,'Página25'!A:A,'Página25'!I:I,"")</f>
        <v>25568.875</v>
      </c>
      <c r="D666" s="1" t="s">
        <v>4537</v>
      </c>
      <c r="E666" s="4">
        <f>XLOOKUP(A666,login!A:A,login!F:F,"")</f>
      </c>
      <c r="F666" s="4">
        <f>XLOOKUP(A666,gestor!C:C,gestor!E:E,"")</f>
      </c>
      <c r="G666" s="4">
        <v>0</v>
      </c>
      <c r="H666" s="4">
        <f>XLOOKUP(A666,EmailVerification!A:A,EmailVerification!B:B,"")</f>
      </c>
      <c r="I666" s="4">
        <f>IF(H666 = "", 0, 1)</f>
      </c>
      <c r="J666" s="4">
        <f>XLOOKUP(A666,IntegracaoVerification!A:A,IntegracaoVerification!C:C,"")</f>
      </c>
      <c r="K666" s="4">
        <f>IF(J666 = "", 0, 1)</f>
      </c>
      <c r="L666" s="2">
        <f>XLOOKUP(A666,ApiVerification!A:A,ApiVerification!C:C,"")</f>
      </c>
      <c r="M666" s="4">
        <f>IF(L666 = "", 0, 1)</f>
      </c>
      <c r="N666" s="4">
        <f>XLOOKUP(A666,AtivacaoGiftback!A:A,AtivacaoGiftback!B:B,"")</f>
      </c>
      <c r="O666" s="4">
        <f>IF(N666 = "", 0, 1)</f>
      </c>
      <c r="P666" s="2">
        <f>XLOOKUP(A666,TempoPrimeiraCampanha!A:A,TempoPrimeiraCampanha!B:B,"")</f>
      </c>
      <c r="Q666" s="4">
        <f>IF(P666 = "", 0, 1)</f>
      </c>
      <c r="R666" s="4">
        <f>XLOOKUP(A666,'# Campanhas30D'!A:A,'# Campanhas30D'!B:B,"")</f>
      </c>
      <c r="S666" s="10">
        <f>XLOOKUP(A666,'Receita Influenciada'!A:A,'Receita Influenciada'!B:B,"")</f>
      </c>
      <c r="T666" s="10">
        <f>XLOOKUP(A666,'Receita Total'!A:A,'Receita Total'!C:C,"")</f>
      </c>
      <c r="U666" s="10">
        <f>XLOOKUP(A666,Giftback!A:A,Giftback!B:B,"")</f>
      </c>
      <c r="V666" s="10">
        <v>0</v>
      </c>
      <c r="W666" s="10">
        <v>0</v>
      </c>
      <c r="X666" s="10">
        <v>0</v>
      </c>
      <c r="Y666" s="4">
        <f>XLOOKUP(A666,'Receita Influenciada'!A:A,'Receita Influenciada'!C:C,"")</f>
      </c>
      <c r="Z666" s="4">
        <f>IF(ISBLANK(C666), "", DATEDIF(B666, C666, "d"))</f>
      </c>
      <c r="AA666" s="4">
        <v>0</v>
      </c>
    </row>
    <row x14ac:dyDescent="0.25" r="667" customHeight="1" ht="18.75">
      <c r="A667" s="1" t="s">
        <v>1174</v>
      </c>
      <c r="B667" s="22">
        <f>XLOOKUP(A667,'Página25'!A:A,'Página25'!G:G,"")</f>
        <v>25568.875</v>
      </c>
      <c r="C667" s="22">
        <f>XLOOKUP(A667,'Página25'!A:A,'Página25'!I:I,"")</f>
        <v>25568.875</v>
      </c>
      <c r="D667" s="1" t="s">
        <v>4537</v>
      </c>
      <c r="E667" s="4">
        <f>XLOOKUP(A667,login!A:A,login!F:F,"")</f>
      </c>
      <c r="F667" s="4">
        <f>XLOOKUP(A667,gestor!C:C,gestor!E:E,"")</f>
      </c>
      <c r="G667" s="4">
        <v>0</v>
      </c>
      <c r="H667" s="4">
        <f>XLOOKUP(A667,EmailVerification!A:A,EmailVerification!B:B,"")</f>
      </c>
      <c r="I667" s="4">
        <f>IF(H667 = "", 0, 1)</f>
      </c>
      <c r="J667" s="4">
        <f>XLOOKUP(A667,IntegracaoVerification!A:A,IntegracaoVerification!C:C,"")</f>
      </c>
      <c r="K667" s="4">
        <f>IF(J667 = "", 0, 1)</f>
      </c>
      <c r="L667" s="4">
        <f>XLOOKUP(A667,ApiVerification!A:A,ApiVerification!C:C,"")</f>
      </c>
      <c r="M667" s="4">
        <f>IF(L667 = "", 0, 1)</f>
      </c>
      <c r="N667" s="4">
        <f>XLOOKUP(A667,AtivacaoGiftback!A:A,AtivacaoGiftback!B:B,"")</f>
      </c>
      <c r="O667" s="4">
        <f>IF(N667 = "", 0, 1)</f>
      </c>
      <c r="P667" s="4">
        <f>XLOOKUP(A667,TempoPrimeiraCampanha!A:A,TempoPrimeiraCampanha!B:B,"")</f>
      </c>
      <c r="Q667" s="4">
        <f>IF(P667 = "", 0, 1)</f>
      </c>
      <c r="R667" s="4">
        <f>XLOOKUP(A667,'# Campanhas30D'!A:A,'# Campanhas30D'!B:B,"")</f>
      </c>
      <c r="S667" s="10">
        <f>XLOOKUP(A667,'Receita Influenciada'!A:A,'Receita Influenciada'!B:B,"")</f>
      </c>
      <c r="T667" s="10">
        <f>XLOOKUP(A667,'Receita Total'!A:A,'Receita Total'!C:C,"")</f>
      </c>
      <c r="U667" s="10">
        <f>XLOOKUP(A667,Giftback!A:A,Giftback!B:B,"")</f>
      </c>
      <c r="V667" s="10">
        <v>0</v>
      </c>
      <c r="W667" s="10">
        <v>0</v>
      </c>
      <c r="X667" s="10">
        <v>0</v>
      </c>
      <c r="Y667" s="4">
        <f>XLOOKUP(A667,'Receita Influenciada'!A:A,'Receita Influenciada'!C:C,"")</f>
      </c>
      <c r="Z667" s="4">
        <f>IF(ISBLANK(C667), "", DATEDIF(B667, C667, "d"))</f>
      </c>
      <c r="AA667" s="4">
        <v>0</v>
      </c>
    </row>
    <row x14ac:dyDescent="0.25" r="668" customHeight="1" ht="18.75">
      <c r="A668" s="1" t="s">
        <v>893</v>
      </c>
      <c r="B668" s="22">
        <f>XLOOKUP(A668,'Página25'!A:A,'Página25'!G:G,"")</f>
        <v>25568.875</v>
      </c>
      <c r="C668" s="22">
        <f>XLOOKUP(A668,'Página25'!A:A,'Página25'!I:I,"")</f>
        <v>25568.875</v>
      </c>
      <c r="D668" s="1" t="s">
        <v>4537</v>
      </c>
      <c r="E668" s="4">
        <f>XLOOKUP(A668,login!A:A,login!F:F,"")</f>
      </c>
      <c r="F668" s="4">
        <f>XLOOKUP(A668,gestor!C:C,gestor!E:E,"")</f>
      </c>
      <c r="G668" s="4">
        <v>0</v>
      </c>
      <c r="H668" s="4">
        <f>XLOOKUP(A668,EmailVerification!A:A,EmailVerification!B:B,"")</f>
      </c>
      <c r="I668" s="4">
        <f>IF(H668 = "", 0, 1)</f>
      </c>
      <c r="J668" s="4">
        <f>XLOOKUP(A668,IntegracaoVerification!A:A,IntegracaoVerification!C:C,"")</f>
      </c>
      <c r="K668" s="4">
        <f>IF(J668 = "", 0, 1)</f>
      </c>
      <c r="L668" s="2">
        <f>XLOOKUP(A668,ApiVerification!A:A,ApiVerification!C:C,"")</f>
      </c>
      <c r="M668" s="4">
        <f>IF(L668 = "", 0, 1)</f>
      </c>
      <c r="N668" s="4">
        <f>XLOOKUP(A668,AtivacaoGiftback!A:A,AtivacaoGiftback!B:B,"")</f>
      </c>
      <c r="O668" s="4">
        <f>IF(N668 = "", 0, 1)</f>
      </c>
      <c r="P668" s="2">
        <f>XLOOKUP(A668,TempoPrimeiraCampanha!A:A,TempoPrimeiraCampanha!B:B,"")</f>
      </c>
      <c r="Q668" s="4">
        <f>IF(P668 = "", 0, 1)</f>
      </c>
      <c r="R668" s="4">
        <f>XLOOKUP(A668,'# Campanhas30D'!A:A,'# Campanhas30D'!B:B,"")</f>
      </c>
      <c r="S668" s="10">
        <f>XLOOKUP(A668,'Receita Influenciada'!A:A,'Receita Influenciada'!B:B,"")</f>
      </c>
      <c r="T668" s="10">
        <f>XLOOKUP(A668,'Receita Total'!A:A,'Receita Total'!C:C,"")</f>
      </c>
      <c r="U668" s="10">
        <f>XLOOKUP(A668,Giftback!A:A,Giftback!B:B,"")</f>
      </c>
      <c r="V668" s="10">
        <v>0</v>
      </c>
      <c r="W668" s="10">
        <v>0</v>
      </c>
      <c r="X668" s="10">
        <v>0</v>
      </c>
      <c r="Y668" s="4">
        <f>XLOOKUP(A668,'Receita Influenciada'!A:A,'Receita Influenciada'!C:C,"")</f>
      </c>
      <c r="Z668" s="4">
        <f>IF(ISBLANK(C668), "", DATEDIF(B668, C668, "d"))</f>
      </c>
      <c r="AA668" s="4">
        <v>0</v>
      </c>
    </row>
    <row x14ac:dyDescent="0.25" r="669" customHeight="1" ht="18.75">
      <c r="A669" s="1" t="s">
        <v>987</v>
      </c>
      <c r="B669" s="22">
        <f>XLOOKUP(A669,'Página25'!A:A,'Página25'!G:G,"")</f>
        <v>25568.875</v>
      </c>
      <c r="C669" s="22">
        <f>XLOOKUP(A669,'Página25'!A:A,'Página25'!I:I,"")</f>
        <v>25568.875</v>
      </c>
      <c r="D669" s="1" t="s">
        <v>4537</v>
      </c>
      <c r="E669" s="4">
        <f>XLOOKUP(A669,login!A:A,login!F:F,"")</f>
      </c>
      <c r="F669" s="4">
        <v>1</v>
      </c>
      <c r="G669" s="4">
        <v>0</v>
      </c>
      <c r="H669" s="4">
        <f>XLOOKUP(A669,EmailVerification!A:A,EmailVerification!B:B,"")</f>
      </c>
      <c r="I669" s="4">
        <f>IF(H669 = "", 0, 1)</f>
      </c>
      <c r="J669" s="4">
        <f>XLOOKUP(A669,IntegracaoVerification!A:A,IntegracaoVerification!C:C,"")</f>
      </c>
      <c r="K669" s="4">
        <f>IF(J669 = "", 0, 1)</f>
      </c>
      <c r="L669" s="4">
        <f>XLOOKUP(A669,ApiVerification!A:A,ApiVerification!C:C,"")</f>
      </c>
      <c r="M669" s="4">
        <f>IF(L669 = "", 0, 1)</f>
      </c>
      <c r="N669" s="4">
        <f>XLOOKUP(A669,AtivacaoGiftback!A:A,AtivacaoGiftback!B:B,"")</f>
      </c>
      <c r="O669" s="4">
        <f>IF(N669 = "", 0, 1)</f>
      </c>
      <c r="P669" s="4">
        <f>XLOOKUP(A669,TempoPrimeiraCampanha!A:A,TempoPrimeiraCampanha!B:B,"")</f>
      </c>
      <c r="Q669" s="4">
        <f>IF(P669 = "", 0, 1)</f>
      </c>
      <c r="R669" s="4">
        <f>XLOOKUP(A669,'# Campanhas30D'!A:A,'# Campanhas30D'!B:B,"")</f>
      </c>
      <c r="S669" s="10">
        <f>XLOOKUP(A669,'Receita Influenciada'!A:A,'Receita Influenciada'!B:B,"")</f>
      </c>
      <c r="T669" s="10">
        <f>XLOOKUP(A669,'Receita Total'!A:A,'Receita Total'!C:C,"")</f>
      </c>
      <c r="U669" s="10">
        <v>0</v>
      </c>
      <c r="V669" s="10">
        <v>0</v>
      </c>
      <c r="W669" s="10">
        <f>XLOOKUP(A669,Task!A:A,Task!B:B,"")</f>
      </c>
      <c r="X669" s="10">
        <v>0</v>
      </c>
      <c r="Y669" s="4">
        <f>XLOOKUP(A669,'Receita Influenciada'!A:A,'Receita Influenciada'!C:C,"")</f>
      </c>
      <c r="Z669" s="4">
        <f>IF(ISBLANK(C669), "", DATEDIF(B669, C669, "d"))</f>
      </c>
      <c r="AA669" s="4">
        <v>0</v>
      </c>
    </row>
    <row x14ac:dyDescent="0.25" r="670" customHeight="1" ht="18.75">
      <c r="A670" s="1" t="s">
        <v>636</v>
      </c>
      <c r="B670" s="22">
        <f>XLOOKUP(A670,'Página25'!A:A,'Página25'!G:G,"")</f>
        <v>25568.875</v>
      </c>
      <c r="C670" s="22">
        <f>XLOOKUP(A670,'Página25'!A:A,'Página25'!I:I,"")</f>
        <v>25568.875</v>
      </c>
      <c r="D670" s="1" t="s">
        <v>4537</v>
      </c>
      <c r="E670" s="4">
        <f>XLOOKUP(A670,login!A:A,login!F:F,"")</f>
      </c>
      <c r="F670" s="4">
        <f>XLOOKUP(A670,gestor!C:C,gestor!E:E,"")</f>
      </c>
      <c r="G670" s="4">
        <v>0</v>
      </c>
      <c r="H670" s="2">
        <f>XLOOKUP(A670,EmailVerification!A:A,EmailVerification!B:B,"")</f>
      </c>
      <c r="I670" s="4">
        <f>IF(H670 = "", 0, 1)</f>
      </c>
      <c r="J670" s="4">
        <f>XLOOKUP(A670,IntegracaoVerification!A:A,IntegracaoVerification!C:C,"")</f>
      </c>
      <c r="K670" s="4">
        <f>IF(J670 = "", 0, 1)</f>
      </c>
      <c r="L670" s="4">
        <f>XLOOKUP(A670,ApiVerification!A:A,ApiVerification!C:C,"")</f>
      </c>
      <c r="M670" s="4">
        <f>IF(L670 = "", 0, 1)</f>
      </c>
      <c r="N670" s="4">
        <f>XLOOKUP(A670,AtivacaoGiftback!A:A,AtivacaoGiftback!B:B,"")</f>
      </c>
      <c r="O670" s="4">
        <f>IF(N670 = "", 0, 1)</f>
      </c>
      <c r="P670" s="2">
        <f>XLOOKUP(A670,TempoPrimeiraCampanha!A:A,TempoPrimeiraCampanha!B:B,"")</f>
      </c>
      <c r="Q670" s="4">
        <f>IF(P670 = "", 0, 1)</f>
      </c>
      <c r="R670" s="4">
        <f>XLOOKUP(A670,'# Campanhas30D'!A:A,'# Campanhas30D'!B:B,"")</f>
      </c>
      <c r="S670" s="10">
        <f>XLOOKUP(A670,'Receita Influenciada'!A:A,'Receita Influenciada'!B:B,"")</f>
      </c>
      <c r="T670" s="10">
        <f>XLOOKUP(A670,'Receita Total'!A:A,'Receita Total'!C:C,"")</f>
      </c>
      <c r="U670" s="10">
        <f>XLOOKUP(A670,Giftback!A:A,Giftback!B:B,"")</f>
      </c>
      <c r="V670" s="10">
        <v>0</v>
      </c>
      <c r="W670" s="10">
        <v>0</v>
      </c>
      <c r="X670" s="10">
        <v>0</v>
      </c>
      <c r="Y670" s="4">
        <f>XLOOKUP(A670,'Receita Influenciada'!A:A,'Receita Influenciada'!C:C,"")</f>
      </c>
      <c r="Z670" s="4">
        <f>IF(ISBLANK(C670), "", DATEDIF(B670, C670, "d"))</f>
      </c>
      <c r="AA670" s="4">
        <v>0</v>
      </c>
    </row>
    <row x14ac:dyDescent="0.25" r="671" customHeight="1" ht="18.75">
      <c r="A671" s="1" t="s">
        <v>1455</v>
      </c>
      <c r="B671" s="22">
        <f>XLOOKUP(A671,'Página25'!A:A,'Página25'!G:G,"")</f>
        <v>25568.875</v>
      </c>
      <c r="C671" s="22">
        <f>XLOOKUP(A671,'Página25'!A:A,'Página25'!I:I,"")</f>
        <v>25568.875</v>
      </c>
      <c r="D671" s="1" t="s">
        <v>4537</v>
      </c>
      <c r="E671" s="4">
        <f>XLOOKUP(A671,login!A:A,login!F:F,"")</f>
      </c>
      <c r="F671" s="4">
        <f>XLOOKUP(A671,gestor!C:C,gestor!E:E,"")</f>
      </c>
      <c r="G671" s="4">
        <v>0</v>
      </c>
      <c r="H671" s="2">
        <f>XLOOKUP(A671,EmailVerification!A:A,EmailVerification!B:B,"")</f>
      </c>
      <c r="I671" s="4">
        <f>IF(H671 = "", 0, 1)</f>
      </c>
      <c r="J671" s="4">
        <f>XLOOKUP(A671,IntegracaoVerification!A:A,IntegracaoVerification!C:C,"")</f>
      </c>
      <c r="K671" s="4">
        <f>IF(J671 = "", 0, 1)</f>
      </c>
      <c r="L671" s="2">
        <f>XLOOKUP(A671,ApiVerification!A:A,ApiVerification!C:C,"")</f>
      </c>
      <c r="M671" s="4">
        <f>IF(L671 = "", 0, 1)</f>
      </c>
      <c r="N671" s="4">
        <f>XLOOKUP(A671,AtivacaoGiftback!A:A,AtivacaoGiftback!B:B,"")</f>
      </c>
      <c r="O671" s="4">
        <f>IF(N671 = "", 0, 1)</f>
      </c>
      <c r="P671" s="4">
        <f>XLOOKUP(A671,TempoPrimeiraCampanha!A:A,TempoPrimeiraCampanha!B:B,"")</f>
      </c>
      <c r="Q671" s="4">
        <f>IF(P671 = "", 0, 1)</f>
      </c>
      <c r="R671" s="4">
        <f>XLOOKUP(A671,'# Campanhas30D'!A:A,'# Campanhas30D'!B:B,"")</f>
      </c>
      <c r="S671" s="10">
        <f>XLOOKUP(A671,'Receita Influenciada'!A:A,'Receita Influenciada'!B:B,"")</f>
      </c>
      <c r="T671" s="10">
        <f>XLOOKUP(A671,'Receita Total'!A:A,'Receita Total'!C:C,"")</f>
      </c>
      <c r="U671" s="10">
        <v>0</v>
      </c>
      <c r="V671" s="10">
        <v>0</v>
      </c>
      <c r="W671" s="10">
        <f>XLOOKUP(A671,Task!A:A,Task!B:B,"")</f>
      </c>
      <c r="X671" s="10">
        <v>0</v>
      </c>
      <c r="Y671" s="4">
        <f>XLOOKUP(A671,'Receita Influenciada'!A:A,'Receita Influenciada'!C:C,"")</f>
      </c>
      <c r="Z671" s="4">
        <f>IF(ISBLANK(C671), "", DATEDIF(B671, C671, "d"))</f>
      </c>
      <c r="AA671" s="4">
        <v>0</v>
      </c>
    </row>
    <row x14ac:dyDescent="0.25" r="672" customHeight="1" ht="18.75">
      <c r="A672" s="1" t="s">
        <v>1163</v>
      </c>
      <c r="B672" s="22">
        <f>XLOOKUP(A672,'Página25'!A:A,'Página25'!G:G,"")</f>
        <v>25568.875</v>
      </c>
      <c r="C672" s="22">
        <f>XLOOKUP(A672,'Página25'!A:A,'Página25'!I:I,"")</f>
        <v>25568.875</v>
      </c>
      <c r="D672" s="1" t="s">
        <v>4537</v>
      </c>
      <c r="E672" s="4">
        <f>XLOOKUP(A672,login!A:A,login!F:F,"")</f>
      </c>
      <c r="F672" s="4">
        <f>XLOOKUP(A672,gestor!C:C,gestor!E:E,"")</f>
      </c>
      <c r="G672" s="4">
        <v>0</v>
      </c>
      <c r="H672" s="4">
        <f>XLOOKUP(A672,EmailVerification!A:A,EmailVerification!B:B,"")</f>
      </c>
      <c r="I672" s="4">
        <f>IF(H672 = "", 0, 1)</f>
      </c>
      <c r="J672" s="4">
        <f>XLOOKUP(A672,IntegracaoVerification!A:A,IntegracaoVerification!C:C,"")</f>
      </c>
      <c r="K672" s="4">
        <f>IF(J672 = "", 0, 1)</f>
      </c>
      <c r="L672" s="2">
        <f>XLOOKUP(A672,ApiVerification!A:A,ApiVerification!C:C,"")</f>
      </c>
      <c r="M672" s="4">
        <f>IF(L672 = "", 0, 1)</f>
      </c>
      <c r="N672" s="4">
        <f>XLOOKUP(A672,AtivacaoGiftback!A:A,AtivacaoGiftback!B:B,"")</f>
      </c>
      <c r="O672" s="4">
        <f>IF(N672 = "", 0, 1)</f>
      </c>
      <c r="P672" s="2">
        <f>XLOOKUP(A672,TempoPrimeiraCampanha!A:A,TempoPrimeiraCampanha!B:B,"")</f>
      </c>
      <c r="Q672" s="4">
        <f>IF(P672 = "", 0, 1)</f>
      </c>
      <c r="R672" s="4">
        <f>XLOOKUP(A672,'# Campanhas30D'!A:A,'# Campanhas30D'!B:B,"")</f>
      </c>
      <c r="S672" s="10">
        <f>XLOOKUP(A672,'Receita Influenciada'!A:A,'Receita Influenciada'!B:B,"")</f>
      </c>
      <c r="T672" s="10">
        <f>XLOOKUP(A672,'Receita Total'!A:A,'Receita Total'!C:C,"")</f>
      </c>
      <c r="U672" s="10">
        <v>0</v>
      </c>
      <c r="V672" s="10">
        <v>0</v>
      </c>
      <c r="W672" s="10">
        <f>XLOOKUP(A672,Task!A:A,Task!B:B,"")</f>
      </c>
      <c r="X672" s="10">
        <v>0</v>
      </c>
      <c r="Y672" s="4">
        <f>XLOOKUP(A672,'Receita Influenciada'!A:A,'Receita Influenciada'!C:C,"")</f>
      </c>
      <c r="Z672" s="4">
        <f>IF(ISBLANK(C672), "", DATEDIF(B672, C672, "d"))</f>
      </c>
      <c r="AA672" s="4">
        <v>0</v>
      </c>
    </row>
    <row x14ac:dyDescent="0.25" r="673" customHeight="1" ht="18.75">
      <c r="A673" s="1" t="s">
        <v>791</v>
      </c>
      <c r="B673" s="22">
        <f>XLOOKUP(A673,'Página25'!A:A,'Página25'!G:G,"")</f>
        <v>25568.875</v>
      </c>
      <c r="C673" s="22">
        <f>XLOOKUP(A673,'Página25'!A:A,'Página25'!I:I,"")</f>
        <v>25568.875</v>
      </c>
      <c r="D673" s="1" t="s">
        <v>4537</v>
      </c>
      <c r="E673" s="4">
        <f>XLOOKUP(A673,login!A:A,login!F:F,"")</f>
      </c>
      <c r="F673" s="4">
        <f>XLOOKUP(A673,gestor!C:C,gestor!E:E,"")</f>
      </c>
      <c r="G673" s="4">
        <v>0</v>
      </c>
      <c r="H673" s="4">
        <f>XLOOKUP(A673,EmailVerification!A:A,EmailVerification!B:B,"")</f>
      </c>
      <c r="I673" s="4">
        <f>IF(H673 = "", 0, 1)</f>
      </c>
      <c r="J673" s="4">
        <f>XLOOKUP(A673,IntegracaoVerification!A:A,IntegracaoVerification!C:C,"")</f>
      </c>
      <c r="K673" s="4">
        <f>IF(J673 = "", 0, 1)</f>
      </c>
      <c r="L673" s="4">
        <f>XLOOKUP(A673,ApiVerification!A:A,ApiVerification!C:C,"")</f>
      </c>
      <c r="M673" s="4">
        <f>IF(L673 = "", 0, 1)</f>
      </c>
      <c r="N673" s="4">
        <f>XLOOKUP(A673,AtivacaoGiftback!A:A,AtivacaoGiftback!B:B,"")</f>
      </c>
      <c r="O673" s="4">
        <f>IF(N673 = "", 0, 1)</f>
      </c>
      <c r="P673" s="2">
        <f>XLOOKUP(A673,TempoPrimeiraCampanha!A:A,TempoPrimeiraCampanha!B:B,"")</f>
      </c>
      <c r="Q673" s="4">
        <f>IF(P673 = "", 0, 1)</f>
      </c>
      <c r="R673" s="4">
        <f>XLOOKUP(A673,'# Campanhas30D'!A:A,'# Campanhas30D'!B:B,"")</f>
      </c>
      <c r="S673" s="10">
        <f>XLOOKUP(A673,'Receita Influenciada'!A:A,'Receita Influenciada'!B:B,"")</f>
      </c>
      <c r="T673" s="10">
        <f>XLOOKUP(A673,'Receita Total'!A:A,'Receita Total'!C:C,"")</f>
      </c>
      <c r="U673" s="10">
        <f>XLOOKUP(A673,Giftback!A:A,Giftback!B:B,"")</f>
      </c>
      <c r="V673" s="10">
        <v>0</v>
      </c>
      <c r="W673" s="10">
        <v>0</v>
      </c>
      <c r="X673" s="10">
        <v>0</v>
      </c>
      <c r="Y673" s="4">
        <f>XLOOKUP(A673,'Receita Influenciada'!A:A,'Receita Influenciada'!C:C,"")</f>
      </c>
      <c r="Z673" s="4">
        <f>IF(ISBLANK(C673), "", DATEDIF(B673, C673, "d"))</f>
      </c>
      <c r="AA673" s="4">
        <v>0</v>
      </c>
    </row>
    <row x14ac:dyDescent="0.25" r="674" customHeight="1" ht="18.75">
      <c r="A674" s="1" t="s">
        <v>1461</v>
      </c>
      <c r="B674" s="22">
        <f>XLOOKUP(A674,'Página25'!A:A,'Página25'!G:G,"")</f>
        <v>25568.875</v>
      </c>
      <c r="C674" s="22">
        <f>XLOOKUP(A674,'Página25'!A:A,'Página25'!I:I,"")</f>
        <v>25568.875</v>
      </c>
      <c r="D674" s="1" t="s">
        <v>4537</v>
      </c>
      <c r="E674" s="4">
        <f>XLOOKUP(A674,login!A:A,login!F:F,"")</f>
      </c>
      <c r="F674" s="4">
        <f>XLOOKUP(A674,gestor!C:C,gestor!E:E,"")</f>
      </c>
      <c r="G674" s="4">
        <v>0</v>
      </c>
      <c r="H674" s="4">
        <f>XLOOKUP(A674,EmailVerification!A:A,EmailVerification!B:B,"")</f>
      </c>
      <c r="I674" s="4">
        <f>IF(H674 = "", 0, 1)</f>
      </c>
      <c r="J674" s="4">
        <f>XLOOKUP(A674,IntegracaoVerification!A:A,IntegracaoVerification!C:C,"")</f>
      </c>
      <c r="K674" s="4">
        <f>IF(J674 = "", 0, 1)</f>
      </c>
      <c r="L674" s="4">
        <f>XLOOKUP(A674,ApiVerification!A:A,ApiVerification!C:C,"")</f>
      </c>
      <c r="M674" s="4">
        <f>IF(L674 = "", 0, 1)</f>
      </c>
      <c r="N674" s="4">
        <f>XLOOKUP(A674,AtivacaoGiftback!A:A,AtivacaoGiftback!B:B,"")</f>
      </c>
      <c r="O674" s="4">
        <f>IF(N674 = "", 0, 1)</f>
      </c>
      <c r="P674" s="2">
        <f>XLOOKUP(A674,TempoPrimeiraCampanha!A:A,TempoPrimeiraCampanha!B:B,"")</f>
      </c>
      <c r="Q674" s="4">
        <f>IF(P674 = "", 0, 1)</f>
      </c>
      <c r="R674" s="4">
        <f>XLOOKUP(A674,'# Campanhas30D'!A:A,'# Campanhas30D'!B:B,"")</f>
      </c>
      <c r="S674" s="10">
        <f>XLOOKUP(A674,'Receita Influenciada'!A:A,'Receita Influenciada'!B:B,"")</f>
      </c>
      <c r="T674" s="10">
        <f>XLOOKUP(A674,'Receita Total'!A:A,'Receita Total'!C:C,"")</f>
      </c>
      <c r="U674" s="10">
        <f>XLOOKUP(A674,Giftback!A:A,Giftback!B:B,"")</f>
      </c>
      <c r="V674" s="10">
        <v>0</v>
      </c>
      <c r="W674" s="10">
        <f>XLOOKUP(A674,Task!A:A,Task!B:B,"")</f>
      </c>
      <c r="X674" s="10">
        <v>0</v>
      </c>
      <c r="Y674" s="4">
        <f>XLOOKUP(A674,'Receita Influenciada'!A:A,'Receita Influenciada'!C:C,"")</f>
      </c>
      <c r="Z674" s="4">
        <f>IF(ISBLANK(C674), "", DATEDIF(B674, C674, "d"))</f>
      </c>
      <c r="AA674" s="4">
        <v>0</v>
      </c>
    </row>
    <row x14ac:dyDescent="0.25" r="675" customHeight="1" ht="18.75">
      <c r="A675" s="1" t="s">
        <v>852</v>
      </c>
      <c r="B675" s="22">
        <f>XLOOKUP(A675,'Página25'!A:A,'Página25'!G:G,"")</f>
        <v>25568.875</v>
      </c>
      <c r="C675" s="22">
        <f>XLOOKUP(A675,'Página25'!A:A,'Página25'!I:I,"")</f>
        <v>25568.875</v>
      </c>
      <c r="D675" s="1" t="s">
        <v>4537</v>
      </c>
      <c r="E675" s="4">
        <f>XLOOKUP(A675,login!A:A,login!F:F,"")</f>
      </c>
      <c r="F675" s="4">
        <f>XLOOKUP(A675,gestor!C:C,gestor!E:E,"")</f>
      </c>
      <c r="G675" s="4">
        <v>0</v>
      </c>
      <c r="H675" s="4">
        <f>XLOOKUP(A675,EmailVerification!A:A,EmailVerification!B:B,"")</f>
      </c>
      <c r="I675" s="4">
        <f>IF(H675 = "", 0, 1)</f>
      </c>
      <c r="J675" s="4">
        <f>XLOOKUP(A675,IntegracaoVerification!A:A,IntegracaoVerification!C:C,"")</f>
      </c>
      <c r="K675" s="4">
        <f>IF(J675 = "", 0, 1)</f>
      </c>
      <c r="L675" s="4">
        <f>XLOOKUP(A675,ApiVerification!A:A,ApiVerification!C:C,"")</f>
      </c>
      <c r="M675" s="4">
        <f>IF(L675 = "", 0, 1)</f>
      </c>
      <c r="N675" s="4">
        <f>XLOOKUP(A675,AtivacaoGiftback!A:A,AtivacaoGiftback!B:B,"")</f>
      </c>
      <c r="O675" s="4">
        <f>IF(N675 = "", 0, 1)</f>
      </c>
      <c r="P675" s="4">
        <f>XLOOKUP(A675,TempoPrimeiraCampanha!A:A,TempoPrimeiraCampanha!B:B,"")</f>
      </c>
      <c r="Q675" s="4">
        <f>IF(P675 = "", 0, 1)</f>
      </c>
      <c r="R675" s="4">
        <f>XLOOKUP(A675,'# Campanhas30D'!A:A,'# Campanhas30D'!B:B,"")</f>
      </c>
      <c r="S675" s="10">
        <f>XLOOKUP(A675,'Receita Influenciada'!A:A,'Receita Influenciada'!B:B,"")</f>
      </c>
      <c r="T675" s="10">
        <f>XLOOKUP(A675,'Receita Total'!A:A,'Receita Total'!C:C,"")</f>
      </c>
      <c r="U675" s="10">
        <f>XLOOKUP(A675,Giftback!A:A,Giftback!B:B,"")</f>
      </c>
      <c r="V675" s="10">
        <v>0</v>
      </c>
      <c r="W675" s="10">
        <v>0</v>
      </c>
      <c r="X675" s="10">
        <v>0</v>
      </c>
      <c r="Y675" s="4">
        <f>XLOOKUP(A675,'Receita Influenciada'!A:A,'Receita Influenciada'!C:C,"")</f>
      </c>
      <c r="Z675" s="4">
        <f>IF(ISBLANK(C675), "", DATEDIF(B675, C675, "d"))</f>
      </c>
      <c r="AA675" s="4">
        <v>0</v>
      </c>
    </row>
    <row x14ac:dyDescent="0.25" r="676" customHeight="1" ht="18.75">
      <c r="A676" s="1" t="s">
        <v>523</v>
      </c>
      <c r="B676" s="22">
        <f>XLOOKUP(A676,'Página25'!A:A,'Página25'!G:G,"")</f>
        <v>25568.875</v>
      </c>
      <c r="C676" s="22">
        <f>XLOOKUP(A676,'Página25'!A:A,'Página25'!I:I,"")</f>
        <v>25568.875</v>
      </c>
      <c r="D676" s="1" t="s">
        <v>4537</v>
      </c>
      <c r="E676" s="4">
        <f>XLOOKUP(A676,login!A:A,login!F:F,"")</f>
      </c>
      <c r="F676" s="4">
        <f>XLOOKUP(A676,gestor!C:C,gestor!E:E,"")</f>
      </c>
      <c r="G676" s="4">
        <v>0</v>
      </c>
      <c r="H676" s="2">
        <f>XLOOKUP(A676,EmailVerification!A:A,EmailVerification!B:B,"")</f>
      </c>
      <c r="I676" s="4">
        <f>IF(H676 = "", 0, 1)</f>
      </c>
      <c r="J676" s="4">
        <f>XLOOKUP(A676,IntegracaoVerification!A:A,IntegracaoVerification!C:C,"")</f>
      </c>
      <c r="K676" s="4">
        <f>IF(J676 = "", 0, 1)</f>
      </c>
      <c r="L676" s="4">
        <f>XLOOKUP(A676,ApiVerification!A:A,ApiVerification!C:C,"")</f>
      </c>
      <c r="M676" s="4">
        <f>IF(L676 = "", 0, 1)</f>
      </c>
      <c r="N676" s="4">
        <f>XLOOKUP(A676,AtivacaoGiftback!A:A,AtivacaoGiftback!B:B,"")</f>
      </c>
      <c r="O676" s="4">
        <f>IF(N676 = "", 0, 1)</f>
      </c>
      <c r="P676" s="4">
        <f>XLOOKUP(A676,TempoPrimeiraCampanha!A:A,TempoPrimeiraCampanha!B:B,"")</f>
      </c>
      <c r="Q676" s="4">
        <f>IF(P676 = "", 0, 1)</f>
      </c>
      <c r="R676" s="4">
        <f>XLOOKUP(A676,'# Campanhas30D'!A:A,'# Campanhas30D'!B:B,"")</f>
      </c>
      <c r="S676" s="10">
        <f>XLOOKUP(A676,'Receita Influenciada'!A:A,'Receita Influenciada'!B:B,"")</f>
      </c>
      <c r="T676" s="10">
        <f>XLOOKUP(A676,'Receita Total'!A:A,'Receita Total'!C:C,"")</f>
      </c>
      <c r="U676" s="10">
        <v>0</v>
      </c>
      <c r="V676" s="10">
        <v>0</v>
      </c>
      <c r="W676" s="10">
        <f>XLOOKUP(A676,Task!A:A,Task!B:B,"")</f>
      </c>
      <c r="X676" s="10">
        <v>0</v>
      </c>
      <c r="Y676" s="4">
        <f>XLOOKUP(A676,'Receita Influenciada'!A:A,'Receita Influenciada'!C:C,"")</f>
      </c>
      <c r="Z676" s="4">
        <f>IF(ISBLANK(C676), "", DATEDIF(B676, C676, "d"))</f>
      </c>
      <c r="AA676" s="4">
        <v>0</v>
      </c>
    </row>
    <row x14ac:dyDescent="0.25" r="677" customHeight="1" ht="18.75">
      <c r="A677" s="1" t="s">
        <v>919</v>
      </c>
      <c r="B677" s="22">
        <f>XLOOKUP(A677,'Página25'!A:A,'Página25'!G:G,"")</f>
        <v>25568.875</v>
      </c>
      <c r="C677" s="22">
        <f>XLOOKUP(A677,'Página25'!A:A,'Página25'!I:I,"")</f>
        <v>25568.875</v>
      </c>
      <c r="D677" s="1" t="s">
        <v>4537</v>
      </c>
      <c r="E677" s="4">
        <f>XLOOKUP(A677,login!A:A,login!F:F,"")</f>
      </c>
      <c r="F677" s="4">
        <f>XLOOKUP(A677,gestor!C:C,gestor!E:E,"")</f>
      </c>
      <c r="G677" s="4">
        <v>0</v>
      </c>
      <c r="H677" s="2">
        <f>XLOOKUP(A677,EmailVerification!A:A,EmailVerification!B:B,"")</f>
      </c>
      <c r="I677" s="4">
        <f>IF(H677 = "", 0, 1)</f>
      </c>
      <c r="J677" s="4">
        <f>XLOOKUP(A677,IntegracaoVerification!A:A,IntegracaoVerification!C:C,"")</f>
      </c>
      <c r="K677" s="4">
        <f>IF(J677 = "", 0, 1)</f>
      </c>
      <c r="L677" s="2">
        <f>XLOOKUP(A677,ApiVerification!A:A,ApiVerification!C:C,"")</f>
      </c>
      <c r="M677" s="4">
        <f>IF(L677 = "", 0, 1)</f>
      </c>
      <c r="N677" s="4">
        <f>XLOOKUP(A677,AtivacaoGiftback!A:A,AtivacaoGiftback!B:B,"")</f>
      </c>
      <c r="O677" s="4">
        <f>IF(N677 = "", 0, 1)</f>
      </c>
      <c r="P677" s="4">
        <f>XLOOKUP(A677,TempoPrimeiraCampanha!A:A,TempoPrimeiraCampanha!B:B,"")</f>
      </c>
      <c r="Q677" s="4">
        <f>IF(P677 = "", 0, 1)</f>
      </c>
      <c r="R677" s="4">
        <f>XLOOKUP(A677,'# Campanhas30D'!A:A,'# Campanhas30D'!B:B,"")</f>
      </c>
      <c r="S677" s="10">
        <f>XLOOKUP(A677,'Receita Influenciada'!A:A,'Receita Influenciada'!B:B,"")</f>
      </c>
      <c r="T677" s="10">
        <f>XLOOKUP(A677,'Receita Total'!A:A,'Receita Total'!C:C,"")</f>
      </c>
      <c r="U677" s="10">
        <f>XLOOKUP(A677,Giftback!A:A,Giftback!B:B,"")</f>
      </c>
      <c r="V677" s="10">
        <v>0</v>
      </c>
      <c r="W677" s="10">
        <f>XLOOKUP(A677,Task!A:A,Task!B:B,"")</f>
      </c>
      <c r="X677" s="10">
        <v>0</v>
      </c>
      <c r="Y677" s="4">
        <f>XLOOKUP(A677,'Receita Influenciada'!A:A,'Receita Influenciada'!C:C,"")</f>
      </c>
      <c r="Z677" s="4">
        <f>IF(ISBLANK(C677), "", DATEDIF(B677, C677, "d"))</f>
      </c>
      <c r="AA677" s="4">
        <v>0</v>
      </c>
    </row>
    <row x14ac:dyDescent="0.25" r="678" customHeight="1" ht="18.75">
      <c r="A678" s="1" t="s">
        <v>381</v>
      </c>
      <c r="B678" s="22">
        <f>XLOOKUP(A678,'Página25'!A:A,'Página25'!G:G,"")</f>
        <v>25568.875</v>
      </c>
      <c r="C678" s="22">
        <f>XLOOKUP(A678,'Página25'!A:A,'Página25'!I:I,"")</f>
        <v>25568.875</v>
      </c>
      <c r="D678" s="1" t="s">
        <v>4537</v>
      </c>
      <c r="E678" s="4">
        <f>XLOOKUP(A678,login!A:A,login!F:F,"")</f>
      </c>
      <c r="F678" s="4">
        <f>XLOOKUP(A678,gestor!C:C,gestor!E:E,"")</f>
      </c>
      <c r="G678" s="4">
        <v>0</v>
      </c>
      <c r="H678" s="4">
        <f>XLOOKUP(A678,EmailVerification!A:A,EmailVerification!B:B,"")</f>
      </c>
      <c r="I678" s="4">
        <f>IF(H678 = "", 0, 1)</f>
      </c>
      <c r="J678" s="4">
        <f>XLOOKUP(A678,IntegracaoVerification!A:A,IntegracaoVerification!C:C,"")</f>
      </c>
      <c r="K678" s="4">
        <f>IF(J678 = "", 0, 1)</f>
      </c>
      <c r="L678" s="4">
        <f>XLOOKUP(A678,ApiVerification!A:A,ApiVerification!C:C,"")</f>
      </c>
      <c r="M678" s="4">
        <f>IF(L678 = "", 0, 1)</f>
      </c>
      <c r="N678" s="4">
        <f>XLOOKUP(A678,AtivacaoGiftback!A:A,AtivacaoGiftback!B:B,"")</f>
      </c>
      <c r="O678" s="4">
        <f>IF(N678 = "", 0, 1)</f>
      </c>
      <c r="P678" s="2">
        <f>XLOOKUP(A678,TempoPrimeiraCampanha!A:A,TempoPrimeiraCampanha!B:B,"")</f>
      </c>
      <c r="Q678" s="4">
        <f>IF(P678 = "", 0, 1)</f>
      </c>
      <c r="R678" s="4">
        <f>XLOOKUP(A678,'# Campanhas30D'!A:A,'# Campanhas30D'!B:B,"")</f>
      </c>
      <c r="S678" s="10">
        <f>XLOOKUP(A678,'Receita Influenciada'!A:A,'Receita Influenciada'!B:B,"")</f>
      </c>
      <c r="T678" s="10">
        <f>XLOOKUP(A678,'Receita Total'!A:A,'Receita Total'!C:C,"")</f>
      </c>
      <c r="U678" s="10">
        <f>XLOOKUP(A678,Giftback!A:A,Giftback!B:B,"")</f>
      </c>
      <c r="V678" s="10">
        <v>0</v>
      </c>
      <c r="W678" s="10">
        <v>0</v>
      </c>
      <c r="X678" s="10">
        <v>0</v>
      </c>
      <c r="Y678" s="4">
        <f>XLOOKUP(A678,'Receita Influenciada'!A:A,'Receita Influenciada'!C:C,"")</f>
      </c>
      <c r="Z678" s="4">
        <f>IF(ISBLANK(C678), "", DATEDIF(B678, C678, "d"))</f>
      </c>
      <c r="AA678" s="4">
        <v>0</v>
      </c>
    </row>
    <row x14ac:dyDescent="0.25" r="679" customHeight="1" ht="18.75">
      <c r="A679" s="1" t="s">
        <v>474</v>
      </c>
      <c r="B679" s="22">
        <f>XLOOKUP(A679,'Página25'!A:A,'Página25'!G:G,"")</f>
        <v>25568.875</v>
      </c>
      <c r="C679" s="22">
        <f>XLOOKUP(A679,'Página25'!A:A,'Página25'!I:I,"")</f>
        <v>25568.875</v>
      </c>
      <c r="D679" s="1" t="s">
        <v>4537</v>
      </c>
      <c r="E679" s="4">
        <f>XLOOKUP(A679,login!A:A,login!F:F,"")</f>
      </c>
      <c r="F679" s="4">
        <f>XLOOKUP(A679,gestor!C:C,gestor!E:E,"")</f>
      </c>
      <c r="G679" s="4">
        <v>0</v>
      </c>
      <c r="H679" s="4">
        <f>XLOOKUP(A679,EmailVerification!A:A,EmailVerification!B:B,"")</f>
      </c>
      <c r="I679" s="4">
        <f>IF(H679 = "", 0, 1)</f>
      </c>
      <c r="J679" s="4">
        <f>XLOOKUP(A679,IntegracaoVerification!A:A,IntegracaoVerification!C:C,"")</f>
      </c>
      <c r="K679" s="4">
        <f>IF(J679 = "", 0, 1)</f>
      </c>
      <c r="L679" s="2">
        <f>XLOOKUP(A679,ApiVerification!A:A,ApiVerification!C:C,"")</f>
      </c>
      <c r="M679" s="4">
        <f>IF(L679 = "", 0, 1)</f>
      </c>
      <c r="N679" s="4">
        <f>XLOOKUP(A679,AtivacaoGiftback!A:A,AtivacaoGiftback!B:B,"")</f>
      </c>
      <c r="O679" s="4">
        <f>IF(N679 = "", 0, 1)</f>
      </c>
      <c r="P679" s="2">
        <f>XLOOKUP(A679,TempoPrimeiraCampanha!A:A,TempoPrimeiraCampanha!B:B,"")</f>
      </c>
      <c r="Q679" s="4">
        <f>IF(P679 = "", 0, 1)</f>
      </c>
      <c r="R679" s="4">
        <f>XLOOKUP(A679,'# Campanhas30D'!A:A,'# Campanhas30D'!B:B,"")</f>
      </c>
      <c r="S679" s="10">
        <f>XLOOKUP(A679,'Receita Influenciada'!A:A,'Receita Influenciada'!B:B,"")</f>
      </c>
      <c r="T679" s="10">
        <f>XLOOKUP(A679,'Receita Total'!A:A,'Receita Total'!C:C,"")</f>
      </c>
      <c r="U679" s="10">
        <f>XLOOKUP(A679,Giftback!A:A,Giftback!B:B,"")</f>
      </c>
      <c r="V679" s="10">
        <v>0</v>
      </c>
      <c r="W679" s="10">
        <v>0</v>
      </c>
      <c r="X679" s="10">
        <v>0</v>
      </c>
      <c r="Y679" s="4">
        <f>XLOOKUP(A679,'Receita Influenciada'!A:A,'Receita Influenciada'!C:C,"")</f>
      </c>
      <c r="Z679" s="4">
        <f>IF(ISBLANK(C679), "", DATEDIF(B679, C679, "d"))</f>
      </c>
      <c r="AA679" s="4">
        <v>0</v>
      </c>
    </row>
    <row x14ac:dyDescent="0.25" r="680" customHeight="1" ht="18.75">
      <c r="A680" s="1" t="s">
        <v>627</v>
      </c>
      <c r="B680" s="22">
        <f>XLOOKUP(A680,'Página25'!A:A,'Página25'!G:G,"")</f>
        <v>25568.875</v>
      </c>
      <c r="C680" s="22">
        <f>XLOOKUP(A680,'Página25'!A:A,'Página25'!I:I,"")</f>
        <v>25568.875</v>
      </c>
      <c r="D680" s="1" t="s">
        <v>4537</v>
      </c>
      <c r="E680" s="4">
        <f>XLOOKUP(A680,login!A:A,login!F:F,"")</f>
      </c>
      <c r="F680" s="4">
        <f>XLOOKUP(A680,gestor!C:C,gestor!E:E,"")</f>
      </c>
      <c r="G680" s="4">
        <v>0</v>
      </c>
      <c r="H680" s="4">
        <f>XLOOKUP(A680,EmailVerification!A:A,EmailVerification!B:B,"")</f>
      </c>
      <c r="I680" s="4">
        <f>IF(H680 = "", 0, 1)</f>
      </c>
      <c r="J680" s="4">
        <f>XLOOKUP(A680,IntegracaoVerification!A:A,IntegracaoVerification!C:C,"")</f>
      </c>
      <c r="K680" s="4">
        <f>IF(J680 = "", 0, 1)</f>
      </c>
      <c r="L680" s="4">
        <f>XLOOKUP(A680,ApiVerification!A:A,ApiVerification!C:C,"")</f>
      </c>
      <c r="M680" s="4">
        <f>IF(L680 = "", 0, 1)</f>
      </c>
      <c r="N680" s="4">
        <f>XLOOKUP(A680,AtivacaoGiftback!A:A,AtivacaoGiftback!B:B,"")</f>
      </c>
      <c r="O680" s="4">
        <f>IF(N680 = "", 0, 1)</f>
      </c>
      <c r="P680" s="4">
        <f>XLOOKUP(A680,TempoPrimeiraCampanha!A:A,TempoPrimeiraCampanha!B:B,"")</f>
      </c>
      <c r="Q680" s="4">
        <f>IF(P680 = "", 0, 1)</f>
      </c>
      <c r="R680" s="4">
        <f>XLOOKUP(A680,'# Campanhas30D'!A:A,'# Campanhas30D'!B:B,"")</f>
      </c>
      <c r="S680" s="10">
        <f>XLOOKUP(A680,'Receita Influenciada'!A:A,'Receita Influenciada'!B:B,"")</f>
      </c>
      <c r="T680" s="10">
        <f>XLOOKUP(A680,'Receita Total'!A:A,'Receita Total'!C:C,"")</f>
      </c>
      <c r="U680" s="10">
        <f>XLOOKUP(A680,Giftback!A:A,Giftback!B:B,"")</f>
      </c>
      <c r="V680" s="10">
        <v>0</v>
      </c>
      <c r="W680" s="10">
        <v>0</v>
      </c>
      <c r="X680" s="10">
        <v>0</v>
      </c>
      <c r="Y680" s="4">
        <f>XLOOKUP(A680,'Receita Influenciada'!A:A,'Receita Influenciada'!C:C,"")</f>
      </c>
      <c r="Z680" s="4">
        <f>IF(ISBLANK(C680), "", DATEDIF(B680, C680, "d"))</f>
      </c>
      <c r="AA680" s="4">
        <v>0</v>
      </c>
    </row>
    <row x14ac:dyDescent="0.25" r="681" customHeight="1" ht="18.75">
      <c r="A681" s="1" t="s">
        <v>578</v>
      </c>
      <c r="B681" s="22">
        <f>XLOOKUP(A681,'Página25'!A:A,'Página25'!G:G,"")</f>
        <v>25568.875</v>
      </c>
      <c r="C681" s="22">
        <f>XLOOKUP(A681,'Página25'!A:A,'Página25'!I:I,"")</f>
        <v>25568.875</v>
      </c>
      <c r="D681" s="1" t="s">
        <v>4537</v>
      </c>
      <c r="E681" s="4">
        <f>XLOOKUP(A681,login!A:A,login!F:F,"")</f>
      </c>
      <c r="F681" s="4">
        <f>XLOOKUP(A681,gestor!C:C,gestor!E:E,"")</f>
      </c>
      <c r="G681" s="4">
        <v>0</v>
      </c>
      <c r="H681" s="2">
        <f>XLOOKUP(A681,EmailVerification!A:A,EmailVerification!B:B,"")</f>
      </c>
      <c r="I681" s="4">
        <f>IF(H681 = "", 0, 1)</f>
      </c>
      <c r="J681" s="4">
        <f>XLOOKUP(A681,IntegracaoVerification!A:A,IntegracaoVerification!C:C,"")</f>
      </c>
      <c r="K681" s="4">
        <f>IF(J681 = "", 0, 1)</f>
      </c>
      <c r="L681" s="4">
        <f>XLOOKUP(A681,ApiVerification!A:A,ApiVerification!C:C,"")</f>
      </c>
      <c r="M681" s="4">
        <f>IF(L681 = "", 0, 1)</f>
      </c>
      <c r="N681" s="4">
        <f>XLOOKUP(A681,AtivacaoGiftback!A:A,AtivacaoGiftback!B:B,"")</f>
      </c>
      <c r="O681" s="4">
        <f>IF(N681 = "", 0, 1)</f>
      </c>
      <c r="P681" s="2">
        <f>XLOOKUP(A681,TempoPrimeiraCampanha!A:A,TempoPrimeiraCampanha!B:B,"")</f>
      </c>
      <c r="Q681" s="4">
        <f>IF(P681 = "", 0, 1)</f>
      </c>
      <c r="R681" s="4">
        <f>XLOOKUP(A681,'# Campanhas30D'!A:A,'# Campanhas30D'!B:B,"")</f>
      </c>
      <c r="S681" s="10">
        <f>XLOOKUP(A681,'Receita Influenciada'!A:A,'Receita Influenciada'!B:B,"")</f>
      </c>
      <c r="T681" s="10">
        <f>XLOOKUP(A681,'Receita Total'!A:A,'Receita Total'!C:C,"")</f>
      </c>
      <c r="U681" s="10">
        <v>0</v>
      </c>
      <c r="V681" s="10">
        <v>0</v>
      </c>
      <c r="W681" s="10">
        <f>XLOOKUP(A681,Task!A:A,Task!B:B,"")</f>
      </c>
      <c r="X681" s="10">
        <v>0</v>
      </c>
      <c r="Y681" s="4">
        <f>XLOOKUP(A681,'Receita Influenciada'!A:A,'Receita Influenciada'!C:C,"")</f>
      </c>
      <c r="Z681" s="4">
        <f>IF(ISBLANK(C681), "", DATEDIF(B681, C681, "d"))</f>
      </c>
      <c r="AA681" s="4">
        <v>0</v>
      </c>
    </row>
    <row x14ac:dyDescent="0.25" r="682" customHeight="1" ht="18.75">
      <c r="A682" s="1" t="s">
        <v>553</v>
      </c>
      <c r="B682" s="22">
        <f>XLOOKUP(A682,'Página25'!A:A,'Página25'!G:G,"")</f>
        <v>25568.875</v>
      </c>
      <c r="C682" s="22">
        <f>XLOOKUP(A682,'Página25'!A:A,'Página25'!I:I,"")</f>
        <v>25568.875</v>
      </c>
      <c r="D682" s="1" t="s">
        <v>4537</v>
      </c>
      <c r="E682" s="4">
        <f>XLOOKUP(A682,login!A:A,login!F:F,"")</f>
      </c>
      <c r="F682" s="4">
        <f>XLOOKUP(A682,gestor!C:C,gestor!E:E,"")</f>
      </c>
      <c r="G682" s="4">
        <v>0</v>
      </c>
      <c r="H682" s="4">
        <f>XLOOKUP(A682,EmailVerification!A:A,EmailVerification!B:B,"")</f>
      </c>
      <c r="I682" s="4">
        <f>IF(H682 = "", 0, 1)</f>
      </c>
      <c r="J682" s="4">
        <f>XLOOKUP(A682,IntegracaoVerification!A:A,IntegracaoVerification!C:C,"")</f>
      </c>
      <c r="K682" s="4">
        <f>IF(J682 = "", 0, 1)</f>
      </c>
      <c r="L682" s="4">
        <f>XLOOKUP(A682,ApiVerification!A:A,ApiVerification!C:C,"")</f>
      </c>
      <c r="M682" s="4">
        <f>IF(L682 = "", 0, 1)</f>
      </c>
      <c r="N682" s="4">
        <f>XLOOKUP(A682,AtivacaoGiftback!A:A,AtivacaoGiftback!B:B,"")</f>
      </c>
      <c r="O682" s="4">
        <f>IF(N682 = "", 0, 1)</f>
      </c>
      <c r="P682" s="2">
        <f>XLOOKUP(A682,TempoPrimeiraCampanha!A:A,TempoPrimeiraCampanha!B:B,"")</f>
      </c>
      <c r="Q682" s="4">
        <f>IF(P682 = "", 0, 1)</f>
      </c>
      <c r="R682" s="4">
        <f>XLOOKUP(A682,'# Campanhas30D'!A:A,'# Campanhas30D'!B:B,"")</f>
      </c>
      <c r="S682" s="10">
        <f>XLOOKUP(A682,'Receita Influenciada'!A:A,'Receita Influenciada'!B:B,"")</f>
      </c>
      <c r="T682" s="10">
        <f>XLOOKUP(A682,'Receita Total'!A:A,'Receita Total'!C:C,"")</f>
      </c>
      <c r="U682" s="10">
        <f>XLOOKUP(A682,Giftback!A:A,Giftback!B:B,"")</f>
      </c>
      <c r="V682" s="10">
        <v>0</v>
      </c>
      <c r="W682" s="10">
        <v>0</v>
      </c>
      <c r="X682" s="10">
        <v>0</v>
      </c>
      <c r="Y682" s="4">
        <f>XLOOKUP(A682,'Receita Influenciada'!A:A,'Receita Influenciada'!C:C,"")</f>
      </c>
      <c r="Z682" s="4">
        <f>IF(ISBLANK(C682), "", DATEDIF(B682, C682, "d"))</f>
      </c>
      <c r="AA682" s="4">
        <v>0</v>
      </c>
    </row>
    <row x14ac:dyDescent="0.25" r="683" customHeight="1" ht="18.75">
      <c r="A683" s="1" t="s">
        <v>1496</v>
      </c>
      <c r="B683" s="22">
        <f>XLOOKUP(A683,'Página25'!A:A,'Página25'!G:G,"")</f>
        <v>25568.875</v>
      </c>
      <c r="C683" s="22">
        <f>XLOOKUP(A683,'Página25'!A:A,'Página25'!I:I,"")</f>
        <v>25568.875</v>
      </c>
      <c r="D683" s="1" t="s">
        <v>4537</v>
      </c>
      <c r="E683" s="4">
        <f>XLOOKUP(A683,login!A:A,login!F:F,"")</f>
      </c>
      <c r="F683" s="4">
        <f>XLOOKUP(A683,gestor!C:C,gestor!E:E,"")</f>
      </c>
      <c r="G683" s="4">
        <v>0</v>
      </c>
      <c r="H683" s="4">
        <f>XLOOKUP(A683,EmailVerification!A:A,EmailVerification!B:B,"")</f>
      </c>
      <c r="I683" s="4">
        <f>IF(H683 = "", 0, 1)</f>
      </c>
      <c r="J683" s="4">
        <f>XLOOKUP(A683,IntegracaoVerification!A:A,IntegracaoVerification!C:C,"")</f>
      </c>
      <c r="K683" s="4">
        <f>IF(J683 = "", 0, 1)</f>
      </c>
      <c r="L683" s="4">
        <f>XLOOKUP(A683,ApiVerification!A:A,ApiVerification!C:C,"")</f>
      </c>
      <c r="M683" s="4">
        <f>IF(L683 = "", 0, 1)</f>
      </c>
      <c r="N683" s="4">
        <f>XLOOKUP(A683,AtivacaoGiftback!A:A,AtivacaoGiftback!B:B,"")</f>
      </c>
      <c r="O683" s="4">
        <f>IF(N683 = "", 0, 1)</f>
      </c>
      <c r="P683" s="2">
        <f>XLOOKUP(A683,TempoPrimeiraCampanha!A:A,TempoPrimeiraCampanha!B:B,"")</f>
      </c>
      <c r="Q683" s="4">
        <f>IF(P683 = "", 0, 1)</f>
      </c>
      <c r="R683" s="4">
        <f>XLOOKUP(A683,'# Campanhas30D'!A:A,'# Campanhas30D'!B:B,"")</f>
      </c>
      <c r="S683" s="10">
        <f>XLOOKUP(A683,'Receita Influenciada'!A:A,'Receita Influenciada'!B:B,"")</f>
      </c>
      <c r="T683" s="10">
        <f>XLOOKUP(A683,'Receita Total'!A:A,'Receita Total'!C:C,"")</f>
      </c>
      <c r="U683" s="10">
        <f>XLOOKUP(A683,Giftback!A:A,Giftback!B:B,"")</f>
      </c>
      <c r="V683" s="10">
        <v>0</v>
      </c>
      <c r="W683" s="10">
        <v>0</v>
      </c>
      <c r="X683" s="10">
        <f>XLOOKUP(A683,Message!A:A,Message!B:B,"")</f>
      </c>
      <c r="Y683" s="4">
        <f>XLOOKUP(A683,'Receita Influenciada'!A:A,'Receita Influenciada'!C:C,"")</f>
      </c>
      <c r="Z683" s="4">
        <f>IF(ISBLANK(C683), "", DATEDIF(B683, C683, "d"))</f>
      </c>
      <c r="AA683" s="4">
        <v>0</v>
      </c>
    </row>
    <row x14ac:dyDescent="0.25" r="684" customHeight="1" ht="18.75">
      <c r="A684" s="1" t="s">
        <v>601</v>
      </c>
      <c r="B684" s="22">
        <f>XLOOKUP(A684,'Página25'!A:A,'Página25'!G:G,"")</f>
        <v>25568.875</v>
      </c>
      <c r="C684" s="22">
        <f>XLOOKUP(A684,'Página25'!A:A,'Página25'!I:I,"")</f>
        <v>25568.875</v>
      </c>
      <c r="D684" s="1" t="s">
        <v>4537</v>
      </c>
      <c r="E684" s="4">
        <f>XLOOKUP(A684,login!A:A,login!F:F,"")</f>
      </c>
      <c r="F684" s="4">
        <f>XLOOKUP(A684,gestor!C:C,gestor!E:E,"")</f>
      </c>
      <c r="G684" s="4">
        <v>0</v>
      </c>
      <c r="H684" s="4">
        <f>XLOOKUP(A684,EmailVerification!A:A,EmailVerification!B:B,"")</f>
      </c>
      <c r="I684" s="4">
        <f>IF(H684 = "", 0, 1)</f>
      </c>
      <c r="J684" s="4">
        <f>XLOOKUP(A684,IntegracaoVerification!A:A,IntegracaoVerification!C:C,"")</f>
      </c>
      <c r="K684" s="4">
        <f>IF(J684 = "", 0, 1)</f>
      </c>
      <c r="L684" s="2">
        <f>XLOOKUP(A684,ApiVerification!A:A,ApiVerification!C:C,"")</f>
      </c>
      <c r="M684" s="4">
        <f>IF(L684 = "", 0, 1)</f>
      </c>
      <c r="N684" s="4">
        <f>XLOOKUP(A684,AtivacaoGiftback!A:A,AtivacaoGiftback!B:B,"")</f>
      </c>
      <c r="O684" s="4">
        <f>IF(N684 = "", 0, 1)</f>
      </c>
      <c r="P684" s="2">
        <f>XLOOKUP(A684,TempoPrimeiraCampanha!A:A,TempoPrimeiraCampanha!B:B,"")</f>
      </c>
      <c r="Q684" s="4">
        <f>IF(P684 = "", 0, 1)</f>
      </c>
      <c r="R684" s="4">
        <f>XLOOKUP(A684,'# Campanhas30D'!A:A,'# Campanhas30D'!B:B,"")</f>
      </c>
      <c r="S684" s="10">
        <f>XLOOKUP(A684,'Receita Influenciada'!A:A,'Receita Influenciada'!B:B,"")</f>
      </c>
      <c r="T684" s="10">
        <f>XLOOKUP(A684,'Receita Total'!A:A,'Receita Total'!C:C,"")</f>
      </c>
      <c r="U684" s="10">
        <f>XLOOKUP(A684,Giftback!A:A,Giftback!B:B,"")</f>
      </c>
      <c r="V684" s="10">
        <v>0</v>
      </c>
      <c r="W684" s="10">
        <v>0</v>
      </c>
      <c r="X684" s="10">
        <f>XLOOKUP(A684,Message!A:A,Message!B:B,"")</f>
      </c>
      <c r="Y684" s="4">
        <f>XLOOKUP(A684,'Receita Influenciada'!A:A,'Receita Influenciada'!C:C,"")</f>
      </c>
      <c r="Z684" s="4">
        <f>IF(ISBLANK(C684), "", DATEDIF(B684, C684, "d"))</f>
      </c>
      <c r="AA684" s="4">
        <v>0</v>
      </c>
    </row>
    <row x14ac:dyDescent="0.25" r="685" customHeight="1" ht="18.75">
      <c r="A685" s="1" t="s">
        <v>568</v>
      </c>
      <c r="B685" s="22">
        <f>XLOOKUP(A685,'Página25'!A:A,'Página25'!G:G,"")</f>
        <v>25568.875</v>
      </c>
      <c r="C685" s="22">
        <f>XLOOKUP(A685,'Página25'!A:A,'Página25'!I:I,"")</f>
        <v>25568.875</v>
      </c>
      <c r="D685" s="1" t="s">
        <v>4537</v>
      </c>
      <c r="E685" s="4">
        <f>XLOOKUP(A685,login!A:A,login!F:F,"")</f>
      </c>
      <c r="F685" s="4">
        <f>XLOOKUP(A685,gestor!C:C,gestor!E:E,"")</f>
      </c>
      <c r="G685" s="4">
        <v>0</v>
      </c>
      <c r="H685" s="4">
        <f>XLOOKUP(A685,EmailVerification!A:A,EmailVerification!B:B,"")</f>
      </c>
      <c r="I685" s="4">
        <f>IF(H685 = "", 0, 1)</f>
      </c>
      <c r="J685" s="4">
        <f>XLOOKUP(A685,IntegracaoVerification!A:A,IntegracaoVerification!C:C,"")</f>
      </c>
      <c r="K685" s="4">
        <f>IF(J685 = "", 0, 1)</f>
      </c>
      <c r="L685" s="2">
        <f>XLOOKUP(A685,ApiVerification!A:A,ApiVerification!C:C,"")</f>
      </c>
      <c r="M685" s="4">
        <f>IF(L685 = "", 0, 1)</f>
      </c>
      <c r="N685" s="4">
        <f>XLOOKUP(A685,AtivacaoGiftback!A:A,AtivacaoGiftback!B:B,"")</f>
      </c>
      <c r="O685" s="4">
        <f>IF(N685 = "", 0, 1)</f>
      </c>
      <c r="P685" s="2">
        <f>XLOOKUP(A685,TempoPrimeiraCampanha!A:A,TempoPrimeiraCampanha!B:B,"")</f>
      </c>
      <c r="Q685" s="4">
        <f>IF(P685 = "", 0, 1)</f>
      </c>
      <c r="R685" s="4">
        <f>XLOOKUP(A685,'# Campanhas30D'!A:A,'# Campanhas30D'!B:B,"")</f>
      </c>
      <c r="S685" s="10">
        <f>XLOOKUP(A685,'Receita Influenciada'!A:A,'Receita Influenciada'!B:B,"")</f>
      </c>
      <c r="T685" s="10">
        <f>XLOOKUP(A685,'Receita Total'!A:A,'Receita Total'!C:C,"")</f>
      </c>
      <c r="U685" s="10">
        <f>XLOOKUP(A685,Giftback!A:A,Giftback!B:B,"")</f>
      </c>
      <c r="V685" s="10">
        <v>0</v>
      </c>
      <c r="W685" s="10">
        <v>0</v>
      </c>
      <c r="X685" s="10">
        <f>XLOOKUP(A685,Message!A:A,Message!B:B,"")</f>
      </c>
      <c r="Y685" s="4">
        <f>XLOOKUP(A685,'Receita Influenciada'!A:A,'Receita Influenciada'!C:C,"")</f>
      </c>
      <c r="Z685" s="4">
        <f>IF(ISBLANK(C685), "", DATEDIF(B685, C685, "d"))</f>
      </c>
      <c r="AA685" s="4">
        <v>0</v>
      </c>
    </row>
    <row x14ac:dyDescent="0.25" r="686" customHeight="1" ht="18.75">
      <c r="A686" s="1" t="s">
        <v>558</v>
      </c>
      <c r="B686" s="22">
        <f>XLOOKUP(A686,'Página25'!A:A,'Página25'!G:G,"")</f>
        <v>25568.875</v>
      </c>
      <c r="C686" s="22">
        <f>XLOOKUP(A686,'Página25'!A:A,'Página25'!I:I,"")</f>
        <v>25568.875</v>
      </c>
      <c r="D686" s="1" t="s">
        <v>4537</v>
      </c>
      <c r="E686" s="4">
        <f>XLOOKUP(A686,login!A:A,login!F:F,"")</f>
      </c>
      <c r="F686" s="4">
        <v>1</v>
      </c>
      <c r="G686" s="4">
        <v>0</v>
      </c>
      <c r="H686" s="4">
        <f>XLOOKUP(A686,EmailVerification!A:A,EmailVerification!B:B,"")</f>
      </c>
      <c r="I686" s="4">
        <f>IF(H686 = "", 0, 1)</f>
      </c>
      <c r="J686" s="4">
        <f>XLOOKUP(A686,IntegracaoVerification!A:A,IntegracaoVerification!C:C,"")</f>
      </c>
      <c r="K686" s="4">
        <f>IF(J686 = "", 0, 1)</f>
      </c>
      <c r="L686" s="4">
        <f>XLOOKUP(A686,ApiVerification!A:A,ApiVerification!C:C,"")</f>
      </c>
      <c r="M686" s="4">
        <f>IF(L686 = "", 0, 1)</f>
      </c>
      <c r="N686" s="4">
        <f>XLOOKUP(A686,AtivacaoGiftback!A:A,AtivacaoGiftback!B:B,"")</f>
      </c>
      <c r="O686" s="4">
        <f>IF(N686 = "", 0, 1)</f>
      </c>
      <c r="P686" s="2">
        <f>XLOOKUP(A686,TempoPrimeiraCampanha!A:A,TempoPrimeiraCampanha!B:B,"")</f>
      </c>
      <c r="Q686" s="4">
        <f>IF(P686 = "", 0, 1)</f>
      </c>
      <c r="R686" s="4">
        <f>XLOOKUP(A686,'# Campanhas30D'!A:A,'# Campanhas30D'!B:B,"")</f>
      </c>
      <c r="S686" s="10">
        <f>XLOOKUP(A686,'Receita Influenciada'!A:A,'Receita Influenciada'!B:B,"")</f>
      </c>
      <c r="T686" s="10">
        <f>XLOOKUP(A686,'Receita Total'!A:A,'Receita Total'!C:C,"")</f>
      </c>
      <c r="U686" s="10">
        <f>XLOOKUP(A686,Giftback!A:A,Giftback!B:B,"")</f>
      </c>
      <c r="V686" s="10">
        <v>0</v>
      </c>
      <c r="W686" s="10">
        <v>0</v>
      </c>
      <c r="X686" s="10">
        <v>0</v>
      </c>
      <c r="Y686" s="4">
        <f>XLOOKUP(A686,'Receita Influenciada'!A:A,'Receita Influenciada'!C:C,"")</f>
      </c>
      <c r="Z686" s="4">
        <f>IF(ISBLANK(C686), "", DATEDIF(B686, C686, "d"))</f>
      </c>
      <c r="AA686" s="4">
        <f>IF(Z686&gt;=0,1,0)</f>
      </c>
    </row>
    <row x14ac:dyDescent="0.25" r="687" customHeight="1" ht="18.75">
      <c r="A687" s="1" t="s">
        <v>898</v>
      </c>
      <c r="B687" s="22">
        <f>XLOOKUP(A687,'Página25'!A:A,'Página25'!G:G,"")</f>
        <v>25568.875</v>
      </c>
      <c r="C687" s="22">
        <f>XLOOKUP(A687,'Página25'!A:A,'Página25'!I:I,"")</f>
        <v>25568.875</v>
      </c>
      <c r="D687" s="1" t="s">
        <v>4537</v>
      </c>
      <c r="E687" s="4">
        <f>XLOOKUP(A687,login!A:A,login!F:F,"")</f>
      </c>
      <c r="F687" s="4">
        <f>XLOOKUP(A687,gestor!C:C,gestor!E:E,"")</f>
      </c>
      <c r="G687" s="4">
        <v>0</v>
      </c>
      <c r="H687" s="4">
        <f>XLOOKUP(A687,EmailVerification!A:A,EmailVerification!B:B,"")</f>
      </c>
      <c r="I687" s="4">
        <f>IF(H687 = "", 0, 1)</f>
      </c>
      <c r="J687" s="4">
        <f>XLOOKUP(A687,IntegracaoVerification!A:A,IntegracaoVerification!C:C,"")</f>
      </c>
      <c r="K687" s="4">
        <f>IF(J687 = "", 0, 1)</f>
      </c>
      <c r="L687" s="4">
        <f>XLOOKUP(A687,ApiVerification!A:A,ApiVerification!C:C,"")</f>
      </c>
      <c r="M687" s="4">
        <f>IF(L687 = "", 0, 1)</f>
      </c>
      <c r="N687" s="4">
        <f>XLOOKUP(A687,AtivacaoGiftback!A:A,AtivacaoGiftback!B:B,"")</f>
      </c>
      <c r="O687" s="4">
        <f>IF(N687 = "", 0, 1)</f>
      </c>
      <c r="P687" s="4">
        <f>XLOOKUP(A687,TempoPrimeiraCampanha!A:A,TempoPrimeiraCampanha!B:B,"")</f>
      </c>
      <c r="Q687" s="4">
        <f>IF(P687 = "", 0, 1)</f>
      </c>
      <c r="R687" s="4">
        <f>XLOOKUP(A687,'# Campanhas30D'!A:A,'# Campanhas30D'!B:B,"")</f>
      </c>
      <c r="S687" s="10">
        <f>XLOOKUP(A687,'Receita Influenciada'!A:A,'Receita Influenciada'!B:B,"")</f>
      </c>
      <c r="T687" s="10">
        <f>XLOOKUP(A687,'Receita Total'!A:A,'Receita Total'!C:C,"")</f>
      </c>
      <c r="U687" s="10">
        <f>XLOOKUP(A687,Giftback!A:A,Giftback!B:B,"")</f>
      </c>
      <c r="V687" s="10">
        <v>0</v>
      </c>
      <c r="W687" s="10">
        <v>0</v>
      </c>
      <c r="X687" s="10">
        <v>0</v>
      </c>
      <c r="Y687" s="4">
        <f>XLOOKUP(A687,'Receita Influenciada'!A:A,'Receita Influenciada'!C:C,"")</f>
      </c>
      <c r="Z687" s="4">
        <f>IF(ISBLANK(C687), "", DATEDIF(B687, C687, "d"))</f>
      </c>
      <c r="AA687" s="4">
        <v>0</v>
      </c>
    </row>
    <row x14ac:dyDescent="0.25" r="688" customHeight="1" ht="18.75">
      <c r="A688" s="1" t="s">
        <v>888</v>
      </c>
      <c r="B688" s="22">
        <f>XLOOKUP(A688,'Página25'!A:A,'Página25'!G:G,"")</f>
        <v>25568.875</v>
      </c>
      <c r="C688" s="22">
        <f>XLOOKUP(A688,'Página25'!A:A,'Página25'!I:I,"")</f>
        <v>25568.875</v>
      </c>
      <c r="D688" s="1" t="s">
        <v>4537</v>
      </c>
      <c r="E688" s="4">
        <f>XLOOKUP(A688,login!A:A,login!F:F,"")</f>
      </c>
      <c r="F688" s="4">
        <f>XLOOKUP(A688,gestor!C:C,gestor!E:E,"")</f>
      </c>
      <c r="G688" s="4">
        <f>XLOOKUP(A688,tickets!I:I,tickets!J:J,"")</f>
      </c>
      <c r="H688" s="4">
        <f>XLOOKUP(A688,EmailVerification!A:A,EmailVerification!B:B,"")</f>
      </c>
      <c r="I688" s="4">
        <f>IF(H688 = "", 0, 1)</f>
      </c>
      <c r="J688" s="4">
        <f>XLOOKUP(A688,IntegracaoVerification!A:A,IntegracaoVerification!C:C,"")</f>
      </c>
      <c r="K688" s="4">
        <f>IF(J688 = "", 0, 1)</f>
      </c>
      <c r="L688" s="4">
        <f>XLOOKUP(A688,ApiVerification!A:A,ApiVerification!C:C,"")</f>
      </c>
      <c r="M688" s="4">
        <f>IF(L688 = "", 0, 1)</f>
      </c>
      <c r="N688" s="4">
        <f>XLOOKUP(A688,AtivacaoGiftback!A:A,AtivacaoGiftback!B:B,"")</f>
      </c>
      <c r="O688" s="4">
        <f>IF(N688 = "", 0, 1)</f>
      </c>
      <c r="P688" s="2">
        <f>XLOOKUP(A688,TempoPrimeiraCampanha!A:A,TempoPrimeiraCampanha!B:B,"")</f>
      </c>
      <c r="Q688" s="4">
        <f>IF(P688 = "", 0, 1)</f>
      </c>
      <c r="R688" s="4">
        <f>XLOOKUP(A688,'# Campanhas30D'!A:A,'# Campanhas30D'!B:B,"")</f>
      </c>
      <c r="S688" s="10">
        <f>XLOOKUP(A688,'Receita Influenciada'!A:A,'Receita Influenciada'!B:B,"")</f>
      </c>
      <c r="T688" s="10">
        <f>XLOOKUP(A688,'Receita Total'!A:A,'Receita Total'!C:C,"")</f>
      </c>
      <c r="U688" s="10">
        <f>XLOOKUP(A688,Giftback!A:A,Giftback!B:B,"")</f>
      </c>
      <c r="V688" s="10">
        <v>0</v>
      </c>
      <c r="W688" s="10">
        <v>0</v>
      </c>
      <c r="X688" s="10">
        <f>XLOOKUP(A688,Message!A:A,Message!B:B,"")</f>
      </c>
      <c r="Y688" s="4">
        <f>XLOOKUP(A688,'Receita Influenciada'!A:A,'Receita Influenciada'!C:C,"")</f>
      </c>
      <c r="Z688" s="4">
        <f>IF(ISBLANK(C688), "", DATEDIF(B688, C688, "d"))</f>
      </c>
      <c r="AA688" s="4">
        <v>0</v>
      </c>
    </row>
    <row x14ac:dyDescent="0.25" r="689" customHeight="1" ht="18.75">
      <c r="A689" s="1" t="s">
        <v>1226</v>
      </c>
      <c r="B689" s="22">
        <f>XLOOKUP(A689,'Página25'!A:A,'Página25'!G:G,"")</f>
        <v>25568.875</v>
      </c>
      <c r="C689" s="22">
        <f>XLOOKUP(A689,'Página25'!A:A,'Página25'!I:I,"")</f>
        <v>25568.875</v>
      </c>
      <c r="D689" s="1" t="s">
        <v>4537</v>
      </c>
      <c r="E689" s="4">
        <f>XLOOKUP(A689,login!A:A,login!F:F,"")</f>
      </c>
      <c r="F689" s="4">
        <f>XLOOKUP(A689,gestor!C:C,gestor!E:E,"")</f>
      </c>
      <c r="G689" s="4">
        <v>0</v>
      </c>
      <c r="H689" s="4">
        <f>XLOOKUP(A689,EmailVerification!A:A,EmailVerification!B:B,"")</f>
      </c>
      <c r="I689" s="4">
        <f>IF(H689 = "", 0, 1)</f>
      </c>
      <c r="J689" s="4">
        <f>XLOOKUP(A689,IntegracaoVerification!A:A,IntegracaoVerification!C:C,"")</f>
      </c>
      <c r="K689" s="4">
        <f>IF(J689 = "", 0, 1)</f>
      </c>
      <c r="L689" s="2">
        <f>XLOOKUP(A689,ApiVerification!A:A,ApiVerification!C:C,"")</f>
      </c>
      <c r="M689" s="4">
        <f>IF(L689 = "", 0, 1)</f>
      </c>
      <c r="N689" s="4">
        <f>XLOOKUP(A689,AtivacaoGiftback!A:A,AtivacaoGiftback!B:B,"")</f>
      </c>
      <c r="O689" s="4">
        <f>IF(N689 = "", 0, 1)</f>
      </c>
      <c r="P689" s="2">
        <f>XLOOKUP(A689,TempoPrimeiraCampanha!A:A,TempoPrimeiraCampanha!B:B,"")</f>
      </c>
      <c r="Q689" s="4">
        <f>IF(P689 = "", 0, 1)</f>
      </c>
      <c r="R689" s="4">
        <f>XLOOKUP(A689,'# Campanhas30D'!A:A,'# Campanhas30D'!B:B,"")</f>
      </c>
      <c r="S689" s="10">
        <f>XLOOKUP(A689,'Receita Influenciada'!A:A,'Receita Influenciada'!B:B,"")</f>
      </c>
      <c r="T689" s="10">
        <f>XLOOKUP(A689,'Receita Total'!A:A,'Receita Total'!C:C,"")</f>
      </c>
      <c r="U689" s="10">
        <f>XLOOKUP(A689,Giftback!A:A,Giftback!B:B,"")</f>
      </c>
      <c r="V689" s="10">
        <v>0</v>
      </c>
      <c r="W689" s="10">
        <v>0</v>
      </c>
      <c r="X689" s="10">
        <f>XLOOKUP(A689,Message!A:A,Message!B:B,"")</f>
      </c>
      <c r="Y689" s="4">
        <f>XLOOKUP(A689,'Receita Influenciada'!A:A,'Receita Influenciada'!C:C,"")</f>
      </c>
      <c r="Z689" s="4">
        <f>IF(ISBLANK(C689), "", DATEDIF(B689, C689, "d"))</f>
      </c>
      <c r="AA689" s="4">
        <v>0</v>
      </c>
    </row>
    <row x14ac:dyDescent="0.25" r="690" customHeight="1" ht="18.75">
      <c r="A690" s="1" t="s">
        <v>1257</v>
      </c>
      <c r="B690" s="22">
        <f>XLOOKUP(A690,'Página25'!A:A,'Página25'!G:G,"")</f>
        <v>25568.875</v>
      </c>
      <c r="C690" s="22">
        <f>XLOOKUP(A690,'Página25'!A:A,'Página25'!I:I,"")</f>
        <v>25568.875</v>
      </c>
      <c r="D690" s="1" t="s">
        <v>4537</v>
      </c>
      <c r="E690" s="4">
        <f>XLOOKUP(A690,login!A:A,login!F:F,"")</f>
      </c>
      <c r="F690" s="4">
        <f>XLOOKUP(A690,gestor!C:C,gestor!E:E,"")</f>
      </c>
      <c r="G690" s="4">
        <f>XLOOKUP(A690,tickets!I:I,tickets!J:J,"")</f>
      </c>
      <c r="H690" s="4">
        <f>XLOOKUP(A690,EmailVerification!A:A,EmailVerification!B:B,"")</f>
      </c>
      <c r="I690" s="4">
        <f>IF(H690 = "", 0, 1)</f>
      </c>
      <c r="J690" s="4">
        <f>XLOOKUP(A690,IntegracaoVerification!A:A,IntegracaoVerification!C:C,"")</f>
      </c>
      <c r="K690" s="4">
        <f>IF(J690 = "", 0, 1)</f>
      </c>
      <c r="L690" s="4">
        <f>XLOOKUP(A690,ApiVerification!A:A,ApiVerification!C:C,"")</f>
      </c>
      <c r="M690" s="4">
        <f>IF(L690 = "", 0, 1)</f>
      </c>
      <c r="N690" s="4">
        <f>XLOOKUP(A690,AtivacaoGiftback!A:A,AtivacaoGiftback!B:B,"")</f>
      </c>
      <c r="O690" s="4">
        <f>IF(N690 = "", 0, 1)</f>
      </c>
      <c r="P690" s="2">
        <f>XLOOKUP(A690,TempoPrimeiraCampanha!A:A,TempoPrimeiraCampanha!B:B,"")</f>
      </c>
      <c r="Q690" s="4">
        <f>IF(P690 = "", 0, 1)</f>
      </c>
      <c r="R690" s="4">
        <f>XLOOKUP(A690,'# Campanhas30D'!A:A,'# Campanhas30D'!B:B,"")</f>
      </c>
      <c r="S690" s="10">
        <f>XLOOKUP(A690,'Receita Influenciada'!A:A,'Receita Influenciada'!B:B,"")</f>
      </c>
      <c r="T690" s="10">
        <f>XLOOKUP(A690,'Receita Total'!A:A,'Receita Total'!C:C,"")</f>
      </c>
      <c r="U690" s="10">
        <v>0</v>
      </c>
      <c r="V690" s="10">
        <v>0</v>
      </c>
      <c r="W690" s="10">
        <f>XLOOKUP(A690,Task!A:A,Task!B:B,"")</f>
      </c>
      <c r="X690" s="10">
        <f>XLOOKUP(A690,Message!A:A,Message!B:B,"")</f>
      </c>
      <c r="Y690" s="4">
        <f>XLOOKUP(A690,'Receita Influenciada'!A:A,'Receita Influenciada'!C:C,"")</f>
      </c>
      <c r="Z690" s="4">
        <f>IF(ISBLANK(C690), "", DATEDIF(B690, C690, "d"))</f>
      </c>
      <c r="AA690" s="4">
        <v>0</v>
      </c>
    </row>
    <row x14ac:dyDescent="0.25" r="691" customHeight="1" ht="18.75">
      <c r="A691" s="1" t="s">
        <v>585</v>
      </c>
      <c r="B691" s="22">
        <f>XLOOKUP(A691,'Página25'!A:A,'Página25'!G:G,"")</f>
        <v>25568.875</v>
      </c>
      <c r="C691" s="22">
        <f>XLOOKUP(A691,'Página25'!A:A,'Página25'!I:I,"")</f>
        <v>25568.875</v>
      </c>
      <c r="D691" s="1" t="s">
        <v>4537</v>
      </c>
      <c r="E691" s="4">
        <f>XLOOKUP(A691,login!A:A,login!F:F,"")</f>
      </c>
      <c r="F691" s="4">
        <f>XLOOKUP(A691,gestor!C:C,gestor!E:E,"")</f>
      </c>
      <c r="G691" s="4">
        <f>XLOOKUP(A691,tickets!I:I,tickets!J:J,"")</f>
      </c>
      <c r="H691" s="4">
        <f>XLOOKUP(A691,EmailVerification!A:A,EmailVerification!B:B,"")</f>
      </c>
      <c r="I691" s="4">
        <f>IF(H691 = "", 0, 1)</f>
      </c>
      <c r="J691" s="4">
        <f>XLOOKUP(A691,IntegracaoVerification!A:A,IntegracaoVerification!C:C,"")</f>
      </c>
      <c r="K691" s="4">
        <f>IF(J691 = "", 0, 1)</f>
      </c>
      <c r="L691" s="4">
        <f>XLOOKUP(A691,ApiVerification!A:A,ApiVerification!C:C,"")</f>
      </c>
      <c r="M691" s="4">
        <f>IF(L691 = "", 0, 1)</f>
      </c>
      <c r="N691" s="4">
        <f>XLOOKUP(A691,AtivacaoGiftback!A:A,AtivacaoGiftback!B:B,"")</f>
      </c>
      <c r="O691" s="4">
        <f>IF(N691 = "", 0, 1)</f>
      </c>
      <c r="P691" s="4">
        <f>XLOOKUP(A691,TempoPrimeiraCampanha!A:A,TempoPrimeiraCampanha!B:B,"")</f>
      </c>
      <c r="Q691" s="4">
        <f>IF(P691 = "", 0, 1)</f>
      </c>
      <c r="R691" s="4">
        <f>XLOOKUP(A691,'# Campanhas30D'!A:A,'# Campanhas30D'!B:B,"")</f>
      </c>
      <c r="S691" s="10">
        <f>XLOOKUP(A691,'Receita Influenciada'!A:A,'Receita Influenciada'!B:B,"")</f>
      </c>
      <c r="T691" s="10">
        <f>XLOOKUP(A691,'Receita Total'!A:A,'Receita Total'!C:C,"")</f>
      </c>
      <c r="U691" s="10">
        <f>XLOOKUP(A691,Giftback!A:A,Giftback!B:B,"")</f>
      </c>
      <c r="V691" s="10">
        <v>0</v>
      </c>
      <c r="W691" s="10">
        <v>0</v>
      </c>
      <c r="X691" s="10">
        <v>0</v>
      </c>
      <c r="Y691" s="4">
        <f>XLOOKUP(A691,'Receita Influenciada'!A:A,'Receita Influenciada'!C:C,"")</f>
      </c>
      <c r="Z691" s="4">
        <f>IF(ISBLANK(C691), "", DATEDIF(B691, C691, "d"))</f>
      </c>
      <c r="AA691" s="4">
        <v>0</v>
      </c>
    </row>
    <row x14ac:dyDescent="0.25" r="692" customHeight="1" ht="18.75">
      <c r="A692" s="1" t="s">
        <v>595</v>
      </c>
      <c r="B692" s="22">
        <f>XLOOKUP(A692,'Página25'!A:A,'Página25'!G:G,"")</f>
        <v>25568.875</v>
      </c>
      <c r="C692" s="22">
        <f>XLOOKUP(A692,'Página25'!A:A,'Página25'!I:I,"")</f>
        <v>25568.875</v>
      </c>
      <c r="D692" s="1" t="s">
        <v>4537</v>
      </c>
      <c r="E692" s="4">
        <f>XLOOKUP(A692,login!A:A,login!F:F,"")</f>
      </c>
      <c r="F692" s="4">
        <f>XLOOKUP(A692,gestor!C:C,gestor!E:E,"")</f>
      </c>
      <c r="G692" s="4">
        <v>0</v>
      </c>
      <c r="H692" s="2">
        <f>XLOOKUP(A692,EmailVerification!A:A,EmailVerification!B:B,"")</f>
      </c>
      <c r="I692" s="4">
        <f>IF(H692 = "", 0, 1)</f>
      </c>
      <c r="J692" s="4">
        <f>XLOOKUP(A692,IntegracaoVerification!A:A,IntegracaoVerification!C:C,"")</f>
      </c>
      <c r="K692" s="4">
        <f>IF(J692 = "", 0, 1)</f>
      </c>
      <c r="L692" s="4">
        <f>XLOOKUP(A692,ApiVerification!A:A,ApiVerification!C:C,"")</f>
      </c>
      <c r="M692" s="4">
        <f>IF(L692 = "", 0, 1)</f>
      </c>
      <c r="N692" s="4">
        <f>XLOOKUP(A692,AtivacaoGiftback!A:A,AtivacaoGiftback!B:B,"")</f>
      </c>
      <c r="O692" s="4">
        <f>IF(N692 = "", 0, 1)</f>
      </c>
      <c r="P692" s="2">
        <f>XLOOKUP(A692,TempoPrimeiraCampanha!A:A,TempoPrimeiraCampanha!B:B,"")</f>
      </c>
      <c r="Q692" s="4">
        <f>IF(P692 = "", 0, 1)</f>
      </c>
      <c r="R692" s="4">
        <f>XLOOKUP(A692,'# Campanhas30D'!A:A,'# Campanhas30D'!B:B,"")</f>
      </c>
      <c r="S692" s="10">
        <f>XLOOKUP(A692,'Receita Influenciada'!A:A,'Receita Influenciada'!B:B,"")</f>
      </c>
      <c r="T692" s="10">
        <f>XLOOKUP(A692,'Receita Total'!A:A,'Receita Total'!C:C,"")</f>
      </c>
      <c r="U692" s="10">
        <f>XLOOKUP(A692,Giftback!A:A,Giftback!B:B,"")</f>
      </c>
      <c r="V692" s="10">
        <v>0</v>
      </c>
      <c r="W692" s="10">
        <v>0</v>
      </c>
      <c r="X692" s="10">
        <v>0</v>
      </c>
      <c r="Y692" s="4">
        <f>XLOOKUP(A692,'Receita Influenciada'!A:A,'Receita Influenciada'!C:C,"")</f>
      </c>
      <c r="Z692" s="4">
        <f>IF(ISBLANK(C692), "", DATEDIF(B692, C692, "d"))</f>
      </c>
      <c r="AA692" s="4">
        <v>0</v>
      </c>
    </row>
    <row x14ac:dyDescent="0.25" r="693" customHeight="1" ht="18.75">
      <c r="A693" s="1" t="s">
        <v>660</v>
      </c>
      <c r="B693" s="22">
        <f>XLOOKUP(A693,'Página25'!A:A,'Página25'!G:G,"")</f>
        <v>25568.875</v>
      </c>
      <c r="C693" s="22">
        <f>XLOOKUP(A693,'Página25'!A:A,'Página25'!I:I,"")</f>
        <v>25568.875</v>
      </c>
      <c r="D693" s="1" t="s">
        <v>4537</v>
      </c>
      <c r="E693" s="4">
        <f>XLOOKUP(A693,login!A:A,login!F:F,"")</f>
      </c>
      <c r="F693" s="4">
        <f>XLOOKUP(A693,gestor!C:C,gestor!E:E,"")</f>
      </c>
      <c r="G693" s="4">
        <v>0</v>
      </c>
      <c r="H693" s="4">
        <f>XLOOKUP(A693,EmailVerification!A:A,EmailVerification!B:B,"")</f>
      </c>
      <c r="I693" s="4">
        <f>IF(H693 = "", 0, 1)</f>
      </c>
      <c r="J693" s="4">
        <f>XLOOKUP(A693,IntegracaoVerification!A:A,IntegracaoVerification!C:C,"")</f>
      </c>
      <c r="K693" s="4">
        <f>IF(J693 = "", 0, 1)</f>
      </c>
      <c r="L693" s="4">
        <f>XLOOKUP(A693,ApiVerification!A:A,ApiVerification!C:C,"")</f>
      </c>
      <c r="M693" s="4">
        <f>IF(L693 = "", 0, 1)</f>
      </c>
      <c r="N693" s="4">
        <f>XLOOKUP(A693,AtivacaoGiftback!A:A,AtivacaoGiftback!B:B,"")</f>
      </c>
      <c r="O693" s="4">
        <f>IF(N693 = "", 0, 1)</f>
      </c>
      <c r="P693" s="2">
        <f>XLOOKUP(A693,TempoPrimeiraCampanha!A:A,TempoPrimeiraCampanha!B:B,"")</f>
      </c>
      <c r="Q693" s="4">
        <f>IF(P693 = "", 0, 1)</f>
      </c>
      <c r="R693" s="4">
        <f>XLOOKUP(A693,'# Campanhas30D'!A:A,'# Campanhas30D'!B:B,"")</f>
      </c>
      <c r="S693" s="10">
        <f>XLOOKUP(A693,'Receita Influenciada'!A:A,'Receita Influenciada'!B:B,"")</f>
      </c>
      <c r="T693" s="10">
        <f>XLOOKUP(A693,'Receita Total'!A:A,'Receita Total'!C:C,"")</f>
      </c>
      <c r="U693" s="10">
        <f>XLOOKUP(A693,Giftback!A:A,Giftback!B:B,"")</f>
      </c>
      <c r="V693" s="10">
        <v>0</v>
      </c>
      <c r="W693" s="10">
        <v>0</v>
      </c>
      <c r="X693" s="10">
        <v>0</v>
      </c>
      <c r="Y693" s="4">
        <f>XLOOKUP(A693,'Receita Influenciada'!A:A,'Receita Influenciada'!C:C,"")</f>
      </c>
      <c r="Z693" s="4">
        <f>IF(ISBLANK(C693), "", DATEDIF(B693, C693, "d"))</f>
      </c>
      <c r="AA693" s="4">
        <v>0</v>
      </c>
    </row>
    <row x14ac:dyDescent="0.25" r="694" customHeight="1" ht="18.75">
      <c r="A694" s="1" t="s">
        <v>628</v>
      </c>
      <c r="B694" s="22">
        <f>XLOOKUP(A694,'Página25'!A:A,'Página25'!G:G,"")</f>
        <v>25568.875</v>
      </c>
      <c r="C694" s="22">
        <f>XLOOKUP(A694,'Página25'!A:A,'Página25'!I:I,"")</f>
        <v>25568.875</v>
      </c>
      <c r="D694" s="1" t="s">
        <v>4537</v>
      </c>
      <c r="E694" s="4">
        <f>XLOOKUP(A694,login!A:A,login!F:F,"")</f>
      </c>
      <c r="F694" s="4">
        <f>XLOOKUP(A694,gestor!C:C,gestor!E:E,"")</f>
      </c>
      <c r="G694" s="4">
        <v>0</v>
      </c>
      <c r="H694" s="2">
        <f>XLOOKUP(A694,EmailVerification!A:A,EmailVerification!B:B,"")</f>
      </c>
      <c r="I694" s="4">
        <f>IF(H694 = "", 0, 1)</f>
      </c>
      <c r="J694" s="2">
        <f>XLOOKUP(A694,IntegracaoVerification!A:A,IntegracaoVerification!C:C,"")</f>
      </c>
      <c r="K694" s="4">
        <f>IF(J694 = "", 0, 1)</f>
      </c>
      <c r="L694" s="4">
        <f>XLOOKUP(A694,ApiVerification!A:A,ApiVerification!C:C,"")</f>
      </c>
      <c r="M694" s="4">
        <f>IF(L694 = "", 0, 1)</f>
      </c>
      <c r="N694" s="4">
        <f>XLOOKUP(A694,AtivacaoGiftback!A:A,AtivacaoGiftback!B:B,"")</f>
      </c>
      <c r="O694" s="4">
        <f>IF(N694 = "", 0, 1)</f>
      </c>
      <c r="P694" s="4">
        <f>XLOOKUP(A694,TempoPrimeiraCampanha!A:A,TempoPrimeiraCampanha!B:B,"")</f>
      </c>
      <c r="Q694" s="4">
        <f>IF(P694 = "", 0, 1)</f>
      </c>
      <c r="R694" s="4">
        <f>XLOOKUP(A694,'# Campanhas30D'!A:A,'# Campanhas30D'!B:B,"")</f>
      </c>
      <c r="S694" s="10">
        <f>XLOOKUP(A694,'Receita Influenciada'!A:A,'Receita Influenciada'!B:B,"")</f>
      </c>
      <c r="T694" s="10">
        <f>XLOOKUP(A694,'Receita Total'!A:A,'Receita Total'!C:C,"")</f>
      </c>
      <c r="U694" s="10">
        <f>XLOOKUP(A694,Giftback!A:A,Giftback!B:B,"")</f>
      </c>
      <c r="V694" s="10">
        <v>0</v>
      </c>
      <c r="W694" s="10">
        <v>0</v>
      </c>
      <c r="X694" s="10">
        <v>0</v>
      </c>
      <c r="Y694" s="4">
        <f>XLOOKUP(A694,'Receita Influenciada'!A:A,'Receita Influenciada'!C:C,"")</f>
      </c>
      <c r="Z694" s="4">
        <f>IF(ISBLANK(C694), "", DATEDIF(B694, C694, "d"))</f>
      </c>
      <c r="AA694" s="4">
        <v>0</v>
      </c>
    </row>
    <row x14ac:dyDescent="0.25" r="695" customHeight="1" ht="18.75">
      <c r="A695" s="1" t="s">
        <v>468</v>
      </c>
      <c r="B695" s="22">
        <f>XLOOKUP(A695,'Página25'!A:A,'Página25'!G:G,"")</f>
        <v>25568.875</v>
      </c>
      <c r="C695" s="22">
        <f>XLOOKUP(A695,'Página25'!A:A,'Página25'!I:I,"")</f>
        <v>25568.875</v>
      </c>
      <c r="D695" s="1" t="s">
        <v>4537</v>
      </c>
      <c r="E695" s="4">
        <f>XLOOKUP(A695,login!A:A,login!F:F,"")</f>
      </c>
      <c r="F695" s="4">
        <v>1</v>
      </c>
      <c r="G695" s="4">
        <v>0</v>
      </c>
      <c r="H695" s="4">
        <f>XLOOKUP(A695,EmailVerification!A:A,EmailVerification!B:B,"")</f>
      </c>
      <c r="I695" s="4">
        <f>IF(H695 = "", 0, 1)</f>
      </c>
      <c r="J695" s="4">
        <f>XLOOKUP(A695,IntegracaoVerification!A:A,IntegracaoVerification!C:C,"")</f>
      </c>
      <c r="K695" s="4">
        <f>IF(J695 = "", 0, 1)</f>
      </c>
      <c r="L695" s="4">
        <f>XLOOKUP(A695,ApiVerification!A:A,ApiVerification!C:C,"")</f>
      </c>
      <c r="M695" s="4">
        <f>IF(L695 = "", 0, 1)</f>
      </c>
      <c r="N695" s="4">
        <f>XLOOKUP(A695,AtivacaoGiftback!A:A,AtivacaoGiftback!B:B,"")</f>
      </c>
      <c r="O695" s="4">
        <f>IF(N695 = "", 0, 1)</f>
      </c>
      <c r="P695" s="4">
        <f>XLOOKUP(A695,TempoPrimeiraCampanha!A:A,TempoPrimeiraCampanha!B:B,"")</f>
      </c>
      <c r="Q695" s="4">
        <f>IF(P695 = "", 0, 1)</f>
      </c>
      <c r="R695" s="4">
        <f>XLOOKUP(A695,'# Campanhas30D'!A:A,'# Campanhas30D'!B:B,"")</f>
      </c>
      <c r="S695" s="10">
        <f>XLOOKUP(A695,'Receita Influenciada'!A:A,'Receita Influenciada'!B:B,"")</f>
      </c>
      <c r="T695" s="10">
        <f>XLOOKUP(A695,'Receita Total'!A:A,'Receita Total'!C:C,"")</f>
      </c>
      <c r="U695" s="10">
        <f>XLOOKUP(A695,Giftback!A:A,Giftback!B:B,"")</f>
      </c>
      <c r="V695" s="10">
        <v>0</v>
      </c>
      <c r="W695" s="10">
        <v>0</v>
      </c>
      <c r="X695" s="10">
        <v>0</v>
      </c>
      <c r="Y695" s="4">
        <f>XLOOKUP(A695,'Receita Influenciada'!A:A,'Receita Influenciada'!C:C,"")</f>
      </c>
      <c r="Z695" s="4">
        <f>IF(ISBLANK(C695), "", DATEDIF(B695, C695, "d"))</f>
      </c>
      <c r="AA695" s="4">
        <v>0</v>
      </c>
    </row>
    <row x14ac:dyDescent="0.25" r="696" customHeight="1" ht="18.75">
      <c r="A696" s="1" t="s">
        <v>479</v>
      </c>
      <c r="B696" s="22">
        <f>XLOOKUP(A696,'Página25'!A:A,'Página25'!G:G,"")</f>
        <v>25568.875</v>
      </c>
      <c r="C696" s="22">
        <f>XLOOKUP(A696,'Página25'!A:A,'Página25'!I:I,"")</f>
        <v>25568.875</v>
      </c>
      <c r="D696" s="1" t="s">
        <v>4537</v>
      </c>
      <c r="E696" s="4">
        <f>XLOOKUP(A696,login!A:A,login!F:F,"")</f>
      </c>
      <c r="F696" s="4">
        <f>XLOOKUP(A696,gestor!C:C,gestor!E:E,"")</f>
      </c>
      <c r="G696" s="4">
        <v>0</v>
      </c>
      <c r="H696" s="2">
        <f>XLOOKUP(A696,EmailVerification!A:A,EmailVerification!B:B,"")</f>
      </c>
      <c r="I696" s="4">
        <f>IF(H696 = "", 0, 1)</f>
      </c>
      <c r="J696" s="4">
        <f>XLOOKUP(A696,IntegracaoVerification!A:A,IntegracaoVerification!C:C,"")</f>
      </c>
      <c r="K696" s="4">
        <f>IF(J696 = "", 0, 1)</f>
      </c>
      <c r="L696" s="2">
        <f>XLOOKUP(A696,ApiVerification!A:A,ApiVerification!C:C,"")</f>
      </c>
      <c r="M696" s="4">
        <f>IF(L696 = "", 0, 1)</f>
      </c>
      <c r="N696" s="4">
        <f>XLOOKUP(A696,AtivacaoGiftback!A:A,AtivacaoGiftback!B:B,"")</f>
      </c>
      <c r="O696" s="4">
        <f>IF(N696 = "", 0, 1)</f>
      </c>
      <c r="P696" s="2">
        <f>XLOOKUP(A696,TempoPrimeiraCampanha!A:A,TempoPrimeiraCampanha!B:B,"")</f>
      </c>
      <c r="Q696" s="4">
        <f>IF(P696 = "", 0, 1)</f>
      </c>
      <c r="R696" s="4">
        <f>XLOOKUP(A696,'# Campanhas30D'!A:A,'# Campanhas30D'!B:B,"")</f>
      </c>
      <c r="S696" s="10">
        <f>XLOOKUP(A696,'Receita Influenciada'!A:A,'Receita Influenciada'!B:B,"")</f>
      </c>
      <c r="T696" s="10">
        <f>XLOOKUP(A696,'Receita Total'!A:A,'Receita Total'!C:C,"")</f>
      </c>
      <c r="U696" s="10">
        <f>XLOOKUP(A696,Giftback!A:A,Giftback!B:B,"")</f>
      </c>
      <c r="V696" s="10">
        <v>0</v>
      </c>
      <c r="W696" s="10">
        <v>0</v>
      </c>
      <c r="X696" s="10">
        <v>0</v>
      </c>
      <c r="Y696" s="4">
        <f>XLOOKUP(A696,'Receita Influenciada'!A:A,'Receita Influenciada'!C:C,"")</f>
      </c>
      <c r="Z696" s="4">
        <f>IF(ISBLANK(C696), "", DATEDIF(B696, C696, "d"))</f>
      </c>
      <c r="AA696" s="4">
        <v>0</v>
      </c>
    </row>
    <row x14ac:dyDescent="0.25" r="697" customHeight="1" ht="18.75">
      <c r="A697" s="1" t="s">
        <v>866</v>
      </c>
      <c r="B697" s="22">
        <f>XLOOKUP(A697,'Página25'!A:A,'Página25'!G:G,"")</f>
        <v>25568.875</v>
      </c>
      <c r="C697" s="22">
        <f>XLOOKUP(A697,'Página25'!A:A,'Página25'!I:I,"")</f>
        <v>25568.875</v>
      </c>
      <c r="D697" s="1" t="s">
        <v>4537</v>
      </c>
      <c r="E697" s="4">
        <f>XLOOKUP(A697,login!A:A,login!F:F,"")</f>
      </c>
      <c r="F697" s="4">
        <v>1</v>
      </c>
      <c r="G697" s="4">
        <v>0</v>
      </c>
      <c r="H697" s="2">
        <f>XLOOKUP(A697,EmailVerification!A:A,EmailVerification!B:B,"")</f>
      </c>
      <c r="I697" s="4">
        <f>IF(H697 = "", 0, 1)</f>
      </c>
      <c r="J697" s="4">
        <f>XLOOKUP(A697,IntegracaoVerification!A:A,IntegracaoVerification!C:C,"")</f>
      </c>
      <c r="K697" s="4">
        <f>IF(J697 = "", 0, 1)</f>
      </c>
      <c r="L697" s="4">
        <f>XLOOKUP(A697,ApiVerification!A:A,ApiVerification!C:C,"")</f>
      </c>
      <c r="M697" s="4">
        <f>IF(L697 = "", 0, 1)</f>
      </c>
      <c r="N697" s="4">
        <f>XLOOKUP(A697,AtivacaoGiftback!A:A,AtivacaoGiftback!B:B,"")</f>
      </c>
      <c r="O697" s="4">
        <f>IF(N697 = "", 0, 1)</f>
      </c>
      <c r="P697" s="4">
        <f>XLOOKUP(A697,TempoPrimeiraCampanha!A:A,TempoPrimeiraCampanha!B:B,"")</f>
      </c>
      <c r="Q697" s="4">
        <f>IF(P697 = "", 0, 1)</f>
      </c>
      <c r="R697" s="4">
        <f>XLOOKUP(A697,'# Campanhas30D'!A:A,'# Campanhas30D'!B:B,"")</f>
      </c>
      <c r="S697" s="10">
        <f>XLOOKUP(A697,'Receita Influenciada'!A:A,'Receita Influenciada'!B:B,"")</f>
      </c>
      <c r="T697" s="10">
        <f>XLOOKUP(A697,'Receita Total'!A:A,'Receita Total'!C:C,"")</f>
      </c>
      <c r="U697" s="10">
        <f>XLOOKUP(A697,Giftback!A:A,Giftback!B:B,"")</f>
      </c>
      <c r="V697" s="10">
        <v>0</v>
      </c>
      <c r="W697" s="10">
        <v>0</v>
      </c>
      <c r="X697" s="10">
        <v>0</v>
      </c>
      <c r="Y697" s="4">
        <f>XLOOKUP(A697,'Receita Influenciada'!A:A,'Receita Influenciada'!C:C,"")</f>
      </c>
      <c r="Z697" s="4">
        <f>IF(ISBLANK(C697), "", DATEDIF(B697, C697, "d"))</f>
      </c>
      <c r="AA697" s="4">
        <v>0</v>
      </c>
    </row>
    <row x14ac:dyDescent="0.25" r="698" customHeight="1" ht="18.75">
      <c r="A698" s="1" t="s">
        <v>928</v>
      </c>
      <c r="B698" s="22">
        <f>XLOOKUP(A698,'Página25'!A:A,'Página25'!G:G,"")</f>
        <v>25568.875</v>
      </c>
      <c r="C698" s="22">
        <f>XLOOKUP(A698,'Página25'!A:A,'Página25'!I:I,"")</f>
        <v>25568.875</v>
      </c>
      <c r="D698" s="1" t="s">
        <v>4537</v>
      </c>
      <c r="E698" s="4">
        <f>XLOOKUP(A698,login!A:A,login!F:F,"")</f>
      </c>
      <c r="F698" s="4">
        <f>XLOOKUP(A698,gestor!C:C,gestor!E:E,"")</f>
      </c>
      <c r="G698" s="4">
        <f>XLOOKUP(A698,tickets!I:I,tickets!J:J,"")</f>
      </c>
      <c r="H698" s="4">
        <f>XLOOKUP(A698,EmailVerification!A:A,EmailVerification!B:B,"")</f>
      </c>
      <c r="I698" s="4">
        <f>IF(H698 = "", 0, 1)</f>
      </c>
      <c r="J698" s="4">
        <f>XLOOKUP(A698,IntegracaoVerification!A:A,IntegracaoVerification!C:C,"")</f>
      </c>
      <c r="K698" s="4">
        <f>IF(J698 = "", 0, 1)</f>
      </c>
      <c r="L698" s="4">
        <f>XLOOKUP(A698,ApiVerification!A:A,ApiVerification!C:C,"")</f>
      </c>
      <c r="M698" s="4">
        <f>IF(L698 = "", 0, 1)</f>
      </c>
      <c r="N698" s="4">
        <f>XLOOKUP(A698,AtivacaoGiftback!A:A,AtivacaoGiftback!B:B,"")</f>
      </c>
      <c r="O698" s="4">
        <f>IF(N698 = "", 0, 1)</f>
      </c>
      <c r="P698" s="2">
        <f>XLOOKUP(A698,TempoPrimeiraCampanha!A:A,TempoPrimeiraCampanha!B:B,"")</f>
      </c>
      <c r="Q698" s="4">
        <f>IF(P698 = "", 0, 1)</f>
      </c>
      <c r="R698" s="4">
        <f>XLOOKUP(A698,'# Campanhas30D'!A:A,'# Campanhas30D'!B:B,"")</f>
      </c>
      <c r="S698" s="10">
        <f>XLOOKUP(A698,'Receita Influenciada'!A:A,'Receita Influenciada'!B:B,"")</f>
      </c>
      <c r="T698" s="10">
        <f>XLOOKUP(A698,'Receita Total'!A:A,'Receita Total'!C:C,"")</f>
      </c>
      <c r="U698" s="10">
        <f>XLOOKUP(A698,Giftback!A:A,Giftback!B:B,"")</f>
      </c>
      <c r="V698" s="10">
        <v>0</v>
      </c>
      <c r="W698" s="10">
        <f>XLOOKUP(A698,Task!A:A,Task!B:B,"")</f>
      </c>
      <c r="X698" s="10">
        <v>0</v>
      </c>
      <c r="Y698" s="4">
        <f>XLOOKUP(A698,'Receita Influenciada'!A:A,'Receita Influenciada'!C:C,"")</f>
      </c>
      <c r="Z698" s="4">
        <f>IF(ISBLANK(C698), "", DATEDIF(B698, C698, "d"))</f>
      </c>
      <c r="AA698" s="4">
        <v>0</v>
      </c>
    </row>
    <row x14ac:dyDescent="0.25" r="699" customHeight="1" ht="18.75">
      <c r="A699" s="1" t="s">
        <v>472</v>
      </c>
      <c r="B699" s="22">
        <f>XLOOKUP(A699,'Página25'!A:A,'Página25'!G:G,"")</f>
        <v>25568.875</v>
      </c>
      <c r="C699" s="22">
        <f>XLOOKUP(A699,'Página25'!A:A,'Página25'!I:I,"")</f>
        <v>25568.875</v>
      </c>
      <c r="D699" s="1" t="s">
        <v>4537</v>
      </c>
      <c r="E699" s="4">
        <f>XLOOKUP(A699,login!A:A,login!F:F,"")</f>
      </c>
      <c r="F699" s="4">
        <f>XLOOKUP(A699,gestor!C:C,gestor!E:E,"")</f>
      </c>
      <c r="G699" s="4">
        <v>0</v>
      </c>
      <c r="H699" s="4">
        <f>XLOOKUP(A699,EmailVerification!A:A,EmailVerification!B:B,"")</f>
      </c>
      <c r="I699" s="4">
        <f>IF(H699 = "", 0, 1)</f>
      </c>
      <c r="J699" s="4">
        <f>XLOOKUP(A699,IntegracaoVerification!A:A,IntegracaoVerification!C:C,"")</f>
      </c>
      <c r="K699" s="4">
        <f>IF(J699 = "", 0, 1)</f>
      </c>
      <c r="L699" s="2">
        <f>XLOOKUP(A699,ApiVerification!A:A,ApiVerification!C:C,"")</f>
      </c>
      <c r="M699" s="4">
        <f>IF(L699 = "", 0, 1)</f>
      </c>
      <c r="N699" s="4">
        <f>XLOOKUP(A699,AtivacaoGiftback!A:A,AtivacaoGiftback!B:B,"")</f>
      </c>
      <c r="O699" s="4">
        <f>IF(N699 = "", 0, 1)</f>
      </c>
      <c r="P699" s="4">
        <f>XLOOKUP(A699,TempoPrimeiraCampanha!A:A,TempoPrimeiraCampanha!B:B,"")</f>
      </c>
      <c r="Q699" s="4">
        <f>IF(P699 = "", 0, 1)</f>
      </c>
      <c r="R699" s="4">
        <f>XLOOKUP(A699,'# Campanhas30D'!A:A,'# Campanhas30D'!B:B,"")</f>
      </c>
      <c r="S699" s="10">
        <f>XLOOKUP(A699,'Receita Influenciada'!A:A,'Receita Influenciada'!B:B,"")</f>
      </c>
      <c r="T699" s="10">
        <f>XLOOKUP(A699,'Receita Total'!A:A,'Receita Total'!C:C,"")</f>
      </c>
      <c r="U699" s="10">
        <f>XLOOKUP(A699,Giftback!A:A,Giftback!B:B,"")</f>
      </c>
      <c r="V699" s="10">
        <v>0</v>
      </c>
      <c r="W699" s="10">
        <v>0</v>
      </c>
      <c r="X699" s="10">
        <f>XLOOKUP(A699,Message!A:A,Message!B:B,"")</f>
      </c>
      <c r="Y699" s="4">
        <f>XLOOKUP(A699,'Receita Influenciada'!A:A,'Receita Influenciada'!C:C,"")</f>
      </c>
      <c r="Z699" s="4">
        <f>IF(ISBLANK(C699), "", DATEDIF(B699, C699, "d"))</f>
      </c>
      <c r="AA699" s="4">
        <v>0</v>
      </c>
    </row>
    <row x14ac:dyDescent="0.25" r="700" customHeight="1" ht="18.75">
      <c r="A700" s="1" t="s">
        <v>478</v>
      </c>
      <c r="B700" s="22">
        <f>XLOOKUP(A700,'Página25'!A:A,'Página25'!G:G,"")</f>
        <v>25568.875</v>
      </c>
      <c r="C700" s="22">
        <f>XLOOKUP(A700,'Página25'!A:A,'Página25'!I:I,"")</f>
        <v>25568.875</v>
      </c>
      <c r="D700" s="1" t="s">
        <v>4537</v>
      </c>
      <c r="E700" s="4">
        <f>XLOOKUP(A700,login!A:A,login!F:F,"")</f>
      </c>
      <c r="F700" s="4">
        <f>XLOOKUP(A700,gestor!C:C,gestor!E:E,"")</f>
      </c>
      <c r="G700" s="4">
        <v>0</v>
      </c>
      <c r="H700" s="4">
        <f>XLOOKUP(A700,EmailVerification!A:A,EmailVerification!B:B,"")</f>
      </c>
      <c r="I700" s="4">
        <f>IF(H700 = "", 0, 1)</f>
      </c>
      <c r="J700" s="4">
        <f>XLOOKUP(A700,IntegracaoVerification!A:A,IntegracaoVerification!C:C,"")</f>
      </c>
      <c r="K700" s="4">
        <f>IF(J700 = "", 0, 1)</f>
      </c>
      <c r="L700" s="4">
        <f>XLOOKUP(A700,ApiVerification!A:A,ApiVerification!C:C,"")</f>
      </c>
      <c r="M700" s="4">
        <f>IF(L700 = "", 0, 1)</f>
      </c>
      <c r="N700" s="4">
        <f>XLOOKUP(A700,AtivacaoGiftback!A:A,AtivacaoGiftback!B:B,"")</f>
      </c>
      <c r="O700" s="4">
        <f>IF(N700 = "", 0, 1)</f>
      </c>
      <c r="P700" s="4">
        <f>XLOOKUP(A700,TempoPrimeiraCampanha!A:A,TempoPrimeiraCampanha!B:B,"")</f>
      </c>
      <c r="Q700" s="4">
        <f>IF(P700 = "", 0, 1)</f>
      </c>
      <c r="R700" s="4">
        <f>XLOOKUP(A700,'# Campanhas30D'!A:A,'# Campanhas30D'!B:B,"")</f>
      </c>
      <c r="S700" s="10">
        <f>XLOOKUP(A700,'Receita Influenciada'!A:A,'Receita Influenciada'!B:B,"")</f>
      </c>
      <c r="T700" s="10">
        <f>XLOOKUP(A700,'Receita Total'!A:A,'Receita Total'!C:C,"")</f>
      </c>
      <c r="U700" s="10">
        <f>XLOOKUP(A700,Giftback!A:A,Giftback!B:B,"")</f>
      </c>
      <c r="V700" s="10">
        <v>0</v>
      </c>
      <c r="W700" s="10">
        <v>0</v>
      </c>
      <c r="X700" s="10">
        <v>0</v>
      </c>
      <c r="Y700" s="4">
        <f>XLOOKUP(A700,'Receita Influenciada'!A:A,'Receita Influenciada'!C:C,"")</f>
      </c>
      <c r="Z700" s="4">
        <f>IF(ISBLANK(C700), "", DATEDIF(B700, C700, "d"))</f>
      </c>
      <c r="AA700" s="4">
        <v>0</v>
      </c>
    </row>
    <row x14ac:dyDescent="0.25" r="701" customHeight="1" ht="18.75">
      <c r="A701" s="1" t="s">
        <v>415</v>
      </c>
      <c r="B701" s="22">
        <f>XLOOKUP(A701,'Página25'!A:A,'Página25'!G:G,"")</f>
        <v>25568.875</v>
      </c>
      <c r="C701" s="22">
        <f>XLOOKUP(A701,'Página25'!A:A,'Página25'!I:I,"")</f>
        <v>25568.875</v>
      </c>
      <c r="D701" s="1" t="s">
        <v>4537</v>
      </c>
      <c r="E701" s="4">
        <f>XLOOKUP(A701,login!A:A,login!F:F,"")</f>
      </c>
      <c r="F701" s="4">
        <f>XLOOKUP(A701,gestor!C:C,gestor!E:E,"")</f>
      </c>
      <c r="G701" s="4">
        <f>XLOOKUP(A701,tickets!I:I,tickets!J:J,"")</f>
      </c>
      <c r="H701" s="4">
        <f>XLOOKUP(A701,EmailVerification!A:A,EmailVerification!B:B,"")</f>
      </c>
      <c r="I701" s="4">
        <f>IF(H701 = "", 0, 1)</f>
      </c>
      <c r="J701" s="4">
        <f>XLOOKUP(A701,IntegracaoVerification!A:A,IntegracaoVerification!C:C,"")</f>
      </c>
      <c r="K701" s="4">
        <f>IF(J701 = "", 0, 1)</f>
      </c>
      <c r="L701" s="2">
        <f>XLOOKUP(A701,ApiVerification!A:A,ApiVerification!C:C,"")</f>
      </c>
      <c r="M701" s="4">
        <f>IF(L701 = "", 0, 1)</f>
      </c>
      <c r="N701" s="4">
        <f>XLOOKUP(A701,AtivacaoGiftback!A:A,AtivacaoGiftback!B:B,"")</f>
      </c>
      <c r="O701" s="4">
        <f>IF(N701 = "", 0, 1)</f>
      </c>
      <c r="P701" s="4">
        <f>XLOOKUP(A701,TempoPrimeiraCampanha!A:A,TempoPrimeiraCampanha!B:B,"")</f>
      </c>
      <c r="Q701" s="4">
        <f>IF(P701 = "", 0, 1)</f>
      </c>
      <c r="R701" s="4">
        <f>XLOOKUP(A701,'# Campanhas30D'!A:A,'# Campanhas30D'!B:B,"")</f>
      </c>
      <c r="S701" s="10">
        <f>XLOOKUP(A701,'Receita Influenciada'!A:A,'Receita Influenciada'!B:B,"")</f>
      </c>
      <c r="T701" s="10">
        <f>XLOOKUP(A701,'Receita Total'!A:A,'Receita Total'!C:C,"")</f>
      </c>
      <c r="U701" s="10">
        <f>XLOOKUP(A701,Giftback!A:A,Giftback!B:B,"")</f>
      </c>
      <c r="V701" s="10">
        <v>0</v>
      </c>
      <c r="W701" s="10">
        <v>0</v>
      </c>
      <c r="X701" s="10">
        <v>0</v>
      </c>
      <c r="Y701" s="4">
        <f>XLOOKUP(A701,'Receita Influenciada'!A:A,'Receita Influenciada'!C:C,"")</f>
      </c>
      <c r="Z701" s="4">
        <f>IF(ISBLANK(C701), "", DATEDIF(B701, C701, "d"))</f>
      </c>
      <c r="AA701" s="4">
        <v>0</v>
      </c>
    </row>
    <row x14ac:dyDescent="0.25" r="702" customHeight="1" ht="18.75">
      <c r="A702" s="1" t="s">
        <v>608</v>
      </c>
      <c r="B702" s="22">
        <f>XLOOKUP(A702,'Página25'!A:A,'Página25'!G:G,"")</f>
        <v>25568.875</v>
      </c>
      <c r="C702" s="22">
        <f>XLOOKUP(A702,'Página25'!A:A,'Página25'!I:I,"")</f>
        <v>25568.875</v>
      </c>
      <c r="D702" s="1" t="s">
        <v>4537</v>
      </c>
      <c r="E702" s="4">
        <f>XLOOKUP(A702,login!A:A,login!F:F,"")</f>
      </c>
      <c r="F702" s="4">
        <f>XLOOKUP(A702,gestor!C:C,gestor!E:E,"")</f>
      </c>
      <c r="G702" s="4">
        <v>0</v>
      </c>
      <c r="H702" s="4">
        <f>XLOOKUP(A702,EmailVerification!A:A,EmailVerification!B:B,"")</f>
      </c>
      <c r="I702" s="4">
        <f>IF(H702 = "", 0, 1)</f>
      </c>
      <c r="J702" s="4">
        <f>XLOOKUP(A702,IntegracaoVerification!A:A,IntegracaoVerification!C:C,"")</f>
      </c>
      <c r="K702" s="4">
        <f>IF(J702 = "", 0, 1)</f>
      </c>
      <c r="L702" s="2">
        <f>XLOOKUP(A702,ApiVerification!A:A,ApiVerification!C:C,"")</f>
      </c>
      <c r="M702" s="4">
        <f>IF(L702 = "", 0, 1)</f>
      </c>
      <c r="N702" s="2">
        <f>XLOOKUP(A702,AtivacaoGiftback!A:A,AtivacaoGiftback!B:B,"")</f>
      </c>
      <c r="O702" s="4">
        <f>IF(N702 = "", 0, 1)</f>
      </c>
      <c r="P702" s="4">
        <f>XLOOKUP(A702,TempoPrimeiraCampanha!A:A,TempoPrimeiraCampanha!B:B,"")</f>
      </c>
      <c r="Q702" s="4">
        <f>IF(P702 = "", 0, 1)</f>
      </c>
      <c r="R702" s="4">
        <f>XLOOKUP(A702,'# Campanhas30D'!A:A,'# Campanhas30D'!B:B,"")</f>
      </c>
      <c r="S702" s="10">
        <f>XLOOKUP(A702,'Receita Influenciada'!A:A,'Receita Influenciada'!B:B,"")</f>
      </c>
      <c r="T702" s="10">
        <f>XLOOKUP(A702,'Receita Total'!A:A,'Receita Total'!C:C,"")</f>
      </c>
      <c r="U702" s="10">
        <v>0</v>
      </c>
      <c r="V702" s="10">
        <v>0</v>
      </c>
      <c r="W702" s="10">
        <f>XLOOKUP(A702,Task!A:A,Task!B:B,"")</f>
      </c>
      <c r="X702" s="10">
        <v>0</v>
      </c>
      <c r="Y702" s="4">
        <f>XLOOKUP(A702,'Receita Influenciada'!A:A,'Receita Influenciada'!C:C,"")</f>
      </c>
      <c r="Z702" s="4">
        <f>IF(ISBLANK(C702), "", DATEDIF(B702, C702, "d"))</f>
      </c>
      <c r="AA702" s="4">
        <v>0</v>
      </c>
    </row>
    <row x14ac:dyDescent="0.25" r="703" customHeight="1" ht="18.75">
      <c r="A703" s="1" t="s">
        <v>775</v>
      </c>
      <c r="B703" s="22">
        <f>XLOOKUP(A703,'Página25'!A:A,'Página25'!G:G,"")</f>
        <v>25568.875</v>
      </c>
      <c r="C703" s="22">
        <f>XLOOKUP(A703,'Página25'!A:A,'Página25'!I:I,"")</f>
        <v>25568.875</v>
      </c>
      <c r="D703" s="1" t="s">
        <v>4537</v>
      </c>
      <c r="E703" s="4">
        <f>XLOOKUP(A703,login!A:A,login!F:F,"")</f>
      </c>
      <c r="F703" s="4">
        <f>XLOOKUP(A703,gestor!C:C,gestor!E:E,"")</f>
      </c>
      <c r="G703" s="4">
        <f>XLOOKUP(A703,tickets!I:I,tickets!J:J,"")</f>
      </c>
      <c r="H703" s="2">
        <f>XLOOKUP(A703,EmailVerification!A:A,EmailVerification!B:B,"")</f>
      </c>
      <c r="I703" s="4">
        <f>IF(H703 = "", 0, 1)</f>
      </c>
      <c r="J703" s="4">
        <f>XLOOKUP(A703,IntegracaoVerification!A:A,IntegracaoVerification!C:C,"")</f>
      </c>
      <c r="K703" s="4">
        <f>IF(J703 = "", 0, 1)</f>
      </c>
      <c r="L703" s="4">
        <f>XLOOKUP(A703,ApiVerification!A:A,ApiVerification!C:C,"")</f>
      </c>
      <c r="M703" s="4">
        <f>IF(L703 = "", 0, 1)</f>
      </c>
      <c r="N703" s="4">
        <f>XLOOKUP(A703,AtivacaoGiftback!A:A,AtivacaoGiftback!B:B,"")</f>
      </c>
      <c r="O703" s="4">
        <f>IF(N703 = "", 0, 1)</f>
      </c>
      <c r="P703" s="2">
        <f>XLOOKUP(A703,TempoPrimeiraCampanha!A:A,TempoPrimeiraCampanha!B:B,"")</f>
      </c>
      <c r="Q703" s="4">
        <f>IF(P703 = "", 0, 1)</f>
      </c>
      <c r="R703" s="4">
        <f>XLOOKUP(A703,'# Campanhas30D'!A:A,'# Campanhas30D'!B:B,"")</f>
      </c>
      <c r="S703" s="10">
        <f>XLOOKUP(A703,'Receita Influenciada'!A:A,'Receita Influenciada'!B:B,"")</f>
      </c>
      <c r="T703" s="10">
        <f>XLOOKUP(A703,'Receita Total'!A:A,'Receita Total'!C:C,"")</f>
      </c>
      <c r="U703" s="10">
        <f>XLOOKUP(A703,Giftback!A:A,Giftback!B:B,"")</f>
      </c>
      <c r="V703" s="10">
        <v>0</v>
      </c>
      <c r="W703" s="10">
        <v>0</v>
      </c>
      <c r="X703" s="10">
        <v>0</v>
      </c>
      <c r="Y703" s="4">
        <f>XLOOKUP(A703,'Receita Influenciada'!A:A,'Receita Influenciada'!C:C,"")</f>
      </c>
      <c r="Z703" s="4">
        <f>IF(ISBLANK(C703), "", DATEDIF(B703, C703, "d"))</f>
      </c>
      <c r="AA703" s="4">
        <v>0</v>
      </c>
    </row>
    <row x14ac:dyDescent="0.25" r="704" customHeight="1" ht="18.75">
      <c r="A704" s="1" t="s">
        <v>646</v>
      </c>
      <c r="B704" s="22">
        <f>XLOOKUP(A704,'Página25'!A:A,'Página25'!G:G,"")</f>
        <v>25568.875</v>
      </c>
      <c r="C704" s="22">
        <f>XLOOKUP(A704,'Página25'!A:A,'Página25'!I:I,"")</f>
        <v>25568.875</v>
      </c>
      <c r="D704" s="1" t="s">
        <v>4537</v>
      </c>
      <c r="E704" s="4">
        <f>XLOOKUP(A704,login!A:A,login!F:F,"")</f>
      </c>
      <c r="F704" s="4">
        <f>XLOOKUP(A704,gestor!C:C,gestor!E:E,"")</f>
      </c>
      <c r="G704" s="4">
        <v>0</v>
      </c>
      <c r="H704" s="4">
        <f>XLOOKUP(A704,EmailVerification!A:A,EmailVerification!B:B,"")</f>
      </c>
      <c r="I704" s="4">
        <f>IF(H704 = "", 0, 1)</f>
      </c>
      <c r="J704" s="4">
        <f>XLOOKUP(A704,IntegracaoVerification!A:A,IntegracaoVerification!C:C,"")</f>
      </c>
      <c r="K704" s="4">
        <f>IF(J704 = "", 0, 1)</f>
      </c>
      <c r="L704" s="2">
        <f>XLOOKUP(A704,ApiVerification!A:A,ApiVerification!C:C,"")</f>
      </c>
      <c r="M704" s="4">
        <f>IF(L704 = "", 0, 1)</f>
      </c>
      <c r="N704" s="4">
        <f>XLOOKUP(A704,AtivacaoGiftback!A:A,AtivacaoGiftback!B:B,"")</f>
      </c>
      <c r="O704" s="4">
        <f>IF(N704 = "", 0, 1)</f>
      </c>
      <c r="P704" s="2">
        <f>XLOOKUP(A704,TempoPrimeiraCampanha!A:A,TempoPrimeiraCampanha!B:B,"")</f>
      </c>
      <c r="Q704" s="4">
        <f>IF(P704 = "", 0, 1)</f>
      </c>
      <c r="R704" s="4">
        <f>XLOOKUP(A704,'# Campanhas30D'!A:A,'# Campanhas30D'!B:B,"")</f>
      </c>
      <c r="S704" s="10">
        <f>XLOOKUP(A704,'Receita Influenciada'!A:A,'Receita Influenciada'!B:B,"")</f>
      </c>
      <c r="T704" s="10">
        <f>XLOOKUP(A704,'Receita Total'!A:A,'Receita Total'!C:C,"")</f>
      </c>
      <c r="U704" s="10">
        <f>XLOOKUP(A704,Giftback!A:A,Giftback!B:B,"")</f>
      </c>
      <c r="V704" s="10">
        <v>0</v>
      </c>
      <c r="W704" s="10">
        <v>0</v>
      </c>
      <c r="X704" s="10">
        <v>0</v>
      </c>
      <c r="Y704" s="4">
        <f>XLOOKUP(A704,'Receita Influenciada'!A:A,'Receita Influenciada'!C:C,"")</f>
      </c>
      <c r="Z704" s="4">
        <f>IF(ISBLANK(C704), "", DATEDIF(B704, C704, "d"))</f>
      </c>
      <c r="AA704" s="4">
        <v>0</v>
      </c>
    </row>
    <row x14ac:dyDescent="0.25" r="705" customHeight="1" ht="18.75">
      <c r="A705" s="1" t="s">
        <v>487</v>
      </c>
      <c r="B705" s="22">
        <f>XLOOKUP(A705,'Página25'!A:A,'Página25'!G:G,"")</f>
        <v>25568.875</v>
      </c>
      <c r="C705" s="22">
        <f>XLOOKUP(A705,'Página25'!A:A,'Página25'!I:I,"")</f>
        <v>25568.875</v>
      </c>
      <c r="D705" s="1" t="s">
        <v>4537</v>
      </c>
      <c r="E705" s="4">
        <f>XLOOKUP(A705,login!A:A,login!F:F,"")</f>
      </c>
      <c r="F705" s="4">
        <f>XLOOKUP(A705,gestor!C:C,gestor!E:E,"")</f>
      </c>
      <c r="G705" s="4">
        <f>XLOOKUP(A705,tickets!I:I,tickets!J:J,"")</f>
      </c>
      <c r="H705" s="4">
        <f>XLOOKUP(A705,EmailVerification!A:A,EmailVerification!B:B,"")</f>
      </c>
      <c r="I705" s="4">
        <f>IF(H705 = "", 0, 1)</f>
      </c>
      <c r="J705" s="4">
        <f>XLOOKUP(A705,IntegracaoVerification!A:A,IntegracaoVerification!C:C,"")</f>
      </c>
      <c r="K705" s="4">
        <f>IF(J705 = "", 0, 1)</f>
      </c>
      <c r="L705" s="4">
        <f>XLOOKUP(A705,ApiVerification!A:A,ApiVerification!C:C,"")</f>
      </c>
      <c r="M705" s="4">
        <f>IF(L705 = "", 0, 1)</f>
      </c>
      <c r="N705" s="4">
        <f>XLOOKUP(A705,AtivacaoGiftback!A:A,AtivacaoGiftback!B:B,"")</f>
      </c>
      <c r="O705" s="4">
        <f>IF(N705 = "", 0, 1)</f>
      </c>
      <c r="P705" s="2">
        <f>XLOOKUP(A705,TempoPrimeiraCampanha!A:A,TempoPrimeiraCampanha!B:B,"")</f>
      </c>
      <c r="Q705" s="4">
        <f>IF(P705 = "", 0, 1)</f>
      </c>
      <c r="R705" s="4">
        <f>XLOOKUP(A705,'# Campanhas30D'!A:A,'# Campanhas30D'!B:B,"")</f>
      </c>
      <c r="S705" s="10">
        <f>XLOOKUP(A705,'Receita Influenciada'!A:A,'Receita Influenciada'!B:B,"")</f>
      </c>
      <c r="T705" s="10">
        <f>XLOOKUP(A705,'Receita Total'!A:A,'Receita Total'!C:C,"")</f>
      </c>
      <c r="U705" s="10">
        <f>XLOOKUP(A705,Giftback!A:A,Giftback!B:B,"")</f>
      </c>
      <c r="V705" s="10">
        <v>0</v>
      </c>
      <c r="W705" s="10">
        <f>XLOOKUP(A705,Task!A:A,Task!B:B,"")</f>
      </c>
      <c r="X705" s="10">
        <v>0</v>
      </c>
      <c r="Y705" s="4">
        <f>XLOOKUP(A705,'Receita Influenciada'!A:A,'Receita Influenciada'!C:C,"")</f>
      </c>
      <c r="Z705" s="4">
        <f>IF(ISBLANK(C705), "", DATEDIF(B705, C705, "d"))</f>
      </c>
      <c r="AA705" s="4">
        <v>0</v>
      </c>
    </row>
    <row x14ac:dyDescent="0.25" r="706" customHeight="1" ht="18.75">
      <c r="A706" s="1" t="s">
        <v>844</v>
      </c>
      <c r="B706" s="22">
        <f>XLOOKUP(A706,'Página25'!A:A,'Página25'!G:G,"")</f>
        <v>25568.875</v>
      </c>
      <c r="C706" s="22">
        <f>XLOOKUP(A706,'Página25'!A:A,'Página25'!I:I,"")</f>
        <v>25568.875</v>
      </c>
      <c r="D706" s="1" t="s">
        <v>4537</v>
      </c>
      <c r="E706" s="4">
        <f>XLOOKUP(A706,login!A:A,login!F:F,"")</f>
      </c>
      <c r="F706" s="4">
        <f>XLOOKUP(A706,gestor!C:C,gestor!E:E,"")</f>
      </c>
      <c r="G706" s="4">
        <f>XLOOKUP(A706,tickets!I:I,tickets!J:J,"")</f>
      </c>
      <c r="H706" s="4">
        <f>XLOOKUP(A706,EmailVerification!A:A,EmailVerification!B:B,"")</f>
      </c>
      <c r="I706" s="4">
        <f>IF(H706 = "", 0, 1)</f>
      </c>
      <c r="J706" s="4">
        <f>XLOOKUP(A706,IntegracaoVerification!A:A,IntegracaoVerification!C:C,"")</f>
      </c>
      <c r="K706" s="4">
        <f>IF(J706 = "", 0, 1)</f>
      </c>
      <c r="L706" s="2">
        <f>XLOOKUP(A706,ApiVerification!A:A,ApiVerification!C:C,"")</f>
      </c>
      <c r="M706" s="4">
        <f>IF(L706 = "", 0, 1)</f>
      </c>
      <c r="N706" s="4">
        <f>XLOOKUP(A706,AtivacaoGiftback!A:A,AtivacaoGiftback!B:B,"")</f>
      </c>
      <c r="O706" s="4">
        <f>IF(N706 = "", 0, 1)</f>
      </c>
      <c r="P706" s="2">
        <f>XLOOKUP(A706,TempoPrimeiraCampanha!A:A,TempoPrimeiraCampanha!B:B,"")</f>
      </c>
      <c r="Q706" s="4">
        <f>IF(P706 = "", 0, 1)</f>
      </c>
      <c r="R706" s="4">
        <f>XLOOKUP(A706,'# Campanhas30D'!A:A,'# Campanhas30D'!B:B,"")</f>
      </c>
      <c r="S706" s="10">
        <f>XLOOKUP(A706,'Receita Influenciada'!A:A,'Receita Influenciada'!B:B,"")</f>
      </c>
      <c r="T706" s="10">
        <f>XLOOKUP(A706,'Receita Total'!A:A,'Receita Total'!C:C,"")</f>
      </c>
      <c r="U706" s="10">
        <f>XLOOKUP(A706,Giftback!A:A,Giftback!B:B,"")</f>
      </c>
      <c r="V706" s="10">
        <v>0</v>
      </c>
      <c r="W706" s="10">
        <v>0</v>
      </c>
      <c r="X706" s="10">
        <f>XLOOKUP(A706,Message!A:A,Message!B:B,"")</f>
      </c>
      <c r="Y706" s="4">
        <f>XLOOKUP(A706,'Receita Influenciada'!A:A,'Receita Influenciada'!C:C,"")</f>
      </c>
      <c r="Z706" s="4">
        <f>IF(ISBLANK(C706), "", DATEDIF(B706, C706, "d"))</f>
      </c>
      <c r="AA706" s="4">
        <v>0</v>
      </c>
    </row>
    <row x14ac:dyDescent="0.25" r="707" customHeight="1" ht="18.75">
      <c r="A707" s="1" t="s">
        <v>1244</v>
      </c>
      <c r="B707" s="22">
        <f>XLOOKUP(A707,'Página25'!A:A,'Página25'!G:G,"")</f>
        <v>25568.875</v>
      </c>
      <c r="C707" s="22">
        <f>XLOOKUP(A707,'Página25'!A:A,'Página25'!I:I,"")</f>
        <v>25568.875</v>
      </c>
      <c r="D707" s="1" t="s">
        <v>4537</v>
      </c>
      <c r="E707" s="4">
        <f>XLOOKUP(A707,login!A:A,login!F:F,"")</f>
      </c>
      <c r="F707" s="4">
        <v>1</v>
      </c>
      <c r="G707" s="4">
        <v>0</v>
      </c>
      <c r="H707" s="4">
        <f>XLOOKUP(A707,EmailVerification!A:A,EmailVerification!B:B,"")</f>
      </c>
      <c r="I707" s="4">
        <f>IF(H707 = "", 0, 1)</f>
      </c>
      <c r="J707" s="2">
        <f>XLOOKUP(A707,IntegracaoVerification!A:A,IntegracaoVerification!C:C,"")</f>
      </c>
      <c r="K707" s="4">
        <f>IF(J707 = "", 0, 1)</f>
      </c>
      <c r="L707" s="4">
        <f>XLOOKUP(A707,ApiVerification!A:A,ApiVerification!C:C,"")</f>
      </c>
      <c r="M707" s="4">
        <f>IF(L707 = "", 0, 1)</f>
      </c>
      <c r="N707" s="4">
        <f>XLOOKUP(A707,AtivacaoGiftback!A:A,AtivacaoGiftback!B:B,"")</f>
      </c>
      <c r="O707" s="4">
        <f>IF(N707 = "", 0, 1)</f>
      </c>
      <c r="P707" s="2">
        <f>XLOOKUP(A707,TempoPrimeiraCampanha!A:A,TempoPrimeiraCampanha!B:B,"")</f>
      </c>
      <c r="Q707" s="4">
        <f>IF(P707 = "", 0, 1)</f>
      </c>
      <c r="R707" s="4">
        <f>XLOOKUP(A707,'# Campanhas30D'!A:A,'# Campanhas30D'!B:B,"")</f>
      </c>
      <c r="S707" s="10">
        <f>XLOOKUP(A707,'Receita Influenciada'!A:A,'Receita Influenciada'!B:B,"")</f>
      </c>
      <c r="T707" s="10">
        <f>XLOOKUP(A707,'Receita Total'!A:A,'Receita Total'!C:C,"")</f>
      </c>
      <c r="U707" s="10">
        <f>XLOOKUP(A707,Giftback!A:A,Giftback!B:B,"")</f>
      </c>
      <c r="V707" s="10">
        <v>0</v>
      </c>
      <c r="W707" s="10">
        <v>0</v>
      </c>
      <c r="X707" s="10">
        <v>0</v>
      </c>
      <c r="Y707" s="4">
        <f>XLOOKUP(A707,'Receita Influenciada'!A:A,'Receita Influenciada'!C:C,"")</f>
      </c>
      <c r="Z707" s="4">
        <f>IF(ISBLANK(C707), "", DATEDIF(B707, C707, "d"))</f>
      </c>
      <c r="AA707" s="4">
        <v>0</v>
      </c>
    </row>
    <row x14ac:dyDescent="0.25" r="708" customHeight="1" ht="18.75">
      <c r="A708" s="1" t="s">
        <v>555</v>
      </c>
      <c r="B708" s="22">
        <f>XLOOKUP(A708,'Página25'!A:A,'Página25'!G:G,"")</f>
        <v>25568.875</v>
      </c>
      <c r="C708" s="22">
        <f>XLOOKUP(A708,'Página25'!A:A,'Página25'!I:I,"")</f>
        <v>25568.875</v>
      </c>
      <c r="D708" s="1" t="s">
        <v>4537</v>
      </c>
      <c r="E708" s="4">
        <f>XLOOKUP(A708,login!A:A,login!F:F,"")</f>
      </c>
      <c r="F708" s="4">
        <f>XLOOKUP(A708,gestor!C:C,gestor!E:E,"")</f>
      </c>
      <c r="G708" s="4">
        <v>0</v>
      </c>
      <c r="H708" s="4">
        <f>XLOOKUP(A708,EmailVerification!A:A,EmailVerification!B:B,"")</f>
      </c>
      <c r="I708" s="4">
        <f>IF(H708 = "", 0, 1)</f>
      </c>
      <c r="J708" s="4">
        <f>XLOOKUP(A708,IntegracaoVerification!A:A,IntegracaoVerification!C:C,"")</f>
      </c>
      <c r="K708" s="4">
        <f>IF(J708 = "", 0, 1)</f>
      </c>
      <c r="L708" s="2">
        <f>XLOOKUP(A708,ApiVerification!A:A,ApiVerification!C:C,"")</f>
      </c>
      <c r="M708" s="4">
        <f>IF(L708 = "", 0, 1)</f>
      </c>
      <c r="N708" s="4">
        <f>XLOOKUP(A708,AtivacaoGiftback!A:A,AtivacaoGiftback!B:B,"")</f>
      </c>
      <c r="O708" s="4">
        <f>IF(N708 = "", 0, 1)</f>
      </c>
      <c r="P708" s="2">
        <f>XLOOKUP(A708,TempoPrimeiraCampanha!A:A,TempoPrimeiraCampanha!B:B,"")</f>
      </c>
      <c r="Q708" s="4">
        <f>IF(P708 = "", 0, 1)</f>
      </c>
      <c r="R708" s="4">
        <f>XLOOKUP(A708,'# Campanhas30D'!A:A,'# Campanhas30D'!B:B,"")</f>
      </c>
      <c r="S708" s="10">
        <f>XLOOKUP(A708,'Receita Influenciada'!A:A,'Receita Influenciada'!B:B,"")</f>
      </c>
      <c r="T708" s="10">
        <f>XLOOKUP(A708,'Receita Total'!A:A,'Receita Total'!C:C,"")</f>
      </c>
      <c r="U708" s="10">
        <f>XLOOKUP(A708,Giftback!A:A,Giftback!B:B,"")</f>
      </c>
      <c r="V708" s="10">
        <v>0</v>
      </c>
      <c r="W708" s="10">
        <f>XLOOKUP(A708,Task!A:A,Task!B:B,"")</f>
      </c>
      <c r="X708" s="10">
        <v>0</v>
      </c>
      <c r="Y708" s="4">
        <f>XLOOKUP(A708,'Receita Influenciada'!A:A,'Receita Influenciada'!C:C,"")</f>
      </c>
      <c r="Z708" s="4">
        <f>IF(ISBLANK(C708), "", DATEDIF(B708, C708, "d"))</f>
      </c>
      <c r="AA708" s="4">
        <v>0</v>
      </c>
    </row>
    <row x14ac:dyDescent="0.25" r="709" customHeight="1" ht="18.75">
      <c r="A709" s="1" t="s">
        <v>447</v>
      </c>
      <c r="B709" s="22">
        <f>XLOOKUP(A709,'Página25'!A:A,'Página25'!G:G,"")</f>
        <v>25568.875</v>
      </c>
      <c r="C709" s="22">
        <f>XLOOKUP(A709,'Página25'!A:A,'Página25'!I:I,"")</f>
        <v>25568.875</v>
      </c>
      <c r="D709" s="1" t="s">
        <v>4537</v>
      </c>
      <c r="E709" s="4">
        <f>XLOOKUP(A709,login!A:A,login!F:F,"")</f>
      </c>
      <c r="F709" s="4">
        <v>1</v>
      </c>
      <c r="G709" s="4">
        <v>0</v>
      </c>
      <c r="H709" s="4">
        <f>XLOOKUP(A709,EmailVerification!A:A,EmailVerification!B:B,"")</f>
      </c>
      <c r="I709" s="4">
        <f>IF(H709 = "", 0, 1)</f>
      </c>
      <c r="J709" s="4">
        <f>XLOOKUP(A709,IntegracaoVerification!A:A,IntegracaoVerification!C:C,"")</f>
      </c>
      <c r="K709" s="4">
        <f>IF(J709 = "", 0, 1)</f>
      </c>
      <c r="L709" s="2">
        <f>XLOOKUP(A709,ApiVerification!A:A,ApiVerification!C:C,"")</f>
      </c>
      <c r="M709" s="4">
        <f>IF(L709 = "", 0, 1)</f>
      </c>
      <c r="N709" s="4">
        <f>XLOOKUP(A709,AtivacaoGiftback!A:A,AtivacaoGiftback!B:B,"")</f>
      </c>
      <c r="O709" s="4">
        <f>IF(N709 = "", 0, 1)</f>
      </c>
      <c r="P709" s="4">
        <f>XLOOKUP(A709,TempoPrimeiraCampanha!A:A,TempoPrimeiraCampanha!B:B,"")</f>
      </c>
      <c r="Q709" s="4">
        <f>IF(P709 = "", 0, 1)</f>
      </c>
      <c r="R709" s="4">
        <f>XLOOKUP(A709,'# Campanhas30D'!A:A,'# Campanhas30D'!B:B,"")</f>
      </c>
      <c r="S709" s="10">
        <f>XLOOKUP(A709,'Receita Influenciada'!A:A,'Receita Influenciada'!B:B,"")</f>
      </c>
      <c r="T709" s="10">
        <f>XLOOKUP(A709,'Receita Total'!A:A,'Receita Total'!C:C,"")</f>
      </c>
      <c r="U709" s="10">
        <f>XLOOKUP(A709,Giftback!A:A,Giftback!B:B,"")</f>
      </c>
      <c r="V709" s="10">
        <v>0</v>
      </c>
      <c r="W709" s="10">
        <v>0</v>
      </c>
      <c r="X709" s="10">
        <v>0</v>
      </c>
      <c r="Y709" s="4">
        <f>XLOOKUP(A709,'Receita Influenciada'!A:A,'Receita Influenciada'!C:C,"")</f>
      </c>
      <c r="Z709" s="4">
        <f>IF(ISBLANK(C709), "", DATEDIF(B709, C709, "d"))</f>
      </c>
      <c r="AA709" s="4">
        <v>0</v>
      </c>
    </row>
    <row x14ac:dyDescent="0.25" r="710" customHeight="1" ht="18.75">
      <c r="A710" s="1" t="s">
        <v>4570</v>
      </c>
      <c r="B710" s="22">
        <f>XLOOKUP(A710,'Página25'!A:A,'Página25'!G:G,"")</f>
        <v>25568.875</v>
      </c>
      <c r="C710" s="22">
        <f>XLOOKUP(A710,'Página25'!A:A,'Página25'!I:I,"")</f>
        <v>25568.875</v>
      </c>
      <c r="D710" s="1" t="s">
        <v>4537</v>
      </c>
      <c r="E710" s="4">
        <v>0</v>
      </c>
      <c r="F710" s="4">
        <v>1</v>
      </c>
      <c r="G710" s="4">
        <v>0</v>
      </c>
      <c r="H710" s="2">
        <f>XLOOKUP(A710,EmailVerification!A:A,EmailVerification!B:B,"")</f>
      </c>
      <c r="I710" s="4">
        <f>IF(H710 = "", 0, 1)</f>
      </c>
      <c r="J710" s="4">
        <f>XLOOKUP(A710,IntegracaoVerification!A:A,IntegracaoVerification!C:C,"")</f>
      </c>
      <c r="K710" s="4">
        <f>IF(J710 = "", 0, 1)</f>
      </c>
      <c r="L710" s="2">
        <f>XLOOKUP(A710,ApiVerification!A:A,ApiVerification!C:C,"")</f>
      </c>
      <c r="M710" s="4">
        <f>IF(L710 = "", 0, 1)</f>
      </c>
      <c r="N710" s="2">
        <f>XLOOKUP(A710,AtivacaoGiftback!A:A,AtivacaoGiftback!B:B,"")</f>
      </c>
      <c r="O710" s="4">
        <f>IF(N710 = "", 0, 1)</f>
      </c>
      <c r="P710" s="2">
        <f>XLOOKUP(A710,TempoPrimeiraCampanha!A:A,TempoPrimeiraCampanha!B:B,"")</f>
      </c>
      <c r="Q710" s="4">
        <f>IF(P710 = "", 0, 1)</f>
      </c>
      <c r="R710" s="4">
        <f>XLOOKUP(A710,'# Campanhas30D'!A:A,'# Campanhas30D'!B:B,"")</f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4">
        <f>XLOOKUP(A710,'Receita Influenciada'!A:A,'Receita Influenciada'!C:C,"")</f>
      </c>
      <c r="Z710" s="4">
        <f>IF(ISBLANK(C710), "", DATEDIF(B710, C710, "d"))</f>
      </c>
      <c r="AA710" s="4">
        <f>IF(Z710&gt;=0,1,0)</f>
      </c>
    </row>
    <row x14ac:dyDescent="0.25" r="711" customHeight="1" ht="18.75">
      <c r="A711" s="1" t="s">
        <v>4584</v>
      </c>
      <c r="B711" s="22">
        <f>XLOOKUP(A711,'Página25'!A:A,'Página25'!G:G,"")</f>
        <v>25568.875</v>
      </c>
      <c r="C711" s="22">
        <f>XLOOKUP(A711,'Página25'!A:A,'Página25'!I:I,"")</f>
        <v>25568.875</v>
      </c>
      <c r="D711" s="1" t="s">
        <v>4537</v>
      </c>
      <c r="E711" s="4">
        <v>0</v>
      </c>
      <c r="F711" s="4">
        <v>1</v>
      </c>
      <c r="G711" s="4">
        <v>0</v>
      </c>
      <c r="H711" s="2">
        <f>XLOOKUP(A711,EmailVerification!A:A,EmailVerification!B:B,"")</f>
      </c>
      <c r="I711" s="4">
        <f>IF(H711 = "", 0, 1)</f>
      </c>
      <c r="J711" s="4">
        <f>XLOOKUP(A711,IntegracaoVerification!A:A,IntegracaoVerification!C:C,"")</f>
      </c>
      <c r="K711" s="4">
        <f>IF(J711 = "", 0, 1)</f>
      </c>
      <c r="L711" s="2">
        <f>XLOOKUP(A711,ApiVerification!A:A,ApiVerification!C:C,"")</f>
      </c>
      <c r="M711" s="4">
        <f>IF(L711 = "", 0, 1)</f>
      </c>
      <c r="N711" s="2">
        <f>XLOOKUP(A711,AtivacaoGiftback!A:A,AtivacaoGiftback!B:B,"")</f>
      </c>
      <c r="O711" s="4">
        <f>IF(N711 = "", 0, 1)</f>
      </c>
      <c r="P711" s="2">
        <f>XLOOKUP(A711,TempoPrimeiraCampanha!A:A,TempoPrimeiraCampanha!B:B,"")</f>
      </c>
      <c r="Q711" s="4">
        <f>IF(P711 = "", 0, 1)</f>
      </c>
      <c r="R711" s="4">
        <f>XLOOKUP(A711,'# Campanhas30D'!A:A,'# Campanhas30D'!B:B,"")</f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4">
        <f>XLOOKUP(A711,'Receita Influenciada'!A:A,'Receita Influenciada'!C:C,"")</f>
      </c>
      <c r="Z711" s="4">
        <f>IF(ISBLANK(C711), "", DATEDIF(B711, C711, "d"))</f>
      </c>
      <c r="AA711" s="4">
        <f>IF(Z711&gt;=0,1,0)</f>
      </c>
    </row>
    <row x14ac:dyDescent="0.25" r="712" customHeight="1" ht="18.75">
      <c r="A712" s="1" t="s">
        <v>1412</v>
      </c>
      <c r="B712" s="22">
        <f>XLOOKUP(A712,'Página25'!A:A,'Página25'!G:G,"")</f>
        <v>25568.875</v>
      </c>
      <c r="C712" s="22">
        <f>XLOOKUP(A712,'Página25'!A:A,'Página25'!I:I,"")</f>
        <v>25568.875</v>
      </c>
      <c r="D712" s="1" t="s">
        <v>4537</v>
      </c>
      <c r="E712" s="4">
        <v>0</v>
      </c>
      <c r="F712" s="4">
        <v>1</v>
      </c>
      <c r="G712" s="4">
        <v>0</v>
      </c>
      <c r="H712" s="2">
        <f>XLOOKUP(A712,EmailVerification!A:A,EmailVerification!B:B,"")</f>
      </c>
      <c r="I712" s="4">
        <f>IF(H712 = "", 0, 1)</f>
      </c>
      <c r="J712" s="4">
        <f>XLOOKUP(A712,IntegracaoVerification!A:A,IntegracaoVerification!C:C,"")</f>
      </c>
      <c r="K712" s="4">
        <f>IF(J712 = "", 0, 1)</f>
      </c>
      <c r="L712" s="2">
        <f>XLOOKUP(A712,ApiVerification!A:A,ApiVerification!C:C,"")</f>
      </c>
      <c r="M712" s="4">
        <f>IF(L712 = "", 0, 1)</f>
      </c>
      <c r="N712" s="2">
        <f>XLOOKUP(A712,AtivacaoGiftback!A:A,AtivacaoGiftback!B:B,"")</f>
      </c>
      <c r="O712" s="4">
        <f>IF(N712 = "", 0, 1)</f>
      </c>
      <c r="P712" s="2">
        <f>XLOOKUP(A712,TempoPrimeiraCampanha!A:A,TempoPrimeiraCampanha!B:B,"")</f>
      </c>
      <c r="Q712" s="4">
        <f>IF(P712 = "", 0, 1)</f>
      </c>
      <c r="R712" s="4">
        <f>XLOOKUP(A712,'# Campanhas30D'!A:A,'# Campanhas30D'!B:B,"")</f>
      </c>
      <c r="S712" s="10">
        <v>0</v>
      </c>
      <c r="T712" s="10">
        <f>XLOOKUP(A712,'Receita Total'!A:A,'Receita Total'!C:C,"")</f>
      </c>
      <c r="U712" s="10">
        <v>0</v>
      </c>
      <c r="V712" s="10">
        <v>0</v>
      </c>
      <c r="W712" s="10">
        <v>0</v>
      </c>
      <c r="X712" s="10">
        <v>0</v>
      </c>
      <c r="Y712" s="4">
        <f>XLOOKUP(A712,'Receita Influenciada'!A:A,'Receita Influenciada'!C:C,"")</f>
      </c>
      <c r="Z712" s="4">
        <f>IF(ISBLANK(C712), "", DATEDIF(B712, C712, "d"))</f>
      </c>
      <c r="AA712" s="4">
        <f>IF(Z712&gt;=0,1,0)</f>
      </c>
    </row>
    <row x14ac:dyDescent="0.25" r="713" customHeight="1" ht="18.75">
      <c r="A713" s="1" t="s">
        <v>1593</v>
      </c>
      <c r="B713" s="22">
        <f>XLOOKUP(A713,'Página25'!A:A,'Página25'!G:G,"")</f>
        <v>25568.875</v>
      </c>
      <c r="C713" s="22">
        <f>XLOOKUP(A713,'Página25'!A:A,'Página25'!I:I,"")</f>
        <v>25568.875</v>
      </c>
      <c r="D713" s="1" t="s">
        <v>4537</v>
      </c>
      <c r="E713" s="4">
        <v>0</v>
      </c>
      <c r="F713" s="4">
        <v>1</v>
      </c>
      <c r="G713" s="4">
        <v>0</v>
      </c>
      <c r="H713" s="2">
        <f>XLOOKUP(A713,EmailVerification!A:A,EmailVerification!B:B,"")</f>
      </c>
      <c r="I713" s="4">
        <f>IF(H713 = "", 0, 1)</f>
      </c>
      <c r="J713" s="4">
        <f>XLOOKUP(A713,IntegracaoVerification!A:A,IntegracaoVerification!C:C,"")</f>
      </c>
      <c r="K713" s="4">
        <f>IF(J713 = "", 0, 1)</f>
      </c>
      <c r="L713" s="2">
        <f>XLOOKUP(A713,ApiVerification!A:A,ApiVerification!C:C,"")</f>
      </c>
      <c r="M713" s="4">
        <f>IF(L713 = "", 0, 1)</f>
      </c>
      <c r="N713" s="2">
        <f>XLOOKUP(A713,AtivacaoGiftback!A:A,AtivacaoGiftback!B:B,"")</f>
      </c>
      <c r="O713" s="4">
        <f>IF(N713 = "", 0, 1)</f>
      </c>
      <c r="P713" s="2">
        <f>XLOOKUP(A713,TempoPrimeiraCampanha!A:A,TempoPrimeiraCampanha!B:B,"")</f>
      </c>
      <c r="Q713" s="4">
        <f>IF(P713 = "", 0, 1)</f>
      </c>
      <c r="R713" s="4">
        <f>XLOOKUP(A713,'# Campanhas30D'!A:A,'# Campanhas30D'!B:B,"")</f>
      </c>
      <c r="S713" s="10">
        <v>0</v>
      </c>
      <c r="T713" s="10">
        <f>XLOOKUP(A713,'Receita Total'!A:A,'Receita Total'!C:C,"")</f>
      </c>
      <c r="U713" s="10">
        <v>0</v>
      </c>
      <c r="V713" s="10">
        <v>0</v>
      </c>
      <c r="W713" s="10">
        <v>0</v>
      </c>
      <c r="X713" s="10">
        <v>0</v>
      </c>
      <c r="Y713" s="4">
        <f>XLOOKUP(A713,'Receita Influenciada'!A:A,'Receita Influenciada'!C:C,"")</f>
      </c>
      <c r="Z713" s="4">
        <f>IF(ISBLANK(C713), "", DATEDIF(B713, C713, "d"))</f>
      </c>
      <c r="AA713" s="4">
        <f>IF(Z713&gt;=0,1,0)</f>
      </c>
    </row>
    <row x14ac:dyDescent="0.25" r="714" customHeight="1" ht="18.75">
      <c r="A714" s="1" t="s">
        <v>4541</v>
      </c>
      <c r="B714" s="22">
        <f>XLOOKUP(A714,'Página25'!A:A,'Página25'!G:G,"")</f>
        <v>25568.875</v>
      </c>
      <c r="C714" s="22">
        <f>XLOOKUP(A714,'Página25'!A:A,'Página25'!I:I,"")</f>
        <v>25568.875</v>
      </c>
      <c r="D714" s="1" t="s">
        <v>4537</v>
      </c>
      <c r="E714" s="4">
        <v>0</v>
      </c>
      <c r="F714" s="4">
        <v>1</v>
      </c>
      <c r="G714" s="4">
        <v>0</v>
      </c>
      <c r="H714" s="2">
        <f>XLOOKUP(A714,EmailVerification!A:A,EmailVerification!B:B,"")</f>
      </c>
      <c r="I714" s="4">
        <f>IF(H714 = "", 0, 1)</f>
      </c>
      <c r="J714" s="4">
        <f>XLOOKUP(A714,IntegracaoVerification!A:A,IntegracaoVerification!C:C,"")</f>
      </c>
      <c r="K714" s="4">
        <f>IF(J714 = "", 0, 1)</f>
      </c>
      <c r="L714" s="2">
        <f>XLOOKUP(A714,ApiVerification!A:A,ApiVerification!C:C,"")</f>
      </c>
      <c r="M714" s="4">
        <f>IF(L714 = "", 0, 1)</f>
      </c>
      <c r="N714" s="2">
        <f>XLOOKUP(A714,AtivacaoGiftback!A:A,AtivacaoGiftback!B:B,"")</f>
      </c>
      <c r="O714" s="4">
        <f>IF(N714 = "", 0, 1)</f>
      </c>
      <c r="P714" s="2">
        <f>XLOOKUP(A714,TempoPrimeiraCampanha!A:A,TempoPrimeiraCampanha!B:B,"")</f>
      </c>
      <c r="Q714" s="4">
        <f>IF(P714 = "", 0, 1)</f>
      </c>
      <c r="R714" s="4">
        <f>XLOOKUP(A714,'# Campanhas30D'!A:A,'# Campanhas30D'!B:B,"")</f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4">
        <f>XLOOKUP(A714,'Receita Influenciada'!A:A,'Receita Influenciada'!C:C,"")</f>
      </c>
      <c r="Z714" s="4">
        <f>IF(ISBLANK(C714), "", DATEDIF(B714, C714, "d"))</f>
      </c>
      <c r="AA714" s="4">
        <f>IF(Z714&gt;=0,1,0)</f>
      </c>
    </row>
    <row x14ac:dyDescent="0.25" r="715" customHeight="1" ht="18.75">
      <c r="A715" s="1" t="s">
        <v>1716</v>
      </c>
      <c r="B715" s="22">
        <f>XLOOKUP(A715,'Página25'!A:A,'Página25'!G:G,"")</f>
        <v>25568.875</v>
      </c>
      <c r="C715" s="22">
        <f>XLOOKUP(A715,'Página25'!A:A,'Página25'!I:I,"")</f>
        <v>25568.875</v>
      </c>
      <c r="D715" s="1" t="s">
        <v>4537</v>
      </c>
      <c r="E715" s="4">
        <f>XLOOKUP(A715,login!A:A,login!F:F,"")</f>
      </c>
      <c r="F715" s="4">
        <f>XLOOKUP(A715,gestor!C:C,gestor!E:E,"")</f>
      </c>
      <c r="G715" s="4">
        <v>0</v>
      </c>
      <c r="H715" s="4">
        <f>XLOOKUP(A715,EmailVerification!A:A,EmailVerification!B:B,"")</f>
      </c>
      <c r="I715" s="4">
        <f>IF(H715 = "", 0, 1)</f>
      </c>
      <c r="J715" s="4">
        <f>XLOOKUP(A715,IntegracaoVerification!A:A,IntegracaoVerification!C:C,"")</f>
      </c>
      <c r="K715" s="4">
        <f>IF(J715 = "", 0, 1)</f>
      </c>
      <c r="L715" s="4">
        <f>XLOOKUP(A715,ApiVerification!A:A,ApiVerification!C:C,"")</f>
      </c>
      <c r="M715" s="4">
        <f>IF(L715 = "", 0, 1)</f>
      </c>
      <c r="N715" s="2">
        <f>XLOOKUP(A715,AtivacaoGiftback!A:A,AtivacaoGiftback!B:B,"")</f>
      </c>
      <c r="O715" s="4">
        <f>IF(N715 = "", 0, 1)</f>
      </c>
      <c r="P715" s="2">
        <f>XLOOKUP(A715,TempoPrimeiraCampanha!A:A,TempoPrimeiraCampanha!B:B,"")</f>
      </c>
      <c r="Q715" s="4">
        <f>IF(P715 = "", 0, 1)</f>
      </c>
      <c r="R715" s="4">
        <f>XLOOKUP(A715,'# Campanhas30D'!A:A,'# Campanhas30D'!B:B,"")</f>
      </c>
      <c r="S715" s="10">
        <v>0</v>
      </c>
      <c r="T715" s="10">
        <f>XLOOKUP(A715,'Receita Total'!A:A,'Receita Total'!C:C,"")</f>
      </c>
      <c r="U715" s="10">
        <v>0</v>
      </c>
      <c r="V715" s="10">
        <v>0</v>
      </c>
      <c r="W715" s="10">
        <v>0</v>
      </c>
      <c r="X715" s="10">
        <v>0</v>
      </c>
      <c r="Y715" s="4">
        <f>XLOOKUP(A715,'Receita Influenciada'!A:A,'Receita Influenciada'!C:C,"")</f>
      </c>
      <c r="Z715" s="4">
        <f>IF(ISBLANK(C715), "", DATEDIF(B715, C715, "d"))</f>
      </c>
      <c r="AA715" s="4">
        <f>IF(Z715&gt;=0,1,0)</f>
      </c>
    </row>
    <row x14ac:dyDescent="0.25" r="716" customHeight="1" ht="18.75">
      <c r="A716" s="1" t="s">
        <v>1155</v>
      </c>
      <c r="B716" s="22">
        <f>XLOOKUP(A716,'Página25'!A:A,'Página25'!G:G,"")</f>
        <v>25568.875</v>
      </c>
      <c r="C716" s="22">
        <f>XLOOKUP(A716,'Página25'!A:A,'Página25'!I:I,"")</f>
        <v>25568.875</v>
      </c>
      <c r="D716" s="1" t="s">
        <v>4537</v>
      </c>
      <c r="E716" s="4">
        <f>XLOOKUP(A716,login!A:A,login!F:F,"")</f>
      </c>
      <c r="F716" s="4">
        <v>1</v>
      </c>
      <c r="G716" s="4">
        <v>0</v>
      </c>
      <c r="H716" s="4">
        <f>XLOOKUP(A716,EmailVerification!A:A,EmailVerification!B:B,"")</f>
      </c>
      <c r="I716" s="4">
        <f>IF(H716 = "", 0, 1)</f>
      </c>
      <c r="J716" s="4">
        <f>XLOOKUP(A716,IntegracaoVerification!A:A,IntegracaoVerification!C:C,"")</f>
      </c>
      <c r="K716" s="4">
        <f>IF(J716 = "", 0, 1)</f>
      </c>
      <c r="L716" s="2">
        <f>XLOOKUP(A716,ApiVerification!A:A,ApiVerification!C:C,"")</f>
      </c>
      <c r="M716" s="4">
        <f>IF(L716 = "", 0, 1)</f>
      </c>
      <c r="N716" s="2">
        <f>XLOOKUP(A716,AtivacaoGiftback!A:A,AtivacaoGiftback!B:B,"")</f>
      </c>
      <c r="O716" s="4">
        <f>IF(N716 = "", 0, 1)</f>
      </c>
      <c r="P716" s="2">
        <f>XLOOKUP(A716,TempoPrimeiraCampanha!A:A,TempoPrimeiraCampanha!B:B,"")</f>
      </c>
      <c r="Q716" s="4">
        <f>IF(P716 = "", 0, 1)</f>
      </c>
      <c r="R716" s="4">
        <f>XLOOKUP(A716,'# Campanhas30D'!A:A,'# Campanhas30D'!B:B,"")</f>
      </c>
      <c r="S716" s="10">
        <v>0</v>
      </c>
      <c r="T716" s="10">
        <f>XLOOKUP(A716,'Receita Total'!A:A,'Receita Total'!C:C,"")</f>
      </c>
      <c r="U716" s="10">
        <v>0</v>
      </c>
      <c r="V716" s="10">
        <v>0</v>
      </c>
      <c r="W716" s="10">
        <v>0</v>
      </c>
      <c r="X716" s="10">
        <v>0</v>
      </c>
      <c r="Y716" s="4">
        <f>XLOOKUP(A716,'Receita Influenciada'!A:A,'Receita Influenciada'!C:C,"")</f>
      </c>
      <c r="Z716" s="4">
        <f>IF(ISBLANK(C716), "", DATEDIF(B716, C716, "d"))</f>
      </c>
      <c r="AA716" s="4">
        <f>IF(Z716&gt;=0,1,0)</f>
      </c>
    </row>
    <row x14ac:dyDescent="0.25" r="717" customHeight="1" ht="18.75">
      <c r="A717" s="1" t="s">
        <v>3307</v>
      </c>
      <c r="B717" s="22">
        <f>XLOOKUP(A717,'Página25'!A:A,'Página25'!G:G,"")</f>
        <v>25568.875</v>
      </c>
      <c r="C717" s="22">
        <f>XLOOKUP(A717,'Página25'!A:A,'Página25'!I:I,"")</f>
        <v>25568.875</v>
      </c>
      <c r="D717" s="1" t="s">
        <v>4537</v>
      </c>
      <c r="E717" s="4">
        <f>XLOOKUP(A717,login!A:A,login!F:F,"")</f>
      </c>
      <c r="F717" s="4">
        <f>XLOOKUP(A717,gestor!C:C,gestor!E:E,"")</f>
      </c>
      <c r="G717" s="4">
        <v>0</v>
      </c>
      <c r="H717" s="2">
        <f>XLOOKUP(A717,EmailVerification!A:A,EmailVerification!B:B,"")</f>
      </c>
      <c r="I717" s="4">
        <f>IF(H717 = "", 0, 1)</f>
      </c>
      <c r="J717" s="2">
        <f>XLOOKUP(A717,IntegracaoVerification!A:A,IntegracaoVerification!C:C,"")</f>
      </c>
      <c r="K717" s="4">
        <f>IF(J717 = "", 0, 1)</f>
      </c>
      <c r="L717" s="2">
        <f>XLOOKUP(A717,ApiVerification!A:A,ApiVerification!C:C,"")</f>
      </c>
      <c r="M717" s="4">
        <f>IF(L717 = "", 0, 1)</f>
      </c>
      <c r="N717" s="2">
        <f>XLOOKUP(A717,AtivacaoGiftback!A:A,AtivacaoGiftback!B:B,"")</f>
      </c>
      <c r="O717" s="4">
        <f>IF(N717 = "", 0, 1)</f>
      </c>
      <c r="P717" s="2">
        <f>XLOOKUP(A717,TempoPrimeiraCampanha!A:A,TempoPrimeiraCampanha!B:B,"")</f>
      </c>
      <c r="Q717" s="4">
        <f>IF(P717 = "", 0, 1)</f>
      </c>
      <c r="R717" s="4">
        <f>XLOOKUP(A717,'# Campanhas30D'!A:A,'# Campanhas30D'!B:B,"")</f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4">
        <f>XLOOKUP(A717,'Receita Influenciada'!A:A,'Receita Influenciada'!C:C,"")</f>
      </c>
      <c r="Z717" s="4">
        <f>IF(ISBLANK(C717), "", DATEDIF(B717, C717, "d"))</f>
      </c>
      <c r="AA717" s="4">
        <f>IF(Z717&gt;=0,1,0)</f>
      </c>
    </row>
    <row x14ac:dyDescent="0.25" r="718" customHeight="1" ht="18.75">
      <c r="A718" s="1" t="s">
        <v>4522</v>
      </c>
      <c r="B718" s="22">
        <f>XLOOKUP(A718,'Página25'!A:A,'Página25'!G:G,"")</f>
        <v>25568.875</v>
      </c>
      <c r="C718" s="22">
        <f>XLOOKUP(A718,'Página25'!A:A,'Página25'!I:I,"")</f>
        <v>25568.875</v>
      </c>
      <c r="D718" s="1" t="s">
        <v>4537</v>
      </c>
      <c r="E718" s="4">
        <f>XLOOKUP(A718,login!A:A,login!F:F,"")</f>
      </c>
      <c r="F718" s="4">
        <v>1</v>
      </c>
      <c r="G718" s="4">
        <v>0</v>
      </c>
      <c r="H718" s="2">
        <f>XLOOKUP(A718,EmailVerification!A:A,EmailVerification!B:B,"")</f>
      </c>
      <c r="I718" s="4">
        <f>IF(H718 = "", 0, 1)</f>
      </c>
      <c r="J718" s="4">
        <f>XLOOKUP(A718,IntegracaoVerification!A:A,IntegracaoVerification!C:C,"")</f>
      </c>
      <c r="K718" s="4">
        <f>IF(J718 = "", 0, 1)</f>
      </c>
      <c r="L718" s="4">
        <f>XLOOKUP(A718,ApiVerification!A:A,ApiVerification!C:C,"")</f>
      </c>
      <c r="M718" s="4">
        <f>IF(L718 = "", 0, 1)</f>
      </c>
      <c r="N718" s="2">
        <f>XLOOKUP(A718,AtivacaoGiftback!A:A,AtivacaoGiftback!B:B,"")</f>
      </c>
      <c r="O718" s="4">
        <f>IF(N718 = "", 0, 1)</f>
      </c>
      <c r="P718" s="2">
        <f>XLOOKUP(A718,TempoPrimeiraCampanha!A:A,TempoPrimeiraCampanha!B:B,"")</f>
      </c>
      <c r="Q718" s="4">
        <f>IF(P718 = "", 0, 1)</f>
      </c>
      <c r="R718" s="4">
        <f>XLOOKUP(A718,'# Campanhas30D'!A:A,'# Campanhas30D'!B:B,"")</f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4">
        <f>XLOOKUP(A718,'Receita Influenciada'!A:A,'Receita Influenciada'!C:C,"")</f>
      </c>
      <c r="Z718" s="4">
        <f>IF(ISBLANK(C718), "", DATEDIF(B718, C718, "d"))</f>
      </c>
      <c r="AA718" s="4">
        <f>IF(Z718&gt;=0,1,0)</f>
      </c>
    </row>
    <row x14ac:dyDescent="0.25" r="719" customHeight="1" ht="18.75">
      <c r="A719" s="1" t="s">
        <v>4527</v>
      </c>
      <c r="B719" s="22">
        <f>XLOOKUP(A719,'Página25'!A:A,'Página25'!G:G,"")</f>
        <v>25568.875</v>
      </c>
      <c r="C719" s="22">
        <f>XLOOKUP(A719,'Página25'!A:A,'Página25'!I:I,"")</f>
        <v>25568.875</v>
      </c>
      <c r="D719" s="1" t="s">
        <v>4537</v>
      </c>
      <c r="E719" s="4">
        <f>XLOOKUP(A719,login!A:A,login!F:F,"")</f>
      </c>
      <c r="F719" s="4">
        <v>1</v>
      </c>
      <c r="G719" s="4">
        <v>0</v>
      </c>
      <c r="H719" s="2">
        <f>XLOOKUP(A719,EmailVerification!A:A,EmailVerification!B:B,"")</f>
      </c>
      <c r="I719" s="4">
        <f>IF(H719 = "", 0, 1)</f>
      </c>
      <c r="J719" s="2">
        <f>XLOOKUP(A719,IntegracaoVerification!A:A,IntegracaoVerification!C:C,"")</f>
      </c>
      <c r="K719" s="4">
        <f>IF(J719 = "", 0, 1)</f>
      </c>
      <c r="L719" s="2">
        <f>XLOOKUP(A719,ApiVerification!A:A,ApiVerification!C:C,"")</f>
      </c>
      <c r="M719" s="4">
        <f>IF(L719 = "", 0, 1)</f>
      </c>
      <c r="N719" s="2">
        <f>XLOOKUP(A719,AtivacaoGiftback!A:A,AtivacaoGiftback!B:B,"")</f>
      </c>
      <c r="O719" s="4">
        <f>IF(N719 = "", 0, 1)</f>
      </c>
      <c r="P719" s="2">
        <f>XLOOKUP(A719,TempoPrimeiraCampanha!A:A,TempoPrimeiraCampanha!B:B,"")</f>
      </c>
      <c r="Q719" s="4">
        <f>IF(P719 = "", 0, 1)</f>
      </c>
      <c r="R719" s="4">
        <f>XLOOKUP(A719,'# Campanhas30D'!A:A,'# Campanhas30D'!B:B,"")</f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4">
        <f>XLOOKUP(A719,'Receita Influenciada'!A:A,'Receita Influenciada'!C:C,"")</f>
      </c>
      <c r="Z719" s="4">
        <f>IF(ISBLANK(C719), "", DATEDIF(B719, C719, "d"))</f>
      </c>
      <c r="AA719" s="4">
        <f>IF(Z719&gt;=0,1,0)</f>
      </c>
    </row>
    <row x14ac:dyDescent="0.25" r="720" customHeight="1" ht="18.75">
      <c r="A720" s="1" t="s">
        <v>4519</v>
      </c>
      <c r="B720" s="22">
        <f>XLOOKUP(A720,'Página25'!A:A,'Página25'!G:G,"")</f>
        <v>25568.875</v>
      </c>
      <c r="C720" s="22">
        <f>XLOOKUP(A720,'Página25'!A:A,'Página25'!I:I,"")</f>
        <v>25568.875</v>
      </c>
      <c r="D720" s="1" t="s">
        <v>4537</v>
      </c>
      <c r="E720" s="4">
        <f>XLOOKUP(A720,login!A:A,login!F:F,"")</f>
      </c>
      <c r="F720" s="4">
        <v>1</v>
      </c>
      <c r="G720" s="4">
        <v>0</v>
      </c>
      <c r="H720" s="4">
        <f>XLOOKUP(A720,EmailVerification!A:A,EmailVerification!B:B,"")</f>
      </c>
      <c r="I720" s="4">
        <f>IF(H720 = "", 0, 1)</f>
      </c>
      <c r="J720" s="4">
        <f>XLOOKUP(A720,IntegracaoVerification!A:A,IntegracaoVerification!C:C,"")</f>
      </c>
      <c r="K720" s="4">
        <f>IF(J720 = "", 0, 1)</f>
      </c>
      <c r="L720" s="2">
        <f>XLOOKUP(A720,ApiVerification!A:A,ApiVerification!C:C,"")</f>
      </c>
      <c r="M720" s="4">
        <f>IF(L720 = "", 0, 1)</f>
      </c>
      <c r="N720" s="2">
        <f>XLOOKUP(A720,AtivacaoGiftback!A:A,AtivacaoGiftback!B:B,"")</f>
      </c>
      <c r="O720" s="4">
        <f>IF(N720 = "", 0, 1)</f>
      </c>
      <c r="P720" s="2">
        <f>XLOOKUP(A720,TempoPrimeiraCampanha!A:A,TempoPrimeiraCampanha!B:B,"")</f>
      </c>
      <c r="Q720" s="4">
        <f>IF(P720 = "", 0, 1)</f>
      </c>
      <c r="R720" s="4">
        <f>XLOOKUP(A720,'# Campanhas30D'!A:A,'# Campanhas30D'!B:B,"")</f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4">
        <f>XLOOKUP(A720,'Receita Influenciada'!A:A,'Receita Influenciada'!C:C,"")</f>
      </c>
      <c r="Z720" s="4">
        <f>IF(ISBLANK(C720), "", DATEDIF(B720, C720, "d"))</f>
      </c>
      <c r="AA720" s="4">
        <f>IF(Z720&gt;=0,1,0)</f>
      </c>
    </row>
    <row x14ac:dyDescent="0.25" r="721" customHeight="1" ht="18.75">
      <c r="A721" s="1" t="s">
        <v>4531</v>
      </c>
      <c r="B721" s="22">
        <f>XLOOKUP(A721,'Página25'!A:A,'Página25'!G:G,"")</f>
        <v>25568.875</v>
      </c>
      <c r="C721" s="22">
        <f>XLOOKUP(A721,'Página25'!A:A,'Página25'!I:I,"")</f>
        <v>25568.875</v>
      </c>
      <c r="D721" s="1" t="s">
        <v>4537</v>
      </c>
      <c r="E721" s="4">
        <f>XLOOKUP(A721,login!A:A,login!F:F,"")</f>
      </c>
      <c r="F721" s="4">
        <v>1</v>
      </c>
      <c r="G721" s="4">
        <v>0</v>
      </c>
      <c r="H721" s="2">
        <f>XLOOKUP(A721,EmailVerification!A:A,EmailVerification!B:B,"")</f>
      </c>
      <c r="I721" s="4">
        <f>IF(H721 = "", 0, 1)</f>
      </c>
      <c r="J721" s="2">
        <f>XLOOKUP(A721,IntegracaoVerification!A:A,IntegracaoVerification!C:C,"")</f>
      </c>
      <c r="K721" s="4">
        <f>IF(J721 = "", 0, 1)</f>
      </c>
      <c r="L721" s="2">
        <f>XLOOKUP(A721,ApiVerification!A:A,ApiVerification!C:C,"")</f>
      </c>
      <c r="M721" s="4">
        <f>IF(L721 = "", 0, 1)</f>
      </c>
      <c r="N721" s="2">
        <f>XLOOKUP(A721,AtivacaoGiftback!A:A,AtivacaoGiftback!B:B,"")</f>
      </c>
      <c r="O721" s="4">
        <f>IF(N721 = "", 0, 1)</f>
      </c>
      <c r="P721" s="2">
        <f>XLOOKUP(A721,TempoPrimeiraCampanha!A:A,TempoPrimeiraCampanha!B:B,"")</f>
      </c>
      <c r="Q721" s="4">
        <f>IF(P721 = "", 0, 1)</f>
      </c>
      <c r="R721" s="4">
        <f>XLOOKUP(A721,'# Campanhas30D'!A:A,'# Campanhas30D'!B:B,"")</f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4">
        <f>XLOOKUP(A721,'Receita Influenciada'!A:A,'Receita Influenciada'!C:C,"")</f>
      </c>
      <c r="Z721" s="4">
        <f>IF(ISBLANK(C721), "", DATEDIF(B721, C721, "d"))</f>
      </c>
      <c r="AA721" s="4">
        <f>IF(Z721&gt;=0,1,0)</f>
      </c>
    </row>
    <row x14ac:dyDescent="0.25" r="722" customHeight="1" ht="18.75">
      <c r="A722" s="1" t="s">
        <v>1340</v>
      </c>
      <c r="B722" s="22">
        <f>XLOOKUP(A722,'Página25'!A:A,'Página25'!G:G,"")</f>
        <v>25568.875</v>
      </c>
      <c r="C722" s="22">
        <f>XLOOKUP(A722,'Página25'!A:A,'Página25'!I:I,"")</f>
        <v>25568.875</v>
      </c>
      <c r="D722" s="1" t="s">
        <v>4537</v>
      </c>
      <c r="E722" s="4">
        <f>XLOOKUP(A722,login!A:A,login!F:F,"")</f>
      </c>
      <c r="F722" s="4">
        <f>XLOOKUP(A722,gestor!C:C,gestor!E:E,"")</f>
      </c>
      <c r="G722" s="4">
        <v>0</v>
      </c>
      <c r="H722" s="4">
        <f>XLOOKUP(A722,EmailVerification!A:A,EmailVerification!B:B,"")</f>
      </c>
      <c r="I722" s="4">
        <f>IF(H722 = "", 0, 1)</f>
      </c>
      <c r="J722" s="4">
        <f>XLOOKUP(A722,IntegracaoVerification!A:A,IntegracaoVerification!C:C,"")</f>
      </c>
      <c r="K722" s="4">
        <f>IF(J722 = "", 0, 1)</f>
      </c>
      <c r="L722" s="4">
        <f>XLOOKUP(A722,ApiVerification!A:A,ApiVerification!C:C,"")</f>
      </c>
      <c r="M722" s="4">
        <f>IF(L722 = "", 0, 1)</f>
      </c>
      <c r="N722" s="2">
        <f>XLOOKUP(A722,AtivacaoGiftback!A:A,AtivacaoGiftback!B:B,"")</f>
      </c>
      <c r="O722" s="4">
        <f>IF(N722 = "", 0, 1)</f>
      </c>
      <c r="P722" s="2">
        <f>XLOOKUP(A722,TempoPrimeiraCampanha!A:A,TempoPrimeiraCampanha!B:B,"")</f>
      </c>
      <c r="Q722" s="4">
        <f>IF(P722 = "", 0, 1)</f>
      </c>
      <c r="R722" s="4">
        <f>XLOOKUP(A722,'# Campanhas30D'!A:A,'# Campanhas30D'!B:B,"")</f>
      </c>
      <c r="S722" s="10">
        <v>0</v>
      </c>
      <c r="T722" s="10">
        <f>XLOOKUP(A722,'Receita Total'!A:A,'Receita Total'!C:C,"")</f>
      </c>
      <c r="U722" s="10">
        <v>0</v>
      </c>
      <c r="V722" s="10">
        <v>0</v>
      </c>
      <c r="W722" s="10">
        <v>0</v>
      </c>
      <c r="X722" s="10">
        <v>0</v>
      </c>
      <c r="Y722" s="4">
        <f>XLOOKUP(A722,'Receita Influenciada'!A:A,'Receita Influenciada'!C:C,"")</f>
      </c>
      <c r="Z722" s="4">
        <f>IF(ISBLANK(C722), "", DATEDIF(B722, C722, "d"))</f>
      </c>
      <c r="AA722" s="4">
        <f>IF(Z722&gt;=0,1,0)</f>
      </c>
    </row>
    <row x14ac:dyDescent="0.25" r="723" customHeight="1" ht="18.75">
      <c r="A723" s="1" t="s">
        <v>3241</v>
      </c>
      <c r="B723" s="22">
        <f>XLOOKUP(A723,'Página25'!A:A,'Página25'!G:G,"")</f>
        <v>25568.875</v>
      </c>
      <c r="C723" s="22">
        <f>XLOOKUP(A723,'Página25'!A:A,'Página25'!I:I,"")</f>
        <v>25568.875</v>
      </c>
      <c r="D723" s="1" t="s">
        <v>4537</v>
      </c>
      <c r="E723" s="4">
        <f>XLOOKUP(A723,login!A:A,login!F:F,"")</f>
      </c>
      <c r="F723" s="4">
        <f>XLOOKUP(A723,gestor!C:C,gestor!E:E,"")</f>
      </c>
      <c r="G723" s="4">
        <v>0</v>
      </c>
      <c r="H723" s="4">
        <f>XLOOKUP(A723,EmailVerification!A:A,EmailVerification!B:B,"")</f>
      </c>
      <c r="I723" s="4">
        <f>IF(H723 = "", 0, 1)</f>
      </c>
      <c r="J723" s="2">
        <f>XLOOKUP(A723,IntegracaoVerification!A:A,IntegracaoVerification!C:C,"")</f>
      </c>
      <c r="K723" s="4">
        <f>IF(J723 = "", 0, 1)</f>
      </c>
      <c r="L723" s="2">
        <f>XLOOKUP(A723,ApiVerification!A:A,ApiVerification!C:C,"")</f>
      </c>
      <c r="M723" s="4">
        <f>IF(L723 = "", 0, 1)</f>
      </c>
      <c r="N723" s="2">
        <f>XLOOKUP(A723,AtivacaoGiftback!A:A,AtivacaoGiftback!B:B,"")</f>
      </c>
      <c r="O723" s="4">
        <f>IF(N723 = "", 0, 1)</f>
      </c>
      <c r="P723" s="2">
        <f>XLOOKUP(A723,TempoPrimeiraCampanha!A:A,TempoPrimeiraCampanha!B:B,"")</f>
      </c>
      <c r="Q723" s="4">
        <f>IF(P723 = "", 0, 1)</f>
      </c>
      <c r="R723" s="4">
        <f>XLOOKUP(A723,'# Campanhas30D'!A:A,'# Campanhas30D'!B:B,"")</f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4">
        <f>XLOOKUP(A723,'Receita Influenciada'!A:A,'Receita Influenciada'!C:C,"")</f>
      </c>
      <c r="Z723" s="4">
        <f>IF(ISBLANK(C723), "", DATEDIF(B723, C723, "d"))</f>
      </c>
      <c r="AA723" s="4">
        <f>IF(Z723&gt;=0,1,0)</f>
      </c>
    </row>
    <row x14ac:dyDescent="0.25" r="724" customHeight="1" ht="18.75">
      <c r="A724" s="1" t="s">
        <v>466</v>
      </c>
      <c r="B724" s="22">
        <f>XLOOKUP(A724,'Página25'!A:A,'Página25'!G:G,"")</f>
        <v>25568.875</v>
      </c>
      <c r="C724" s="22">
        <f>XLOOKUP(A724,'Página25'!A:A,'Página25'!I:I,"")</f>
        <v>25568.875</v>
      </c>
      <c r="D724" s="1" t="s">
        <v>4537</v>
      </c>
      <c r="E724" s="4">
        <v>0</v>
      </c>
      <c r="F724" s="4">
        <v>1</v>
      </c>
      <c r="G724" s="4">
        <v>0</v>
      </c>
      <c r="H724" s="2">
        <f>XLOOKUP(A724,EmailVerification!A:A,EmailVerification!B:B,"")</f>
      </c>
      <c r="I724" s="4">
        <f>IF(H724 = "", 0, 1)</f>
      </c>
      <c r="J724" s="4">
        <f>XLOOKUP(A724,IntegracaoVerification!A:A,IntegracaoVerification!C:C,"")</f>
      </c>
      <c r="K724" s="4">
        <f>IF(J724 = "", 0, 1)</f>
      </c>
      <c r="L724" s="2">
        <f>XLOOKUP(A724,ApiVerification!A:A,ApiVerification!C:C,"")</f>
      </c>
      <c r="M724" s="4">
        <f>IF(L724 = "", 0, 1)</f>
      </c>
      <c r="N724" s="2">
        <f>XLOOKUP(A724,AtivacaoGiftback!A:A,AtivacaoGiftback!B:B,"")</f>
      </c>
      <c r="O724" s="4">
        <f>IF(N724 = "", 0, 1)</f>
      </c>
      <c r="P724" s="2">
        <f>XLOOKUP(A724,TempoPrimeiraCampanha!A:A,TempoPrimeiraCampanha!B:B,"")</f>
      </c>
      <c r="Q724" s="4">
        <f>IF(P724 = "", 0, 1)</f>
      </c>
      <c r="R724" s="4">
        <f>XLOOKUP(A724,'# Campanhas30D'!A:A,'# Campanhas30D'!B:B,"")</f>
      </c>
      <c r="S724" s="10">
        <v>0</v>
      </c>
      <c r="T724" s="10">
        <f>XLOOKUP(A724,'Receita Total'!A:A,'Receita Total'!C:C,"")</f>
      </c>
      <c r="U724" s="10">
        <v>0</v>
      </c>
      <c r="V724" s="10">
        <v>0</v>
      </c>
      <c r="W724" s="10">
        <v>0</v>
      </c>
      <c r="X724" s="10">
        <v>0</v>
      </c>
      <c r="Y724" s="4">
        <f>XLOOKUP(A724,'Receita Influenciada'!A:A,'Receita Influenciada'!C:C,"")</f>
      </c>
      <c r="Z724" s="4">
        <f>IF(ISBLANK(C724), "", DATEDIF(B724, C724, "d"))</f>
      </c>
      <c r="AA724" s="4">
        <f>IF(Z724&gt;=0,1,0)</f>
      </c>
    </row>
    <row x14ac:dyDescent="0.25" r="725" customHeight="1" ht="18.75">
      <c r="A725" s="1" t="s">
        <v>4520</v>
      </c>
      <c r="B725" s="22">
        <f>XLOOKUP(A725,'Página25'!A:A,'Página25'!G:G,"")</f>
        <v>25568.875</v>
      </c>
      <c r="C725" s="22">
        <f>XLOOKUP(A725,'Página25'!A:A,'Página25'!I:I,"")</f>
        <v>25568.875</v>
      </c>
      <c r="D725" s="1" t="s">
        <v>4537</v>
      </c>
      <c r="E725" s="4">
        <f>XLOOKUP(A725,login!A:A,login!F:F,"")</f>
      </c>
      <c r="F725" s="4">
        <v>1</v>
      </c>
      <c r="G725" s="4">
        <v>0</v>
      </c>
      <c r="H725" s="2">
        <f>XLOOKUP(A725,EmailVerification!A:A,EmailVerification!B:B,"")</f>
      </c>
      <c r="I725" s="4">
        <f>IF(H725 = "", 0, 1)</f>
      </c>
      <c r="J725" s="2">
        <f>XLOOKUP(A725,IntegracaoVerification!A:A,IntegracaoVerification!C:C,"")</f>
      </c>
      <c r="K725" s="4">
        <f>IF(J725 = "", 0, 1)</f>
      </c>
      <c r="L725" s="2">
        <f>XLOOKUP(A725,ApiVerification!A:A,ApiVerification!C:C,"")</f>
      </c>
      <c r="M725" s="4">
        <f>IF(L725 = "", 0, 1)</f>
      </c>
      <c r="N725" s="2">
        <f>XLOOKUP(A725,AtivacaoGiftback!A:A,AtivacaoGiftback!B:B,"")</f>
      </c>
      <c r="O725" s="4">
        <f>IF(N725 = "", 0, 1)</f>
      </c>
      <c r="P725" s="2">
        <f>XLOOKUP(A725,TempoPrimeiraCampanha!A:A,TempoPrimeiraCampanha!B:B,"")</f>
      </c>
      <c r="Q725" s="4">
        <f>IF(P725 = "", 0, 1)</f>
      </c>
      <c r="R725" s="4">
        <f>XLOOKUP(A725,'# Campanhas30D'!A:A,'# Campanhas30D'!B:B,"")</f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4">
        <f>XLOOKUP(A725,'Receita Influenciada'!A:A,'Receita Influenciada'!C:C,"")</f>
      </c>
      <c r="Z725" s="4">
        <f>IF(ISBLANK(C725), "", DATEDIF(B725, C725, "d"))</f>
      </c>
      <c r="AA725" s="4">
        <f>IF(Z725&gt;=0,1,0)</f>
      </c>
    </row>
    <row x14ac:dyDescent="0.25" r="726" customHeight="1" ht="18.75">
      <c r="A726" s="1" t="s">
        <v>4528</v>
      </c>
      <c r="B726" s="22">
        <f>XLOOKUP(A726,'Página25'!A:A,'Página25'!G:G,"")</f>
        <v>25568.875</v>
      </c>
      <c r="C726" s="22">
        <f>XLOOKUP(A726,'Página25'!A:A,'Página25'!I:I,"")</f>
        <v>25568.875</v>
      </c>
      <c r="D726" s="1" t="s">
        <v>4537</v>
      </c>
      <c r="E726" s="4">
        <f>XLOOKUP(A726,login!A:A,login!F:F,"")</f>
      </c>
      <c r="F726" s="4">
        <v>1</v>
      </c>
      <c r="G726" s="4">
        <v>0</v>
      </c>
      <c r="H726" s="2">
        <f>XLOOKUP(A726,EmailVerification!A:A,EmailVerification!B:B,"")</f>
      </c>
      <c r="I726" s="4">
        <f>IF(H726 = "", 0, 1)</f>
      </c>
      <c r="J726" s="2">
        <f>XLOOKUP(A726,IntegracaoVerification!A:A,IntegracaoVerification!C:C,"")</f>
      </c>
      <c r="K726" s="4">
        <f>IF(J726 = "", 0, 1)</f>
      </c>
      <c r="L726" s="2">
        <f>XLOOKUP(A726,ApiVerification!A:A,ApiVerification!C:C,"")</f>
      </c>
      <c r="M726" s="4">
        <f>IF(L726 = "", 0, 1)</f>
      </c>
      <c r="N726" s="2">
        <f>XLOOKUP(A726,AtivacaoGiftback!A:A,AtivacaoGiftback!B:B,"")</f>
      </c>
      <c r="O726" s="4">
        <f>IF(N726 = "", 0, 1)</f>
      </c>
      <c r="P726" s="2">
        <f>XLOOKUP(A726,TempoPrimeiraCampanha!A:A,TempoPrimeiraCampanha!B:B,"")</f>
      </c>
      <c r="Q726" s="4">
        <f>IF(P726 = "", 0, 1)</f>
      </c>
      <c r="R726" s="4">
        <f>XLOOKUP(A726,'# Campanhas30D'!A:A,'# Campanhas30D'!B:B,"")</f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4">
        <f>XLOOKUP(A726,'Receita Influenciada'!A:A,'Receita Influenciada'!C:C,"")</f>
      </c>
      <c r="Z726" s="4">
        <f>IF(ISBLANK(C726), "", DATEDIF(B726, C726, "d"))</f>
      </c>
      <c r="AA726" s="4">
        <f>IF(Z726&gt;=0,1,0)</f>
      </c>
    </row>
    <row x14ac:dyDescent="0.25" r="727" customHeight="1" ht="18.75">
      <c r="A727" s="1" t="s">
        <v>4523</v>
      </c>
      <c r="B727" s="22">
        <f>XLOOKUP(A727,'Página25'!A:A,'Página25'!G:G,"")</f>
        <v>25568.875</v>
      </c>
      <c r="C727" s="22">
        <f>XLOOKUP(A727,'Página25'!A:A,'Página25'!I:I,"")</f>
        <v>25568.875</v>
      </c>
      <c r="D727" s="1" t="s">
        <v>4537</v>
      </c>
      <c r="E727" s="4">
        <f>XLOOKUP(A727,login!A:A,login!F:F,"")</f>
      </c>
      <c r="F727" s="4">
        <v>1</v>
      </c>
      <c r="G727" s="4">
        <v>0</v>
      </c>
      <c r="H727" s="2">
        <f>XLOOKUP(A727,EmailVerification!A:A,EmailVerification!B:B,"")</f>
      </c>
      <c r="I727" s="4">
        <f>IF(H727 = "", 0, 1)</f>
      </c>
      <c r="J727" s="2">
        <f>XLOOKUP(A727,IntegracaoVerification!A:A,IntegracaoVerification!C:C,"")</f>
      </c>
      <c r="K727" s="4">
        <f>IF(J727 = "", 0, 1)</f>
      </c>
      <c r="L727" s="2">
        <f>XLOOKUP(A727,ApiVerification!A:A,ApiVerification!C:C,"")</f>
      </c>
      <c r="M727" s="4">
        <f>IF(L727 = "", 0, 1)</f>
      </c>
      <c r="N727" s="2">
        <f>XLOOKUP(A727,AtivacaoGiftback!A:A,AtivacaoGiftback!B:B,"")</f>
      </c>
      <c r="O727" s="4">
        <f>IF(N727 = "", 0, 1)</f>
      </c>
      <c r="P727" s="2">
        <f>XLOOKUP(A727,TempoPrimeiraCampanha!A:A,TempoPrimeiraCampanha!B:B,"")</f>
      </c>
      <c r="Q727" s="4">
        <f>IF(P727 = "", 0, 1)</f>
      </c>
      <c r="R727" s="4">
        <f>XLOOKUP(A727,'# Campanhas30D'!A:A,'# Campanhas30D'!B:B,"")</f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4">
        <f>XLOOKUP(A727,'Receita Influenciada'!A:A,'Receita Influenciada'!C:C,"")</f>
      </c>
      <c r="Z727" s="4">
        <f>IF(ISBLANK(C727), "", DATEDIF(B727, C727, "d"))</f>
      </c>
      <c r="AA727" s="4">
        <f>IF(Z727&gt;=0,1,0)</f>
      </c>
    </row>
    <row x14ac:dyDescent="0.25" r="728" customHeight="1" ht="18.75">
      <c r="A728" s="1" t="s">
        <v>3268</v>
      </c>
      <c r="B728" s="22">
        <f>XLOOKUP(A728,'Página25'!A:A,'Página25'!G:G,"")</f>
        <v>25568.875</v>
      </c>
      <c r="C728" s="22">
        <f>XLOOKUP(A728,'Página25'!A:A,'Página25'!I:I,"")</f>
        <v>25568.875</v>
      </c>
      <c r="D728" s="1" t="s">
        <v>4537</v>
      </c>
      <c r="E728" s="4">
        <f>XLOOKUP(A728,login!A:A,login!F:F,"")</f>
      </c>
      <c r="F728" s="4">
        <f>XLOOKUP(A728,gestor!C:C,gestor!E:E,"")</f>
      </c>
      <c r="G728" s="4">
        <v>0</v>
      </c>
      <c r="H728" s="4">
        <f>XLOOKUP(A728,EmailVerification!A:A,EmailVerification!B:B,"")</f>
      </c>
      <c r="I728" s="4">
        <f>IF(H728 = "", 0, 1)</f>
      </c>
      <c r="J728" s="4">
        <f>XLOOKUP(A728,IntegracaoVerification!A:A,IntegracaoVerification!C:C,"")</f>
      </c>
      <c r="K728" s="4">
        <f>IF(J728 = "", 0, 1)</f>
      </c>
      <c r="L728" s="2">
        <f>XLOOKUP(A728,ApiVerification!A:A,ApiVerification!C:C,"")</f>
      </c>
      <c r="M728" s="4">
        <f>IF(L728 = "", 0, 1)</f>
      </c>
      <c r="N728" s="2">
        <f>XLOOKUP(A728,AtivacaoGiftback!A:A,AtivacaoGiftback!B:B,"")</f>
      </c>
      <c r="O728" s="4">
        <f>IF(N728 = "", 0, 1)</f>
      </c>
      <c r="P728" s="2">
        <f>XLOOKUP(A728,TempoPrimeiraCampanha!A:A,TempoPrimeiraCampanha!B:B,"")</f>
      </c>
      <c r="Q728" s="4">
        <f>IF(P728 = "", 0, 1)</f>
      </c>
      <c r="R728" s="4">
        <f>XLOOKUP(A728,'# Campanhas30D'!A:A,'# Campanhas30D'!B:B,"")</f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4">
        <f>XLOOKUP(A728,'Receita Influenciada'!A:A,'Receita Influenciada'!C:C,"")</f>
      </c>
      <c r="Z728" s="4">
        <f>IF(ISBLANK(C728), "", DATEDIF(B728, C728, "d"))</f>
      </c>
      <c r="AA728" s="4">
        <f>IF(Z728&gt;=0,1,0)</f>
      </c>
    </row>
    <row x14ac:dyDescent="0.25" r="729" customHeight="1" ht="18.75">
      <c r="A729" s="1" t="s">
        <v>515</v>
      </c>
      <c r="B729" s="22">
        <f>XLOOKUP(A729,'Página25'!A:A,'Página25'!G:G,"")</f>
        <v>25568.875</v>
      </c>
      <c r="C729" s="22">
        <f>XLOOKUP(A729,'Página25'!A:A,'Página25'!I:I,"")</f>
        <v>25568.875</v>
      </c>
      <c r="D729" s="1" t="s">
        <v>4537</v>
      </c>
      <c r="E729" s="4">
        <f>XLOOKUP(A729,login!A:A,login!F:F,"")</f>
      </c>
      <c r="F729" s="4">
        <f>XLOOKUP(A729,gestor!C:C,gestor!E:E,"")</f>
      </c>
      <c r="G729" s="4">
        <v>0</v>
      </c>
      <c r="H729" s="4">
        <f>XLOOKUP(A729,EmailVerification!A:A,EmailVerification!B:B,"")</f>
      </c>
      <c r="I729" s="4">
        <f>IF(H729 = "", 0, 1)</f>
      </c>
      <c r="J729" s="4">
        <f>XLOOKUP(A729,IntegracaoVerification!A:A,IntegracaoVerification!C:C,"")</f>
      </c>
      <c r="K729" s="4">
        <f>IF(J729 = "", 0, 1)</f>
      </c>
      <c r="L729" s="2">
        <f>XLOOKUP(A729,ApiVerification!A:A,ApiVerification!C:C,"")</f>
      </c>
      <c r="M729" s="4">
        <f>IF(L729 = "", 0, 1)</f>
      </c>
      <c r="N729" s="2">
        <f>XLOOKUP(A729,AtivacaoGiftback!A:A,AtivacaoGiftback!B:B,"")</f>
      </c>
      <c r="O729" s="4">
        <f>IF(N729 = "", 0, 1)</f>
      </c>
      <c r="P729" s="2">
        <f>XLOOKUP(A729,TempoPrimeiraCampanha!A:A,TempoPrimeiraCampanha!B:B,"")</f>
      </c>
      <c r="Q729" s="4">
        <f>IF(P729 = "", 0, 1)</f>
      </c>
      <c r="R729" s="4">
        <f>XLOOKUP(A729,'# Campanhas30D'!A:A,'# Campanhas30D'!B:B,"")</f>
      </c>
      <c r="S729" s="10">
        <v>0</v>
      </c>
      <c r="T729" s="10">
        <f>XLOOKUP(A729,'Receita Total'!A:A,'Receita Total'!C:C,"")</f>
      </c>
      <c r="U729" s="10">
        <v>0</v>
      </c>
      <c r="V729" s="10">
        <v>0</v>
      </c>
      <c r="W729" s="10">
        <v>0</v>
      </c>
      <c r="X729" s="10">
        <v>0</v>
      </c>
      <c r="Y729" s="4">
        <f>XLOOKUP(A729,'Receita Influenciada'!A:A,'Receita Influenciada'!C:C,"")</f>
      </c>
      <c r="Z729" s="4">
        <f>IF(ISBLANK(C729), "", DATEDIF(B729, C729, "d"))</f>
      </c>
      <c r="AA729" s="4">
        <v>0</v>
      </c>
    </row>
    <row x14ac:dyDescent="0.25" r="730" customHeight="1" ht="18.75">
      <c r="A730" s="1" t="s">
        <v>4521</v>
      </c>
      <c r="B730" s="22">
        <f>XLOOKUP(A730,'Página25'!A:A,'Página25'!G:G,"")</f>
        <v>25568.875</v>
      </c>
      <c r="C730" s="22">
        <f>XLOOKUP(A730,'Página25'!A:A,'Página25'!I:I,"")</f>
        <v>25568.875</v>
      </c>
      <c r="D730" s="1" t="s">
        <v>4537</v>
      </c>
      <c r="E730" s="4">
        <f>XLOOKUP(A730,login!A:A,login!F:F,"")</f>
      </c>
      <c r="F730" s="4">
        <v>1</v>
      </c>
      <c r="G730" s="4">
        <v>0</v>
      </c>
      <c r="H730" s="4">
        <f>XLOOKUP(A730,EmailVerification!A:A,EmailVerification!B:B,"")</f>
      </c>
      <c r="I730" s="4">
        <f>IF(H730 = "", 0, 1)</f>
      </c>
      <c r="J730" s="2">
        <f>XLOOKUP(A730,IntegracaoVerification!A:A,IntegracaoVerification!C:C,"")</f>
      </c>
      <c r="K730" s="4">
        <f>IF(J730 = "", 0, 1)</f>
      </c>
      <c r="L730" s="4">
        <f>XLOOKUP(A730,ApiVerification!A:A,ApiVerification!C:C,"")</f>
      </c>
      <c r="M730" s="4">
        <f>IF(L730 = "", 0, 1)</f>
      </c>
      <c r="N730" s="2">
        <f>XLOOKUP(A730,AtivacaoGiftback!A:A,AtivacaoGiftback!B:B,"")</f>
      </c>
      <c r="O730" s="4">
        <f>IF(N730 = "", 0, 1)</f>
      </c>
      <c r="P730" s="2">
        <f>XLOOKUP(A730,TempoPrimeiraCampanha!A:A,TempoPrimeiraCampanha!B:B,"")</f>
      </c>
      <c r="Q730" s="4">
        <f>IF(P730 = "", 0, 1)</f>
      </c>
      <c r="R730" s="4">
        <f>XLOOKUP(A730,'# Campanhas30D'!A:A,'# Campanhas30D'!B:B,"")</f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4">
        <f>XLOOKUP(A730,'Receita Influenciada'!A:A,'Receita Influenciada'!C:C,"")</f>
      </c>
      <c r="Z730" s="4">
        <f>IF(ISBLANK(C730), "", DATEDIF(B730, C730, "d"))</f>
      </c>
      <c r="AA730" s="4">
        <v>0</v>
      </c>
    </row>
    <row x14ac:dyDescent="0.25" r="731" customHeight="1" ht="18.75">
      <c r="A731" s="1" t="s">
        <v>435</v>
      </c>
      <c r="B731" s="22">
        <f>XLOOKUP(A731,'Página25'!A:A,'Página25'!G:G,"")</f>
        <v>25568.875</v>
      </c>
      <c r="C731" s="22">
        <f>XLOOKUP(A731,'Página25'!A:A,'Página25'!I:I,"")</f>
        <v>25568.875</v>
      </c>
      <c r="D731" s="1" t="s">
        <v>4537</v>
      </c>
      <c r="E731" s="4">
        <v>0</v>
      </c>
      <c r="F731" s="4">
        <v>1</v>
      </c>
      <c r="G731" s="4">
        <v>0</v>
      </c>
      <c r="H731" s="2">
        <f>XLOOKUP(A731,EmailVerification!A:A,EmailVerification!B:B,"")</f>
      </c>
      <c r="I731" s="4">
        <f>IF(H731 = "", 0, 1)</f>
      </c>
      <c r="J731" s="4">
        <f>XLOOKUP(A731,IntegracaoVerification!A:A,IntegracaoVerification!C:C,"")</f>
      </c>
      <c r="K731" s="4">
        <f>IF(J731 = "", 0, 1)</f>
      </c>
      <c r="L731" s="4">
        <f>XLOOKUP(A731,ApiVerification!A:A,ApiVerification!C:C,"")</f>
      </c>
      <c r="M731" s="4">
        <f>IF(L731 = "", 0, 1)</f>
      </c>
      <c r="N731" s="2">
        <f>XLOOKUP(A731,AtivacaoGiftback!A:A,AtivacaoGiftback!B:B,"")</f>
      </c>
      <c r="O731" s="4">
        <f>IF(N731 = "", 0, 1)</f>
      </c>
      <c r="P731" s="2">
        <f>XLOOKUP(A731,TempoPrimeiraCampanha!A:A,TempoPrimeiraCampanha!B:B,"")</f>
      </c>
      <c r="Q731" s="4">
        <f>IF(P731 = "", 0, 1)</f>
      </c>
      <c r="R731" s="4">
        <f>XLOOKUP(A731,'# Campanhas30D'!A:A,'# Campanhas30D'!B:B,"")</f>
      </c>
      <c r="S731" s="10">
        <v>0</v>
      </c>
      <c r="T731" s="10">
        <f>XLOOKUP(A731,'Receita Total'!A:A,'Receita Total'!C:C,"")</f>
      </c>
      <c r="U731" s="10">
        <v>0</v>
      </c>
      <c r="V731" s="10">
        <v>0</v>
      </c>
      <c r="W731" s="10">
        <v>0</v>
      </c>
      <c r="X731" s="10">
        <v>0</v>
      </c>
      <c r="Y731" s="4">
        <f>XLOOKUP(A731,'Receita Influenciada'!A:A,'Receita Influenciada'!C:C,"")</f>
      </c>
      <c r="Z731" s="4">
        <f>IF(ISBLANK(C731), "", DATEDIF(B731, C731, "d"))</f>
      </c>
      <c r="AA731" s="4">
        <v>0</v>
      </c>
    </row>
    <row x14ac:dyDescent="0.25" r="732" customHeight="1" ht="18.75">
      <c r="A732" s="1" t="s">
        <v>563</v>
      </c>
      <c r="B732" s="22">
        <f>XLOOKUP(A732,'Página25'!A:A,'Página25'!G:G,"")</f>
        <v>25568.875</v>
      </c>
      <c r="C732" s="22">
        <f>XLOOKUP(A732,'Página25'!A:A,'Página25'!I:I,"")</f>
        <v>25568.875</v>
      </c>
      <c r="D732" s="1" t="s">
        <v>4537</v>
      </c>
      <c r="E732" s="4">
        <f>XLOOKUP(A732,login!A:A,login!F:F,"")</f>
      </c>
      <c r="F732" s="4">
        <f>XLOOKUP(A732,gestor!C:C,gestor!E:E,"")</f>
      </c>
      <c r="G732" s="4">
        <v>0</v>
      </c>
      <c r="H732" s="4">
        <f>XLOOKUP(A732,EmailVerification!A:A,EmailVerification!B:B,"")</f>
      </c>
      <c r="I732" s="4">
        <f>IF(H732 = "", 0, 1)</f>
      </c>
      <c r="J732" s="4">
        <f>XLOOKUP(A732,IntegracaoVerification!A:A,IntegracaoVerification!C:C,"")</f>
      </c>
      <c r="K732" s="4">
        <f>IF(J732 = "", 0, 1)</f>
      </c>
      <c r="L732" s="2">
        <f>XLOOKUP(A732,ApiVerification!A:A,ApiVerification!C:C,"")</f>
      </c>
      <c r="M732" s="4">
        <f>IF(L732 = "", 0, 1)</f>
      </c>
      <c r="N732" s="2">
        <f>XLOOKUP(A732,AtivacaoGiftback!A:A,AtivacaoGiftback!B:B,"")</f>
      </c>
      <c r="O732" s="4">
        <f>IF(N732 = "", 0, 1)</f>
      </c>
      <c r="P732" s="2">
        <f>XLOOKUP(A732,TempoPrimeiraCampanha!A:A,TempoPrimeiraCampanha!B:B,"")</f>
      </c>
      <c r="Q732" s="4">
        <f>IF(P732 = "", 0, 1)</f>
      </c>
      <c r="R732" s="4">
        <f>XLOOKUP(A732,'# Campanhas30D'!A:A,'# Campanhas30D'!B:B,"")</f>
      </c>
      <c r="S732" s="10">
        <v>0</v>
      </c>
      <c r="T732" s="10">
        <f>XLOOKUP(A732,'Receita Total'!A:A,'Receita Total'!C:C,"")</f>
      </c>
      <c r="U732" s="10">
        <v>0</v>
      </c>
      <c r="V732" s="10">
        <v>0</v>
      </c>
      <c r="W732" s="10">
        <v>0</v>
      </c>
      <c r="X732" s="10">
        <v>0</v>
      </c>
      <c r="Y732" s="4">
        <f>XLOOKUP(A732,'Receita Influenciada'!A:A,'Receita Influenciada'!C:C,"")</f>
      </c>
      <c r="Z732" s="4">
        <f>IF(ISBLANK(C732), "", DATEDIF(B732, C732, "d"))</f>
      </c>
      <c r="AA732" s="4">
        <v>0</v>
      </c>
    </row>
    <row x14ac:dyDescent="0.25" r="733" customHeight="1" ht="18.75">
      <c r="A733" s="1" t="s">
        <v>695</v>
      </c>
      <c r="B733" s="22">
        <f>XLOOKUP(A733,'Página25'!A:A,'Página25'!G:G,"")</f>
        <v>25568.875</v>
      </c>
      <c r="C733" s="22">
        <f>XLOOKUP(A733,'Página25'!A:A,'Página25'!I:I,"")</f>
        <v>25568.875</v>
      </c>
      <c r="D733" s="1" t="s">
        <v>4537</v>
      </c>
      <c r="E733" s="4">
        <v>0</v>
      </c>
      <c r="F733" s="4">
        <v>1</v>
      </c>
      <c r="G733" s="4">
        <v>0</v>
      </c>
      <c r="H733" s="2">
        <f>XLOOKUP(A733,EmailVerification!A:A,EmailVerification!B:B,"")</f>
      </c>
      <c r="I733" s="4">
        <f>IF(H733 = "", 0, 1)</f>
      </c>
      <c r="J733" s="4">
        <f>XLOOKUP(A733,IntegracaoVerification!A:A,IntegracaoVerification!C:C,"")</f>
      </c>
      <c r="K733" s="4">
        <f>IF(J733 = "", 0, 1)</f>
      </c>
      <c r="L733" s="4">
        <f>XLOOKUP(A733,ApiVerification!A:A,ApiVerification!C:C,"")</f>
      </c>
      <c r="M733" s="4">
        <f>IF(L733 = "", 0, 1)</f>
      </c>
      <c r="N733" s="4">
        <f>XLOOKUP(A733,AtivacaoGiftback!A:A,AtivacaoGiftback!B:B,"")</f>
      </c>
      <c r="O733" s="4">
        <f>IF(N733 = "", 0, 1)</f>
      </c>
      <c r="P733" s="4">
        <f>XLOOKUP(A733,TempoPrimeiraCampanha!A:A,TempoPrimeiraCampanha!B:B,"")</f>
      </c>
      <c r="Q733" s="4">
        <f>IF(P733 = "", 0, 1)</f>
      </c>
      <c r="R733" s="4">
        <f>XLOOKUP(A733,'# Campanhas30D'!A:A,'# Campanhas30D'!B:B,"")</f>
      </c>
      <c r="S733" s="10">
        <v>0</v>
      </c>
      <c r="T733" s="10">
        <f>XLOOKUP(A733,'Receita Total'!A:A,'Receita Total'!C:C,"")</f>
      </c>
      <c r="U733" s="10">
        <v>0</v>
      </c>
      <c r="V733" s="10">
        <v>0</v>
      </c>
      <c r="W733" s="10">
        <v>0</v>
      </c>
      <c r="X733" s="10">
        <v>0</v>
      </c>
      <c r="Y733" s="4">
        <f>XLOOKUP(A733,'Receita Influenciada'!A:A,'Receita Influenciada'!C:C,"")</f>
      </c>
      <c r="Z733" s="4">
        <f>IF(ISBLANK(C733), "", DATEDIF(B733, C733, "d"))</f>
      </c>
      <c r="AA733" s="4">
        <v>0</v>
      </c>
    </row>
    <row x14ac:dyDescent="0.25" r="734" customHeight="1" ht="18.75">
      <c r="A734" s="1" t="s">
        <v>398</v>
      </c>
      <c r="B734" s="22">
        <f>XLOOKUP(A734,'Página25'!A:A,'Página25'!G:G,"")</f>
        <v>25568.875</v>
      </c>
      <c r="C734" s="22">
        <f>XLOOKUP(A734,'Página25'!A:A,'Página25'!I:I,"")</f>
        <v>25568.875</v>
      </c>
      <c r="D734" s="1" t="s">
        <v>4537</v>
      </c>
      <c r="E734" s="4">
        <f>XLOOKUP(A734,login!A:A,login!F:F,"")</f>
      </c>
      <c r="F734" s="4">
        <v>1</v>
      </c>
      <c r="G734" s="4">
        <v>0</v>
      </c>
      <c r="H734" s="2">
        <f>XLOOKUP(A734,EmailVerification!A:A,EmailVerification!B:B,"")</f>
      </c>
      <c r="I734" s="4">
        <f>IF(H734 = "", 0, 1)</f>
      </c>
      <c r="J734" s="2">
        <f>XLOOKUP(A734,IntegracaoVerification!A:A,IntegracaoVerification!C:C,"")</f>
      </c>
      <c r="K734" s="4">
        <f>IF(J734 = "", 0, 1)</f>
      </c>
      <c r="L734" s="2">
        <f>XLOOKUP(A734,ApiVerification!A:A,ApiVerification!C:C,"")</f>
      </c>
      <c r="M734" s="4">
        <f>IF(L734 = "", 0, 1)</f>
      </c>
      <c r="N734" s="2">
        <f>XLOOKUP(A734,AtivacaoGiftback!A:A,AtivacaoGiftback!B:B,"")</f>
      </c>
      <c r="O734" s="4">
        <f>IF(N734 = "", 0, 1)</f>
      </c>
      <c r="P734" s="2">
        <f>XLOOKUP(A734,TempoPrimeiraCampanha!A:A,TempoPrimeiraCampanha!B:B,"")</f>
      </c>
      <c r="Q734" s="4">
        <f>IF(P734 = "", 0, 1)</f>
      </c>
      <c r="R734" s="4">
        <f>XLOOKUP(A734,'# Campanhas30D'!A:A,'# Campanhas30D'!B:B,"")</f>
      </c>
      <c r="S734" s="10">
        <v>0</v>
      </c>
      <c r="T734" s="10">
        <f>XLOOKUP(A734,'Receita Total'!A:A,'Receita Total'!C:C,"")</f>
      </c>
      <c r="U734" s="10">
        <v>0</v>
      </c>
      <c r="V734" s="10">
        <v>0</v>
      </c>
      <c r="W734" s="10">
        <v>0</v>
      </c>
      <c r="X734" s="10">
        <v>0</v>
      </c>
      <c r="Y734" s="4">
        <f>XLOOKUP(A734,'Receita Influenciada'!A:A,'Receita Influenciada'!C:C,"")</f>
      </c>
      <c r="Z734" s="4">
        <f>IF(ISBLANK(C734), "", DATEDIF(B734, C734, "d"))</f>
      </c>
      <c r="AA734" s="4">
        <v>0</v>
      </c>
    </row>
    <row x14ac:dyDescent="0.25" r="735" customHeight="1" ht="18.75">
      <c r="A735" s="1" t="s">
        <v>462</v>
      </c>
      <c r="B735" s="22">
        <f>XLOOKUP(A735,'Página25'!A:A,'Página25'!G:G,"")</f>
        <v>25568.875</v>
      </c>
      <c r="C735" s="22">
        <f>XLOOKUP(A735,'Página25'!A:A,'Página25'!I:I,"")</f>
        <v>25568.875</v>
      </c>
      <c r="D735" s="1" t="s">
        <v>4537</v>
      </c>
      <c r="E735" s="4">
        <v>0</v>
      </c>
      <c r="F735" s="4">
        <v>1</v>
      </c>
      <c r="G735" s="4">
        <v>0</v>
      </c>
      <c r="H735" s="2">
        <f>XLOOKUP(A735,EmailVerification!A:A,EmailVerification!B:B,"")</f>
      </c>
      <c r="I735" s="4">
        <f>IF(H735 = "", 0, 1)</f>
      </c>
      <c r="J735" s="4">
        <f>XLOOKUP(A735,IntegracaoVerification!A:A,IntegracaoVerification!C:C,"")</f>
      </c>
      <c r="K735" s="4">
        <f>IF(J735 = "", 0, 1)</f>
      </c>
      <c r="L735" s="4">
        <f>XLOOKUP(A735,ApiVerification!A:A,ApiVerification!C:C,"")</f>
      </c>
      <c r="M735" s="4">
        <f>IF(L735 = "", 0, 1)</f>
      </c>
      <c r="N735" s="4">
        <f>XLOOKUP(A735,AtivacaoGiftback!A:A,AtivacaoGiftback!B:B,"")</f>
      </c>
      <c r="O735" s="4">
        <f>IF(N735 = "", 0, 1)</f>
      </c>
      <c r="P735" s="2">
        <f>XLOOKUP(A735,TempoPrimeiraCampanha!A:A,TempoPrimeiraCampanha!B:B,"")</f>
      </c>
      <c r="Q735" s="4">
        <f>IF(P735 = "", 0, 1)</f>
      </c>
      <c r="R735" s="4">
        <f>XLOOKUP(A735,'# Campanhas30D'!A:A,'# Campanhas30D'!B:B,"")</f>
      </c>
      <c r="S735" s="10">
        <v>0</v>
      </c>
      <c r="T735" s="10">
        <f>XLOOKUP(A735,'Receita Total'!A:A,'Receita Total'!C:C,"")</f>
      </c>
      <c r="U735" s="10">
        <v>0</v>
      </c>
      <c r="V735" s="10">
        <v>0</v>
      </c>
      <c r="W735" s="10">
        <v>0</v>
      </c>
      <c r="X735" s="10">
        <v>0</v>
      </c>
      <c r="Y735" s="4">
        <f>XLOOKUP(A735,'Receita Influenciada'!A:A,'Receita Influenciada'!C:C,"")</f>
      </c>
      <c r="Z735" s="4">
        <f>IF(ISBLANK(C735), "", DATEDIF(B735, C735, "d"))</f>
      </c>
      <c r="AA735" s="4">
        <v>0</v>
      </c>
    </row>
    <row x14ac:dyDescent="0.25" r="736" customHeight="1" ht="18.75">
      <c r="A736" s="1" t="s">
        <v>471</v>
      </c>
      <c r="B736" s="22">
        <f>XLOOKUP(A736,'Página25'!A:A,'Página25'!G:G,"")</f>
        <v>25568.875</v>
      </c>
      <c r="C736" s="22">
        <f>XLOOKUP(A736,'Página25'!A:A,'Página25'!I:I,"")</f>
        <v>25568.875</v>
      </c>
      <c r="D736" s="1" t="s">
        <v>4537</v>
      </c>
      <c r="E736" s="4">
        <f>XLOOKUP(A736,login!A:A,login!F:F,"")</f>
      </c>
      <c r="F736" s="4">
        <v>1</v>
      </c>
      <c r="G736" s="4">
        <v>0</v>
      </c>
      <c r="H736" s="2">
        <f>XLOOKUP(A736,EmailVerification!A:A,EmailVerification!B:B,"")</f>
      </c>
      <c r="I736" s="4">
        <f>IF(H736 = "", 0, 1)</f>
      </c>
      <c r="J736" s="4">
        <f>XLOOKUP(A736,IntegracaoVerification!A:A,IntegracaoVerification!C:C,"")</f>
      </c>
      <c r="K736" s="4">
        <f>IF(J736 = "", 0, 1)</f>
      </c>
      <c r="L736" s="4">
        <f>XLOOKUP(A736,ApiVerification!A:A,ApiVerification!C:C,"")</f>
      </c>
      <c r="M736" s="4">
        <f>IF(L736 = "", 0, 1)</f>
      </c>
      <c r="N736" s="2">
        <f>XLOOKUP(A736,AtivacaoGiftback!A:A,AtivacaoGiftback!B:B,"")</f>
      </c>
      <c r="O736" s="4">
        <f>IF(N736 = "", 0, 1)</f>
      </c>
      <c r="P736" s="4">
        <f>XLOOKUP(A736,TempoPrimeiraCampanha!A:A,TempoPrimeiraCampanha!B:B,"")</f>
      </c>
      <c r="Q736" s="4">
        <f>IF(P736 = "", 0, 1)</f>
      </c>
      <c r="R736" s="4">
        <f>XLOOKUP(A736,'# Campanhas30D'!A:A,'# Campanhas30D'!B:B,"")</f>
      </c>
      <c r="S736" s="10">
        <v>0</v>
      </c>
      <c r="T736" s="10">
        <f>XLOOKUP(A736,'Receita Total'!A:A,'Receita Total'!C:C,"")</f>
      </c>
      <c r="U736" s="10">
        <v>0</v>
      </c>
      <c r="V736" s="10">
        <v>0</v>
      </c>
      <c r="W736" s="10">
        <v>0</v>
      </c>
      <c r="X736" s="10">
        <v>0</v>
      </c>
      <c r="Y736" s="4">
        <f>XLOOKUP(A736,'Receita Influenciada'!A:A,'Receita Influenciada'!C:C,"")</f>
      </c>
      <c r="Z736" s="4">
        <f>IF(ISBLANK(C736), "", DATEDIF(B736, C736, "d"))</f>
      </c>
      <c r="AA736" s="4">
        <v>0</v>
      </c>
    </row>
    <row x14ac:dyDescent="0.25" r="737" customHeight="1" ht="18.75">
      <c r="A737" s="1" t="s">
        <v>513</v>
      </c>
      <c r="B737" s="22">
        <f>XLOOKUP(A737,'Página25'!A:A,'Página25'!G:G,"")</f>
        <v>25568.875</v>
      </c>
      <c r="C737" s="22">
        <f>XLOOKUP(A737,'Página25'!A:A,'Página25'!I:I,"")</f>
        <v>25568.875</v>
      </c>
      <c r="D737" s="1" t="s">
        <v>4537</v>
      </c>
      <c r="E737" s="4">
        <v>0</v>
      </c>
      <c r="F737" s="4">
        <v>1</v>
      </c>
      <c r="G737" s="4">
        <v>0</v>
      </c>
      <c r="H737" s="2">
        <f>XLOOKUP(A737,EmailVerification!A:A,EmailVerification!B:B,"")</f>
      </c>
      <c r="I737" s="4">
        <f>IF(H737 = "", 0, 1)</f>
      </c>
      <c r="J737" s="4">
        <f>XLOOKUP(A737,IntegracaoVerification!A:A,IntegracaoVerification!C:C,"")</f>
      </c>
      <c r="K737" s="4">
        <f>IF(J737 = "", 0, 1)</f>
      </c>
      <c r="L737" s="2">
        <f>XLOOKUP(A737,ApiVerification!A:A,ApiVerification!C:C,"")</f>
      </c>
      <c r="M737" s="4">
        <f>IF(L737 = "", 0, 1)</f>
      </c>
      <c r="N737" s="2">
        <f>XLOOKUP(A737,AtivacaoGiftback!A:A,AtivacaoGiftback!B:B,"")</f>
      </c>
      <c r="O737" s="4">
        <f>IF(N737 = "", 0, 1)</f>
      </c>
      <c r="P737" s="2">
        <f>XLOOKUP(A737,TempoPrimeiraCampanha!A:A,TempoPrimeiraCampanha!B:B,"")</f>
      </c>
      <c r="Q737" s="4">
        <f>IF(P737 = "", 0, 1)</f>
      </c>
      <c r="R737" s="4">
        <f>XLOOKUP(A737,'# Campanhas30D'!A:A,'# Campanhas30D'!B:B,"")</f>
      </c>
      <c r="S737" s="10">
        <v>0</v>
      </c>
      <c r="T737" s="10">
        <f>XLOOKUP(A737,'Receita Total'!A:A,'Receita Total'!C:C,"")</f>
      </c>
      <c r="U737" s="10">
        <v>0</v>
      </c>
      <c r="V737" s="10">
        <v>0</v>
      </c>
      <c r="W737" s="10">
        <v>0</v>
      </c>
      <c r="X737" s="10">
        <v>0</v>
      </c>
      <c r="Y737" s="4">
        <f>XLOOKUP(A737,'Receita Influenciada'!A:A,'Receita Influenciada'!C:C,"")</f>
      </c>
      <c r="Z737" s="4">
        <f>IF(ISBLANK(C737), "", DATEDIF(B737, C737, "d"))</f>
      </c>
      <c r="AA737" s="4">
        <v>0</v>
      </c>
    </row>
    <row x14ac:dyDescent="0.25" r="738" customHeight="1" ht="18.75">
      <c r="A738" s="1" t="s">
        <v>1211</v>
      </c>
      <c r="B738" s="22">
        <f>XLOOKUP(A738,'Página25'!A:A,'Página25'!G:G,"")</f>
        <v>25568.875</v>
      </c>
      <c r="C738" s="22">
        <f>XLOOKUP(A738,'Página25'!A:A,'Página25'!I:I,"")</f>
        <v>25568.875</v>
      </c>
      <c r="D738" s="1" t="s">
        <v>4537</v>
      </c>
      <c r="E738" s="4">
        <f>XLOOKUP(A738,login!A:A,login!F:F,"")</f>
      </c>
      <c r="F738" s="4">
        <f>XLOOKUP(A738,gestor!C:C,gestor!E:E,"")</f>
      </c>
      <c r="G738" s="4">
        <v>0</v>
      </c>
      <c r="H738" s="4">
        <f>XLOOKUP(A738,EmailVerification!A:A,EmailVerification!B:B,"")</f>
      </c>
      <c r="I738" s="4">
        <f>IF(H738 = "", 0, 1)</f>
      </c>
      <c r="J738" s="4">
        <f>XLOOKUP(A738,IntegracaoVerification!A:A,IntegracaoVerification!C:C,"")</f>
      </c>
      <c r="K738" s="4">
        <f>IF(J738 = "", 0, 1)</f>
      </c>
      <c r="L738" s="2">
        <f>XLOOKUP(A738,ApiVerification!A:A,ApiVerification!C:C,"")</f>
      </c>
      <c r="M738" s="4">
        <f>IF(L738 = "", 0, 1)</f>
      </c>
      <c r="N738" s="2">
        <f>XLOOKUP(A738,AtivacaoGiftback!A:A,AtivacaoGiftback!B:B,"")</f>
      </c>
      <c r="O738" s="4">
        <f>IF(N738 = "", 0, 1)</f>
      </c>
      <c r="P738" s="2">
        <f>XLOOKUP(A738,TempoPrimeiraCampanha!A:A,TempoPrimeiraCampanha!B:B,"")</f>
      </c>
      <c r="Q738" s="4">
        <f>IF(P738 = "", 0, 1)</f>
      </c>
      <c r="R738" s="4">
        <f>XLOOKUP(A738,'# Campanhas30D'!A:A,'# Campanhas30D'!B:B,"")</f>
      </c>
      <c r="S738" s="10">
        <v>0</v>
      </c>
      <c r="T738" s="10">
        <f>XLOOKUP(A738,'Receita Total'!A:A,'Receita Total'!C:C,"")</f>
      </c>
      <c r="U738" s="10">
        <v>0</v>
      </c>
      <c r="V738" s="10">
        <v>0</v>
      </c>
      <c r="W738" s="10">
        <v>0</v>
      </c>
      <c r="X738" s="10">
        <v>0</v>
      </c>
      <c r="Y738" s="4">
        <f>XLOOKUP(A738,'Receita Influenciada'!A:A,'Receita Influenciada'!C:C,"")</f>
      </c>
      <c r="Z738" s="4">
        <f>IF(ISBLANK(C738), "", DATEDIF(B738, C738, "d"))</f>
      </c>
      <c r="AA738" s="4">
        <v>0</v>
      </c>
    </row>
    <row x14ac:dyDescent="0.25" r="739" customHeight="1" ht="18.75">
      <c r="A739" s="1" t="s">
        <v>799</v>
      </c>
      <c r="B739" s="22">
        <f>XLOOKUP(A739,'Página25'!A:A,'Página25'!G:G,"")</f>
        <v>25568.875</v>
      </c>
      <c r="C739" s="22">
        <f>XLOOKUP(A739,'Página25'!A:A,'Página25'!I:I,"")</f>
        <v>25568.875</v>
      </c>
      <c r="D739" s="1" t="s">
        <v>4537</v>
      </c>
      <c r="E739" s="4">
        <v>0</v>
      </c>
      <c r="F739" s="4">
        <v>1</v>
      </c>
      <c r="G739" s="4">
        <v>0</v>
      </c>
      <c r="H739" s="2">
        <f>XLOOKUP(A739,EmailVerification!A:A,EmailVerification!B:B,"")</f>
      </c>
      <c r="I739" s="4">
        <f>IF(H739 = "", 0, 1)</f>
      </c>
      <c r="J739" s="4">
        <f>XLOOKUP(A739,IntegracaoVerification!A:A,IntegracaoVerification!C:C,"")</f>
      </c>
      <c r="K739" s="4">
        <f>IF(J739 = "", 0, 1)</f>
      </c>
      <c r="L739" s="2">
        <f>XLOOKUP(A739,ApiVerification!A:A,ApiVerification!C:C,"")</f>
      </c>
      <c r="M739" s="4">
        <f>IF(L739 = "", 0, 1)</f>
      </c>
      <c r="N739" s="4">
        <f>XLOOKUP(A739,AtivacaoGiftback!A:A,AtivacaoGiftback!B:B,"")</f>
      </c>
      <c r="O739" s="4">
        <f>IF(N739 = "", 0, 1)</f>
      </c>
      <c r="P739" s="2">
        <f>XLOOKUP(A739,TempoPrimeiraCampanha!A:A,TempoPrimeiraCampanha!B:B,"")</f>
      </c>
      <c r="Q739" s="4">
        <f>IF(P739 = "", 0, 1)</f>
      </c>
      <c r="R739" s="4">
        <f>XLOOKUP(A739,'# Campanhas30D'!A:A,'# Campanhas30D'!B:B,"")</f>
      </c>
      <c r="S739" s="10">
        <v>0</v>
      </c>
      <c r="T739" s="10">
        <f>XLOOKUP(A739,'Receita Total'!A:A,'Receita Total'!C:C,"")</f>
      </c>
      <c r="U739" s="10">
        <v>0</v>
      </c>
      <c r="V739" s="10">
        <v>0</v>
      </c>
      <c r="W739" s="10">
        <v>0</v>
      </c>
      <c r="X739" s="10">
        <v>0</v>
      </c>
      <c r="Y739" s="4">
        <f>XLOOKUP(A739,'Receita Influenciada'!A:A,'Receita Influenciada'!C:C,"")</f>
      </c>
      <c r="Z739" s="4">
        <f>IF(ISBLANK(C739), "", DATEDIF(B739, C739, "d"))</f>
      </c>
      <c r="AA739" s="4">
        <v>0</v>
      </c>
    </row>
    <row x14ac:dyDescent="0.25" r="740" customHeight="1" ht="18.75">
      <c r="A740" s="1" t="s">
        <v>4600</v>
      </c>
      <c r="B740" s="22">
        <f>XLOOKUP(A740,'Página25'!A:A,'Página25'!G:G,"")</f>
        <v>25568.875</v>
      </c>
      <c r="C740" s="22">
        <f>XLOOKUP(A740,'Página25'!A:A,'Página25'!I:I,"")</f>
        <v>25568.875</v>
      </c>
      <c r="D740" s="1" t="s">
        <v>4537</v>
      </c>
      <c r="E740" s="4">
        <v>0</v>
      </c>
      <c r="F740" s="4">
        <v>1</v>
      </c>
      <c r="G740" s="4">
        <v>0</v>
      </c>
      <c r="H740" s="2">
        <f>XLOOKUP(A740,EmailVerification!A:A,EmailVerification!B:B,"")</f>
      </c>
      <c r="I740" s="4">
        <f>IF(H740 = "", 0, 1)</f>
      </c>
      <c r="J740" s="2">
        <f>XLOOKUP(A740,IntegracaoVerification!A:A,IntegracaoVerification!C:C,"")</f>
      </c>
      <c r="K740" s="4">
        <f>IF(J740 = "", 0, 1)</f>
      </c>
      <c r="L740" s="2">
        <f>XLOOKUP(A740,ApiVerification!A:A,ApiVerification!C:C,"")</f>
      </c>
      <c r="M740" s="4">
        <f>IF(L740 = "", 0, 1)</f>
      </c>
      <c r="N740" s="2">
        <f>XLOOKUP(A740,AtivacaoGiftback!A:A,AtivacaoGiftback!B:B,"")</f>
      </c>
      <c r="O740" s="4">
        <f>IF(N740 = "", 0, 1)</f>
      </c>
      <c r="P740" s="2">
        <f>XLOOKUP(A740,TempoPrimeiraCampanha!A:A,TempoPrimeiraCampanha!B:B,"")</f>
      </c>
      <c r="Q740" s="4">
        <f>IF(P740 = "", 0, 1)</f>
      </c>
      <c r="R740" s="4">
        <f>XLOOKUP(A740,'# Campanhas30D'!A:A,'# Campanhas30D'!B:B,"")</f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4">
        <f>XLOOKUP(A740,'Receita Influenciada'!A:A,'Receita Influenciada'!C:C,"")</f>
      </c>
      <c r="Z740" s="4">
        <f>IF(ISBLANK(C740), "", DATEDIF(B740, C740, "d"))</f>
      </c>
      <c r="AA740" s="4">
        <v>0</v>
      </c>
    </row>
    <row x14ac:dyDescent="0.25" r="741" customHeight="1" ht="18.75">
      <c r="A741" s="1" t="s">
        <v>389</v>
      </c>
      <c r="B741" s="22">
        <f>XLOOKUP(A741,'Página25'!A:A,'Página25'!G:G,"")</f>
        <v>25568.875</v>
      </c>
      <c r="C741" s="22">
        <f>XLOOKUP(A741,'Página25'!A:A,'Página25'!I:I,"")</f>
        <v>25568.875</v>
      </c>
      <c r="D741" s="1" t="s">
        <v>4537</v>
      </c>
      <c r="E741" s="4">
        <v>0</v>
      </c>
      <c r="F741" s="4">
        <v>1</v>
      </c>
      <c r="G741" s="4">
        <v>0</v>
      </c>
      <c r="H741" s="2">
        <f>XLOOKUP(A741,EmailVerification!A:A,EmailVerification!B:B,"")</f>
      </c>
      <c r="I741" s="4">
        <f>IF(H741 = "", 0, 1)</f>
      </c>
      <c r="J741" s="4">
        <f>XLOOKUP(A741,IntegracaoVerification!A:A,IntegracaoVerification!C:C,"")</f>
      </c>
      <c r="K741" s="4">
        <f>IF(J741 = "", 0, 1)</f>
      </c>
      <c r="L741" s="2">
        <f>XLOOKUP(A741,ApiVerification!A:A,ApiVerification!C:C,"")</f>
      </c>
      <c r="M741" s="4">
        <f>IF(L741 = "", 0, 1)</f>
      </c>
      <c r="N741" s="2">
        <f>XLOOKUP(A741,AtivacaoGiftback!A:A,AtivacaoGiftback!B:B,"")</f>
      </c>
      <c r="O741" s="4">
        <f>IF(N741 = "", 0, 1)</f>
      </c>
      <c r="P741" s="2">
        <f>XLOOKUP(A741,TempoPrimeiraCampanha!A:A,TempoPrimeiraCampanha!B:B,"")</f>
      </c>
      <c r="Q741" s="4">
        <f>IF(P741 = "", 0, 1)</f>
      </c>
      <c r="R741" s="4">
        <f>XLOOKUP(A741,'# Campanhas30D'!A:A,'# Campanhas30D'!B:B,"")</f>
      </c>
      <c r="S741" s="10">
        <v>0</v>
      </c>
      <c r="T741" s="10">
        <f>XLOOKUP(A741,'Receita Total'!A:A,'Receita Total'!C:C,"")</f>
      </c>
      <c r="U741" s="10">
        <v>0</v>
      </c>
      <c r="V741" s="10">
        <v>0</v>
      </c>
      <c r="W741" s="10">
        <v>0</v>
      </c>
      <c r="X741" s="10">
        <v>0</v>
      </c>
      <c r="Y741" s="4">
        <f>XLOOKUP(A741,'Receita Influenciada'!A:A,'Receita Influenciada'!C:C,"")</f>
      </c>
      <c r="Z741" s="4">
        <f>IF(ISBLANK(C741), "", DATEDIF(B741, C741, "d"))</f>
      </c>
      <c r="AA741" s="4">
        <v>0</v>
      </c>
    </row>
    <row x14ac:dyDescent="0.25" r="742" customHeight="1" ht="18.75">
      <c r="A742" s="1" t="s">
        <v>1187</v>
      </c>
      <c r="B742" s="22">
        <f>XLOOKUP(A742,'Página25'!A:A,'Página25'!G:G,"")</f>
        <v>25568.875</v>
      </c>
      <c r="C742" s="22">
        <f>XLOOKUP(A742,'Página25'!A:A,'Página25'!I:I,"")</f>
        <v>25568.875</v>
      </c>
      <c r="D742" s="1" t="s">
        <v>4537</v>
      </c>
      <c r="E742" s="4">
        <f>XLOOKUP(A742,login!A:A,login!F:F,"")</f>
      </c>
      <c r="F742" s="4">
        <v>1</v>
      </c>
      <c r="G742" s="4">
        <v>0</v>
      </c>
      <c r="H742" s="4">
        <f>XLOOKUP(A742,EmailVerification!A:A,EmailVerification!B:B,"")</f>
      </c>
      <c r="I742" s="4">
        <f>IF(H742 = "", 0, 1)</f>
      </c>
      <c r="J742" s="4">
        <f>XLOOKUP(A742,IntegracaoVerification!A:A,IntegracaoVerification!C:C,"")</f>
      </c>
      <c r="K742" s="4">
        <f>IF(J742 = "", 0, 1)</f>
      </c>
      <c r="L742" s="4">
        <f>XLOOKUP(A742,ApiVerification!A:A,ApiVerification!C:C,"")</f>
      </c>
      <c r="M742" s="4">
        <f>IF(L742 = "", 0, 1)</f>
      </c>
      <c r="N742" s="4">
        <f>XLOOKUP(A742,AtivacaoGiftback!A:A,AtivacaoGiftback!B:B,"")</f>
      </c>
      <c r="O742" s="4">
        <f>IF(N742 = "", 0, 1)</f>
      </c>
      <c r="P742" s="2">
        <f>XLOOKUP(A742,TempoPrimeiraCampanha!A:A,TempoPrimeiraCampanha!B:B,"")</f>
      </c>
      <c r="Q742" s="4">
        <f>IF(P742 = "", 0, 1)</f>
      </c>
      <c r="R742" s="4">
        <f>XLOOKUP(A742,'# Campanhas30D'!A:A,'# Campanhas30D'!B:B,"")</f>
      </c>
      <c r="S742" s="10">
        <v>0</v>
      </c>
      <c r="T742" s="10">
        <f>XLOOKUP(A742,'Receita Total'!A:A,'Receita Total'!C:C,"")</f>
      </c>
      <c r="U742" s="10">
        <v>0</v>
      </c>
      <c r="V742" s="10">
        <v>0</v>
      </c>
      <c r="W742" s="10">
        <v>0</v>
      </c>
      <c r="X742" s="10">
        <v>0</v>
      </c>
      <c r="Y742" s="4">
        <f>XLOOKUP(A742,'Receita Influenciada'!A:A,'Receita Influenciada'!C:C,"")</f>
      </c>
      <c r="Z742" s="4">
        <f>IF(ISBLANK(C742), "", DATEDIF(B742, C742, "d"))</f>
      </c>
      <c r="AA742" s="4">
        <v>0</v>
      </c>
    </row>
    <row x14ac:dyDescent="0.25" r="743" customHeight="1" ht="18.75">
      <c r="A743" s="1" t="s">
        <v>385</v>
      </c>
      <c r="B743" s="22">
        <f>XLOOKUP(A743,'Página25'!A:A,'Página25'!G:G,"")</f>
        <v>25568.875</v>
      </c>
      <c r="C743" s="22">
        <f>XLOOKUP(A743,'Página25'!A:A,'Página25'!I:I,"")</f>
        <v>25568.875</v>
      </c>
      <c r="D743" s="1" t="s">
        <v>4537</v>
      </c>
      <c r="E743" s="4">
        <v>0</v>
      </c>
      <c r="F743" s="4">
        <v>1</v>
      </c>
      <c r="G743" s="4">
        <v>0</v>
      </c>
      <c r="H743" s="2">
        <f>XLOOKUP(A743,EmailVerification!A:A,EmailVerification!B:B,"")</f>
      </c>
      <c r="I743" s="4">
        <f>IF(H743 = "", 0, 1)</f>
      </c>
      <c r="J743" s="4">
        <f>XLOOKUP(A743,IntegracaoVerification!A:A,IntegracaoVerification!C:C,"")</f>
      </c>
      <c r="K743" s="4">
        <f>IF(J743 = "", 0, 1)</f>
      </c>
      <c r="L743" s="2">
        <f>XLOOKUP(A743,ApiVerification!A:A,ApiVerification!C:C,"")</f>
      </c>
      <c r="M743" s="4">
        <f>IF(L743 = "", 0, 1)</f>
      </c>
      <c r="N743" s="2">
        <f>XLOOKUP(A743,AtivacaoGiftback!A:A,AtivacaoGiftback!B:B,"")</f>
      </c>
      <c r="O743" s="4">
        <f>IF(N743 = "", 0, 1)</f>
      </c>
      <c r="P743" s="2">
        <f>XLOOKUP(A743,TempoPrimeiraCampanha!A:A,TempoPrimeiraCampanha!B:B,"")</f>
      </c>
      <c r="Q743" s="4">
        <f>IF(P743 = "", 0, 1)</f>
      </c>
      <c r="R743" s="4">
        <f>XLOOKUP(A743,'# Campanhas30D'!A:A,'# Campanhas30D'!B:B,"")</f>
      </c>
      <c r="S743" s="10">
        <v>0</v>
      </c>
      <c r="T743" s="10">
        <f>XLOOKUP(A743,'Receita Total'!A:A,'Receita Total'!C:C,"")</f>
      </c>
      <c r="U743" s="10">
        <v>0</v>
      </c>
      <c r="V743" s="10">
        <v>0</v>
      </c>
      <c r="W743" s="10">
        <v>0</v>
      </c>
      <c r="X743" s="10">
        <v>0</v>
      </c>
      <c r="Y743" s="4">
        <f>XLOOKUP(A743,'Receita Influenciada'!A:A,'Receita Influenciada'!C:C,"")</f>
      </c>
      <c r="Z743" s="4">
        <f>IF(ISBLANK(C743), "", DATEDIF(B743, C743, "d"))</f>
      </c>
      <c r="AA743" s="4">
        <v>0</v>
      </c>
    </row>
    <row x14ac:dyDescent="0.25" r="744" customHeight="1" ht="18.75">
      <c r="A744" s="1" t="s">
        <v>1486</v>
      </c>
      <c r="B744" s="22">
        <f>XLOOKUP(A744,'Página25'!A:A,'Página25'!G:G,"")</f>
        <v>25568.875</v>
      </c>
      <c r="C744" s="22">
        <f>XLOOKUP(A744,'Página25'!A:A,'Página25'!I:I,"")</f>
        <v>25568.875</v>
      </c>
      <c r="D744" s="1" t="s">
        <v>4537</v>
      </c>
      <c r="E744" s="4">
        <f>XLOOKUP(A744,login!A:A,login!F:F,"")</f>
      </c>
      <c r="F744" s="4">
        <f>XLOOKUP(A744,gestor!C:C,gestor!E:E,"")</f>
      </c>
      <c r="G744" s="4">
        <v>0</v>
      </c>
      <c r="H744" s="4">
        <f>XLOOKUP(A744,EmailVerification!A:A,EmailVerification!B:B,"")</f>
      </c>
      <c r="I744" s="4">
        <f>IF(H744 = "", 0, 1)</f>
      </c>
      <c r="J744" s="2">
        <f>XLOOKUP(A744,IntegracaoVerification!A:A,IntegracaoVerification!C:C,"")</f>
      </c>
      <c r="K744" s="4">
        <f>IF(J744 = "", 0, 1)</f>
      </c>
      <c r="L744" s="2">
        <f>XLOOKUP(A744,ApiVerification!A:A,ApiVerification!C:C,"")</f>
      </c>
      <c r="M744" s="4">
        <f>IF(L744 = "", 0, 1)</f>
      </c>
      <c r="N744" s="2">
        <f>XLOOKUP(A744,AtivacaoGiftback!A:A,AtivacaoGiftback!B:B,"")</f>
      </c>
      <c r="O744" s="4">
        <f>IF(N744 = "", 0, 1)</f>
      </c>
      <c r="P744" s="2">
        <f>XLOOKUP(A744,TempoPrimeiraCampanha!A:A,TempoPrimeiraCampanha!B:B,"")</f>
      </c>
      <c r="Q744" s="4">
        <f>IF(P744 = "", 0, 1)</f>
      </c>
      <c r="R744" s="4">
        <f>XLOOKUP(A744,'# Campanhas30D'!A:A,'# Campanhas30D'!B:B,"")</f>
      </c>
      <c r="S744" s="10">
        <v>0</v>
      </c>
      <c r="T744" s="10">
        <f>XLOOKUP(A744,'Receita Total'!A:A,'Receita Total'!C:C,"")</f>
      </c>
      <c r="U744" s="10">
        <v>0</v>
      </c>
      <c r="V744" s="10">
        <v>0</v>
      </c>
      <c r="W744" s="10">
        <v>0</v>
      </c>
      <c r="X744" s="10">
        <v>0</v>
      </c>
      <c r="Y744" s="4">
        <f>XLOOKUP(A744,'Receita Influenciada'!A:A,'Receita Influenciada'!C:C,"")</f>
      </c>
      <c r="Z744" s="4">
        <f>IF(ISBLANK(C744), "", DATEDIF(B744, C744, "d"))</f>
      </c>
      <c r="AA744" s="4">
        <v>0</v>
      </c>
    </row>
    <row x14ac:dyDescent="0.25" r="745" customHeight="1" ht="18.75">
      <c r="A745" s="1" t="s">
        <v>1299</v>
      </c>
      <c r="B745" s="22">
        <f>XLOOKUP(A745,'Página25'!A:A,'Página25'!G:G,"")</f>
        <v>25568.875</v>
      </c>
      <c r="C745" s="22">
        <f>XLOOKUP(A745,'Página25'!A:A,'Página25'!I:I,"")</f>
        <v>25568.875</v>
      </c>
      <c r="D745" s="1" t="s">
        <v>4537</v>
      </c>
      <c r="E745" s="4">
        <f>XLOOKUP(A745,login!A:A,login!F:F,"")</f>
      </c>
      <c r="F745" s="4">
        <f>XLOOKUP(A745,gestor!C:C,gestor!E:E,"")</f>
      </c>
      <c r="G745" s="4">
        <v>0</v>
      </c>
      <c r="H745" s="4">
        <f>XLOOKUP(A745,EmailVerification!A:A,EmailVerification!B:B,"")</f>
      </c>
      <c r="I745" s="4">
        <f>IF(H745 = "", 0, 1)</f>
      </c>
      <c r="J745" s="4">
        <f>XLOOKUP(A745,IntegracaoVerification!A:A,IntegracaoVerification!C:C,"")</f>
      </c>
      <c r="K745" s="4">
        <f>IF(J745 = "", 0, 1)</f>
      </c>
      <c r="L745" s="4">
        <f>XLOOKUP(A745,ApiVerification!A:A,ApiVerification!C:C,"")</f>
      </c>
      <c r="M745" s="4">
        <f>IF(L745 = "", 0, 1)</f>
      </c>
      <c r="N745" s="4">
        <f>XLOOKUP(A745,AtivacaoGiftback!A:A,AtivacaoGiftback!B:B,"")</f>
      </c>
      <c r="O745" s="4">
        <f>IF(N745 = "", 0, 1)</f>
      </c>
      <c r="P745" s="4">
        <f>XLOOKUP(A745,TempoPrimeiraCampanha!A:A,TempoPrimeiraCampanha!B:B,"")</f>
      </c>
      <c r="Q745" s="4">
        <f>IF(P745 = "", 0, 1)</f>
      </c>
      <c r="R745" s="4">
        <f>XLOOKUP(A745,'# Campanhas30D'!A:A,'# Campanhas30D'!B:B,"")</f>
      </c>
      <c r="S745" s="10">
        <v>0</v>
      </c>
      <c r="T745" s="10">
        <f>XLOOKUP(A745,'Receita Total'!A:A,'Receita Total'!C:C,"")</f>
      </c>
      <c r="U745" s="10">
        <v>0</v>
      </c>
      <c r="V745" s="10">
        <v>0</v>
      </c>
      <c r="W745" s="10">
        <v>0</v>
      </c>
      <c r="X745" s="10">
        <v>0</v>
      </c>
      <c r="Y745" s="4">
        <f>XLOOKUP(A745,'Receita Influenciada'!A:A,'Receita Influenciada'!C:C,"")</f>
      </c>
      <c r="Z745" s="4">
        <f>IF(ISBLANK(C745), "", DATEDIF(B745, C745, "d"))</f>
      </c>
      <c r="AA745" s="4">
        <v>0</v>
      </c>
    </row>
    <row x14ac:dyDescent="0.25" r="746" customHeight="1" ht="18.75">
      <c r="A746" s="1" t="s">
        <v>1713</v>
      </c>
      <c r="B746" s="22">
        <f>XLOOKUP(A746,'Página25'!A:A,'Página25'!G:G,"")</f>
        <v>25568.875</v>
      </c>
      <c r="C746" s="22">
        <f>XLOOKUP(A746,'Página25'!A:A,'Página25'!I:I,"")</f>
        <v>25568.875</v>
      </c>
      <c r="D746" s="1" t="s">
        <v>4537</v>
      </c>
      <c r="E746" s="4">
        <f>XLOOKUP(A746,login!A:A,login!F:F,"")</f>
      </c>
      <c r="F746" s="4">
        <f>XLOOKUP(A746,gestor!C:C,gestor!E:E,"")</f>
      </c>
      <c r="G746" s="4">
        <v>0</v>
      </c>
      <c r="H746" s="4">
        <f>XLOOKUP(A746,EmailVerification!A:A,EmailVerification!B:B,"")</f>
      </c>
      <c r="I746" s="4">
        <f>IF(H746 = "", 0, 1)</f>
      </c>
      <c r="J746" s="4">
        <f>XLOOKUP(A746,IntegracaoVerification!A:A,IntegracaoVerification!C:C,"")</f>
      </c>
      <c r="K746" s="4">
        <f>IF(J746 = "", 0, 1)</f>
      </c>
      <c r="L746" s="4">
        <f>XLOOKUP(A746,ApiVerification!A:A,ApiVerification!C:C,"")</f>
      </c>
      <c r="M746" s="4">
        <f>IF(L746 = "", 0, 1)</f>
      </c>
      <c r="N746" s="2">
        <f>XLOOKUP(A746,AtivacaoGiftback!A:A,AtivacaoGiftback!B:B,"")</f>
      </c>
      <c r="O746" s="4">
        <f>IF(N746 = "", 0, 1)</f>
      </c>
      <c r="P746" s="2">
        <f>XLOOKUP(A746,TempoPrimeiraCampanha!A:A,TempoPrimeiraCampanha!B:B,"")</f>
      </c>
      <c r="Q746" s="4">
        <f>IF(P746 = "", 0, 1)</f>
      </c>
      <c r="R746" s="4">
        <f>XLOOKUP(A746,'# Campanhas30D'!A:A,'# Campanhas30D'!B:B,"")</f>
      </c>
      <c r="S746" s="10">
        <v>0</v>
      </c>
      <c r="T746" s="10">
        <f>XLOOKUP(A746,'Receita Total'!A:A,'Receita Total'!C:C,"")</f>
      </c>
      <c r="U746" s="10">
        <v>0</v>
      </c>
      <c r="V746" s="10">
        <v>0</v>
      </c>
      <c r="W746" s="10">
        <v>0</v>
      </c>
      <c r="X746" s="10">
        <v>0</v>
      </c>
      <c r="Y746" s="4">
        <f>XLOOKUP(A746,'Receita Influenciada'!A:A,'Receita Influenciada'!C:C,"")</f>
      </c>
      <c r="Z746" s="4">
        <f>IF(ISBLANK(C746), "", DATEDIF(B746, C746, "d"))</f>
      </c>
      <c r="AA746" s="4">
        <v>0</v>
      </c>
    </row>
    <row x14ac:dyDescent="0.25" r="747" customHeight="1" ht="18.75">
      <c r="A747" s="1" t="s">
        <v>1704</v>
      </c>
      <c r="B747" s="22">
        <f>XLOOKUP(A747,'Página25'!A:A,'Página25'!G:G,"")</f>
        <v>25568.875</v>
      </c>
      <c r="C747" s="22">
        <f>XLOOKUP(A747,'Página25'!A:A,'Página25'!I:I,"")</f>
        <v>25568.875</v>
      </c>
      <c r="D747" s="1" t="s">
        <v>4537</v>
      </c>
      <c r="E747" s="4">
        <f>XLOOKUP(A747,login!A:A,login!F:F,"")</f>
      </c>
      <c r="F747" s="4">
        <f>XLOOKUP(A747,gestor!C:C,gestor!E:E,"")</f>
      </c>
      <c r="G747" s="4">
        <v>0</v>
      </c>
      <c r="H747" s="4">
        <f>XLOOKUP(A747,EmailVerification!A:A,EmailVerification!B:B,"")</f>
      </c>
      <c r="I747" s="4">
        <f>IF(H747 = "", 0, 1)</f>
      </c>
      <c r="J747" s="4">
        <f>XLOOKUP(A747,IntegracaoVerification!A:A,IntegracaoVerification!C:C,"")</f>
      </c>
      <c r="K747" s="4">
        <f>IF(J747 = "", 0, 1)</f>
      </c>
      <c r="L747" s="2">
        <f>XLOOKUP(A747,ApiVerification!A:A,ApiVerification!C:C,"")</f>
      </c>
      <c r="M747" s="4">
        <f>IF(L747 = "", 0, 1)</f>
      </c>
      <c r="N747" s="4">
        <f>XLOOKUP(A747,AtivacaoGiftback!A:A,AtivacaoGiftback!B:B,"")</f>
      </c>
      <c r="O747" s="4">
        <f>IF(N747 = "", 0, 1)</f>
      </c>
      <c r="P747" s="2">
        <f>XLOOKUP(A747,TempoPrimeiraCampanha!A:A,TempoPrimeiraCampanha!B:B,"")</f>
      </c>
      <c r="Q747" s="4">
        <f>IF(P747 = "", 0, 1)</f>
      </c>
      <c r="R747" s="4">
        <f>XLOOKUP(A747,'# Campanhas30D'!A:A,'# Campanhas30D'!B:B,"")</f>
      </c>
      <c r="S747" s="10">
        <v>0</v>
      </c>
      <c r="T747" s="10">
        <f>XLOOKUP(A747,'Receita Total'!A:A,'Receita Total'!C:C,"")</f>
      </c>
      <c r="U747" s="10">
        <v>0</v>
      </c>
      <c r="V747" s="10">
        <v>0</v>
      </c>
      <c r="W747" s="10">
        <v>0</v>
      </c>
      <c r="X747" s="10">
        <v>0</v>
      </c>
      <c r="Y747" s="4">
        <f>XLOOKUP(A747,'Receita Influenciada'!A:A,'Receita Influenciada'!C:C,"")</f>
      </c>
      <c r="Z747" s="4">
        <f>IF(ISBLANK(C747), "", DATEDIF(B747, C747, "d"))</f>
      </c>
      <c r="AA747" s="4">
        <v>0</v>
      </c>
    </row>
    <row x14ac:dyDescent="0.25" r="748" customHeight="1" ht="18.75">
      <c r="A748" s="1" t="s">
        <v>1680</v>
      </c>
      <c r="B748" s="22">
        <f>XLOOKUP(A748,'Página25'!A:A,'Página25'!G:G,"")</f>
        <v>25568.875</v>
      </c>
      <c r="C748" s="22">
        <f>XLOOKUP(A748,'Página25'!A:A,'Página25'!I:I,"")</f>
        <v>25568.875</v>
      </c>
      <c r="D748" s="1" t="s">
        <v>4537</v>
      </c>
      <c r="E748" s="4">
        <f>XLOOKUP(A748,login!A:A,login!F:F,"")</f>
      </c>
      <c r="F748" s="4">
        <f>XLOOKUP(A748,gestor!C:C,gestor!E:E,"")</f>
      </c>
      <c r="G748" s="4">
        <v>0</v>
      </c>
      <c r="H748" s="4">
        <f>XLOOKUP(A748,EmailVerification!A:A,EmailVerification!B:B,"")</f>
      </c>
      <c r="I748" s="4">
        <f>IF(H748 = "", 0, 1)</f>
      </c>
      <c r="J748" s="2">
        <f>XLOOKUP(A748,IntegracaoVerification!A:A,IntegracaoVerification!C:C,"")</f>
      </c>
      <c r="K748" s="4">
        <f>IF(J748 = "", 0, 1)</f>
      </c>
      <c r="L748" s="2">
        <f>XLOOKUP(A748,ApiVerification!A:A,ApiVerification!C:C,"")</f>
      </c>
      <c r="M748" s="4">
        <f>IF(L748 = "", 0, 1)</f>
      </c>
      <c r="N748" s="2">
        <f>XLOOKUP(A748,AtivacaoGiftback!A:A,AtivacaoGiftback!B:B,"")</f>
      </c>
      <c r="O748" s="4">
        <f>IF(N748 = "", 0, 1)</f>
      </c>
      <c r="P748" s="2">
        <f>XLOOKUP(A748,TempoPrimeiraCampanha!A:A,TempoPrimeiraCampanha!B:B,"")</f>
      </c>
      <c r="Q748" s="4">
        <f>IF(P748 = "", 0, 1)</f>
      </c>
      <c r="R748" s="4">
        <f>XLOOKUP(A748,'# Campanhas30D'!A:A,'# Campanhas30D'!B:B,"")</f>
      </c>
      <c r="S748" s="10">
        <v>0</v>
      </c>
      <c r="T748" s="10">
        <f>XLOOKUP(A748,'Receita Total'!A:A,'Receita Total'!C:C,"")</f>
      </c>
      <c r="U748" s="10">
        <v>0</v>
      </c>
      <c r="V748" s="10">
        <v>0</v>
      </c>
      <c r="W748" s="10">
        <v>0</v>
      </c>
      <c r="X748" s="10">
        <v>0</v>
      </c>
      <c r="Y748" s="4">
        <f>XLOOKUP(A748,'Receita Influenciada'!A:A,'Receita Influenciada'!C:C,"")</f>
      </c>
      <c r="Z748" s="4">
        <f>IF(ISBLANK(C748), "", DATEDIF(B748, C748, "d"))</f>
      </c>
      <c r="AA748" s="4">
        <v>0</v>
      </c>
    </row>
    <row x14ac:dyDescent="0.25" r="749" customHeight="1" ht="18.75">
      <c r="A749" s="1" t="s">
        <v>1678</v>
      </c>
      <c r="B749" s="22">
        <f>XLOOKUP(A749,'Página25'!A:A,'Página25'!G:G,"")</f>
        <v>25568.875</v>
      </c>
      <c r="C749" s="22">
        <f>XLOOKUP(A749,'Página25'!A:A,'Página25'!I:I,"")</f>
        <v>25568.875</v>
      </c>
      <c r="D749" s="1" t="s">
        <v>4537</v>
      </c>
      <c r="E749" s="4">
        <f>XLOOKUP(A749,login!A:A,login!F:F,"")</f>
      </c>
      <c r="F749" s="4">
        <f>XLOOKUP(A749,gestor!C:C,gestor!E:E,"")</f>
      </c>
      <c r="G749" s="4">
        <v>0</v>
      </c>
      <c r="H749" s="2">
        <f>XLOOKUP(A749,EmailVerification!A:A,EmailVerification!B:B,"")</f>
      </c>
      <c r="I749" s="4">
        <f>IF(H749 = "", 0, 1)</f>
      </c>
      <c r="J749" s="2">
        <f>XLOOKUP(A749,IntegracaoVerification!A:A,IntegracaoVerification!C:C,"")</f>
      </c>
      <c r="K749" s="4">
        <f>IF(J749 = "", 0, 1)</f>
      </c>
      <c r="L749" s="4">
        <f>XLOOKUP(A749,ApiVerification!A:A,ApiVerification!C:C,"")</f>
      </c>
      <c r="M749" s="4">
        <f>IF(L749 = "", 0, 1)</f>
      </c>
      <c r="N749" s="2">
        <f>XLOOKUP(A749,AtivacaoGiftback!A:A,AtivacaoGiftback!B:B,"")</f>
      </c>
      <c r="O749" s="4">
        <f>IF(N749 = "", 0, 1)</f>
      </c>
      <c r="P749" s="2">
        <f>XLOOKUP(A749,TempoPrimeiraCampanha!A:A,TempoPrimeiraCampanha!B:B,"")</f>
      </c>
      <c r="Q749" s="4">
        <f>IF(P749 = "", 0, 1)</f>
      </c>
      <c r="R749" s="4">
        <f>XLOOKUP(A749,'# Campanhas30D'!A:A,'# Campanhas30D'!B:B,"")</f>
      </c>
      <c r="S749" s="10">
        <v>0</v>
      </c>
      <c r="T749" s="10">
        <f>XLOOKUP(A749,'Receita Total'!A:A,'Receita Total'!C:C,"")</f>
      </c>
      <c r="U749" s="10">
        <v>0</v>
      </c>
      <c r="V749" s="10">
        <v>0</v>
      </c>
      <c r="W749" s="10">
        <v>0</v>
      </c>
      <c r="X749" s="10">
        <v>0</v>
      </c>
      <c r="Y749" s="4">
        <f>XLOOKUP(A749,'Receita Influenciada'!A:A,'Receita Influenciada'!C:C,"")</f>
      </c>
      <c r="Z749" s="4">
        <f>IF(ISBLANK(C749), "", DATEDIF(B749, C749, "d"))</f>
      </c>
      <c r="AA749" s="4">
        <v>0</v>
      </c>
    </row>
    <row x14ac:dyDescent="0.25" r="750" customHeight="1" ht="18.75">
      <c r="A750" s="1" t="s">
        <v>1663</v>
      </c>
      <c r="B750" s="22">
        <f>XLOOKUP(A750,'Página25'!A:A,'Página25'!G:G,"")</f>
        <v>25568.875</v>
      </c>
      <c r="C750" s="22">
        <f>XLOOKUP(A750,'Página25'!A:A,'Página25'!I:I,"")</f>
        <v>25568.875</v>
      </c>
      <c r="D750" s="1" t="s">
        <v>4537</v>
      </c>
      <c r="E750" s="4">
        <f>XLOOKUP(A750,login!A:A,login!F:F,"")</f>
      </c>
      <c r="F750" s="4">
        <f>XLOOKUP(A750,gestor!C:C,gestor!E:E,"")</f>
      </c>
      <c r="G750" s="4">
        <v>0</v>
      </c>
      <c r="H750" s="4">
        <f>XLOOKUP(A750,EmailVerification!A:A,EmailVerification!B:B,"")</f>
      </c>
      <c r="I750" s="4">
        <f>IF(H750 = "", 0, 1)</f>
      </c>
      <c r="J750" s="2">
        <f>XLOOKUP(A750,IntegracaoVerification!A:A,IntegracaoVerification!C:C,"")</f>
      </c>
      <c r="K750" s="4">
        <f>IF(J750 = "", 0, 1)</f>
      </c>
      <c r="L750" s="4">
        <f>XLOOKUP(A750,ApiVerification!A:A,ApiVerification!C:C,"")</f>
      </c>
      <c r="M750" s="4">
        <f>IF(L750 = "", 0, 1)</f>
      </c>
      <c r="N750" s="2">
        <f>XLOOKUP(A750,AtivacaoGiftback!A:A,AtivacaoGiftback!B:B,"")</f>
      </c>
      <c r="O750" s="4">
        <f>IF(N750 = "", 0, 1)</f>
      </c>
      <c r="P750" s="2">
        <f>XLOOKUP(A750,TempoPrimeiraCampanha!A:A,TempoPrimeiraCampanha!B:B,"")</f>
      </c>
      <c r="Q750" s="4">
        <f>IF(P750 = "", 0, 1)</f>
      </c>
      <c r="R750" s="4">
        <f>XLOOKUP(A750,'# Campanhas30D'!A:A,'# Campanhas30D'!B:B,"")</f>
      </c>
      <c r="S750" s="10">
        <v>0</v>
      </c>
      <c r="T750" s="10">
        <f>XLOOKUP(A750,'Receita Total'!A:A,'Receita Total'!C:C,"")</f>
      </c>
      <c r="U750" s="10">
        <v>0</v>
      </c>
      <c r="V750" s="10">
        <v>0</v>
      </c>
      <c r="W750" s="10">
        <v>0</v>
      </c>
      <c r="X750" s="10">
        <v>0</v>
      </c>
      <c r="Y750" s="4">
        <f>XLOOKUP(A750,'Receita Influenciada'!A:A,'Receita Influenciada'!C:C,"")</f>
      </c>
      <c r="Z750" s="4">
        <f>IF(ISBLANK(C750), "", DATEDIF(B750, C750, "d"))</f>
      </c>
      <c r="AA750" s="4">
        <v>0</v>
      </c>
    </row>
    <row x14ac:dyDescent="0.25" r="751" customHeight="1" ht="18.75">
      <c r="A751" s="1" t="s">
        <v>1662</v>
      </c>
      <c r="B751" s="22">
        <f>XLOOKUP(A751,'Página25'!A:A,'Página25'!G:G,"")</f>
        <v>25568.875</v>
      </c>
      <c r="C751" s="22">
        <f>XLOOKUP(A751,'Página25'!A:A,'Página25'!I:I,"")</f>
        <v>25568.875</v>
      </c>
      <c r="D751" s="1" t="s">
        <v>4537</v>
      </c>
      <c r="E751" s="4">
        <f>XLOOKUP(A751,login!A:A,login!F:F,"")</f>
      </c>
      <c r="F751" s="4">
        <f>XLOOKUP(A751,gestor!C:C,gestor!E:E,"")</f>
      </c>
      <c r="G751" s="4">
        <v>0</v>
      </c>
      <c r="H751" s="4">
        <f>XLOOKUP(A751,EmailVerification!A:A,EmailVerification!B:B,"")</f>
      </c>
      <c r="I751" s="4">
        <f>IF(H751 = "", 0, 1)</f>
      </c>
      <c r="J751" s="4">
        <f>XLOOKUP(A751,IntegracaoVerification!A:A,IntegracaoVerification!C:C,"")</f>
      </c>
      <c r="K751" s="4">
        <f>IF(J751 = "", 0, 1)</f>
      </c>
      <c r="L751" s="4">
        <f>XLOOKUP(A751,ApiVerification!A:A,ApiVerification!C:C,"")</f>
      </c>
      <c r="M751" s="4">
        <f>IF(L751 = "", 0, 1)</f>
      </c>
      <c r="N751" s="4">
        <f>XLOOKUP(A751,AtivacaoGiftback!A:A,AtivacaoGiftback!B:B,"")</f>
      </c>
      <c r="O751" s="4">
        <f>IF(N751 = "", 0, 1)</f>
      </c>
      <c r="P751" s="2">
        <f>XLOOKUP(A751,TempoPrimeiraCampanha!A:A,TempoPrimeiraCampanha!B:B,"")</f>
      </c>
      <c r="Q751" s="4">
        <f>IF(P751 = "", 0, 1)</f>
      </c>
      <c r="R751" s="4">
        <f>XLOOKUP(A751,'# Campanhas30D'!A:A,'# Campanhas30D'!B:B,"")</f>
      </c>
      <c r="S751" s="10">
        <v>0</v>
      </c>
      <c r="T751" s="10">
        <f>XLOOKUP(A751,'Receita Total'!A:A,'Receita Total'!C:C,"")</f>
      </c>
      <c r="U751" s="10">
        <v>0</v>
      </c>
      <c r="V751" s="10">
        <v>0</v>
      </c>
      <c r="W751" s="10">
        <v>0</v>
      </c>
      <c r="X751" s="10">
        <v>0</v>
      </c>
      <c r="Y751" s="4">
        <f>XLOOKUP(A751,'Receita Influenciada'!A:A,'Receita Influenciada'!C:C,"")</f>
      </c>
      <c r="Z751" s="4">
        <f>IF(ISBLANK(C751), "", DATEDIF(B751, C751, "d"))</f>
      </c>
      <c r="AA751" s="4">
        <v>0</v>
      </c>
    </row>
    <row x14ac:dyDescent="0.25" r="752" customHeight="1" ht="18.75">
      <c r="A752" s="1" t="s">
        <v>1626</v>
      </c>
      <c r="B752" s="22">
        <f>XLOOKUP(A752,'Página25'!A:A,'Página25'!G:G,"")</f>
        <v>25568.875</v>
      </c>
      <c r="C752" s="22">
        <f>XLOOKUP(A752,'Página25'!A:A,'Página25'!I:I,"")</f>
        <v>25568.875</v>
      </c>
      <c r="D752" s="1" t="s">
        <v>4537</v>
      </c>
      <c r="E752" s="4">
        <f>XLOOKUP(A752,login!A:A,login!F:F,"")</f>
      </c>
      <c r="F752" s="4">
        <f>XLOOKUP(A752,gestor!C:C,gestor!E:E,"")</f>
      </c>
      <c r="G752" s="4">
        <f>XLOOKUP(A752,tickets!I:I,tickets!J:J,"")</f>
      </c>
      <c r="H752" s="4">
        <f>XLOOKUP(A752,EmailVerification!A:A,EmailVerification!B:B,"")</f>
      </c>
      <c r="I752" s="4">
        <f>IF(H752 = "", 0, 1)</f>
      </c>
      <c r="J752" s="4">
        <f>XLOOKUP(A752,IntegracaoVerification!A:A,IntegracaoVerification!C:C,"")</f>
      </c>
      <c r="K752" s="4">
        <f>IF(J752 = "", 0, 1)</f>
      </c>
      <c r="L752" s="4">
        <f>XLOOKUP(A752,ApiVerification!A:A,ApiVerification!C:C,"")</f>
      </c>
      <c r="M752" s="4">
        <f>IF(L752 = "", 0, 1)</f>
      </c>
      <c r="N752" s="4">
        <f>XLOOKUP(A752,AtivacaoGiftback!A:A,AtivacaoGiftback!B:B,"")</f>
      </c>
      <c r="O752" s="4">
        <f>IF(N752 = "", 0, 1)</f>
      </c>
      <c r="P752" s="4">
        <f>XLOOKUP(A752,TempoPrimeiraCampanha!A:A,TempoPrimeiraCampanha!B:B,"")</f>
      </c>
      <c r="Q752" s="4">
        <f>IF(P752 = "", 0, 1)</f>
      </c>
      <c r="R752" s="4">
        <f>XLOOKUP(A752,'# Campanhas30D'!A:A,'# Campanhas30D'!B:B,"")</f>
      </c>
      <c r="S752" s="10">
        <v>0</v>
      </c>
      <c r="T752" s="10">
        <f>XLOOKUP(A752,'Receita Total'!A:A,'Receita Total'!C:C,"")</f>
      </c>
      <c r="U752" s="10">
        <v>0</v>
      </c>
      <c r="V752" s="10">
        <v>0</v>
      </c>
      <c r="W752" s="10">
        <v>0</v>
      </c>
      <c r="X752" s="10">
        <v>0</v>
      </c>
      <c r="Y752" s="4">
        <f>XLOOKUP(A752,'Receita Influenciada'!A:A,'Receita Influenciada'!C:C,"")</f>
      </c>
      <c r="Z752" s="4">
        <f>IF(ISBLANK(C752), "", DATEDIF(B752, C752, "d"))</f>
      </c>
      <c r="AA752" s="4">
        <v>0</v>
      </c>
    </row>
    <row x14ac:dyDescent="0.25" r="753" customHeight="1" ht="18.75">
      <c r="A753" s="1" t="s">
        <v>1619</v>
      </c>
      <c r="B753" s="22">
        <f>XLOOKUP(A753,'Página25'!A:A,'Página25'!G:G,"")</f>
        <v>25568.875</v>
      </c>
      <c r="C753" s="22">
        <f>XLOOKUP(A753,'Página25'!A:A,'Página25'!I:I,"")</f>
        <v>25568.875</v>
      </c>
      <c r="D753" s="1" t="s">
        <v>4537</v>
      </c>
      <c r="E753" s="4">
        <f>XLOOKUP(A753,login!A:A,login!F:F,"")</f>
      </c>
      <c r="F753" s="4">
        <f>XLOOKUP(A753,gestor!C:C,gestor!E:E,"")</f>
      </c>
      <c r="G753" s="4">
        <v>0</v>
      </c>
      <c r="H753" s="4">
        <f>XLOOKUP(A753,EmailVerification!A:A,EmailVerification!B:B,"")</f>
      </c>
      <c r="I753" s="4">
        <f>IF(H753 = "", 0, 1)</f>
      </c>
      <c r="J753" s="2">
        <f>XLOOKUP(A753,IntegracaoVerification!A:A,IntegracaoVerification!C:C,"")</f>
      </c>
      <c r="K753" s="4">
        <f>IF(J753 = "", 0, 1)</f>
      </c>
      <c r="L753" s="2">
        <f>XLOOKUP(A753,ApiVerification!A:A,ApiVerification!C:C,"")</f>
      </c>
      <c r="M753" s="4">
        <f>IF(L753 = "", 0, 1)</f>
      </c>
      <c r="N753" s="2">
        <f>XLOOKUP(A753,AtivacaoGiftback!A:A,AtivacaoGiftback!B:B,"")</f>
      </c>
      <c r="O753" s="4">
        <f>IF(N753 = "", 0, 1)</f>
      </c>
      <c r="P753" s="2">
        <f>XLOOKUP(A753,TempoPrimeiraCampanha!A:A,TempoPrimeiraCampanha!B:B,"")</f>
      </c>
      <c r="Q753" s="4">
        <f>IF(P753 = "", 0, 1)</f>
      </c>
      <c r="R753" s="4">
        <f>XLOOKUP(A753,'# Campanhas30D'!A:A,'# Campanhas30D'!B:B,"")</f>
      </c>
      <c r="S753" s="10">
        <v>0</v>
      </c>
      <c r="T753" s="10">
        <f>XLOOKUP(A753,'Receita Total'!A:A,'Receita Total'!C:C,"")</f>
      </c>
      <c r="U753" s="10">
        <v>0</v>
      </c>
      <c r="V753" s="10">
        <v>0</v>
      </c>
      <c r="W753" s="10">
        <v>0</v>
      </c>
      <c r="X753" s="10">
        <v>0</v>
      </c>
      <c r="Y753" s="4">
        <f>XLOOKUP(A753,'Receita Influenciada'!A:A,'Receita Influenciada'!C:C,"")</f>
      </c>
      <c r="Z753" s="4">
        <f>IF(ISBLANK(C753), "", DATEDIF(B753, C753, "d"))</f>
      </c>
      <c r="AA753" s="4">
        <v>0</v>
      </c>
    </row>
    <row x14ac:dyDescent="0.25" r="754" customHeight="1" ht="18.75">
      <c r="A754" s="1" t="s">
        <v>1585</v>
      </c>
      <c r="B754" s="22">
        <f>XLOOKUP(A754,'Página25'!A:A,'Página25'!G:G,"")</f>
        <v>25568.875</v>
      </c>
      <c r="C754" s="22">
        <f>XLOOKUP(A754,'Página25'!A:A,'Página25'!I:I,"")</f>
        <v>25568.875</v>
      </c>
      <c r="D754" s="1" t="s">
        <v>4537</v>
      </c>
      <c r="E754" s="4">
        <f>XLOOKUP(A754,login!A:A,login!F:F,"")</f>
      </c>
      <c r="F754" s="4">
        <f>XLOOKUP(A754,gestor!C:C,gestor!E:E,"")</f>
      </c>
      <c r="G754" s="4">
        <v>0</v>
      </c>
      <c r="H754" s="4">
        <f>XLOOKUP(A754,EmailVerification!A:A,EmailVerification!B:B,"")</f>
      </c>
      <c r="I754" s="4">
        <f>IF(H754 = "", 0, 1)</f>
      </c>
      <c r="J754" s="4">
        <f>XLOOKUP(A754,IntegracaoVerification!A:A,IntegracaoVerification!C:C,"")</f>
      </c>
      <c r="K754" s="4">
        <f>IF(J754 = "", 0, 1)</f>
      </c>
      <c r="L754" s="4">
        <f>XLOOKUP(A754,ApiVerification!A:A,ApiVerification!C:C,"")</f>
      </c>
      <c r="M754" s="4">
        <f>IF(L754 = "", 0, 1)</f>
      </c>
      <c r="N754" s="4">
        <f>XLOOKUP(A754,AtivacaoGiftback!A:A,AtivacaoGiftback!B:B,"")</f>
      </c>
      <c r="O754" s="4">
        <f>IF(N754 = "", 0, 1)</f>
      </c>
      <c r="P754" s="4">
        <f>XLOOKUP(A754,TempoPrimeiraCampanha!A:A,TempoPrimeiraCampanha!B:B,"")</f>
      </c>
      <c r="Q754" s="4">
        <f>IF(P754 = "", 0, 1)</f>
      </c>
      <c r="R754" s="4">
        <f>XLOOKUP(A754,'# Campanhas30D'!A:A,'# Campanhas30D'!B:B,"")</f>
      </c>
      <c r="S754" s="10">
        <v>0</v>
      </c>
      <c r="T754" s="10">
        <f>XLOOKUP(A754,'Receita Total'!A:A,'Receita Total'!C:C,"")</f>
      </c>
      <c r="U754" s="10">
        <v>0</v>
      </c>
      <c r="V754" s="10">
        <v>0</v>
      </c>
      <c r="W754" s="10">
        <v>0</v>
      </c>
      <c r="X754" s="10">
        <v>0</v>
      </c>
      <c r="Y754" s="4">
        <f>XLOOKUP(A754,'Receita Influenciada'!A:A,'Receita Influenciada'!C:C,"")</f>
      </c>
      <c r="Z754" s="4">
        <f>IF(ISBLANK(C754), "", DATEDIF(B754, C754, "d"))</f>
      </c>
      <c r="AA754" s="4">
        <v>0</v>
      </c>
    </row>
    <row x14ac:dyDescent="0.25" r="755" customHeight="1" ht="18.75">
      <c r="A755" s="1" t="s">
        <v>1579</v>
      </c>
      <c r="B755" s="22">
        <f>XLOOKUP(A755,'Página25'!A:A,'Página25'!G:G,"")</f>
        <v>25568.875</v>
      </c>
      <c r="C755" s="22">
        <f>XLOOKUP(A755,'Página25'!A:A,'Página25'!I:I,"")</f>
        <v>25568.875</v>
      </c>
      <c r="D755" s="1" t="s">
        <v>4537</v>
      </c>
      <c r="E755" s="4">
        <f>XLOOKUP(A755,login!A:A,login!F:F,"")</f>
      </c>
      <c r="F755" s="4">
        <f>XLOOKUP(A755,gestor!C:C,gestor!E:E,"")</f>
      </c>
      <c r="G755" s="4">
        <v>0</v>
      </c>
      <c r="H755" s="4">
        <f>XLOOKUP(A755,EmailVerification!A:A,EmailVerification!B:B,"")</f>
      </c>
      <c r="I755" s="4">
        <f>IF(H755 = "", 0, 1)</f>
      </c>
      <c r="J755" s="4">
        <f>XLOOKUP(A755,IntegracaoVerification!A:A,IntegracaoVerification!C:C,"")</f>
      </c>
      <c r="K755" s="4">
        <f>IF(J755 = "", 0, 1)</f>
      </c>
      <c r="L755" s="4">
        <f>XLOOKUP(A755,ApiVerification!A:A,ApiVerification!C:C,"")</f>
      </c>
      <c r="M755" s="4">
        <f>IF(L755 = "", 0, 1)</f>
      </c>
      <c r="N755" s="2">
        <f>XLOOKUP(A755,AtivacaoGiftback!A:A,AtivacaoGiftback!B:B,"")</f>
      </c>
      <c r="O755" s="4">
        <f>IF(N755 = "", 0, 1)</f>
      </c>
      <c r="P755" s="2">
        <f>XLOOKUP(A755,TempoPrimeiraCampanha!A:A,TempoPrimeiraCampanha!B:B,"")</f>
      </c>
      <c r="Q755" s="4">
        <f>IF(P755 = "", 0, 1)</f>
      </c>
      <c r="R755" s="4">
        <f>XLOOKUP(A755,'# Campanhas30D'!A:A,'# Campanhas30D'!B:B,"")</f>
      </c>
      <c r="S755" s="10">
        <v>0</v>
      </c>
      <c r="T755" s="10">
        <f>XLOOKUP(A755,'Receita Total'!A:A,'Receita Total'!C:C,"")</f>
      </c>
      <c r="U755" s="10">
        <v>0</v>
      </c>
      <c r="V755" s="10">
        <v>0</v>
      </c>
      <c r="W755" s="10">
        <v>0</v>
      </c>
      <c r="X755" s="10">
        <v>0</v>
      </c>
      <c r="Y755" s="4">
        <f>XLOOKUP(A755,'Receita Influenciada'!A:A,'Receita Influenciada'!C:C,"")</f>
      </c>
      <c r="Z755" s="4">
        <f>IF(ISBLANK(C755), "", DATEDIF(B755, C755, "d"))</f>
      </c>
      <c r="AA755" s="4">
        <v>0</v>
      </c>
    </row>
    <row x14ac:dyDescent="0.25" r="756" customHeight="1" ht="18.75">
      <c r="A756" s="1" t="s">
        <v>1560</v>
      </c>
      <c r="B756" s="22">
        <f>XLOOKUP(A756,'Página25'!A:A,'Página25'!G:G,"")</f>
        <v>25568.875</v>
      </c>
      <c r="C756" s="22">
        <f>XLOOKUP(A756,'Página25'!A:A,'Página25'!I:I,"")</f>
        <v>25568.875</v>
      </c>
      <c r="D756" s="1" t="s">
        <v>4537</v>
      </c>
      <c r="E756" s="4">
        <f>XLOOKUP(A756,login!A:A,login!F:F,"")</f>
      </c>
      <c r="F756" s="4">
        <f>XLOOKUP(A756,gestor!C:C,gestor!E:E,"")</f>
      </c>
      <c r="G756" s="4">
        <v>0</v>
      </c>
      <c r="H756" s="2">
        <f>XLOOKUP(A756,EmailVerification!A:A,EmailVerification!B:B,"")</f>
      </c>
      <c r="I756" s="4">
        <f>IF(H756 = "", 0, 1)</f>
      </c>
      <c r="J756" s="2">
        <f>XLOOKUP(A756,IntegracaoVerification!A:A,IntegracaoVerification!C:C,"")</f>
      </c>
      <c r="K756" s="4">
        <f>IF(J756 = "", 0, 1)</f>
      </c>
      <c r="L756" s="4">
        <f>XLOOKUP(A756,ApiVerification!A:A,ApiVerification!C:C,"")</f>
      </c>
      <c r="M756" s="4">
        <f>IF(L756 = "", 0, 1)</f>
      </c>
      <c r="N756" s="2">
        <f>XLOOKUP(A756,AtivacaoGiftback!A:A,AtivacaoGiftback!B:B,"")</f>
      </c>
      <c r="O756" s="4">
        <f>IF(N756 = "", 0, 1)</f>
      </c>
      <c r="P756" s="2">
        <f>XLOOKUP(A756,TempoPrimeiraCampanha!A:A,TempoPrimeiraCampanha!B:B,"")</f>
      </c>
      <c r="Q756" s="4">
        <f>IF(P756 = "", 0, 1)</f>
      </c>
      <c r="R756" s="4">
        <f>XLOOKUP(A756,'# Campanhas30D'!A:A,'# Campanhas30D'!B:B,"")</f>
      </c>
      <c r="S756" s="10">
        <v>0</v>
      </c>
      <c r="T756" s="10">
        <f>XLOOKUP(A756,'Receita Total'!A:A,'Receita Total'!C:C,"")</f>
      </c>
      <c r="U756" s="10">
        <v>0</v>
      </c>
      <c r="V756" s="10">
        <v>0</v>
      </c>
      <c r="W756" s="10">
        <v>0</v>
      </c>
      <c r="X756" s="10">
        <v>0</v>
      </c>
      <c r="Y756" s="4">
        <f>XLOOKUP(A756,'Receita Influenciada'!A:A,'Receita Influenciada'!C:C,"")</f>
      </c>
      <c r="Z756" s="4">
        <f>IF(ISBLANK(C756), "", DATEDIF(B756, C756, "d"))</f>
      </c>
      <c r="AA756" s="4">
        <v>0</v>
      </c>
    </row>
    <row x14ac:dyDescent="0.25" r="757" customHeight="1" ht="18.75">
      <c r="A757" s="1" t="s">
        <v>1540</v>
      </c>
      <c r="B757" s="22">
        <f>XLOOKUP(A757,'Página25'!A:A,'Página25'!G:G,"")</f>
        <v>25568.875</v>
      </c>
      <c r="C757" s="22">
        <f>XLOOKUP(A757,'Página25'!A:A,'Página25'!I:I,"")</f>
        <v>25568.875</v>
      </c>
      <c r="D757" s="1" t="s">
        <v>4537</v>
      </c>
      <c r="E757" s="4">
        <f>XLOOKUP(A757,login!A:A,login!F:F,"")</f>
      </c>
      <c r="F757" s="4">
        <f>XLOOKUP(A757,gestor!C:C,gestor!E:E,"")</f>
      </c>
      <c r="G757" s="4">
        <v>0</v>
      </c>
      <c r="H757" s="4">
        <f>XLOOKUP(A757,EmailVerification!A:A,EmailVerification!B:B,"")</f>
      </c>
      <c r="I757" s="4">
        <f>IF(H757 = "", 0, 1)</f>
      </c>
      <c r="J757" s="4">
        <f>XLOOKUP(A757,IntegracaoVerification!A:A,IntegracaoVerification!C:C,"")</f>
      </c>
      <c r="K757" s="4">
        <f>IF(J757 = "", 0, 1)</f>
      </c>
      <c r="L757" s="4">
        <f>XLOOKUP(A757,ApiVerification!A:A,ApiVerification!C:C,"")</f>
      </c>
      <c r="M757" s="4">
        <f>IF(L757 = "", 0, 1)</f>
      </c>
      <c r="N757" s="4">
        <f>XLOOKUP(A757,AtivacaoGiftback!A:A,AtivacaoGiftback!B:B,"")</f>
      </c>
      <c r="O757" s="4">
        <f>IF(N757 = "", 0, 1)</f>
      </c>
      <c r="P757" s="4">
        <f>XLOOKUP(A757,TempoPrimeiraCampanha!A:A,TempoPrimeiraCampanha!B:B,"")</f>
      </c>
      <c r="Q757" s="4">
        <f>IF(P757 = "", 0, 1)</f>
      </c>
      <c r="R757" s="4">
        <f>XLOOKUP(A757,'# Campanhas30D'!A:A,'# Campanhas30D'!B:B,"")</f>
      </c>
      <c r="S757" s="10">
        <v>0</v>
      </c>
      <c r="T757" s="10">
        <f>XLOOKUP(A757,'Receita Total'!A:A,'Receita Total'!C:C,"")</f>
      </c>
      <c r="U757" s="10">
        <v>0</v>
      </c>
      <c r="V757" s="10">
        <v>0</v>
      </c>
      <c r="W757" s="10">
        <v>0</v>
      </c>
      <c r="X757" s="10">
        <v>0</v>
      </c>
      <c r="Y757" s="4">
        <f>XLOOKUP(A757,'Receita Influenciada'!A:A,'Receita Influenciada'!C:C,"")</f>
      </c>
      <c r="Z757" s="4">
        <f>IF(ISBLANK(C757), "", DATEDIF(B757, C757, "d"))</f>
      </c>
      <c r="AA757" s="4">
        <v>0</v>
      </c>
    </row>
    <row x14ac:dyDescent="0.25" r="758" customHeight="1" ht="18.75">
      <c r="A758" s="1" t="s">
        <v>1531</v>
      </c>
      <c r="B758" s="22">
        <f>XLOOKUP(A758,'Página25'!A:A,'Página25'!G:G,"")</f>
        <v>25568.875</v>
      </c>
      <c r="C758" s="22">
        <f>XLOOKUP(A758,'Página25'!A:A,'Página25'!I:I,"")</f>
        <v>25568.875</v>
      </c>
      <c r="D758" s="1" t="s">
        <v>4537</v>
      </c>
      <c r="E758" s="4">
        <f>XLOOKUP(A758,login!A:A,login!F:F,"")</f>
      </c>
      <c r="F758" s="4">
        <f>XLOOKUP(A758,gestor!C:C,gestor!E:E,"")</f>
      </c>
      <c r="G758" s="4">
        <v>0</v>
      </c>
      <c r="H758" s="4">
        <f>XLOOKUP(A758,EmailVerification!A:A,EmailVerification!B:B,"")</f>
      </c>
      <c r="I758" s="4">
        <f>IF(H758 = "", 0, 1)</f>
      </c>
      <c r="J758" s="4">
        <f>XLOOKUP(A758,IntegracaoVerification!A:A,IntegracaoVerification!C:C,"")</f>
      </c>
      <c r="K758" s="4">
        <f>IF(J758 = "", 0, 1)</f>
      </c>
      <c r="L758" s="4">
        <f>XLOOKUP(A758,ApiVerification!A:A,ApiVerification!C:C,"")</f>
      </c>
      <c r="M758" s="4">
        <f>IF(L758 = "", 0, 1)</f>
      </c>
      <c r="N758" s="4">
        <f>XLOOKUP(A758,AtivacaoGiftback!A:A,AtivacaoGiftback!B:B,"")</f>
      </c>
      <c r="O758" s="4">
        <f>IF(N758 = "", 0, 1)</f>
      </c>
      <c r="P758" s="2">
        <f>XLOOKUP(A758,TempoPrimeiraCampanha!A:A,TempoPrimeiraCampanha!B:B,"")</f>
      </c>
      <c r="Q758" s="4">
        <f>IF(P758 = "", 0, 1)</f>
      </c>
      <c r="R758" s="4">
        <f>XLOOKUP(A758,'# Campanhas30D'!A:A,'# Campanhas30D'!B:B,"")</f>
      </c>
      <c r="S758" s="10">
        <v>0</v>
      </c>
      <c r="T758" s="10">
        <f>XLOOKUP(A758,'Receita Total'!A:A,'Receita Total'!C:C,"")</f>
      </c>
      <c r="U758" s="10">
        <v>0</v>
      </c>
      <c r="V758" s="10">
        <v>0</v>
      </c>
      <c r="W758" s="10">
        <v>0</v>
      </c>
      <c r="X758" s="10">
        <v>0</v>
      </c>
      <c r="Y758" s="4">
        <f>XLOOKUP(A758,'Receita Influenciada'!A:A,'Receita Influenciada'!C:C,"")</f>
      </c>
      <c r="Z758" s="4">
        <f>IF(ISBLANK(C758), "", DATEDIF(B758, C758, "d"))</f>
      </c>
      <c r="AA758" s="4">
        <v>0</v>
      </c>
    </row>
    <row x14ac:dyDescent="0.25" r="759" customHeight="1" ht="18.75">
      <c r="A759" s="1" t="s">
        <v>1524</v>
      </c>
      <c r="B759" s="22">
        <f>XLOOKUP(A759,'Página25'!A:A,'Página25'!G:G,"")</f>
        <v>25568.875</v>
      </c>
      <c r="C759" s="22">
        <f>XLOOKUP(A759,'Página25'!A:A,'Página25'!I:I,"")</f>
        <v>25568.875</v>
      </c>
      <c r="D759" s="1" t="s">
        <v>4537</v>
      </c>
      <c r="E759" s="4">
        <f>XLOOKUP(A759,login!A:A,login!F:F,"")</f>
      </c>
      <c r="F759" s="4">
        <f>XLOOKUP(A759,gestor!C:C,gestor!E:E,"")</f>
      </c>
      <c r="G759" s="4">
        <v>0</v>
      </c>
      <c r="H759" s="4">
        <f>XLOOKUP(A759,EmailVerification!A:A,EmailVerification!B:B,"")</f>
      </c>
      <c r="I759" s="4">
        <f>IF(H759 = "", 0, 1)</f>
      </c>
      <c r="J759" s="2">
        <f>XLOOKUP(A759,IntegracaoVerification!A:A,IntegracaoVerification!C:C,"")</f>
      </c>
      <c r="K759" s="4">
        <f>IF(J759 = "", 0, 1)</f>
      </c>
      <c r="L759" s="2">
        <f>XLOOKUP(A759,ApiVerification!A:A,ApiVerification!C:C,"")</f>
      </c>
      <c r="M759" s="4">
        <f>IF(L759 = "", 0, 1)</f>
      </c>
      <c r="N759" s="2">
        <f>XLOOKUP(A759,AtivacaoGiftback!A:A,AtivacaoGiftback!B:B,"")</f>
      </c>
      <c r="O759" s="4">
        <f>IF(N759 = "", 0, 1)</f>
      </c>
      <c r="P759" s="2">
        <f>XLOOKUP(A759,TempoPrimeiraCampanha!A:A,TempoPrimeiraCampanha!B:B,"")</f>
      </c>
      <c r="Q759" s="4">
        <f>IF(P759 = "", 0, 1)</f>
      </c>
      <c r="R759" s="4">
        <f>XLOOKUP(A759,'# Campanhas30D'!A:A,'# Campanhas30D'!B:B,"")</f>
      </c>
      <c r="S759" s="10">
        <v>0</v>
      </c>
      <c r="T759" s="10">
        <f>XLOOKUP(A759,'Receita Total'!A:A,'Receita Total'!C:C,"")</f>
      </c>
      <c r="U759" s="10">
        <v>0</v>
      </c>
      <c r="V759" s="10">
        <v>0</v>
      </c>
      <c r="W759" s="10">
        <v>0</v>
      </c>
      <c r="X759" s="10">
        <v>0</v>
      </c>
      <c r="Y759" s="4">
        <f>XLOOKUP(A759,'Receita Influenciada'!A:A,'Receita Influenciada'!C:C,"")</f>
      </c>
      <c r="Z759" s="4">
        <f>IF(ISBLANK(C759), "", DATEDIF(B759, C759, "d"))</f>
      </c>
      <c r="AA759" s="4">
        <v>0</v>
      </c>
    </row>
    <row x14ac:dyDescent="0.25" r="760" customHeight="1" ht="18.75">
      <c r="A760" s="1" t="s">
        <v>1516</v>
      </c>
      <c r="B760" s="22">
        <f>XLOOKUP(A760,'Página25'!A:A,'Página25'!G:G,"")</f>
        <v>25568.875</v>
      </c>
      <c r="C760" s="22">
        <f>XLOOKUP(A760,'Página25'!A:A,'Página25'!I:I,"")</f>
        <v>25568.875</v>
      </c>
      <c r="D760" s="1" t="s">
        <v>4537</v>
      </c>
      <c r="E760" s="4">
        <f>XLOOKUP(A760,login!A:A,login!F:F,"")</f>
      </c>
      <c r="F760" s="4">
        <f>XLOOKUP(A760,gestor!C:C,gestor!E:E,"")</f>
      </c>
      <c r="G760" s="4">
        <v>0</v>
      </c>
      <c r="H760" s="4">
        <f>XLOOKUP(A760,EmailVerification!A:A,EmailVerification!B:B,"")</f>
      </c>
      <c r="I760" s="4">
        <f>IF(H760 = "", 0, 1)</f>
      </c>
      <c r="J760" s="4">
        <f>XLOOKUP(A760,IntegracaoVerification!A:A,IntegracaoVerification!C:C,"")</f>
      </c>
      <c r="K760" s="4">
        <f>IF(J760 = "", 0, 1)</f>
      </c>
      <c r="L760" s="4">
        <f>XLOOKUP(A760,ApiVerification!A:A,ApiVerification!C:C,"")</f>
      </c>
      <c r="M760" s="4">
        <f>IF(L760 = "", 0, 1)</f>
      </c>
      <c r="N760" s="4">
        <f>XLOOKUP(A760,AtivacaoGiftback!A:A,AtivacaoGiftback!B:B,"")</f>
      </c>
      <c r="O760" s="4">
        <f>IF(N760 = "", 0, 1)</f>
      </c>
      <c r="P760" s="4">
        <f>XLOOKUP(A760,TempoPrimeiraCampanha!A:A,TempoPrimeiraCampanha!B:B,"")</f>
      </c>
      <c r="Q760" s="4">
        <f>IF(P760 = "", 0, 1)</f>
      </c>
      <c r="R760" s="4">
        <f>XLOOKUP(A760,'# Campanhas30D'!A:A,'# Campanhas30D'!B:B,"")</f>
      </c>
      <c r="S760" s="10">
        <v>0</v>
      </c>
      <c r="T760" s="10">
        <f>XLOOKUP(A760,'Receita Total'!A:A,'Receita Total'!C:C,"")</f>
      </c>
      <c r="U760" s="10">
        <v>0</v>
      </c>
      <c r="V760" s="10">
        <v>0</v>
      </c>
      <c r="W760" s="10">
        <v>0</v>
      </c>
      <c r="X760" s="10">
        <v>0</v>
      </c>
      <c r="Y760" s="4">
        <f>XLOOKUP(A760,'Receita Influenciada'!A:A,'Receita Influenciada'!C:C,"")</f>
      </c>
      <c r="Z760" s="4">
        <f>IF(ISBLANK(C760), "", DATEDIF(B760, C760, "d"))</f>
      </c>
      <c r="AA760" s="4">
        <v>0</v>
      </c>
    </row>
    <row x14ac:dyDescent="0.25" r="761" customHeight="1" ht="18.75">
      <c r="A761" s="1" t="s">
        <v>1503</v>
      </c>
      <c r="B761" s="22">
        <f>XLOOKUP(A761,'Página25'!A:A,'Página25'!G:G,"")</f>
        <v>25568.875</v>
      </c>
      <c r="C761" s="22">
        <f>XLOOKUP(A761,'Página25'!A:A,'Página25'!I:I,"")</f>
        <v>25568.875</v>
      </c>
      <c r="D761" s="1" t="s">
        <v>4537</v>
      </c>
      <c r="E761" s="4">
        <f>XLOOKUP(A761,login!A:A,login!F:F,"")</f>
      </c>
      <c r="F761" s="4">
        <f>XLOOKUP(A761,gestor!C:C,gestor!E:E,"")</f>
      </c>
      <c r="G761" s="4">
        <v>0</v>
      </c>
      <c r="H761" s="4">
        <f>XLOOKUP(A761,EmailVerification!A:A,EmailVerification!B:B,"")</f>
      </c>
      <c r="I761" s="4">
        <f>IF(H761 = "", 0, 1)</f>
      </c>
      <c r="J761" s="4">
        <f>XLOOKUP(A761,IntegracaoVerification!A:A,IntegracaoVerification!C:C,"")</f>
      </c>
      <c r="K761" s="4">
        <f>IF(J761 = "", 0, 1)</f>
      </c>
      <c r="L761" s="4">
        <f>XLOOKUP(A761,ApiVerification!A:A,ApiVerification!C:C,"")</f>
      </c>
      <c r="M761" s="4">
        <f>IF(L761 = "", 0, 1)</f>
      </c>
      <c r="N761" s="4">
        <f>XLOOKUP(A761,AtivacaoGiftback!A:A,AtivacaoGiftback!B:B,"")</f>
      </c>
      <c r="O761" s="4">
        <f>IF(N761 = "", 0, 1)</f>
      </c>
      <c r="P761" s="2">
        <f>XLOOKUP(A761,TempoPrimeiraCampanha!A:A,TempoPrimeiraCampanha!B:B,"")</f>
      </c>
      <c r="Q761" s="4">
        <f>IF(P761 = "", 0, 1)</f>
      </c>
      <c r="R761" s="4">
        <f>XLOOKUP(A761,'# Campanhas30D'!A:A,'# Campanhas30D'!B:B,"")</f>
      </c>
      <c r="S761" s="10">
        <v>0</v>
      </c>
      <c r="T761" s="10">
        <f>XLOOKUP(A761,'Receita Total'!A:A,'Receita Total'!C:C,"")</f>
      </c>
      <c r="U761" s="10">
        <v>0</v>
      </c>
      <c r="V761" s="10">
        <v>0</v>
      </c>
      <c r="W761" s="10">
        <v>0</v>
      </c>
      <c r="X761" s="10">
        <v>0</v>
      </c>
      <c r="Y761" s="4">
        <f>XLOOKUP(A761,'Receita Influenciada'!A:A,'Receita Influenciada'!C:C,"")</f>
      </c>
      <c r="Z761" s="4">
        <f>IF(ISBLANK(C761), "", DATEDIF(B761, C761, "d"))</f>
      </c>
      <c r="AA761" s="4">
        <v>0</v>
      </c>
    </row>
    <row x14ac:dyDescent="0.25" r="762" customHeight="1" ht="18.75">
      <c r="A762" s="1" t="s">
        <v>1500</v>
      </c>
      <c r="B762" s="22">
        <f>XLOOKUP(A762,'Página25'!A:A,'Página25'!G:G,"")</f>
        <v>25568.875</v>
      </c>
      <c r="C762" s="22">
        <f>XLOOKUP(A762,'Página25'!A:A,'Página25'!I:I,"")</f>
        <v>25568.875</v>
      </c>
      <c r="D762" s="1" t="s">
        <v>4537</v>
      </c>
      <c r="E762" s="4">
        <f>XLOOKUP(A762,login!A:A,login!F:F,"")</f>
      </c>
      <c r="F762" s="4">
        <f>XLOOKUP(A762,gestor!C:C,gestor!E:E,"")</f>
      </c>
      <c r="G762" s="4">
        <v>0</v>
      </c>
      <c r="H762" s="4">
        <f>XLOOKUP(A762,EmailVerification!A:A,EmailVerification!B:B,"")</f>
      </c>
      <c r="I762" s="4">
        <f>IF(H762 = "", 0, 1)</f>
      </c>
      <c r="J762" s="4">
        <f>XLOOKUP(A762,IntegracaoVerification!A:A,IntegracaoVerification!C:C,"")</f>
      </c>
      <c r="K762" s="4">
        <f>IF(J762 = "", 0, 1)</f>
      </c>
      <c r="L762" s="4">
        <f>XLOOKUP(A762,ApiVerification!A:A,ApiVerification!C:C,"")</f>
      </c>
      <c r="M762" s="4">
        <f>IF(L762 = "", 0, 1)</f>
      </c>
      <c r="N762" s="2">
        <f>XLOOKUP(A762,AtivacaoGiftback!A:A,AtivacaoGiftback!B:B,"")</f>
      </c>
      <c r="O762" s="4">
        <f>IF(N762 = "", 0, 1)</f>
      </c>
      <c r="P762" s="2">
        <f>XLOOKUP(A762,TempoPrimeiraCampanha!A:A,TempoPrimeiraCampanha!B:B,"")</f>
      </c>
      <c r="Q762" s="4">
        <f>IF(P762 = "", 0, 1)</f>
      </c>
      <c r="R762" s="4">
        <f>XLOOKUP(A762,'# Campanhas30D'!A:A,'# Campanhas30D'!B:B,"")</f>
      </c>
      <c r="S762" s="10">
        <v>0</v>
      </c>
      <c r="T762" s="10">
        <f>XLOOKUP(A762,'Receita Total'!A:A,'Receita Total'!C:C,"")</f>
      </c>
      <c r="U762" s="10">
        <v>0</v>
      </c>
      <c r="V762" s="10">
        <v>0</v>
      </c>
      <c r="W762" s="10">
        <v>0</v>
      </c>
      <c r="X762" s="10">
        <v>0</v>
      </c>
      <c r="Y762" s="4">
        <f>XLOOKUP(A762,'Receita Influenciada'!A:A,'Receita Influenciada'!C:C,"")</f>
      </c>
      <c r="Z762" s="4">
        <f>IF(ISBLANK(C762), "", DATEDIF(B762, C762, "d"))</f>
      </c>
      <c r="AA762" s="4">
        <v>0</v>
      </c>
    </row>
    <row x14ac:dyDescent="0.25" r="763" customHeight="1" ht="18.75">
      <c r="A763" s="1" t="s">
        <v>1481</v>
      </c>
      <c r="B763" s="22">
        <f>XLOOKUP(A763,'Página25'!A:A,'Página25'!G:G,"")</f>
        <v>25568.875</v>
      </c>
      <c r="C763" s="22">
        <f>XLOOKUP(A763,'Página25'!A:A,'Página25'!I:I,"")</f>
        <v>25568.875</v>
      </c>
      <c r="D763" s="1" t="s">
        <v>4537</v>
      </c>
      <c r="E763" s="4">
        <f>XLOOKUP(A763,login!A:A,login!F:F,"")</f>
      </c>
      <c r="F763" s="4">
        <f>XLOOKUP(A763,gestor!C:C,gestor!E:E,"")</f>
      </c>
      <c r="G763" s="4">
        <v>0</v>
      </c>
      <c r="H763" s="4">
        <f>XLOOKUP(A763,EmailVerification!A:A,EmailVerification!B:B,"")</f>
      </c>
      <c r="I763" s="4">
        <f>IF(H763 = "", 0, 1)</f>
      </c>
      <c r="J763" s="4">
        <f>XLOOKUP(A763,IntegracaoVerification!A:A,IntegracaoVerification!C:C,"")</f>
      </c>
      <c r="K763" s="4">
        <f>IF(J763 = "", 0, 1)</f>
      </c>
      <c r="L763" s="4">
        <f>XLOOKUP(A763,ApiVerification!A:A,ApiVerification!C:C,"")</f>
      </c>
      <c r="M763" s="4">
        <f>IF(L763 = "", 0, 1)</f>
      </c>
      <c r="N763" s="2">
        <f>XLOOKUP(A763,AtivacaoGiftback!A:A,AtivacaoGiftback!B:B,"")</f>
      </c>
      <c r="O763" s="4">
        <f>IF(N763 = "", 0, 1)</f>
      </c>
      <c r="P763" s="2">
        <f>XLOOKUP(A763,TempoPrimeiraCampanha!A:A,TempoPrimeiraCampanha!B:B,"")</f>
      </c>
      <c r="Q763" s="4">
        <f>IF(P763 = "", 0, 1)</f>
      </c>
      <c r="R763" s="4">
        <f>XLOOKUP(A763,'# Campanhas30D'!A:A,'# Campanhas30D'!B:B,"")</f>
      </c>
      <c r="S763" s="10">
        <v>0</v>
      </c>
      <c r="T763" s="10">
        <f>XLOOKUP(A763,'Receita Total'!A:A,'Receita Total'!C:C,"")</f>
      </c>
      <c r="U763" s="10">
        <v>0</v>
      </c>
      <c r="V763" s="10">
        <v>0</v>
      </c>
      <c r="W763" s="10">
        <v>0</v>
      </c>
      <c r="X763" s="10">
        <v>0</v>
      </c>
      <c r="Y763" s="4">
        <f>XLOOKUP(A763,'Receita Influenciada'!A:A,'Receita Influenciada'!C:C,"")</f>
      </c>
      <c r="Z763" s="4">
        <f>IF(ISBLANK(C763), "", DATEDIF(B763, C763, "d"))</f>
      </c>
      <c r="AA763" s="4">
        <v>0</v>
      </c>
    </row>
    <row x14ac:dyDescent="0.25" r="764" customHeight="1" ht="18.75">
      <c r="A764" s="1" t="s">
        <v>1475</v>
      </c>
      <c r="B764" s="22">
        <f>XLOOKUP(A764,'Página25'!A:A,'Página25'!G:G,"")</f>
        <v>25568.875</v>
      </c>
      <c r="C764" s="22">
        <f>XLOOKUP(A764,'Página25'!A:A,'Página25'!I:I,"")</f>
        <v>25568.875</v>
      </c>
      <c r="D764" s="1" t="s">
        <v>4537</v>
      </c>
      <c r="E764" s="4">
        <f>XLOOKUP(A764,login!A:A,login!F:F,"")</f>
      </c>
      <c r="F764" s="4">
        <f>XLOOKUP(A764,gestor!C:C,gestor!E:E,"")</f>
      </c>
      <c r="G764" s="4">
        <v>0</v>
      </c>
      <c r="H764" s="4">
        <f>XLOOKUP(A764,EmailVerification!A:A,EmailVerification!B:B,"")</f>
      </c>
      <c r="I764" s="4">
        <f>IF(H764 = "", 0, 1)</f>
      </c>
      <c r="J764" s="4">
        <f>XLOOKUP(A764,IntegracaoVerification!A:A,IntegracaoVerification!C:C,"")</f>
      </c>
      <c r="K764" s="4">
        <f>IF(J764 = "", 0, 1)</f>
      </c>
      <c r="L764" s="4">
        <f>XLOOKUP(A764,ApiVerification!A:A,ApiVerification!C:C,"")</f>
      </c>
      <c r="M764" s="4">
        <f>IF(L764 = "", 0, 1)</f>
      </c>
      <c r="N764" s="4">
        <f>XLOOKUP(A764,AtivacaoGiftback!A:A,AtivacaoGiftback!B:B,"")</f>
      </c>
      <c r="O764" s="4">
        <f>IF(N764 = "", 0, 1)</f>
      </c>
      <c r="P764" s="4">
        <f>XLOOKUP(A764,TempoPrimeiraCampanha!A:A,TempoPrimeiraCampanha!B:B,"")</f>
      </c>
      <c r="Q764" s="4">
        <f>IF(P764 = "", 0, 1)</f>
      </c>
      <c r="R764" s="4">
        <f>XLOOKUP(A764,'# Campanhas30D'!A:A,'# Campanhas30D'!B:B,"")</f>
      </c>
      <c r="S764" s="10">
        <v>0</v>
      </c>
      <c r="T764" s="10">
        <f>XLOOKUP(A764,'Receita Total'!A:A,'Receita Total'!C:C,"")</f>
      </c>
      <c r="U764" s="10">
        <v>0</v>
      </c>
      <c r="V764" s="10">
        <v>0</v>
      </c>
      <c r="W764" s="10">
        <v>0</v>
      </c>
      <c r="X764" s="10">
        <v>0</v>
      </c>
      <c r="Y764" s="4">
        <f>XLOOKUP(A764,'Receita Influenciada'!A:A,'Receita Influenciada'!C:C,"")</f>
      </c>
      <c r="Z764" s="4">
        <f>IF(ISBLANK(C764), "", DATEDIF(B764, C764, "d"))</f>
      </c>
      <c r="AA764" s="4">
        <v>0</v>
      </c>
    </row>
    <row x14ac:dyDescent="0.25" r="765" customHeight="1" ht="18.75">
      <c r="A765" s="1" t="s">
        <v>1421</v>
      </c>
      <c r="B765" s="22">
        <f>XLOOKUP(A765,'Página25'!A:A,'Página25'!G:G,"")</f>
        <v>25568.875</v>
      </c>
      <c r="C765" s="22">
        <f>XLOOKUP(A765,'Página25'!A:A,'Página25'!I:I,"")</f>
        <v>25568.875</v>
      </c>
      <c r="D765" s="1" t="s">
        <v>4537</v>
      </c>
      <c r="E765" s="4">
        <f>XLOOKUP(A765,login!A:A,login!F:F,"")</f>
      </c>
      <c r="F765" s="4">
        <f>XLOOKUP(A765,gestor!C:C,gestor!E:E,"")</f>
      </c>
      <c r="G765" s="4">
        <v>0</v>
      </c>
      <c r="H765" s="2">
        <f>XLOOKUP(A765,EmailVerification!A:A,EmailVerification!B:B,"")</f>
      </c>
      <c r="I765" s="4">
        <f>IF(H765 = "", 0, 1)</f>
      </c>
      <c r="J765" s="4">
        <f>XLOOKUP(A765,IntegracaoVerification!A:A,IntegracaoVerification!C:C,"")</f>
      </c>
      <c r="K765" s="4">
        <f>IF(J765 = "", 0, 1)</f>
      </c>
      <c r="L765" s="4">
        <f>XLOOKUP(A765,ApiVerification!A:A,ApiVerification!C:C,"")</f>
      </c>
      <c r="M765" s="4">
        <f>IF(L765 = "", 0, 1)</f>
      </c>
      <c r="N765" s="2">
        <f>XLOOKUP(A765,AtivacaoGiftback!A:A,AtivacaoGiftback!B:B,"")</f>
      </c>
      <c r="O765" s="4">
        <f>IF(N765 = "", 0, 1)</f>
      </c>
      <c r="P765" s="4">
        <f>XLOOKUP(A765,TempoPrimeiraCampanha!A:A,TempoPrimeiraCampanha!B:B,"")</f>
      </c>
      <c r="Q765" s="4">
        <f>IF(P765 = "", 0, 1)</f>
      </c>
      <c r="R765" s="4">
        <f>XLOOKUP(A765,'# Campanhas30D'!A:A,'# Campanhas30D'!B:B,"")</f>
      </c>
      <c r="S765" s="10">
        <v>0</v>
      </c>
      <c r="T765" s="10">
        <f>XLOOKUP(A765,'Receita Total'!A:A,'Receita Total'!C:C,"")</f>
      </c>
      <c r="U765" s="10">
        <v>0</v>
      </c>
      <c r="V765" s="10">
        <v>0</v>
      </c>
      <c r="W765" s="10">
        <v>0</v>
      </c>
      <c r="X765" s="10">
        <v>0</v>
      </c>
      <c r="Y765" s="4">
        <f>XLOOKUP(A765,'Receita Influenciada'!A:A,'Receita Influenciada'!C:C,"")</f>
      </c>
      <c r="Z765" s="4">
        <f>IF(ISBLANK(C765), "", DATEDIF(B765, C765, "d"))</f>
      </c>
      <c r="AA765" s="4">
        <v>0</v>
      </c>
    </row>
    <row x14ac:dyDescent="0.25" r="766" customHeight="1" ht="18.75">
      <c r="A766" s="1" t="s">
        <v>1409</v>
      </c>
      <c r="B766" s="22">
        <f>XLOOKUP(A766,'Página25'!A:A,'Página25'!G:G,"")</f>
        <v>25568.875</v>
      </c>
      <c r="C766" s="22">
        <f>XLOOKUP(A766,'Página25'!A:A,'Página25'!I:I,"")</f>
        <v>25568.875</v>
      </c>
      <c r="D766" s="1" t="s">
        <v>4537</v>
      </c>
      <c r="E766" s="4">
        <f>XLOOKUP(A766,login!A:A,login!F:F,"")</f>
      </c>
      <c r="F766" s="4">
        <f>XLOOKUP(A766,gestor!C:C,gestor!E:E,"")</f>
      </c>
      <c r="G766" s="4">
        <v>0</v>
      </c>
      <c r="H766" s="4">
        <f>XLOOKUP(A766,EmailVerification!A:A,EmailVerification!B:B,"")</f>
      </c>
      <c r="I766" s="4">
        <f>IF(H766 = "", 0, 1)</f>
      </c>
      <c r="J766" s="4">
        <f>XLOOKUP(A766,IntegracaoVerification!A:A,IntegracaoVerification!C:C,"")</f>
      </c>
      <c r="K766" s="4">
        <f>IF(J766 = "", 0, 1)</f>
      </c>
      <c r="L766" s="4">
        <f>XLOOKUP(A766,ApiVerification!A:A,ApiVerification!C:C,"")</f>
      </c>
      <c r="M766" s="4">
        <f>IF(L766 = "", 0, 1)</f>
      </c>
      <c r="N766" s="4">
        <f>XLOOKUP(A766,AtivacaoGiftback!A:A,AtivacaoGiftback!B:B,"")</f>
      </c>
      <c r="O766" s="4">
        <f>IF(N766 = "", 0, 1)</f>
      </c>
      <c r="P766" s="2">
        <f>XLOOKUP(A766,TempoPrimeiraCampanha!A:A,TempoPrimeiraCampanha!B:B,"")</f>
      </c>
      <c r="Q766" s="4">
        <f>IF(P766 = "", 0, 1)</f>
      </c>
      <c r="R766" s="4">
        <f>XLOOKUP(A766,'# Campanhas30D'!A:A,'# Campanhas30D'!B:B,"")</f>
      </c>
      <c r="S766" s="10">
        <v>0</v>
      </c>
      <c r="T766" s="10">
        <f>XLOOKUP(A766,'Receita Total'!A:A,'Receita Total'!C:C,"")</f>
      </c>
      <c r="U766" s="10">
        <v>0</v>
      </c>
      <c r="V766" s="10">
        <v>0</v>
      </c>
      <c r="W766" s="10">
        <v>0</v>
      </c>
      <c r="X766" s="10">
        <v>0</v>
      </c>
      <c r="Y766" s="4">
        <f>XLOOKUP(A766,'Receita Influenciada'!A:A,'Receita Influenciada'!C:C,"")</f>
      </c>
      <c r="Z766" s="4">
        <f>IF(ISBLANK(C766), "", DATEDIF(B766, C766, "d"))</f>
      </c>
      <c r="AA766" s="4">
        <v>0</v>
      </c>
    </row>
    <row x14ac:dyDescent="0.25" r="767" customHeight="1" ht="18.75">
      <c r="A767" s="1" t="s">
        <v>1337</v>
      </c>
      <c r="B767" s="22">
        <f>XLOOKUP(A767,'Página25'!A:A,'Página25'!G:G,"")</f>
        <v>25568.875</v>
      </c>
      <c r="C767" s="22">
        <f>XLOOKUP(A767,'Página25'!A:A,'Página25'!I:I,"")</f>
        <v>25568.875</v>
      </c>
      <c r="D767" s="1" t="s">
        <v>4537</v>
      </c>
      <c r="E767" s="4">
        <f>XLOOKUP(A767,login!A:A,login!F:F,"")</f>
      </c>
      <c r="F767" s="4">
        <f>XLOOKUP(A767,gestor!C:C,gestor!E:E,"")</f>
      </c>
      <c r="G767" s="4">
        <v>0</v>
      </c>
      <c r="H767" s="4">
        <f>XLOOKUP(A767,EmailVerification!A:A,EmailVerification!B:B,"")</f>
      </c>
      <c r="I767" s="4">
        <f>IF(H767 = "", 0, 1)</f>
      </c>
      <c r="J767" s="4">
        <f>XLOOKUP(A767,IntegracaoVerification!A:A,IntegracaoVerification!C:C,"")</f>
      </c>
      <c r="K767" s="4">
        <f>IF(J767 = "", 0, 1)</f>
      </c>
      <c r="L767" s="4">
        <f>XLOOKUP(A767,ApiVerification!A:A,ApiVerification!C:C,"")</f>
      </c>
      <c r="M767" s="4">
        <f>IF(L767 = "", 0, 1)</f>
      </c>
      <c r="N767" s="4">
        <f>XLOOKUP(A767,AtivacaoGiftback!A:A,AtivacaoGiftback!B:B,"")</f>
      </c>
      <c r="O767" s="4">
        <f>IF(N767 = "", 0, 1)</f>
      </c>
      <c r="P767" s="2">
        <f>XLOOKUP(A767,TempoPrimeiraCampanha!A:A,TempoPrimeiraCampanha!B:B,"")</f>
      </c>
      <c r="Q767" s="4">
        <f>IF(P767 = "", 0, 1)</f>
      </c>
      <c r="R767" s="4">
        <f>XLOOKUP(A767,'# Campanhas30D'!A:A,'# Campanhas30D'!B:B,"")</f>
      </c>
      <c r="S767" s="10">
        <v>0</v>
      </c>
      <c r="T767" s="10">
        <f>XLOOKUP(A767,'Receita Total'!A:A,'Receita Total'!C:C,"")</f>
      </c>
      <c r="U767" s="10">
        <v>0</v>
      </c>
      <c r="V767" s="10">
        <v>0</v>
      </c>
      <c r="W767" s="10">
        <v>0</v>
      </c>
      <c r="X767" s="10">
        <v>0</v>
      </c>
      <c r="Y767" s="4">
        <f>XLOOKUP(A767,'Receita Influenciada'!A:A,'Receita Influenciada'!C:C,"")</f>
      </c>
      <c r="Z767" s="4">
        <f>IF(ISBLANK(C767), "", DATEDIF(B767, C767, "d"))</f>
      </c>
      <c r="AA767" s="4">
        <v>0</v>
      </c>
    </row>
    <row x14ac:dyDescent="0.25" r="768" customHeight="1" ht="18.75">
      <c r="A768" s="1" t="s">
        <v>1320</v>
      </c>
      <c r="B768" s="22">
        <f>XLOOKUP(A768,'Página25'!A:A,'Página25'!G:G,"")</f>
        <v>25568.875</v>
      </c>
      <c r="C768" s="22">
        <f>XLOOKUP(A768,'Página25'!A:A,'Página25'!I:I,"")</f>
        <v>25568.875</v>
      </c>
      <c r="D768" s="1" t="s">
        <v>4537</v>
      </c>
      <c r="E768" s="4">
        <f>XLOOKUP(A768,login!A:A,login!F:F,"")</f>
      </c>
      <c r="F768" s="4">
        <f>XLOOKUP(A768,gestor!C:C,gestor!E:E,"")</f>
      </c>
      <c r="G768" s="4">
        <v>0</v>
      </c>
      <c r="H768" s="4">
        <f>XLOOKUP(A768,EmailVerification!A:A,EmailVerification!B:B,"")</f>
      </c>
      <c r="I768" s="4">
        <f>IF(H768 = "", 0, 1)</f>
      </c>
      <c r="J768" s="4">
        <f>XLOOKUP(A768,IntegracaoVerification!A:A,IntegracaoVerification!C:C,"")</f>
      </c>
      <c r="K768" s="4">
        <f>IF(J768 = "", 0, 1)</f>
      </c>
      <c r="L768" s="4">
        <f>XLOOKUP(A768,ApiVerification!A:A,ApiVerification!C:C,"")</f>
      </c>
      <c r="M768" s="4">
        <f>IF(L768 = "", 0, 1)</f>
      </c>
      <c r="N768" s="4">
        <f>XLOOKUP(A768,AtivacaoGiftback!A:A,AtivacaoGiftback!B:B,"")</f>
      </c>
      <c r="O768" s="4">
        <f>IF(N768 = "", 0, 1)</f>
      </c>
      <c r="P768" s="2">
        <f>XLOOKUP(A768,TempoPrimeiraCampanha!A:A,TempoPrimeiraCampanha!B:B,"")</f>
      </c>
      <c r="Q768" s="4">
        <f>IF(P768 = "", 0, 1)</f>
      </c>
      <c r="R768" s="4">
        <f>XLOOKUP(A768,'# Campanhas30D'!A:A,'# Campanhas30D'!B:B,"")</f>
      </c>
      <c r="S768" s="10">
        <v>0</v>
      </c>
      <c r="T768" s="10">
        <f>XLOOKUP(A768,'Receita Total'!A:A,'Receita Total'!C:C,"")</f>
      </c>
      <c r="U768" s="10">
        <v>0</v>
      </c>
      <c r="V768" s="10">
        <v>0</v>
      </c>
      <c r="W768" s="10">
        <v>0</v>
      </c>
      <c r="X768" s="10">
        <v>0</v>
      </c>
      <c r="Y768" s="4">
        <f>XLOOKUP(A768,'Receita Influenciada'!A:A,'Receita Influenciada'!C:C,"")</f>
      </c>
      <c r="Z768" s="4">
        <f>IF(ISBLANK(C768), "", DATEDIF(B768, C768, "d"))</f>
      </c>
      <c r="AA768" s="4">
        <v>0</v>
      </c>
    </row>
    <row x14ac:dyDescent="0.25" r="769" customHeight="1" ht="18.75">
      <c r="A769" s="1" t="s">
        <v>1180</v>
      </c>
      <c r="B769" s="22">
        <f>XLOOKUP(A769,'Página25'!A:A,'Página25'!G:G,"")</f>
        <v>25568.875</v>
      </c>
      <c r="C769" s="22">
        <f>XLOOKUP(A769,'Página25'!A:A,'Página25'!I:I,"")</f>
        <v>25568.875</v>
      </c>
      <c r="D769" s="1" t="s">
        <v>4537</v>
      </c>
      <c r="E769" s="4">
        <f>XLOOKUP(A769,login!A:A,login!F:F,"")</f>
      </c>
      <c r="F769" s="4">
        <f>XLOOKUP(A769,gestor!C:C,gestor!E:E,"")</f>
      </c>
      <c r="G769" s="4">
        <v>0</v>
      </c>
      <c r="H769" s="4">
        <f>XLOOKUP(A769,EmailVerification!A:A,EmailVerification!B:B,"")</f>
      </c>
      <c r="I769" s="4">
        <f>IF(H769 = "", 0, 1)</f>
      </c>
      <c r="J769" s="4">
        <f>XLOOKUP(A769,IntegracaoVerification!A:A,IntegracaoVerification!C:C,"")</f>
      </c>
      <c r="K769" s="4">
        <f>IF(J769 = "", 0, 1)</f>
      </c>
      <c r="L769" s="4">
        <f>XLOOKUP(A769,ApiVerification!A:A,ApiVerification!C:C,"")</f>
      </c>
      <c r="M769" s="4">
        <f>IF(L769 = "", 0, 1)</f>
      </c>
      <c r="N769" s="4">
        <f>XLOOKUP(A769,AtivacaoGiftback!A:A,AtivacaoGiftback!B:B,"")</f>
      </c>
      <c r="O769" s="4">
        <f>IF(N769 = "", 0, 1)</f>
      </c>
      <c r="P769" s="4">
        <f>XLOOKUP(A769,TempoPrimeiraCampanha!A:A,TempoPrimeiraCampanha!B:B,"")</f>
      </c>
      <c r="Q769" s="4">
        <f>IF(P769 = "", 0, 1)</f>
      </c>
      <c r="R769" s="4">
        <f>XLOOKUP(A769,'# Campanhas30D'!A:A,'# Campanhas30D'!B:B,"")</f>
      </c>
      <c r="S769" s="10">
        <v>0</v>
      </c>
      <c r="T769" s="10">
        <f>XLOOKUP(A769,'Receita Total'!A:A,'Receita Total'!C:C,"")</f>
      </c>
      <c r="U769" s="10">
        <v>0</v>
      </c>
      <c r="V769" s="10">
        <v>0</v>
      </c>
      <c r="W769" s="10">
        <v>0</v>
      </c>
      <c r="X769" s="10">
        <v>0</v>
      </c>
      <c r="Y769" s="4">
        <f>XLOOKUP(A769,'Receita Influenciada'!A:A,'Receita Influenciada'!C:C,"")</f>
      </c>
      <c r="Z769" s="4">
        <f>IF(ISBLANK(C769), "", DATEDIF(B769, C769, "d"))</f>
      </c>
      <c r="AA769" s="4">
        <v>0</v>
      </c>
    </row>
    <row x14ac:dyDescent="0.25" r="770" customHeight="1" ht="18.75">
      <c r="A770" s="1" t="s">
        <v>1168</v>
      </c>
      <c r="B770" s="22">
        <f>XLOOKUP(A770,'Página25'!A:A,'Página25'!G:G,"")</f>
        <v>25568.875</v>
      </c>
      <c r="C770" s="22">
        <f>XLOOKUP(A770,'Página25'!A:A,'Página25'!I:I,"")</f>
        <v>25568.875</v>
      </c>
      <c r="D770" s="1" t="s">
        <v>4537</v>
      </c>
      <c r="E770" s="4">
        <f>XLOOKUP(A770,login!A:A,login!F:F,"")</f>
      </c>
      <c r="F770" s="4">
        <f>XLOOKUP(A770,gestor!C:C,gestor!E:E,"")</f>
      </c>
      <c r="G770" s="4">
        <v>0</v>
      </c>
      <c r="H770" s="4">
        <f>XLOOKUP(A770,EmailVerification!A:A,EmailVerification!B:B,"")</f>
      </c>
      <c r="I770" s="4">
        <f>IF(H770 = "", 0, 1)</f>
      </c>
      <c r="J770" s="4">
        <f>XLOOKUP(A770,IntegracaoVerification!A:A,IntegracaoVerification!C:C,"")</f>
      </c>
      <c r="K770" s="4">
        <f>IF(J770 = "", 0, 1)</f>
      </c>
      <c r="L770" s="4">
        <f>XLOOKUP(A770,ApiVerification!A:A,ApiVerification!C:C,"")</f>
      </c>
      <c r="M770" s="4">
        <f>IF(L770 = "", 0, 1)</f>
      </c>
      <c r="N770" s="4">
        <f>XLOOKUP(A770,AtivacaoGiftback!A:A,AtivacaoGiftback!B:B,"")</f>
      </c>
      <c r="O770" s="4">
        <f>IF(N770 = "", 0, 1)</f>
      </c>
      <c r="P770" s="4">
        <f>XLOOKUP(A770,TempoPrimeiraCampanha!A:A,TempoPrimeiraCampanha!B:B,"")</f>
      </c>
      <c r="Q770" s="4">
        <f>IF(P770 = "", 0, 1)</f>
      </c>
      <c r="R770" s="4">
        <f>XLOOKUP(A770,'# Campanhas30D'!A:A,'# Campanhas30D'!B:B,"")</f>
      </c>
      <c r="S770" s="10">
        <v>0</v>
      </c>
      <c r="T770" s="10">
        <f>XLOOKUP(A770,'Receita Total'!A:A,'Receita Total'!C:C,"")</f>
      </c>
      <c r="U770" s="10">
        <v>0</v>
      </c>
      <c r="V770" s="10">
        <v>0</v>
      </c>
      <c r="W770" s="10">
        <v>0</v>
      </c>
      <c r="X770" s="10">
        <v>0</v>
      </c>
      <c r="Y770" s="4">
        <f>XLOOKUP(A770,'Receita Influenciada'!A:A,'Receita Influenciada'!C:C,"")</f>
      </c>
      <c r="Z770" s="4">
        <f>IF(ISBLANK(C770), "", DATEDIF(B770, C770, "d"))</f>
      </c>
      <c r="AA770" s="4">
        <v>0</v>
      </c>
    </row>
    <row x14ac:dyDescent="0.25" r="771" customHeight="1" ht="18.75">
      <c r="A771" s="1" t="s">
        <v>1139</v>
      </c>
      <c r="B771" s="22">
        <f>XLOOKUP(A771,'Página25'!A:A,'Página25'!G:G,"")</f>
        <v>25568.875</v>
      </c>
      <c r="C771" s="22">
        <f>XLOOKUP(A771,'Página25'!A:A,'Página25'!I:I,"")</f>
        <v>25568.875</v>
      </c>
      <c r="D771" s="1" t="s">
        <v>4537</v>
      </c>
      <c r="E771" s="4">
        <f>XLOOKUP(A771,login!A:A,login!F:F,"")</f>
      </c>
      <c r="F771" s="4">
        <f>XLOOKUP(A771,gestor!C:C,gestor!E:E,"")</f>
      </c>
      <c r="G771" s="4">
        <v>0</v>
      </c>
      <c r="H771" s="2">
        <f>XLOOKUP(A771,EmailVerification!A:A,EmailVerification!B:B,"")</f>
      </c>
      <c r="I771" s="4">
        <f>IF(H771 = "", 0, 1)</f>
      </c>
      <c r="J771" s="2">
        <f>XLOOKUP(A771,IntegracaoVerification!A:A,IntegracaoVerification!C:C,"")</f>
      </c>
      <c r="K771" s="4">
        <f>IF(J771 = "", 0, 1)</f>
      </c>
      <c r="L771" s="4">
        <f>XLOOKUP(A771,ApiVerification!A:A,ApiVerification!C:C,"")</f>
      </c>
      <c r="M771" s="4">
        <f>IF(L771 = "", 0, 1)</f>
      </c>
      <c r="N771" s="2">
        <f>XLOOKUP(A771,AtivacaoGiftback!A:A,AtivacaoGiftback!B:B,"")</f>
      </c>
      <c r="O771" s="4">
        <f>IF(N771 = "", 0, 1)</f>
      </c>
      <c r="P771" s="2">
        <f>XLOOKUP(A771,TempoPrimeiraCampanha!A:A,TempoPrimeiraCampanha!B:B,"")</f>
      </c>
      <c r="Q771" s="4">
        <f>IF(P771 = "", 0, 1)</f>
      </c>
      <c r="R771" s="4">
        <f>XLOOKUP(A771,'# Campanhas30D'!A:A,'# Campanhas30D'!B:B,"")</f>
      </c>
      <c r="S771" s="10">
        <v>0</v>
      </c>
      <c r="T771" s="10">
        <f>XLOOKUP(A771,'Receita Total'!A:A,'Receita Total'!C:C,"")</f>
      </c>
      <c r="U771" s="10">
        <v>0</v>
      </c>
      <c r="V771" s="10">
        <v>0</v>
      </c>
      <c r="W771" s="10">
        <v>0</v>
      </c>
      <c r="X771" s="10">
        <v>0</v>
      </c>
      <c r="Y771" s="4">
        <f>XLOOKUP(A771,'Receita Influenciada'!A:A,'Receita Influenciada'!C:C,"")</f>
      </c>
      <c r="Z771" s="4">
        <f>IF(ISBLANK(C771), "", DATEDIF(B771, C771, "d"))</f>
      </c>
      <c r="AA771" s="4">
        <v>0</v>
      </c>
    </row>
    <row x14ac:dyDescent="0.25" r="772" customHeight="1" ht="18.75">
      <c r="A772" s="1" t="s">
        <v>1117</v>
      </c>
      <c r="B772" s="22">
        <f>XLOOKUP(A772,'Página25'!A:A,'Página25'!G:G,"")</f>
        <v>25568.875</v>
      </c>
      <c r="C772" s="22">
        <f>XLOOKUP(A772,'Página25'!A:A,'Página25'!I:I,"")</f>
        <v>25568.875</v>
      </c>
      <c r="D772" s="1" t="s">
        <v>4537</v>
      </c>
      <c r="E772" s="4">
        <f>XLOOKUP(A772,login!A:A,login!F:F,"")</f>
      </c>
      <c r="F772" s="4">
        <f>XLOOKUP(A772,gestor!C:C,gestor!E:E,"")</f>
      </c>
      <c r="G772" s="4">
        <v>0</v>
      </c>
      <c r="H772" s="2">
        <f>XLOOKUP(A772,EmailVerification!A:A,EmailVerification!B:B,"")</f>
      </c>
      <c r="I772" s="4">
        <f>IF(H772 = "", 0, 1)</f>
      </c>
      <c r="J772" s="4">
        <f>XLOOKUP(A772,IntegracaoVerification!A:A,IntegracaoVerification!C:C,"")</f>
      </c>
      <c r="K772" s="4">
        <f>IF(J772 = "", 0, 1)</f>
      </c>
      <c r="L772" s="4">
        <f>XLOOKUP(A772,ApiVerification!A:A,ApiVerification!C:C,"")</f>
      </c>
      <c r="M772" s="4">
        <f>IF(L772 = "", 0, 1)</f>
      </c>
      <c r="N772" s="2">
        <f>XLOOKUP(A772,AtivacaoGiftback!A:A,AtivacaoGiftback!B:B,"")</f>
      </c>
      <c r="O772" s="4">
        <f>IF(N772 = "", 0, 1)</f>
      </c>
      <c r="P772" s="4">
        <f>XLOOKUP(A772,TempoPrimeiraCampanha!A:A,TempoPrimeiraCampanha!B:B,"")</f>
      </c>
      <c r="Q772" s="4">
        <f>IF(P772 = "", 0, 1)</f>
      </c>
      <c r="R772" s="4">
        <f>XLOOKUP(A772,'# Campanhas30D'!A:A,'# Campanhas30D'!B:B,"")</f>
      </c>
      <c r="S772" s="10">
        <v>0</v>
      </c>
      <c r="T772" s="10">
        <f>XLOOKUP(A772,'Receita Total'!A:A,'Receita Total'!C:C,"")</f>
      </c>
      <c r="U772" s="10">
        <v>0</v>
      </c>
      <c r="V772" s="10">
        <v>0</v>
      </c>
      <c r="W772" s="10">
        <v>0</v>
      </c>
      <c r="X772" s="10">
        <v>0</v>
      </c>
      <c r="Y772" s="4">
        <f>XLOOKUP(A772,'Receita Influenciada'!A:A,'Receita Influenciada'!C:C,"")</f>
      </c>
      <c r="Z772" s="4">
        <f>IF(ISBLANK(C772), "", DATEDIF(B772, C772, "d"))</f>
      </c>
      <c r="AA772" s="4">
        <v>0</v>
      </c>
    </row>
    <row x14ac:dyDescent="0.25" r="773" customHeight="1" ht="18.75">
      <c r="A773" s="1" t="s">
        <v>1083</v>
      </c>
      <c r="B773" s="22">
        <f>XLOOKUP(A773,'Página25'!A:A,'Página25'!G:G,"")</f>
        <v>25568.875</v>
      </c>
      <c r="C773" s="22">
        <f>XLOOKUP(A773,'Página25'!A:A,'Página25'!I:I,"")</f>
        <v>25568.875</v>
      </c>
      <c r="D773" s="1" t="s">
        <v>4537</v>
      </c>
      <c r="E773" s="4">
        <f>XLOOKUP(A773,login!A:A,login!F:F,"")</f>
      </c>
      <c r="F773" s="4">
        <f>XLOOKUP(A773,gestor!C:C,gestor!E:E,"")</f>
      </c>
      <c r="G773" s="4">
        <v>0</v>
      </c>
      <c r="H773" s="4">
        <f>XLOOKUP(A773,EmailVerification!A:A,EmailVerification!B:B,"")</f>
      </c>
      <c r="I773" s="4">
        <f>IF(H773 = "", 0, 1)</f>
      </c>
      <c r="J773" s="4">
        <f>XLOOKUP(A773,IntegracaoVerification!A:A,IntegracaoVerification!C:C,"")</f>
      </c>
      <c r="K773" s="4">
        <f>IF(J773 = "", 0, 1)</f>
      </c>
      <c r="L773" s="4">
        <f>XLOOKUP(A773,ApiVerification!A:A,ApiVerification!C:C,"")</f>
      </c>
      <c r="M773" s="4">
        <f>IF(L773 = "", 0, 1)</f>
      </c>
      <c r="N773" s="4">
        <f>XLOOKUP(A773,AtivacaoGiftback!A:A,AtivacaoGiftback!B:B,"")</f>
      </c>
      <c r="O773" s="4">
        <f>IF(N773 = "", 0, 1)</f>
      </c>
      <c r="P773" s="2">
        <f>XLOOKUP(A773,TempoPrimeiraCampanha!A:A,TempoPrimeiraCampanha!B:B,"")</f>
      </c>
      <c r="Q773" s="4">
        <f>IF(P773 = "", 0, 1)</f>
      </c>
      <c r="R773" s="4">
        <f>XLOOKUP(A773,'# Campanhas30D'!A:A,'# Campanhas30D'!B:B,"")</f>
      </c>
      <c r="S773" s="10">
        <v>0</v>
      </c>
      <c r="T773" s="10">
        <f>XLOOKUP(A773,'Receita Total'!A:A,'Receita Total'!C:C,"")</f>
      </c>
      <c r="U773" s="10">
        <v>0</v>
      </c>
      <c r="V773" s="10">
        <v>0</v>
      </c>
      <c r="W773" s="10">
        <v>0</v>
      </c>
      <c r="X773" s="10">
        <v>0</v>
      </c>
      <c r="Y773" s="4">
        <f>XLOOKUP(A773,'Receita Influenciada'!A:A,'Receita Influenciada'!C:C,"")</f>
      </c>
      <c r="Z773" s="4">
        <f>IF(ISBLANK(C773), "", DATEDIF(B773, C773, "d"))</f>
      </c>
      <c r="AA773" s="4">
        <v>0</v>
      </c>
    </row>
    <row x14ac:dyDescent="0.25" r="774" customHeight="1" ht="18.75">
      <c r="A774" s="1" t="s">
        <v>999</v>
      </c>
      <c r="B774" s="22">
        <f>XLOOKUP(A774,'Página25'!A:A,'Página25'!G:G,"")</f>
        <v>25568.875</v>
      </c>
      <c r="C774" s="22">
        <f>XLOOKUP(A774,'Página25'!A:A,'Página25'!I:I,"")</f>
        <v>25568.875</v>
      </c>
      <c r="D774" s="1" t="s">
        <v>4537</v>
      </c>
      <c r="E774" s="4">
        <f>XLOOKUP(A774,login!A:A,login!F:F,"")</f>
      </c>
      <c r="F774" s="4">
        <f>XLOOKUP(A774,gestor!C:C,gestor!E:E,"")</f>
      </c>
      <c r="G774" s="4">
        <f>XLOOKUP(A774,tickets!I:I,tickets!J:J,"")</f>
      </c>
      <c r="H774" s="4">
        <f>XLOOKUP(A774,EmailVerification!A:A,EmailVerification!B:B,"")</f>
      </c>
      <c r="I774" s="4">
        <f>IF(H774 = "", 0, 1)</f>
      </c>
      <c r="J774" s="4">
        <f>XLOOKUP(A774,IntegracaoVerification!A:A,IntegracaoVerification!C:C,"")</f>
      </c>
      <c r="K774" s="4">
        <f>IF(J774 = "", 0, 1)</f>
      </c>
      <c r="L774" s="4">
        <f>XLOOKUP(A774,ApiVerification!A:A,ApiVerification!C:C,"")</f>
      </c>
      <c r="M774" s="4">
        <f>IF(L774 = "", 0, 1)</f>
      </c>
      <c r="N774" s="4">
        <f>XLOOKUP(A774,AtivacaoGiftback!A:A,AtivacaoGiftback!B:B,"")</f>
      </c>
      <c r="O774" s="4">
        <f>IF(N774 = "", 0, 1)</f>
      </c>
      <c r="P774" s="4">
        <f>XLOOKUP(A774,TempoPrimeiraCampanha!A:A,TempoPrimeiraCampanha!B:B,"")</f>
      </c>
      <c r="Q774" s="4">
        <f>IF(P774 = "", 0, 1)</f>
      </c>
      <c r="R774" s="4">
        <f>XLOOKUP(A774,'# Campanhas30D'!A:A,'# Campanhas30D'!B:B,"")</f>
      </c>
      <c r="S774" s="10">
        <v>0</v>
      </c>
      <c r="T774" s="10">
        <f>XLOOKUP(A774,'Receita Total'!A:A,'Receita Total'!C:C,"")</f>
      </c>
      <c r="U774" s="10">
        <v>0</v>
      </c>
      <c r="V774" s="10">
        <v>0</v>
      </c>
      <c r="W774" s="10">
        <v>0</v>
      </c>
      <c r="X774" s="10">
        <v>0</v>
      </c>
      <c r="Y774" s="4">
        <f>XLOOKUP(A774,'Receita Influenciada'!A:A,'Receita Influenciada'!C:C,"")</f>
      </c>
      <c r="Z774" s="4">
        <f>IF(ISBLANK(C774), "", DATEDIF(B774, C774, "d"))</f>
      </c>
      <c r="AA774" s="4">
        <v>0</v>
      </c>
    </row>
    <row x14ac:dyDescent="0.25" r="775" customHeight="1" ht="18.75">
      <c r="A775" s="1" t="s">
        <v>926</v>
      </c>
      <c r="B775" s="22">
        <f>XLOOKUP(A775,'Página25'!A:A,'Página25'!G:G,"")</f>
        <v>25568.875</v>
      </c>
      <c r="C775" s="22">
        <f>XLOOKUP(A775,'Página25'!A:A,'Página25'!I:I,"")</f>
        <v>25568.875</v>
      </c>
      <c r="D775" s="1" t="s">
        <v>4537</v>
      </c>
      <c r="E775" s="4">
        <f>XLOOKUP(A775,login!A:A,login!F:F,"")</f>
      </c>
      <c r="F775" s="4">
        <f>XLOOKUP(A775,gestor!C:C,gestor!E:E,"")</f>
      </c>
      <c r="G775" s="4">
        <f>XLOOKUP(A775,tickets!I:I,tickets!J:J,"")</f>
      </c>
      <c r="H775" s="2">
        <f>XLOOKUP(A775,EmailVerification!A:A,EmailVerification!B:B,"")</f>
      </c>
      <c r="I775" s="4">
        <f>IF(H775 = "", 0, 1)</f>
      </c>
      <c r="J775" s="2">
        <f>XLOOKUP(A775,IntegracaoVerification!A:A,IntegracaoVerification!C:C,"")</f>
      </c>
      <c r="K775" s="4">
        <f>IF(J775 = "", 0, 1)</f>
      </c>
      <c r="L775" s="4">
        <f>XLOOKUP(A775,ApiVerification!A:A,ApiVerification!C:C,"")</f>
      </c>
      <c r="M775" s="4">
        <f>IF(L775 = "", 0, 1)</f>
      </c>
      <c r="N775" s="4">
        <f>XLOOKUP(A775,AtivacaoGiftback!A:A,AtivacaoGiftback!B:B,"")</f>
      </c>
      <c r="O775" s="4">
        <f>IF(N775 = "", 0, 1)</f>
      </c>
      <c r="P775" s="2">
        <f>XLOOKUP(A775,TempoPrimeiraCampanha!A:A,TempoPrimeiraCampanha!B:B,"")</f>
      </c>
      <c r="Q775" s="4">
        <f>IF(P775 = "", 0, 1)</f>
      </c>
      <c r="R775" s="4">
        <f>XLOOKUP(A775,'# Campanhas30D'!A:A,'# Campanhas30D'!B:B,"")</f>
      </c>
      <c r="S775" s="10">
        <v>0</v>
      </c>
      <c r="T775" s="10">
        <f>XLOOKUP(A775,'Receita Total'!A:A,'Receita Total'!C:C,"")</f>
      </c>
      <c r="U775" s="10">
        <v>0</v>
      </c>
      <c r="V775" s="10">
        <v>0</v>
      </c>
      <c r="W775" s="10">
        <v>0</v>
      </c>
      <c r="X775" s="10">
        <v>0</v>
      </c>
      <c r="Y775" s="4">
        <f>XLOOKUP(A775,'Receita Influenciada'!A:A,'Receita Influenciada'!C:C,"")</f>
      </c>
      <c r="Z775" s="4">
        <f>IF(ISBLANK(C775), "", DATEDIF(B775, C775, "d"))</f>
      </c>
      <c r="AA775" s="4">
        <v>0</v>
      </c>
    </row>
    <row x14ac:dyDescent="0.25" r="776" customHeight="1" ht="18.75">
      <c r="A776" s="1" t="s">
        <v>914</v>
      </c>
      <c r="B776" s="22">
        <f>XLOOKUP(A776,'Página25'!A:A,'Página25'!G:G,"")</f>
        <v>25568.875</v>
      </c>
      <c r="C776" s="22">
        <f>XLOOKUP(A776,'Página25'!A:A,'Página25'!I:I,"")</f>
        <v>25568.875</v>
      </c>
      <c r="D776" s="1" t="s">
        <v>4537</v>
      </c>
      <c r="E776" s="4">
        <f>XLOOKUP(A776,login!A:A,login!F:F,"")</f>
      </c>
      <c r="F776" s="4">
        <f>XLOOKUP(A776,gestor!C:C,gestor!E:E,"")</f>
      </c>
      <c r="G776" s="4">
        <v>0</v>
      </c>
      <c r="H776" s="4">
        <f>XLOOKUP(A776,EmailVerification!A:A,EmailVerification!B:B,"")</f>
      </c>
      <c r="I776" s="4">
        <f>IF(H776 = "", 0, 1)</f>
      </c>
      <c r="J776" s="4">
        <f>XLOOKUP(A776,IntegracaoVerification!A:A,IntegracaoVerification!C:C,"")</f>
      </c>
      <c r="K776" s="4">
        <f>IF(J776 = "", 0, 1)</f>
      </c>
      <c r="L776" s="4">
        <f>XLOOKUP(A776,ApiVerification!A:A,ApiVerification!C:C,"")</f>
      </c>
      <c r="M776" s="4">
        <f>IF(L776 = "", 0, 1)</f>
      </c>
      <c r="N776" s="4">
        <f>XLOOKUP(A776,AtivacaoGiftback!A:A,AtivacaoGiftback!B:B,"")</f>
      </c>
      <c r="O776" s="4">
        <f>IF(N776 = "", 0, 1)</f>
      </c>
      <c r="P776" s="2">
        <f>XLOOKUP(A776,TempoPrimeiraCampanha!A:A,TempoPrimeiraCampanha!B:B,"")</f>
      </c>
      <c r="Q776" s="4">
        <f>IF(P776 = "", 0, 1)</f>
      </c>
      <c r="R776" s="4">
        <f>XLOOKUP(A776,'# Campanhas30D'!A:A,'# Campanhas30D'!B:B,"")</f>
      </c>
      <c r="S776" s="10">
        <v>0</v>
      </c>
      <c r="T776" s="10">
        <f>XLOOKUP(A776,'Receita Total'!A:A,'Receita Total'!C:C,"")</f>
      </c>
      <c r="U776" s="10">
        <v>0</v>
      </c>
      <c r="V776" s="10">
        <v>0</v>
      </c>
      <c r="W776" s="10">
        <v>0</v>
      </c>
      <c r="X776" s="10">
        <v>0</v>
      </c>
      <c r="Y776" s="4">
        <f>XLOOKUP(A776,'Receita Influenciada'!A:A,'Receita Influenciada'!C:C,"")</f>
      </c>
      <c r="Z776" s="4">
        <f>IF(ISBLANK(C776), "", DATEDIF(B776, C776, "d"))</f>
      </c>
      <c r="AA776" s="4">
        <v>0</v>
      </c>
    </row>
    <row x14ac:dyDescent="0.25" r="777" customHeight="1" ht="18.75">
      <c r="A777" s="1" t="s">
        <v>886</v>
      </c>
      <c r="B777" s="22">
        <f>XLOOKUP(A777,'Página25'!A:A,'Página25'!G:G,"")</f>
        <v>25568.875</v>
      </c>
      <c r="C777" s="22">
        <f>XLOOKUP(A777,'Página25'!A:A,'Página25'!I:I,"")</f>
        <v>25568.875</v>
      </c>
      <c r="D777" s="1" t="s">
        <v>4537</v>
      </c>
      <c r="E777" s="4">
        <f>XLOOKUP(A777,login!A:A,login!F:F,"")</f>
      </c>
      <c r="F777" s="4">
        <f>XLOOKUP(A777,gestor!C:C,gestor!E:E,"")</f>
      </c>
      <c r="G777" s="4">
        <v>0</v>
      </c>
      <c r="H777" s="4">
        <f>XLOOKUP(A777,EmailVerification!A:A,EmailVerification!B:B,"")</f>
      </c>
      <c r="I777" s="4">
        <f>IF(H777 = "", 0, 1)</f>
      </c>
      <c r="J777" s="4">
        <f>XLOOKUP(A777,IntegracaoVerification!A:A,IntegracaoVerification!C:C,"")</f>
      </c>
      <c r="K777" s="4">
        <f>IF(J777 = "", 0, 1)</f>
      </c>
      <c r="L777" s="4">
        <f>XLOOKUP(A777,ApiVerification!A:A,ApiVerification!C:C,"")</f>
      </c>
      <c r="M777" s="4">
        <f>IF(L777 = "", 0, 1)</f>
      </c>
      <c r="N777" s="2">
        <f>XLOOKUP(A777,AtivacaoGiftback!A:A,AtivacaoGiftback!B:B,"")</f>
      </c>
      <c r="O777" s="4">
        <f>IF(N777 = "", 0, 1)</f>
      </c>
      <c r="P777" s="2">
        <f>XLOOKUP(A777,TempoPrimeiraCampanha!A:A,TempoPrimeiraCampanha!B:B,"")</f>
      </c>
      <c r="Q777" s="4">
        <f>IF(P777 = "", 0, 1)</f>
      </c>
      <c r="R777" s="4">
        <f>XLOOKUP(A777,'# Campanhas30D'!A:A,'# Campanhas30D'!B:B,"")</f>
      </c>
      <c r="S777" s="10">
        <v>0</v>
      </c>
      <c r="T777" s="10">
        <f>XLOOKUP(A777,'Receita Total'!A:A,'Receita Total'!C:C,"")</f>
      </c>
      <c r="U777" s="10">
        <v>0</v>
      </c>
      <c r="V777" s="10">
        <v>0</v>
      </c>
      <c r="W777" s="10">
        <v>0</v>
      </c>
      <c r="X777" s="10">
        <v>0</v>
      </c>
      <c r="Y777" s="4">
        <f>XLOOKUP(A777,'Receita Influenciada'!A:A,'Receita Influenciada'!C:C,"")</f>
      </c>
      <c r="Z777" s="4">
        <f>IF(ISBLANK(C777), "", DATEDIF(B777, C777, "d"))</f>
      </c>
      <c r="AA777" s="4">
        <v>0</v>
      </c>
    </row>
    <row x14ac:dyDescent="0.25" r="778" customHeight="1" ht="18.75">
      <c r="A778" s="1" t="s">
        <v>840</v>
      </c>
      <c r="B778" s="22">
        <f>XLOOKUP(A778,'Página25'!A:A,'Página25'!G:G,"")</f>
        <v>25568.875</v>
      </c>
      <c r="C778" s="22">
        <f>XLOOKUP(A778,'Página25'!A:A,'Página25'!I:I,"")</f>
        <v>25568.875</v>
      </c>
      <c r="D778" s="1" t="s">
        <v>4537</v>
      </c>
      <c r="E778" s="4">
        <f>XLOOKUP(A778,login!A:A,login!F:F,"")</f>
      </c>
      <c r="F778" s="4">
        <f>XLOOKUP(A778,gestor!C:C,gestor!E:E,"")</f>
      </c>
      <c r="G778" s="4">
        <v>0</v>
      </c>
      <c r="H778" s="4">
        <f>XLOOKUP(A778,EmailVerification!A:A,EmailVerification!B:B,"")</f>
      </c>
      <c r="I778" s="4">
        <f>IF(H778 = "", 0, 1)</f>
      </c>
      <c r="J778" s="4">
        <f>XLOOKUP(A778,IntegracaoVerification!A:A,IntegracaoVerification!C:C,"")</f>
      </c>
      <c r="K778" s="4">
        <f>IF(J778 = "", 0, 1)</f>
      </c>
      <c r="L778" s="4">
        <f>XLOOKUP(A778,ApiVerification!A:A,ApiVerification!C:C,"")</f>
      </c>
      <c r="M778" s="4">
        <f>IF(L778 = "", 0, 1)</f>
      </c>
      <c r="N778" s="4">
        <f>XLOOKUP(A778,AtivacaoGiftback!A:A,AtivacaoGiftback!B:B,"")</f>
      </c>
      <c r="O778" s="4">
        <f>IF(N778 = "", 0, 1)</f>
      </c>
      <c r="P778" s="4">
        <f>XLOOKUP(A778,TempoPrimeiraCampanha!A:A,TempoPrimeiraCampanha!B:B,"")</f>
      </c>
      <c r="Q778" s="4">
        <f>IF(P778 = "", 0, 1)</f>
      </c>
      <c r="R778" s="4">
        <f>XLOOKUP(A778,'# Campanhas30D'!A:A,'# Campanhas30D'!B:B,"")</f>
      </c>
      <c r="S778" s="10">
        <v>0</v>
      </c>
      <c r="T778" s="10">
        <f>XLOOKUP(A778,'Receita Total'!A:A,'Receita Total'!C:C,"")</f>
      </c>
      <c r="U778" s="10">
        <v>0</v>
      </c>
      <c r="V778" s="10">
        <v>0</v>
      </c>
      <c r="W778" s="10">
        <v>0</v>
      </c>
      <c r="X778" s="10">
        <v>0</v>
      </c>
      <c r="Y778" s="4">
        <f>XLOOKUP(A778,'Receita Influenciada'!A:A,'Receita Influenciada'!C:C,"")</f>
      </c>
      <c r="Z778" s="4">
        <f>IF(ISBLANK(C778), "", DATEDIF(B778, C778, "d"))</f>
      </c>
      <c r="AA778" s="4">
        <v>0</v>
      </c>
    </row>
    <row x14ac:dyDescent="0.25" r="779" customHeight="1" ht="18.75">
      <c r="A779" s="1" t="s">
        <v>834</v>
      </c>
      <c r="B779" s="22">
        <f>XLOOKUP(A779,'Página25'!A:A,'Página25'!G:G,"")</f>
        <v>25568.875</v>
      </c>
      <c r="C779" s="22">
        <f>XLOOKUP(A779,'Página25'!A:A,'Página25'!I:I,"")</f>
        <v>25568.875</v>
      </c>
      <c r="D779" s="1" t="s">
        <v>4537</v>
      </c>
      <c r="E779" s="4">
        <f>XLOOKUP(A779,login!A:A,login!F:F,"")</f>
      </c>
      <c r="F779" s="4">
        <f>XLOOKUP(A779,gestor!C:C,gestor!E:E,"")</f>
      </c>
      <c r="G779" s="4">
        <v>0</v>
      </c>
      <c r="H779" s="4">
        <f>XLOOKUP(A779,EmailVerification!A:A,EmailVerification!B:B,"")</f>
      </c>
      <c r="I779" s="4">
        <f>IF(H779 = "", 0, 1)</f>
      </c>
      <c r="J779" s="4">
        <f>XLOOKUP(A779,IntegracaoVerification!A:A,IntegracaoVerification!C:C,"")</f>
      </c>
      <c r="K779" s="4">
        <f>IF(J779 = "", 0, 1)</f>
      </c>
      <c r="L779" s="4">
        <f>XLOOKUP(A779,ApiVerification!A:A,ApiVerification!C:C,"")</f>
      </c>
      <c r="M779" s="4">
        <f>IF(L779 = "", 0, 1)</f>
      </c>
      <c r="N779" s="4">
        <f>XLOOKUP(A779,AtivacaoGiftback!A:A,AtivacaoGiftback!B:B,"")</f>
      </c>
      <c r="O779" s="4">
        <f>IF(N779 = "", 0, 1)</f>
      </c>
      <c r="P779" s="2">
        <f>XLOOKUP(A779,TempoPrimeiraCampanha!A:A,TempoPrimeiraCampanha!B:B,"")</f>
      </c>
      <c r="Q779" s="4">
        <f>IF(P779 = "", 0, 1)</f>
      </c>
      <c r="R779" s="4">
        <f>XLOOKUP(A779,'# Campanhas30D'!A:A,'# Campanhas30D'!B:B,"")</f>
      </c>
      <c r="S779" s="10">
        <v>0</v>
      </c>
      <c r="T779" s="10">
        <f>XLOOKUP(A779,'Receita Total'!A:A,'Receita Total'!C:C,"")</f>
      </c>
      <c r="U779" s="10">
        <v>0</v>
      </c>
      <c r="V779" s="10">
        <v>0</v>
      </c>
      <c r="W779" s="10">
        <v>0</v>
      </c>
      <c r="X779" s="10">
        <v>0</v>
      </c>
      <c r="Y779" s="4">
        <f>XLOOKUP(A779,'Receita Influenciada'!A:A,'Receita Influenciada'!C:C,"")</f>
      </c>
      <c r="Z779" s="4">
        <f>IF(ISBLANK(C779), "", DATEDIF(B779, C779, "d"))</f>
      </c>
      <c r="AA779" s="4">
        <v>0</v>
      </c>
    </row>
    <row x14ac:dyDescent="0.25" r="780" customHeight="1" ht="18.75">
      <c r="A780" s="1" t="s">
        <v>833</v>
      </c>
      <c r="B780" s="22">
        <f>XLOOKUP(A780,'Página25'!A:A,'Página25'!G:G,"")</f>
        <v>25568.875</v>
      </c>
      <c r="C780" s="22">
        <f>XLOOKUP(A780,'Página25'!A:A,'Página25'!I:I,"")</f>
        <v>25568.875</v>
      </c>
      <c r="D780" s="1" t="s">
        <v>4537</v>
      </c>
      <c r="E780" s="4">
        <f>XLOOKUP(A780,login!A:A,login!F:F,"")</f>
      </c>
      <c r="F780" s="4">
        <f>XLOOKUP(A780,gestor!C:C,gestor!E:E,"")</f>
      </c>
      <c r="G780" s="4">
        <v>0</v>
      </c>
      <c r="H780" s="4">
        <f>XLOOKUP(A780,EmailVerification!A:A,EmailVerification!B:B,"")</f>
      </c>
      <c r="I780" s="4">
        <f>IF(H780 = "", 0, 1)</f>
      </c>
      <c r="J780" s="4">
        <f>XLOOKUP(A780,IntegracaoVerification!A:A,IntegracaoVerification!C:C,"")</f>
      </c>
      <c r="K780" s="4">
        <f>IF(J780 = "", 0, 1)</f>
      </c>
      <c r="L780" s="4">
        <f>XLOOKUP(A780,ApiVerification!A:A,ApiVerification!C:C,"")</f>
      </c>
      <c r="M780" s="4">
        <f>IF(L780 = "", 0, 1)</f>
      </c>
      <c r="N780" s="2">
        <f>XLOOKUP(A780,AtivacaoGiftback!A:A,AtivacaoGiftback!B:B,"")</f>
      </c>
      <c r="O780" s="4">
        <f>IF(N780 = "", 0, 1)</f>
      </c>
      <c r="P780" s="2">
        <f>XLOOKUP(A780,TempoPrimeiraCampanha!A:A,TempoPrimeiraCampanha!B:B,"")</f>
      </c>
      <c r="Q780" s="4">
        <f>IF(P780 = "", 0, 1)</f>
      </c>
      <c r="R780" s="4">
        <f>XLOOKUP(A780,'# Campanhas30D'!A:A,'# Campanhas30D'!B:B,"")</f>
      </c>
      <c r="S780" s="10">
        <v>0</v>
      </c>
      <c r="T780" s="10">
        <f>XLOOKUP(A780,'Receita Total'!A:A,'Receita Total'!C:C,"")</f>
      </c>
      <c r="U780" s="10">
        <v>0</v>
      </c>
      <c r="V780" s="10">
        <v>0</v>
      </c>
      <c r="W780" s="10">
        <v>0</v>
      </c>
      <c r="X780" s="10">
        <v>0</v>
      </c>
      <c r="Y780" s="4">
        <f>XLOOKUP(A780,'Receita Influenciada'!A:A,'Receita Influenciada'!C:C,"")</f>
      </c>
      <c r="Z780" s="4">
        <f>IF(ISBLANK(C780), "", DATEDIF(B780, C780, "d"))</f>
      </c>
      <c r="AA780" s="4">
        <v>0</v>
      </c>
    </row>
    <row x14ac:dyDescent="0.25" r="781" customHeight="1" ht="18.75">
      <c r="A781" s="1" t="s">
        <v>809</v>
      </c>
      <c r="B781" s="22">
        <f>XLOOKUP(A781,'Página25'!A:A,'Página25'!G:G,"")</f>
        <v>25568.875</v>
      </c>
      <c r="C781" s="22">
        <f>XLOOKUP(A781,'Página25'!A:A,'Página25'!I:I,"")</f>
        <v>25568.875</v>
      </c>
      <c r="D781" s="1" t="s">
        <v>4537</v>
      </c>
      <c r="E781" s="4">
        <f>XLOOKUP(A781,login!A:A,login!F:F,"")</f>
      </c>
      <c r="F781" s="4">
        <f>XLOOKUP(A781,gestor!C:C,gestor!E:E,"")</f>
      </c>
      <c r="G781" s="4">
        <v>0</v>
      </c>
      <c r="H781" s="2">
        <f>XLOOKUP(A781,EmailVerification!A:A,EmailVerification!B:B,"")</f>
      </c>
      <c r="I781" s="4">
        <f>IF(H781 = "", 0, 1)</f>
      </c>
      <c r="J781" s="4">
        <f>XLOOKUP(A781,IntegracaoVerification!A:A,IntegracaoVerification!C:C,"")</f>
      </c>
      <c r="K781" s="4">
        <f>IF(J781 = "", 0, 1)</f>
      </c>
      <c r="L781" s="4">
        <f>XLOOKUP(A781,ApiVerification!A:A,ApiVerification!C:C,"")</f>
      </c>
      <c r="M781" s="4">
        <f>IF(L781 = "", 0, 1)</f>
      </c>
      <c r="N781" s="4">
        <f>XLOOKUP(A781,AtivacaoGiftback!A:A,AtivacaoGiftback!B:B,"")</f>
      </c>
      <c r="O781" s="4">
        <f>IF(N781 = "", 0, 1)</f>
      </c>
      <c r="P781" s="4">
        <f>XLOOKUP(A781,TempoPrimeiraCampanha!A:A,TempoPrimeiraCampanha!B:B,"")</f>
      </c>
      <c r="Q781" s="4">
        <f>IF(P781 = "", 0, 1)</f>
      </c>
      <c r="R781" s="4">
        <f>XLOOKUP(A781,'# Campanhas30D'!A:A,'# Campanhas30D'!B:B,"")</f>
      </c>
      <c r="S781" s="10">
        <v>0</v>
      </c>
      <c r="T781" s="10">
        <f>XLOOKUP(A781,'Receita Total'!A:A,'Receita Total'!C:C,"")</f>
      </c>
      <c r="U781" s="10">
        <v>0</v>
      </c>
      <c r="V781" s="10">
        <v>0</v>
      </c>
      <c r="W781" s="10">
        <v>0</v>
      </c>
      <c r="X781" s="10">
        <v>0</v>
      </c>
      <c r="Y781" s="4">
        <f>XLOOKUP(A781,'Receita Influenciada'!A:A,'Receita Influenciada'!C:C,"")</f>
      </c>
      <c r="Z781" s="4">
        <f>IF(ISBLANK(C781), "", DATEDIF(B781, C781, "d"))</f>
      </c>
      <c r="AA781" s="4">
        <v>0</v>
      </c>
    </row>
    <row x14ac:dyDescent="0.25" r="782" customHeight="1" ht="18.75">
      <c r="A782" s="1" t="s">
        <v>742</v>
      </c>
      <c r="B782" s="22">
        <f>XLOOKUP(A782,'Página25'!A:A,'Página25'!G:G,"")</f>
        <v>25568.875</v>
      </c>
      <c r="C782" s="22">
        <f>XLOOKUP(A782,'Página25'!A:A,'Página25'!I:I,"")</f>
        <v>25568.875</v>
      </c>
      <c r="D782" s="1" t="s">
        <v>4537</v>
      </c>
      <c r="E782" s="4">
        <f>XLOOKUP(A782,login!A:A,login!F:F,"")</f>
      </c>
      <c r="F782" s="4">
        <f>XLOOKUP(A782,gestor!C:C,gestor!E:E,"")</f>
      </c>
      <c r="G782" s="4">
        <v>0</v>
      </c>
      <c r="H782" s="4">
        <f>XLOOKUP(A782,EmailVerification!A:A,EmailVerification!B:B,"")</f>
      </c>
      <c r="I782" s="4">
        <f>IF(H782 = "", 0, 1)</f>
      </c>
      <c r="J782" s="2">
        <f>XLOOKUP(A782,IntegracaoVerification!A:A,IntegracaoVerification!C:C,"")</f>
      </c>
      <c r="K782" s="4">
        <f>IF(J782 = "", 0, 1)</f>
      </c>
      <c r="L782" s="4">
        <f>XLOOKUP(A782,ApiVerification!A:A,ApiVerification!C:C,"")</f>
      </c>
      <c r="M782" s="4">
        <f>IF(L782 = "", 0, 1)</f>
      </c>
      <c r="N782" s="2">
        <f>XLOOKUP(A782,AtivacaoGiftback!A:A,AtivacaoGiftback!B:B,"")</f>
      </c>
      <c r="O782" s="4">
        <f>IF(N782 = "", 0, 1)</f>
      </c>
      <c r="P782" s="2">
        <f>XLOOKUP(A782,TempoPrimeiraCampanha!A:A,TempoPrimeiraCampanha!B:B,"")</f>
      </c>
      <c r="Q782" s="4">
        <f>IF(P782 = "", 0, 1)</f>
      </c>
      <c r="R782" s="4">
        <f>XLOOKUP(A782,'# Campanhas30D'!A:A,'# Campanhas30D'!B:B,"")</f>
      </c>
      <c r="S782" s="10">
        <v>0</v>
      </c>
      <c r="T782" s="10">
        <f>XLOOKUP(A782,'Receita Total'!A:A,'Receita Total'!C:C,"")</f>
      </c>
      <c r="U782" s="10">
        <v>0</v>
      </c>
      <c r="V782" s="10">
        <v>0</v>
      </c>
      <c r="W782" s="10">
        <v>0</v>
      </c>
      <c r="X782" s="10">
        <v>0</v>
      </c>
      <c r="Y782" s="4">
        <f>XLOOKUP(A782,'Receita Influenciada'!A:A,'Receita Influenciada'!C:C,"")</f>
      </c>
      <c r="Z782" s="4">
        <f>IF(ISBLANK(C782), "", DATEDIF(B782, C782, "d"))</f>
      </c>
      <c r="AA782" s="4">
        <v>0</v>
      </c>
    </row>
    <row x14ac:dyDescent="0.25" r="783" customHeight="1" ht="18.75">
      <c r="A783" s="1" t="s">
        <v>723</v>
      </c>
      <c r="B783" s="22">
        <f>XLOOKUP(A783,'Página25'!A:A,'Página25'!G:G,"")</f>
        <v>25568.875</v>
      </c>
      <c r="C783" s="22">
        <f>XLOOKUP(A783,'Página25'!A:A,'Página25'!I:I,"")</f>
        <v>25568.875</v>
      </c>
      <c r="D783" s="1" t="s">
        <v>4537</v>
      </c>
      <c r="E783" s="4">
        <f>XLOOKUP(A783,login!A:A,login!F:F,"")</f>
      </c>
      <c r="F783" s="4">
        <f>XLOOKUP(A783,gestor!C:C,gestor!E:E,"")</f>
      </c>
      <c r="G783" s="4">
        <v>0</v>
      </c>
      <c r="H783" s="4">
        <f>XLOOKUP(A783,EmailVerification!A:A,EmailVerification!B:B,"")</f>
      </c>
      <c r="I783" s="4">
        <f>IF(H783 = "", 0, 1)</f>
      </c>
      <c r="J783" s="4">
        <f>XLOOKUP(A783,IntegracaoVerification!A:A,IntegracaoVerification!C:C,"")</f>
      </c>
      <c r="K783" s="4">
        <f>IF(J783 = "", 0, 1)</f>
      </c>
      <c r="L783" s="4">
        <f>XLOOKUP(A783,ApiVerification!A:A,ApiVerification!C:C,"")</f>
      </c>
      <c r="M783" s="4">
        <f>IF(L783 = "", 0, 1)</f>
      </c>
      <c r="N783" s="2">
        <f>XLOOKUP(A783,AtivacaoGiftback!A:A,AtivacaoGiftback!B:B,"")</f>
      </c>
      <c r="O783" s="4">
        <f>IF(N783 = "", 0, 1)</f>
      </c>
      <c r="P783" s="2">
        <f>XLOOKUP(A783,TempoPrimeiraCampanha!A:A,TempoPrimeiraCampanha!B:B,"")</f>
      </c>
      <c r="Q783" s="4">
        <f>IF(P783 = "", 0, 1)</f>
      </c>
      <c r="R783" s="4">
        <f>XLOOKUP(A783,'# Campanhas30D'!A:A,'# Campanhas30D'!B:B,"")</f>
      </c>
      <c r="S783" s="10">
        <v>0</v>
      </c>
      <c r="T783" s="10">
        <f>XLOOKUP(A783,'Receita Total'!A:A,'Receita Total'!C:C,"")</f>
      </c>
      <c r="U783" s="10">
        <v>0</v>
      </c>
      <c r="V783" s="10">
        <v>0</v>
      </c>
      <c r="W783" s="10">
        <v>0</v>
      </c>
      <c r="X783" s="10">
        <v>0</v>
      </c>
      <c r="Y783" s="4">
        <f>XLOOKUP(A783,'Receita Influenciada'!A:A,'Receita Influenciada'!C:C,"")</f>
      </c>
      <c r="Z783" s="4">
        <f>IF(ISBLANK(C783), "", DATEDIF(B783, C783, "d"))</f>
      </c>
      <c r="AA783" s="4">
        <v>0</v>
      </c>
    </row>
    <row x14ac:dyDescent="0.25" r="784" customHeight="1" ht="18.75">
      <c r="A784" s="1" t="s">
        <v>708</v>
      </c>
      <c r="B784" s="22">
        <f>XLOOKUP(A784,'Página25'!A:A,'Página25'!G:G,"")</f>
        <v>25568.875</v>
      </c>
      <c r="C784" s="22">
        <f>XLOOKUP(A784,'Página25'!A:A,'Página25'!I:I,"")</f>
        <v>25568.875</v>
      </c>
      <c r="D784" s="1" t="s">
        <v>4537</v>
      </c>
      <c r="E784" s="4">
        <f>XLOOKUP(A784,login!A:A,login!F:F,"")</f>
      </c>
      <c r="F784" s="4">
        <f>XLOOKUP(A784,gestor!C:C,gestor!E:E,"")</f>
      </c>
      <c r="G784" s="4">
        <f>XLOOKUP(A784,tickets!I:I,tickets!J:J,"")</f>
      </c>
      <c r="H784" s="4">
        <f>XLOOKUP(A784,EmailVerification!A:A,EmailVerification!B:B,"")</f>
      </c>
      <c r="I784" s="4">
        <f>IF(H784 = "", 0, 1)</f>
      </c>
      <c r="J784" s="4">
        <f>XLOOKUP(A784,IntegracaoVerification!A:A,IntegracaoVerification!C:C,"")</f>
      </c>
      <c r="K784" s="4">
        <f>IF(J784 = "", 0, 1)</f>
      </c>
      <c r="L784" s="4">
        <f>XLOOKUP(A784,ApiVerification!A:A,ApiVerification!C:C,"")</f>
      </c>
      <c r="M784" s="4">
        <f>IF(L784 = "", 0, 1)</f>
      </c>
      <c r="N784" s="2">
        <f>XLOOKUP(A784,AtivacaoGiftback!A:A,AtivacaoGiftback!B:B,"")</f>
      </c>
      <c r="O784" s="4">
        <f>IF(N784 = "", 0, 1)</f>
      </c>
      <c r="P784" s="4">
        <f>XLOOKUP(A784,TempoPrimeiraCampanha!A:A,TempoPrimeiraCampanha!B:B,"")</f>
      </c>
      <c r="Q784" s="4">
        <f>IF(P784 = "", 0, 1)</f>
      </c>
      <c r="R784" s="4">
        <f>XLOOKUP(A784,'# Campanhas30D'!A:A,'# Campanhas30D'!B:B,"")</f>
      </c>
      <c r="S784" s="10">
        <v>0</v>
      </c>
      <c r="T784" s="10">
        <f>XLOOKUP(A784,'Receita Total'!A:A,'Receita Total'!C:C,"")</f>
      </c>
      <c r="U784" s="10">
        <v>0</v>
      </c>
      <c r="V784" s="10">
        <v>0</v>
      </c>
      <c r="W784" s="10">
        <v>0</v>
      </c>
      <c r="X784" s="10">
        <v>0</v>
      </c>
      <c r="Y784" s="4">
        <f>XLOOKUP(A784,'Receita Influenciada'!A:A,'Receita Influenciada'!C:C,"")</f>
      </c>
      <c r="Z784" s="4">
        <f>IF(ISBLANK(C784), "", DATEDIF(B784, C784, "d"))</f>
      </c>
      <c r="AA784" s="4">
        <v>0</v>
      </c>
    </row>
    <row x14ac:dyDescent="0.25" r="785" customHeight="1" ht="18.75">
      <c r="A785" s="1" t="s">
        <v>707</v>
      </c>
      <c r="B785" s="22">
        <f>XLOOKUP(A785,'Página25'!A:A,'Página25'!G:G,"")</f>
        <v>25568.875</v>
      </c>
      <c r="C785" s="22">
        <f>XLOOKUP(A785,'Página25'!A:A,'Página25'!I:I,"")</f>
        <v>25568.875</v>
      </c>
      <c r="D785" s="1" t="s">
        <v>4537</v>
      </c>
      <c r="E785" s="4">
        <f>XLOOKUP(A785,login!A:A,login!F:F,"")</f>
      </c>
      <c r="F785" s="4">
        <f>XLOOKUP(A785,gestor!C:C,gestor!E:E,"")</f>
      </c>
      <c r="G785" s="4">
        <v>0</v>
      </c>
      <c r="H785" s="4">
        <f>XLOOKUP(A785,EmailVerification!A:A,EmailVerification!B:B,"")</f>
      </c>
      <c r="I785" s="4">
        <f>IF(H785 = "", 0, 1)</f>
      </c>
      <c r="J785" s="4">
        <f>XLOOKUP(A785,IntegracaoVerification!A:A,IntegracaoVerification!C:C,"")</f>
      </c>
      <c r="K785" s="4">
        <f>IF(J785 = "", 0, 1)</f>
      </c>
      <c r="L785" s="2">
        <f>XLOOKUP(A785,ApiVerification!A:A,ApiVerification!C:C,"")</f>
      </c>
      <c r="M785" s="4">
        <f>IF(L785 = "", 0, 1)</f>
      </c>
      <c r="N785" s="2">
        <f>XLOOKUP(A785,AtivacaoGiftback!A:A,AtivacaoGiftback!B:B,"")</f>
      </c>
      <c r="O785" s="4">
        <f>IF(N785 = "", 0, 1)</f>
      </c>
      <c r="P785" s="2">
        <f>XLOOKUP(A785,TempoPrimeiraCampanha!A:A,TempoPrimeiraCampanha!B:B,"")</f>
      </c>
      <c r="Q785" s="4">
        <f>IF(P785 = "", 0, 1)</f>
      </c>
      <c r="R785" s="4">
        <f>XLOOKUP(A785,'# Campanhas30D'!A:A,'# Campanhas30D'!B:B,"")</f>
      </c>
      <c r="S785" s="10">
        <v>0</v>
      </c>
      <c r="T785" s="10">
        <f>XLOOKUP(A785,'Receita Total'!A:A,'Receita Total'!C:C,"")</f>
      </c>
      <c r="U785" s="10">
        <v>0</v>
      </c>
      <c r="V785" s="10">
        <v>0</v>
      </c>
      <c r="W785" s="10">
        <v>0</v>
      </c>
      <c r="X785" s="10">
        <v>0</v>
      </c>
      <c r="Y785" s="4">
        <f>XLOOKUP(A785,'Receita Influenciada'!A:A,'Receita Influenciada'!C:C,"")</f>
      </c>
      <c r="Z785" s="4">
        <f>IF(ISBLANK(C785), "", DATEDIF(B785, C785, "d"))</f>
      </c>
      <c r="AA785" s="4">
        <v>0</v>
      </c>
    </row>
    <row x14ac:dyDescent="0.25" r="786" customHeight="1" ht="18.75">
      <c r="A786" s="1" t="s">
        <v>701</v>
      </c>
      <c r="B786" s="22">
        <f>XLOOKUP(A786,'Página25'!A:A,'Página25'!G:G,"")</f>
        <v>25568.875</v>
      </c>
      <c r="C786" s="22">
        <f>XLOOKUP(A786,'Página25'!A:A,'Página25'!I:I,"")</f>
        <v>25568.875</v>
      </c>
      <c r="D786" s="1" t="s">
        <v>4537</v>
      </c>
      <c r="E786" s="4">
        <f>XLOOKUP(A786,login!A:A,login!F:F,"")</f>
      </c>
      <c r="F786" s="4">
        <f>XLOOKUP(A786,gestor!C:C,gestor!E:E,"")</f>
      </c>
      <c r="G786" s="4">
        <v>0</v>
      </c>
      <c r="H786" s="4">
        <f>XLOOKUP(A786,EmailVerification!A:A,EmailVerification!B:B,"")</f>
      </c>
      <c r="I786" s="4">
        <f>IF(H786 = "", 0, 1)</f>
      </c>
      <c r="J786" s="4">
        <f>XLOOKUP(A786,IntegracaoVerification!A:A,IntegracaoVerification!C:C,"")</f>
      </c>
      <c r="K786" s="4">
        <f>IF(J786 = "", 0, 1)</f>
      </c>
      <c r="L786" s="2">
        <f>XLOOKUP(A786,ApiVerification!A:A,ApiVerification!C:C,"")</f>
      </c>
      <c r="M786" s="4">
        <f>IF(L786 = "", 0, 1)</f>
      </c>
      <c r="N786" s="4">
        <f>XLOOKUP(A786,AtivacaoGiftback!A:A,AtivacaoGiftback!B:B,"")</f>
      </c>
      <c r="O786" s="4">
        <f>IF(N786 = "", 0, 1)</f>
      </c>
      <c r="P786" s="2">
        <f>XLOOKUP(A786,TempoPrimeiraCampanha!A:A,TempoPrimeiraCampanha!B:B,"")</f>
      </c>
      <c r="Q786" s="4">
        <f>IF(P786 = "", 0, 1)</f>
      </c>
      <c r="R786" s="4">
        <f>XLOOKUP(A786,'# Campanhas30D'!A:A,'# Campanhas30D'!B:B,"")</f>
      </c>
      <c r="S786" s="10">
        <v>0</v>
      </c>
      <c r="T786" s="10">
        <f>XLOOKUP(A786,'Receita Total'!A:A,'Receita Total'!C:C,"")</f>
      </c>
      <c r="U786" s="10">
        <v>0</v>
      </c>
      <c r="V786" s="10">
        <v>0</v>
      </c>
      <c r="W786" s="10">
        <v>0</v>
      </c>
      <c r="X786" s="10">
        <v>0</v>
      </c>
      <c r="Y786" s="4">
        <f>XLOOKUP(A786,'Receita Influenciada'!A:A,'Receita Influenciada'!C:C,"")</f>
      </c>
      <c r="Z786" s="4">
        <f>IF(ISBLANK(C786), "", DATEDIF(B786, C786, "d"))</f>
      </c>
      <c r="AA786" s="4">
        <v>0</v>
      </c>
    </row>
    <row x14ac:dyDescent="0.25" r="787" customHeight="1" ht="18.75">
      <c r="A787" s="1" t="s">
        <v>699</v>
      </c>
      <c r="B787" s="22">
        <f>XLOOKUP(A787,'Página25'!A:A,'Página25'!G:G,"")</f>
        <v>25568.875</v>
      </c>
      <c r="C787" s="22">
        <f>XLOOKUP(A787,'Página25'!A:A,'Página25'!I:I,"")</f>
        <v>25568.875</v>
      </c>
      <c r="D787" s="1" t="s">
        <v>4537</v>
      </c>
      <c r="E787" s="4">
        <f>XLOOKUP(A787,login!A:A,login!F:F,"")</f>
      </c>
      <c r="F787" s="4">
        <f>XLOOKUP(A787,gestor!C:C,gestor!E:E,"")</f>
      </c>
      <c r="G787" s="4">
        <v>0</v>
      </c>
      <c r="H787" s="2">
        <f>XLOOKUP(A787,EmailVerification!A:A,EmailVerification!B:B,"")</f>
      </c>
      <c r="I787" s="4">
        <f>IF(H787 = "", 0, 1)</f>
      </c>
      <c r="J787" s="4">
        <f>XLOOKUP(A787,IntegracaoVerification!A:A,IntegracaoVerification!C:C,"")</f>
      </c>
      <c r="K787" s="4">
        <f>IF(J787 = "", 0, 1)</f>
      </c>
      <c r="L787" s="2">
        <f>XLOOKUP(A787,ApiVerification!A:A,ApiVerification!C:C,"")</f>
      </c>
      <c r="M787" s="4">
        <f>IF(L787 = "", 0, 1)</f>
      </c>
      <c r="N787" s="4">
        <f>XLOOKUP(A787,AtivacaoGiftback!A:A,AtivacaoGiftback!B:B,"")</f>
      </c>
      <c r="O787" s="4">
        <f>IF(N787 = "", 0, 1)</f>
      </c>
      <c r="P787" s="2">
        <f>XLOOKUP(A787,TempoPrimeiraCampanha!A:A,TempoPrimeiraCampanha!B:B,"")</f>
      </c>
      <c r="Q787" s="4">
        <f>IF(P787 = "", 0, 1)</f>
      </c>
      <c r="R787" s="4">
        <f>XLOOKUP(A787,'# Campanhas30D'!A:A,'# Campanhas30D'!B:B,"")</f>
      </c>
      <c r="S787" s="10">
        <v>0</v>
      </c>
      <c r="T787" s="10">
        <f>XLOOKUP(A787,'Receita Total'!A:A,'Receita Total'!C:C,"")</f>
      </c>
      <c r="U787" s="10">
        <v>0</v>
      </c>
      <c r="V787" s="10">
        <v>0</v>
      </c>
      <c r="W787" s="10">
        <v>0</v>
      </c>
      <c r="X787" s="10">
        <v>0</v>
      </c>
      <c r="Y787" s="4">
        <f>XLOOKUP(A787,'Receita Influenciada'!A:A,'Receita Influenciada'!C:C,"")</f>
      </c>
      <c r="Z787" s="4">
        <f>IF(ISBLANK(C787), "", DATEDIF(B787, C787, "d"))</f>
      </c>
      <c r="AA787" s="4">
        <v>0</v>
      </c>
    </row>
    <row x14ac:dyDescent="0.25" r="788" customHeight="1" ht="18.75">
      <c r="A788" s="1" t="s">
        <v>610</v>
      </c>
      <c r="B788" s="22">
        <f>XLOOKUP(A788,'Página25'!A:A,'Página25'!G:G,"")</f>
        <v>25568.875</v>
      </c>
      <c r="C788" s="22">
        <f>XLOOKUP(A788,'Página25'!A:A,'Página25'!I:I,"")</f>
        <v>25568.875</v>
      </c>
      <c r="D788" s="1" t="s">
        <v>4537</v>
      </c>
      <c r="E788" s="4">
        <f>XLOOKUP(A788,login!A:A,login!F:F,"")</f>
      </c>
      <c r="F788" s="4">
        <f>XLOOKUP(A788,gestor!C:C,gestor!E:E,"")</f>
      </c>
      <c r="G788" s="4">
        <v>0</v>
      </c>
      <c r="H788" s="4">
        <f>XLOOKUP(A788,EmailVerification!A:A,EmailVerification!B:B,"")</f>
      </c>
      <c r="I788" s="4">
        <f>IF(H788 = "", 0, 1)</f>
      </c>
      <c r="J788" s="4">
        <f>XLOOKUP(A788,IntegracaoVerification!A:A,IntegracaoVerification!C:C,"")</f>
      </c>
      <c r="K788" s="4">
        <f>IF(J788 = "", 0, 1)</f>
      </c>
      <c r="L788" s="4">
        <f>XLOOKUP(A788,ApiVerification!A:A,ApiVerification!C:C,"")</f>
      </c>
      <c r="M788" s="4">
        <f>IF(L788 = "", 0, 1)</f>
      </c>
      <c r="N788" s="4">
        <f>XLOOKUP(A788,AtivacaoGiftback!A:A,AtivacaoGiftback!B:B,"")</f>
      </c>
      <c r="O788" s="4">
        <f>IF(N788 = "", 0, 1)</f>
      </c>
      <c r="P788" s="4">
        <f>XLOOKUP(A788,TempoPrimeiraCampanha!A:A,TempoPrimeiraCampanha!B:B,"")</f>
      </c>
      <c r="Q788" s="4">
        <f>IF(P788 = "", 0, 1)</f>
      </c>
      <c r="R788" s="4">
        <f>XLOOKUP(A788,'# Campanhas30D'!A:A,'# Campanhas30D'!B:B,"")</f>
      </c>
      <c r="S788" s="10">
        <v>0</v>
      </c>
      <c r="T788" s="10">
        <f>XLOOKUP(A788,'Receita Total'!A:A,'Receita Total'!C:C,"")</f>
      </c>
      <c r="U788" s="10">
        <v>0</v>
      </c>
      <c r="V788" s="10">
        <v>0</v>
      </c>
      <c r="W788" s="10">
        <v>0</v>
      </c>
      <c r="X788" s="10">
        <v>0</v>
      </c>
      <c r="Y788" s="4">
        <f>XLOOKUP(A788,'Receita Influenciada'!A:A,'Receita Influenciada'!C:C,"")</f>
      </c>
      <c r="Z788" s="4">
        <f>IF(ISBLANK(C788), "", DATEDIF(B788, C788, "d"))</f>
      </c>
      <c r="AA788" s="4">
        <v>0</v>
      </c>
    </row>
    <row x14ac:dyDescent="0.25" r="789" customHeight="1" ht="18.75">
      <c r="A789" s="1" t="s">
        <v>589</v>
      </c>
      <c r="B789" s="22">
        <f>XLOOKUP(A789,'Página25'!A:A,'Página25'!G:G,"")</f>
        <v>25568.875</v>
      </c>
      <c r="C789" s="22">
        <f>XLOOKUP(A789,'Página25'!A:A,'Página25'!I:I,"")</f>
        <v>25568.875</v>
      </c>
      <c r="D789" s="1" t="s">
        <v>4537</v>
      </c>
      <c r="E789" s="4">
        <f>XLOOKUP(A789,login!A:A,login!F:F,"")</f>
      </c>
      <c r="F789" s="4">
        <f>XLOOKUP(A789,gestor!C:C,gestor!E:E,"")</f>
      </c>
      <c r="G789" s="4">
        <v>0</v>
      </c>
      <c r="H789" s="4">
        <f>XLOOKUP(A789,EmailVerification!A:A,EmailVerification!B:B,"")</f>
      </c>
      <c r="I789" s="4">
        <f>IF(H789 = "", 0, 1)</f>
      </c>
      <c r="J789" s="4">
        <f>XLOOKUP(A789,IntegracaoVerification!A:A,IntegracaoVerification!C:C,"")</f>
      </c>
      <c r="K789" s="4">
        <f>IF(J789 = "", 0, 1)</f>
      </c>
      <c r="L789" s="4">
        <f>XLOOKUP(A789,ApiVerification!A:A,ApiVerification!C:C,"")</f>
      </c>
      <c r="M789" s="4">
        <f>IF(L789 = "", 0, 1)</f>
      </c>
      <c r="N789" s="2">
        <f>XLOOKUP(A789,AtivacaoGiftback!A:A,AtivacaoGiftback!B:B,"")</f>
      </c>
      <c r="O789" s="4">
        <f>IF(N789 = "", 0, 1)</f>
      </c>
      <c r="P789" s="4">
        <f>XLOOKUP(A789,TempoPrimeiraCampanha!A:A,TempoPrimeiraCampanha!B:B,"")</f>
      </c>
      <c r="Q789" s="4">
        <f>IF(P789 = "", 0, 1)</f>
      </c>
      <c r="R789" s="4">
        <f>XLOOKUP(A789,'# Campanhas30D'!A:A,'# Campanhas30D'!B:B,"")</f>
      </c>
      <c r="S789" s="10">
        <v>0</v>
      </c>
      <c r="T789" s="10">
        <f>XLOOKUP(A789,'Receita Total'!A:A,'Receita Total'!C:C,"")</f>
      </c>
      <c r="U789" s="10">
        <v>0</v>
      </c>
      <c r="V789" s="10">
        <v>0</v>
      </c>
      <c r="W789" s="10">
        <v>0</v>
      </c>
      <c r="X789" s="10">
        <v>0</v>
      </c>
      <c r="Y789" s="4">
        <f>XLOOKUP(A789,'Receita Influenciada'!A:A,'Receita Influenciada'!C:C,"")</f>
      </c>
      <c r="Z789" s="4">
        <f>IF(ISBLANK(C789), "", DATEDIF(B789, C789, "d"))</f>
      </c>
      <c r="AA789" s="4">
        <v>0</v>
      </c>
    </row>
    <row x14ac:dyDescent="0.25" r="790" customHeight="1" ht="18.75">
      <c r="A790" s="1" t="s">
        <v>574</v>
      </c>
      <c r="B790" s="22">
        <f>XLOOKUP(A790,'Página25'!A:A,'Página25'!G:G,"")</f>
        <v>25568.875</v>
      </c>
      <c r="C790" s="22">
        <f>XLOOKUP(A790,'Página25'!A:A,'Página25'!I:I,"")</f>
        <v>25568.875</v>
      </c>
      <c r="D790" s="1" t="s">
        <v>4537</v>
      </c>
      <c r="E790" s="4">
        <f>XLOOKUP(A790,login!A:A,login!F:F,"")</f>
      </c>
      <c r="F790" s="4">
        <f>XLOOKUP(A790,gestor!C:C,gestor!E:E,"")</f>
      </c>
      <c r="G790" s="4">
        <v>0</v>
      </c>
      <c r="H790" s="4">
        <f>XLOOKUP(A790,EmailVerification!A:A,EmailVerification!B:B,"")</f>
      </c>
      <c r="I790" s="4">
        <f>IF(H790 = "", 0, 1)</f>
      </c>
      <c r="J790" s="4">
        <f>XLOOKUP(A790,IntegracaoVerification!A:A,IntegracaoVerification!C:C,"")</f>
      </c>
      <c r="K790" s="4">
        <f>IF(J790 = "", 0, 1)</f>
      </c>
      <c r="L790" s="4">
        <f>XLOOKUP(A790,ApiVerification!A:A,ApiVerification!C:C,"")</f>
      </c>
      <c r="M790" s="4">
        <f>IF(L790 = "", 0, 1)</f>
      </c>
      <c r="N790" s="2">
        <f>XLOOKUP(A790,AtivacaoGiftback!A:A,AtivacaoGiftback!B:B,"")</f>
      </c>
      <c r="O790" s="4">
        <f>IF(N790 = "", 0, 1)</f>
      </c>
      <c r="P790" s="2">
        <f>XLOOKUP(A790,TempoPrimeiraCampanha!A:A,TempoPrimeiraCampanha!B:B,"")</f>
      </c>
      <c r="Q790" s="4">
        <f>IF(P790 = "", 0, 1)</f>
      </c>
      <c r="R790" s="4">
        <f>XLOOKUP(A790,'# Campanhas30D'!A:A,'# Campanhas30D'!B:B,"")</f>
      </c>
      <c r="S790" s="10">
        <v>0</v>
      </c>
      <c r="T790" s="10">
        <f>XLOOKUP(A790,'Receita Total'!A:A,'Receita Total'!C:C,"")</f>
      </c>
      <c r="U790" s="10">
        <v>0</v>
      </c>
      <c r="V790" s="10">
        <v>0</v>
      </c>
      <c r="W790" s="10">
        <v>0</v>
      </c>
      <c r="X790" s="10">
        <v>0</v>
      </c>
      <c r="Y790" s="4">
        <f>XLOOKUP(A790,'Receita Influenciada'!A:A,'Receita Influenciada'!C:C,"")</f>
      </c>
      <c r="Z790" s="4">
        <f>IF(ISBLANK(C790), "", DATEDIF(B790, C790, "d"))</f>
      </c>
      <c r="AA790" s="4">
        <v>0</v>
      </c>
    </row>
    <row x14ac:dyDescent="0.25" r="791" customHeight="1" ht="18.75">
      <c r="A791" s="1" t="s">
        <v>564</v>
      </c>
      <c r="B791" s="22">
        <f>XLOOKUP(A791,'Página25'!A:A,'Página25'!G:G,"")</f>
        <v>25568.875</v>
      </c>
      <c r="C791" s="22">
        <f>XLOOKUP(A791,'Página25'!A:A,'Página25'!I:I,"")</f>
        <v>25568.875</v>
      </c>
      <c r="D791" s="1" t="s">
        <v>4537</v>
      </c>
      <c r="E791" s="4">
        <f>XLOOKUP(A791,login!A:A,login!F:F,"")</f>
      </c>
      <c r="F791" s="4">
        <f>XLOOKUP(A791,gestor!C:C,gestor!E:E,"")</f>
      </c>
      <c r="G791" s="4">
        <v>0</v>
      </c>
      <c r="H791" s="4">
        <f>XLOOKUP(A791,EmailVerification!A:A,EmailVerification!B:B,"")</f>
      </c>
      <c r="I791" s="4">
        <f>IF(H791 = "", 0, 1)</f>
      </c>
      <c r="J791" s="4">
        <f>XLOOKUP(A791,IntegracaoVerification!A:A,IntegracaoVerification!C:C,"")</f>
      </c>
      <c r="K791" s="4">
        <f>IF(J791 = "", 0, 1)</f>
      </c>
      <c r="L791" s="4">
        <f>XLOOKUP(A791,ApiVerification!A:A,ApiVerification!C:C,"")</f>
      </c>
      <c r="M791" s="4">
        <f>IF(L791 = "", 0, 1)</f>
      </c>
      <c r="N791" s="2">
        <f>XLOOKUP(A791,AtivacaoGiftback!A:A,AtivacaoGiftback!B:B,"")</f>
      </c>
      <c r="O791" s="4">
        <f>IF(N791 = "", 0, 1)</f>
      </c>
      <c r="P791" s="2">
        <f>XLOOKUP(A791,TempoPrimeiraCampanha!A:A,TempoPrimeiraCampanha!B:B,"")</f>
      </c>
      <c r="Q791" s="4">
        <f>IF(P791 = "", 0, 1)</f>
      </c>
      <c r="R791" s="4">
        <f>XLOOKUP(A791,'# Campanhas30D'!A:A,'# Campanhas30D'!B:B,"")</f>
      </c>
      <c r="S791" s="10">
        <v>0</v>
      </c>
      <c r="T791" s="10">
        <f>XLOOKUP(A791,'Receita Total'!A:A,'Receita Total'!C:C,"")</f>
      </c>
      <c r="U791" s="10">
        <v>0</v>
      </c>
      <c r="V791" s="10">
        <v>0</v>
      </c>
      <c r="W791" s="10">
        <v>0</v>
      </c>
      <c r="X791" s="10">
        <v>0</v>
      </c>
      <c r="Y791" s="4">
        <f>XLOOKUP(A791,'Receita Influenciada'!A:A,'Receita Influenciada'!C:C,"")</f>
      </c>
      <c r="Z791" s="4">
        <f>IF(ISBLANK(C791), "", DATEDIF(B791, C791, "d"))</f>
      </c>
      <c r="AA791" s="4">
        <v>0</v>
      </c>
    </row>
    <row x14ac:dyDescent="0.25" r="792" customHeight="1" ht="18.75">
      <c r="A792" s="1" t="s">
        <v>561</v>
      </c>
      <c r="B792" s="22">
        <f>XLOOKUP(A792,'Página25'!A:A,'Página25'!G:G,"")</f>
        <v>25568.875</v>
      </c>
      <c r="C792" s="22">
        <f>XLOOKUP(A792,'Página25'!A:A,'Página25'!I:I,"")</f>
        <v>25568.875</v>
      </c>
      <c r="D792" s="1" t="s">
        <v>4537</v>
      </c>
      <c r="E792" s="4">
        <f>XLOOKUP(A792,login!A:A,login!F:F,"")</f>
      </c>
      <c r="F792" s="4">
        <f>XLOOKUP(A792,gestor!C:C,gestor!E:E,"")</f>
      </c>
      <c r="G792" s="4">
        <v>0</v>
      </c>
      <c r="H792" s="4">
        <f>XLOOKUP(A792,EmailVerification!A:A,EmailVerification!B:B,"")</f>
      </c>
      <c r="I792" s="4">
        <f>IF(H792 = "", 0, 1)</f>
      </c>
      <c r="J792" s="4">
        <f>XLOOKUP(A792,IntegracaoVerification!A:A,IntegracaoVerification!C:C,"")</f>
      </c>
      <c r="K792" s="4">
        <f>IF(J792 = "", 0, 1)</f>
      </c>
      <c r="L792" s="4">
        <f>XLOOKUP(A792,ApiVerification!A:A,ApiVerification!C:C,"")</f>
      </c>
      <c r="M792" s="4">
        <f>IF(L792 = "", 0, 1)</f>
      </c>
      <c r="N792" s="4">
        <f>XLOOKUP(A792,AtivacaoGiftback!A:A,AtivacaoGiftback!B:B,"")</f>
      </c>
      <c r="O792" s="4">
        <f>IF(N792 = "", 0, 1)</f>
      </c>
      <c r="P792" s="2">
        <f>XLOOKUP(A792,TempoPrimeiraCampanha!A:A,TempoPrimeiraCampanha!B:B,"")</f>
      </c>
      <c r="Q792" s="4">
        <f>IF(P792 = "", 0, 1)</f>
      </c>
      <c r="R792" s="4">
        <f>XLOOKUP(A792,'# Campanhas30D'!A:A,'# Campanhas30D'!B:B,"")</f>
      </c>
      <c r="S792" s="10">
        <v>0</v>
      </c>
      <c r="T792" s="10">
        <f>XLOOKUP(A792,'Receita Total'!A:A,'Receita Total'!C:C,"")</f>
      </c>
      <c r="U792" s="10">
        <v>0</v>
      </c>
      <c r="V792" s="10">
        <v>0</v>
      </c>
      <c r="W792" s="10">
        <v>0</v>
      </c>
      <c r="X792" s="10">
        <v>0</v>
      </c>
      <c r="Y792" s="4">
        <f>XLOOKUP(A792,'Receita Influenciada'!A:A,'Receita Influenciada'!C:C,"")</f>
      </c>
      <c r="Z792" s="4">
        <f>IF(ISBLANK(C792), "", DATEDIF(B792, C792, "d"))</f>
      </c>
      <c r="AA792" s="4">
        <v>0</v>
      </c>
    </row>
    <row x14ac:dyDescent="0.25" r="793" customHeight="1" ht="18.75">
      <c r="A793" s="1" t="s">
        <v>548</v>
      </c>
      <c r="B793" s="22">
        <f>XLOOKUP(A793,'Página25'!A:A,'Página25'!G:G,"")</f>
        <v>25568.875</v>
      </c>
      <c r="C793" s="22">
        <f>XLOOKUP(A793,'Página25'!A:A,'Página25'!I:I,"")</f>
        <v>25568.875</v>
      </c>
      <c r="D793" s="1" t="s">
        <v>4537</v>
      </c>
      <c r="E793" s="4">
        <f>XLOOKUP(A793,login!A:A,login!F:F,"")</f>
      </c>
      <c r="F793" s="4">
        <f>XLOOKUP(A793,gestor!C:C,gestor!E:E,"")</f>
      </c>
      <c r="G793" s="4">
        <v>0</v>
      </c>
      <c r="H793" s="4">
        <f>XLOOKUP(A793,EmailVerification!A:A,EmailVerification!B:B,"")</f>
      </c>
      <c r="I793" s="4">
        <f>IF(H793 = "", 0, 1)</f>
      </c>
      <c r="J793" s="2">
        <f>XLOOKUP(A793,IntegracaoVerification!A:A,IntegracaoVerification!C:C,"")</f>
      </c>
      <c r="K793" s="4">
        <f>IF(J793 = "", 0, 1)</f>
      </c>
      <c r="L793" s="4">
        <f>XLOOKUP(A793,ApiVerification!A:A,ApiVerification!C:C,"")</f>
      </c>
      <c r="M793" s="4">
        <f>IF(L793 = "", 0, 1)</f>
      </c>
      <c r="N793" s="4">
        <f>XLOOKUP(A793,AtivacaoGiftback!A:A,AtivacaoGiftback!B:B,"")</f>
      </c>
      <c r="O793" s="4">
        <f>IF(N793 = "", 0, 1)</f>
      </c>
      <c r="P793" s="4">
        <f>XLOOKUP(A793,TempoPrimeiraCampanha!A:A,TempoPrimeiraCampanha!B:B,"")</f>
      </c>
      <c r="Q793" s="4">
        <f>IF(P793 = "", 0, 1)</f>
      </c>
      <c r="R793" s="4">
        <f>XLOOKUP(A793,'# Campanhas30D'!A:A,'# Campanhas30D'!B:B,"")</f>
      </c>
      <c r="S793" s="10">
        <v>0</v>
      </c>
      <c r="T793" s="10">
        <f>XLOOKUP(A793,'Receita Total'!A:A,'Receita Total'!C:C,"")</f>
      </c>
      <c r="U793" s="10">
        <v>0</v>
      </c>
      <c r="V793" s="10">
        <v>0</v>
      </c>
      <c r="W793" s="10">
        <v>0</v>
      </c>
      <c r="X793" s="10">
        <v>0</v>
      </c>
      <c r="Y793" s="4">
        <f>XLOOKUP(A793,'Receita Influenciada'!A:A,'Receita Influenciada'!C:C,"")</f>
      </c>
      <c r="Z793" s="4">
        <f>IF(ISBLANK(C793), "", DATEDIF(B793, C793, "d"))</f>
      </c>
      <c r="AA793" s="4">
        <v>0</v>
      </c>
    </row>
    <row x14ac:dyDescent="0.25" r="794" customHeight="1" ht="18.75">
      <c r="A794" s="1" t="s">
        <v>530</v>
      </c>
      <c r="B794" s="22">
        <f>XLOOKUP(A794,'Página25'!A:A,'Página25'!G:G,"")</f>
        <v>25568.875</v>
      </c>
      <c r="C794" s="22">
        <f>XLOOKUP(A794,'Página25'!A:A,'Página25'!I:I,"")</f>
        <v>25568.875</v>
      </c>
      <c r="D794" s="1" t="s">
        <v>4537</v>
      </c>
      <c r="E794" s="4">
        <f>XLOOKUP(A794,login!A:A,login!F:F,"")</f>
      </c>
      <c r="F794" s="4">
        <f>XLOOKUP(A794,gestor!C:C,gestor!E:E,"")</f>
      </c>
      <c r="G794" s="4">
        <f>XLOOKUP(A794,tickets!I:I,tickets!J:J,"")</f>
      </c>
      <c r="H794" s="4">
        <f>XLOOKUP(A794,EmailVerification!A:A,EmailVerification!B:B,"")</f>
      </c>
      <c r="I794" s="4">
        <f>IF(H794 = "", 0, 1)</f>
      </c>
      <c r="J794" s="2">
        <f>XLOOKUP(A794,IntegracaoVerification!A:A,IntegracaoVerification!C:C,"")</f>
      </c>
      <c r="K794" s="4">
        <f>IF(J794 = "", 0, 1)</f>
      </c>
      <c r="L794" s="4">
        <f>XLOOKUP(A794,ApiVerification!A:A,ApiVerification!C:C,"")</f>
      </c>
      <c r="M794" s="4">
        <f>IF(L794 = "", 0, 1)</f>
      </c>
      <c r="N794" s="2">
        <f>XLOOKUP(A794,AtivacaoGiftback!A:A,AtivacaoGiftback!B:B,"")</f>
      </c>
      <c r="O794" s="4">
        <f>IF(N794 = "", 0, 1)</f>
      </c>
      <c r="P794" s="2">
        <f>XLOOKUP(A794,TempoPrimeiraCampanha!A:A,TempoPrimeiraCampanha!B:B,"")</f>
      </c>
      <c r="Q794" s="4">
        <f>IF(P794 = "", 0, 1)</f>
      </c>
      <c r="R794" s="4">
        <f>XLOOKUP(A794,'# Campanhas30D'!A:A,'# Campanhas30D'!B:B,"")</f>
      </c>
      <c r="S794" s="10">
        <v>0</v>
      </c>
      <c r="T794" s="10">
        <f>XLOOKUP(A794,'Receita Total'!A:A,'Receita Total'!C:C,"")</f>
      </c>
      <c r="U794" s="10">
        <v>0</v>
      </c>
      <c r="V794" s="10">
        <v>0</v>
      </c>
      <c r="W794" s="10">
        <v>0</v>
      </c>
      <c r="X794" s="10">
        <v>0</v>
      </c>
      <c r="Y794" s="4">
        <f>XLOOKUP(A794,'Receita Influenciada'!A:A,'Receita Influenciada'!C:C,"")</f>
      </c>
      <c r="Z794" s="4">
        <f>IF(ISBLANK(C794), "", DATEDIF(B794, C794, "d"))</f>
      </c>
      <c r="AA794" s="4">
        <v>0</v>
      </c>
    </row>
    <row x14ac:dyDescent="0.25" r="795" customHeight="1" ht="18.75">
      <c r="A795" s="1" t="s">
        <v>528</v>
      </c>
      <c r="B795" s="22">
        <f>XLOOKUP(A795,'Página25'!A:A,'Página25'!G:G,"")</f>
        <v>25568.875</v>
      </c>
      <c r="C795" s="22">
        <f>XLOOKUP(A795,'Página25'!A:A,'Página25'!I:I,"")</f>
        <v>25568.875</v>
      </c>
      <c r="D795" s="1" t="s">
        <v>4537</v>
      </c>
      <c r="E795" s="4">
        <f>XLOOKUP(A795,login!A:A,login!F:F,"")</f>
      </c>
      <c r="F795" s="4">
        <f>XLOOKUP(A795,gestor!C:C,gestor!E:E,"")</f>
      </c>
      <c r="G795" s="4">
        <v>0</v>
      </c>
      <c r="H795" s="4">
        <f>XLOOKUP(A795,EmailVerification!A:A,EmailVerification!B:B,"")</f>
      </c>
      <c r="I795" s="4">
        <f>IF(H795 = "", 0, 1)</f>
      </c>
      <c r="J795" s="2">
        <f>XLOOKUP(A795,IntegracaoVerification!A:A,IntegracaoVerification!C:C,"")</f>
      </c>
      <c r="K795" s="4">
        <f>IF(J795 = "", 0, 1)</f>
      </c>
      <c r="L795" s="2">
        <f>XLOOKUP(A795,ApiVerification!A:A,ApiVerification!C:C,"")</f>
      </c>
      <c r="M795" s="4">
        <f>IF(L795 = "", 0, 1)</f>
      </c>
      <c r="N795" s="4">
        <f>XLOOKUP(A795,AtivacaoGiftback!A:A,AtivacaoGiftback!B:B,"")</f>
      </c>
      <c r="O795" s="4">
        <f>IF(N795 = "", 0, 1)</f>
      </c>
      <c r="P795" s="4">
        <f>XLOOKUP(A795,TempoPrimeiraCampanha!A:A,TempoPrimeiraCampanha!B:B,"")</f>
      </c>
      <c r="Q795" s="4">
        <f>IF(P795 = "", 0, 1)</f>
      </c>
      <c r="R795" s="4">
        <f>XLOOKUP(A795,'# Campanhas30D'!A:A,'# Campanhas30D'!B:B,"")</f>
      </c>
      <c r="S795" s="10">
        <v>0</v>
      </c>
      <c r="T795" s="10">
        <f>XLOOKUP(A795,'Receita Total'!A:A,'Receita Total'!C:C,"")</f>
      </c>
      <c r="U795" s="10">
        <v>0</v>
      </c>
      <c r="V795" s="10">
        <v>0</v>
      </c>
      <c r="W795" s="10">
        <v>0</v>
      </c>
      <c r="X795" s="10">
        <v>0</v>
      </c>
      <c r="Y795" s="4">
        <f>XLOOKUP(A795,'Receita Influenciada'!A:A,'Receita Influenciada'!C:C,"")</f>
      </c>
      <c r="Z795" s="4">
        <f>IF(ISBLANK(C795), "", DATEDIF(B795, C795, "d"))</f>
      </c>
      <c r="AA795" s="4">
        <v>0</v>
      </c>
    </row>
    <row x14ac:dyDescent="0.25" r="796" customHeight="1" ht="18.75">
      <c r="A796" s="1" t="s">
        <v>527</v>
      </c>
      <c r="B796" s="22">
        <f>XLOOKUP(A796,'Página25'!A:A,'Página25'!G:G,"")</f>
        <v>25568.875</v>
      </c>
      <c r="C796" s="22">
        <f>XLOOKUP(A796,'Página25'!A:A,'Página25'!I:I,"")</f>
        <v>25568.875</v>
      </c>
      <c r="D796" s="1" t="s">
        <v>4537</v>
      </c>
      <c r="E796" s="4">
        <f>XLOOKUP(A796,login!A:A,login!F:F,"")</f>
      </c>
      <c r="F796" s="4">
        <f>XLOOKUP(A796,gestor!C:C,gestor!E:E,"")</f>
      </c>
      <c r="G796" s="4">
        <v>0</v>
      </c>
      <c r="H796" s="4">
        <f>XLOOKUP(A796,EmailVerification!A:A,EmailVerification!B:B,"")</f>
      </c>
      <c r="I796" s="4">
        <f>IF(H796 = "", 0, 1)</f>
      </c>
      <c r="J796" s="4">
        <f>XLOOKUP(A796,IntegracaoVerification!A:A,IntegracaoVerification!C:C,"")</f>
      </c>
      <c r="K796" s="4">
        <f>IF(J796 = "", 0, 1)</f>
      </c>
      <c r="L796" s="2">
        <f>XLOOKUP(A796,ApiVerification!A:A,ApiVerification!C:C,"")</f>
      </c>
      <c r="M796" s="4">
        <f>IF(L796 = "", 0, 1)</f>
      </c>
      <c r="N796" s="4">
        <f>XLOOKUP(A796,AtivacaoGiftback!A:A,AtivacaoGiftback!B:B,"")</f>
      </c>
      <c r="O796" s="4">
        <f>IF(N796 = "", 0, 1)</f>
      </c>
      <c r="P796" s="2">
        <f>XLOOKUP(A796,TempoPrimeiraCampanha!A:A,TempoPrimeiraCampanha!B:B,"")</f>
      </c>
      <c r="Q796" s="4">
        <f>IF(P796 = "", 0, 1)</f>
      </c>
      <c r="R796" s="4">
        <f>XLOOKUP(A796,'# Campanhas30D'!A:A,'# Campanhas30D'!B:B,"")</f>
      </c>
      <c r="S796" s="10">
        <v>0</v>
      </c>
      <c r="T796" s="10">
        <f>XLOOKUP(A796,'Receita Total'!A:A,'Receita Total'!C:C,"")</f>
      </c>
      <c r="U796" s="10">
        <v>0</v>
      </c>
      <c r="V796" s="10">
        <v>0</v>
      </c>
      <c r="W796" s="10">
        <v>0</v>
      </c>
      <c r="X796" s="10">
        <v>0</v>
      </c>
      <c r="Y796" s="4">
        <f>XLOOKUP(A796,'Receita Influenciada'!A:A,'Receita Influenciada'!C:C,"")</f>
      </c>
      <c r="Z796" s="4">
        <f>IF(ISBLANK(C796), "", DATEDIF(B796, C796, "d"))</f>
      </c>
      <c r="AA796" s="4">
        <v>0</v>
      </c>
    </row>
    <row x14ac:dyDescent="0.25" r="797" customHeight="1" ht="18.75">
      <c r="A797" s="1" t="s">
        <v>519</v>
      </c>
      <c r="B797" s="22">
        <f>XLOOKUP(A797,'Página25'!A:A,'Página25'!G:G,"")</f>
        <v>25568.875</v>
      </c>
      <c r="C797" s="22">
        <f>XLOOKUP(A797,'Página25'!A:A,'Página25'!I:I,"")</f>
        <v>25568.875</v>
      </c>
      <c r="D797" s="1" t="s">
        <v>4537</v>
      </c>
      <c r="E797" s="4">
        <f>XLOOKUP(A797,login!A:A,login!F:F,"")</f>
      </c>
      <c r="F797" s="4">
        <f>XLOOKUP(A797,gestor!C:C,gestor!E:E,"")</f>
      </c>
      <c r="G797" s="4">
        <f>XLOOKUP(A797,tickets!I:I,tickets!J:J,"")</f>
      </c>
      <c r="H797" s="2">
        <f>XLOOKUP(A797,EmailVerification!A:A,EmailVerification!B:B,"")</f>
      </c>
      <c r="I797" s="4">
        <f>IF(H797 = "", 0, 1)</f>
      </c>
      <c r="J797" s="4">
        <f>XLOOKUP(A797,IntegracaoVerification!A:A,IntegracaoVerification!C:C,"")</f>
      </c>
      <c r="K797" s="4">
        <f>IF(J797 = "", 0, 1)</f>
      </c>
      <c r="L797" s="4">
        <f>XLOOKUP(A797,ApiVerification!A:A,ApiVerification!C:C,"")</f>
      </c>
      <c r="M797" s="4">
        <f>IF(L797 = "", 0, 1)</f>
      </c>
      <c r="N797" s="2">
        <f>XLOOKUP(A797,AtivacaoGiftback!A:A,AtivacaoGiftback!B:B,"")</f>
      </c>
      <c r="O797" s="4">
        <f>IF(N797 = "", 0, 1)</f>
      </c>
      <c r="P797" s="2">
        <f>XLOOKUP(A797,TempoPrimeiraCampanha!A:A,TempoPrimeiraCampanha!B:B,"")</f>
      </c>
      <c r="Q797" s="4">
        <f>IF(P797 = "", 0, 1)</f>
      </c>
      <c r="R797" s="4">
        <f>XLOOKUP(A797,'# Campanhas30D'!A:A,'# Campanhas30D'!B:B,"")</f>
      </c>
      <c r="S797" s="10">
        <v>0</v>
      </c>
      <c r="T797" s="10">
        <f>XLOOKUP(A797,'Receita Total'!A:A,'Receita Total'!C:C,"")</f>
      </c>
      <c r="U797" s="10">
        <v>0</v>
      </c>
      <c r="V797" s="10">
        <v>0</v>
      </c>
      <c r="W797" s="10">
        <v>0</v>
      </c>
      <c r="X797" s="10">
        <v>0</v>
      </c>
      <c r="Y797" s="4">
        <f>XLOOKUP(A797,'Receita Influenciada'!A:A,'Receita Influenciada'!C:C,"")</f>
      </c>
      <c r="Z797" s="4">
        <f>IF(ISBLANK(C797), "", DATEDIF(B797, C797, "d"))</f>
      </c>
      <c r="AA797" s="4">
        <v>0</v>
      </c>
    </row>
    <row x14ac:dyDescent="0.25" r="798" customHeight="1" ht="18.75">
      <c r="A798" s="1" t="s">
        <v>514</v>
      </c>
      <c r="B798" s="22">
        <f>XLOOKUP(A798,'Página25'!A:A,'Página25'!G:G,"")</f>
        <v>25568.875</v>
      </c>
      <c r="C798" s="22">
        <f>XLOOKUP(A798,'Página25'!A:A,'Página25'!I:I,"")</f>
        <v>25568.875</v>
      </c>
      <c r="D798" s="1" t="s">
        <v>4537</v>
      </c>
      <c r="E798" s="4">
        <f>XLOOKUP(A798,login!A:A,login!F:F,"")</f>
      </c>
      <c r="F798" s="4">
        <f>XLOOKUP(A798,gestor!C:C,gestor!E:E,"")</f>
      </c>
      <c r="G798" s="4">
        <v>0</v>
      </c>
      <c r="H798" s="4">
        <f>XLOOKUP(A798,EmailVerification!A:A,EmailVerification!B:B,"")</f>
      </c>
      <c r="I798" s="4">
        <f>IF(H798 = "", 0, 1)</f>
      </c>
      <c r="J798" s="4">
        <f>XLOOKUP(A798,IntegracaoVerification!A:A,IntegracaoVerification!C:C,"")</f>
      </c>
      <c r="K798" s="4">
        <f>IF(J798 = "", 0, 1)</f>
      </c>
      <c r="L798" s="4">
        <f>XLOOKUP(A798,ApiVerification!A:A,ApiVerification!C:C,"")</f>
      </c>
      <c r="M798" s="4">
        <f>IF(L798 = "", 0, 1)</f>
      </c>
      <c r="N798" s="2">
        <f>XLOOKUP(A798,AtivacaoGiftback!A:A,AtivacaoGiftback!B:B,"")</f>
      </c>
      <c r="O798" s="4">
        <f>IF(N798 = "", 0, 1)</f>
      </c>
      <c r="P798" s="2">
        <f>XLOOKUP(A798,TempoPrimeiraCampanha!A:A,TempoPrimeiraCampanha!B:B,"")</f>
      </c>
      <c r="Q798" s="4">
        <f>IF(P798 = "", 0, 1)</f>
      </c>
      <c r="R798" s="4">
        <f>XLOOKUP(A798,'# Campanhas30D'!A:A,'# Campanhas30D'!B:B,"")</f>
      </c>
      <c r="S798" s="10">
        <v>0</v>
      </c>
      <c r="T798" s="10">
        <f>XLOOKUP(A798,'Receita Total'!A:A,'Receita Total'!C:C,"")</f>
      </c>
      <c r="U798" s="10">
        <v>0</v>
      </c>
      <c r="V798" s="10">
        <v>0</v>
      </c>
      <c r="W798" s="10">
        <v>0</v>
      </c>
      <c r="X798" s="10">
        <v>0</v>
      </c>
      <c r="Y798" s="4">
        <f>XLOOKUP(A798,'Receita Influenciada'!A:A,'Receita Influenciada'!C:C,"")</f>
      </c>
      <c r="Z798" s="4">
        <f>IF(ISBLANK(C798), "", DATEDIF(B798, C798, "d"))</f>
      </c>
      <c r="AA798" s="4">
        <v>0</v>
      </c>
    </row>
    <row x14ac:dyDescent="0.25" r="799" customHeight="1" ht="18.75">
      <c r="A799" s="1" t="s">
        <v>503</v>
      </c>
      <c r="B799" s="22">
        <f>XLOOKUP(A799,'Página25'!A:A,'Página25'!G:G,"")</f>
        <v>25568.875</v>
      </c>
      <c r="C799" s="22">
        <f>XLOOKUP(A799,'Página25'!A:A,'Página25'!I:I,"")</f>
        <v>25568.875</v>
      </c>
      <c r="D799" s="1" t="s">
        <v>4537</v>
      </c>
      <c r="E799" s="4">
        <f>XLOOKUP(A799,login!A:A,login!F:F,"")</f>
      </c>
      <c r="F799" s="4">
        <f>XLOOKUP(A799,gestor!C:C,gestor!E:E,"")</f>
      </c>
      <c r="G799" s="4">
        <v>0</v>
      </c>
      <c r="H799" s="4">
        <f>XLOOKUP(A799,EmailVerification!A:A,EmailVerification!B:B,"")</f>
      </c>
      <c r="I799" s="4">
        <f>IF(H799 = "", 0, 1)</f>
      </c>
      <c r="J799" s="4">
        <f>XLOOKUP(A799,IntegracaoVerification!A:A,IntegracaoVerification!C:C,"")</f>
      </c>
      <c r="K799" s="4">
        <f>IF(J799 = "", 0, 1)</f>
      </c>
      <c r="L799" s="2">
        <f>XLOOKUP(A799,ApiVerification!A:A,ApiVerification!C:C,"")</f>
      </c>
      <c r="M799" s="4">
        <f>IF(L799 = "", 0, 1)</f>
      </c>
      <c r="N799" s="2">
        <f>XLOOKUP(A799,AtivacaoGiftback!A:A,AtivacaoGiftback!B:B,"")</f>
      </c>
      <c r="O799" s="4">
        <f>IF(N799 = "", 0, 1)</f>
      </c>
      <c r="P799" s="2">
        <f>XLOOKUP(A799,TempoPrimeiraCampanha!A:A,TempoPrimeiraCampanha!B:B,"")</f>
      </c>
      <c r="Q799" s="4">
        <f>IF(P799 = "", 0, 1)</f>
      </c>
      <c r="R799" s="4">
        <f>XLOOKUP(A799,'# Campanhas30D'!A:A,'# Campanhas30D'!B:B,"")</f>
      </c>
      <c r="S799" s="10">
        <v>0</v>
      </c>
      <c r="T799" s="10">
        <f>XLOOKUP(A799,'Receita Total'!A:A,'Receita Total'!C:C,"")</f>
      </c>
      <c r="U799" s="10">
        <v>0</v>
      </c>
      <c r="V799" s="10">
        <v>0</v>
      </c>
      <c r="W799" s="10">
        <v>0</v>
      </c>
      <c r="X799" s="10">
        <v>0</v>
      </c>
      <c r="Y799" s="4">
        <f>XLOOKUP(A799,'Receita Influenciada'!A:A,'Receita Influenciada'!C:C,"")</f>
      </c>
      <c r="Z799" s="4">
        <f>IF(ISBLANK(C799), "", DATEDIF(B799, C799, "d"))</f>
      </c>
      <c r="AA799" s="4">
        <v>0</v>
      </c>
    </row>
    <row x14ac:dyDescent="0.25" r="800" customHeight="1" ht="18.75">
      <c r="A800" s="1" t="s">
        <v>499</v>
      </c>
      <c r="B800" s="22">
        <f>XLOOKUP(A800,'Página25'!A:A,'Página25'!G:G,"")</f>
        <v>25568.875</v>
      </c>
      <c r="C800" s="22">
        <f>XLOOKUP(A800,'Página25'!A:A,'Página25'!I:I,"")</f>
        <v>25568.875</v>
      </c>
      <c r="D800" s="1" t="s">
        <v>4537</v>
      </c>
      <c r="E800" s="4">
        <f>XLOOKUP(A800,login!A:A,login!F:F,"")</f>
      </c>
      <c r="F800" s="4">
        <f>XLOOKUP(A800,gestor!C:C,gestor!E:E,"")</f>
      </c>
      <c r="G800" s="4">
        <v>0</v>
      </c>
      <c r="H800" s="4">
        <f>XLOOKUP(A800,EmailVerification!A:A,EmailVerification!B:B,"")</f>
      </c>
      <c r="I800" s="4">
        <f>IF(H800 = "", 0, 1)</f>
      </c>
      <c r="J800" s="4">
        <f>XLOOKUP(A800,IntegracaoVerification!A:A,IntegracaoVerification!C:C,"")</f>
      </c>
      <c r="K800" s="4">
        <f>IF(J800 = "", 0, 1)</f>
      </c>
      <c r="L800" s="4">
        <f>XLOOKUP(A800,ApiVerification!A:A,ApiVerification!C:C,"")</f>
      </c>
      <c r="M800" s="4">
        <f>IF(L800 = "", 0, 1)</f>
      </c>
      <c r="N800" s="4">
        <f>XLOOKUP(A800,AtivacaoGiftback!A:A,AtivacaoGiftback!B:B,"")</f>
      </c>
      <c r="O800" s="4">
        <f>IF(N800 = "", 0, 1)</f>
      </c>
      <c r="P800" s="4">
        <f>XLOOKUP(A800,TempoPrimeiraCampanha!A:A,TempoPrimeiraCampanha!B:B,"")</f>
      </c>
      <c r="Q800" s="4">
        <f>IF(P800 = "", 0, 1)</f>
      </c>
      <c r="R800" s="4">
        <f>XLOOKUP(A800,'# Campanhas30D'!A:A,'# Campanhas30D'!B:B,"")</f>
      </c>
      <c r="S800" s="10">
        <v>0</v>
      </c>
      <c r="T800" s="10">
        <f>XLOOKUP(A800,'Receita Total'!A:A,'Receita Total'!C:C,"")</f>
      </c>
      <c r="U800" s="10">
        <v>0</v>
      </c>
      <c r="V800" s="10">
        <v>0</v>
      </c>
      <c r="W800" s="10">
        <v>0</v>
      </c>
      <c r="X800" s="10">
        <v>0</v>
      </c>
      <c r="Y800" s="4">
        <f>XLOOKUP(A800,'Receita Influenciada'!A:A,'Receita Influenciada'!C:C,"")</f>
      </c>
      <c r="Z800" s="4">
        <f>IF(ISBLANK(C800), "", DATEDIF(B800, C800, "d"))</f>
      </c>
      <c r="AA800" s="4">
        <v>0</v>
      </c>
    </row>
    <row x14ac:dyDescent="0.25" r="801" customHeight="1" ht="18.75">
      <c r="A801" s="1" t="s">
        <v>498</v>
      </c>
      <c r="B801" s="22">
        <f>XLOOKUP(A801,'Página25'!A:A,'Página25'!G:G,"")</f>
        <v>25568.875</v>
      </c>
      <c r="C801" s="22">
        <f>XLOOKUP(A801,'Página25'!A:A,'Página25'!I:I,"")</f>
        <v>25568.875</v>
      </c>
      <c r="D801" s="1" t="s">
        <v>4537</v>
      </c>
      <c r="E801" s="4">
        <f>XLOOKUP(A801,login!A:A,login!F:F,"")</f>
      </c>
      <c r="F801" s="4">
        <f>XLOOKUP(A801,gestor!C:C,gestor!E:E,"")</f>
      </c>
      <c r="G801" s="4">
        <v>0</v>
      </c>
      <c r="H801" s="4">
        <f>XLOOKUP(A801,EmailVerification!A:A,EmailVerification!B:B,"")</f>
      </c>
      <c r="I801" s="4">
        <f>IF(H801 = "", 0, 1)</f>
      </c>
      <c r="J801" s="4">
        <f>XLOOKUP(A801,IntegracaoVerification!A:A,IntegracaoVerification!C:C,"")</f>
      </c>
      <c r="K801" s="4">
        <f>IF(J801 = "", 0, 1)</f>
      </c>
      <c r="L801" s="4">
        <f>XLOOKUP(A801,ApiVerification!A:A,ApiVerification!C:C,"")</f>
      </c>
      <c r="M801" s="4">
        <f>IF(L801 = "", 0, 1)</f>
      </c>
      <c r="N801" s="2">
        <f>XLOOKUP(A801,AtivacaoGiftback!A:A,AtivacaoGiftback!B:B,"")</f>
      </c>
      <c r="O801" s="4">
        <f>IF(N801 = "", 0, 1)</f>
      </c>
      <c r="P801" s="2">
        <f>XLOOKUP(A801,TempoPrimeiraCampanha!A:A,TempoPrimeiraCampanha!B:B,"")</f>
      </c>
      <c r="Q801" s="4">
        <f>IF(P801 = "", 0, 1)</f>
      </c>
      <c r="R801" s="4">
        <f>XLOOKUP(A801,'# Campanhas30D'!A:A,'# Campanhas30D'!B:B,"")</f>
      </c>
      <c r="S801" s="10">
        <v>0</v>
      </c>
      <c r="T801" s="10">
        <f>XLOOKUP(A801,'Receita Total'!A:A,'Receita Total'!C:C,"")</f>
      </c>
      <c r="U801" s="10">
        <v>0</v>
      </c>
      <c r="V801" s="10">
        <v>0</v>
      </c>
      <c r="W801" s="10">
        <v>0</v>
      </c>
      <c r="X801" s="10">
        <v>0</v>
      </c>
      <c r="Y801" s="4">
        <f>XLOOKUP(A801,'Receita Influenciada'!A:A,'Receita Influenciada'!C:C,"")</f>
      </c>
      <c r="Z801" s="4">
        <f>IF(ISBLANK(C801), "", DATEDIF(B801, C801, "d"))</f>
      </c>
      <c r="AA801" s="4">
        <v>0</v>
      </c>
    </row>
    <row x14ac:dyDescent="0.25" r="802" customHeight="1" ht="18.75">
      <c r="A802" s="1" t="s">
        <v>489</v>
      </c>
      <c r="B802" s="22">
        <f>XLOOKUP(A802,'Página25'!A:A,'Página25'!G:G,"")</f>
        <v>25568.875</v>
      </c>
      <c r="C802" s="22">
        <f>XLOOKUP(A802,'Página25'!A:A,'Página25'!I:I,"")</f>
        <v>25568.875</v>
      </c>
      <c r="D802" s="1" t="s">
        <v>4537</v>
      </c>
      <c r="E802" s="4">
        <f>XLOOKUP(A802,login!A:A,login!F:F,"")</f>
      </c>
      <c r="F802" s="4">
        <f>XLOOKUP(A802,gestor!C:C,gestor!E:E,"")</f>
      </c>
      <c r="G802" s="4">
        <v>0</v>
      </c>
      <c r="H802" s="4">
        <f>XLOOKUP(A802,EmailVerification!A:A,EmailVerification!B:B,"")</f>
      </c>
      <c r="I802" s="4">
        <f>IF(H802 = "", 0, 1)</f>
      </c>
      <c r="J802" s="4">
        <f>XLOOKUP(A802,IntegracaoVerification!A:A,IntegracaoVerification!C:C,"")</f>
      </c>
      <c r="K802" s="4">
        <f>IF(J802 = "", 0, 1)</f>
      </c>
      <c r="L802" s="2">
        <f>XLOOKUP(A802,ApiVerification!A:A,ApiVerification!C:C,"")</f>
      </c>
      <c r="M802" s="4">
        <f>IF(L802 = "", 0, 1)</f>
      </c>
      <c r="N802" s="2">
        <f>XLOOKUP(A802,AtivacaoGiftback!A:A,AtivacaoGiftback!B:B,"")</f>
      </c>
      <c r="O802" s="4">
        <f>IF(N802 = "", 0, 1)</f>
      </c>
      <c r="P802" s="2">
        <f>XLOOKUP(A802,TempoPrimeiraCampanha!A:A,TempoPrimeiraCampanha!B:B,"")</f>
      </c>
      <c r="Q802" s="4">
        <f>IF(P802 = "", 0, 1)</f>
      </c>
      <c r="R802" s="4">
        <f>XLOOKUP(A802,'# Campanhas30D'!A:A,'# Campanhas30D'!B:B,"")</f>
      </c>
      <c r="S802" s="10">
        <v>0</v>
      </c>
      <c r="T802" s="10">
        <f>XLOOKUP(A802,'Receita Total'!A:A,'Receita Total'!C:C,"")</f>
      </c>
      <c r="U802" s="10">
        <v>0</v>
      </c>
      <c r="V802" s="10">
        <v>0</v>
      </c>
      <c r="W802" s="10">
        <v>0</v>
      </c>
      <c r="X802" s="10">
        <v>0</v>
      </c>
      <c r="Y802" s="4">
        <f>XLOOKUP(A802,'Receita Influenciada'!A:A,'Receita Influenciada'!C:C,"")</f>
      </c>
      <c r="Z802" s="4">
        <f>IF(ISBLANK(C802), "", DATEDIF(B802, C802, "d"))</f>
      </c>
      <c r="AA802" s="4">
        <v>0</v>
      </c>
    </row>
    <row x14ac:dyDescent="0.25" r="803" customHeight="1" ht="18.75">
      <c r="A803" s="1" t="s">
        <v>486</v>
      </c>
      <c r="B803" s="22">
        <f>XLOOKUP(A803,'Página25'!A:A,'Página25'!G:G,"")</f>
        <v>25568.875</v>
      </c>
      <c r="C803" s="22">
        <f>XLOOKUP(A803,'Página25'!A:A,'Página25'!I:I,"")</f>
        <v>25568.875</v>
      </c>
      <c r="D803" s="1" t="s">
        <v>4537</v>
      </c>
      <c r="E803" s="4">
        <f>XLOOKUP(A803,login!A:A,login!F:F,"")</f>
      </c>
      <c r="F803" s="4">
        <f>XLOOKUP(A803,gestor!C:C,gestor!E:E,"")</f>
      </c>
      <c r="G803" s="4">
        <v>0</v>
      </c>
      <c r="H803" s="4">
        <f>XLOOKUP(A803,EmailVerification!A:A,EmailVerification!B:B,"")</f>
      </c>
      <c r="I803" s="4">
        <f>IF(H803 = "", 0, 1)</f>
      </c>
      <c r="J803" s="4">
        <f>XLOOKUP(A803,IntegracaoVerification!A:A,IntegracaoVerification!C:C,"")</f>
      </c>
      <c r="K803" s="4">
        <f>IF(J803 = "", 0, 1)</f>
      </c>
      <c r="L803" s="4">
        <f>XLOOKUP(A803,ApiVerification!A:A,ApiVerification!C:C,"")</f>
      </c>
      <c r="M803" s="4">
        <f>IF(L803 = "", 0, 1)</f>
      </c>
      <c r="N803" s="2">
        <f>XLOOKUP(A803,AtivacaoGiftback!A:A,AtivacaoGiftback!B:B,"")</f>
      </c>
      <c r="O803" s="4">
        <f>IF(N803 = "", 0, 1)</f>
      </c>
      <c r="P803" s="2">
        <f>XLOOKUP(A803,TempoPrimeiraCampanha!A:A,TempoPrimeiraCampanha!B:B,"")</f>
      </c>
      <c r="Q803" s="4">
        <f>IF(P803 = "", 0, 1)</f>
      </c>
      <c r="R803" s="4">
        <f>XLOOKUP(A803,'# Campanhas30D'!A:A,'# Campanhas30D'!B:B,"")</f>
      </c>
      <c r="S803" s="10">
        <v>0</v>
      </c>
      <c r="T803" s="10">
        <f>XLOOKUP(A803,'Receita Total'!A:A,'Receita Total'!C:C,"")</f>
      </c>
      <c r="U803" s="10">
        <v>0</v>
      </c>
      <c r="V803" s="10">
        <v>0</v>
      </c>
      <c r="W803" s="10">
        <v>0</v>
      </c>
      <c r="X803" s="10">
        <v>0</v>
      </c>
      <c r="Y803" s="4">
        <f>XLOOKUP(A803,'Receita Influenciada'!A:A,'Receita Influenciada'!C:C,"")</f>
      </c>
      <c r="Z803" s="4">
        <f>IF(ISBLANK(C803), "", DATEDIF(B803, C803, "d"))</f>
      </c>
      <c r="AA803" s="4">
        <v>0</v>
      </c>
    </row>
    <row x14ac:dyDescent="0.25" r="804" customHeight="1" ht="18.75">
      <c r="A804" s="1" t="s">
        <v>467</v>
      </c>
      <c r="B804" s="22">
        <f>XLOOKUP(A804,'Página25'!A:A,'Página25'!G:G,"")</f>
        <v>25568.875</v>
      </c>
      <c r="C804" s="22">
        <f>XLOOKUP(A804,'Página25'!A:A,'Página25'!I:I,"")</f>
        <v>25568.875</v>
      </c>
      <c r="D804" s="1" t="s">
        <v>4537</v>
      </c>
      <c r="E804" s="4">
        <f>XLOOKUP(A804,login!A:A,login!F:F,"")</f>
      </c>
      <c r="F804" s="4">
        <f>XLOOKUP(A804,gestor!C:C,gestor!E:E,"")</f>
      </c>
      <c r="G804" s="4">
        <v>0</v>
      </c>
      <c r="H804" s="2">
        <f>XLOOKUP(A804,EmailVerification!A:A,EmailVerification!B:B,"")</f>
      </c>
      <c r="I804" s="4">
        <f>IF(H804 = "", 0, 1)</f>
      </c>
      <c r="J804" s="4">
        <f>XLOOKUP(A804,IntegracaoVerification!A:A,IntegracaoVerification!C:C,"")</f>
      </c>
      <c r="K804" s="4">
        <f>IF(J804 = "", 0, 1)</f>
      </c>
      <c r="L804" s="2">
        <f>XLOOKUP(A804,ApiVerification!A:A,ApiVerification!C:C,"")</f>
      </c>
      <c r="M804" s="4">
        <f>IF(L804 = "", 0, 1)</f>
      </c>
      <c r="N804" s="2">
        <f>XLOOKUP(A804,AtivacaoGiftback!A:A,AtivacaoGiftback!B:B,"")</f>
      </c>
      <c r="O804" s="4">
        <f>IF(N804 = "", 0, 1)</f>
      </c>
      <c r="P804" s="2">
        <f>XLOOKUP(A804,TempoPrimeiraCampanha!A:A,TempoPrimeiraCampanha!B:B,"")</f>
      </c>
      <c r="Q804" s="4">
        <f>IF(P804 = "", 0, 1)</f>
      </c>
      <c r="R804" s="4">
        <f>XLOOKUP(A804,'# Campanhas30D'!A:A,'# Campanhas30D'!B:B,"")</f>
      </c>
      <c r="S804" s="10">
        <v>0</v>
      </c>
      <c r="T804" s="10">
        <f>XLOOKUP(A804,'Receita Total'!A:A,'Receita Total'!C:C,"")</f>
      </c>
      <c r="U804" s="10">
        <v>0</v>
      </c>
      <c r="V804" s="10">
        <v>0</v>
      </c>
      <c r="W804" s="10">
        <v>0</v>
      </c>
      <c r="X804" s="10">
        <v>0</v>
      </c>
      <c r="Y804" s="4">
        <f>XLOOKUP(A804,'Receita Influenciada'!A:A,'Receita Influenciada'!C:C,"")</f>
      </c>
      <c r="Z804" s="4">
        <f>IF(ISBLANK(C804), "", DATEDIF(B804, C804, "d"))</f>
      </c>
      <c r="AA804" s="4">
        <v>0</v>
      </c>
    </row>
    <row x14ac:dyDescent="0.25" r="805" customHeight="1" ht="18.75">
      <c r="A805" s="1" t="s">
        <v>437</v>
      </c>
      <c r="B805" s="22">
        <f>XLOOKUP(A805,'Página25'!A:A,'Página25'!G:G,"")</f>
        <v>25568.875</v>
      </c>
      <c r="C805" s="22">
        <f>XLOOKUP(A805,'Página25'!A:A,'Página25'!I:I,"")</f>
        <v>25568.875</v>
      </c>
      <c r="D805" s="1" t="s">
        <v>4537</v>
      </c>
      <c r="E805" s="4">
        <f>XLOOKUP(A805,login!A:A,login!F:F,"")</f>
      </c>
      <c r="F805" s="4">
        <f>XLOOKUP(A805,gestor!C:C,gestor!E:E,"")</f>
      </c>
      <c r="G805" s="4">
        <v>0</v>
      </c>
      <c r="H805" s="4">
        <f>XLOOKUP(A805,EmailVerification!A:A,EmailVerification!B:B,"")</f>
      </c>
      <c r="I805" s="4">
        <f>IF(H805 = "", 0, 1)</f>
      </c>
      <c r="J805" s="4">
        <f>XLOOKUP(A805,IntegracaoVerification!A:A,IntegracaoVerification!C:C,"")</f>
      </c>
      <c r="K805" s="4">
        <f>IF(J805 = "", 0, 1)</f>
      </c>
      <c r="L805" s="4">
        <f>XLOOKUP(A805,ApiVerification!A:A,ApiVerification!C:C,"")</f>
      </c>
      <c r="M805" s="4">
        <f>IF(L805 = "", 0, 1)</f>
      </c>
      <c r="N805" s="4">
        <f>XLOOKUP(A805,AtivacaoGiftback!A:A,AtivacaoGiftback!B:B,"")</f>
      </c>
      <c r="O805" s="4">
        <f>IF(N805 = "", 0, 1)</f>
      </c>
      <c r="P805" s="4">
        <f>XLOOKUP(A805,TempoPrimeiraCampanha!A:A,TempoPrimeiraCampanha!B:B,"")</f>
      </c>
      <c r="Q805" s="4">
        <f>IF(P805 = "", 0, 1)</f>
      </c>
      <c r="R805" s="4">
        <f>XLOOKUP(A805,'# Campanhas30D'!A:A,'# Campanhas30D'!B:B,"")</f>
      </c>
      <c r="S805" s="10">
        <v>0</v>
      </c>
      <c r="T805" s="10">
        <f>XLOOKUP(A805,'Receita Total'!A:A,'Receita Total'!C:C,"")</f>
      </c>
      <c r="U805" s="10">
        <v>0</v>
      </c>
      <c r="V805" s="10">
        <v>0</v>
      </c>
      <c r="W805" s="10">
        <v>0</v>
      </c>
      <c r="X805" s="10">
        <v>0</v>
      </c>
      <c r="Y805" s="4">
        <f>XLOOKUP(A805,'Receita Influenciada'!A:A,'Receita Influenciada'!C:C,"")</f>
      </c>
      <c r="Z805" s="4">
        <f>IF(ISBLANK(C805), "", DATEDIF(B805, C805, "d"))</f>
      </c>
      <c r="AA805" s="4">
        <v>0</v>
      </c>
    </row>
    <row x14ac:dyDescent="0.25" r="806" customHeight="1" ht="18.75">
      <c r="A806" s="1" t="s">
        <v>423</v>
      </c>
      <c r="B806" s="22">
        <f>XLOOKUP(A806,'Página25'!A:A,'Página25'!G:G,"")</f>
        <v>25568.875</v>
      </c>
      <c r="C806" s="22">
        <f>XLOOKUP(A806,'Página25'!A:A,'Página25'!I:I,"")</f>
        <v>25568.875</v>
      </c>
      <c r="D806" s="1" t="s">
        <v>4537</v>
      </c>
      <c r="E806" s="4">
        <f>XLOOKUP(A806,login!A:A,login!F:F,"")</f>
      </c>
      <c r="F806" s="4">
        <f>XLOOKUP(A806,gestor!C:C,gestor!E:E,"")</f>
      </c>
      <c r="G806" s="4">
        <v>0</v>
      </c>
      <c r="H806" s="2">
        <f>XLOOKUP(A806,EmailVerification!A:A,EmailVerification!B:B,"")</f>
      </c>
      <c r="I806" s="4">
        <f>IF(H806 = "", 0, 1)</f>
      </c>
      <c r="J806" s="4">
        <f>XLOOKUP(A806,IntegracaoVerification!A:A,IntegracaoVerification!C:C,"")</f>
      </c>
      <c r="K806" s="4">
        <f>IF(J806 = "", 0, 1)</f>
      </c>
      <c r="L806" s="4">
        <f>XLOOKUP(A806,ApiVerification!A:A,ApiVerification!C:C,"")</f>
      </c>
      <c r="M806" s="4">
        <f>IF(L806 = "", 0, 1)</f>
      </c>
      <c r="N806" s="4">
        <f>XLOOKUP(A806,AtivacaoGiftback!A:A,AtivacaoGiftback!B:B,"")</f>
      </c>
      <c r="O806" s="4">
        <f>IF(N806 = "", 0, 1)</f>
      </c>
      <c r="P806" s="2">
        <f>XLOOKUP(A806,TempoPrimeiraCampanha!A:A,TempoPrimeiraCampanha!B:B,"")</f>
      </c>
      <c r="Q806" s="4">
        <f>IF(P806 = "", 0, 1)</f>
      </c>
      <c r="R806" s="4">
        <f>XLOOKUP(A806,'# Campanhas30D'!A:A,'# Campanhas30D'!B:B,"")</f>
      </c>
      <c r="S806" s="10">
        <v>0</v>
      </c>
      <c r="T806" s="10">
        <f>XLOOKUP(A806,'Receita Total'!A:A,'Receita Total'!C:C,"")</f>
      </c>
      <c r="U806" s="10">
        <v>0</v>
      </c>
      <c r="V806" s="10">
        <v>0</v>
      </c>
      <c r="W806" s="10">
        <v>0</v>
      </c>
      <c r="X806" s="10">
        <v>0</v>
      </c>
      <c r="Y806" s="4">
        <f>XLOOKUP(A806,'Receita Influenciada'!A:A,'Receita Influenciada'!C:C,"")</f>
      </c>
      <c r="Z806" s="4">
        <f>IF(ISBLANK(C806), "", DATEDIF(B806, C806, "d"))</f>
      </c>
      <c r="AA806" s="4">
        <v>0</v>
      </c>
    </row>
    <row x14ac:dyDescent="0.25" r="807" customHeight="1" ht="18.75">
      <c r="A807" s="1" t="s">
        <v>409</v>
      </c>
      <c r="B807" s="22">
        <f>XLOOKUP(A807,'Página25'!A:A,'Página25'!G:G,"")</f>
        <v>25568.875</v>
      </c>
      <c r="C807" s="22">
        <f>XLOOKUP(A807,'Página25'!A:A,'Página25'!I:I,"")</f>
        <v>25568.875</v>
      </c>
      <c r="D807" s="1" t="s">
        <v>4537</v>
      </c>
      <c r="E807" s="4">
        <f>XLOOKUP(A807,login!A:A,login!F:F,"")</f>
      </c>
      <c r="F807" s="4">
        <f>XLOOKUP(A807,gestor!C:C,gestor!E:E,"")</f>
      </c>
      <c r="G807" s="4">
        <v>0</v>
      </c>
      <c r="H807" s="2">
        <f>XLOOKUP(A807,EmailVerification!A:A,EmailVerification!B:B,"")</f>
      </c>
      <c r="I807" s="4">
        <f>IF(H807 = "", 0, 1)</f>
      </c>
      <c r="J807" s="4">
        <f>XLOOKUP(A807,IntegracaoVerification!A:A,IntegracaoVerification!C:C,"")</f>
      </c>
      <c r="K807" s="4">
        <f>IF(J807 = "", 0, 1)</f>
      </c>
      <c r="L807" s="4">
        <f>XLOOKUP(A807,ApiVerification!A:A,ApiVerification!C:C,"")</f>
      </c>
      <c r="M807" s="4">
        <f>IF(L807 = "", 0, 1)</f>
      </c>
      <c r="N807" s="4">
        <f>XLOOKUP(A807,AtivacaoGiftback!A:A,AtivacaoGiftback!B:B,"")</f>
      </c>
      <c r="O807" s="4">
        <f>IF(N807 = "", 0, 1)</f>
      </c>
      <c r="P807" s="2">
        <f>XLOOKUP(A807,TempoPrimeiraCampanha!A:A,TempoPrimeiraCampanha!B:B,"")</f>
      </c>
      <c r="Q807" s="4">
        <f>IF(P807 = "", 0, 1)</f>
      </c>
      <c r="R807" s="4">
        <f>XLOOKUP(A807,'# Campanhas30D'!A:A,'# Campanhas30D'!B:B,"")</f>
      </c>
      <c r="S807" s="10">
        <v>0</v>
      </c>
      <c r="T807" s="10">
        <f>XLOOKUP(A807,'Receita Total'!A:A,'Receita Total'!C:C,"")</f>
      </c>
      <c r="U807" s="10">
        <v>0</v>
      </c>
      <c r="V807" s="10">
        <v>0</v>
      </c>
      <c r="W807" s="10">
        <v>0</v>
      </c>
      <c r="X807" s="10">
        <v>0</v>
      </c>
      <c r="Y807" s="4">
        <f>XLOOKUP(A807,'Receita Influenciada'!A:A,'Receita Influenciada'!C:C,"")</f>
      </c>
      <c r="Z807" s="4">
        <f>IF(ISBLANK(C807), "", DATEDIF(B807, C807, "d"))</f>
      </c>
      <c r="AA807" s="4">
        <v>0</v>
      </c>
    </row>
    <row x14ac:dyDescent="0.25" r="808" customHeight="1" ht="18.75">
      <c r="A808" s="1" t="s">
        <v>404</v>
      </c>
      <c r="B808" s="22">
        <f>XLOOKUP(A808,'Página25'!A:A,'Página25'!G:G,"")</f>
        <v>25568.875</v>
      </c>
      <c r="C808" s="22">
        <f>XLOOKUP(A808,'Página25'!A:A,'Página25'!I:I,"")</f>
        <v>25568.875</v>
      </c>
      <c r="D808" s="1" t="s">
        <v>4537</v>
      </c>
      <c r="E808" s="4">
        <f>XLOOKUP(A808,login!A:A,login!F:F,"")</f>
      </c>
      <c r="F808" s="4">
        <f>XLOOKUP(A808,gestor!C:C,gestor!E:E,"")</f>
      </c>
      <c r="G808" s="4">
        <v>0</v>
      </c>
      <c r="H808" s="4">
        <f>XLOOKUP(A808,EmailVerification!A:A,EmailVerification!B:B,"")</f>
      </c>
      <c r="I808" s="4">
        <f>IF(H808 = "", 0, 1)</f>
      </c>
      <c r="J808" s="4">
        <f>XLOOKUP(A808,IntegracaoVerification!A:A,IntegracaoVerification!C:C,"")</f>
      </c>
      <c r="K808" s="4">
        <f>IF(J808 = "", 0, 1)</f>
      </c>
      <c r="L808" s="4">
        <f>XLOOKUP(A808,ApiVerification!A:A,ApiVerification!C:C,"")</f>
      </c>
      <c r="M808" s="4">
        <f>IF(L808 = "", 0, 1)</f>
      </c>
      <c r="N808" s="4">
        <f>XLOOKUP(A808,AtivacaoGiftback!A:A,AtivacaoGiftback!B:B,"")</f>
      </c>
      <c r="O808" s="4">
        <f>IF(N808 = "", 0, 1)</f>
      </c>
      <c r="P808" s="4">
        <f>XLOOKUP(A808,TempoPrimeiraCampanha!A:A,TempoPrimeiraCampanha!B:B,"")</f>
      </c>
      <c r="Q808" s="4">
        <f>IF(P808 = "", 0, 1)</f>
      </c>
      <c r="R808" s="4">
        <f>XLOOKUP(A808,'# Campanhas30D'!A:A,'# Campanhas30D'!B:B,"")</f>
      </c>
      <c r="S808" s="10">
        <v>0</v>
      </c>
      <c r="T808" s="10">
        <f>XLOOKUP(A808,'Receita Total'!A:A,'Receita Total'!C:C,"")</f>
      </c>
      <c r="U808" s="10">
        <v>0</v>
      </c>
      <c r="V808" s="10">
        <v>0</v>
      </c>
      <c r="W808" s="10">
        <v>0</v>
      </c>
      <c r="X808" s="10">
        <v>0</v>
      </c>
      <c r="Y808" s="4">
        <f>XLOOKUP(A808,'Receita Influenciada'!A:A,'Receita Influenciada'!C:C,"")</f>
      </c>
      <c r="Z808" s="4">
        <f>IF(ISBLANK(C808), "", DATEDIF(B808, C808, "d"))</f>
      </c>
      <c r="AA808" s="4">
        <v>0</v>
      </c>
    </row>
    <row x14ac:dyDescent="0.25" r="809" customHeight="1" ht="18.75">
      <c r="A809" s="1" t="s">
        <v>387</v>
      </c>
      <c r="B809" s="22">
        <f>XLOOKUP(A809,'Página25'!A:A,'Página25'!G:G,"")</f>
        <v>25568.875</v>
      </c>
      <c r="C809" s="22">
        <f>XLOOKUP(A809,'Página25'!A:A,'Página25'!I:I,"")</f>
        <v>25568.875</v>
      </c>
      <c r="D809" s="1" t="s">
        <v>4537</v>
      </c>
      <c r="E809" s="4">
        <f>XLOOKUP(A809,login!A:A,login!F:F,"")</f>
      </c>
      <c r="F809" s="4">
        <f>XLOOKUP(A809,gestor!C:C,gestor!E:E,"")</f>
      </c>
      <c r="G809" s="4">
        <v>0</v>
      </c>
      <c r="H809" s="4">
        <f>XLOOKUP(A809,EmailVerification!A:A,EmailVerification!B:B,"")</f>
      </c>
      <c r="I809" s="4">
        <f>IF(H809 = "", 0, 1)</f>
      </c>
      <c r="J809" s="4">
        <f>XLOOKUP(A809,IntegracaoVerification!A:A,IntegracaoVerification!C:C,"")</f>
      </c>
      <c r="K809" s="4">
        <f>IF(J809 = "", 0, 1)</f>
      </c>
      <c r="L809" s="4">
        <f>XLOOKUP(A809,ApiVerification!A:A,ApiVerification!C:C,"")</f>
      </c>
      <c r="M809" s="4">
        <f>IF(L809 = "", 0, 1)</f>
      </c>
      <c r="N809" s="2">
        <f>XLOOKUP(A809,AtivacaoGiftback!A:A,AtivacaoGiftback!B:B,"")</f>
      </c>
      <c r="O809" s="4">
        <f>IF(N809 = "", 0, 1)</f>
      </c>
      <c r="P809" s="4">
        <f>XLOOKUP(A809,TempoPrimeiraCampanha!A:A,TempoPrimeiraCampanha!B:B,"")</f>
      </c>
      <c r="Q809" s="4">
        <f>IF(P809 = "", 0, 1)</f>
      </c>
      <c r="R809" s="4">
        <f>XLOOKUP(A809,'# Campanhas30D'!A:A,'# Campanhas30D'!B:B,"")</f>
      </c>
      <c r="S809" s="10">
        <v>0</v>
      </c>
      <c r="T809" s="10">
        <f>XLOOKUP(A809,'Receita Total'!A:A,'Receita Total'!C:C,"")</f>
      </c>
      <c r="U809" s="10">
        <v>0</v>
      </c>
      <c r="V809" s="10">
        <v>0</v>
      </c>
      <c r="W809" s="10">
        <v>0</v>
      </c>
      <c r="X809" s="10">
        <v>0</v>
      </c>
      <c r="Y809" s="4">
        <f>XLOOKUP(A809,'Receita Influenciada'!A:A,'Receita Influenciada'!C:C,"")</f>
      </c>
      <c r="Z809" s="4">
        <f>IF(ISBLANK(C809), "", DATEDIF(B809, C809, "d"))</f>
      </c>
      <c r="AA809" s="4">
        <v>0</v>
      </c>
    </row>
    <row x14ac:dyDescent="0.25" r="810" customHeight="1" ht="18.75">
      <c r="A810" s="1" t="s">
        <v>382</v>
      </c>
      <c r="B810" s="22">
        <f>XLOOKUP(A810,'Página25'!A:A,'Página25'!G:G,"")</f>
        <v>25568.875</v>
      </c>
      <c r="C810" s="22">
        <f>XLOOKUP(A810,'Página25'!A:A,'Página25'!I:I,"")</f>
        <v>25568.875</v>
      </c>
      <c r="D810" s="1" t="s">
        <v>4537</v>
      </c>
      <c r="E810" s="4">
        <f>XLOOKUP(A810,login!A:A,login!F:F,"")</f>
      </c>
      <c r="F810" s="4">
        <f>XLOOKUP(A810,gestor!C:C,gestor!E:E,"")</f>
      </c>
      <c r="G810" s="4">
        <v>0</v>
      </c>
      <c r="H810" s="4">
        <f>XLOOKUP(A810,EmailVerification!A:A,EmailVerification!B:B,"")</f>
      </c>
      <c r="I810" s="4">
        <f>IF(H810 = "", 0, 1)</f>
      </c>
      <c r="J810" s="2">
        <f>XLOOKUP(A810,IntegracaoVerification!A:A,IntegracaoVerification!C:C,"")</f>
      </c>
      <c r="K810" s="4">
        <f>IF(J810 = "", 0, 1)</f>
      </c>
      <c r="L810" s="4">
        <f>XLOOKUP(A810,ApiVerification!A:A,ApiVerification!C:C,"")</f>
      </c>
      <c r="M810" s="4">
        <f>IF(L810 = "", 0, 1)</f>
      </c>
      <c r="N810" s="2">
        <f>XLOOKUP(A810,AtivacaoGiftback!A:A,AtivacaoGiftback!B:B,"")</f>
      </c>
      <c r="O810" s="4">
        <f>IF(N810 = "", 0, 1)</f>
      </c>
      <c r="P810" s="2">
        <f>XLOOKUP(A810,TempoPrimeiraCampanha!A:A,TempoPrimeiraCampanha!B:B,"")</f>
      </c>
      <c r="Q810" s="4">
        <f>IF(P810 = "", 0, 1)</f>
      </c>
      <c r="R810" s="4">
        <f>XLOOKUP(A810,'# Campanhas30D'!A:A,'# Campanhas30D'!B:B,"")</f>
      </c>
      <c r="S810" s="10">
        <v>0</v>
      </c>
      <c r="T810" s="10">
        <f>XLOOKUP(A810,'Receita Total'!A:A,'Receita Total'!C:C,"")</f>
      </c>
      <c r="U810" s="10">
        <v>0</v>
      </c>
      <c r="V810" s="10">
        <v>0</v>
      </c>
      <c r="W810" s="10">
        <v>0</v>
      </c>
      <c r="X810" s="10">
        <v>0</v>
      </c>
      <c r="Y810" s="4">
        <f>XLOOKUP(A810,'Receita Influenciada'!A:A,'Receita Influenciada'!C:C,"")</f>
      </c>
      <c r="Z810" s="4">
        <f>IF(ISBLANK(C810), "", DATEDIF(B810, C810, "d"))</f>
      </c>
      <c r="AA810" s="4">
        <v>0</v>
      </c>
    </row>
    <row x14ac:dyDescent="0.25" r="811" customHeight="1" ht="18.75">
      <c r="A811" s="1" t="s">
        <v>359</v>
      </c>
      <c r="B811" s="22">
        <f>XLOOKUP(A811,'Página25'!A:A,'Página25'!G:G,"")</f>
        <v>25568.875</v>
      </c>
      <c r="C811" s="22">
        <f>XLOOKUP(A811,'Página25'!A:A,'Página25'!I:I,"")</f>
        <v>25568.875</v>
      </c>
      <c r="D811" s="1" t="s">
        <v>4537</v>
      </c>
      <c r="E811" s="4">
        <f>XLOOKUP(A811,login!A:A,login!F:F,"")</f>
      </c>
      <c r="F811" s="4">
        <f>XLOOKUP(A811,gestor!C:C,gestor!E:E,"")</f>
      </c>
      <c r="G811" s="4">
        <v>0</v>
      </c>
      <c r="H811" s="4">
        <f>XLOOKUP(A811,EmailVerification!A:A,EmailVerification!B:B,"")</f>
      </c>
      <c r="I811" s="4">
        <f>IF(H811 = "", 0, 1)</f>
      </c>
      <c r="J811" s="4">
        <f>XLOOKUP(A811,IntegracaoVerification!A:A,IntegracaoVerification!C:C,"")</f>
      </c>
      <c r="K811" s="4">
        <f>IF(J811 = "", 0, 1)</f>
      </c>
      <c r="L811" s="4">
        <f>XLOOKUP(A811,ApiVerification!A:A,ApiVerification!C:C,"")</f>
      </c>
      <c r="M811" s="4">
        <f>IF(L811 = "", 0, 1)</f>
      </c>
      <c r="N811" s="4">
        <f>XLOOKUP(A811,AtivacaoGiftback!A:A,AtivacaoGiftback!B:B,"")</f>
      </c>
      <c r="O811" s="4">
        <f>IF(N811 = "", 0, 1)</f>
      </c>
      <c r="P811" s="2">
        <f>XLOOKUP(A811,TempoPrimeiraCampanha!A:A,TempoPrimeiraCampanha!B:B,"")</f>
      </c>
      <c r="Q811" s="4">
        <f>IF(P811 = "", 0, 1)</f>
      </c>
      <c r="R811" s="4">
        <f>XLOOKUP(A811,'# Campanhas30D'!A:A,'# Campanhas30D'!B:B,"")</f>
      </c>
      <c r="S811" s="10">
        <v>0</v>
      </c>
      <c r="T811" s="10">
        <f>XLOOKUP(A811,'Receita Total'!A:A,'Receita Total'!C:C,"")</f>
      </c>
      <c r="U811" s="10">
        <v>0</v>
      </c>
      <c r="V811" s="10">
        <v>0</v>
      </c>
      <c r="W811" s="10">
        <v>0</v>
      </c>
      <c r="X811" s="10">
        <v>0</v>
      </c>
      <c r="Y811" s="4">
        <f>XLOOKUP(A811,'Receita Influenciada'!A:A,'Receita Influenciada'!C:C,"")</f>
      </c>
      <c r="Z811" s="4">
        <f>IF(ISBLANK(C811), "", DATEDIF(B811, C811, "d"))</f>
      </c>
      <c r="AA811" s="4">
        <v>0</v>
      </c>
    </row>
    <row x14ac:dyDescent="0.25" r="812" customHeight="1" ht="18.75">
      <c r="A812" s="1" t="s">
        <v>354</v>
      </c>
      <c r="B812" s="22">
        <f>XLOOKUP(A812,'Página25'!A:A,'Página25'!G:G,"")</f>
        <v>25568.875</v>
      </c>
      <c r="C812" s="22">
        <f>XLOOKUP(A812,'Página25'!A:A,'Página25'!I:I,"")</f>
        <v>25568.875</v>
      </c>
      <c r="D812" s="1" t="s">
        <v>4537</v>
      </c>
      <c r="E812" s="4">
        <f>XLOOKUP(A812,login!A:A,login!F:F,"")</f>
      </c>
      <c r="F812" s="4">
        <f>XLOOKUP(A812,gestor!C:C,gestor!E:E,"")</f>
      </c>
      <c r="G812" s="4">
        <v>0</v>
      </c>
      <c r="H812" s="4">
        <f>XLOOKUP(A812,EmailVerification!A:A,EmailVerification!B:B,"")</f>
      </c>
      <c r="I812" s="4">
        <f>IF(H812 = "", 0, 1)</f>
      </c>
      <c r="J812" s="4">
        <f>XLOOKUP(A812,IntegracaoVerification!A:A,IntegracaoVerification!C:C,"")</f>
      </c>
      <c r="K812" s="4">
        <f>IF(J812 = "", 0, 1)</f>
      </c>
      <c r="L812" s="2">
        <f>XLOOKUP(A812,ApiVerification!A:A,ApiVerification!C:C,"")</f>
      </c>
      <c r="M812" s="4">
        <f>IF(L812 = "", 0, 1)</f>
      </c>
      <c r="N812" s="2">
        <f>XLOOKUP(A812,AtivacaoGiftback!A:A,AtivacaoGiftback!B:B,"")</f>
      </c>
      <c r="O812" s="4">
        <f>IF(N812 = "", 0, 1)</f>
      </c>
      <c r="P812" s="2">
        <f>XLOOKUP(A812,TempoPrimeiraCampanha!A:A,TempoPrimeiraCampanha!B:B,"")</f>
      </c>
      <c r="Q812" s="4">
        <f>IF(P812 = "", 0, 1)</f>
      </c>
      <c r="R812" s="4">
        <f>XLOOKUP(A812,'# Campanhas30D'!A:A,'# Campanhas30D'!B:B,"")</f>
      </c>
      <c r="S812" s="10">
        <v>0</v>
      </c>
      <c r="T812" s="10">
        <f>XLOOKUP(A812,'Receita Total'!A:A,'Receita Total'!C:C,"")</f>
      </c>
      <c r="U812" s="10">
        <v>0</v>
      </c>
      <c r="V812" s="10">
        <v>0</v>
      </c>
      <c r="W812" s="10">
        <v>0</v>
      </c>
      <c r="X812" s="10">
        <v>0</v>
      </c>
      <c r="Y812" s="4">
        <f>XLOOKUP(A812,'Receita Influenciada'!A:A,'Receita Influenciada'!C:C,"")</f>
      </c>
      <c r="Z812" s="4">
        <f>IF(ISBLANK(C812), "", DATEDIF(B812, C812, "d"))</f>
      </c>
      <c r="AA812" s="4">
        <v>0</v>
      </c>
    </row>
    <row x14ac:dyDescent="0.25" r="813" customHeight="1" ht="18.75">
      <c r="A813" s="1" t="s">
        <v>351</v>
      </c>
      <c r="B813" s="22">
        <f>XLOOKUP(A813,'Página25'!A:A,'Página25'!G:G,"")</f>
        <v>25568.875</v>
      </c>
      <c r="C813" s="22">
        <f>XLOOKUP(A813,'Página25'!A:A,'Página25'!I:I,"")</f>
        <v>25568.875</v>
      </c>
      <c r="D813" s="1" t="s">
        <v>4537</v>
      </c>
      <c r="E813" s="4">
        <f>XLOOKUP(A813,login!A:A,login!F:F,"")</f>
      </c>
      <c r="F813" s="4">
        <f>XLOOKUP(A813,gestor!C:C,gestor!E:E,"")</f>
      </c>
      <c r="G813" s="4">
        <v>0</v>
      </c>
      <c r="H813" s="4">
        <f>XLOOKUP(A813,EmailVerification!A:A,EmailVerification!B:B,"")</f>
      </c>
      <c r="I813" s="4">
        <f>IF(H813 = "", 0, 1)</f>
      </c>
      <c r="J813" s="4">
        <f>XLOOKUP(A813,IntegracaoVerification!A:A,IntegracaoVerification!C:C,"")</f>
      </c>
      <c r="K813" s="4">
        <f>IF(J813 = "", 0, 1)</f>
      </c>
      <c r="L813" s="2">
        <f>XLOOKUP(A813,ApiVerification!A:A,ApiVerification!C:C,"")</f>
      </c>
      <c r="M813" s="4">
        <f>IF(L813 = "", 0, 1)</f>
      </c>
      <c r="N813" s="2">
        <f>XLOOKUP(A813,AtivacaoGiftback!A:A,AtivacaoGiftback!B:B,"")</f>
      </c>
      <c r="O813" s="4">
        <f>IF(N813 = "", 0, 1)</f>
      </c>
      <c r="P813" s="2">
        <f>XLOOKUP(A813,TempoPrimeiraCampanha!A:A,TempoPrimeiraCampanha!B:B,"")</f>
      </c>
      <c r="Q813" s="4">
        <f>IF(P813 = "", 0, 1)</f>
      </c>
      <c r="R813" s="4">
        <f>XLOOKUP(A813,'# Campanhas30D'!A:A,'# Campanhas30D'!B:B,"")</f>
      </c>
      <c r="S813" s="10">
        <v>0</v>
      </c>
      <c r="T813" s="10">
        <f>XLOOKUP(A813,'Receita Total'!A:A,'Receita Total'!C:C,"")</f>
      </c>
      <c r="U813" s="10">
        <v>0</v>
      </c>
      <c r="V813" s="10">
        <v>0</v>
      </c>
      <c r="W813" s="10">
        <v>0</v>
      </c>
      <c r="X813" s="10">
        <v>0</v>
      </c>
      <c r="Y813" s="4">
        <f>XLOOKUP(A813,'Receita Influenciada'!A:A,'Receita Influenciada'!C:C,"")</f>
      </c>
      <c r="Z813" s="4">
        <f>IF(ISBLANK(C813), "", DATEDIF(B813, C813, "d"))</f>
      </c>
      <c r="AA813" s="4">
        <v>0</v>
      </c>
    </row>
    <row x14ac:dyDescent="0.25" r="814" customHeight="1" ht="18.75">
      <c r="A814" s="1" t="s">
        <v>3964</v>
      </c>
      <c r="B814" s="22">
        <f>XLOOKUP(A814,'Página25'!A:A,'Página25'!G:G,"")</f>
        <v>25568.875</v>
      </c>
      <c r="C814" s="22">
        <f>XLOOKUP(A814,'Página25'!A:A,'Página25'!I:I,"")</f>
        <v>25568.875</v>
      </c>
      <c r="D814" s="1" t="s">
        <v>4537</v>
      </c>
      <c r="E814" s="4">
        <f>XLOOKUP(A814,login!A:A,login!F:F,"")</f>
      </c>
      <c r="F814" s="4">
        <f>XLOOKUP(A814,gestor!C:C,gestor!E:E,"")</f>
      </c>
      <c r="G814" s="4">
        <v>0</v>
      </c>
      <c r="H814" s="4">
        <f>XLOOKUP(A814,EmailVerification!A:A,EmailVerification!B:B,"")</f>
      </c>
      <c r="I814" s="4">
        <f>IF(H814 = "", 0, 1)</f>
      </c>
      <c r="J814" s="4">
        <f>XLOOKUP(A814,IntegracaoVerification!A:A,IntegracaoVerification!C:C,"")</f>
      </c>
      <c r="K814" s="4">
        <f>IF(J814 = "", 0, 1)</f>
      </c>
      <c r="L814" s="4">
        <f>XLOOKUP(A814,ApiVerification!A:A,ApiVerification!C:C,"")</f>
      </c>
      <c r="M814" s="4">
        <f>IF(L814 = "", 0, 1)</f>
      </c>
      <c r="N814" s="4">
        <f>XLOOKUP(A814,AtivacaoGiftback!A:A,AtivacaoGiftback!B:B,"")</f>
      </c>
      <c r="O814" s="4">
        <f>IF(N814 = "", 0, 1)</f>
      </c>
      <c r="P814" s="4">
        <f>XLOOKUP(A814,TempoPrimeiraCampanha!A:A,TempoPrimeiraCampanha!B:B,"")</f>
      </c>
      <c r="Q814" s="4">
        <f>IF(P814 = "", 0, 1)</f>
      </c>
      <c r="R814" s="4">
        <f>XLOOKUP(A814,'# Campanhas30D'!A:A,'# Campanhas30D'!B:B,"")</f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4">
        <f>XLOOKUP(A814,'Receita Influenciada'!A:A,'Receita Influenciada'!C:C,"")</f>
      </c>
      <c r="Z814" s="4">
        <f>IF(ISBLANK(C814), "", DATEDIF(B814, C814, "d"))</f>
      </c>
      <c r="AA814" s="4">
        <v>0</v>
      </c>
    </row>
    <row x14ac:dyDescent="0.25" r="815" customHeight="1" ht="18.75">
      <c r="A815" s="1" t="s">
        <v>3312</v>
      </c>
      <c r="B815" s="22">
        <f>XLOOKUP(A815,'Página25'!A:A,'Página25'!G:G,"")</f>
        <v>25568.875</v>
      </c>
      <c r="C815" s="22">
        <f>XLOOKUP(A815,'Página25'!A:A,'Página25'!I:I,"")</f>
        <v>25568.875</v>
      </c>
      <c r="D815" s="1" t="s">
        <v>4537</v>
      </c>
      <c r="E815" s="4">
        <f>XLOOKUP(A815,login!A:A,login!F:F,"")</f>
      </c>
      <c r="F815" s="4">
        <f>XLOOKUP(A815,gestor!C:C,gestor!E:E,"")</f>
      </c>
      <c r="G815" s="4">
        <v>0</v>
      </c>
      <c r="H815" s="4">
        <f>XLOOKUP(A815,EmailVerification!A:A,EmailVerification!B:B,"")</f>
      </c>
      <c r="I815" s="4">
        <f>IF(H815 = "", 0, 1)</f>
      </c>
      <c r="J815" s="4">
        <f>XLOOKUP(A815,IntegracaoVerification!A:A,IntegracaoVerification!C:C,"")</f>
      </c>
      <c r="K815" s="4">
        <f>IF(J815 = "", 0, 1)</f>
      </c>
      <c r="L815" s="4">
        <f>XLOOKUP(A815,ApiVerification!A:A,ApiVerification!C:C,"")</f>
      </c>
      <c r="M815" s="4">
        <f>IF(L815 = "", 0, 1)</f>
      </c>
      <c r="N815" s="2">
        <f>XLOOKUP(A815,AtivacaoGiftback!A:A,AtivacaoGiftback!B:B,"")</f>
      </c>
      <c r="O815" s="4">
        <f>IF(N815 = "", 0, 1)</f>
      </c>
      <c r="P815" s="2">
        <f>XLOOKUP(A815,TempoPrimeiraCampanha!A:A,TempoPrimeiraCampanha!B:B,"")</f>
      </c>
      <c r="Q815" s="4">
        <f>IF(P815 = "", 0, 1)</f>
      </c>
      <c r="R815" s="4">
        <f>XLOOKUP(A815,'# Campanhas30D'!A:A,'# Campanhas30D'!B:B,"")</f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4">
        <f>XLOOKUP(A815,'Receita Influenciada'!A:A,'Receita Influenciada'!C:C,"")</f>
      </c>
      <c r="Z815" s="4">
        <f>IF(ISBLANK(C815), "", DATEDIF(B815, C815, "d"))</f>
      </c>
      <c r="AA815" s="4">
        <v>0</v>
      </c>
    </row>
    <row x14ac:dyDescent="0.25" r="816" customHeight="1" ht="18.75">
      <c r="A816" s="1" t="s">
        <v>4163</v>
      </c>
      <c r="B816" s="22">
        <f>XLOOKUP(A816,'Página25'!A:A,'Página25'!G:G,"")</f>
        <v>25568.875</v>
      </c>
      <c r="C816" s="22">
        <f>XLOOKUP(A816,'Página25'!A:A,'Página25'!I:I,"")</f>
        <v>25568.875</v>
      </c>
      <c r="D816" s="1" t="s">
        <v>4537</v>
      </c>
      <c r="E816" s="4">
        <f>XLOOKUP(A816,login!A:A,login!F:F,"")</f>
      </c>
      <c r="F816" s="4">
        <f>XLOOKUP(A816,gestor!C:C,gestor!E:E,"")</f>
      </c>
      <c r="G816" s="4">
        <v>0</v>
      </c>
      <c r="H816" s="4">
        <f>XLOOKUP(A816,EmailVerification!A:A,EmailVerification!B:B,"")</f>
      </c>
      <c r="I816" s="4">
        <f>IF(H816 = "", 0, 1)</f>
      </c>
      <c r="J816" s="4">
        <f>XLOOKUP(A816,IntegracaoVerification!A:A,IntegracaoVerification!C:C,"")</f>
      </c>
      <c r="K816" s="4">
        <f>IF(J816 = "", 0, 1)</f>
      </c>
      <c r="L816" s="2">
        <f>XLOOKUP(A816,ApiVerification!A:A,ApiVerification!C:C,"")</f>
      </c>
      <c r="M816" s="4">
        <f>IF(L816 = "", 0, 1)</f>
      </c>
      <c r="N816" s="2">
        <f>XLOOKUP(A816,AtivacaoGiftback!A:A,AtivacaoGiftback!B:B,"")</f>
      </c>
      <c r="O816" s="4">
        <f>IF(N816 = "", 0, 1)</f>
      </c>
      <c r="P816" s="2">
        <f>XLOOKUP(A816,TempoPrimeiraCampanha!A:A,TempoPrimeiraCampanha!B:B,"")</f>
      </c>
      <c r="Q816" s="4">
        <f>IF(P816 = "", 0, 1)</f>
      </c>
      <c r="R816" s="4">
        <f>XLOOKUP(A816,'# Campanhas30D'!A:A,'# Campanhas30D'!B:B,"")</f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4">
        <f>XLOOKUP(A816,'Receita Influenciada'!A:A,'Receita Influenciada'!C:C,"")</f>
      </c>
      <c r="Z816" s="4">
        <f>IF(ISBLANK(C816), "", DATEDIF(B816, C816, "d"))</f>
      </c>
      <c r="AA816" s="4">
        <v>0</v>
      </c>
    </row>
    <row x14ac:dyDescent="0.25" r="817" customHeight="1" ht="18.75">
      <c r="A817" s="1" t="s">
        <v>3064</v>
      </c>
      <c r="B817" s="22">
        <f>XLOOKUP(A817,'Página25'!A:A,'Página25'!G:G,"")</f>
        <v>25568.875</v>
      </c>
      <c r="C817" s="22">
        <f>XLOOKUP(A817,'Página25'!A:A,'Página25'!I:I,"")</f>
        <v>25568.875</v>
      </c>
      <c r="D817" s="1" t="s">
        <v>4537</v>
      </c>
      <c r="E817" s="4">
        <f>XLOOKUP(A817,login!A:A,login!F:F,"")</f>
      </c>
      <c r="F817" s="4">
        <f>XLOOKUP(A817,gestor!C:C,gestor!E:E,"")</f>
      </c>
      <c r="G817" s="4">
        <v>0</v>
      </c>
      <c r="H817" s="4">
        <f>XLOOKUP(A817,EmailVerification!A:A,EmailVerification!B:B,"")</f>
      </c>
      <c r="I817" s="4">
        <f>IF(H817 = "", 0, 1)</f>
      </c>
      <c r="J817" s="4">
        <f>XLOOKUP(A817,IntegracaoVerification!A:A,IntegracaoVerification!C:C,"")</f>
      </c>
      <c r="K817" s="4">
        <f>IF(J817 = "", 0, 1)</f>
      </c>
      <c r="L817" s="4">
        <f>XLOOKUP(A817,ApiVerification!A:A,ApiVerification!C:C,"")</f>
      </c>
      <c r="M817" s="4">
        <f>IF(L817 = "", 0, 1)</f>
      </c>
      <c r="N817" s="2">
        <f>XLOOKUP(A817,AtivacaoGiftback!A:A,AtivacaoGiftback!B:B,"")</f>
      </c>
      <c r="O817" s="4">
        <f>IF(N817 = "", 0, 1)</f>
      </c>
      <c r="P817" s="2">
        <f>XLOOKUP(A817,TempoPrimeiraCampanha!A:A,TempoPrimeiraCampanha!B:B,"")</f>
      </c>
      <c r="Q817" s="4">
        <f>IF(P817 = "", 0, 1)</f>
      </c>
      <c r="R817" s="4">
        <f>XLOOKUP(A817,'# Campanhas30D'!A:A,'# Campanhas30D'!B:B,"")</f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4">
        <f>XLOOKUP(A817,'Receita Influenciada'!A:A,'Receita Influenciada'!C:C,"")</f>
      </c>
      <c r="Z817" s="4">
        <f>IF(ISBLANK(C817), "", DATEDIF(B817, C817, "d"))</f>
      </c>
      <c r="AA817" s="4">
        <v>0</v>
      </c>
    </row>
    <row x14ac:dyDescent="0.25" r="818" customHeight="1" ht="18.75">
      <c r="A818" s="1" t="s">
        <v>3694</v>
      </c>
      <c r="B818" s="22">
        <f>XLOOKUP(A818,'Página25'!A:A,'Página25'!G:G,"")</f>
        <v>25568.875</v>
      </c>
      <c r="C818" s="22">
        <f>XLOOKUP(A818,'Página25'!A:A,'Página25'!I:I,"")</f>
        <v>25568.875</v>
      </c>
      <c r="D818" s="1" t="s">
        <v>4537</v>
      </c>
      <c r="E818" s="4">
        <f>XLOOKUP(A818,login!A:A,login!F:F,"")</f>
      </c>
      <c r="F818" s="4">
        <f>XLOOKUP(A818,gestor!C:C,gestor!E:E,"")</f>
      </c>
      <c r="G818" s="4">
        <v>0</v>
      </c>
      <c r="H818" s="4">
        <f>XLOOKUP(A818,EmailVerification!A:A,EmailVerification!B:B,"")</f>
      </c>
      <c r="I818" s="4">
        <f>IF(H818 = "", 0, 1)</f>
      </c>
      <c r="J818" s="4">
        <f>XLOOKUP(A818,IntegracaoVerification!A:A,IntegracaoVerification!C:C,"")</f>
      </c>
      <c r="K818" s="4">
        <f>IF(J818 = "", 0, 1)</f>
      </c>
      <c r="L818" s="4">
        <f>XLOOKUP(A818,ApiVerification!A:A,ApiVerification!C:C,"")</f>
      </c>
      <c r="M818" s="4">
        <f>IF(L818 = "", 0, 1)</f>
      </c>
      <c r="N818" s="4">
        <f>XLOOKUP(A818,AtivacaoGiftback!A:A,AtivacaoGiftback!B:B,"")</f>
      </c>
      <c r="O818" s="4">
        <f>IF(N818 = "", 0, 1)</f>
      </c>
      <c r="P818" s="2">
        <f>XLOOKUP(A818,TempoPrimeiraCampanha!A:A,TempoPrimeiraCampanha!B:B,"")</f>
      </c>
      <c r="Q818" s="4">
        <f>IF(P818 = "", 0, 1)</f>
      </c>
      <c r="R818" s="4">
        <f>XLOOKUP(A818,'# Campanhas30D'!A:A,'# Campanhas30D'!B:B,"")</f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4">
        <f>XLOOKUP(A818,'Receita Influenciada'!A:A,'Receita Influenciada'!C:C,"")</f>
      </c>
      <c r="Z818" s="4">
        <f>IF(ISBLANK(C818), "", DATEDIF(B818, C818, "d"))</f>
      </c>
      <c r="AA818" s="4">
        <v>0</v>
      </c>
    </row>
    <row x14ac:dyDescent="0.25" r="819" customHeight="1" ht="18.75">
      <c r="A819" s="1" t="s">
        <v>3294</v>
      </c>
      <c r="B819" s="22">
        <f>XLOOKUP(A819,'Página25'!A:A,'Página25'!G:G,"")</f>
        <v>25568.875</v>
      </c>
      <c r="C819" s="22">
        <f>XLOOKUP(A819,'Página25'!A:A,'Página25'!I:I,"")</f>
        <v>25568.875</v>
      </c>
      <c r="D819" s="1" t="s">
        <v>4537</v>
      </c>
      <c r="E819" s="4">
        <f>XLOOKUP(A819,login!A:A,login!F:F,"")</f>
      </c>
      <c r="F819" s="4">
        <f>XLOOKUP(A819,gestor!C:C,gestor!E:E,"")</f>
      </c>
      <c r="G819" s="4">
        <v>0</v>
      </c>
      <c r="H819" s="4">
        <f>XLOOKUP(A819,EmailVerification!A:A,EmailVerification!B:B,"")</f>
      </c>
      <c r="I819" s="4">
        <f>IF(H819 = "", 0, 1)</f>
      </c>
      <c r="J819" s="4">
        <f>XLOOKUP(A819,IntegracaoVerification!A:A,IntegracaoVerification!C:C,"")</f>
      </c>
      <c r="K819" s="4">
        <f>IF(J819 = "", 0, 1)</f>
      </c>
      <c r="L819" s="4">
        <f>XLOOKUP(A819,ApiVerification!A:A,ApiVerification!C:C,"")</f>
      </c>
      <c r="M819" s="4">
        <f>IF(L819 = "", 0, 1)</f>
      </c>
      <c r="N819" s="2">
        <f>XLOOKUP(A819,AtivacaoGiftback!A:A,AtivacaoGiftback!B:B,"")</f>
      </c>
      <c r="O819" s="4">
        <f>IF(N819 = "", 0, 1)</f>
      </c>
      <c r="P819" s="2">
        <f>XLOOKUP(A819,TempoPrimeiraCampanha!A:A,TempoPrimeiraCampanha!B:B,"")</f>
      </c>
      <c r="Q819" s="4">
        <f>IF(P819 = "", 0, 1)</f>
      </c>
      <c r="R819" s="4">
        <f>XLOOKUP(A819,'# Campanhas30D'!A:A,'# Campanhas30D'!B:B,"")</f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4">
        <f>XLOOKUP(A819,'Receita Influenciada'!A:A,'Receita Influenciada'!C:C,"")</f>
      </c>
      <c r="Z819" s="4">
        <f>IF(ISBLANK(C819), "", DATEDIF(B819, C819, "d"))</f>
      </c>
      <c r="AA819" s="4">
        <v>0</v>
      </c>
    </row>
    <row x14ac:dyDescent="0.25" r="820" customHeight="1" ht="18.75">
      <c r="A820" s="1" t="s">
        <v>3302</v>
      </c>
      <c r="B820" s="22">
        <f>XLOOKUP(A820,'Página25'!A:A,'Página25'!G:G,"")</f>
        <v>25568.875</v>
      </c>
      <c r="C820" s="22">
        <f>XLOOKUP(A820,'Página25'!A:A,'Página25'!I:I,"")</f>
        <v>25568.875</v>
      </c>
      <c r="D820" s="1" t="s">
        <v>4537</v>
      </c>
      <c r="E820" s="4">
        <f>XLOOKUP(A820,login!A:A,login!F:F,"")</f>
      </c>
      <c r="F820" s="4">
        <f>XLOOKUP(A820,gestor!C:C,gestor!E:E,"")</f>
      </c>
      <c r="G820" s="4">
        <v>0</v>
      </c>
      <c r="H820" s="4">
        <f>XLOOKUP(A820,EmailVerification!A:A,EmailVerification!B:B,"")</f>
      </c>
      <c r="I820" s="4">
        <f>IF(H820 = "", 0, 1)</f>
      </c>
      <c r="J820" s="2">
        <f>XLOOKUP(A820,IntegracaoVerification!A:A,IntegracaoVerification!C:C,"")</f>
      </c>
      <c r="K820" s="4">
        <f>IF(J820 = "", 0, 1)</f>
      </c>
      <c r="L820" s="2">
        <f>XLOOKUP(A820,ApiVerification!A:A,ApiVerification!C:C,"")</f>
      </c>
      <c r="M820" s="4">
        <f>IF(L820 = "", 0, 1)</f>
      </c>
      <c r="N820" s="2">
        <f>XLOOKUP(A820,AtivacaoGiftback!A:A,AtivacaoGiftback!B:B,"")</f>
      </c>
      <c r="O820" s="4">
        <f>IF(N820 = "", 0, 1)</f>
      </c>
      <c r="P820" s="2">
        <f>XLOOKUP(A820,TempoPrimeiraCampanha!A:A,TempoPrimeiraCampanha!B:B,"")</f>
      </c>
      <c r="Q820" s="4">
        <f>IF(P820 = "", 0, 1)</f>
      </c>
      <c r="R820" s="4">
        <f>XLOOKUP(A820,'# Campanhas30D'!A:A,'# Campanhas30D'!B:B,"")</f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4">
        <f>XLOOKUP(A820,'Receita Influenciada'!A:A,'Receita Influenciada'!C:C,"")</f>
      </c>
      <c r="Z820" s="4">
        <f>IF(ISBLANK(C820), "", DATEDIF(B820, C820, "d"))</f>
      </c>
      <c r="AA820" s="4">
        <v>0</v>
      </c>
    </row>
    <row x14ac:dyDescent="0.25" r="821" customHeight="1" ht="18.75">
      <c r="A821" s="1" t="s">
        <v>3463</v>
      </c>
      <c r="B821" s="22">
        <f>XLOOKUP(A821,'Página25'!A:A,'Página25'!G:G,"")</f>
        <v>25568.875</v>
      </c>
      <c r="C821" s="22">
        <f>XLOOKUP(A821,'Página25'!A:A,'Página25'!I:I,"")</f>
        <v>25568.875</v>
      </c>
      <c r="D821" s="1" t="s">
        <v>4537</v>
      </c>
      <c r="E821" s="4">
        <f>XLOOKUP(A821,login!A:A,login!F:F,"")</f>
      </c>
      <c r="F821" s="4">
        <f>XLOOKUP(A821,gestor!C:C,gestor!E:E,"")</f>
      </c>
      <c r="G821" s="4">
        <v>0</v>
      </c>
      <c r="H821" s="4">
        <f>XLOOKUP(A821,EmailVerification!A:A,EmailVerification!B:B,"")</f>
      </c>
      <c r="I821" s="4">
        <f>IF(H821 = "", 0, 1)</f>
      </c>
      <c r="J821" s="2">
        <f>XLOOKUP(A821,IntegracaoVerification!A:A,IntegracaoVerification!C:C,"")</f>
      </c>
      <c r="K821" s="4">
        <f>IF(J821 = "", 0, 1)</f>
      </c>
      <c r="L821" s="4">
        <f>XLOOKUP(A821,ApiVerification!A:A,ApiVerification!C:C,"")</f>
      </c>
      <c r="M821" s="4">
        <f>IF(L821 = "", 0, 1)</f>
      </c>
      <c r="N821" s="2">
        <f>XLOOKUP(A821,AtivacaoGiftback!A:A,AtivacaoGiftback!B:B,"")</f>
      </c>
      <c r="O821" s="4">
        <f>IF(N821 = "", 0, 1)</f>
      </c>
      <c r="P821" s="2">
        <f>XLOOKUP(A821,TempoPrimeiraCampanha!A:A,TempoPrimeiraCampanha!B:B,"")</f>
      </c>
      <c r="Q821" s="4">
        <f>IF(P821 = "", 0, 1)</f>
      </c>
      <c r="R821" s="4">
        <f>XLOOKUP(A821,'# Campanhas30D'!A:A,'# Campanhas30D'!B:B,"")</f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4">
        <f>XLOOKUP(A821,'Receita Influenciada'!A:A,'Receita Influenciada'!C:C,"")</f>
      </c>
      <c r="Z821" s="4">
        <f>IF(ISBLANK(C821), "", DATEDIF(B821, C821, "d"))</f>
      </c>
      <c r="AA821" s="4">
        <v>0</v>
      </c>
    </row>
    <row x14ac:dyDescent="0.25" r="822" customHeight="1" ht="18.75">
      <c r="A822" s="1" t="s">
        <v>3946</v>
      </c>
      <c r="B822" s="22">
        <f>XLOOKUP(A822,'Página25'!A:A,'Página25'!G:G,"")</f>
        <v>25568.875</v>
      </c>
      <c r="C822" s="22">
        <f>XLOOKUP(A822,'Página25'!A:A,'Página25'!I:I,"")</f>
        <v>25568.875</v>
      </c>
      <c r="D822" s="1" t="s">
        <v>4537</v>
      </c>
      <c r="E822" s="4">
        <v>0</v>
      </c>
      <c r="F822" s="4">
        <f>XLOOKUP(A822,gestor!C:C,gestor!E:E,"")</f>
      </c>
      <c r="G822" s="4">
        <v>0</v>
      </c>
      <c r="H822" s="2">
        <f>XLOOKUP(A822,EmailVerification!A:A,EmailVerification!B:B,"")</f>
      </c>
      <c r="I822" s="4">
        <f>IF(H822 = "", 0, 1)</f>
      </c>
      <c r="J822" s="2">
        <f>XLOOKUP(A822,IntegracaoVerification!A:A,IntegracaoVerification!C:C,"")</f>
      </c>
      <c r="K822" s="4">
        <f>IF(J822 = "", 0, 1)</f>
      </c>
      <c r="L822" s="2">
        <f>XLOOKUP(A822,ApiVerification!A:A,ApiVerification!C:C,"")</f>
      </c>
      <c r="M822" s="4">
        <f>IF(L822 = "", 0, 1)</f>
      </c>
      <c r="N822" s="2">
        <f>XLOOKUP(A822,AtivacaoGiftback!A:A,AtivacaoGiftback!B:B,"")</f>
      </c>
      <c r="O822" s="4">
        <f>IF(N822 = "", 0, 1)</f>
      </c>
      <c r="P822" s="2">
        <f>XLOOKUP(A822,TempoPrimeiraCampanha!A:A,TempoPrimeiraCampanha!B:B,"")</f>
      </c>
      <c r="Q822" s="4">
        <f>IF(P822 = "", 0, 1)</f>
      </c>
      <c r="R822" s="4">
        <f>XLOOKUP(A822,'# Campanhas30D'!A:A,'# Campanhas30D'!B:B,"")</f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4">
        <f>XLOOKUP(A822,'Receita Influenciada'!A:A,'Receita Influenciada'!C:C,"")</f>
      </c>
      <c r="Z822" s="4">
        <f>IF(ISBLANK(C822), "", DATEDIF(B822, C822, "d"))</f>
      </c>
      <c r="AA822" s="4">
        <v>0</v>
      </c>
    </row>
    <row x14ac:dyDescent="0.25" r="823" customHeight="1" ht="18.75">
      <c r="A823" s="1" t="s">
        <v>3251</v>
      </c>
      <c r="B823" s="22">
        <f>XLOOKUP(A823,'Página25'!A:A,'Página25'!G:G,"")</f>
        <v>25568.875</v>
      </c>
      <c r="C823" s="22">
        <f>XLOOKUP(A823,'Página25'!A:A,'Página25'!I:I,"")</f>
        <v>25568.875</v>
      </c>
      <c r="D823" s="1" t="s">
        <v>4537</v>
      </c>
      <c r="E823" s="4">
        <v>0</v>
      </c>
      <c r="F823" s="4">
        <f>XLOOKUP(A823,gestor!C:C,gestor!E:E,"")</f>
      </c>
      <c r="G823" s="4">
        <v>0</v>
      </c>
      <c r="H823" s="2">
        <f>XLOOKUP(A823,EmailVerification!A:A,EmailVerification!B:B,"")</f>
      </c>
      <c r="I823" s="4">
        <f>IF(H823 = "", 0, 1)</f>
      </c>
      <c r="J823" s="2">
        <f>XLOOKUP(A823,IntegracaoVerification!A:A,IntegracaoVerification!C:C,"")</f>
      </c>
      <c r="K823" s="4">
        <f>IF(J823 = "", 0, 1)</f>
      </c>
      <c r="L823" s="2">
        <f>XLOOKUP(A823,ApiVerification!A:A,ApiVerification!C:C,"")</f>
      </c>
      <c r="M823" s="4">
        <f>IF(L823 = "", 0, 1)</f>
      </c>
      <c r="N823" s="2">
        <f>XLOOKUP(A823,AtivacaoGiftback!A:A,AtivacaoGiftback!B:B,"")</f>
      </c>
      <c r="O823" s="4">
        <f>IF(N823 = "", 0, 1)</f>
      </c>
      <c r="P823" s="2">
        <f>XLOOKUP(A823,TempoPrimeiraCampanha!A:A,TempoPrimeiraCampanha!B:B,"")</f>
      </c>
      <c r="Q823" s="4">
        <f>IF(P823 = "", 0, 1)</f>
      </c>
      <c r="R823" s="4">
        <f>XLOOKUP(A823,'# Campanhas30D'!A:A,'# Campanhas30D'!B:B,"")</f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4">
        <f>XLOOKUP(A823,'Receita Influenciada'!A:A,'Receita Influenciada'!C:C,"")</f>
      </c>
      <c r="Z823" s="4">
        <f>IF(ISBLANK(C823), "", DATEDIF(B823, C823, "d"))</f>
      </c>
      <c r="AA823" s="4">
        <v>0</v>
      </c>
    </row>
    <row x14ac:dyDescent="0.25" r="824" customHeight="1" ht="18.75">
      <c r="A824" s="1" t="s">
        <v>1349</v>
      </c>
      <c r="B824" s="22">
        <f>XLOOKUP(A824,'Página25'!A:A,'Página25'!G:G,"")</f>
        <v>25568.875</v>
      </c>
      <c r="C824" s="22">
        <f>XLOOKUP(A824,'Página25'!A:A,'Página25'!I:I,"")</f>
        <v>25568.875</v>
      </c>
      <c r="D824" s="1" t="s">
        <v>4537</v>
      </c>
      <c r="E824" s="4">
        <f>XLOOKUP(A824,login!A:A,login!F:F,"")</f>
      </c>
      <c r="F824" s="4">
        <v>1</v>
      </c>
      <c r="G824" s="4">
        <v>0</v>
      </c>
      <c r="H824" s="4">
        <f>XLOOKUP(A824,EmailVerification!A:A,EmailVerification!B:B,"")</f>
      </c>
      <c r="I824" s="4">
        <f>IF(H824 = "", 0, 1)</f>
      </c>
      <c r="J824" s="4">
        <f>XLOOKUP(A824,IntegracaoVerification!A:A,IntegracaoVerification!C:C,"")</f>
      </c>
      <c r="K824" s="4">
        <f>IF(J824 = "", 0, 1)</f>
      </c>
      <c r="L824" s="4">
        <f>XLOOKUP(A824,ApiVerification!A:A,ApiVerification!C:C,"")</f>
      </c>
      <c r="M824" s="4">
        <f>IF(L824 = "", 0, 1)</f>
      </c>
      <c r="N824" s="2">
        <f>XLOOKUP(A824,AtivacaoGiftback!A:A,AtivacaoGiftback!B:B,"")</f>
      </c>
      <c r="O824" s="4">
        <f>IF(N824 = "", 0, 1)</f>
      </c>
      <c r="P824" s="2">
        <f>XLOOKUP(A824,TempoPrimeiraCampanha!A:A,TempoPrimeiraCampanha!B:B,"")</f>
      </c>
      <c r="Q824" s="4">
        <f>IF(P824 = "", 0, 1)</f>
      </c>
      <c r="R824" s="4">
        <f>XLOOKUP(A824,'# Campanhas30D'!A:A,'# Campanhas30D'!B:B,"")</f>
      </c>
      <c r="S824" s="10">
        <v>0</v>
      </c>
      <c r="T824" s="10">
        <f>XLOOKUP(A824,'Receita Total'!A:A,'Receita Total'!C:C,"")</f>
      </c>
      <c r="U824" s="10">
        <v>0</v>
      </c>
      <c r="V824" s="10">
        <v>0</v>
      </c>
      <c r="W824" s="10">
        <v>0</v>
      </c>
      <c r="X824" s="10">
        <v>0</v>
      </c>
      <c r="Y824" s="4">
        <f>XLOOKUP(A824,'Receita Influenciada'!A:A,'Receita Influenciada'!C:C,"")</f>
      </c>
      <c r="Z824" s="4">
        <f>IF(ISBLANK(C824), "", DATEDIF(B824, C824, "d"))</f>
      </c>
      <c r="AA824" s="4">
        <v>0</v>
      </c>
    </row>
    <row x14ac:dyDescent="0.25" r="825" customHeight="1" ht="18.75">
      <c r="A825" s="1" t="s">
        <v>1046</v>
      </c>
      <c r="B825" s="22">
        <f>XLOOKUP(A825,'Página25'!A:A,'Página25'!G:G,"")</f>
        <v>25568.875</v>
      </c>
      <c r="C825" s="22">
        <f>XLOOKUP(A825,'Página25'!A:A,'Página25'!I:I,"")</f>
        <v>25568.875</v>
      </c>
      <c r="D825" s="1" t="s">
        <v>4537</v>
      </c>
      <c r="E825" s="4">
        <f>XLOOKUP(A825,login!A:A,login!F:F,"")</f>
      </c>
      <c r="F825" s="4">
        <v>1</v>
      </c>
      <c r="G825" s="4">
        <v>0</v>
      </c>
      <c r="H825" s="4">
        <f>XLOOKUP(A825,EmailVerification!A:A,EmailVerification!B:B,"")</f>
      </c>
      <c r="I825" s="4">
        <f>IF(H825 = "", 0, 1)</f>
      </c>
      <c r="J825" s="4">
        <f>XLOOKUP(A825,IntegracaoVerification!A:A,IntegracaoVerification!C:C,"")</f>
      </c>
      <c r="K825" s="4">
        <f>IF(J825 = "", 0, 1)</f>
      </c>
      <c r="L825" s="4">
        <f>XLOOKUP(A825,ApiVerification!A:A,ApiVerification!C:C,"")</f>
      </c>
      <c r="M825" s="4">
        <f>IF(L825 = "", 0, 1)</f>
      </c>
      <c r="N825" s="4">
        <f>XLOOKUP(A825,AtivacaoGiftback!A:A,AtivacaoGiftback!B:B,"")</f>
      </c>
      <c r="O825" s="4">
        <f>IF(N825 = "", 0, 1)</f>
      </c>
      <c r="P825" s="4">
        <f>XLOOKUP(A825,TempoPrimeiraCampanha!A:A,TempoPrimeiraCampanha!B:B,"")</f>
      </c>
      <c r="Q825" s="4">
        <f>IF(P825 = "", 0, 1)</f>
      </c>
      <c r="R825" s="4">
        <f>XLOOKUP(A825,'# Campanhas30D'!A:A,'# Campanhas30D'!B:B,"")</f>
      </c>
      <c r="S825" s="10">
        <v>0</v>
      </c>
      <c r="T825" s="10">
        <f>XLOOKUP(A825,'Receita Total'!A:A,'Receita Total'!C:C,"")</f>
      </c>
      <c r="U825" s="10">
        <v>0</v>
      </c>
      <c r="V825" s="10">
        <v>0</v>
      </c>
      <c r="W825" s="10">
        <v>0</v>
      </c>
      <c r="X825" s="10">
        <v>0</v>
      </c>
      <c r="Y825" s="4">
        <f>XLOOKUP(A825,'Receita Influenciada'!A:A,'Receita Influenciada'!C:C,"")</f>
      </c>
      <c r="Z825" s="4">
        <f>IF(ISBLANK(C825), "", DATEDIF(B825, C825, "d"))</f>
      </c>
      <c r="AA825" s="4">
        <v>0</v>
      </c>
    </row>
    <row x14ac:dyDescent="0.25" r="826" customHeight="1" ht="18.75">
      <c r="A826" s="1" t="s">
        <v>683</v>
      </c>
      <c r="B826" s="22">
        <f>XLOOKUP(A826,'Página25'!A:A,'Página25'!G:G,"")</f>
        <v>25568.875</v>
      </c>
      <c r="C826" s="22">
        <f>XLOOKUP(A826,'Página25'!A:A,'Página25'!I:I,"")</f>
        <v>25568.875</v>
      </c>
      <c r="D826" s="1" t="s">
        <v>4537</v>
      </c>
      <c r="E826" s="4">
        <f>XLOOKUP(A826,login!A:A,login!F:F,"")</f>
      </c>
      <c r="F826" s="4">
        <v>1</v>
      </c>
      <c r="G826" s="4">
        <v>0</v>
      </c>
      <c r="H826" s="4">
        <f>XLOOKUP(A826,EmailVerification!A:A,EmailVerification!B:B,"")</f>
      </c>
      <c r="I826" s="4">
        <f>IF(H826 = "", 0, 1)</f>
      </c>
      <c r="J826" s="4">
        <f>XLOOKUP(A826,IntegracaoVerification!A:A,IntegracaoVerification!C:C,"")</f>
      </c>
      <c r="K826" s="4">
        <f>IF(J826 = "", 0, 1)</f>
      </c>
      <c r="L826" s="4">
        <f>XLOOKUP(A826,ApiVerification!A:A,ApiVerification!C:C,"")</f>
      </c>
      <c r="M826" s="4">
        <f>IF(L826 = "", 0, 1)</f>
      </c>
      <c r="N826" s="4">
        <f>XLOOKUP(A826,AtivacaoGiftback!A:A,AtivacaoGiftback!B:B,"")</f>
      </c>
      <c r="O826" s="4">
        <f>IF(N826 = "", 0, 1)</f>
      </c>
      <c r="P826" s="4">
        <f>XLOOKUP(A826,TempoPrimeiraCampanha!A:A,TempoPrimeiraCampanha!B:B,"")</f>
      </c>
      <c r="Q826" s="4">
        <f>IF(P826 = "", 0, 1)</f>
      </c>
      <c r="R826" s="4">
        <f>XLOOKUP(A826,'# Campanhas30D'!A:A,'# Campanhas30D'!B:B,"")</f>
      </c>
      <c r="S826" s="10">
        <v>0</v>
      </c>
      <c r="T826" s="10">
        <f>XLOOKUP(A826,'Receita Total'!A:A,'Receita Total'!C:C,"")</f>
      </c>
      <c r="U826" s="10">
        <v>0</v>
      </c>
      <c r="V826" s="10">
        <v>0</v>
      </c>
      <c r="W826" s="10">
        <v>0</v>
      </c>
      <c r="X826" s="10">
        <v>0</v>
      </c>
      <c r="Y826" s="4">
        <f>XLOOKUP(A826,'Receita Influenciada'!A:A,'Receita Influenciada'!C:C,"")</f>
      </c>
      <c r="Z826" s="4">
        <f>IF(ISBLANK(C826), "", DATEDIF(B826, C826, "d"))</f>
      </c>
      <c r="AA826" s="4">
        <v>0</v>
      </c>
    </row>
    <row x14ac:dyDescent="0.25" r="827" customHeight="1" ht="18.75">
      <c r="A827" s="1" t="s">
        <v>446</v>
      </c>
      <c r="B827" s="22">
        <f>XLOOKUP(A827,'Página25'!A:A,'Página25'!G:G,"")</f>
        <v>25568.875</v>
      </c>
      <c r="C827" s="22">
        <f>XLOOKUP(A827,'Página25'!A:A,'Página25'!I:I,"")</f>
        <v>25568.875</v>
      </c>
      <c r="D827" s="1" t="s">
        <v>4537</v>
      </c>
      <c r="E827" s="4">
        <f>XLOOKUP(A827,login!A:A,login!F:F,"")</f>
      </c>
      <c r="F827" s="4">
        <v>1</v>
      </c>
      <c r="G827" s="4">
        <v>0</v>
      </c>
      <c r="H827" s="4">
        <f>XLOOKUP(A827,EmailVerification!A:A,EmailVerification!B:B,"")</f>
      </c>
      <c r="I827" s="4">
        <f>IF(H827 = "", 0, 1)</f>
      </c>
      <c r="J827" s="4">
        <f>XLOOKUP(A827,IntegracaoVerification!A:A,IntegracaoVerification!C:C,"")</f>
      </c>
      <c r="K827" s="4">
        <f>IF(J827 = "", 0, 1)</f>
      </c>
      <c r="L827" s="4">
        <f>XLOOKUP(A827,ApiVerification!A:A,ApiVerification!C:C,"")</f>
      </c>
      <c r="M827" s="4">
        <f>IF(L827 = "", 0, 1)</f>
      </c>
      <c r="N827" s="4">
        <f>XLOOKUP(A827,AtivacaoGiftback!A:A,AtivacaoGiftback!B:B,"")</f>
      </c>
      <c r="O827" s="4">
        <f>IF(N827 = "", 0, 1)</f>
      </c>
      <c r="P827" s="4">
        <f>XLOOKUP(A827,TempoPrimeiraCampanha!A:A,TempoPrimeiraCampanha!B:B,"")</f>
      </c>
      <c r="Q827" s="4">
        <f>IF(P827 = "", 0, 1)</f>
      </c>
      <c r="R827" s="4">
        <f>XLOOKUP(A827,'# Campanhas30D'!A:A,'# Campanhas30D'!B:B,"")</f>
      </c>
      <c r="S827" s="10">
        <v>0</v>
      </c>
      <c r="T827" s="10">
        <f>XLOOKUP(A827,'Receita Total'!A:A,'Receita Total'!C:C,"")</f>
      </c>
      <c r="U827" s="10">
        <v>0</v>
      </c>
      <c r="V827" s="10">
        <v>0</v>
      </c>
      <c r="W827" s="10">
        <v>0</v>
      </c>
      <c r="X827" s="10">
        <v>0</v>
      </c>
      <c r="Y827" s="4">
        <f>XLOOKUP(A827,'Receita Influenciada'!A:A,'Receita Influenciada'!C:C,"")</f>
      </c>
      <c r="Z827" s="4">
        <f>IF(ISBLANK(C827), "", DATEDIF(B827, C827, "d"))</f>
      </c>
      <c r="AA827" s="4">
        <v>0</v>
      </c>
    </row>
    <row x14ac:dyDescent="0.25" r="828" customHeight="1" ht="18.75">
      <c r="A828" s="1" t="s">
        <v>4533</v>
      </c>
      <c r="B828" s="22">
        <f>XLOOKUP(A828,'Página25'!A:A,'Página25'!G:G,"")</f>
        <v>25568.875</v>
      </c>
      <c r="C828" s="22">
        <f>XLOOKUP(A828,'Página25'!A:A,'Página25'!I:I,"")</f>
        <v>25568.875</v>
      </c>
      <c r="D828" s="1" t="s">
        <v>4537</v>
      </c>
      <c r="E828" s="4">
        <f>XLOOKUP(A828,login!A:A,login!F:F,"")</f>
      </c>
      <c r="F828" s="4">
        <v>1</v>
      </c>
      <c r="G828" s="4">
        <v>0</v>
      </c>
      <c r="H828" s="2">
        <f>XLOOKUP(A828,EmailVerification!A:A,EmailVerification!B:B,"")</f>
      </c>
      <c r="I828" s="4">
        <f>IF(H828 = "", 0, 1)</f>
      </c>
      <c r="J828" s="4">
        <f>XLOOKUP(A828,IntegracaoVerification!A:A,IntegracaoVerification!C:C,"")</f>
      </c>
      <c r="K828" s="4">
        <f>IF(J828 = "", 0, 1)</f>
      </c>
      <c r="L828" s="4">
        <f>XLOOKUP(A828,ApiVerification!A:A,ApiVerification!C:C,"")</f>
      </c>
      <c r="M828" s="4">
        <f>IF(L828 = "", 0, 1)</f>
      </c>
      <c r="N828" s="2">
        <f>XLOOKUP(A828,AtivacaoGiftback!A:A,AtivacaoGiftback!B:B,"")</f>
      </c>
      <c r="O828" s="4">
        <f>IF(N828 = "", 0, 1)</f>
      </c>
      <c r="P828" s="2">
        <f>XLOOKUP(A828,TempoPrimeiraCampanha!A:A,TempoPrimeiraCampanha!B:B,"")</f>
      </c>
      <c r="Q828" s="4">
        <f>IF(P828 = "", 0, 1)</f>
      </c>
      <c r="R828" s="4">
        <f>XLOOKUP(A828,'# Campanhas30D'!A:A,'# Campanhas30D'!B:B,"")</f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4">
        <f>XLOOKUP(A828,'Receita Influenciada'!A:A,'Receita Influenciada'!C:C,"")</f>
      </c>
      <c r="Z828" s="4">
        <f>IF(ISBLANK(C828), "", DATEDIF(B828, C828, "d"))</f>
      </c>
      <c r="AA828" s="4">
        <v>0</v>
      </c>
    </row>
    <row x14ac:dyDescent="0.25" r="829" customHeight="1" ht="18.75">
      <c r="A829" s="1" t="s">
        <v>4532</v>
      </c>
      <c r="B829" s="22">
        <f>XLOOKUP(A829,'Página25'!A:A,'Página25'!G:G,"")</f>
        <v>25568.875</v>
      </c>
      <c r="C829" s="22">
        <f>XLOOKUP(A829,'Página25'!A:A,'Página25'!I:I,"")</f>
        <v>25568.875</v>
      </c>
      <c r="D829" s="1" t="s">
        <v>4537</v>
      </c>
      <c r="E829" s="4">
        <f>XLOOKUP(A829,login!A:A,login!F:F,"")</f>
      </c>
      <c r="F829" s="4">
        <v>1</v>
      </c>
      <c r="G829" s="4">
        <v>0</v>
      </c>
      <c r="H829" s="2">
        <f>XLOOKUP(A829,EmailVerification!A:A,EmailVerification!B:B,"")</f>
      </c>
      <c r="I829" s="4">
        <f>IF(H829 = "", 0, 1)</f>
      </c>
      <c r="J829" s="2">
        <f>XLOOKUP(A829,IntegracaoVerification!A:A,IntegracaoVerification!C:C,"")</f>
      </c>
      <c r="K829" s="4">
        <f>IF(J829 = "", 0, 1)</f>
      </c>
      <c r="L829" s="2">
        <f>XLOOKUP(A829,ApiVerification!A:A,ApiVerification!C:C,"")</f>
      </c>
      <c r="M829" s="4">
        <f>IF(L829 = "", 0, 1)</f>
      </c>
      <c r="N829" s="2">
        <f>XLOOKUP(A829,AtivacaoGiftback!A:A,AtivacaoGiftback!B:B,"")</f>
      </c>
      <c r="O829" s="4">
        <f>IF(N829 = "", 0, 1)</f>
      </c>
      <c r="P829" s="2">
        <f>XLOOKUP(A829,TempoPrimeiraCampanha!A:A,TempoPrimeiraCampanha!B:B,"")</f>
      </c>
      <c r="Q829" s="4">
        <f>IF(P829 = "", 0, 1)</f>
      </c>
      <c r="R829" s="4">
        <f>XLOOKUP(A829,'# Campanhas30D'!A:A,'# Campanhas30D'!B:B,"")</f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4">
        <f>XLOOKUP(A829,'Receita Influenciada'!A:A,'Receita Influenciada'!C:C,"")</f>
      </c>
      <c r="Z829" s="4">
        <f>IF(ISBLANK(C829), "", DATEDIF(B829, C829, "d"))</f>
      </c>
      <c r="AA829" s="4">
        <v>0</v>
      </c>
    </row>
    <row x14ac:dyDescent="0.25" r="830" customHeight="1" ht="18.75">
      <c r="A830" s="1" t="s">
        <v>4524</v>
      </c>
      <c r="B830" s="22">
        <f>XLOOKUP(A830,'Página25'!A:A,'Página25'!G:G,"")</f>
        <v>25568.875</v>
      </c>
      <c r="C830" s="22">
        <f>XLOOKUP(A830,'Página25'!A:A,'Página25'!I:I,"")</f>
        <v>25568.875</v>
      </c>
      <c r="D830" s="1" t="s">
        <v>4537</v>
      </c>
      <c r="E830" s="4">
        <f>XLOOKUP(A830,login!A:A,login!F:F,"")</f>
      </c>
      <c r="F830" s="4">
        <v>1</v>
      </c>
      <c r="G830" s="4">
        <v>0</v>
      </c>
      <c r="H830" s="2">
        <f>XLOOKUP(A830,EmailVerification!A:A,EmailVerification!B:B,"")</f>
      </c>
      <c r="I830" s="4">
        <f>IF(H830 = "", 0, 1)</f>
      </c>
      <c r="J830" s="2">
        <f>XLOOKUP(A830,IntegracaoVerification!A:A,IntegracaoVerification!C:C,"")</f>
      </c>
      <c r="K830" s="4">
        <f>IF(J830 = "", 0, 1)</f>
      </c>
      <c r="L830" s="2">
        <f>XLOOKUP(A830,ApiVerification!A:A,ApiVerification!C:C,"")</f>
      </c>
      <c r="M830" s="4">
        <f>IF(L830 = "", 0, 1)</f>
      </c>
      <c r="N830" s="2">
        <f>XLOOKUP(A830,AtivacaoGiftback!A:A,AtivacaoGiftback!B:B,"")</f>
      </c>
      <c r="O830" s="4">
        <f>IF(N830 = "", 0, 1)</f>
      </c>
      <c r="P830" s="2">
        <f>XLOOKUP(A830,TempoPrimeiraCampanha!A:A,TempoPrimeiraCampanha!B:B,"")</f>
      </c>
      <c r="Q830" s="4">
        <f>IF(P830 = "", 0, 1)</f>
      </c>
      <c r="R830" s="4">
        <f>XLOOKUP(A830,'# Campanhas30D'!A:A,'# Campanhas30D'!B:B,"")</f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4">
        <f>XLOOKUP(A830,'Receita Influenciada'!A:A,'Receita Influenciada'!C:C,"")</f>
      </c>
      <c r="Z830" s="4">
        <f>IF(ISBLANK(C830), "", DATEDIF(B830, C830, "d"))</f>
      </c>
      <c r="AA830" s="4">
        <v>0</v>
      </c>
    </row>
    <row x14ac:dyDescent="0.25" r="831" customHeight="1" ht="18.75">
      <c r="A831" s="1" t="s">
        <v>4587</v>
      </c>
      <c r="B831" s="22">
        <f>XLOOKUP(A831,'Página25'!A:A,'Página25'!G:G,"")</f>
        <v>25568.875</v>
      </c>
      <c r="C831" s="22">
        <f>XLOOKUP(A831,'Página25'!A:A,'Página25'!I:I,"")</f>
        <v>25568.875</v>
      </c>
      <c r="D831" s="1" t="s">
        <v>4537</v>
      </c>
      <c r="E831" s="4">
        <v>0</v>
      </c>
      <c r="F831" s="4">
        <v>1</v>
      </c>
      <c r="G831" s="4">
        <v>0</v>
      </c>
      <c r="H831" s="2">
        <f>XLOOKUP(A831,EmailVerification!A:A,EmailVerification!B:B,"")</f>
      </c>
      <c r="I831" s="4">
        <f>IF(H831 = "", 0, 1)</f>
      </c>
      <c r="J831" s="2">
        <f>XLOOKUP(A831,IntegracaoVerification!A:A,IntegracaoVerification!C:C,"")</f>
      </c>
      <c r="K831" s="4">
        <f>IF(J831 = "", 0, 1)</f>
      </c>
      <c r="L831" s="2">
        <f>XLOOKUP(A831,ApiVerification!A:A,ApiVerification!C:C,"")</f>
      </c>
      <c r="M831" s="4">
        <f>IF(L831 = "", 0, 1)</f>
      </c>
      <c r="N831" s="2">
        <f>XLOOKUP(A831,AtivacaoGiftback!A:A,AtivacaoGiftback!B:B,"")</f>
      </c>
      <c r="O831" s="4">
        <f>IF(N831 = "", 0, 1)</f>
      </c>
      <c r="P831" s="2">
        <f>XLOOKUP(A831,TempoPrimeiraCampanha!A:A,TempoPrimeiraCampanha!B:B,"")</f>
      </c>
      <c r="Q831" s="4">
        <f>IF(P831 = "", 0, 1)</f>
      </c>
      <c r="R831" s="4">
        <f>XLOOKUP(A831,'# Campanhas30D'!A:A,'# Campanhas30D'!B:B,"")</f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4">
        <f>XLOOKUP(A831,'Receita Influenciada'!A:A,'Receita Influenciada'!C:C,"")</f>
      </c>
      <c r="Z831" s="4">
        <f>IF(ISBLANK(C831), "", DATEDIF(B831, C831, "d"))</f>
      </c>
      <c r="AA831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0"/>
  <sheetViews>
    <sheetView workbookViewId="0"/>
  </sheetViews>
  <sheetFormatPr defaultRowHeight="15" x14ac:dyDescent="0.25"/>
  <cols>
    <col min="1" max="1" style="7" width="13.576428571428572" customWidth="1" bestFit="1"/>
    <col min="2" max="2" style="24" width="13.576428571428572" customWidth="1" bestFit="1"/>
    <col min="3" max="3" style="24" width="13.576428571428572" customWidth="1" bestFit="1"/>
    <col min="4" max="4" style="7" width="13.576428571428572" customWidth="1" bestFit="1"/>
    <col min="5" max="5" style="8" width="13.576428571428572" customWidth="1" bestFit="1"/>
    <col min="6" max="6" style="8" width="13.576428571428572" customWidth="1" bestFit="1"/>
    <col min="7" max="7" style="8" width="13.576428571428572" customWidth="1" bestFit="1"/>
    <col min="8" max="8" style="8" width="13.576428571428572" customWidth="1" bestFit="1"/>
    <col min="9" max="9" style="8" width="13.576428571428572" customWidth="1" bestFit="1"/>
    <col min="10" max="10" style="8" width="13.576428571428572" customWidth="1" bestFit="1"/>
    <col min="11" max="11" style="20" width="13.576428571428572" customWidth="1" bestFit="1"/>
    <col min="12" max="12" style="20" width="13.576428571428572" customWidth="1" bestFit="1"/>
    <col min="13" max="13" style="8" width="13.576428571428572" customWidth="1" bestFit="1"/>
    <col min="14" max="14" style="8" width="13.576428571428572" customWidth="1" bestFit="1"/>
    <col min="15" max="15" style="13" width="13.576428571428572" customWidth="1" bestFit="1"/>
    <col min="16" max="16" style="8" width="13.576428571428572" customWidth="1" bestFit="1"/>
    <col min="17" max="17" style="8" width="13.576428571428572" customWidth="1" bestFit="1"/>
    <col min="18" max="18" style="8" width="13.576428571428572" customWidth="1" bestFit="1"/>
    <col min="19" max="19" style="8" width="13.576428571428572" customWidth="1" bestFit="1"/>
    <col min="20" max="20" style="19" width="13.576428571428572" customWidth="1" bestFit="1"/>
    <col min="21" max="21" style="20" width="13.576428571428572" customWidth="1" bestFit="1" hidden="1"/>
    <col min="22" max="22" style="8" width="13.576428571428572" customWidth="1" bestFit="1"/>
  </cols>
  <sheetData>
    <row x14ac:dyDescent="0.25" r="1" customHeight="1" ht="18.75">
      <c r="A1" s="1" t="s">
        <v>0</v>
      </c>
      <c r="B1" s="21" t="s">
        <v>9906</v>
      </c>
      <c r="C1" s="21" t="s">
        <v>9907</v>
      </c>
      <c r="D1" s="1" t="s">
        <v>4535</v>
      </c>
      <c r="E1" s="2" t="s">
        <v>9908</v>
      </c>
      <c r="F1" s="2" t="s">
        <v>9909</v>
      </c>
      <c r="G1" s="2" t="s">
        <v>9910</v>
      </c>
      <c r="H1" s="2" t="s">
        <v>9911</v>
      </c>
      <c r="I1" s="2" t="s">
        <v>9912</v>
      </c>
      <c r="J1" s="2" t="s">
        <v>9913</v>
      </c>
      <c r="K1" s="2" t="s">
        <v>9914</v>
      </c>
      <c r="L1" s="2" t="s">
        <v>9915</v>
      </c>
      <c r="M1" s="2" t="s">
        <v>9916</v>
      </c>
      <c r="N1" s="2" t="s">
        <v>9917</v>
      </c>
      <c r="O1" s="30" t="s">
        <v>9918</v>
      </c>
      <c r="P1" s="2" t="s">
        <v>9914</v>
      </c>
      <c r="Q1" s="2" t="s">
        <v>9919</v>
      </c>
      <c r="R1" s="2" t="s">
        <v>9920</v>
      </c>
      <c r="S1" s="2" t="s">
        <v>9921</v>
      </c>
      <c r="T1" s="16" t="s">
        <v>9922</v>
      </c>
      <c r="U1" s="2" t="s">
        <v>9923</v>
      </c>
      <c r="V1" s="2" t="s">
        <v>9924</v>
      </c>
    </row>
    <row x14ac:dyDescent="0.25" r="2" customHeight="1" ht="18.75">
      <c r="A2" s="1" t="s">
        <v>345</v>
      </c>
      <c r="B2" s="22">
        <f>XLOOKUP(A2,'Página25'!A:A,'Página25'!G:G,"")</f>
        <v>25568.875</v>
      </c>
      <c r="C2" s="22">
        <f>XLOOKUP(A2,'Página25'!A:A,'Página25'!I:I,"")</f>
        <v>25568.875</v>
      </c>
      <c r="D2" s="1" t="s">
        <v>4536</v>
      </c>
      <c r="E2" s="4">
        <f>XLOOKUP(A2,login!A:A,login!F:F,"")</f>
      </c>
      <c r="F2" s="4">
        <v>1</v>
      </c>
      <c r="G2" s="4">
        <v>0</v>
      </c>
      <c r="H2" s="4">
        <f>XLOOKUP(A2,EmailVerification!A:A,EmailVerification!B:B,"")</f>
      </c>
      <c r="I2" s="4">
        <f>XLOOKUP(A2,IntegracaoVerification!A:A,IntegracaoVerification!C:C,"")</f>
      </c>
      <c r="J2" s="4">
        <f>XLOOKUP(A2,ApiVerification!A:A,ApiVerification!C:C,"")</f>
      </c>
      <c r="K2" s="2">
        <f>XLOOKUP(A2,AtivacaoGiftback!A:A,AtivacaoGiftback!B:B,"")</f>
      </c>
      <c r="L2" s="4">
        <f>XLOOKUP(A2,TempoPrimeiraCampanha!A:A,TempoPrimeiraCampanha!B:B,"")</f>
      </c>
      <c r="M2" s="4">
        <f>XLOOKUP(A2,'# Campanhas30D'!A:A,'# Campanhas30D'!B:B,"")</f>
      </c>
      <c r="N2" s="10">
        <f>XLOOKUP(A2,'Receita Influenciada'!A:A,'Receita Influenciada'!B:B,"")</f>
      </c>
      <c r="O2" s="10">
        <f>XLOOKUP(A2,'Receita Total'!A:A,'Receita Total'!C:C,"")</f>
      </c>
      <c r="P2" s="4">
        <v>0</v>
      </c>
      <c r="Q2" s="10">
        <f>XLOOKUP(A2,Campanha!A:A,Campanha!B:B,"")</f>
      </c>
      <c r="R2" s="4">
        <v>0</v>
      </c>
      <c r="S2" s="10">
        <f>XLOOKUP(A2,Message!A:A,Message!B:B,"")</f>
      </c>
      <c r="T2" s="15">
        <f>XLOOKUP(A2,'Receita Influenciada'!A:A,'Receita Influenciada'!C:C,"")</f>
      </c>
      <c r="U2" s="2">
        <f>DATEDIF(B2,C2,"D")</f>
      </c>
      <c r="V2" s="4">
        <v>0</v>
      </c>
    </row>
    <row x14ac:dyDescent="0.25" r="3" customHeight="1" ht="18.75">
      <c r="A3" s="1" t="s">
        <v>450</v>
      </c>
      <c r="B3" s="22">
        <f>XLOOKUP(A3,'Página25'!A:A,'Página25'!G:G,"")</f>
        <v>25568.875</v>
      </c>
      <c r="C3" s="22">
        <f>XLOOKUP(A3,'Página25'!A:A,'Página25'!I:I,"")</f>
        <v>25568.875</v>
      </c>
      <c r="D3" s="1" t="s">
        <v>4536</v>
      </c>
      <c r="E3" s="4">
        <f>XLOOKUP(A3,login!A:A,login!F:F,"")</f>
      </c>
      <c r="F3" s="4">
        <v>1</v>
      </c>
      <c r="G3" s="4">
        <v>0</v>
      </c>
      <c r="H3" s="4">
        <f>XLOOKUP(A3,EmailVerification!A:A,EmailVerification!B:B,"")</f>
      </c>
      <c r="I3" s="4">
        <f>XLOOKUP(A3,IntegracaoVerification!A:A,IntegracaoVerification!C:C,"")</f>
      </c>
      <c r="J3" s="4">
        <f>XLOOKUP(A3,ApiVerification!A:A,ApiVerification!C:C,"")</f>
      </c>
      <c r="K3" s="2">
        <f>XLOOKUP(A3,AtivacaoGiftback!A:A,AtivacaoGiftback!B:B,"")</f>
      </c>
      <c r="L3" s="4">
        <f>XLOOKUP(A3,TempoPrimeiraCampanha!A:A,TempoPrimeiraCampanha!B:B,"")</f>
      </c>
      <c r="M3" s="4">
        <f>XLOOKUP(A3,'# Campanhas30D'!A:A,'# Campanhas30D'!B:B,"")</f>
      </c>
      <c r="N3" s="10">
        <f>XLOOKUP(A3,'Receita Influenciada'!A:A,'Receita Influenciada'!B:B,"")</f>
      </c>
      <c r="O3" s="10">
        <f>XLOOKUP(A3,'Receita Total'!A:A,'Receita Total'!C:C,"")</f>
      </c>
      <c r="P3" s="4">
        <v>0</v>
      </c>
      <c r="Q3" s="10">
        <f>XLOOKUP(A3,Campanha!A:A,Campanha!B:B,"")</f>
      </c>
      <c r="R3" s="4">
        <v>0</v>
      </c>
      <c r="S3" s="4">
        <v>0</v>
      </c>
      <c r="T3" s="15">
        <f>XLOOKUP(A3,'Receita Influenciada'!A:A,'Receita Influenciada'!C:C,"")</f>
      </c>
      <c r="U3" s="4">
        <f>DATEDIF(B3,C3,"D")</f>
      </c>
      <c r="V3" s="4">
        <f>IF(U3&gt;=0,1,0)</f>
      </c>
    </row>
    <row x14ac:dyDescent="0.25" r="4" customHeight="1" ht="18.75">
      <c r="A4" s="1" t="s">
        <v>337</v>
      </c>
      <c r="B4" s="22">
        <f>XLOOKUP(A4,'Página25'!A:A,'Página25'!G:G,"")</f>
        <v>25568.875</v>
      </c>
      <c r="C4" s="22">
        <f>XLOOKUP(A4,'Página25'!A:A,'Página25'!I:I,"")</f>
        <v>25568.875</v>
      </c>
      <c r="D4" s="1" t="s">
        <v>4536</v>
      </c>
      <c r="E4" s="4">
        <f>XLOOKUP(A4,login!A:A,login!F:F,"")</f>
      </c>
      <c r="F4" s="4">
        <f>XLOOKUP(A4,gestor!C:C,gestor!E:E,"")</f>
      </c>
      <c r="G4" s="4">
        <f>XLOOKUP(A4,tickets!I:I,tickets!J:J,"")</f>
      </c>
      <c r="H4" s="4">
        <f>XLOOKUP(A4,EmailVerification!A:A,EmailVerification!B:B,"")</f>
      </c>
      <c r="I4" s="4">
        <f>XLOOKUP(A4,IntegracaoVerification!A:A,IntegracaoVerification!C:C,"")</f>
      </c>
      <c r="J4" s="4">
        <f>XLOOKUP(A4,ApiVerification!A:A,ApiVerification!C:C,"")</f>
      </c>
      <c r="K4" s="2">
        <f>XLOOKUP(A4,AtivacaoGiftback!A:A,AtivacaoGiftback!B:B,"")</f>
      </c>
      <c r="L4" s="4">
        <f>XLOOKUP(A4,TempoPrimeiraCampanha!A:A,TempoPrimeiraCampanha!B:B,"")</f>
      </c>
      <c r="M4" s="4">
        <f>XLOOKUP(A4,'# Campanhas30D'!A:A,'# Campanhas30D'!B:B,"")</f>
      </c>
      <c r="N4" s="10">
        <f>XLOOKUP(A4,'Receita Influenciada'!A:A,'Receita Influenciada'!B:B,"")</f>
      </c>
      <c r="O4" s="10">
        <f>XLOOKUP(A4,'Receita Total'!A:A,'Receita Total'!C:C,"")</f>
      </c>
      <c r="P4" s="4">
        <v>0</v>
      </c>
      <c r="Q4" s="10">
        <f>XLOOKUP(A4,Campanha!A:A,Campanha!B:B,"")</f>
      </c>
      <c r="R4" s="4">
        <v>0</v>
      </c>
      <c r="S4" s="10">
        <f>XLOOKUP(A4,Message!A:A,Message!B:B,"")</f>
      </c>
      <c r="T4" s="15">
        <f>XLOOKUP(A4,'Receita Influenciada'!A:A,'Receita Influenciada'!C:C,"")</f>
      </c>
      <c r="U4" s="2">
        <f>DATEDIF(B4,C4,"D")</f>
      </c>
      <c r="V4" s="4">
        <v>0</v>
      </c>
    </row>
    <row x14ac:dyDescent="0.25" r="5" customHeight="1" ht="18.75">
      <c r="A5" s="1" t="s">
        <v>419</v>
      </c>
      <c r="B5" s="22">
        <f>XLOOKUP(A5,'Página25'!A:A,'Página25'!G:G,"")</f>
        <v>25568.875</v>
      </c>
      <c r="C5" s="22">
        <f>XLOOKUP(A5,'Página25'!A:A,'Página25'!I:I,"")</f>
        <v>25568.875</v>
      </c>
      <c r="D5" s="1" t="s">
        <v>4536</v>
      </c>
      <c r="E5" s="4">
        <f>XLOOKUP(A5,login!A:A,login!F:F,"")</f>
      </c>
      <c r="F5" s="4">
        <f>XLOOKUP(A5,gestor!C:C,gestor!E:E,"")</f>
      </c>
      <c r="G5" s="4">
        <f>XLOOKUP(A5,tickets!I:I,tickets!J:J,"")</f>
      </c>
      <c r="H5" s="4">
        <f>XLOOKUP(A5,EmailVerification!A:A,EmailVerification!B:B,"")</f>
      </c>
      <c r="I5" s="4">
        <f>XLOOKUP(A5,IntegracaoVerification!A:A,IntegracaoVerification!C:C,"")</f>
      </c>
      <c r="J5" s="4">
        <f>XLOOKUP(A5,ApiVerification!A:A,ApiVerification!C:C,"")</f>
      </c>
      <c r="K5" s="4">
        <f>XLOOKUP(A5,AtivacaoGiftback!A:A,AtivacaoGiftback!B:B,"")</f>
      </c>
      <c r="L5" s="4">
        <f>XLOOKUP(A5,TempoPrimeiraCampanha!A:A,TempoPrimeiraCampanha!B:B,"")</f>
      </c>
      <c r="M5" s="4">
        <f>XLOOKUP(A5,'# Campanhas30D'!A:A,'# Campanhas30D'!B:B,"")</f>
      </c>
      <c r="N5" s="10">
        <f>XLOOKUP(A5,'Receita Influenciada'!A:A,'Receita Influenciada'!B:B,"")</f>
      </c>
      <c r="O5" s="10">
        <f>XLOOKUP(A5,'Receita Total'!A:A,'Receita Total'!C:C,"")</f>
      </c>
      <c r="P5" s="4">
        <v>0</v>
      </c>
      <c r="Q5" s="10">
        <f>XLOOKUP(A5,Campanha!A:A,Campanha!B:B,"")</f>
      </c>
      <c r="R5" s="4">
        <v>0</v>
      </c>
      <c r="S5" s="4">
        <v>0</v>
      </c>
      <c r="T5" s="15">
        <f>XLOOKUP(A5,'Receita Influenciada'!A:A,'Receita Influenciada'!C:C,"")</f>
      </c>
      <c r="U5" s="2">
        <f>DATEDIF(B5,C5,"D")</f>
      </c>
      <c r="V5" s="4">
        <v>0</v>
      </c>
    </row>
    <row x14ac:dyDescent="0.25" r="6" customHeight="1" ht="18.75">
      <c r="A6" s="1" t="s">
        <v>334</v>
      </c>
      <c r="B6" s="22">
        <f>XLOOKUP(A6,'Página25'!A:A,'Página25'!G:G,"")</f>
        <v>25568.875</v>
      </c>
      <c r="C6" s="22">
        <f>XLOOKUP(A6,'Página25'!A:A,'Página25'!I:I,"")</f>
        <v>25568.875</v>
      </c>
      <c r="D6" s="1" t="s">
        <v>4536</v>
      </c>
      <c r="E6" s="4">
        <f>XLOOKUP(A6,login!A:A,login!F:F,"")</f>
      </c>
      <c r="F6" s="4">
        <f>XLOOKUP(A6,gestor!C:C,gestor!E:E,"")</f>
      </c>
      <c r="G6" s="4">
        <v>0</v>
      </c>
      <c r="H6" s="4">
        <f>XLOOKUP(A6,EmailVerification!A:A,EmailVerification!B:B,"")</f>
      </c>
      <c r="I6" s="4">
        <f>XLOOKUP(A6,IntegracaoVerification!A:A,IntegracaoVerification!C:C,"")</f>
      </c>
      <c r="J6" s="4">
        <f>XLOOKUP(A6,ApiVerification!A:A,ApiVerification!C:C,"")</f>
      </c>
      <c r="K6" s="4">
        <f>XLOOKUP(A6,AtivacaoGiftback!A:A,AtivacaoGiftback!B:B,"")</f>
      </c>
      <c r="L6" s="4">
        <f>XLOOKUP(A6,TempoPrimeiraCampanha!A:A,TempoPrimeiraCampanha!B:B,"")</f>
      </c>
      <c r="M6" s="4">
        <f>XLOOKUP(A6,'# Campanhas30D'!A:A,'# Campanhas30D'!B:B,"")</f>
      </c>
      <c r="N6" s="10">
        <f>XLOOKUP(A6,'Receita Influenciada'!A:A,'Receita Influenciada'!B:B,"")</f>
      </c>
      <c r="O6" s="10">
        <f>XLOOKUP(A6,'Receita Total'!A:A,'Receita Total'!C:C,"")</f>
      </c>
      <c r="P6" s="10">
        <f>XLOOKUP(A6,Giftback!A:A,Giftback!B:B,"")</f>
      </c>
      <c r="Q6" s="10">
        <f>XLOOKUP(A6,Campanha!A:A,Campanha!B:B,"")</f>
      </c>
      <c r="R6" s="4">
        <v>0</v>
      </c>
      <c r="S6" s="4">
        <v>0</v>
      </c>
      <c r="T6" s="15">
        <f>XLOOKUP(A6,'Receita Influenciada'!A:A,'Receita Influenciada'!C:C,"")</f>
      </c>
      <c r="U6" s="2">
        <f>DATEDIF(B6,C6,"D")</f>
      </c>
      <c r="V6" s="4">
        <v>0</v>
      </c>
    </row>
    <row x14ac:dyDescent="0.25" r="7" customHeight="1" ht="18.75">
      <c r="A7" s="1" t="s">
        <v>567</v>
      </c>
      <c r="B7" s="22">
        <f>XLOOKUP(A7,'Página25'!A:A,'Página25'!G:G,"")</f>
        <v>25568.875</v>
      </c>
      <c r="C7" s="22">
        <f>XLOOKUP(A7,'Página25'!A:A,'Página25'!I:I,"")</f>
        <v>25568.875</v>
      </c>
      <c r="D7" s="1" t="s">
        <v>4536</v>
      </c>
      <c r="E7" s="4">
        <f>XLOOKUP(A7,login!A:A,login!F:F,"")</f>
      </c>
      <c r="F7" s="4">
        <v>1</v>
      </c>
      <c r="G7" s="4">
        <v>0</v>
      </c>
      <c r="H7" s="4">
        <f>XLOOKUP(A7,EmailVerification!A:A,EmailVerification!B:B,"")</f>
      </c>
      <c r="I7" s="4">
        <f>XLOOKUP(A7,IntegracaoVerification!A:A,IntegracaoVerification!C:C,"")</f>
      </c>
      <c r="J7" s="4">
        <f>XLOOKUP(A7,ApiVerification!A:A,ApiVerification!C:C,"")</f>
      </c>
      <c r="K7" s="4">
        <f>XLOOKUP(A7,AtivacaoGiftback!A:A,AtivacaoGiftback!B:B,"")</f>
      </c>
      <c r="L7" s="4">
        <f>XLOOKUP(A7,TempoPrimeiraCampanha!A:A,TempoPrimeiraCampanha!B:B,"")</f>
      </c>
      <c r="M7" s="4">
        <f>XLOOKUP(A7,'# Campanhas30D'!A:A,'# Campanhas30D'!B:B,"")</f>
      </c>
      <c r="N7" s="10">
        <f>XLOOKUP(A7,'Receita Influenciada'!A:A,'Receita Influenciada'!B:B,"")</f>
      </c>
      <c r="O7" s="10">
        <f>XLOOKUP(A7,'Receita Total'!A:A,'Receita Total'!C:C,"")</f>
      </c>
      <c r="P7" s="10">
        <f>XLOOKUP(A7,Giftback!A:A,Giftback!B:B,"")</f>
      </c>
      <c r="Q7" s="10">
        <f>XLOOKUP(A7,Campanha!A:A,Campanha!B:B,"")</f>
      </c>
      <c r="R7" s="4">
        <v>0</v>
      </c>
      <c r="S7" s="10">
        <f>XLOOKUP(A7,Message!A:A,Message!B:B,"")</f>
      </c>
      <c r="T7" s="15">
        <f>XLOOKUP(A7,'Receita Influenciada'!A:A,'Receita Influenciada'!C:C,"")</f>
      </c>
      <c r="U7" s="2">
        <f>DATEDIF(B7,C7,"D")</f>
      </c>
      <c r="V7" s="4">
        <v>0</v>
      </c>
    </row>
    <row x14ac:dyDescent="0.25" r="8" customHeight="1" ht="18.75">
      <c r="A8" s="1" t="s">
        <v>456</v>
      </c>
      <c r="B8" s="22">
        <f>XLOOKUP(A8,'Página25'!A:A,'Página25'!G:G,"")</f>
        <v>25568.875</v>
      </c>
      <c r="C8" s="22">
        <f>XLOOKUP(A8,'Página25'!A:A,'Página25'!I:I,"")</f>
        <v>25568.875</v>
      </c>
      <c r="D8" s="1" t="s">
        <v>4536</v>
      </c>
      <c r="E8" s="4">
        <f>XLOOKUP(A8,login!A:A,login!F:F,"")</f>
      </c>
      <c r="F8" s="4">
        <f>XLOOKUP(A8,gestor!C:C,gestor!E:E,"")</f>
      </c>
      <c r="G8" s="4">
        <f>XLOOKUP(A8,tickets!I:I,tickets!J:J,"")</f>
      </c>
      <c r="H8" s="4">
        <f>XLOOKUP(A8,EmailVerification!A:A,EmailVerification!B:B,"")</f>
      </c>
      <c r="I8" s="4">
        <f>XLOOKUP(A8,IntegracaoVerification!A:A,IntegracaoVerification!C:C,"")</f>
      </c>
      <c r="J8" s="4">
        <f>XLOOKUP(A8,ApiVerification!A:A,ApiVerification!C:C,"")</f>
      </c>
      <c r="K8" s="4">
        <f>XLOOKUP(A8,AtivacaoGiftback!A:A,AtivacaoGiftback!B:B,"")</f>
      </c>
      <c r="L8" s="4">
        <f>XLOOKUP(A8,TempoPrimeiraCampanha!A:A,TempoPrimeiraCampanha!B:B,"")</f>
      </c>
      <c r="M8" s="4">
        <f>XLOOKUP(A8,'# Campanhas30D'!A:A,'# Campanhas30D'!B:B,"")</f>
      </c>
      <c r="N8" s="10">
        <f>XLOOKUP(A8,'Receita Influenciada'!A:A,'Receita Influenciada'!B:B,"")</f>
      </c>
      <c r="O8" s="10">
        <f>XLOOKUP(A8,'Receita Total'!A:A,'Receita Total'!C:C,"")</f>
      </c>
      <c r="P8" s="10">
        <f>XLOOKUP(A8,Giftback!A:A,Giftback!B:B,"")</f>
      </c>
      <c r="Q8" s="10">
        <f>XLOOKUP(A8,Campanha!A:A,Campanha!B:B,"")</f>
      </c>
      <c r="R8" s="4">
        <v>0</v>
      </c>
      <c r="S8" s="4">
        <v>0</v>
      </c>
      <c r="T8" s="15">
        <f>XLOOKUP(A8,'Receita Influenciada'!A:A,'Receita Influenciada'!C:C,"")</f>
      </c>
      <c r="U8" s="2">
        <f>DATEDIF(B8,C8,"D")</f>
      </c>
      <c r="V8" s="4">
        <v>0</v>
      </c>
    </row>
    <row x14ac:dyDescent="0.25" r="9" customHeight="1" ht="18.75">
      <c r="A9" s="1" t="s">
        <v>373</v>
      </c>
      <c r="B9" s="22">
        <f>XLOOKUP(A9,'Página25'!A:A,'Página25'!G:G,"")</f>
        <v>25568.875</v>
      </c>
      <c r="C9" s="22">
        <f>XLOOKUP(A9,'Página25'!A:A,'Página25'!I:I,"")</f>
        <v>25568.875</v>
      </c>
      <c r="D9" s="1" t="s">
        <v>4536</v>
      </c>
      <c r="E9" s="4">
        <f>XLOOKUP(A9,login!A:A,login!F:F,"")</f>
      </c>
      <c r="F9" s="4">
        <v>1</v>
      </c>
      <c r="G9" s="4">
        <v>0</v>
      </c>
      <c r="H9" s="4">
        <f>XLOOKUP(A9,EmailVerification!A:A,EmailVerification!B:B,"")</f>
      </c>
      <c r="I9" s="4">
        <f>XLOOKUP(A9,IntegracaoVerification!A:A,IntegracaoVerification!C:C,"")</f>
      </c>
      <c r="J9" s="4">
        <f>XLOOKUP(A9,ApiVerification!A:A,ApiVerification!C:C,"")</f>
      </c>
      <c r="K9" s="4">
        <f>XLOOKUP(A9,AtivacaoGiftback!A:A,AtivacaoGiftback!B:B,"")</f>
      </c>
      <c r="L9" s="4">
        <f>XLOOKUP(A9,TempoPrimeiraCampanha!A:A,TempoPrimeiraCampanha!B:B,"")</f>
      </c>
      <c r="M9" s="4">
        <f>XLOOKUP(A9,'# Campanhas30D'!A:A,'# Campanhas30D'!B:B,"")</f>
      </c>
      <c r="N9" s="10">
        <f>XLOOKUP(A9,'Receita Influenciada'!A:A,'Receita Influenciada'!B:B,"")</f>
      </c>
      <c r="O9" s="10">
        <f>XLOOKUP(A9,'Receita Total'!A:A,'Receita Total'!C:C,"")</f>
      </c>
      <c r="P9" s="4">
        <v>0</v>
      </c>
      <c r="Q9" s="10">
        <f>XLOOKUP(A9,Campanha!A:A,Campanha!B:B,"")</f>
      </c>
      <c r="R9" s="4">
        <v>0</v>
      </c>
      <c r="S9" s="4">
        <v>0</v>
      </c>
      <c r="T9" s="15">
        <f>XLOOKUP(A9,'Receita Influenciada'!A:A,'Receita Influenciada'!C:C,"")</f>
      </c>
      <c r="U9" s="4">
        <f>DATEDIF(B9,C9,"D")</f>
      </c>
      <c r="V9" s="4">
        <v>0</v>
      </c>
    </row>
    <row x14ac:dyDescent="0.25" r="10" customHeight="1" ht="18.75">
      <c r="A10" s="1" t="s">
        <v>406</v>
      </c>
      <c r="B10" s="22">
        <f>XLOOKUP(A10,'Página25'!A:A,'Página25'!G:G,"")</f>
        <v>25568.875</v>
      </c>
      <c r="C10" s="22">
        <f>XLOOKUP(A10,'Página25'!A:A,'Página25'!I:I,"")</f>
        <v>25568.875</v>
      </c>
      <c r="D10" s="1" t="s">
        <v>4536</v>
      </c>
      <c r="E10" s="4">
        <f>XLOOKUP(A10,login!A:A,login!F:F,"")</f>
      </c>
      <c r="F10" s="4">
        <f>XLOOKUP(A10,gestor!C:C,gestor!E:E,"")</f>
      </c>
      <c r="G10" s="4">
        <v>0</v>
      </c>
      <c r="H10" s="2">
        <f>XLOOKUP(A10,EmailVerification!A:A,EmailVerification!B:B,"")</f>
      </c>
      <c r="I10" s="4">
        <f>XLOOKUP(A10,IntegracaoVerification!A:A,IntegracaoVerification!C:C,"")</f>
      </c>
      <c r="J10" s="2">
        <f>XLOOKUP(A10,ApiVerification!A:A,ApiVerification!C:C,"")</f>
      </c>
      <c r="K10" s="2">
        <f>XLOOKUP(A10,AtivacaoGiftback!A:A,AtivacaoGiftback!B:B,"")</f>
      </c>
      <c r="L10" s="4">
        <f>XLOOKUP(A10,TempoPrimeiraCampanha!A:A,TempoPrimeiraCampanha!B:B,"")</f>
      </c>
      <c r="M10" s="4">
        <f>XLOOKUP(A10,'# Campanhas30D'!A:A,'# Campanhas30D'!B:B,"")</f>
      </c>
      <c r="N10" s="10">
        <f>XLOOKUP(A10,'Receita Influenciada'!A:A,'Receita Influenciada'!B:B,"")</f>
      </c>
      <c r="O10" s="10">
        <f>XLOOKUP(A10,'Receita Total'!A:A,'Receita Total'!C:C,"")</f>
      </c>
      <c r="P10" s="4">
        <v>0</v>
      </c>
      <c r="Q10" s="10">
        <f>XLOOKUP(A10,Campanha!A:A,Campanha!B:B,"")</f>
      </c>
      <c r="R10" s="4">
        <v>0</v>
      </c>
      <c r="S10" s="4">
        <v>0</v>
      </c>
      <c r="T10" s="15">
        <f>XLOOKUP(A10,'Receita Influenciada'!A:A,'Receita Influenciada'!C:C,"")</f>
      </c>
      <c r="U10" s="2">
        <f>DATEDIF(B10,C10,"D")</f>
      </c>
      <c r="V10" s="4">
        <v>0</v>
      </c>
    </row>
    <row x14ac:dyDescent="0.25" r="11" customHeight="1" ht="18.75">
      <c r="A11" s="1" t="s">
        <v>379</v>
      </c>
      <c r="B11" s="22">
        <f>XLOOKUP(A11,'Página25'!A:A,'Página25'!G:G,"")</f>
        <v>25568.875</v>
      </c>
      <c r="C11" s="22">
        <f>XLOOKUP(A11,'Página25'!A:A,'Página25'!I:I,"")</f>
        <v>25568.875</v>
      </c>
      <c r="D11" s="1" t="s">
        <v>4536</v>
      </c>
      <c r="E11" s="4">
        <f>XLOOKUP(A11,login!A:A,login!F:F,"")</f>
      </c>
      <c r="F11" s="4">
        <f>XLOOKUP(A11,gestor!C:C,gestor!E:E,"")</f>
      </c>
      <c r="G11" s="4">
        <v>0</v>
      </c>
      <c r="H11" s="4">
        <f>XLOOKUP(A11,EmailVerification!A:A,EmailVerification!B:B,"")</f>
      </c>
      <c r="I11" s="4">
        <f>XLOOKUP(A11,IntegracaoVerification!A:A,IntegracaoVerification!C:C,"")</f>
      </c>
      <c r="J11" s="2">
        <f>XLOOKUP(A11,ApiVerification!A:A,ApiVerification!C:C,"")</f>
      </c>
      <c r="K11" s="4">
        <f>XLOOKUP(A11,AtivacaoGiftback!A:A,AtivacaoGiftback!B:B,"")</f>
      </c>
      <c r="L11" s="4">
        <f>XLOOKUP(A11,TempoPrimeiraCampanha!A:A,TempoPrimeiraCampanha!B:B,"")</f>
      </c>
      <c r="M11" s="4">
        <f>XLOOKUP(A11,'# Campanhas30D'!A:A,'# Campanhas30D'!B:B,"")</f>
      </c>
      <c r="N11" s="10">
        <f>XLOOKUP(A11,'Receita Influenciada'!A:A,'Receita Influenciada'!B:B,"")</f>
      </c>
      <c r="O11" s="10">
        <f>XLOOKUP(A11,'Receita Total'!A:A,'Receita Total'!C:C,"")</f>
      </c>
      <c r="P11" s="10">
        <f>XLOOKUP(A11,Giftback!A:A,Giftback!B:B,"")</f>
      </c>
      <c r="Q11" s="4">
        <v>0</v>
      </c>
      <c r="R11" s="4">
        <v>0</v>
      </c>
      <c r="S11" s="4">
        <v>0</v>
      </c>
      <c r="T11" s="15">
        <f>XLOOKUP(A11,'Receita Influenciada'!A:A,'Receita Influenciada'!C:C,"")</f>
      </c>
      <c r="U11" s="4">
        <f>DATEDIF(B11,C11,"D")</f>
      </c>
      <c r="V11" s="4">
        <v>0</v>
      </c>
    </row>
    <row x14ac:dyDescent="0.25" r="12" customHeight="1" ht="18.75">
      <c r="A12" s="1" t="s">
        <v>355</v>
      </c>
      <c r="B12" s="22">
        <f>XLOOKUP(A12,'Página25'!A:A,'Página25'!G:G,"")</f>
        <v>25568.875</v>
      </c>
      <c r="C12" s="22">
        <f>XLOOKUP(A12,'Página25'!A:A,'Página25'!I:I,"")</f>
        <v>25568.875</v>
      </c>
      <c r="D12" s="1" t="s">
        <v>4536</v>
      </c>
      <c r="E12" s="4">
        <f>XLOOKUP(A12,login!A:A,login!F:F,"")</f>
      </c>
      <c r="F12" s="4">
        <v>1</v>
      </c>
      <c r="G12" s="4">
        <v>0</v>
      </c>
      <c r="H12" s="4">
        <f>XLOOKUP(A12,EmailVerification!A:A,EmailVerification!B:B,"")</f>
      </c>
      <c r="I12" s="4">
        <f>XLOOKUP(A12,IntegracaoVerification!A:A,IntegracaoVerification!C:C,"")</f>
      </c>
      <c r="J12" s="4">
        <f>XLOOKUP(A12,ApiVerification!A:A,ApiVerification!C:C,"")</f>
      </c>
      <c r="K12" s="4">
        <f>XLOOKUP(A12,AtivacaoGiftback!A:A,AtivacaoGiftback!B:B,"")</f>
      </c>
      <c r="L12" s="4">
        <f>XLOOKUP(A12,TempoPrimeiraCampanha!A:A,TempoPrimeiraCampanha!B:B,"")</f>
      </c>
      <c r="M12" s="4">
        <f>XLOOKUP(A12,'# Campanhas30D'!A:A,'# Campanhas30D'!B:B,"")</f>
      </c>
      <c r="N12" s="10">
        <f>XLOOKUP(A12,'Receita Influenciada'!A:A,'Receita Influenciada'!B:B,"")</f>
      </c>
      <c r="O12" s="10">
        <f>XLOOKUP(A12,'Receita Total'!A:A,'Receita Total'!C:C,"")</f>
      </c>
      <c r="P12" s="10">
        <f>XLOOKUP(A12,Giftback!A:A,Giftback!B:B,"")</f>
      </c>
      <c r="Q12" s="4">
        <v>0</v>
      </c>
      <c r="R12" s="4">
        <v>0</v>
      </c>
      <c r="S12" s="4">
        <v>0</v>
      </c>
      <c r="T12" s="15">
        <f>XLOOKUP(A12,'Receita Influenciada'!A:A,'Receita Influenciada'!C:C,"")</f>
      </c>
      <c r="U12" s="2">
        <f>DATEDIF(B12,C12,"D")</f>
      </c>
      <c r="V12" s="4">
        <v>0</v>
      </c>
    </row>
    <row x14ac:dyDescent="0.25" r="13" customHeight="1" ht="18.75">
      <c r="A13" s="1" t="s">
        <v>350</v>
      </c>
      <c r="B13" s="22">
        <f>XLOOKUP(A13,'Página25'!A:A,'Página25'!G:G,"")</f>
        <v>25568.875</v>
      </c>
      <c r="C13" s="22">
        <f>XLOOKUP(A13,'Página25'!A:A,'Página25'!I:I,"")</f>
        <v>25568.875</v>
      </c>
      <c r="D13" s="1" t="s">
        <v>4536</v>
      </c>
      <c r="E13" s="4">
        <f>XLOOKUP(A13,login!A:A,login!F:F,"")</f>
      </c>
      <c r="F13" s="4">
        <f>XLOOKUP(A13,gestor!C:C,gestor!E:E,"")</f>
      </c>
      <c r="G13" s="4">
        <f>XLOOKUP(A13,tickets!I:I,tickets!J:J,"")</f>
      </c>
      <c r="H13" s="2">
        <f>XLOOKUP(A13,EmailVerification!A:A,EmailVerification!B:B,"")</f>
      </c>
      <c r="I13" s="4">
        <f>XLOOKUP(A13,IntegracaoVerification!A:A,IntegracaoVerification!C:C,"")</f>
      </c>
      <c r="J13" s="2">
        <f>XLOOKUP(A13,ApiVerification!A:A,ApiVerification!C:C,"")</f>
      </c>
      <c r="K13" s="4">
        <f>XLOOKUP(A13,AtivacaoGiftback!A:A,AtivacaoGiftback!B:B,"")</f>
      </c>
      <c r="L13" s="4">
        <f>XLOOKUP(A13,TempoPrimeiraCampanha!A:A,TempoPrimeiraCampanha!B:B,"")</f>
      </c>
      <c r="M13" s="4">
        <f>XLOOKUP(A13,'# Campanhas30D'!A:A,'# Campanhas30D'!B:B,"")</f>
      </c>
      <c r="N13" s="4">
        <v>0</v>
      </c>
      <c r="O13" s="10">
        <f>XLOOKUP(A13,'Receita Total'!A:A,'Receita Total'!C:C,"")</f>
      </c>
      <c r="P13" s="4">
        <v>0</v>
      </c>
      <c r="Q13" s="4">
        <v>0</v>
      </c>
      <c r="R13" s="4">
        <v>0</v>
      </c>
      <c r="S13" s="4">
        <v>0</v>
      </c>
      <c r="T13" s="16">
        <f>XLOOKUP(A13,'Receita Influenciada'!A:A,'Receita Influenciada'!C:C,"")</f>
      </c>
      <c r="U13" s="2">
        <f>DATEDIF(B13,C13,"D")</f>
      </c>
      <c r="V13" s="4">
        <v>0</v>
      </c>
    </row>
    <row x14ac:dyDescent="0.25" r="14" customHeight="1" ht="18.75">
      <c r="A14" s="1" t="s">
        <v>356</v>
      </c>
      <c r="B14" s="22">
        <f>XLOOKUP(A14,'Página25'!A:A,'Página25'!G:G,"")</f>
        <v>25568.875</v>
      </c>
      <c r="C14" s="22">
        <f>XLOOKUP(A14,'Página25'!A:A,'Página25'!I:I,"")</f>
        <v>25568.875</v>
      </c>
      <c r="D14" s="1" t="s">
        <v>4536</v>
      </c>
      <c r="E14" s="4">
        <f>XLOOKUP(A14,login!A:A,login!F:F,"")</f>
      </c>
      <c r="F14" s="4">
        <v>1</v>
      </c>
      <c r="G14" s="4">
        <v>0</v>
      </c>
      <c r="H14" s="4">
        <f>XLOOKUP(A14,EmailVerification!A:A,EmailVerification!B:B,"")</f>
      </c>
      <c r="I14" s="4">
        <f>XLOOKUP(A14,IntegracaoVerification!A:A,IntegracaoVerification!C:C,"")</f>
      </c>
      <c r="J14" s="4">
        <f>XLOOKUP(A14,ApiVerification!A:A,ApiVerification!C:C,"")</f>
      </c>
      <c r="K14" s="4">
        <f>XLOOKUP(A14,AtivacaoGiftback!A:A,AtivacaoGiftback!B:B,"")</f>
      </c>
      <c r="L14" s="4">
        <f>XLOOKUP(A14,TempoPrimeiraCampanha!A:A,TempoPrimeiraCampanha!B:B,"")</f>
      </c>
      <c r="M14" s="4">
        <f>XLOOKUP(A14,'# Campanhas30D'!A:A,'# Campanhas30D'!B:B,"")</f>
      </c>
      <c r="N14" s="10">
        <f>XLOOKUP(A14,'Receita Influenciada'!A:A,'Receita Influenciada'!B:B,"")</f>
      </c>
      <c r="O14" s="10">
        <f>XLOOKUP(A14,'Receita Total'!A:A,'Receita Total'!C:C,"")</f>
      </c>
      <c r="P14" s="4">
        <v>0</v>
      </c>
      <c r="Q14" s="10">
        <f>XLOOKUP(A14,Campanha!A:A,Campanha!B:B,"")</f>
      </c>
      <c r="R14" s="4">
        <v>0</v>
      </c>
      <c r="S14" s="4">
        <v>0</v>
      </c>
      <c r="T14" s="15">
        <f>XLOOKUP(A14,'Receita Influenciada'!A:A,'Receita Influenciada'!C:C,"")</f>
      </c>
      <c r="U14" s="2">
        <f>DATEDIF(B14,C14,"D")</f>
      </c>
      <c r="V14" s="4">
        <v>0</v>
      </c>
    </row>
    <row x14ac:dyDescent="0.25" r="15" customHeight="1" ht="18.75">
      <c r="A15" s="1" t="s">
        <v>416</v>
      </c>
      <c r="B15" s="22">
        <f>XLOOKUP(A15,'Página25'!A:A,'Página25'!G:G,"")</f>
        <v>25568.875</v>
      </c>
      <c r="C15" s="22">
        <f>XLOOKUP(A15,'Página25'!A:A,'Página25'!I:I,"")</f>
        <v>25568.875</v>
      </c>
      <c r="D15" s="1" t="s">
        <v>4536</v>
      </c>
      <c r="E15" s="4">
        <f>XLOOKUP(A15,login!A:A,login!F:F,"")</f>
      </c>
      <c r="F15" s="4">
        <v>1</v>
      </c>
      <c r="G15" s="4">
        <v>0</v>
      </c>
      <c r="H15" s="2">
        <f>XLOOKUP(A15,EmailVerification!A:A,EmailVerification!B:B,"")</f>
      </c>
      <c r="I15" s="4">
        <f>XLOOKUP(A15,IntegracaoVerification!A:A,IntegracaoVerification!C:C,"")</f>
      </c>
      <c r="J15" s="4">
        <f>XLOOKUP(A15,ApiVerification!A:A,ApiVerification!C:C,"")</f>
      </c>
      <c r="K15" s="4">
        <f>XLOOKUP(A15,AtivacaoGiftback!A:A,AtivacaoGiftback!B:B,"")</f>
      </c>
      <c r="L15" s="2">
        <f>XLOOKUP(A15,TempoPrimeiraCampanha!A:A,TempoPrimeiraCampanha!B:B,"")</f>
      </c>
      <c r="M15" s="4">
        <f>XLOOKUP(A15,'# Campanhas30D'!A:A,'# Campanhas30D'!B:B,"")</f>
      </c>
      <c r="N15" s="10">
        <f>XLOOKUP(A15,'Receita Influenciada'!A:A,'Receita Influenciada'!B:B,"")</f>
      </c>
      <c r="O15" s="10">
        <f>XLOOKUP(A15,'Receita Total'!A:A,'Receita Total'!C:C,"")</f>
      </c>
      <c r="P15" s="10">
        <f>XLOOKUP(A15,Giftback!A:A,Giftback!B:B,"")</f>
      </c>
      <c r="Q15" s="4">
        <v>0</v>
      </c>
      <c r="R15" s="4">
        <v>0</v>
      </c>
      <c r="S15" s="4">
        <v>0</v>
      </c>
      <c r="T15" s="15">
        <f>XLOOKUP(A15,'Receita Influenciada'!A:A,'Receita Influenciada'!C:C,"")</f>
      </c>
      <c r="U15" s="4">
        <f>DATEDIF(B15,C15,"D")</f>
      </c>
      <c r="V15" s="4">
        <v>0</v>
      </c>
    </row>
    <row x14ac:dyDescent="0.25" r="16" customHeight="1" ht="18.75">
      <c r="A16" s="1" t="s">
        <v>766</v>
      </c>
      <c r="B16" s="22">
        <f>XLOOKUP(A16,'Página25'!A:A,'Página25'!G:G,"")</f>
        <v>25568.875</v>
      </c>
      <c r="C16" s="22">
        <f>XLOOKUP(A16,'Página25'!A:A,'Página25'!I:I,"")</f>
        <v>25568.875</v>
      </c>
      <c r="D16" s="1" t="s">
        <v>4536</v>
      </c>
      <c r="E16" s="4">
        <f>XLOOKUP(A16,login!A:A,login!F:F,"")</f>
      </c>
      <c r="F16" s="4">
        <f>XLOOKUP(A16,gestor!C:C,gestor!E:E,"")</f>
      </c>
      <c r="G16" s="4">
        <f>XLOOKUP(A16,tickets!I:I,tickets!J:J,"")</f>
      </c>
      <c r="H16" s="4">
        <f>XLOOKUP(A16,EmailVerification!A:A,EmailVerification!B:B,"")</f>
      </c>
      <c r="I16" s="2">
        <f>XLOOKUP(A16,IntegracaoVerification!A:A,IntegracaoVerification!C:C,"")</f>
      </c>
      <c r="J16" s="4">
        <f>XLOOKUP(A16,ApiVerification!A:A,ApiVerification!C:C,"")</f>
      </c>
      <c r="K16" s="4">
        <f>XLOOKUP(A16,AtivacaoGiftback!A:A,AtivacaoGiftback!B:B,"")</f>
      </c>
      <c r="L16" s="2">
        <f>XLOOKUP(A16,TempoPrimeiraCampanha!A:A,TempoPrimeiraCampanha!B:B,"")</f>
      </c>
      <c r="M16" s="4">
        <f>XLOOKUP(A16,'# Campanhas30D'!A:A,'# Campanhas30D'!B:B,"")</f>
      </c>
      <c r="N16" s="10">
        <f>XLOOKUP(A16,'Receita Influenciada'!A:A,'Receita Influenciada'!B:B,"")</f>
      </c>
      <c r="O16" s="10">
        <f>XLOOKUP(A16,'Receita Total'!A:A,'Receita Total'!C:C,"")</f>
      </c>
      <c r="P16" s="10">
        <f>XLOOKUP(A16,Giftback!A:A,Giftback!B:B,"")</f>
      </c>
      <c r="Q16" s="4">
        <v>0</v>
      </c>
      <c r="R16" s="4">
        <v>0</v>
      </c>
      <c r="S16" s="4">
        <v>0</v>
      </c>
      <c r="T16" s="15">
        <f>XLOOKUP(A16,'Receita Influenciada'!A:A,'Receita Influenciada'!C:C,"")</f>
      </c>
      <c r="U16" s="2">
        <f>DATEDIF(B16,C16,"D")</f>
      </c>
      <c r="V16" s="4">
        <v>0</v>
      </c>
    </row>
    <row x14ac:dyDescent="0.25" r="17" customHeight="1" ht="18.75">
      <c r="A17" s="1" t="s">
        <v>516</v>
      </c>
      <c r="B17" s="22">
        <f>XLOOKUP(A17,'Página25'!A:A,'Página25'!G:G,"")</f>
        <v>25568.875</v>
      </c>
      <c r="C17" s="22">
        <f>XLOOKUP(A17,'Página25'!A:A,'Página25'!I:I,"")</f>
        <v>25568.875</v>
      </c>
      <c r="D17" s="1" t="s">
        <v>4536</v>
      </c>
      <c r="E17" s="4">
        <f>XLOOKUP(A17,login!A:A,login!F:F,"")</f>
      </c>
      <c r="F17" s="4">
        <f>XLOOKUP(A17,gestor!C:C,gestor!E:E,"")</f>
      </c>
      <c r="G17" s="4">
        <f>XLOOKUP(A17,tickets!I:I,tickets!J:J,"")</f>
      </c>
      <c r="H17" s="4">
        <f>XLOOKUP(A17,EmailVerification!A:A,EmailVerification!B:B,"")</f>
      </c>
      <c r="I17" s="2">
        <f>XLOOKUP(A17,IntegracaoVerification!A:A,IntegracaoVerification!C:C,"")</f>
      </c>
      <c r="J17" s="2">
        <f>XLOOKUP(A17,ApiVerification!A:A,ApiVerification!C:C,"")</f>
      </c>
      <c r="K17" s="4">
        <f>XLOOKUP(A17,AtivacaoGiftback!A:A,AtivacaoGiftback!B:B,"")</f>
      </c>
      <c r="L17" s="4">
        <f>XLOOKUP(A17,TempoPrimeiraCampanha!A:A,TempoPrimeiraCampanha!B:B,"")</f>
      </c>
      <c r="M17" s="4">
        <f>XLOOKUP(A17,'# Campanhas30D'!A:A,'# Campanhas30D'!B:B,"")</f>
      </c>
      <c r="N17" s="10">
        <f>XLOOKUP(A17,'Receita Influenciada'!A:A,'Receita Influenciada'!B:B,"")</f>
      </c>
      <c r="O17" s="10">
        <f>XLOOKUP(A17,'Receita Total'!A:A,'Receita Total'!C:C,"")</f>
      </c>
      <c r="P17" s="4">
        <v>0</v>
      </c>
      <c r="Q17" s="4">
        <v>0</v>
      </c>
      <c r="R17" s="4">
        <v>0</v>
      </c>
      <c r="S17" s="10">
        <f>XLOOKUP(A17,Message!A:A,Message!B:B,"")</f>
      </c>
      <c r="T17" s="15">
        <f>XLOOKUP(A17,'Receita Influenciada'!A:A,'Receita Influenciada'!C:C,"")</f>
      </c>
      <c r="U17" s="2">
        <f>DATEDIF(B17,C17,"D")</f>
      </c>
      <c r="V17" s="4">
        <v>0</v>
      </c>
    </row>
    <row x14ac:dyDescent="0.25" r="18" customHeight="1" ht="18.75">
      <c r="A18" s="1" t="s">
        <v>630</v>
      </c>
      <c r="B18" s="22">
        <f>XLOOKUP(A18,'Página25'!A:A,'Página25'!G:G,"")</f>
        <v>25568.875</v>
      </c>
      <c r="C18" s="22">
        <f>XLOOKUP(A18,'Página25'!A:A,'Página25'!I:I,"")</f>
        <v>25568.875</v>
      </c>
      <c r="D18" s="1" t="s">
        <v>4536</v>
      </c>
      <c r="E18" s="4">
        <f>XLOOKUP(A18,login!A:A,login!F:F,"")</f>
      </c>
      <c r="F18" s="4">
        <f>XLOOKUP(A18,gestor!C:C,gestor!E:E,"")</f>
      </c>
      <c r="G18" s="4">
        <f>XLOOKUP(A18,tickets!I:I,tickets!J:J,"")</f>
      </c>
      <c r="H18" s="4">
        <f>XLOOKUP(A18,EmailVerification!A:A,EmailVerification!B:B,"")</f>
      </c>
      <c r="I18" s="4">
        <f>XLOOKUP(A18,IntegracaoVerification!A:A,IntegracaoVerification!C:C,"")</f>
      </c>
      <c r="J18" s="4">
        <f>XLOOKUP(A18,ApiVerification!A:A,ApiVerification!C:C,"")</f>
      </c>
      <c r="K18" s="4">
        <f>XLOOKUP(A18,AtivacaoGiftback!A:A,AtivacaoGiftback!B:B,"")</f>
      </c>
      <c r="L18" s="4">
        <f>XLOOKUP(A18,TempoPrimeiraCampanha!A:A,TempoPrimeiraCampanha!B:B,"")</f>
      </c>
      <c r="M18" s="4">
        <f>XLOOKUP(A18,'# Campanhas30D'!A:A,'# Campanhas30D'!B:B,"")</f>
      </c>
      <c r="N18" s="10">
        <f>XLOOKUP(A18,'Receita Influenciada'!A:A,'Receita Influenciada'!B:B,"")</f>
      </c>
      <c r="O18" s="10">
        <f>XLOOKUP(A18,'Receita Total'!A:A,'Receita Total'!C:C,"")</f>
      </c>
      <c r="P18" s="10">
        <f>XLOOKUP(A18,Giftback!A:A,Giftback!B:B,"")</f>
      </c>
      <c r="Q18" s="4">
        <v>0</v>
      </c>
      <c r="R18" s="10">
        <f>XLOOKUP(A18,Task!A:A,Task!B:B,"")</f>
      </c>
      <c r="S18" s="4">
        <v>0</v>
      </c>
      <c r="T18" s="15">
        <f>XLOOKUP(A18,'Receita Influenciada'!A:A,'Receita Influenciada'!C:C,"")</f>
      </c>
      <c r="U18" s="2">
        <f>DATEDIF(B18,C18,"D")</f>
      </c>
      <c r="V18" s="4">
        <v>0</v>
      </c>
    </row>
    <row x14ac:dyDescent="0.25" r="19" customHeight="1" ht="18.75">
      <c r="A19" s="1" t="s">
        <v>504</v>
      </c>
      <c r="B19" s="22">
        <f>XLOOKUP(A19,'Página25'!A:A,'Página25'!G:G,"")</f>
        <v>25568.875</v>
      </c>
      <c r="C19" s="22">
        <f>XLOOKUP(A19,'Página25'!A:A,'Página25'!I:I,"")</f>
        <v>25568.875</v>
      </c>
      <c r="D19" s="1" t="s">
        <v>4536</v>
      </c>
      <c r="E19" s="4">
        <f>XLOOKUP(A19,login!A:A,login!F:F,"")</f>
      </c>
      <c r="F19" s="4">
        <f>XLOOKUP(A19,gestor!C:C,gestor!E:E,"")</f>
      </c>
      <c r="G19" s="4">
        <v>0</v>
      </c>
      <c r="H19" s="4">
        <f>XLOOKUP(A19,EmailVerification!A:A,EmailVerification!B:B,"")</f>
      </c>
      <c r="I19" s="4">
        <f>XLOOKUP(A19,IntegracaoVerification!A:A,IntegracaoVerification!C:C,"")</f>
      </c>
      <c r="J19" s="4">
        <f>XLOOKUP(A19,ApiVerification!A:A,ApiVerification!C:C,"")</f>
      </c>
      <c r="K19" s="4">
        <f>XLOOKUP(A19,AtivacaoGiftback!A:A,AtivacaoGiftback!B:B,"")</f>
      </c>
      <c r="L19" s="4">
        <f>XLOOKUP(A19,TempoPrimeiraCampanha!A:A,TempoPrimeiraCampanha!B:B,"")</f>
      </c>
      <c r="M19" s="4">
        <f>XLOOKUP(A19,'# Campanhas30D'!A:A,'# Campanhas30D'!B:B,"")</f>
      </c>
      <c r="N19" s="10">
        <f>XLOOKUP(A19,'Receita Influenciada'!A:A,'Receita Influenciada'!B:B,"")</f>
      </c>
      <c r="O19" s="10">
        <f>XLOOKUP(A19,'Receita Total'!A:A,'Receita Total'!C:C,"")</f>
      </c>
      <c r="P19" s="10">
        <f>XLOOKUP(A19,Giftback!A:A,Giftback!B:B,"")</f>
      </c>
      <c r="Q19" s="4">
        <v>0</v>
      </c>
      <c r="R19" s="4">
        <v>0</v>
      </c>
      <c r="S19" s="10">
        <f>XLOOKUP(A19,Message!A:A,Message!B:B,"")</f>
      </c>
      <c r="T19" s="15">
        <f>XLOOKUP(A19,'Receita Influenciada'!A:A,'Receita Influenciada'!C:C,"")</f>
      </c>
      <c r="U19" s="2">
        <f>DATEDIF(B19,C19,"D")</f>
      </c>
      <c r="V19" s="4">
        <v>0</v>
      </c>
    </row>
    <row x14ac:dyDescent="0.25" r="20" customHeight="1" ht="18.75">
      <c r="A20" s="1" t="s">
        <v>357</v>
      </c>
      <c r="B20" s="22">
        <f>XLOOKUP(A20,'Página25'!A:A,'Página25'!G:G,"")</f>
        <v>25568.875</v>
      </c>
      <c r="C20" s="22">
        <f>XLOOKUP(A20,'Página25'!A:A,'Página25'!I:I,"")</f>
        <v>25568.875</v>
      </c>
      <c r="D20" s="1" t="s">
        <v>4536</v>
      </c>
      <c r="E20" s="4">
        <f>XLOOKUP(A20,login!A:A,login!F:F,"")</f>
      </c>
      <c r="F20" s="4">
        <f>XLOOKUP(A20,gestor!C:C,gestor!E:E,"")</f>
      </c>
      <c r="G20" s="4">
        <v>0</v>
      </c>
      <c r="H20" s="4">
        <f>XLOOKUP(A20,EmailVerification!A:A,EmailVerification!B:B,"")</f>
      </c>
      <c r="I20" s="4">
        <f>XLOOKUP(A20,IntegracaoVerification!A:A,IntegracaoVerification!C:C,"")</f>
      </c>
      <c r="J20" s="2">
        <f>XLOOKUP(A20,ApiVerification!A:A,ApiVerification!C:C,"")</f>
      </c>
      <c r="K20" s="4">
        <f>XLOOKUP(A20,AtivacaoGiftback!A:A,AtivacaoGiftback!B:B,"")</f>
      </c>
      <c r="L20" s="4">
        <f>XLOOKUP(A20,TempoPrimeiraCampanha!A:A,TempoPrimeiraCampanha!B:B,"")</f>
      </c>
      <c r="M20" s="4">
        <f>XLOOKUP(A20,'# Campanhas30D'!A:A,'# Campanhas30D'!B:B,"")</f>
      </c>
      <c r="N20" s="10">
        <f>XLOOKUP(A20,'Receita Influenciada'!A:A,'Receita Influenciada'!B:B,"")</f>
      </c>
      <c r="O20" s="10">
        <f>XLOOKUP(A20,'Receita Total'!A:A,'Receita Total'!C:C,"")</f>
      </c>
      <c r="P20" s="4">
        <v>0</v>
      </c>
      <c r="Q20" s="4">
        <v>0</v>
      </c>
      <c r="R20" s="10">
        <f>XLOOKUP(A20,Task!A:A,Task!B:B,"")</f>
      </c>
      <c r="S20" s="4">
        <v>0</v>
      </c>
      <c r="T20" s="15">
        <f>XLOOKUP(A20,'Receita Influenciada'!A:A,'Receita Influenciada'!C:C,"")</f>
      </c>
      <c r="U20" s="2">
        <f>DATEDIF(B20,C20,"D")</f>
      </c>
      <c r="V20" s="4">
        <v>0</v>
      </c>
    </row>
    <row x14ac:dyDescent="0.25" r="21" customHeight="1" ht="18.75">
      <c r="A21" s="1" t="s">
        <v>502</v>
      </c>
      <c r="B21" s="22">
        <f>XLOOKUP(A21,'Página25'!A:A,'Página25'!G:G,"")</f>
        <v>25568.875</v>
      </c>
      <c r="C21" s="22">
        <f>XLOOKUP(A21,'Página25'!A:A,'Página25'!I:I,"")</f>
        <v>25568.875</v>
      </c>
      <c r="D21" s="1" t="s">
        <v>4536</v>
      </c>
      <c r="E21" s="4">
        <f>XLOOKUP(A21,login!A:A,login!F:F,"")</f>
      </c>
      <c r="F21" s="4">
        <v>1</v>
      </c>
      <c r="G21" s="4">
        <v>0</v>
      </c>
      <c r="H21" s="4">
        <f>XLOOKUP(A21,EmailVerification!A:A,EmailVerification!B:B,"")</f>
      </c>
      <c r="I21" s="4">
        <f>XLOOKUP(A21,IntegracaoVerification!A:A,IntegracaoVerification!C:C,"")</f>
      </c>
      <c r="J21" s="4">
        <f>XLOOKUP(A21,ApiVerification!A:A,ApiVerification!C:C,"")</f>
      </c>
      <c r="K21" s="4">
        <f>XLOOKUP(A21,AtivacaoGiftback!A:A,AtivacaoGiftback!B:B,"")</f>
      </c>
      <c r="L21" s="4">
        <f>XLOOKUP(A21,TempoPrimeiraCampanha!A:A,TempoPrimeiraCampanha!B:B,"")</f>
      </c>
      <c r="M21" s="4">
        <f>XLOOKUP(A21,'# Campanhas30D'!A:A,'# Campanhas30D'!B:B,"")</f>
      </c>
      <c r="N21" s="10">
        <f>XLOOKUP(A21,'Receita Influenciada'!A:A,'Receita Influenciada'!B:B,"")</f>
      </c>
      <c r="O21" s="10">
        <f>XLOOKUP(A21,'Receita Total'!A:A,'Receita Total'!C:C,"")</f>
      </c>
      <c r="P21" s="10">
        <f>XLOOKUP(A21,Giftback!A:A,Giftback!B:B,"")</f>
      </c>
      <c r="Q21" s="4">
        <v>0</v>
      </c>
      <c r="R21" s="4">
        <v>0</v>
      </c>
      <c r="S21" s="4">
        <v>0</v>
      </c>
      <c r="T21" s="15">
        <f>XLOOKUP(A21,'Receita Influenciada'!A:A,'Receita Influenciada'!C:C,"")</f>
      </c>
      <c r="U21" s="2">
        <f>DATEDIF(B21,C21,"D")</f>
      </c>
      <c r="V21" s="4">
        <v>0</v>
      </c>
    </row>
    <row x14ac:dyDescent="0.25" r="22" customHeight="1" ht="18.75">
      <c r="A22" s="1" t="s">
        <v>445</v>
      </c>
      <c r="B22" s="22">
        <f>XLOOKUP(A22,'Página25'!A:A,'Página25'!G:G,"")</f>
        <v>25568.875</v>
      </c>
      <c r="C22" s="22">
        <f>XLOOKUP(A22,'Página25'!A:A,'Página25'!I:I,"")</f>
        <v>25568.875</v>
      </c>
      <c r="D22" s="1" t="s">
        <v>4536</v>
      </c>
      <c r="E22" s="4">
        <f>XLOOKUP(A22,login!A:A,login!F:F,"")</f>
      </c>
      <c r="F22" s="4">
        <f>XLOOKUP(A22,gestor!C:C,gestor!E:E,"")</f>
      </c>
      <c r="G22" s="4">
        <v>0</v>
      </c>
      <c r="H22" s="4">
        <f>XLOOKUP(A22,EmailVerification!A:A,EmailVerification!B:B,"")</f>
      </c>
      <c r="I22" s="4">
        <f>XLOOKUP(A22,IntegracaoVerification!A:A,IntegracaoVerification!C:C,"")</f>
      </c>
      <c r="J22" s="4">
        <f>XLOOKUP(A22,ApiVerification!A:A,ApiVerification!C:C,"")</f>
      </c>
      <c r="K22" s="2">
        <f>XLOOKUP(A22,AtivacaoGiftback!A:A,AtivacaoGiftback!B:B,"")</f>
      </c>
      <c r="L22" s="2">
        <f>XLOOKUP(A22,TempoPrimeiraCampanha!A:A,TempoPrimeiraCampanha!B:B,"")</f>
      </c>
      <c r="M22" s="4">
        <f>XLOOKUP(A22,'# Campanhas30D'!A:A,'# Campanhas30D'!B:B,"")</f>
      </c>
      <c r="N22" s="4">
        <v>0</v>
      </c>
      <c r="O22" s="10">
        <f>XLOOKUP(A22,'Receita Total'!A:A,'Receita Total'!C:C,"")</f>
      </c>
      <c r="P22" s="4">
        <v>0</v>
      </c>
      <c r="Q22" s="4">
        <v>0</v>
      </c>
      <c r="R22" s="4">
        <v>0</v>
      </c>
      <c r="S22" s="4">
        <v>0</v>
      </c>
      <c r="T22" s="16">
        <f>XLOOKUP(A22,'Receita Influenciada'!A:A,'Receita Influenciada'!C:C,"")</f>
      </c>
      <c r="U22" s="4">
        <f>DATEDIF(B22,C22,"D")</f>
      </c>
      <c r="V22" s="4">
        <v>0</v>
      </c>
    </row>
    <row x14ac:dyDescent="0.25" r="23" customHeight="1" ht="18.75">
      <c r="A23" s="1" t="s">
        <v>532</v>
      </c>
      <c r="B23" s="22">
        <f>XLOOKUP(A23,'Página25'!A:A,'Página25'!G:G,"")</f>
        <v>25568.875</v>
      </c>
      <c r="C23" s="22">
        <f>XLOOKUP(A23,'Página25'!A:A,'Página25'!I:I,"")</f>
        <v>25568.875</v>
      </c>
      <c r="D23" s="1" t="s">
        <v>4536</v>
      </c>
      <c r="E23" s="4">
        <f>XLOOKUP(A23,login!A:A,login!F:F,"")</f>
      </c>
      <c r="F23" s="4">
        <f>XLOOKUP(A23,gestor!C:C,gestor!E:E,"")</f>
      </c>
      <c r="G23" s="4">
        <v>0</v>
      </c>
      <c r="H23" s="4">
        <f>XLOOKUP(A23,EmailVerification!A:A,EmailVerification!B:B,"")</f>
      </c>
      <c r="I23" s="4">
        <f>XLOOKUP(A23,IntegracaoVerification!A:A,IntegracaoVerification!C:C,"")</f>
      </c>
      <c r="J23" s="4">
        <f>XLOOKUP(A23,ApiVerification!A:A,ApiVerification!C:C,"")</f>
      </c>
      <c r="K23" s="4">
        <f>XLOOKUP(A23,AtivacaoGiftback!A:A,AtivacaoGiftback!B:B,"")</f>
      </c>
      <c r="L23" s="4">
        <f>XLOOKUP(A23,TempoPrimeiraCampanha!A:A,TempoPrimeiraCampanha!B:B,"")</f>
      </c>
      <c r="M23" s="4">
        <f>XLOOKUP(A23,'# Campanhas30D'!A:A,'# Campanhas30D'!B:B,"")</f>
      </c>
      <c r="N23" s="4">
        <v>0</v>
      </c>
      <c r="O23" s="10">
        <f>XLOOKUP(A23,'Receita Total'!A:A,'Receita Total'!C:C,"")</f>
      </c>
      <c r="P23" s="4">
        <v>0</v>
      </c>
      <c r="Q23" s="4">
        <v>0</v>
      </c>
      <c r="R23" s="4">
        <v>0</v>
      </c>
      <c r="S23" s="4">
        <v>0</v>
      </c>
      <c r="T23" s="16">
        <f>XLOOKUP(A23,'Receita Influenciada'!A:A,'Receita Influenciada'!C:C,"")</f>
      </c>
      <c r="U23" s="2">
        <f>DATEDIF(B23,C23,"D")</f>
      </c>
      <c r="V23" s="4">
        <v>0</v>
      </c>
    </row>
    <row x14ac:dyDescent="0.25" r="24" customHeight="1" ht="18.75">
      <c r="A24" s="1" t="s">
        <v>505</v>
      </c>
      <c r="B24" s="22">
        <f>XLOOKUP(A24,'Página25'!A:A,'Página25'!G:G,"")</f>
        <v>25568.875</v>
      </c>
      <c r="C24" s="22">
        <f>XLOOKUP(A24,'Página25'!A:A,'Página25'!I:I,"")</f>
        <v>25568.875</v>
      </c>
      <c r="D24" s="1" t="s">
        <v>4536</v>
      </c>
      <c r="E24" s="4">
        <f>XLOOKUP(A24,login!A:A,login!F:F,"")</f>
      </c>
      <c r="F24" s="4">
        <f>XLOOKUP(A24,gestor!C:C,gestor!E:E,"")</f>
      </c>
      <c r="G24" s="4">
        <v>0</v>
      </c>
      <c r="H24" s="4">
        <f>XLOOKUP(A24,EmailVerification!A:A,EmailVerification!B:B,"")</f>
      </c>
      <c r="I24" s="4">
        <f>XLOOKUP(A24,IntegracaoVerification!A:A,IntegracaoVerification!C:C,"")</f>
      </c>
      <c r="J24" s="4">
        <f>XLOOKUP(A24,ApiVerification!A:A,ApiVerification!C:C,"")</f>
      </c>
      <c r="K24" s="4">
        <f>XLOOKUP(A24,AtivacaoGiftback!A:A,AtivacaoGiftback!B:B,"")</f>
      </c>
      <c r="L24" s="4">
        <f>XLOOKUP(A24,TempoPrimeiraCampanha!A:A,TempoPrimeiraCampanha!B:B,"")</f>
      </c>
      <c r="M24" s="4">
        <f>XLOOKUP(A24,'# Campanhas30D'!A:A,'# Campanhas30D'!B:B,"")</f>
      </c>
      <c r="N24" s="4">
        <v>0</v>
      </c>
      <c r="O24" s="10">
        <f>XLOOKUP(A24,'Receita Total'!A:A,'Receita Total'!C:C,"")</f>
      </c>
      <c r="P24" s="4">
        <v>0</v>
      </c>
      <c r="Q24" s="4">
        <v>0</v>
      </c>
      <c r="R24" s="4">
        <v>0</v>
      </c>
      <c r="S24" s="4">
        <v>0</v>
      </c>
      <c r="T24" s="16">
        <f>XLOOKUP(A24,'Receita Influenciada'!A:A,'Receita Influenciada'!C:C,"")</f>
      </c>
      <c r="U24" s="2">
        <f>DATEDIF(B24,C24,"D")</f>
      </c>
      <c r="V24" s="4">
        <v>0</v>
      </c>
    </row>
    <row x14ac:dyDescent="0.25" r="25" customHeight="1" ht="18.75">
      <c r="A25" s="1" t="s">
        <v>428</v>
      </c>
      <c r="B25" s="22">
        <f>XLOOKUP(A25,'Página25'!A:A,'Página25'!G:G,"")</f>
        <v>25568.875</v>
      </c>
      <c r="C25" s="22">
        <f>XLOOKUP(A25,'Página25'!A:A,'Página25'!I:I,"")</f>
        <v>25568.875</v>
      </c>
      <c r="D25" s="1" t="s">
        <v>4536</v>
      </c>
      <c r="E25" s="4">
        <f>XLOOKUP(A25,login!A:A,login!F:F,"")</f>
      </c>
      <c r="F25" s="4">
        <f>XLOOKUP(A25,gestor!C:C,gestor!E:E,"")</f>
      </c>
      <c r="G25" s="4">
        <v>0</v>
      </c>
      <c r="H25" s="2">
        <f>XLOOKUP(A25,EmailVerification!A:A,EmailVerification!B:B,"")</f>
      </c>
      <c r="I25" s="4">
        <f>XLOOKUP(A25,IntegracaoVerification!A:A,IntegracaoVerification!C:C,"")</f>
      </c>
      <c r="J25" s="4">
        <f>XLOOKUP(A25,ApiVerification!A:A,ApiVerification!C:C,"")</f>
      </c>
      <c r="K25" s="4">
        <f>XLOOKUP(A25,AtivacaoGiftback!A:A,AtivacaoGiftback!B:B,"")</f>
      </c>
      <c r="L25" s="2">
        <f>XLOOKUP(A25,TempoPrimeiraCampanha!A:A,TempoPrimeiraCampanha!B:B,"")</f>
      </c>
      <c r="M25" s="4">
        <f>XLOOKUP(A25,'# Campanhas30D'!A:A,'# Campanhas30D'!B:B,"")</f>
      </c>
      <c r="N25" s="4">
        <v>0</v>
      </c>
      <c r="O25" s="10">
        <f>XLOOKUP(A25,'Receita Total'!A:A,'Receita Total'!C:C,"")</f>
      </c>
      <c r="P25" s="4">
        <v>0</v>
      </c>
      <c r="Q25" s="4">
        <v>0</v>
      </c>
      <c r="R25" s="4">
        <v>0</v>
      </c>
      <c r="S25" s="4">
        <v>0</v>
      </c>
      <c r="T25" s="16">
        <f>XLOOKUP(A25,'Receita Influenciada'!A:A,'Receita Influenciada'!C:C,"")</f>
      </c>
      <c r="U25" s="2">
        <f>DATEDIF(B25,C25,"D")</f>
      </c>
      <c r="V25" s="4">
        <v>0</v>
      </c>
    </row>
    <row x14ac:dyDescent="0.25" r="26" customHeight="1" ht="18.75">
      <c r="A26" s="1" t="s">
        <v>412</v>
      </c>
      <c r="B26" s="22">
        <f>XLOOKUP(A26,'Página25'!A:A,'Página25'!G:G,"")</f>
        <v>25568.875</v>
      </c>
      <c r="C26" s="22">
        <f>XLOOKUP(A26,'Página25'!A:A,'Página25'!I:I,"")</f>
        <v>25568.875</v>
      </c>
      <c r="D26" s="1" t="s">
        <v>4536</v>
      </c>
      <c r="E26" s="4">
        <f>XLOOKUP(A26,login!A:A,login!F:F,"")</f>
      </c>
      <c r="F26" s="4">
        <f>XLOOKUP(A26,gestor!C:C,gestor!E:E,"")</f>
      </c>
      <c r="G26" s="4">
        <v>0</v>
      </c>
      <c r="H26" s="4">
        <f>XLOOKUP(A26,EmailVerification!A:A,EmailVerification!B:B,"")</f>
      </c>
      <c r="I26" s="4">
        <f>XLOOKUP(A26,IntegracaoVerification!A:A,IntegracaoVerification!C:C,"")</f>
      </c>
      <c r="J26" s="4">
        <f>XLOOKUP(A26,ApiVerification!A:A,ApiVerification!C:C,"")</f>
      </c>
      <c r="K26" s="4">
        <f>XLOOKUP(A26,AtivacaoGiftback!A:A,AtivacaoGiftback!B:B,"")</f>
      </c>
      <c r="L26" s="4">
        <f>XLOOKUP(A26,TempoPrimeiraCampanha!A:A,TempoPrimeiraCampanha!B:B,"")</f>
      </c>
      <c r="M26" s="4">
        <f>XLOOKUP(A26,'# Campanhas30D'!A:A,'# Campanhas30D'!B:B,"")</f>
      </c>
      <c r="N26" s="4">
        <v>0</v>
      </c>
      <c r="O26" s="10">
        <f>XLOOKUP(A26,'Receita Total'!A:A,'Receita Total'!C:C,"")</f>
      </c>
      <c r="P26" s="4">
        <v>0</v>
      </c>
      <c r="Q26" s="4">
        <v>0</v>
      </c>
      <c r="R26" s="4">
        <v>0</v>
      </c>
      <c r="S26" s="4">
        <v>0</v>
      </c>
      <c r="T26" s="16">
        <f>XLOOKUP(A26,'Receita Influenciada'!A:A,'Receita Influenciada'!C:C,"")</f>
      </c>
      <c r="U26" s="2">
        <f>DATEDIF(B26,C26,"D")</f>
      </c>
      <c r="V26" s="4">
        <v>0</v>
      </c>
    </row>
    <row x14ac:dyDescent="0.25" r="27" customHeight="1" ht="18.75">
      <c r="A27" s="1" t="s">
        <v>388</v>
      </c>
      <c r="B27" s="22">
        <f>XLOOKUP(A27,'Página25'!A:A,'Página25'!G:G,"")</f>
        <v>25568.875</v>
      </c>
      <c r="C27" s="22">
        <f>XLOOKUP(A27,'Página25'!A:A,'Página25'!I:I,"")</f>
        <v>25568.875</v>
      </c>
      <c r="D27" s="1" t="s">
        <v>4536</v>
      </c>
      <c r="E27" s="4">
        <f>XLOOKUP(A27,login!A:A,login!F:F,"")</f>
      </c>
      <c r="F27" s="4">
        <f>XLOOKUP(A27,gestor!C:C,gestor!E:E,"")</f>
      </c>
      <c r="G27" s="4">
        <f>XLOOKUP(A27,tickets!I:I,tickets!J:J,"")</f>
      </c>
      <c r="H27" s="4">
        <f>XLOOKUP(A27,EmailVerification!A:A,EmailVerification!B:B,"")</f>
      </c>
      <c r="I27" s="4">
        <f>XLOOKUP(A27,IntegracaoVerification!A:A,IntegracaoVerification!C:C,"")</f>
      </c>
      <c r="J27" s="4">
        <f>XLOOKUP(A27,ApiVerification!A:A,ApiVerification!C:C,"")</f>
      </c>
      <c r="K27" s="4">
        <f>XLOOKUP(A27,AtivacaoGiftback!A:A,AtivacaoGiftback!B:B,"")</f>
      </c>
      <c r="L27" s="2">
        <f>XLOOKUP(A27,TempoPrimeiraCampanha!A:A,TempoPrimeiraCampanha!B:B,"")</f>
      </c>
      <c r="M27" s="4">
        <f>XLOOKUP(A27,'# Campanhas30D'!A:A,'# Campanhas30D'!B:B,"")</f>
      </c>
      <c r="N27" s="4">
        <v>0</v>
      </c>
      <c r="O27" s="10">
        <f>XLOOKUP(A27,'Receita Total'!A:A,'Receita Total'!C:C,"")</f>
      </c>
      <c r="P27" s="4">
        <v>0</v>
      </c>
      <c r="Q27" s="4">
        <v>0</v>
      </c>
      <c r="R27" s="4">
        <v>0</v>
      </c>
      <c r="S27" s="4">
        <v>0</v>
      </c>
      <c r="T27" s="16">
        <f>XLOOKUP(A27,'Receita Influenciada'!A:A,'Receita Influenciada'!C:C,"")</f>
      </c>
      <c r="U27" s="2">
        <f>DATEDIF(B27,C27,"D")</f>
      </c>
      <c r="V27" s="4">
        <v>0</v>
      </c>
    </row>
    <row x14ac:dyDescent="0.25" r="28" customHeight="1" ht="18.75">
      <c r="A28" s="1" t="s">
        <v>384</v>
      </c>
      <c r="B28" s="22">
        <f>XLOOKUP(A28,'Página25'!A:A,'Página25'!G:G,"")</f>
        <v>25568.875</v>
      </c>
      <c r="C28" s="22">
        <f>XLOOKUP(A28,'Página25'!A:A,'Página25'!I:I,"")</f>
        <v>25568.875</v>
      </c>
      <c r="D28" s="1" t="s">
        <v>4536</v>
      </c>
      <c r="E28" s="4">
        <f>XLOOKUP(A28,login!A:A,login!F:F,"")</f>
      </c>
      <c r="F28" s="4">
        <f>XLOOKUP(A28,gestor!C:C,gestor!E:E,"")</f>
      </c>
      <c r="G28" s="4">
        <v>0</v>
      </c>
      <c r="H28" s="4">
        <f>XLOOKUP(A28,EmailVerification!A:A,EmailVerification!B:B,"")</f>
      </c>
      <c r="I28" s="4">
        <f>XLOOKUP(A28,IntegracaoVerification!A:A,IntegracaoVerification!C:C,"")</f>
      </c>
      <c r="J28" s="2">
        <f>XLOOKUP(A28,ApiVerification!A:A,ApiVerification!C:C,"")</f>
      </c>
      <c r="K28" s="2">
        <f>XLOOKUP(A28,AtivacaoGiftback!A:A,AtivacaoGiftback!B:B,"")</f>
      </c>
      <c r="L28" s="4">
        <f>XLOOKUP(A28,TempoPrimeiraCampanha!A:A,TempoPrimeiraCampanha!B:B,"")</f>
      </c>
      <c r="M28" s="4">
        <f>XLOOKUP(A28,'# Campanhas30D'!A:A,'# Campanhas30D'!B:B,"")</f>
      </c>
      <c r="N28" s="4">
        <v>0</v>
      </c>
      <c r="O28" s="10">
        <f>XLOOKUP(A28,'Receita Total'!A:A,'Receita Total'!C:C,"")</f>
      </c>
      <c r="P28" s="4">
        <v>0</v>
      </c>
      <c r="Q28" s="4">
        <v>0</v>
      </c>
      <c r="R28" s="4">
        <v>0</v>
      </c>
      <c r="S28" s="4">
        <v>0</v>
      </c>
      <c r="T28" s="16">
        <f>XLOOKUP(A28,'Receita Influenciada'!A:A,'Receita Influenciada'!C:C,"")</f>
      </c>
      <c r="U28" s="2">
        <f>DATEDIF(B28,C28,"D")</f>
      </c>
      <c r="V28" s="4">
        <v>0</v>
      </c>
    </row>
    <row x14ac:dyDescent="0.25" r="29" customHeight="1" ht="18.75">
      <c r="A29" s="1" t="s">
        <v>380</v>
      </c>
      <c r="B29" s="22">
        <f>XLOOKUP(A29,'Página25'!A:A,'Página25'!G:G,"")</f>
        <v>25568.875</v>
      </c>
      <c r="C29" s="22">
        <f>XLOOKUP(A29,'Página25'!A:A,'Página25'!I:I,"")</f>
        <v>25568.875</v>
      </c>
      <c r="D29" s="1" t="s">
        <v>4536</v>
      </c>
      <c r="E29" s="4">
        <f>XLOOKUP(A29,login!A:A,login!F:F,"")</f>
      </c>
      <c r="F29" s="4">
        <f>XLOOKUP(A29,gestor!C:C,gestor!E:E,"")</f>
      </c>
      <c r="G29" s="4">
        <v>0</v>
      </c>
      <c r="H29" s="4">
        <f>XLOOKUP(A29,EmailVerification!A:A,EmailVerification!B:B,"")</f>
      </c>
      <c r="I29" s="2">
        <f>XLOOKUP(A29,IntegracaoVerification!A:A,IntegracaoVerification!C:C,"")</f>
      </c>
      <c r="J29" s="4">
        <f>XLOOKUP(A29,ApiVerification!A:A,ApiVerification!C:C,"")</f>
      </c>
      <c r="K29" s="2">
        <f>XLOOKUP(A29,AtivacaoGiftback!A:A,AtivacaoGiftback!B:B,"")</f>
      </c>
      <c r="L29" s="4">
        <f>XLOOKUP(A29,TempoPrimeiraCampanha!A:A,TempoPrimeiraCampanha!B:B,"")</f>
      </c>
      <c r="M29" s="4">
        <f>XLOOKUP(A29,'# Campanhas30D'!A:A,'# Campanhas30D'!B:B,"")</f>
      </c>
      <c r="N29" s="4">
        <v>0</v>
      </c>
      <c r="O29" s="10">
        <f>XLOOKUP(A29,'Receita Total'!A:A,'Receita Total'!C:C,"")</f>
      </c>
      <c r="P29" s="4">
        <v>0</v>
      </c>
      <c r="Q29" s="4">
        <v>0</v>
      </c>
      <c r="R29" s="4">
        <v>0</v>
      </c>
      <c r="S29" s="4">
        <v>0</v>
      </c>
      <c r="T29" s="16">
        <f>XLOOKUP(A29,'Receita Influenciada'!A:A,'Receita Influenciada'!C:C,"")</f>
      </c>
      <c r="U29" s="2">
        <f>DATEDIF(B29,C29,"D")</f>
      </c>
      <c r="V29" s="4">
        <v>0</v>
      </c>
    </row>
    <row x14ac:dyDescent="0.25" r="30" customHeight="1" ht="18.75">
      <c r="A30" s="1" t="s">
        <v>405</v>
      </c>
      <c r="B30" s="22">
        <f>XLOOKUP(A30,'Página25'!A:A,'Página25'!G:G,"")</f>
        <v>25568.875</v>
      </c>
      <c r="C30" s="22">
        <f>XLOOKUP(A30,'Página25'!A:A,'Página25'!I:I,"")</f>
        <v>25568.875</v>
      </c>
      <c r="D30" s="1" t="s">
        <v>4536</v>
      </c>
      <c r="E30" s="4">
        <f>XLOOKUP(A30,login!A:A,login!F:F,"")</f>
      </c>
      <c r="F30" s="4">
        <v>1</v>
      </c>
      <c r="G30" s="4">
        <v>0</v>
      </c>
      <c r="H30" s="4">
        <f>XLOOKUP(A30,EmailVerification!A:A,EmailVerification!B:B,"")</f>
      </c>
      <c r="I30" s="4">
        <f>XLOOKUP(A30,IntegracaoVerification!A:A,IntegracaoVerification!C:C,"")</f>
      </c>
      <c r="J30" s="4">
        <f>XLOOKUP(A30,ApiVerification!A:A,ApiVerification!C:C,"")</f>
      </c>
      <c r="K30" s="2">
        <f>XLOOKUP(A30,AtivacaoGiftback!A:A,AtivacaoGiftback!B:B,"")</f>
      </c>
      <c r="L30" s="2">
        <f>XLOOKUP(A30,TempoPrimeiraCampanha!A:A,TempoPrimeiraCampanha!B:B,"")</f>
      </c>
      <c r="M30" s="4">
        <f>XLOOKUP(A30,'# Campanhas30D'!A:A,'# Campanhas30D'!B:B,"")</f>
      </c>
      <c r="N30" s="4">
        <v>0</v>
      </c>
      <c r="O30" s="10">
        <f>XLOOKUP(A30,'Receita Total'!A:A,'Receita Total'!C:C,"")</f>
      </c>
      <c r="P30" s="4">
        <v>0</v>
      </c>
      <c r="Q30" s="4">
        <v>0</v>
      </c>
      <c r="R30" s="4">
        <v>0</v>
      </c>
      <c r="S30" s="4">
        <v>0</v>
      </c>
      <c r="T30" s="16">
        <f>XLOOKUP(A30,'Receita Influenciada'!A:A,'Receita Influenciada'!C:C,"")</f>
      </c>
      <c r="U30" s="2">
        <f>DATEDIF(B30,C30,"D")</f>
      </c>
      <c r="V30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246"/>
  <sheetViews>
    <sheetView workbookViewId="0"/>
  </sheetViews>
  <sheetFormatPr defaultRowHeight="15" x14ac:dyDescent="0.25"/>
  <cols>
    <col min="1" max="1" style="7" width="13.576428571428572" customWidth="1" bestFit="1"/>
    <col min="2" max="2" style="24" width="13.576428571428572" customWidth="1" bestFit="1"/>
    <col min="3" max="3" style="24" width="13.576428571428572" customWidth="1" bestFit="1"/>
    <col min="4" max="4" style="8" width="13.576428571428572" customWidth="1" bestFit="1"/>
    <col min="5" max="5" style="8" width="13.576428571428572" customWidth="1" bestFit="1"/>
    <col min="6" max="6" style="8" width="13.576428571428572" customWidth="1" bestFit="1"/>
    <col min="7" max="7" style="20" width="13.576428571428572" customWidth="1" bestFit="1"/>
    <col min="8" max="8" style="20" width="13.576428571428572" customWidth="1" bestFit="1"/>
    <col min="9" max="9" style="20" width="13.576428571428572" customWidth="1" bestFit="1"/>
    <col min="10" max="10" style="20" width="13.576428571428572" customWidth="1" bestFit="1"/>
    <col min="11" max="11" style="20" width="13.576428571428572" customWidth="1" bestFit="1"/>
    <col min="12" max="12" style="8" width="13.576428571428572" customWidth="1" bestFit="1"/>
    <col min="13" max="13" style="8" width="13.576428571428572" customWidth="1" bestFit="1"/>
    <col min="14" max="14" style="8" width="13.576428571428572" customWidth="1" bestFit="1"/>
    <col min="15" max="15" style="8" width="13.576428571428572" customWidth="1" bestFit="1"/>
    <col min="16" max="16" style="8" width="13.576428571428572" customWidth="1" bestFit="1"/>
    <col min="17" max="17" style="8" width="13.576428571428572" customWidth="1" bestFit="1"/>
    <col min="18" max="18" style="8" width="13.576428571428572" customWidth="1" bestFit="1"/>
    <col min="19" max="19" style="19" width="13.576428571428572" customWidth="1" bestFit="1"/>
    <col min="20" max="20" style="20" width="13.576428571428572" customWidth="1" bestFit="1" hidden="1"/>
    <col min="21" max="21" style="8" width="13.576428571428572" customWidth="1" bestFit="1"/>
  </cols>
  <sheetData>
    <row x14ac:dyDescent="0.25" r="1" customHeight="1" ht="18.75">
      <c r="A1" s="1" t="s">
        <v>0</v>
      </c>
      <c r="B1" s="21" t="s">
        <v>9906</v>
      </c>
      <c r="C1" s="21" t="s">
        <v>9907</v>
      </c>
      <c r="D1" s="2" t="s">
        <v>9908</v>
      </c>
      <c r="E1" s="2" t="s">
        <v>9909</v>
      </c>
      <c r="F1" s="2" t="s">
        <v>9910</v>
      </c>
      <c r="G1" s="2" t="s">
        <v>9911</v>
      </c>
      <c r="H1" s="2" t="s">
        <v>9912</v>
      </c>
      <c r="I1" s="2" t="s">
        <v>9913</v>
      </c>
      <c r="J1" s="2" t="s">
        <v>9914</v>
      </c>
      <c r="K1" s="2" t="s">
        <v>9915</v>
      </c>
      <c r="L1" s="2" t="s">
        <v>9916</v>
      </c>
      <c r="M1" s="2" t="s">
        <v>9917</v>
      </c>
      <c r="N1" s="2" t="s">
        <v>9918</v>
      </c>
      <c r="O1" s="2" t="s">
        <v>9914</v>
      </c>
      <c r="P1" s="2" t="s">
        <v>9919</v>
      </c>
      <c r="Q1" s="2" t="s">
        <v>9920</v>
      </c>
      <c r="R1" s="2" t="s">
        <v>9921</v>
      </c>
      <c r="S1" s="16" t="s">
        <v>9922</v>
      </c>
      <c r="T1" s="2" t="s">
        <v>9923</v>
      </c>
      <c r="U1" s="2" t="s">
        <v>9924</v>
      </c>
    </row>
    <row x14ac:dyDescent="0.25" r="2" customHeight="1" ht="18.75">
      <c r="A2" s="1" t="s">
        <v>408</v>
      </c>
      <c r="B2" s="22">
        <f>XLOOKUP(A2,'Página25'!A:A,'Página25'!G:G,"")</f>
        <v>25568.875</v>
      </c>
      <c r="C2" s="22">
        <f>XLOOKUP(A2,'Página25'!A:A,'Página25'!I:I,"")</f>
        <v>25568.875</v>
      </c>
      <c r="D2" s="4">
        <f>XLOOKUP(A2,login!A:A,login!F:F,"")</f>
      </c>
      <c r="E2" s="4">
        <v>1</v>
      </c>
      <c r="F2" s="4">
        <v>0</v>
      </c>
      <c r="G2" s="4">
        <f>XLOOKUP(A2,EmailVerification!A:A,EmailVerification!B:B,"")</f>
      </c>
      <c r="H2" s="4">
        <f>XLOOKUP(A2,IntegracaoVerification!A:A,IntegracaoVerification!C:C,"")</f>
      </c>
      <c r="I2" s="4">
        <f>XLOOKUP(A2,ApiVerification!A:A,ApiVerification!C:C,"")</f>
      </c>
      <c r="J2" s="2">
        <f>XLOOKUP(A2,AtivacaoGiftback!A:A,AtivacaoGiftback!B:B,"")</f>
      </c>
      <c r="K2" s="4">
        <f>XLOOKUP(A2,TempoPrimeiraCampanha!A:A,TempoPrimeiraCampanha!B:B,"")</f>
      </c>
      <c r="L2" s="4">
        <f>XLOOKUP(A2,'# Campanhas30D'!A:A,'# Campanhas30D'!B:B,"")</f>
      </c>
      <c r="M2" s="10">
        <f>XLOOKUP(A2,'Receita Influenciada'!A:A,'Receita Influenciada'!B:B,"")</f>
      </c>
      <c r="N2" s="10">
        <f>XLOOKUP(A2,'Receita Total'!A:A,'Receita Total'!C:C,"")</f>
      </c>
      <c r="O2" s="4">
        <v>0</v>
      </c>
      <c r="P2" s="10">
        <f>XLOOKUP(A2,Campanha!A:A,Campanha!B:B,"")</f>
      </c>
      <c r="Q2" s="4">
        <v>0</v>
      </c>
      <c r="R2" s="4">
        <v>0</v>
      </c>
      <c r="S2" s="15">
        <f>XLOOKUP(A2,'Receita Influenciada'!A:A,'Receita Influenciada'!C:C,"")</f>
      </c>
      <c r="T2" s="4">
        <f>DATEDIF(B2,C2,"D")</f>
      </c>
      <c r="U2" s="4">
        <v>0</v>
      </c>
    </row>
    <row x14ac:dyDescent="0.25" r="3" customHeight="1" ht="18.75">
      <c r="A3" s="1" t="s">
        <v>666</v>
      </c>
      <c r="B3" s="22">
        <f>XLOOKUP(A3,'Página25'!A:A,'Página25'!G:G,"")</f>
        <v>25568.875</v>
      </c>
      <c r="C3" s="22">
        <f>XLOOKUP(A3,'Página25'!A:A,'Página25'!I:I,"")</f>
        <v>25568.875</v>
      </c>
      <c r="D3" s="4">
        <f>XLOOKUP(A3,login!A:A,login!F:F,"")</f>
      </c>
      <c r="E3" s="4">
        <v>1</v>
      </c>
      <c r="F3" s="4">
        <v>0</v>
      </c>
      <c r="G3" s="4">
        <f>XLOOKUP(A3,EmailVerification!A:A,EmailVerification!B:B,"")</f>
      </c>
      <c r="H3" s="4">
        <f>XLOOKUP(A3,IntegracaoVerification!A:A,IntegracaoVerification!C:C,"")</f>
      </c>
      <c r="I3" s="2">
        <f>XLOOKUP(A3,ApiVerification!A:A,ApiVerification!C:C,"")</f>
      </c>
      <c r="J3" s="4">
        <f>XLOOKUP(A3,AtivacaoGiftback!A:A,AtivacaoGiftback!B:B,"")</f>
      </c>
      <c r="K3" s="4">
        <f>XLOOKUP(A3,TempoPrimeiraCampanha!A:A,TempoPrimeiraCampanha!B:B,"")</f>
      </c>
      <c r="L3" s="4">
        <f>XLOOKUP(A3,'# Campanhas30D'!A:A,'# Campanhas30D'!B:B,"")</f>
      </c>
      <c r="M3" s="10">
        <f>XLOOKUP(A3,'Receita Influenciada'!A:A,'Receita Influenciada'!B:B,"")</f>
      </c>
      <c r="N3" s="10">
        <f>XLOOKUP(A3,'Receita Total'!A:A,'Receita Total'!C:C,"")</f>
      </c>
      <c r="O3" s="10">
        <f>XLOOKUP(A3,Giftback!A:A,Giftback!B:B,"")</f>
      </c>
      <c r="P3" s="4">
        <v>0</v>
      </c>
      <c r="Q3" s="4">
        <v>0</v>
      </c>
      <c r="R3" s="4">
        <v>0</v>
      </c>
      <c r="S3" s="15">
        <f>XLOOKUP(A3,'Receita Influenciada'!A:A,'Receita Influenciada'!C:C,"")</f>
      </c>
      <c r="T3" s="4">
        <f>DATEDIF(B3,C3,"D")</f>
      </c>
      <c r="U3" s="4">
        <v>0</v>
      </c>
    </row>
    <row x14ac:dyDescent="0.25" r="4" customHeight="1" ht="18.75">
      <c r="A4" s="1" t="s">
        <v>521</v>
      </c>
      <c r="B4" s="22">
        <f>XLOOKUP(A4,'Página25'!A:A,'Página25'!G:G,"")</f>
        <v>25568.875</v>
      </c>
      <c r="C4" s="22">
        <f>XLOOKUP(A4,'Página25'!A:A,'Página25'!I:I,"")</f>
        <v>25568.875</v>
      </c>
      <c r="D4" s="4">
        <f>XLOOKUP(A4,login!A:A,login!F:F,"")</f>
      </c>
      <c r="E4" s="4">
        <f>XLOOKUP(A4,gestor!C:C,gestor!E:E,"")</f>
      </c>
      <c r="F4" s="4">
        <v>0</v>
      </c>
      <c r="G4" s="4">
        <f>XLOOKUP(A4,EmailVerification!A:A,EmailVerification!B:B,"")</f>
      </c>
      <c r="H4" s="4">
        <f>XLOOKUP(A4,IntegracaoVerification!A:A,IntegracaoVerification!C:C,"")</f>
      </c>
      <c r="I4" s="4">
        <f>XLOOKUP(A4,ApiVerification!A:A,ApiVerification!C:C,"")</f>
      </c>
      <c r="J4" s="2">
        <f>XLOOKUP(A4,AtivacaoGiftback!A:A,AtivacaoGiftback!B:B,"")</f>
      </c>
      <c r="K4" s="4">
        <f>XLOOKUP(A4,TempoPrimeiraCampanha!A:A,TempoPrimeiraCampanha!B:B,"")</f>
      </c>
      <c r="L4" s="4">
        <f>XLOOKUP(A4,'# Campanhas30D'!A:A,'# Campanhas30D'!B:B,"")</f>
      </c>
      <c r="M4" s="10">
        <f>XLOOKUP(A4,'Receita Influenciada'!A:A,'Receita Influenciada'!B:B,"")</f>
      </c>
      <c r="N4" s="10">
        <f>XLOOKUP(A4,'Receita Total'!A:A,'Receita Total'!C:C,"")</f>
      </c>
      <c r="O4" s="4">
        <v>0</v>
      </c>
      <c r="P4" s="10">
        <f>XLOOKUP(A4,Campanha!A:A,Campanha!B:B,"")</f>
      </c>
      <c r="Q4" s="10">
        <f>XLOOKUP(A4,Task!A:A,Task!B:B,"")</f>
      </c>
      <c r="R4" s="10">
        <f>XLOOKUP(A4,Message!A:A,Message!B:B,"")</f>
      </c>
      <c r="S4" s="15">
        <f>XLOOKUP(A4,'Receita Influenciada'!A:A,'Receita Influenciada'!C:C,"")</f>
      </c>
      <c r="T4" s="2">
        <f>DATEDIF(B4,C4,"D")</f>
      </c>
      <c r="U4" s="4">
        <v>0</v>
      </c>
    </row>
    <row x14ac:dyDescent="0.25" r="5" customHeight="1" ht="18.75">
      <c r="A5" s="1" t="s">
        <v>772</v>
      </c>
      <c r="B5" s="22">
        <f>XLOOKUP(A5,'Página25'!A:A,'Página25'!G:G,"")</f>
        <v>25568.875</v>
      </c>
      <c r="C5" s="22">
        <f>XLOOKUP(A5,'Página25'!A:A,'Página25'!I:I,"")</f>
        <v>25568.875</v>
      </c>
      <c r="D5" s="4">
        <f>XLOOKUP(A5,login!A:A,login!F:F,"")</f>
      </c>
      <c r="E5" s="4">
        <f>XLOOKUP(A5,gestor!C:C,gestor!E:E,"")</f>
      </c>
      <c r="F5" s="4">
        <v>0</v>
      </c>
      <c r="G5" s="4">
        <f>XLOOKUP(A5,EmailVerification!A:A,EmailVerification!B:B,"")</f>
      </c>
      <c r="H5" s="4">
        <f>XLOOKUP(A5,IntegracaoVerification!A:A,IntegracaoVerification!C:C,"")</f>
      </c>
      <c r="I5" s="4">
        <f>XLOOKUP(A5,ApiVerification!A:A,ApiVerification!C:C,"")</f>
      </c>
      <c r="J5" s="4">
        <f>XLOOKUP(A5,AtivacaoGiftback!A:A,AtivacaoGiftback!B:B,"")</f>
      </c>
      <c r="K5" s="4">
        <f>XLOOKUP(A5,TempoPrimeiraCampanha!A:A,TempoPrimeiraCampanha!B:B,"")</f>
      </c>
      <c r="L5" s="4">
        <f>XLOOKUP(A5,'# Campanhas30D'!A:A,'# Campanhas30D'!B:B,"")</f>
      </c>
      <c r="M5" s="10">
        <f>XLOOKUP(A5,'Receita Influenciada'!A:A,'Receita Influenciada'!B:B,"")</f>
      </c>
      <c r="N5" s="10">
        <f>XLOOKUP(A5,'Receita Total'!A:A,'Receita Total'!C:C,"")</f>
      </c>
      <c r="O5" s="10">
        <f>XLOOKUP(A5,Giftback!A:A,Giftback!B:B,"")</f>
      </c>
      <c r="P5" s="10">
        <f>XLOOKUP(A5,Campanha!A:A,Campanha!B:B,"")</f>
      </c>
      <c r="Q5" s="4">
        <v>0</v>
      </c>
      <c r="R5" s="4">
        <v>0</v>
      </c>
      <c r="S5" s="15">
        <f>XLOOKUP(A5,'Receita Influenciada'!A:A,'Receita Influenciada'!C:C,"")</f>
      </c>
      <c r="T5" s="2">
        <f>DATEDIF(B5,C5,"D")</f>
      </c>
      <c r="U5" s="4">
        <v>0</v>
      </c>
    </row>
    <row x14ac:dyDescent="0.25" r="6" customHeight="1" ht="18.75">
      <c r="A6" s="1" t="s">
        <v>461</v>
      </c>
      <c r="B6" s="22">
        <f>XLOOKUP(A6,'Página25'!A:A,'Página25'!G:G,"")</f>
        <v>25568.875</v>
      </c>
      <c r="C6" s="22">
        <f>XLOOKUP(A6,'Página25'!A:A,'Página25'!I:I,"")</f>
        <v>25568.875</v>
      </c>
      <c r="D6" s="4">
        <f>XLOOKUP(A6,login!A:A,login!F:F,"")</f>
      </c>
      <c r="E6" s="4">
        <f>XLOOKUP(A6,gestor!C:C,gestor!E:E,"")</f>
      </c>
      <c r="F6" s="4">
        <f>XLOOKUP(A6,tickets!I:I,tickets!J:J,"")</f>
      </c>
      <c r="G6" s="4">
        <f>XLOOKUP(A6,EmailVerification!A:A,EmailVerification!B:B,"")</f>
      </c>
      <c r="H6" s="4">
        <f>XLOOKUP(A6,IntegracaoVerification!A:A,IntegracaoVerification!C:C,"")</f>
      </c>
      <c r="I6" s="4">
        <f>XLOOKUP(A6,ApiVerification!A:A,ApiVerification!C:C,"")</f>
      </c>
      <c r="J6" s="4">
        <f>XLOOKUP(A6,AtivacaoGiftback!A:A,AtivacaoGiftback!B:B,"")</f>
      </c>
      <c r="K6" s="4">
        <f>XLOOKUP(A6,TempoPrimeiraCampanha!A:A,TempoPrimeiraCampanha!B:B,"")</f>
      </c>
      <c r="L6" s="4">
        <f>XLOOKUP(A6,'# Campanhas30D'!A:A,'# Campanhas30D'!B:B,"")</f>
      </c>
      <c r="M6" s="10">
        <f>XLOOKUP(A6,'Receita Influenciada'!A:A,'Receita Influenciada'!B:B,"")</f>
      </c>
      <c r="N6" s="10">
        <f>XLOOKUP(A6,'Receita Total'!A:A,'Receita Total'!C:C,"")</f>
      </c>
      <c r="O6" s="10">
        <f>XLOOKUP(A6,Giftback!A:A,Giftback!B:B,"")</f>
      </c>
      <c r="P6" s="10">
        <f>XLOOKUP(A6,Campanha!A:A,Campanha!B:B,"")</f>
      </c>
      <c r="Q6" s="4">
        <v>0</v>
      </c>
      <c r="R6" s="4">
        <v>0</v>
      </c>
      <c r="S6" s="15">
        <f>XLOOKUP(A6,'Receita Influenciada'!A:A,'Receita Influenciada'!C:C,"")</f>
      </c>
      <c r="T6" s="2">
        <f>DATEDIF(B6,C6,"D")</f>
      </c>
      <c r="U6" s="4">
        <v>0</v>
      </c>
    </row>
    <row x14ac:dyDescent="0.25" r="7" customHeight="1" ht="18.75">
      <c r="A7" s="1" t="s">
        <v>496</v>
      </c>
      <c r="B7" s="22">
        <f>XLOOKUP(A7,'Página25'!A:A,'Página25'!G:G,"")</f>
        <v>25568.875</v>
      </c>
      <c r="C7" s="22">
        <f>XLOOKUP(A7,'Página25'!A:A,'Página25'!I:I,"")</f>
        <v>25568.875</v>
      </c>
      <c r="D7" s="4">
        <f>XLOOKUP(A7,login!A:A,login!F:F,"")</f>
      </c>
      <c r="E7" s="4">
        <f>XLOOKUP(A7,gestor!C:C,gestor!E:E,"")</f>
      </c>
      <c r="F7" s="4">
        <f>XLOOKUP(A7,tickets!I:I,tickets!J:J,"")</f>
      </c>
      <c r="G7" s="4">
        <f>XLOOKUP(A7,EmailVerification!A:A,EmailVerification!B:B,"")</f>
      </c>
      <c r="H7" s="4">
        <f>XLOOKUP(A7,IntegracaoVerification!A:A,IntegracaoVerification!C:C,"")</f>
      </c>
      <c r="I7" s="4">
        <f>XLOOKUP(A7,ApiVerification!A:A,ApiVerification!C:C,"")</f>
      </c>
      <c r="J7" s="4">
        <f>XLOOKUP(A7,AtivacaoGiftback!A:A,AtivacaoGiftback!B:B,"")</f>
      </c>
      <c r="K7" s="4">
        <f>XLOOKUP(A7,TempoPrimeiraCampanha!A:A,TempoPrimeiraCampanha!B:B,"")</f>
      </c>
      <c r="L7" s="4">
        <f>XLOOKUP(A7,'# Campanhas30D'!A:A,'# Campanhas30D'!B:B,"")</f>
      </c>
      <c r="M7" s="10">
        <f>XLOOKUP(A7,'Receita Influenciada'!A:A,'Receita Influenciada'!B:B,"")</f>
      </c>
      <c r="N7" s="10">
        <f>XLOOKUP(A7,'Receita Total'!A:A,'Receita Total'!C:C,"")</f>
      </c>
      <c r="O7" s="4">
        <v>0</v>
      </c>
      <c r="P7" s="10">
        <f>XLOOKUP(A7,Campanha!A:A,Campanha!B:B,"")</f>
      </c>
      <c r="Q7" s="10">
        <f>XLOOKUP(A7,Task!A:A,Task!B:B,"")</f>
      </c>
      <c r="R7" s="4">
        <v>0</v>
      </c>
      <c r="S7" s="15">
        <f>XLOOKUP(A7,'Receita Influenciada'!A:A,'Receita Influenciada'!C:C,"")</f>
      </c>
      <c r="T7" s="2">
        <f>DATEDIF(B7,C7,"D")</f>
      </c>
      <c r="U7" s="4">
        <v>0</v>
      </c>
    </row>
    <row x14ac:dyDescent="0.25" r="8" customHeight="1" ht="18.75">
      <c r="A8" s="1" t="s">
        <v>482</v>
      </c>
      <c r="B8" s="22">
        <f>XLOOKUP(A8,'Página25'!A:A,'Página25'!G:G,"")</f>
        <v>25568.875</v>
      </c>
      <c r="C8" s="22">
        <f>XLOOKUP(A8,'Página25'!A:A,'Página25'!I:I,"")</f>
        <v>25568.875</v>
      </c>
      <c r="D8" s="4">
        <f>XLOOKUP(A8,login!A:A,login!F:F,"")</f>
      </c>
      <c r="E8" s="4">
        <f>XLOOKUP(A8,gestor!C:C,gestor!E:E,"")</f>
      </c>
      <c r="F8" s="4">
        <v>0</v>
      </c>
      <c r="G8" s="4">
        <f>XLOOKUP(A8,EmailVerification!A:A,EmailVerification!B:B,"")</f>
      </c>
      <c r="H8" s="4">
        <f>XLOOKUP(A8,IntegracaoVerification!A:A,IntegracaoVerification!C:C,"")</f>
      </c>
      <c r="I8" s="4">
        <f>XLOOKUP(A8,ApiVerification!A:A,ApiVerification!C:C,"")</f>
      </c>
      <c r="J8" s="4">
        <f>XLOOKUP(A8,AtivacaoGiftback!A:A,AtivacaoGiftback!B:B,"")</f>
      </c>
      <c r="K8" s="4">
        <f>XLOOKUP(A8,TempoPrimeiraCampanha!A:A,TempoPrimeiraCampanha!B:B,"")</f>
      </c>
      <c r="L8" s="4">
        <f>XLOOKUP(A8,'# Campanhas30D'!A:A,'# Campanhas30D'!B:B,"")</f>
      </c>
      <c r="M8" s="10">
        <f>XLOOKUP(A8,'Receita Influenciada'!A:A,'Receita Influenciada'!B:B,"")</f>
      </c>
      <c r="N8" s="10">
        <f>XLOOKUP(A8,'Receita Total'!A:A,'Receita Total'!C:C,"")</f>
      </c>
      <c r="O8" s="4">
        <v>0</v>
      </c>
      <c r="P8" s="10">
        <f>XLOOKUP(A8,Campanha!A:A,Campanha!B:B,"")</f>
      </c>
      <c r="Q8" s="4">
        <v>0</v>
      </c>
      <c r="R8" s="4">
        <v>0</v>
      </c>
      <c r="S8" s="15">
        <f>XLOOKUP(A8,'Receita Influenciada'!A:A,'Receita Influenciada'!C:C,"")</f>
      </c>
      <c r="T8" s="4">
        <f>DATEDIF(B8,C8,"D")</f>
      </c>
      <c r="U8" s="4">
        <v>0</v>
      </c>
    </row>
    <row x14ac:dyDescent="0.25" r="9" customHeight="1" ht="18.75">
      <c r="A9" s="1" t="s">
        <v>615</v>
      </c>
      <c r="B9" s="22">
        <f>XLOOKUP(A9,'Página25'!A:A,'Página25'!G:G,"")</f>
        <v>25568.875</v>
      </c>
      <c r="C9" s="22">
        <f>XLOOKUP(A9,'Página25'!A:A,'Página25'!I:I,"")</f>
        <v>25568.875</v>
      </c>
      <c r="D9" s="4">
        <f>XLOOKUP(A9,login!A:A,login!F:F,"")</f>
      </c>
      <c r="E9" s="4">
        <f>XLOOKUP(A9,gestor!C:C,gestor!E:E,"")</f>
      </c>
      <c r="F9" s="4">
        <v>0</v>
      </c>
      <c r="G9" s="4">
        <f>XLOOKUP(A9,EmailVerification!A:A,EmailVerification!B:B,"")</f>
      </c>
      <c r="H9" s="4">
        <f>XLOOKUP(A9,IntegracaoVerification!A:A,IntegracaoVerification!C:C,"")</f>
      </c>
      <c r="I9" s="4">
        <f>XLOOKUP(A9,ApiVerification!A:A,ApiVerification!C:C,"")</f>
      </c>
      <c r="J9" s="4">
        <f>XLOOKUP(A9,AtivacaoGiftback!A:A,AtivacaoGiftback!B:B,"")</f>
      </c>
      <c r="K9" s="4">
        <f>XLOOKUP(A9,TempoPrimeiraCampanha!A:A,TempoPrimeiraCampanha!B:B,"")</f>
      </c>
      <c r="L9" s="4">
        <f>XLOOKUP(A9,'# Campanhas30D'!A:A,'# Campanhas30D'!B:B,"")</f>
      </c>
      <c r="M9" s="10">
        <f>XLOOKUP(A9,'Receita Influenciada'!A:A,'Receita Influenciada'!B:B,"")</f>
      </c>
      <c r="N9" s="10">
        <f>XLOOKUP(A9,'Receita Total'!A:A,'Receita Total'!C:C,"")</f>
      </c>
      <c r="O9" s="10">
        <f>XLOOKUP(A9,Giftback!A:A,Giftback!B:B,"")</f>
      </c>
      <c r="P9" s="10">
        <f>XLOOKUP(A9,Campanha!A:A,Campanha!B:B,"")</f>
      </c>
      <c r="Q9" s="4">
        <v>0</v>
      </c>
      <c r="R9" s="10">
        <f>XLOOKUP(A9,Message!A:A,Message!B:B,"")</f>
      </c>
      <c r="S9" s="15">
        <f>XLOOKUP(A9,'Receita Influenciada'!A:A,'Receita Influenciada'!C:C,"")</f>
      </c>
      <c r="T9" s="2">
        <f>DATEDIF(B9,C9,"D")</f>
      </c>
      <c r="U9" s="4">
        <v>0</v>
      </c>
    </row>
    <row x14ac:dyDescent="0.25" r="10" customHeight="1" ht="18.75">
      <c r="A10" s="1" t="s">
        <v>822</v>
      </c>
      <c r="B10" s="22">
        <f>XLOOKUP(A10,'Página25'!A:A,'Página25'!G:G,"")</f>
        <v>25568.875</v>
      </c>
      <c r="C10" s="22">
        <f>XLOOKUP(A10,'Página25'!A:A,'Página25'!I:I,"")</f>
        <v>25568.875</v>
      </c>
      <c r="D10" s="4">
        <f>XLOOKUP(A10,login!A:A,login!F:F,"")</f>
      </c>
      <c r="E10" s="4">
        <f>XLOOKUP(A10,gestor!C:C,gestor!E:E,"")</f>
      </c>
      <c r="F10" s="4">
        <v>0</v>
      </c>
      <c r="G10" s="4">
        <f>XLOOKUP(A10,EmailVerification!A:A,EmailVerification!B:B,"")</f>
      </c>
      <c r="H10" s="4">
        <f>XLOOKUP(A10,IntegracaoVerification!A:A,IntegracaoVerification!C:C,"")</f>
      </c>
      <c r="I10" s="2">
        <f>XLOOKUP(A10,ApiVerification!A:A,ApiVerification!C:C,"")</f>
      </c>
      <c r="J10" s="4">
        <f>XLOOKUP(A10,AtivacaoGiftback!A:A,AtivacaoGiftback!B:B,"")</f>
      </c>
      <c r="K10" s="4">
        <f>XLOOKUP(A10,TempoPrimeiraCampanha!A:A,TempoPrimeiraCampanha!B:B,"")</f>
      </c>
      <c r="L10" s="4">
        <f>XLOOKUP(A10,'# Campanhas30D'!A:A,'# Campanhas30D'!B:B,"")</f>
      </c>
      <c r="M10" s="10">
        <f>XLOOKUP(A10,'Receita Influenciada'!A:A,'Receita Influenciada'!B:B,"")</f>
      </c>
      <c r="N10" s="10">
        <f>XLOOKUP(A10,'Receita Total'!A:A,'Receita Total'!C:C,"")</f>
      </c>
      <c r="O10" s="10">
        <f>XLOOKUP(A10,Giftback!A:A,Giftback!B:B,"")</f>
      </c>
      <c r="P10" s="10">
        <f>XLOOKUP(A10,Campanha!A:A,Campanha!B:B,"")</f>
      </c>
      <c r="Q10" s="4">
        <v>0</v>
      </c>
      <c r="R10" s="4">
        <v>0</v>
      </c>
      <c r="S10" s="15">
        <f>XLOOKUP(A10,'Receita Influenciada'!A:A,'Receita Influenciada'!C:C,"")</f>
      </c>
      <c r="T10" s="4">
        <f>DATEDIF(B10,C10,"D")</f>
      </c>
      <c r="U10" s="4">
        <v>0</v>
      </c>
    </row>
    <row x14ac:dyDescent="0.25" r="11" customHeight="1" ht="18.75">
      <c r="A11" s="1" t="s">
        <v>484</v>
      </c>
      <c r="B11" s="22">
        <f>XLOOKUP(A11,'Página25'!A:A,'Página25'!G:G,"")</f>
        <v>25568.875</v>
      </c>
      <c r="C11" s="22">
        <f>XLOOKUP(A11,'Página25'!A:A,'Página25'!I:I,"")</f>
        <v>25568.875</v>
      </c>
      <c r="D11" s="4">
        <f>XLOOKUP(A11,login!A:A,login!F:F,"")</f>
      </c>
      <c r="E11" s="4">
        <f>XLOOKUP(A11,gestor!C:C,gestor!E:E,"")</f>
      </c>
      <c r="F11" s="4">
        <v>0</v>
      </c>
      <c r="G11" s="4">
        <f>XLOOKUP(A11,EmailVerification!A:A,EmailVerification!B:B,"")</f>
      </c>
      <c r="H11" s="4">
        <f>XLOOKUP(A11,IntegracaoVerification!A:A,IntegracaoVerification!C:C,"")</f>
      </c>
      <c r="I11" s="4">
        <f>XLOOKUP(A11,ApiVerification!A:A,ApiVerification!C:C,"")</f>
      </c>
      <c r="J11" s="4">
        <f>XLOOKUP(A11,AtivacaoGiftback!A:A,AtivacaoGiftback!B:B,"")</f>
      </c>
      <c r="K11" s="4">
        <f>XLOOKUP(A11,TempoPrimeiraCampanha!A:A,TempoPrimeiraCampanha!B:B,"")</f>
      </c>
      <c r="L11" s="4">
        <f>XLOOKUP(A11,'# Campanhas30D'!A:A,'# Campanhas30D'!B:B,"")</f>
      </c>
      <c r="M11" s="10">
        <f>XLOOKUP(A11,'Receita Influenciada'!A:A,'Receita Influenciada'!B:B,"")</f>
      </c>
      <c r="N11" s="10">
        <f>XLOOKUP(A11,'Receita Total'!A:A,'Receita Total'!C:C,"")</f>
      </c>
      <c r="O11" s="4">
        <v>0</v>
      </c>
      <c r="P11" s="10">
        <f>XLOOKUP(A11,Campanha!A:A,Campanha!B:B,"")</f>
      </c>
      <c r="Q11" s="4">
        <v>0</v>
      </c>
      <c r="R11" s="4">
        <v>0</v>
      </c>
      <c r="S11" s="15">
        <f>XLOOKUP(A11,'Receita Influenciada'!A:A,'Receita Influenciada'!C:C,"")</f>
      </c>
      <c r="T11" s="2">
        <f>DATEDIF(B11,C11,"D")</f>
      </c>
      <c r="U11" s="4">
        <v>0</v>
      </c>
    </row>
    <row x14ac:dyDescent="0.25" r="12" customHeight="1" ht="18.75">
      <c r="A12" s="1" t="s">
        <v>524</v>
      </c>
      <c r="B12" s="22">
        <f>XLOOKUP(A12,'Página25'!A:A,'Página25'!G:G,"")</f>
        <v>25568.875</v>
      </c>
      <c r="C12" s="22">
        <f>XLOOKUP(A12,'Página25'!A:A,'Página25'!I:I,"")</f>
        <v>25568.875</v>
      </c>
      <c r="D12" s="4">
        <f>XLOOKUP(A12,login!A:A,login!F:F,"")</f>
      </c>
      <c r="E12" s="4">
        <v>1</v>
      </c>
      <c r="F12" s="4">
        <v>0</v>
      </c>
      <c r="G12" s="2">
        <f>XLOOKUP(A12,EmailVerification!A:A,EmailVerification!B:B,"")</f>
      </c>
      <c r="H12" s="4">
        <f>XLOOKUP(A12,IntegracaoVerification!A:A,IntegracaoVerification!C:C,"")</f>
      </c>
      <c r="I12" s="4">
        <f>XLOOKUP(A12,ApiVerification!A:A,ApiVerification!C:C,"")</f>
      </c>
      <c r="J12" s="2">
        <f>XLOOKUP(A12,AtivacaoGiftback!A:A,AtivacaoGiftback!B:B,"")</f>
      </c>
      <c r="K12" s="4">
        <f>XLOOKUP(A12,TempoPrimeiraCampanha!A:A,TempoPrimeiraCampanha!B:B,"")</f>
      </c>
      <c r="L12" s="4">
        <f>XLOOKUP(A12,'# Campanhas30D'!A:A,'# Campanhas30D'!B:B,"")</f>
      </c>
      <c r="M12" s="4">
        <v>0</v>
      </c>
      <c r="N12" s="10">
        <f>XLOOKUP(A12,'Receita Total'!A:A,'Receita Total'!C:C,"")</f>
      </c>
      <c r="O12" s="4">
        <v>0</v>
      </c>
      <c r="P12" s="4">
        <v>0</v>
      </c>
      <c r="Q12" s="4">
        <v>0</v>
      </c>
      <c r="R12" s="4">
        <v>0</v>
      </c>
      <c r="S12" s="16">
        <f>XLOOKUP(A12,'Receita Influenciada'!A:A,'Receita Influenciada'!C:C,"")</f>
      </c>
      <c r="T12" s="4">
        <f>DATEDIF(B12,C12,"D")</f>
      </c>
      <c r="U12" s="4">
        <v>0</v>
      </c>
    </row>
    <row x14ac:dyDescent="0.25" r="13" customHeight="1" ht="18.75">
      <c r="A13" s="1" t="s">
        <v>702</v>
      </c>
      <c r="B13" s="22">
        <f>XLOOKUP(A13,'Página25'!A:A,'Página25'!G:G,"")</f>
        <v>25568.875</v>
      </c>
      <c r="C13" s="22">
        <f>XLOOKUP(A13,'Página25'!A:A,'Página25'!I:I,"")</f>
        <v>25568.875</v>
      </c>
      <c r="D13" s="4">
        <f>XLOOKUP(A13,login!A:A,login!F:F,"")</f>
      </c>
      <c r="E13" s="4">
        <f>XLOOKUP(A13,gestor!C:C,gestor!E:E,"")</f>
      </c>
      <c r="F13" s="4">
        <f>XLOOKUP(A13,tickets!I:I,tickets!J:J,"")</f>
      </c>
      <c r="G13" s="4">
        <f>XLOOKUP(A13,EmailVerification!A:A,EmailVerification!B:B,"")</f>
      </c>
      <c r="H13" s="4">
        <f>XLOOKUP(A13,IntegracaoVerification!A:A,IntegracaoVerification!C:C,"")</f>
      </c>
      <c r="I13" s="4">
        <f>XLOOKUP(A13,ApiVerification!A:A,ApiVerification!C:C,"")</f>
      </c>
      <c r="J13" s="4">
        <f>XLOOKUP(A13,AtivacaoGiftback!A:A,AtivacaoGiftback!B:B,"")</f>
      </c>
      <c r="K13" s="4">
        <f>XLOOKUP(A13,TempoPrimeiraCampanha!A:A,TempoPrimeiraCampanha!B:B,"")</f>
      </c>
      <c r="L13" s="4">
        <f>XLOOKUP(A13,'# Campanhas30D'!A:A,'# Campanhas30D'!B:B,"")</f>
      </c>
      <c r="M13" s="10">
        <f>XLOOKUP(A13,'Receita Influenciada'!A:A,'Receita Influenciada'!B:B,"")</f>
      </c>
      <c r="N13" s="10">
        <f>XLOOKUP(A13,'Receita Total'!A:A,'Receita Total'!C:C,"")</f>
      </c>
      <c r="O13" s="10">
        <f>XLOOKUP(A13,Giftback!A:A,Giftback!B:B,"")</f>
      </c>
      <c r="P13" s="10">
        <f>XLOOKUP(A13,Campanha!A:A,Campanha!B:B,"")</f>
      </c>
      <c r="Q13" s="4">
        <v>0</v>
      </c>
      <c r="R13" s="10">
        <f>XLOOKUP(A13,Message!A:A,Message!B:B,"")</f>
      </c>
      <c r="S13" s="15">
        <f>XLOOKUP(A13,'Receita Influenciada'!A:A,'Receita Influenciada'!C:C,"")</f>
      </c>
      <c r="T13" s="2">
        <f>DATEDIF(B13,C13,"D")</f>
      </c>
      <c r="U13" s="4">
        <v>0</v>
      </c>
    </row>
    <row x14ac:dyDescent="0.25" r="14" customHeight="1" ht="18.75">
      <c r="A14" s="1" t="s">
        <v>1242</v>
      </c>
      <c r="B14" s="22">
        <f>XLOOKUP(A14,'Página25'!A:A,'Página25'!G:G,"")</f>
        <v>25568.875</v>
      </c>
      <c r="C14" s="22">
        <f>XLOOKUP(A14,'Página25'!A:A,'Página25'!I:I,"")</f>
        <v>25568.875</v>
      </c>
      <c r="D14" s="4">
        <f>XLOOKUP(A14,login!A:A,login!F:F,"")</f>
      </c>
      <c r="E14" s="4">
        <f>XLOOKUP(A14,gestor!C:C,gestor!E:E,"")</f>
      </c>
      <c r="F14" s="4">
        <v>0</v>
      </c>
      <c r="G14" s="4">
        <f>XLOOKUP(A14,EmailVerification!A:A,EmailVerification!B:B,"")</f>
      </c>
      <c r="H14" s="4">
        <f>XLOOKUP(A14,IntegracaoVerification!A:A,IntegracaoVerification!C:C,"")</f>
      </c>
      <c r="I14" s="2">
        <f>XLOOKUP(A14,ApiVerification!A:A,ApiVerification!C:C,"")</f>
      </c>
      <c r="J14" s="4">
        <f>XLOOKUP(A14,AtivacaoGiftback!A:A,AtivacaoGiftback!B:B,"")</f>
      </c>
      <c r="K14" s="4">
        <f>XLOOKUP(A14,TempoPrimeiraCampanha!A:A,TempoPrimeiraCampanha!B:B,"")</f>
      </c>
      <c r="L14" s="4">
        <f>XLOOKUP(A14,'# Campanhas30D'!A:A,'# Campanhas30D'!B:B,"")</f>
      </c>
      <c r="M14" s="10">
        <f>XLOOKUP(A14,'Receita Influenciada'!A:A,'Receita Influenciada'!B:B,"")</f>
      </c>
      <c r="N14" s="10">
        <f>XLOOKUP(A14,'Receita Total'!A:A,'Receita Total'!C:C,"")</f>
      </c>
      <c r="O14" s="10">
        <f>XLOOKUP(A14,Giftback!A:A,Giftback!B:B,"")</f>
      </c>
      <c r="P14" s="10">
        <f>XLOOKUP(A14,Campanha!A:A,Campanha!B:B,"")</f>
      </c>
      <c r="Q14" s="4">
        <v>0</v>
      </c>
      <c r="R14" s="4">
        <v>0</v>
      </c>
      <c r="S14" s="15">
        <f>XLOOKUP(A14,'Receita Influenciada'!A:A,'Receita Influenciada'!C:C,"")</f>
      </c>
      <c r="T14" s="4">
        <f>DATEDIF(B14,C14,"D")</f>
      </c>
      <c r="U14" s="4">
        <f>IF(T14&gt;=0,1,0)</f>
      </c>
    </row>
    <row x14ac:dyDescent="0.25" r="15" customHeight="1" ht="18.75">
      <c r="A15" s="1" t="s">
        <v>1565</v>
      </c>
      <c r="B15" s="22">
        <f>XLOOKUP(A15,'Página25'!A:A,'Página25'!G:G,"")</f>
        <v>25568.875</v>
      </c>
      <c r="C15" s="22">
        <f>XLOOKUP(A15,'Página25'!A:A,'Página25'!I:I,"")</f>
        <v>25568.875</v>
      </c>
      <c r="D15" s="4">
        <f>XLOOKUP(A15,login!A:A,login!F:F,"")</f>
      </c>
      <c r="E15" s="4">
        <f>XLOOKUP(A15,gestor!C:C,gestor!E:E,"")</f>
      </c>
      <c r="F15" s="4">
        <v>0</v>
      </c>
      <c r="G15" s="4">
        <f>XLOOKUP(A15,EmailVerification!A:A,EmailVerification!B:B,"")</f>
      </c>
      <c r="H15" s="4">
        <f>XLOOKUP(A15,IntegracaoVerification!A:A,IntegracaoVerification!C:C,"")</f>
      </c>
      <c r="I15" s="4">
        <f>XLOOKUP(A15,ApiVerification!A:A,ApiVerification!C:C,"")</f>
      </c>
      <c r="J15" s="4">
        <f>XLOOKUP(A15,AtivacaoGiftback!A:A,AtivacaoGiftback!B:B,"")</f>
      </c>
      <c r="K15" s="4">
        <f>XLOOKUP(A15,TempoPrimeiraCampanha!A:A,TempoPrimeiraCampanha!B:B,"")</f>
      </c>
      <c r="L15" s="4">
        <f>XLOOKUP(A15,'# Campanhas30D'!A:A,'# Campanhas30D'!B:B,"")</f>
      </c>
      <c r="M15" s="10">
        <f>XLOOKUP(A15,'Receita Influenciada'!A:A,'Receita Influenciada'!B:B,"")</f>
      </c>
      <c r="N15" s="10">
        <f>XLOOKUP(A15,'Receita Total'!A:A,'Receita Total'!C:C,"")</f>
      </c>
      <c r="O15" s="4">
        <v>0</v>
      </c>
      <c r="P15" s="10">
        <f>XLOOKUP(A15,Campanha!A:A,Campanha!B:B,"")</f>
      </c>
      <c r="Q15" s="4">
        <v>0</v>
      </c>
      <c r="R15" s="4">
        <v>0</v>
      </c>
      <c r="S15" s="15">
        <f>XLOOKUP(A15,'Receita Influenciada'!A:A,'Receita Influenciada'!C:C,"")</f>
      </c>
      <c r="T15" s="2">
        <f>DATEDIF(B15,C15,"D")</f>
      </c>
      <c r="U15" s="4">
        <v>0</v>
      </c>
    </row>
    <row x14ac:dyDescent="0.25" r="16" customHeight="1" ht="18.75">
      <c r="A16" s="1" t="s">
        <v>864</v>
      </c>
      <c r="B16" s="22">
        <f>XLOOKUP(A16,'Página25'!A:A,'Página25'!G:G,"")</f>
        <v>25568.875</v>
      </c>
      <c r="C16" s="22">
        <f>XLOOKUP(A16,'Página25'!A:A,'Página25'!I:I,"")</f>
        <v>25568.875</v>
      </c>
      <c r="D16" s="4">
        <f>XLOOKUP(A16,login!A:A,login!F:F,"")</f>
      </c>
      <c r="E16" s="4">
        <f>XLOOKUP(A16,gestor!C:C,gestor!E:E,"")</f>
      </c>
      <c r="F16" s="4">
        <v>0</v>
      </c>
      <c r="G16" s="4">
        <f>XLOOKUP(A16,EmailVerification!A:A,EmailVerification!B:B,"")</f>
      </c>
      <c r="H16" s="4">
        <f>XLOOKUP(A16,IntegracaoVerification!A:A,IntegracaoVerification!C:C,"")</f>
      </c>
      <c r="I16" s="4">
        <f>XLOOKUP(A16,ApiVerification!A:A,ApiVerification!C:C,"")</f>
      </c>
      <c r="J16" s="4">
        <f>XLOOKUP(A16,AtivacaoGiftback!A:A,AtivacaoGiftback!B:B,"")</f>
      </c>
      <c r="K16" s="4">
        <f>XLOOKUP(A16,TempoPrimeiraCampanha!A:A,TempoPrimeiraCampanha!B:B,"")</f>
      </c>
      <c r="L16" s="4">
        <f>XLOOKUP(A16,'# Campanhas30D'!A:A,'# Campanhas30D'!B:B,"")</f>
      </c>
      <c r="M16" s="10">
        <f>XLOOKUP(A16,'Receita Influenciada'!A:A,'Receita Influenciada'!B:B,"")</f>
      </c>
      <c r="N16" s="10">
        <f>XLOOKUP(A16,'Receita Total'!A:A,'Receita Total'!C:C,"")</f>
      </c>
      <c r="O16" s="10">
        <f>XLOOKUP(A16,Giftback!A:A,Giftback!B:B,"")</f>
      </c>
      <c r="P16" s="10">
        <f>XLOOKUP(A16,Campanha!A:A,Campanha!B:B,"")</f>
      </c>
      <c r="Q16" s="4">
        <v>0</v>
      </c>
      <c r="R16" s="4">
        <v>0</v>
      </c>
      <c r="S16" s="15">
        <f>XLOOKUP(A16,'Receita Influenciada'!A:A,'Receita Influenciada'!C:C,"")</f>
      </c>
      <c r="T16" s="2">
        <f>DATEDIF(B16,C16,"D")</f>
      </c>
      <c r="U16" s="4">
        <v>0</v>
      </c>
    </row>
    <row x14ac:dyDescent="0.25" r="17" customHeight="1" ht="18.75">
      <c r="A17" s="1" t="s">
        <v>726</v>
      </c>
      <c r="B17" s="22">
        <f>XLOOKUP(A17,'Página25'!A:A,'Página25'!G:G,"")</f>
        <v>25568.875</v>
      </c>
      <c r="C17" s="22">
        <f>XLOOKUP(A17,'Página25'!A:A,'Página25'!I:I,"")</f>
        <v>25568.875</v>
      </c>
      <c r="D17" s="4">
        <f>XLOOKUP(A17,login!A:A,login!F:F,"")</f>
      </c>
      <c r="E17" s="4">
        <f>XLOOKUP(A17,gestor!C:C,gestor!E:E,"")</f>
      </c>
      <c r="F17" s="4">
        <v>0</v>
      </c>
      <c r="G17" s="4">
        <f>XLOOKUP(A17,EmailVerification!A:A,EmailVerification!B:B,"")</f>
      </c>
      <c r="H17" s="4">
        <f>XLOOKUP(A17,IntegracaoVerification!A:A,IntegracaoVerification!C:C,"")</f>
      </c>
      <c r="I17" s="4">
        <f>XLOOKUP(A17,ApiVerification!A:A,ApiVerification!C:C,"")</f>
      </c>
      <c r="J17" s="4">
        <f>XLOOKUP(A17,AtivacaoGiftback!A:A,AtivacaoGiftback!B:B,"")</f>
      </c>
      <c r="K17" s="4">
        <f>XLOOKUP(A17,TempoPrimeiraCampanha!A:A,TempoPrimeiraCampanha!B:B,"")</f>
      </c>
      <c r="L17" s="4">
        <f>XLOOKUP(A17,'# Campanhas30D'!A:A,'# Campanhas30D'!B:B,"")</f>
      </c>
      <c r="M17" s="10">
        <f>XLOOKUP(A17,'Receita Influenciada'!A:A,'Receita Influenciada'!B:B,"")</f>
      </c>
      <c r="N17" s="10">
        <f>XLOOKUP(A17,'Receita Total'!A:A,'Receita Total'!C:C,"")</f>
      </c>
      <c r="O17" s="10">
        <f>XLOOKUP(A17,Giftback!A:A,Giftback!B:B,"")</f>
      </c>
      <c r="P17" s="10">
        <f>XLOOKUP(A17,Campanha!A:A,Campanha!B:B,"")</f>
      </c>
      <c r="Q17" s="4">
        <v>0</v>
      </c>
      <c r="R17" s="4">
        <v>0</v>
      </c>
      <c r="S17" s="15">
        <f>XLOOKUP(A17,'Receita Influenciada'!A:A,'Receita Influenciada'!C:C,"")</f>
      </c>
      <c r="T17" s="2">
        <f>DATEDIF(B17,C17,"D")</f>
      </c>
      <c r="U17" s="4">
        <v>0</v>
      </c>
    </row>
    <row x14ac:dyDescent="0.25" r="18" customHeight="1" ht="18.75">
      <c r="A18" s="1" t="s">
        <v>1561</v>
      </c>
      <c r="B18" s="22">
        <f>XLOOKUP(A18,'Página25'!A:A,'Página25'!G:G,"")</f>
        <v>25568.875</v>
      </c>
      <c r="C18" s="22">
        <f>XLOOKUP(A18,'Página25'!A:A,'Página25'!I:I,"")</f>
        <v>25568.875</v>
      </c>
      <c r="D18" s="4">
        <f>XLOOKUP(A18,login!A:A,login!F:F,"")</f>
      </c>
      <c r="E18" s="4">
        <f>XLOOKUP(A18,gestor!C:C,gestor!E:E,"")</f>
      </c>
      <c r="F18" s="4">
        <v>0</v>
      </c>
      <c r="G18" s="4">
        <f>XLOOKUP(A18,EmailVerification!A:A,EmailVerification!B:B,"")</f>
      </c>
      <c r="H18" s="4">
        <f>XLOOKUP(A18,IntegracaoVerification!A:A,IntegracaoVerification!C:C,"")</f>
      </c>
      <c r="I18" s="2">
        <f>XLOOKUP(A18,ApiVerification!A:A,ApiVerification!C:C,"")</f>
      </c>
      <c r="J18" s="4">
        <f>XLOOKUP(A18,AtivacaoGiftback!A:A,AtivacaoGiftback!B:B,"")</f>
      </c>
      <c r="K18" s="4">
        <f>XLOOKUP(A18,TempoPrimeiraCampanha!A:A,TempoPrimeiraCampanha!B:B,"")</f>
      </c>
      <c r="L18" s="4">
        <f>XLOOKUP(A18,'# Campanhas30D'!A:A,'# Campanhas30D'!B:B,"")</f>
      </c>
      <c r="M18" s="10">
        <f>XLOOKUP(A18,'Receita Influenciada'!A:A,'Receita Influenciada'!B:B,"")</f>
      </c>
      <c r="N18" s="10">
        <f>XLOOKUP(A18,'Receita Total'!A:A,'Receita Total'!C:C,"")</f>
      </c>
      <c r="O18" s="10">
        <f>XLOOKUP(A18,Giftback!A:A,Giftback!B:B,"")</f>
      </c>
      <c r="P18" s="10">
        <f>XLOOKUP(A18,Campanha!A:A,Campanha!B:B,"")</f>
      </c>
      <c r="Q18" s="10">
        <f>XLOOKUP(A18,Task!A:A,Task!B:B,"")</f>
      </c>
      <c r="R18" s="4">
        <v>0</v>
      </c>
      <c r="S18" s="15">
        <f>XLOOKUP(A18,'Receita Influenciada'!A:A,'Receita Influenciada'!C:C,"")</f>
      </c>
      <c r="T18" s="4">
        <f>DATEDIF(B18,C18,"D")</f>
      </c>
      <c r="U18" s="4">
        <f>IF(T18&gt;=0,1,0)</f>
      </c>
    </row>
    <row x14ac:dyDescent="0.25" r="19" customHeight="1" ht="18.75">
      <c r="A19" s="1" t="s">
        <v>375</v>
      </c>
      <c r="B19" s="22">
        <f>XLOOKUP(A19,'Página25'!A:A,'Página25'!G:G,"")</f>
        <v>25568.875</v>
      </c>
      <c r="C19" s="22">
        <f>XLOOKUP(A19,'Página25'!A:A,'Página25'!I:I,"")</f>
        <v>25568.875</v>
      </c>
      <c r="D19" s="4">
        <f>XLOOKUP(A19,login!A:A,login!F:F,"")</f>
      </c>
      <c r="E19" s="4">
        <v>1</v>
      </c>
      <c r="F19" s="4">
        <v>0</v>
      </c>
      <c r="G19" s="4">
        <f>XLOOKUP(A19,EmailVerification!A:A,EmailVerification!B:B,"")</f>
      </c>
      <c r="H19" s="4">
        <f>XLOOKUP(A19,IntegracaoVerification!A:A,IntegracaoVerification!C:C,"")</f>
      </c>
      <c r="I19" s="4">
        <f>XLOOKUP(A19,ApiVerification!A:A,ApiVerification!C:C,"")</f>
      </c>
      <c r="J19" s="4">
        <f>XLOOKUP(A19,AtivacaoGiftback!A:A,AtivacaoGiftback!B:B,"")</f>
      </c>
      <c r="K19" s="4">
        <f>XLOOKUP(A19,TempoPrimeiraCampanha!A:A,TempoPrimeiraCampanha!B:B,"")</f>
      </c>
      <c r="L19" s="4">
        <f>XLOOKUP(A19,'# Campanhas30D'!A:A,'# Campanhas30D'!B:B,"")</f>
      </c>
      <c r="M19" s="10">
        <f>XLOOKUP(A19,'Receita Influenciada'!A:A,'Receita Influenciada'!B:B,"")</f>
      </c>
      <c r="N19" s="10">
        <f>XLOOKUP(A19,'Receita Total'!A:A,'Receita Total'!C:C,"")</f>
      </c>
      <c r="O19" s="10">
        <f>XLOOKUP(A19,Giftback!A:A,Giftback!B:B,"")</f>
      </c>
      <c r="P19" s="10">
        <f>XLOOKUP(A19,Campanha!A:A,Campanha!B:B,"")</f>
      </c>
      <c r="Q19" s="4">
        <v>0</v>
      </c>
      <c r="R19" s="10">
        <f>XLOOKUP(A19,Message!A:A,Message!B:B,"")</f>
      </c>
      <c r="S19" s="15">
        <f>XLOOKUP(A19,'Receita Influenciada'!A:A,'Receita Influenciada'!C:C,"")</f>
      </c>
      <c r="T19" s="2">
        <f>DATEDIF(B19,C19,"D")</f>
      </c>
      <c r="U19" s="4">
        <v>0</v>
      </c>
    </row>
    <row x14ac:dyDescent="0.25" r="20" customHeight="1" ht="18.75">
      <c r="A20" s="1" t="s">
        <v>682</v>
      </c>
      <c r="B20" s="22">
        <f>XLOOKUP(A20,'Página25'!A:A,'Página25'!G:G,"")</f>
        <v>25568.875</v>
      </c>
      <c r="C20" s="22">
        <f>XLOOKUP(A20,'Página25'!A:A,'Página25'!I:I,"")</f>
        <v>25568.875</v>
      </c>
      <c r="D20" s="4">
        <f>XLOOKUP(A20,login!A:A,login!F:F,"")</f>
      </c>
      <c r="E20" s="4">
        <f>XLOOKUP(A20,gestor!C:C,gestor!E:E,"")</f>
      </c>
      <c r="F20" s="4">
        <v>0</v>
      </c>
      <c r="G20" s="4">
        <f>XLOOKUP(A20,EmailVerification!A:A,EmailVerification!B:B,"")</f>
      </c>
      <c r="H20" s="4">
        <f>XLOOKUP(A20,IntegracaoVerification!A:A,IntegracaoVerification!C:C,"")</f>
      </c>
      <c r="I20" s="4">
        <f>XLOOKUP(A20,ApiVerification!A:A,ApiVerification!C:C,"")</f>
      </c>
      <c r="J20" s="4">
        <f>XLOOKUP(A20,AtivacaoGiftback!A:A,AtivacaoGiftback!B:B,"")</f>
      </c>
      <c r="K20" s="4">
        <f>XLOOKUP(A20,TempoPrimeiraCampanha!A:A,TempoPrimeiraCampanha!B:B,"")</f>
      </c>
      <c r="L20" s="4">
        <f>XLOOKUP(A20,'# Campanhas30D'!A:A,'# Campanhas30D'!B:B,"")</f>
      </c>
      <c r="M20" s="10">
        <f>XLOOKUP(A20,'Receita Influenciada'!A:A,'Receita Influenciada'!B:B,"")</f>
      </c>
      <c r="N20" s="10">
        <f>XLOOKUP(A20,'Receita Total'!A:A,'Receita Total'!C:C,"")</f>
      </c>
      <c r="O20" s="10">
        <f>XLOOKUP(A20,Giftback!A:A,Giftback!B:B,"")</f>
      </c>
      <c r="P20" s="10">
        <f>XLOOKUP(A20,Campanha!A:A,Campanha!B:B,"")</f>
      </c>
      <c r="Q20" s="10">
        <f>XLOOKUP(A20,Task!A:A,Task!B:B,"")</f>
      </c>
      <c r="R20" s="4">
        <v>0</v>
      </c>
      <c r="S20" s="15">
        <f>XLOOKUP(A20,'Receita Influenciada'!A:A,'Receita Influenciada'!C:C,"")</f>
      </c>
      <c r="T20" s="2">
        <f>DATEDIF(B20,C20,"D")</f>
      </c>
      <c r="U20" s="4">
        <v>0</v>
      </c>
    </row>
    <row x14ac:dyDescent="0.25" r="21" customHeight="1" ht="18.75">
      <c r="A21" s="1" t="s">
        <v>674</v>
      </c>
      <c r="B21" s="22">
        <f>XLOOKUP(A21,'Página25'!A:A,'Página25'!G:G,"")</f>
        <v>25568.875</v>
      </c>
      <c r="C21" s="22">
        <f>XLOOKUP(A21,'Página25'!A:A,'Página25'!I:I,"")</f>
        <v>25568.875</v>
      </c>
      <c r="D21" s="4">
        <f>XLOOKUP(A21,login!A:A,login!F:F,"")</f>
      </c>
      <c r="E21" s="4">
        <f>XLOOKUP(A21,gestor!C:C,gestor!E:E,"")</f>
      </c>
      <c r="F21" s="4">
        <v>0</v>
      </c>
      <c r="G21" s="4">
        <f>XLOOKUP(A21,EmailVerification!A:A,EmailVerification!B:B,"")</f>
      </c>
      <c r="H21" s="4">
        <f>XLOOKUP(A21,IntegracaoVerification!A:A,IntegracaoVerification!C:C,"")</f>
      </c>
      <c r="I21" s="2">
        <f>XLOOKUP(A21,ApiVerification!A:A,ApiVerification!C:C,"")</f>
      </c>
      <c r="J21" s="4">
        <f>XLOOKUP(A21,AtivacaoGiftback!A:A,AtivacaoGiftback!B:B,"")</f>
      </c>
      <c r="K21" s="4">
        <f>XLOOKUP(A21,TempoPrimeiraCampanha!A:A,TempoPrimeiraCampanha!B:B,"")</f>
      </c>
      <c r="L21" s="4">
        <f>XLOOKUP(A21,'# Campanhas30D'!A:A,'# Campanhas30D'!B:B,"")</f>
      </c>
      <c r="M21" s="10">
        <f>XLOOKUP(A21,'Receita Influenciada'!A:A,'Receita Influenciada'!B:B,"")</f>
      </c>
      <c r="N21" s="10">
        <f>XLOOKUP(A21,'Receita Total'!A:A,'Receita Total'!C:C,"")</f>
      </c>
      <c r="O21" s="10">
        <f>XLOOKUP(A21,Giftback!A:A,Giftback!B:B,"")</f>
      </c>
      <c r="P21" s="10">
        <f>XLOOKUP(A21,Campanha!A:A,Campanha!B:B,"")</f>
      </c>
      <c r="Q21" s="10">
        <f>XLOOKUP(A21,Task!A:A,Task!B:B,"")</f>
      </c>
      <c r="R21" s="4">
        <v>0</v>
      </c>
      <c r="S21" s="15">
        <f>XLOOKUP(A21,'Receita Influenciada'!A:A,'Receita Influenciada'!C:C,"")</f>
      </c>
      <c r="T21" s="2">
        <f>DATEDIF(B21,C21,"D")</f>
      </c>
      <c r="U21" s="4">
        <v>0</v>
      </c>
    </row>
    <row x14ac:dyDescent="0.25" r="22" customHeight="1" ht="18.75">
      <c r="A22" s="1" t="s">
        <v>501</v>
      </c>
      <c r="B22" s="22">
        <f>XLOOKUP(A22,'Página25'!A:A,'Página25'!G:G,"")</f>
        <v>25568.875</v>
      </c>
      <c r="C22" s="22">
        <f>XLOOKUP(A22,'Página25'!A:A,'Página25'!I:I,"")</f>
        <v>25568.875</v>
      </c>
      <c r="D22" s="4">
        <f>XLOOKUP(A22,login!A:A,login!F:F,"")</f>
      </c>
      <c r="E22" s="4">
        <f>XLOOKUP(A22,gestor!C:C,gestor!E:E,"")</f>
      </c>
      <c r="F22" s="4">
        <v>0</v>
      </c>
      <c r="G22" s="4">
        <f>XLOOKUP(A22,EmailVerification!A:A,EmailVerification!B:B,"")</f>
      </c>
      <c r="H22" s="4">
        <f>XLOOKUP(A22,IntegracaoVerification!A:A,IntegracaoVerification!C:C,"")</f>
      </c>
      <c r="I22" s="4">
        <f>XLOOKUP(A22,ApiVerification!A:A,ApiVerification!C:C,"")</f>
      </c>
      <c r="J22" s="2">
        <f>XLOOKUP(A22,AtivacaoGiftback!A:A,AtivacaoGiftback!B:B,"")</f>
      </c>
      <c r="K22" s="4">
        <f>XLOOKUP(A22,TempoPrimeiraCampanha!A:A,TempoPrimeiraCampanha!B:B,"")</f>
      </c>
      <c r="L22" s="4">
        <f>XLOOKUP(A22,'# Campanhas30D'!A:A,'# Campanhas30D'!B:B,"")</f>
      </c>
      <c r="M22" s="10">
        <f>XLOOKUP(A22,'Receita Influenciada'!A:A,'Receita Influenciada'!B:B,"")</f>
      </c>
      <c r="N22" s="10">
        <f>XLOOKUP(A22,'Receita Total'!A:A,'Receita Total'!C:C,"")</f>
      </c>
      <c r="O22" s="4">
        <v>0</v>
      </c>
      <c r="P22" s="10">
        <f>XLOOKUP(A22,Campanha!A:A,Campanha!B:B,"")</f>
      </c>
      <c r="Q22" s="4">
        <v>0</v>
      </c>
      <c r="R22" s="4">
        <v>0</v>
      </c>
      <c r="S22" s="15">
        <f>XLOOKUP(A22,'Receita Influenciada'!A:A,'Receita Influenciada'!C:C,"")</f>
      </c>
      <c r="T22" s="2">
        <f>DATEDIF(B22,C22,"D")</f>
      </c>
      <c r="U22" s="4">
        <v>0</v>
      </c>
    </row>
    <row x14ac:dyDescent="0.25" r="23" customHeight="1" ht="18.75">
      <c r="A23" s="1" t="s">
        <v>917</v>
      </c>
      <c r="B23" s="22">
        <f>XLOOKUP(A23,'Página25'!A:A,'Página25'!G:G,"")</f>
        <v>25568.875</v>
      </c>
      <c r="C23" s="22">
        <f>XLOOKUP(A23,'Página25'!A:A,'Página25'!I:I,"")</f>
        <v>25568.875</v>
      </c>
      <c r="D23" s="4">
        <f>XLOOKUP(A23,login!A:A,login!F:F,"")</f>
      </c>
      <c r="E23" s="4">
        <v>1</v>
      </c>
      <c r="F23" s="4">
        <v>0</v>
      </c>
      <c r="G23" s="4">
        <f>XLOOKUP(A23,EmailVerification!A:A,EmailVerification!B:B,"")</f>
      </c>
      <c r="H23" s="4">
        <f>XLOOKUP(A23,IntegracaoVerification!A:A,IntegracaoVerification!C:C,"")</f>
      </c>
      <c r="I23" s="4">
        <f>XLOOKUP(A23,ApiVerification!A:A,ApiVerification!C:C,"")</f>
      </c>
      <c r="J23" s="4">
        <f>XLOOKUP(A23,AtivacaoGiftback!A:A,AtivacaoGiftback!B:B,"")</f>
      </c>
      <c r="K23" s="4">
        <f>XLOOKUP(A23,TempoPrimeiraCampanha!A:A,TempoPrimeiraCampanha!B:B,"")</f>
      </c>
      <c r="L23" s="4">
        <f>XLOOKUP(A23,'# Campanhas30D'!A:A,'# Campanhas30D'!B:B,"")</f>
      </c>
      <c r="M23" s="10">
        <f>XLOOKUP(A23,'Receita Influenciada'!A:A,'Receita Influenciada'!B:B,"")</f>
      </c>
      <c r="N23" s="10">
        <f>XLOOKUP(A23,'Receita Total'!A:A,'Receita Total'!C:C,"")</f>
      </c>
      <c r="O23" s="10">
        <f>XLOOKUP(A23,Giftback!A:A,Giftback!B:B,"")</f>
      </c>
      <c r="P23" s="4">
        <v>0</v>
      </c>
      <c r="Q23" s="10">
        <f>XLOOKUP(A23,Task!A:A,Task!B:B,"")</f>
      </c>
      <c r="R23" s="4">
        <v>0</v>
      </c>
      <c r="S23" s="15">
        <f>XLOOKUP(A23,'Receita Influenciada'!A:A,'Receita Influenciada'!C:C,"")</f>
      </c>
      <c r="T23" s="2">
        <f>DATEDIF(B23,C23,"D")</f>
      </c>
      <c r="U23" s="4">
        <v>0</v>
      </c>
    </row>
    <row x14ac:dyDescent="0.25" r="24" customHeight="1" ht="18.75">
      <c r="A24" s="1" t="s">
        <v>638</v>
      </c>
      <c r="B24" s="22">
        <f>XLOOKUP(A24,'Página25'!A:A,'Página25'!G:G,"")</f>
        <v>25568.875</v>
      </c>
      <c r="C24" s="22">
        <f>XLOOKUP(A24,'Página25'!A:A,'Página25'!I:I,"")</f>
        <v>25568.875</v>
      </c>
      <c r="D24" s="4">
        <f>XLOOKUP(A24,login!A:A,login!F:F,"")</f>
      </c>
      <c r="E24" s="4">
        <v>1</v>
      </c>
      <c r="F24" s="4">
        <v>0</v>
      </c>
      <c r="G24" s="4">
        <f>XLOOKUP(A24,EmailVerification!A:A,EmailVerification!B:B,"")</f>
      </c>
      <c r="H24" s="4">
        <f>XLOOKUP(A24,IntegracaoVerification!A:A,IntegracaoVerification!C:C,"")</f>
      </c>
      <c r="I24" s="4">
        <f>XLOOKUP(A24,ApiVerification!A:A,ApiVerification!C:C,"")</f>
      </c>
      <c r="J24" s="4">
        <f>XLOOKUP(A24,AtivacaoGiftback!A:A,AtivacaoGiftback!B:B,"")</f>
      </c>
      <c r="K24" s="4">
        <f>XLOOKUP(A24,TempoPrimeiraCampanha!A:A,TempoPrimeiraCampanha!B:B,"")</f>
      </c>
      <c r="L24" s="4">
        <f>XLOOKUP(A24,'# Campanhas30D'!A:A,'# Campanhas30D'!B:B,"")</f>
      </c>
      <c r="M24" s="10">
        <f>XLOOKUP(A24,'Receita Influenciada'!A:A,'Receita Influenciada'!B:B,"")</f>
      </c>
      <c r="N24" s="10">
        <f>XLOOKUP(A24,'Receita Total'!A:A,'Receita Total'!C:C,"")</f>
      </c>
      <c r="O24" s="10">
        <f>XLOOKUP(A24,Giftback!A:A,Giftback!B:B,"")</f>
      </c>
      <c r="P24" s="10">
        <f>XLOOKUP(A24,Campanha!A:A,Campanha!B:B,"")</f>
      </c>
      <c r="Q24" s="4">
        <v>0</v>
      </c>
      <c r="R24" s="4">
        <v>0</v>
      </c>
      <c r="S24" s="15">
        <f>XLOOKUP(A24,'Receita Influenciada'!A:A,'Receita Influenciada'!C:C,"")</f>
      </c>
      <c r="T24" s="4">
        <f>DATEDIF(B24,C24,"D")</f>
      </c>
      <c r="U24" s="4">
        <v>0</v>
      </c>
    </row>
    <row x14ac:dyDescent="0.25" r="25" customHeight="1" ht="18.75">
      <c r="A25" s="1" t="s">
        <v>1147</v>
      </c>
      <c r="B25" s="22">
        <f>XLOOKUP(A25,'Página25'!A:A,'Página25'!G:G,"")</f>
        <v>25568.875</v>
      </c>
      <c r="C25" s="22">
        <f>XLOOKUP(A25,'Página25'!A:A,'Página25'!I:I,"")</f>
        <v>25568.875</v>
      </c>
      <c r="D25" s="4">
        <f>XLOOKUP(A25,login!A:A,login!F:F,"")</f>
      </c>
      <c r="E25" s="4">
        <f>XLOOKUP(A25,gestor!C:C,gestor!E:E,"")</f>
      </c>
      <c r="F25" s="4">
        <f>XLOOKUP(A25,tickets!I:I,tickets!J:J,"")</f>
      </c>
      <c r="G25" s="4">
        <f>XLOOKUP(A25,EmailVerification!A:A,EmailVerification!B:B,"")</f>
      </c>
      <c r="H25" s="4">
        <f>XLOOKUP(A25,IntegracaoVerification!A:A,IntegracaoVerification!C:C,"")</f>
      </c>
      <c r="I25" s="4">
        <f>XLOOKUP(A25,ApiVerification!A:A,ApiVerification!C:C,"")</f>
      </c>
      <c r="J25" s="4">
        <f>XLOOKUP(A25,AtivacaoGiftback!A:A,AtivacaoGiftback!B:B,"")</f>
      </c>
      <c r="K25" s="4">
        <f>XLOOKUP(A25,TempoPrimeiraCampanha!A:A,TempoPrimeiraCampanha!B:B,"")</f>
      </c>
      <c r="L25" s="4">
        <f>XLOOKUP(A25,'# Campanhas30D'!A:A,'# Campanhas30D'!B:B,"")</f>
      </c>
      <c r="M25" s="10">
        <f>XLOOKUP(A25,'Receita Influenciada'!A:A,'Receita Influenciada'!B:B,"")</f>
      </c>
      <c r="N25" s="10">
        <f>XLOOKUP(A25,'Receita Total'!A:A,'Receita Total'!C:C,"")</f>
      </c>
      <c r="O25" s="10">
        <f>XLOOKUP(A25,Giftback!A:A,Giftback!B:B,"")</f>
      </c>
      <c r="P25" s="4">
        <v>0</v>
      </c>
      <c r="Q25" s="10">
        <f>XLOOKUP(A25,Task!A:A,Task!B:B,"")</f>
      </c>
      <c r="R25" s="4">
        <v>0</v>
      </c>
      <c r="S25" s="15">
        <f>XLOOKUP(A25,'Receita Influenciada'!A:A,'Receita Influenciada'!C:C,"")</f>
      </c>
      <c r="T25" s="2">
        <f>DATEDIF(B25,C25,"D")</f>
      </c>
      <c r="U25" s="4">
        <v>0</v>
      </c>
    </row>
    <row x14ac:dyDescent="0.25" r="26" customHeight="1" ht="18.75">
      <c r="A26" s="1" t="s">
        <v>451</v>
      </c>
      <c r="B26" s="22">
        <f>XLOOKUP(A26,'Página25'!A:A,'Página25'!G:G,"")</f>
        <v>25568.875</v>
      </c>
      <c r="C26" s="22">
        <f>XLOOKUP(A26,'Página25'!A:A,'Página25'!I:I,"")</f>
        <v>25568.875</v>
      </c>
      <c r="D26" s="4">
        <f>XLOOKUP(A26,login!A:A,login!F:F,"")</f>
      </c>
      <c r="E26" s="4">
        <v>1</v>
      </c>
      <c r="F26" s="4">
        <v>0</v>
      </c>
      <c r="G26" s="4">
        <f>XLOOKUP(A26,EmailVerification!A:A,EmailVerification!B:B,"")</f>
      </c>
      <c r="H26" s="4">
        <f>XLOOKUP(A26,IntegracaoVerification!A:A,IntegracaoVerification!C:C,"")</f>
      </c>
      <c r="I26" s="4">
        <f>XLOOKUP(A26,ApiVerification!A:A,ApiVerification!C:C,"")</f>
      </c>
      <c r="J26" s="4">
        <f>XLOOKUP(A26,AtivacaoGiftback!A:A,AtivacaoGiftback!B:B,"")</f>
      </c>
      <c r="K26" s="4">
        <f>XLOOKUP(A26,TempoPrimeiraCampanha!A:A,TempoPrimeiraCampanha!B:B,"")</f>
      </c>
      <c r="L26" s="4">
        <f>XLOOKUP(A26,'# Campanhas30D'!A:A,'# Campanhas30D'!B:B,"")</f>
      </c>
      <c r="M26" s="10">
        <f>XLOOKUP(A26,'Receita Influenciada'!A:A,'Receita Influenciada'!B:B,"")</f>
      </c>
      <c r="N26" s="10">
        <f>XLOOKUP(A26,'Receita Total'!A:A,'Receita Total'!C:C,"")</f>
      </c>
      <c r="O26" s="4">
        <v>0</v>
      </c>
      <c r="P26" s="10">
        <f>XLOOKUP(A26,Campanha!A:A,Campanha!B:B,"")</f>
      </c>
      <c r="Q26" s="10">
        <f>XLOOKUP(A26,Task!A:A,Task!B:B,"")</f>
      </c>
      <c r="R26" s="10">
        <f>XLOOKUP(A26,Message!A:A,Message!B:B,"")</f>
      </c>
      <c r="S26" s="15">
        <f>XLOOKUP(A26,'Receita Influenciada'!A:A,'Receita Influenciada'!C:C,"")</f>
      </c>
      <c r="T26" s="2">
        <f>DATEDIF(B26,C26,"D")</f>
      </c>
      <c r="U26" s="4">
        <v>0</v>
      </c>
    </row>
    <row x14ac:dyDescent="0.25" r="27" customHeight="1" ht="18.75">
      <c r="A27" s="1" t="s">
        <v>668</v>
      </c>
      <c r="B27" s="22">
        <f>XLOOKUP(A27,'Página25'!A:A,'Página25'!G:G,"")</f>
        <v>25568.875</v>
      </c>
      <c r="C27" s="22">
        <f>XLOOKUP(A27,'Página25'!A:A,'Página25'!I:I,"")</f>
        <v>25568.875</v>
      </c>
      <c r="D27" s="4">
        <f>XLOOKUP(A27,login!A:A,login!F:F,"")</f>
      </c>
      <c r="E27" s="4">
        <v>1</v>
      </c>
      <c r="F27" s="4">
        <v>0</v>
      </c>
      <c r="G27" s="4">
        <f>XLOOKUP(A27,EmailVerification!A:A,EmailVerification!B:B,"")</f>
      </c>
      <c r="H27" s="4">
        <f>XLOOKUP(A27,IntegracaoVerification!A:A,IntegracaoVerification!C:C,"")</f>
      </c>
      <c r="I27" s="4">
        <f>XLOOKUP(A27,ApiVerification!A:A,ApiVerification!C:C,"")</f>
      </c>
      <c r="J27" s="2">
        <f>XLOOKUP(A27,AtivacaoGiftback!A:A,AtivacaoGiftback!B:B,"")</f>
      </c>
      <c r="K27" s="4">
        <f>XLOOKUP(A27,TempoPrimeiraCampanha!A:A,TempoPrimeiraCampanha!B:B,"")</f>
      </c>
      <c r="L27" s="4">
        <f>XLOOKUP(A27,'# Campanhas30D'!A:A,'# Campanhas30D'!B:B,"")</f>
      </c>
      <c r="M27" s="10">
        <f>XLOOKUP(A27,'Receita Influenciada'!A:A,'Receita Influenciada'!B:B,"")</f>
      </c>
      <c r="N27" s="10">
        <f>XLOOKUP(A27,'Receita Total'!A:A,'Receita Total'!C:C,"")</f>
      </c>
      <c r="O27" s="4">
        <v>0</v>
      </c>
      <c r="P27" s="10">
        <f>XLOOKUP(A27,Campanha!A:A,Campanha!B:B,"")</f>
      </c>
      <c r="Q27" s="4">
        <v>0</v>
      </c>
      <c r="R27" s="4">
        <v>0</v>
      </c>
      <c r="S27" s="15">
        <f>XLOOKUP(A27,'Receita Influenciada'!A:A,'Receita Influenciada'!C:C,"")</f>
      </c>
      <c r="T27" s="4">
        <f>DATEDIF(B27,C27,"D")</f>
      </c>
      <c r="U27" s="4">
        <v>0</v>
      </c>
    </row>
    <row x14ac:dyDescent="0.25" r="28" customHeight="1" ht="18.75">
      <c r="A28" s="1" t="s">
        <v>696</v>
      </c>
      <c r="B28" s="22">
        <f>XLOOKUP(A28,'Página25'!A:A,'Página25'!G:G,"")</f>
        <v>25568.875</v>
      </c>
      <c r="C28" s="22">
        <f>XLOOKUP(A28,'Página25'!A:A,'Página25'!I:I,"")</f>
        <v>25568.875</v>
      </c>
      <c r="D28" s="4">
        <f>XLOOKUP(A28,login!A:A,login!F:F,"")</f>
      </c>
      <c r="E28" s="4">
        <f>XLOOKUP(A28,gestor!C:C,gestor!E:E,"")</f>
      </c>
      <c r="F28" s="4">
        <v>0</v>
      </c>
      <c r="G28" s="4">
        <f>XLOOKUP(A28,EmailVerification!A:A,EmailVerification!B:B,"")</f>
      </c>
      <c r="H28" s="4">
        <f>XLOOKUP(A28,IntegracaoVerification!A:A,IntegracaoVerification!C:C,"")</f>
      </c>
      <c r="I28" s="4">
        <f>XLOOKUP(A28,ApiVerification!A:A,ApiVerification!C:C,"")</f>
      </c>
      <c r="J28" s="4">
        <f>XLOOKUP(A28,AtivacaoGiftback!A:A,AtivacaoGiftback!B:B,"")</f>
      </c>
      <c r="K28" s="4">
        <f>XLOOKUP(A28,TempoPrimeiraCampanha!A:A,TempoPrimeiraCampanha!B:B,"")</f>
      </c>
      <c r="L28" s="4">
        <f>XLOOKUP(A28,'# Campanhas30D'!A:A,'# Campanhas30D'!B:B,"")</f>
      </c>
      <c r="M28" s="10">
        <f>XLOOKUP(A28,'Receita Influenciada'!A:A,'Receita Influenciada'!B:B,"")</f>
      </c>
      <c r="N28" s="10">
        <f>XLOOKUP(A28,'Receita Total'!A:A,'Receita Total'!C:C,"")</f>
      </c>
      <c r="O28" s="10">
        <f>XLOOKUP(A28,Giftback!A:A,Giftback!B:B,"")</f>
      </c>
      <c r="P28" s="10">
        <f>XLOOKUP(A28,Campanha!A:A,Campanha!B:B,"")</f>
      </c>
      <c r="Q28" s="4">
        <v>0</v>
      </c>
      <c r="R28" s="4">
        <v>0</v>
      </c>
      <c r="S28" s="15">
        <f>XLOOKUP(A28,'Receita Influenciada'!A:A,'Receita Influenciada'!C:C,"")</f>
      </c>
      <c r="T28" s="2">
        <f>DATEDIF(B28,C28,"D")</f>
      </c>
      <c r="U28" s="4">
        <v>0</v>
      </c>
    </row>
    <row x14ac:dyDescent="0.25" r="29" customHeight="1" ht="18.75">
      <c r="A29" s="1" t="s">
        <v>1216</v>
      </c>
      <c r="B29" s="22">
        <f>XLOOKUP(A29,'Página25'!A:A,'Página25'!G:G,"")</f>
        <v>25568.875</v>
      </c>
      <c r="C29" s="22">
        <f>XLOOKUP(A29,'Página25'!A:A,'Página25'!I:I,"")</f>
        <v>25568.875</v>
      </c>
      <c r="D29" s="4">
        <f>XLOOKUP(A29,login!A:A,login!F:F,"")</f>
      </c>
      <c r="E29" s="4">
        <f>XLOOKUP(A29,gestor!C:C,gestor!E:E,"")</f>
      </c>
      <c r="F29" s="4">
        <v>0</v>
      </c>
      <c r="G29" s="4">
        <f>XLOOKUP(A29,EmailVerification!A:A,EmailVerification!B:B,"")</f>
      </c>
      <c r="H29" s="4">
        <f>XLOOKUP(A29,IntegracaoVerification!A:A,IntegracaoVerification!C:C,"")</f>
      </c>
      <c r="I29" s="4">
        <f>XLOOKUP(A29,ApiVerification!A:A,ApiVerification!C:C,"")</f>
      </c>
      <c r="J29" s="4">
        <f>XLOOKUP(A29,AtivacaoGiftback!A:A,AtivacaoGiftback!B:B,"")</f>
      </c>
      <c r="K29" s="4">
        <f>XLOOKUP(A29,TempoPrimeiraCampanha!A:A,TempoPrimeiraCampanha!B:B,"")</f>
      </c>
      <c r="L29" s="4">
        <f>XLOOKUP(A29,'# Campanhas30D'!A:A,'# Campanhas30D'!B:B,"")</f>
      </c>
      <c r="M29" s="10">
        <f>XLOOKUP(A29,'Receita Influenciada'!A:A,'Receita Influenciada'!B:B,"")</f>
      </c>
      <c r="N29" s="10">
        <f>XLOOKUP(A29,'Receita Total'!A:A,'Receita Total'!C:C,"")</f>
      </c>
      <c r="O29" s="4">
        <v>0</v>
      </c>
      <c r="P29" s="10">
        <f>XLOOKUP(A29,Campanha!A:A,Campanha!B:B,"")</f>
      </c>
      <c r="Q29" s="4">
        <v>0</v>
      </c>
      <c r="R29" s="4">
        <v>0</v>
      </c>
      <c r="S29" s="15">
        <f>XLOOKUP(A29,'Receita Influenciada'!A:A,'Receita Influenciada'!C:C,"")</f>
      </c>
      <c r="T29" s="2">
        <f>DATEDIF(B29,C29,"D")</f>
      </c>
      <c r="U29" s="4">
        <v>0</v>
      </c>
    </row>
    <row x14ac:dyDescent="0.25" r="30" customHeight="1" ht="18.75">
      <c r="A30" s="1" t="s">
        <v>787</v>
      </c>
      <c r="B30" s="22">
        <f>XLOOKUP(A30,'Página25'!A:A,'Página25'!G:G,"")</f>
        <v>25568.875</v>
      </c>
      <c r="C30" s="22">
        <f>XLOOKUP(A30,'Página25'!A:A,'Página25'!I:I,"")</f>
        <v>25568.875</v>
      </c>
      <c r="D30" s="4">
        <f>XLOOKUP(A30,login!A:A,login!F:F,"")</f>
      </c>
      <c r="E30" s="4">
        <f>XLOOKUP(A30,gestor!C:C,gestor!E:E,"")</f>
      </c>
      <c r="F30" s="4">
        <f>XLOOKUP(A30,tickets!I:I,tickets!J:J,"")</f>
      </c>
      <c r="G30" s="4">
        <f>XLOOKUP(A30,EmailVerification!A:A,EmailVerification!B:B,"")</f>
      </c>
      <c r="H30" s="4">
        <f>XLOOKUP(A30,IntegracaoVerification!A:A,IntegracaoVerification!C:C,"")</f>
      </c>
      <c r="I30" s="4">
        <f>XLOOKUP(A30,ApiVerification!A:A,ApiVerification!C:C,"")</f>
      </c>
      <c r="J30" s="4">
        <f>XLOOKUP(A30,AtivacaoGiftback!A:A,AtivacaoGiftback!B:B,"")</f>
      </c>
      <c r="K30" s="4">
        <f>XLOOKUP(A30,TempoPrimeiraCampanha!A:A,TempoPrimeiraCampanha!B:B,"")</f>
      </c>
      <c r="L30" s="4">
        <f>XLOOKUP(A30,'# Campanhas30D'!A:A,'# Campanhas30D'!B:B,"")</f>
      </c>
      <c r="M30" s="10">
        <f>XLOOKUP(A30,'Receita Influenciada'!A:A,'Receita Influenciada'!B:B,"")</f>
      </c>
      <c r="N30" s="10">
        <f>XLOOKUP(A30,'Receita Total'!A:A,'Receita Total'!C:C,"")</f>
      </c>
      <c r="O30" s="10">
        <f>XLOOKUP(A30,Giftback!A:A,Giftback!B:B,"")</f>
      </c>
      <c r="P30" s="10">
        <f>XLOOKUP(A30,Campanha!A:A,Campanha!B:B,"")</f>
      </c>
      <c r="Q30" s="4">
        <v>0</v>
      </c>
      <c r="R30" s="4">
        <v>0</v>
      </c>
      <c r="S30" s="15">
        <f>XLOOKUP(A30,'Receita Influenciada'!A:A,'Receita Influenciada'!C:C,"")</f>
      </c>
      <c r="T30" s="2">
        <f>DATEDIF(B30,C30,"D")</f>
      </c>
      <c r="U30" s="4">
        <v>0</v>
      </c>
    </row>
    <row x14ac:dyDescent="0.25" r="31" customHeight="1" ht="18.75">
      <c r="A31" s="1" t="s">
        <v>1000</v>
      </c>
      <c r="B31" s="22">
        <f>XLOOKUP(A31,'Página25'!A:A,'Página25'!G:G,"")</f>
        <v>25568.875</v>
      </c>
      <c r="C31" s="22">
        <f>XLOOKUP(A31,'Página25'!A:A,'Página25'!I:I,"")</f>
        <v>25568.875</v>
      </c>
      <c r="D31" s="4">
        <f>XLOOKUP(A31,login!A:A,login!F:F,"")</f>
      </c>
      <c r="E31" s="4">
        <f>XLOOKUP(A31,gestor!C:C,gestor!E:E,"")</f>
      </c>
      <c r="F31" s="4">
        <v>0</v>
      </c>
      <c r="G31" s="4">
        <f>XLOOKUP(A31,EmailVerification!A:A,EmailVerification!B:B,"")</f>
      </c>
      <c r="H31" s="4">
        <f>XLOOKUP(A31,IntegracaoVerification!A:A,IntegracaoVerification!C:C,"")</f>
      </c>
      <c r="I31" s="4">
        <f>XLOOKUP(A31,ApiVerification!A:A,ApiVerification!C:C,"")</f>
      </c>
      <c r="J31" s="2">
        <f>XLOOKUP(A31,AtivacaoGiftback!A:A,AtivacaoGiftback!B:B,"")</f>
      </c>
      <c r="K31" s="4">
        <f>XLOOKUP(A31,TempoPrimeiraCampanha!A:A,TempoPrimeiraCampanha!B:B,"")</f>
      </c>
      <c r="L31" s="4">
        <f>XLOOKUP(A31,'# Campanhas30D'!A:A,'# Campanhas30D'!B:B,"")</f>
      </c>
      <c r="M31" s="10">
        <f>XLOOKUP(A31,'Receita Influenciada'!A:A,'Receita Influenciada'!B:B,"")</f>
      </c>
      <c r="N31" s="10">
        <f>XLOOKUP(A31,'Receita Total'!A:A,'Receita Total'!C:C,"")</f>
      </c>
      <c r="O31" s="4">
        <v>0</v>
      </c>
      <c r="P31" s="10">
        <f>XLOOKUP(A31,Campanha!A:A,Campanha!B:B,"")</f>
      </c>
      <c r="Q31" s="4">
        <v>0</v>
      </c>
      <c r="R31" s="10">
        <f>XLOOKUP(A31,Message!A:A,Message!B:B,"")</f>
      </c>
      <c r="S31" s="15">
        <f>XLOOKUP(A31,'Receita Influenciada'!A:A,'Receita Influenciada'!C:C,"")</f>
      </c>
      <c r="T31" s="2">
        <f>DATEDIF(B31,C31,"D")</f>
      </c>
      <c r="U31" s="4">
        <v>0</v>
      </c>
    </row>
    <row x14ac:dyDescent="0.25" r="32" customHeight="1" ht="18.75">
      <c r="A32" s="1" t="s">
        <v>905</v>
      </c>
      <c r="B32" s="22">
        <f>XLOOKUP(A32,'Página25'!A:A,'Página25'!G:G,"")</f>
        <v>25568.875</v>
      </c>
      <c r="C32" s="22">
        <f>XLOOKUP(A32,'Página25'!A:A,'Página25'!I:I,"")</f>
        <v>25568.875</v>
      </c>
      <c r="D32" s="4">
        <f>XLOOKUP(A32,login!A:A,login!F:F,"")</f>
      </c>
      <c r="E32" s="4">
        <f>XLOOKUP(A32,gestor!C:C,gestor!E:E,"")</f>
      </c>
      <c r="F32" s="4">
        <f>XLOOKUP(A32,tickets!I:I,tickets!J:J,"")</f>
      </c>
      <c r="G32" s="4">
        <f>XLOOKUP(A32,EmailVerification!A:A,EmailVerification!B:B,"")</f>
      </c>
      <c r="H32" s="4">
        <f>XLOOKUP(A32,IntegracaoVerification!A:A,IntegracaoVerification!C:C,"")</f>
      </c>
      <c r="I32" s="2">
        <f>XLOOKUP(A32,ApiVerification!A:A,ApiVerification!C:C,"")</f>
      </c>
      <c r="J32" s="4">
        <f>XLOOKUP(A32,AtivacaoGiftback!A:A,AtivacaoGiftback!B:B,"")</f>
      </c>
      <c r="K32" s="4">
        <f>XLOOKUP(A32,TempoPrimeiraCampanha!A:A,TempoPrimeiraCampanha!B:B,"")</f>
      </c>
      <c r="L32" s="4">
        <f>XLOOKUP(A32,'# Campanhas30D'!A:A,'# Campanhas30D'!B:B,"")</f>
      </c>
      <c r="M32" s="10">
        <f>XLOOKUP(A32,'Receita Influenciada'!A:A,'Receita Influenciada'!B:B,"")</f>
      </c>
      <c r="N32" s="10">
        <f>XLOOKUP(A32,'Receita Total'!A:A,'Receita Total'!C:C,"")</f>
      </c>
      <c r="O32" s="4">
        <v>0</v>
      </c>
      <c r="P32" s="10">
        <f>XLOOKUP(A32,Campanha!A:A,Campanha!B:B,"")</f>
      </c>
      <c r="Q32" s="4">
        <v>0</v>
      </c>
      <c r="R32" s="4">
        <v>0</v>
      </c>
      <c r="S32" s="15">
        <f>XLOOKUP(A32,'Receita Influenciada'!A:A,'Receita Influenciada'!C:C,"")</f>
      </c>
      <c r="T32" s="2">
        <f>DATEDIF(B32,C32,"D")</f>
      </c>
      <c r="U32" s="4">
        <v>0</v>
      </c>
    </row>
    <row x14ac:dyDescent="0.25" r="33" customHeight="1" ht="18.75">
      <c r="A33" s="1" t="s">
        <v>483</v>
      </c>
      <c r="B33" s="22">
        <f>XLOOKUP(A33,'Página25'!A:A,'Página25'!G:G,"")</f>
        <v>25568.875</v>
      </c>
      <c r="C33" s="22">
        <f>XLOOKUP(A33,'Página25'!A:A,'Página25'!I:I,"")</f>
        <v>25568.875</v>
      </c>
      <c r="D33" s="4">
        <f>XLOOKUP(A33,login!A:A,login!F:F,"")</f>
      </c>
      <c r="E33" s="4">
        <f>XLOOKUP(A33,gestor!C:C,gestor!E:E,"")</f>
      </c>
      <c r="F33" s="4">
        <v>0</v>
      </c>
      <c r="G33" s="4">
        <f>XLOOKUP(A33,EmailVerification!A:A,EmailVerification!B:B,"")</f>
      </c>
      <c r="H33" s="4">
        <f>XLOOKUP(A33,IntegracaoVerification!A:A,IntegracaoVerification!C:C,"")</f>
      </c>
      <c r="I33" s="4">
        <f>XLOOKUP(A33,ApiVerification!A:A,ApiVerification!C:C,"")</f>
      </c>
      <c r="J33" s="4">
        <f>XLOOKUP(A33,AtivacaoGiftback!A:A,AtivacaoGiftback!B:B,"")</f>
      </c>
      <c r="K33" s="4">
        <f>XLOOKUP(A33,TempoPrimeiraCampanha!A:A,TempoPrimeiraCampanha!B:B,"")</f>
      </c>
      <c r="L33" s="4">
        <f>XLOOKUP(A33,'# Campanhas30D'!A:A,'# Campanhas30D'!B:B,"")</f>
      </c>
      <c r="M33" s="10">
        <f>XLOOKUP(A33,'Receita Influenciada'!A:A,'Receita Influenciada'!B:B,"")</f>
      </c>
      <c r="N33" s="10">
        <f>XLOOKUP(A33,'Receita Total'!A:A,'Receita Total'!C:C,"")</f>
      </c>
      <c r="O33" s="10">
        <f>XLOOKUP(A33,Giftback!A:A,Giftback!B:B,"")</f>
      </c>
      <c r="P33" s="10">
        <f>XLOOKUP(A33,Campanha!A:A,Campanha!B:B,"")</f>
      </c>
      <c r="Q33" s="10">
        <f>XLOOKUP(A33,Task!A:A,Task!B:B,"")</f>
      </c>
      <c r="R33" s="10">
        <f>XLOOKUP(A33,Message!A:A,Message!B:B,"")</f>
      </c>
      <c r="S33" s="15">
        <f>XLOOKUP(A33,'Receita Influenciada'!A:A,'Receita Influenciada'!C:C,"")</f>
      </c>
      <c r="T33" s="2">
        <f>DATEDIF(B33,C33,"D")</f>
      </c>
      <c r="U33" s="4">
        <v>0</v>
      </c>
    </row>
    <row x14ac:dyDescent="0.25" r="34" customHeight="1" ht="18.75">
      <c r="A34" s="1" t="s">
        <v>424</v>
      </c>
      <c r="B34" s="22">
        <f>XLOOKUP(A34,'Página25'!A:A,'Página25'!G:G,"")</f>
        <v>25568.875</v>
      </c>
      <c r="C34" s="22">
        <f>XLOOKUP(A34,'Página25'!A:A,'Página25'!I:I,"")</f>
        <v>25568.875</v>
      </c>
      <c r="D34" s="4">
        <f>XLOOKUP(A34,login!A:A,login!F:F,"")</f>
      </c>
      <c r="E34" s="4">
        <f>XLOOKUP(A34,gestor!C:C,gestor!E:E,"")</f>
      </c>
      <c r="F34" s="4">
        <v>0</v>
      </c>
      <c r="G34" s="4">
        <f>XLOOKUP(A34,EmailVerification!A:A,EmailVerification!B:B,"")</f>
      </c>
      <c r="H34" s="4">
        <f>XLOOKUP(A34,IntegracaoVerification!A:A,IntegracaoVerification!C:C,"")</f>
      </c>
      <c r="I34" s="4">
        <f>XLOOKUP(A34,ApiVerification!A:A,ApiVerification!C:C,"")</f>
      </c>
      <c r="J34" s="2">
        <f>XLOOKUP(A34,AtivacaoGiftback!A:A,AtivacaoGiftback!B:B,"")</f>
      </c>
      <c r="K34" s="4">
        <f>XLOOKUP(A34,TempoPrimeiraCampanha!A:A,TempoPrimeiraCampanha!B:B,"")</f>
      </c>
      <c r="L34" s="4">
        <f>XLOOKUP(A34,'# Campanhas30D'!A:A,'# Campanhas30D'!B:B,"")</f>
      </c>
      <c r="M34" s="10">
        <f>XLOOKUP(A34,'Receita Influenciada'!A:A,'Receita Influenciada'!B:B,"")</f>
      </c>
      <c r="N34" s="10">
        <f>XLOOKUP(A34,'Receita Total'!A:A,'Receita Total'!C:C,"")</f>
      </c>
      <c r="O34" s="4">
        <v>0</v>
      </c>
      <c r="P34" s="10">
        <f>XLOOKUP(A34,Campanha!A:A,Campanha!B:B,"")</f>
      </c>
      <c r="Q34" s="4">
        <v>0</v>
      </c>
      <c r="R34" s="4">
        <v>0</v>
      </c>
      <c r="S34" s="15">
        <f>XLOOKUP(A34,'Receita Influenciada'!A:A,'Receita Influenciada'!C:C,"")</f>
      </c>
      <c r="T34" s="2">
        <f>DATEDIF(B34,C34,"D")</f>
      </c>
      <c r="U34" s="4">
        <v>0</v>
      </c>
    </row>
    <row x14ac:dyDescent="0.25" r="35" customHeight="1" ht="18.75">
      <c r="A35" s="1" t="s">
        <v>725</v>
      </c>
      <c r="B35" s="22">
        <f>XLOOKUP(A35,'Página25'!A:A,'Página25'!G:G,"")</f>
        <v>25568.875</v>
      </c>
      <c r="C35" s="22">
        <f>XLOOKUP(A35,'Página25'!A:A,'Página25'!I:I,"")</f>
        <v>25568.875</v>
      </c>
      <c r="D35" s="4">
        <f>XLOOKUP(A35,login!A:A,login!F:F,"")</f>
      </c>
      <c r="E35" s="4">
        <f>XLOOKUP(A35,gestor!C:C,gestor!E:E,"")</f>
      </c>
      <c r="F35" s="4">
        <v>0</v>
      </c>
      <c r="G35" s="4">
        <f>XLOOKUP(A35,EmailVerification!A:A,EmailVerification!B:B,"")</f>
      </c>
      <c r="H35" s="4">
        <f>XLOOKUP(A35,IntegracaoVerification!A:A,IntegracaoVerification!C:C,"")</f>
      </c>
      <c r="I35" s="2">
        <f>XLOOKUP(A35,ApiVerification!A:A,ApiVerification!C:C,"")</f>
      </c>
      <c r="J35" s="2">
        <f>XLOOKUP(A35,AtivacaoGiftback!A:A,AtivacaoGiftback!B:B,"")</f>
      </c>
      <c r="K35" s="4">
        <f>XLOOKUP(A35,TempoPrimeiraCampanha!A:A,TempoPrimeiraCampanha!B:B,"")</f>
      </c>
      <c r="L35" s="4">
        <f>XLOOKUP(A35,'# Campanhas30D'!A:A,'# Campanhas30D'!B:B,"")</f>
      </c>
      <c r="M35" s="10">
        <f>XLOOKUP(A35,'Receita Influenciada'!A:A,'Receita Influenciada'!B:B,"")</f>
      </c>
      <c r="N35" s="10">
        <f>XLOOKUP(A35,'Receita Total'!A:A,'Receita Total'!C:C,"")</f>
      </c>
      <c r="O35" s="4">
        <v>0</v>
      </c>
      <c r="P35" s="10">
        <f>XLOOKUP(A35,Campanha!A:A,Campanha!B:B,"")</f>
      </c>
      <c r="Q35" s="4">
        <v>0</v>
      </c>
      <c r="R35" s="10">
        <f>XLOOKUP(A35,Message!A:A,Message!B:B,"")</f>
      </c>
      <c r="S35" s="15">
        <f>XLOOKUP(A35,'Receita Influenciada'!A:A,'Receita Influenciada'!C:C,"")</f>
      </c>
      <c r="T35" s="2">
        <f>DATEDIF(B35,C35,"D")</f>
      </c>
      <c r="U35" s="4">
        <v>0</v>
      </c>
    </row>
    <row x14ac:dyDescent="0.25" r="36" customHeight="1" ht="18.75">
      <c r="A36" s="1" t="s">
        <v>1081</v>
      </c>
      <c r="B36" s="22">
        <f>XLOOKUP(A36,'Página25'!A:A,'Página25'!G:G,"")</f>
        <v>25568.875</v>
      </c>
      <c r="C36" s="22">
        <f>XLOOKUP(A36,'Página25'!A:A,'Página25'!I:I,"")</f>
        <v>25568.875</v>
      </c>
      <c r="D36" s="4">
        <f>XLOOKUP(A36,login!A:A,login!F:F,"")</f>
      </c>
      <c r="E36" s="4">
        <f>XLOOKUP(A36,gestor!C:C,gestor!E:E,"")</f>
      </c>
      <c r="F36" s="4">
        <v>0</v>
      </c>
      <c r="G36" s="4">
        <f>XLOOKUP(A36,EmailVerification!A:A,EmailVerification!B:B,"")</f>
      </c>
      <c r="H36" s="4">
        <f>XLOOKUP(A36,IntegracaoVerification!A:A,IntegracaoVerification!C:C,"")</f>
      </c>
      <c r="I36" s="4">
        <f>XLOOKUP(A36,ApiVerification!A:A,ApiVerification!C:C,"")</f>
      </c>
      <c r="J36" s="4">
        <f>XLOOKUP(A36,AtivacaoGiftback!A:A,AtivacaoGiftback!B:B,"")</f>
      </c>
      <c r="K36" s="4">
        <f>XLOOKUP(A36,TempoPrimeiraCampanha!A:A,TempoPrimeiraCampanha!B:B,"")</f>
      </c>
      <c r="L36" s="4">
        <f>XLOOKUP(A36,'# Campanhas30D'!A:A,'# Campanhas30D'!B:B,"")</f>
      </c>
      <c r="M36" s="10">
        <f>XLOOKUP(A36,'Receita Influenciada'!A:A,'Receita Influenciada'!B:B,"")</f>
      </c>
      <c r="N36" s="10">
        <f>XLOOKUP(A36,'Receita Total'!A:A,'Receita Total'!C:C,"")</f>
      </c>
      <c r="O36" s="10">
        <f>XLOOKUP(A36,Giftback!A:A,Giftback!B:B,"")</f>
      </c>
      <c r="P36" s="10">
        <f>XLOOKUP(A36,Campanha!A:A,Campanha!B:B,"")</f>
      </c>
      <c r="Q36" s="4">
        <v>0</v>
      </c>
      <c r="R36" s="4">
        <v>0</v>
      </c>
      <c r="S36" s="15">
        <f>XLOOKUP(A36,'Receita Influenciada'!A:A,'Receita Influenciada'!C:C,"")</f>
      </c>
      <c r="T36" s="2">
        <f>DATEDIF(B36,C36,"D")</f>
      </c>
      <c r="U36" s="4">
        <v>0</v>
      </c>
    </row>
    <row x14ac:dyDescent="0.25" r="37" customHeight="1" ht="18.75">
      <c r="A37" s="1" t="s">
        <v>400</v>
      </c>
      <c r="B37" s="22">
        <f>XLOOKUP(A37,'Página25'!A:A,'Página25'!G:G,"")</f>
        <v>25568.875</v>
      </c>
      <c r="C37" s="22">
        <f>XLOOKUP(A37,'Página25'!A:A,'Página25'!I:I,"")</f>
        <v>25568.875</v>
      </c>
      <c r="D37" s="4">
        <f>XLOOKUP(A37,login!A:A,login!F:F,"")</f>
      </c>
      <c r="E37" s="4">
        <f>XLOOKUP(A37,gestor!C:C,gestor!E:E,"")</f>
      </c>
      <c r="F37" s="4">
        <v>0</v>
      </c>
      <c r="G37" s="4">
        <f>XLOOKUP(A37,EmailVerification!A:A,EmailVerification!B:B,"")</f>
      </c>
      <c r="H37" s="4">
        <f>XLOOKUP(A37,IntegracaoVerification!A:A,IntegracaoVerification!C:C,"")</f>
      </c>
      <c r="I37" s="2">
        <f>XLOOKUP(A37,ApiVerification!A:A,ApiVerification!C:C,"")</f>
      </c>
      <c r="J37" s="4">
        <f>XLOOKUP(A37,AtivacaoGiftback!A:A,AtivacaoGiftback!B:B,"")</f>
      </c>
      <c r="K37" s="4">
        <f>XLOOKUP(A37,TempoPrimeiraCampanha!A:A,TempoPrimeiraCampanha!B:B,"")</f>
      </c>
      <c r="L37" s="4">
        <f>XLOOKUP(A37,'# Campanhas30D'!A:A,'# Campanhas30D'!B:B,"")</f>
      </c>
      <c r="M37" s="10">
        <f>XLOOKUP(A37,'Receita Influenciada'!A:A,'Receita Influenciada'!B:B,"")</f>
      </c>
      <c r="N37" s="10">
        <f>XLOOKUP(A37,'Receita Total'!A:A,'Receita Total'!C:C,"")</f>
      </c>
      <c r="O37" s="4">
        <v>0</v>
      </c>
      <c r="P37" s="10">
        <f>XLOOKUP(A37,Campanha!A:A,Campanha!B:B,"")</f>
      </c>
      <c r="Q37" s="4">
        <v>0</v>
      </c>
      <c r="R37" s="10">
        <f>XLOOKUP(A37,Message!A:A,Message!B:B,"")</f>
      </c>
      <c r="S37" s="15">
        <f>XLOOKUP(A37,'Receita Influenciada'!A:A,'Receita Influenciada'!C:C,"")</f>
      </c>
      <c r="T37" s="2">
        <f>DATEDIF(B37,C37,"D")</f>
      </c>
      <c r="U37" s="4">
        <v>0</v>
      </c>
    </row>
    <row x14ac:dyDescent="0.25" r="38" customHeight="1" ht="18.75">
      <c r="A38" s="1" t="s">
        <v>1053</v>
      </c>
      <c r="B38" s="22">
        <f>XLOOKUP(A38,'Página25'!A:A,'Página25'!G:G,"")</f>
        <v>25568.875</v>
      </c>
      <c r="C38" s="22">
        <f>XLOOKUP(A38,'Página25'!A:A,'Página25'!I:I,"")</f>
        <v>25568.875</v>
      </c>
      <c r="D38" s="4">
        <f>XLOOKUP(A38,login!A:A,login!F:F,"")</f>
      </c>
      <c r="E38" s="4">
        <f>XLOOKUP(A38,gestor!C:C,gestor!E:E,"")</f>
      </c>
      <c r="F38" s="4">
        <v>0</v>
      </c>
      <c r="G38" s="4">
        <f>XLOOKUP(A38,EmailVerification!A:A,EmailVerification!B:B,"")</f>
      </c>
      <c r="H38" s="4">
        <f>XLOOKUP(A38,IntegracaoVerification!A:A,IntegracaoVerification!C:C,"")</f>
      </c>
      <c r="I38" s="4">
        <f>XLOOKUP(A38,ApiVerification!A:A,ApiVerification!C:C,"")</f>
      </c>
      <c r="J38" s="4">
        <f>XLOOKUP(A38,AtivacaoGiftback!A:A,AtivacaoGiftback!B:B,"")</f>
      </c>
      <c r="K38" s="4">
        <f>XLOOKUP(A38,TempoPrimeiraCampanha!A:A,TempoPrimeiraCampanha!B:B,"")</f>
      </c>
      <c r="L38" s="4">
        <f>XLOOKUP(A38,'# Campanhas30D'!A:A,'# Campanhas30D'!B:B,"")</f>
      </c>
      <c r="M38" s="10">
        <f>XLOOKUP(A38,'Receita Influenciada'!A:A,'Receita Influenciada'!B:B,"")</f>
      </c>
      <c r="N38" s="10">
        <f>XLOOKUP(A38,'Receita Total'!A:A,'Receita Total'!C:C,"")</f>
      </c>
      <c r="O38" s="4">
        <v>0</v>
      </c>
      <c r="P38" s="10">
        <f>XLOOKUP(A38,Campanha!A:A,Campanha!B:B,"")</f>
      </c>
      <c r="Q38" s="4">
        <v>0</v>
      </c>
      <c r="R38" s="4">
        <v>0</v>
      </c>
      <c r="S38" s="15">
        <f>XLOOKUP(A38,'Receita Influenciada'!A:A,'Receita Influenciada'!C:C,"")</f>
      </c>
      <c r="T38" s="2">
        <f>DATEDIF(B38,C38,"D")</f>
      </c>
      <c r="U38" s="4">
        <v>0</v>
      </c>
    </row>
    <row x14ac:dyDescent="0.25" r="39" customHeight="1" ht="18.75">
      <c r="A39" s="1" t="s">
        <v>836</v>
      </c>
      <c r="B39" s="22">
        <f>XLOOKUP(A39,'Página25'!A:A,'Página25'!G:G,"")</f>
        <v>25568.875</v>
      </c>
      <c r="C39" s="22">
        <f>XLOOKUP(A39,'Página25'!A:A,'Página25'!I:I,"")</f>
        <v>25568.875</v>
      </c>
      <c r="D39" s="4">
        <f>XLOOKUP(A39,login!A:A,login!F:F,"")</f>
      </c>
      <c r="E39" s="4">
        <f>XLOOKUP(A39,gestor!C:C,gestor!E:E,"")</f>
      </c>
      <c r="F39" s="4">
        <v>0</v>
      </c>
      <c r="G39" s="4">
        <f>XLOOKUP(A39,EmailVerification!A:A,EmailVerification!B:B,"")</f>
      </c>
      <c r="H39" s="4">
        <f>XLOOKUP(A39,IntegracaoVerification!A:A,IntegracaoVerification!C:C,"")</f>
      </c>
      <c r="I39" s="4">
        <f>XLOOKUP(A39,ApiVerification!A:A,ApiVerification!C:C,"")</f>
      </c>
      <c r="J39" s="4">
        <f>XLOOKUP(A39,AtivacaoGiftback!A:A,AtivacaoGiftback!B:B,"")</f>
      </c>
      <c r="K39" s="4">
        <f>XLOOKUP(A39,TempoPrimeiraCampanha!A:A,TempoPrimeiraCampanha!B:B,"")</f>
      </c>
      <c r="L39" s="4">
        <f>XLOOKUP(A39,'# Campanhas30D'!A:A,'# Campanhas30D'!B:B,"")</f>
      </c>
      <c r="M39" s="10">
        <f>XLOOKUP(A39,'Receita Influenciada'!A:A,'Receita Influenciada'!B:B,"")</f>
      </c>
      <c r="N39" s="10">
        <f>XLOOKUP(A39,'Receita Total'!A:A,'Receita Total'!C:C,"")</f>
      </c>
      <c r="O39" s="10">
        <f>XLOOKUP(A39,Giftback!A:A,Giftback!B:B,"")</f>
      </c>
      <c r="P39" s="10">
        <f>XLOOKUP(A39,Campanha!A:A,Campanha!B:B,"")</f>
      </c>
      <c r="Q39" s="10">
        <f>XLOOKUP(A39,Task!A:A,Task!B:B,"")</f>
      </c>
      <c r="R39" s="10">
        <f>XLOOKUP(A39,Message!A:A,Message!B:B,"")</f>
      </c>
      <c r="S39" s="15">
        <f>XLOOKUP(A39,'Receita Influenciada'!A:A,'Receita Influenciada'!C:C,"")</f>
      </c>
      <c r="T39" s="2">
        <f>DATEDIF(B39,C39,"D")</f>
      </c>
      <c r="U39" s="4">
        <v>0</v>
      </c>
    </row>
    <row x14ac:dyDescent="0.25" r="40" customHeight="1" ht="18.75">
      <c r="A40" s="1" t="s">
        <v>1057</v>
      </c>
      <c r="B40" s="22">
        <f>XLOOKUP(A40,'Página25'!A:A,'Página25'!G:G,"")</f>
        <v>25568.875</v>
      </c>
      <c r="C40" s="22">
        <f>XLOOKUP(A40,'Página25'!A:A,'Página25'!I:I,"")</f>
        <v>25568.875</v>
      </c>
      <c r="D40" s="4">
        <f>XLOOKUP(A40,login!A:A,login!F:F,"")</f>
      </c>
      <c r="E40" s="4">
        <f>XLOOKUP(A40,gestor!C:C,gestor!E:E,"")</f>
      </c>
      <c r="F40" s="4">
        <v>0</v>
      </c>
      <c r="G40" s="4">
        <f>XLOOKUP(A40,EmailVerification!A:A,EmailVerification!B:B,"")</f>
      </c>
      <c r="H40" s="4">
        <f>XLOOKUP(A40,IntegracaoVerification!A:A,IntegracaoVerification!C:C,"")</f>
      </c>
      <c r="I40" s="4">
        <f>XLOOKUP(A40,ApiVerification!A:A,ApiVerification!C:C,"")</f>
      </c>
      <c r="J40" s="2">
        <f>XLOOKUP(A40,AtivacaoGiftback!A:A,AtivacaoGiftback!B:B,"")</f>
      </c>
      <c r="K40" s="4">
        <f>XLOOKUP(A40,TempoPrimeiraCampanha!A:A,TempoPrimeiraCampanha!B:B,"")</f>
      </c>
      <c r="L40" s="4">
        <f>XLOOKUP(A40,'# Campanhas30D'!A:A,'# Campanhas30D'!B:B,"")</f>
      </c>
      <c r="M40" s="10">
        <f>XLOOKUP(A40,'Receita Influenciada'!A:A,'Receita Influenciada'!B:B,"")</f>
      </c>
      <c r="N40" s="10">
        <f>XLOOKUP(A40,'Receita Total'!A:A,'Receita Total'!C:C,"")</f>
      </c>
      <c r="O40" s="4">
        <v>0</v>
      </c>
      <c r="P40" s="10">
        <f>XLOOKUP(A40,Campanha!A:A,Campanha!B:B,"")</f>
      </c>
      <c r="Q40" s="4">
        <v>0</v>
      </c>
      <c r="R40" s="4">
        <v>0</v>
      </c>
      <c r="S40" s="15">
        <f>XLOOKUP(A40,'Receita Influenciada'!A:A,'Receita Influenciada'!C:C,"")</f>
      </c>
      <c r="T40" s="2">
        <f>DATEDIF(B40,C40,"D")</f>
      </c>
      <c r="U40" s="4">
        <v>0</v>
      </c>
    </row>
    <row x14ac:dyDescent="0.25" r="41" customHeight="1" ht="18.75">
      <c r="A41" s="1" t="s">
        <v>633</v>
      </c>
      <c r="B41" s="22">
        <f>XLOOKUP(A41,'Página25'!A:A,'Página25'!G:G,"")</f>
        <v>25568.875</v>
      </c>
      <c r="C41" s="22">
        <f>XLOOKUP(A41,'Página25'!A:A,'Página25'!I:I,"")</f>
        <v>25568.875</v>
      </c>
      <c r="D41" s="4">
        <f>XLOOKUP(A41,login!A:A,login!F:F,"")</f>
      </c>
      <c r="E41" s="4">
        <f>XLOOKUP(A41,gestor!C:C,gestor!E:E,"")</f>
      </c>
      <c r="F41" s="4">
        <v>0</v>
      </c>
      <c r="G41" s="4">
        <f>XLOOKUP(A41,EmailVerification!A:A,EmailVerification!B:B,"")</f>
      </c>
      <c r="H41" s="4">
        <f>XLOOKUP(A41,IntegracaoVerification!A:A,IntegracaoVerification!C:C,"")</f>
      </c>
      <c r="I41" s="2">
        <f>XLOOKUP(A41,ApiVerification!A:A,ApiVerification!C:C,"")</f>
      </c>
      <c r="J41" s="4">
        <f>XLOOKUP(A41,AtivacaoGiftback!A:A,AtivacaoGiftback!B:B,"")</f>
      </c>
      <c r="K41" s="4">
        <f>XLOOKUP(A41,TempoPrimeiraCampanha!A:A,TempoPrimeiraCampanha!B:B,"")</f>
      </c>
      <c r="L41" s="4">
        <f>XLOOKUP(A41,'# Campanhas30D'!A:A,'# Campanhas30D'!B:B,"")</f>
      </c>
      <c r="M41" s="10">
        <f>XLOOKUP(A41,'Receita Influenciada'!A:A,'Receita Influenciada'!B:B,"")</f>
      </c>
      <c r="N41" s="10">
        <f>XLOOKUP(A41,'Receita Total'!A:A,'Receita Total'!C:C,"")</f>
      </c>
      <c r="O41" s="10">
        <f>XLOOKUP(A41,Giftback!A:A,Giftback!B:B,"")</f>
      </c>
      <c r="P41" s="10">
        <f>XLOOKUP(A41,Campanha!A:A,Campanha!B:B,"")</f>
      </c>
      <c r="Q41" s="10">
        <f>XLOOKUP(A41,Task!A:A,Task!B:B,"")</f>
      </c>
      <c r="R41" s="4">
        <v>0</v>
      </c>
      <c r="S41" s="15">
        <f>XLOOKUP(A41,'Receita Influenciada'!A:A,'Receita Influenciada'!C:C,"")</f>
      </c>
      <c r="T41" s="2">
        <f>DATEDIF(B41,C41,"D")</f>
      </c>
      <c r="U41" s="4">
        <v>0</v>
      </c>
    </row>
    <row x14ac:dyDescent="0.25" r="42" customHeight="1" ht="18.75">
      <c r="A42" s="1" t="s">
        <v>992</v>
      </c>
      <c r="B42" s="22">
        <f>XLOOKUP(A42,'Página25'!A:A,'Página25'!G:G,"")</f>
        <v>25568.875</v>
      </c>
      <c r="C42" s="22">
        <f>XLOOKUP(A42,'Página25'!A:A,'Página25'!I:I,"")</f>
        <v>25568.875</v>
      </c>
      <c r="D42" s="4">
        <f>XLOOKUP(A42,login!A:A,login!F:F,"")</f>
      </c>
      <c r="E42" s="4">
        <f>XLOOKUP(A42,gestor!C:C,gestor!E:E,"")</f>
      </c>
      <c r="F42" s="4">
        <v>0</v>
      </c>
      <c r="G42" s="4">
        <f>XLOOKUP(A42,EmailVerification!A:A,EmailVerification!B:B,"")</f>
      </c>
      <c r="H42" s="4">
        <f>XLOOKUP(A42,IntegracaoVerification!A:A,IntegracaoVerification!C:C,"")</f>
      </c>
      <c r="I42" s="4">
        <f>XLOOKUP(A42,ApiVerification!A:A,ApiVerification!C:C,"")</f>
      </c>
      <c r="J42" s="4">
        <f>XLOOKUP(A42,AtivacaoGiftback!A:A,AtivacaoGiftback!B:B,"")</f>
      </c>
      <c r="K42" s="4">
        <f>XLOOKUP(A42,TempoPrimeiraCampanha!A:A,TempoPrimeiraCampanha!B:B,"")</f>
      </c>
      <c r="L42" s="4">
        <f>XLOOKUP(A42,'# Campanhas30D'!A:A,'# Campanhas30D'!B:B,"")</f>
      </c>
      <c r="M42" s="10">
        <f>XLOOKUP(A42,'Receita Influenciada'!A:A,'Receita Influenciada'!B:B,"")</f>
      </c>
      <c r="N42" s="10">
        <f>XLOOKUP(A42,'Receita Total'!A:A,'Receita Total'!C:C,"")</f>
      </c>
      <c r="O42" s="4">
        <v>0</v>
      </c>
      <c r="P42" s="10">
        <f>XLOOKUP(A42,Campanha!A:A,Campanha!B:B,"")</f>
      </c>
      <c r="Q42" s="4">
        <v>0</v>
      </c>
      <c r="R42" s="4">
        <v>0</v>
      </c>
      <c r="S42" s="15">
        <f>XLOOKUP(A42,'Receita Influenciada'!A:A,'Receita Influenciada'!C:C,"")</f>
      </c>
      <c r="T42" s="2">
        <f>DATEDIF(B42,C42,"D")</f>
      </c>
      <c r="U42" s="4">
        <v>0</v>
      </c>
    </row>
    <row x14ac:dyDescent="0.25" r="43" customHeight="1" ht="18.75">
      <c r="A43" s="1" t="s">
        <v>534</v>
      </c>
      <c r="B43" s="22">
        <f>XLOOKUP(A43,'Página25'!A:A,'Página25'!G:G,"")</f>
        <v>25568.875</v>
      </c>
      <c r="C43" s="22">
        <f>XLOOKUP(A43,'Página25'!A:A,'Página25'!I:I,"")</f>
        <v>25568.875</v>
      </c>
      <c r="D43" s="4">
        <f>XLOOKUP(A43,login!A:A,login!F:F,"")</f>
      </c>
      <c r="E43" s="4">
        <f>XLOOKUP(A43,gestor!C:C,gestor!E:E,"")</f>
      </c>
      <c r="F43" s="4">
        <f>XLOOKUP(A43,tickets!I:I,tickets!J:J,"")</f>
      </c>
      <c r="G43" s="4">
        <f>XLOOKUP(A43,EmailVerification!A:A,EmailVerification!B:B,"")</f>
      </c>
      <c r="H43" s="4">
        <f>XLOOKUP(A43,IntegracaoVerification!A:A,IntegracaoVerification!C:C,"")</f>
      </c>
      <c r="I43" s="4">
        <f>XLOOKUP(A43,ApiVerification!A:A,ApiVerification!C:C,"")</f>
      </c>
      <c r="J43" s="2">
        <f>XLOOKUP(A43,AtivacaoGiftback!A:A,AtivacaoGiftback!B:B,"")</f>
      </c>
      <c r="K43" s="4">
        <f>XLOOKUP(A43,TempoPrimeiraCampanha!A:A,TempoPrimeiraCampanha!B:B,"")</f>
      </c>
      <c r="L43" s="4">
        <f>XLOOKUP(A43,'# Campanhas30D'!A:A,'# Campanhas30D'!B:B,"")</f>
      </c>
      <c r="M43" s="10">
        <f>XLOOKUP(A43,'Receita Influenciada'!A:A,'Receita Influenciada'!B:B,"")</f>
      </c>
      <c r="N43" s="10">
        <f>XLOOKUP(A43,'Receita Total'!A:A,'Receita Total'!C:C,"")</f>
      </c>
      <c r="O43" s="4">
        <v>0</v>
      </c>
      <c r="P43" s="10">
        <f>XLOOKUP(A43,Campanha!A:A,Campanha!B:B,"")</f>
      </c>
      <c r="Q43" s="10">
        <f>XLOOKUP(A43,Task!A:A,Task!B:B,"")</f>
      </c>
      <c r="R43" s="4">
        <v>0</v>
      </c>
      <c r="S43" s="15">
        <f>XLOOKUP(A43,'Receita Influenciada'!A:A,'Receita Influenciada'!C:C,"")</f>
      </c>
      <c r="T43" s="2">
        <f>DATEDIF(B43,C43,"D")</f>
      </c>
      <c r="U43" s="4">
        <v>0</v>
      </c>
    </row>
    <row x14ac:dyDescent="0.25" r="44" customHeight="1" ht="18.75">
      <c r="A44" s="1" t="s">
        <v>1124</v>
      </c>
      <c r="B44" s="22">
        <f>XLOOKUP(A44,'Página25'!A:A,'Página25'!G:G,"")</f>
        <v>25568.875</v>
      </c>
      <c r="C44" s="22">
        <f>XLOOKUP(A44,'Página25'!A:A,'Página25'!I:I,"")</f>
        <v>25568.875</v>
      </c>
      <c r="D44" s="4">
        <f>XLOOKUP(A44,login!A:A,login!F:F,"")</f>
      </c>
      <c r="E44" s="4">
        <f>XLOOKUP(A44,gestor!C:C,gestor!E:E,"")</f>
      </c>
      <c r="F44" s="4">
        <f>XLOOKUP(A44,tickets!I:I,tickets!J:J,"")</f>
      </c>
      <c r="G44" s="4">
        <f>XLOOKUP(A44,EmailVerification!A:A,EmailVerification!B:B,"")</f>
      </c>
      <c r="H44" s="4">
        <f>XLOOKUP(A44,IntegracaoVerification!A:A,IntegracaoVerification!C:C,"")</f>
      </c>
      <c r="I44" s="2">
        <f>XLOOKUP(A44,ApiVerification!A:A,ApiVerification!C:C,"")</f>
      </c>
      <c r="J44" s="4">
        <f>XLOOKUP(A44,AtivacaoGiftback!A:A,AtivacaoGiftback!B:B,"")</f>
      </c>
      <c r="K44" s="4">
        <f>XLOOKUP(A44,TempoPrimeiraCampanha!A:A,TempoPrimeiraCampanha!B:B,"")</f>
      </c>
      <c r="L44" s="4">
        <f>XLOOKUP(A44,'# Campanhas30D'!A:A,'# Campanhas30D'!B:B,"")</f>
      </c>
      <c r="M44" s="10">
        <f>XLOOKUP(A44,'Receita Influenciada'!A:A,'Receita Influenciada'!B:B,"")</f>
      </c>
      <c r="N44" s="10">
        <f>XLOOKUP(A44,'Receita Total'!A:A,'Receita Total'!C:C,"")</f>
      </c>
      <c r="O44" s="10">
        <f>XLOOKUP(A44,Giftback!A:A,Giftback!B:B,"")</f>
      </c>
      <c r="P44" s="4">
        <v>0</v>
      </c>
      <c r="Q44" s="4">
        <v>0</v>
      </c>
      <c r="R44" s="4">
        <v>0</v>
      </c>
      <c r="S44" s="15">
        <f>XLOOKUP(A44,'Receita Influenciada'!A:A,'Receita Influenciada'!C:C,"")</f>
      </c>
      <c r="T44" s="2">
        <f>DATEDIF(B44,C44,"D")</f>
      </c>
      <c r="U44" s="4">
        <v>0</v>
      </c>
    </row>
    <row x14ac:dyDescent="0.25" r="45" customHeight="1" ht="18.75">
      <c r="A45" s="1" t="s">
        <v>535</v>
      </c>
      <c r="B45" s="22">
        <f>XLOOKUP(A45,'Página25'!A:A,'Página25'!G:G,"")</f>
        <v>25568.875</v>
      </c>
      <c r="C45" s="22">
        <f>XLOOKUP(A45,'Página25'!A:A,'Página25'!I:I,"")</f>
        <v>25568.875</v>
      </c>
      <c r="D45" s="4">
        <f>XLOOKUP(A45,login!A:A,login!F:F,"")</f>
      </c>
      <c r="E45" s="4">
        <f>XLOOKUP(A45,gestor!C:C,gestor!E:E,"")</f>
      </c>
      <c r="F45" s="4">
        <v>0</v>
      </c>
      <c r="G45" s="2">
        <f>XLOOKUP(A45,EmailVerification!A:A,EmailVerification!B:B,"")</f>
      </c>
      <c r="H45" s="4">
        <f>XLOOKUP(A45,IntegracaoVerification!A:A,IntegracaoVerification!C:C,"")</f>
      </c>
      <c r="I45" s="4">
        <f>XLOOKUP(A45,ApiVerification!A:A,ApiVerification!C:C,"")</f>
      </c>
      <c r="J45" s="2">
        <f>XLOOKUP(A45,AtivacaoGiftback!A:A,AtivacaoGiftback!B:B,"")</f>
      </c>
      <c r="K45" s="4">
        <f>XLOOKUP(A45,TempoPrimeiraCampanha!A:A,TempoPrimeiraCampanha!B:B,"")</f>
      </c>
      <c r="L45" s="4">
        <f>XLOOKUP(A45,'# Campanhas30D'!A:A,'# Campanhas30D'!B:B,"")</f>
      </c>
      <c r="M45" s="10">
        <f>XLOOKUP(A45,'Receita Influenciada'!A:A,'Receita Influenciada'!B:B,"")</f>
      </c>
      <c r="N45" s="10">
        <f>XLOOKUP(A45,'Receita Total'!A:A,'Receita Total'!C:C,"")</f>
      </c>
      <c r="O45" s="4">
        <v>0</v>
      </c>
      <c r="P45" s="10">
        <f>XLOOKUP(A45,Campanha!A:A,Campanha!B:B,"")</f>
      </c>
      <c r="Q45" s="4">
        <v>0</v>
      </c>
      <c r="R45" s="4">
        <v>0</v>
      </c>
      <c r="S45" s="15">
        <f>XLOOKUP(A45,'Receita Influenciada'!A:A,'Receita Influenciada'!C:C,"")</f>
      </c>
      <c r="T45" s="2">
        <f>DATEDIF(B45,C45,"D")</f>
      </c>
      <c r="U45" s="4">
        <v>0</v>
      </c>
    </row>
    <row x14ac:dyDescent="0.25" r="46" customHeight="1" ht="18.75">
      <c r="A46" s="1" t="s">
        <v>642</v>
      </c>
      <c r="B46" s="22">
        <f>XLOOKUP(A46,'Página25'!A:A,'Página25'!G:G,"")</f>
        <v>25568.875</v>
      </c>
      <c r="C46" s="22">
        <f>XLOOKUP(A46,'Página25'!A:A,'Página25'!I:I,"")</f>
        <v>25568.875</v>
      </c>
      <c r="D46" s="4">
        <f>XLOOKUP(A46,login!A:A,login!F:F,"")</f>
      </c>
      <c r="E46" s="4">
        <v>1</v>
      </c>
      <c r="F46" s="4">
        <v>0</v>
      </c>
      <c r="G46" s="4">
        <f>XLOOKUP(A46,EmailVerification!A:A,EmailVerification!B:B,"")</f>
      </c>
      <c r="H46" s="4">
        <f>XLOOKUP(A46,IntegracaoVerification!A:A,IntegracaoVerification!C:C,"")</f>
      </c>
      <c r="I46" s="4">
        <f>XLOOKUP(A46,ApiVerification!A:A,ApiVerification!C:C,"")</f>
      </c>
      <c r="J46" s="4">
        <f>XLOOKUP(A46,AtivacaoGiftback!A:A,AtivacaoGiftback!B:B,"")</f>
      </c>
      <c r="K46" s="4">
        <f>XLOOKUP(A46,TempoPrimeiraCampanha!A:A,TempoPrimeiraCampanha!B:B,"")</f>
      </c>
      <c r="L46" s="4">
        <f>XLOOKUP(A46,'# Campanhas30D'!A:A,'# Campanhas30D'!B:B,"")</f>
      </c>
      <c r="M46" s="10">
        <f>XLOOKUP(A46,'Receita Influenciada'!A:A,'Receita Influenciada'!B:B,"")</f>
      </c>
      <c r="N46" s="10">
        <f>XLOOKUP(A46,'Receita Total'!A:A,'Receita Total'!C:C,"")</f>
      </c>
      <c r="O46" s="10">
        <f>XLOOKUP(A46,Giftback!A:A,Giftback!B:B,"")</f>
      </c>
      <c r="P46" s="10">
        <f>XLOOKUP(A46,Campanha!A:A,Campanha!B:B,"")</f>
      </c>
      <c r="Q46" s="4">
        <v>0</v>
      </c>
      <c r="R46" s="4">
        <v>0</v>
      </c>
      <c r="S46" s="15">
        <f>XLOOKUP(A46,'Receita Influenciada'!A:A,'Receita Influenciada'!C:C,"")</f>
      </c>
      <c r="T46" s="2">
        <f>DATEDIF(B46,C46,"D")</f>
      </c>
      <c r="U46" s="4">
        <v>0</v>
      </c>
    </row>
    <row x14ac:dyDescent="0.25" r="47" customHeight="1" ht="18.75">
      <c r="A47" s="1" t="s">
        <v>670</v>
      </c>
      <c r="B47" s="22">
        <f>XLOOKUP(A47,'Página25'!A:A,'Página25'!G:G,"")</f>
        <v>25568.875</v>
      </c>
      <c r="C47" s="22">
        <f>XLOOKUP(A47,'Página25'!A:A,'Página25'!I:I,"")</f>
        <v>25568.875</v>
      </c>
      <c r="D47" s="4">
        <f>XLOOKUP(A47,login!A:A,login!F:F,"")</f>
      </c>
      <c r="E47" s="4">
        <f>XLOOKUP(A47,gestor!C:C,gestor!E:E,"")</f>
      </c>
      <c r="F47" s="4">
        <v>0</v>
      </c>
      <c r="G47" s="4">
        <f>XLOOKUP(A47,EmailVerification!A:A,EmailVerification!B:B,"")</f>
      </c>
      <c r="H47" s="4">
        <f>XLOOKUP(A47,IntegracaoVerification!A:A,IntegracaoVerification!C:C,"")</f>
      </c>
      <c r="I47" s="4">
        <f>XLOOKUP(A47,ApiVerification!A:A,ApiVerification!C:C,"")</f>
      </c>
      <c r="J47" s="4">
        <f>XLOOKUP(A47,AtivacaoGiftback!A:A,AtivacaoGiftback!B:B,"")</f>
      </c>
      <c r="K47" s="4">
        <f>XLOOKUP(A47,TempoPrimeiraCampanha!A:A,TempoPrimeiraCampanha!B:B,"")</f>
      </c>
      <c r="L47" s="4">
        <f>XLOOKUP(A47,'# Campanhas30D'!A:A,'# Campanhas30D'!B:B,"")</f>
      </c>
      <c r="M47" s="10">
        <f>XLOOKUP(A47,'Receita Influenciada'!A:A,'Receita Influenciada'!B:B,"")</f>
      </c>
      <c r="N47" s="10">
        <f>XLOOKUP(A47,'Receita Total'!A:A,'Receita Total'!C:C,"")</f>
      </c>
      <c r="O47" s="10">
        <f>XLOOKUP(A47,Giftback!A:A,Giftback!B:B,"")</f>
      </c>
      <c r="P47" s="10">
        <f>XLOOKUP(A47,Campanha!A:A,Campanha!B:B,"")</f>
      </c>
      <c r="Q47" s="4">
        <v>0</v>
      </c>
      <c r="R47" s="4">
        <v>0</v>
      </c>
      <c r="S47" s="15">
        <f>XLOOKUP(A47,'Receita Influenciada'!A:A,'Receita Influenciada'!C:C,"")</f>
      </c>
      <c r="T47" s="2">
        <f>DATEDIF(B47,C47,"D")</f>
      </c>
      <c r="U47" s="4">
        <v>0</v>
      </c>
    </row>
    <row x14ac:dyDescent="0.25" r="48" customHeight="1" ht="18.75">
      <c r="A48" s="1" t="s">
        <v>1380</v>
      </c>
      <c r="B48" s="22">
        <f>XLOOKUP(A48,'Página25'!A:A,'Página25'!G:G,"")</f>
        <v>25568.875</v>
      </c>
      <c r="C48" s="22">
        <f>XLOOKUP(A48,'Página25'!A:A,'Página25'!I:I,"")</f>
        <v>25568.875</v>
      </c>
      <c r="D48" s="4">
        <f>XLOOKUP(A48,login!A:A,login!F:F,"")</f>
      </c>
      <c r="E48" s="4">
        <f>XLOOKUP(A48,gestor!C:C,gestor!E:E,"")</f>
      </c>
      <c r="F48" s="4">
        <f>XLOOKUP(A48,tickets!I:I,tickets!J:J,"")</f>
      </c>
      <c r="G48" s="4">
        <f>XLOOKUP(A48,EmailVerification!A:A,EmailVerification!B:B,"")</f>
      </c>
      <c r="H48" s="2">
        <f>XLOOKUP(A48,IntegracaoVerification!A:A,IntegracaoVerification!C:C,"")</f>
      </c>
      <c r="I48" s="4">
        <f>XLOOKUP(A48,ApiVerification!A:A,ApiVerification!C:C,"")</f>
      </c>
      <c r="J48" s="4">
        <f>XLOOKUP(A48,AtivacaoGiftback!A:A,AtivacaoGiftback!B:B,"")</f>
      </c>
      <c r="K48" s="4">
        <f>XLOOKUP(A48,TempoPrimeiraCampanha!A:A,TempoPrimeiraCampanha!B:B,"")</f>
      </c>
      <c r="L48" s="4">
        <f>XLOOKUP(A48,'# Campanhas30D'!A:A,'# Campanhas30D'!B:B,"")</f>
      </c>
      <c r="M48" s="10">
        <f>XLOOKUP(A48,'Receita Influenciada'!A:A,'Receita Influenciada'!B:B,"")</f>
      </c>
      <c r="N48" s="10">
        <f>XLOOKUP(A48,'Receita Total'!A:A,'Receita Total'!C:C,"")</f>
      </c>
      <c r="O48" s="4">
        <v>0</v>
      </c>
      <c r="P48" s="10">
        <f>XLOOKUP(A48,Campanha!A:A,Campanha!B:B,"")</f>
      </c>
      <c r="Q48" s="4">
        <v>0</v>
      </c>
      <c r="R48" s="4">
        <v>0</v>
      </c>
      <c r="S48" s="15">
        <f>XLOOKUP(A48,'Receita Influenciada'!A:A,'Receita Influenciada'!C:C,"")</f>
      </c>
      <c r="T48" s="2">
        <f>DATEDIF(B48,C48,"D")</f>
      </c>
      <c r="U48" s="4">
        <v>0</v>
      </c>
    </row>
    <row x14ac:dyDescent="0.25" r="49" customHeight="1" ht="18.75">
      <c r="A49" s="1" t="s">
        <v>805</v>
      </c>
      <c r="B49" s="22">
        <f>XLOOKUP(A49,'Página25'!A:A,'Página25'!G:G,"")</f>
        <v>25568.875</v>
      </c>
      <c r="C49" s="22">
        <f>XLOOKUP(A49,'Página25'!A:A,'Página25'!I:I,"")</f>
        <v>25568.875</v>
      </c>
      <c r="D49" s="4">
        <f>XLOOKUP(A49,login!A:A,login!F:F,"")</f>
      </c>
      <c r="E49" s="4">
        <f>XLOOKUP(A49,gestor!C:C,gestor!E:E,"")</f>
      </c>
      <c r="F49" s="4">
        <f>XLOOKUP(A49,tickets!I:I,tickets!J:J,"")</f>
      </c>
      <c r="G49" s="4">
        <f>XLOOKUP(A49,EmailVerification!A:A,EmailVerification!B:B,"")</f>
      </c>
      <c r="H49" s="4">
        <f>XLOOKUP(A49,IntegracaoVerification!A:A,IntegracaoVerification!C:C,"")</f>
      </c>
      <c r="I49" s="2">
        <f>XLOOKUP(A49,ApiVerification!A:A,ApiVerification!C:C,"")</f>
      </c>
      <c r="J49" s="4">
        <f>XLOOKUP(A49,AtivacaoGiftback!A:A,AtivacaoGiftback!B:B,"")</f>
      </c>
      <c r="K49" s="4">
        <f>XLOOKUP(A49,TempoPrimeiraCampanha!A:A,TempoPrimeiraCampanha!B:B,"")</f>
      </c>
      <c r="L49" s="4">
        <f>XLOOKUP(A49,'# Campanhas30D'!A:A,'# Campanhas30D'!B:B,"")</f>
      </c>
      <c r="M49" s="10">
        <f>XLOOKUP(A49,'Receita Influenciada'!A:A,'Receita Influenciada'!B:B,"")</f>
      </c>
      <c r="N49" s="10">
        <f>XLOOKUP(A49,'Receita Total'!A:A,'Receita Total'!C:C,"")</f>
      </c>
      <c r="O49" s="4">
        <v>0</v>
      </c>
      <c r="P49" s="10">
        <f>XLOOKUP(A49,Campanha!A:A,Campanha!B:B,"")</f>
      </c>
      <c r="Q49" s="4">
        <v>0</v>
      </c>
      <c r="R49" s="10">
        <f>XLOOKUP(A49,Message!A:A,Message!B:B,"")</f>
      </c>
      <c r="S49" s="15">
        <f>XLOOKUP(A49,'Receita Influenciada'!A:A,'Receita Influenciada'!C:C,"")</f>
      </c>
      <c r="T49" s="2">
        <f>DATEDIF(B49,C49,"D")</f>
      </c>
      <c r="U49" s="4">
        <v>0</v>
      </c>
    </row>
    <row x14ac:dyDescent="0.25" r="50" customHeight="1" ht="18.75">
      <c r="A50" s="1" t="s">
        <v>1322</v>
      </c>
      <c r="B50" s="22">
        <f>XLOOKUP(A50,'Página25'!A:A,'Página25'!G:G,"")</f>
        <v>25568.875</v>
      </c>
      <c r="C50" s="22">
        <f>XLOOKUP(A50,'Página25'!A:A,'Página25'!I:I,"")</f>
        <v>25568.875</v>
      </c>
      <c r="D50" s="4">
        <f>XLOOKUP(A50,login!A:A,login!F:F,"")</f>
      </c>
      <c r="E50" s="4">
        <v>1</v>
      </c>
      <c r="F50" s="4">
        <v>0</v>
      </c>
      <c r="G50" s="4">
        <f>XLOOKUP(A50,EmailVerification!A:A,EmailVerification!B:B,"")</f>
      </c>
      <c r="H50" s="4">
        <f>XLOOKUP(A50,IntegracaoVerification!A:A,IntegracaoVerification!C:C,"")</f>
      </c>
      <c r="I50" s="4">
        <f>XLOOKUP(A50,ApiVerification!A:A,ApiVerification!C:C,"")</f>
      </c>
      <c r="J50" s="4">
        <f>XLOOKUP(A50,AtivacaoGiftback!A:A,AtivacaoGiftback!B:B,"")</f>
      </c>
      <c r="K50" s="4">
        <f>XLOOKUP(A50,TempoPrimeiraCampanha!A:A,TempoPrimeiraCampanha!B:B,"")</f>
      </c>
      <c r="L50" s="4">
        <f>XLOOKUP(A50,'# Campanhas30D'!A:A,'# Campanhas30D'!B:B,"")</f>
      </c>
      <c r="M50" s="10">
        <f>XLOOKUP(A50,'Receita Influenciada'!A:A,'Receita Influenciada'!B:B,"")</f>
      </c>
      <c r="N50" s="10">
        <f>XLOOKUP(A50,'Receita Total'!A:A,'Receita Total'!C:C,"")</f>
      </c>
      <c r="O50" s="4">
        <v>0</v>
      </c>
      <c r="P50" s="10">
        <f>XLOOKUP(A50,Campanha!A:A,Campanha!B:B,"")</f>
      </c>
      <c r="Q50" s="4">
        <v>0</v>
      </c>
      <c r="R50" s="4">
        <v>0</v>
      </c>
      <c r="S50" s="15">
        <f>XLOOKUP(A50,'Receita Influenciada'!A:A,'Receita Influenciada'!C:C,"")</f>
      </c>
      <c r="T50" s="2">
        <f>DATEDIF(B50,C50,"D")</f>
      </c>
      <c r="U50" s="4">
        <v>0</v>
      </c>
    </row>
    <row x14ac:dyDescent="0.25" r="51" customHeight="1" ht="18.75">
      <c r="A51" s="1" t="s">
        <v>1208</v>
      </c>
      <c r="B51" s="22">
        <f>XLOOKUP(A51,'Página25'!A:A,'Página25'!G:G,"")</f>
        <v>25568.875</v>
      </c>
      <c r="C51" s="22">
        <f>XLOOKUP(A51,'Página25'!A:A,'Página25'!I:I,"")</f>
        <v>25568.875</v>
      </c>
      <c r="D51" s="4">
        <f>XLOOKUP(A51,login!A:A,login!F:F,"")</f>
      </c>
      <c r="E51" s="4">
        <f>XLOOKUP(A51,gestor!C:C,gestor!E:E,"")</f>
      </c>
      <c r="F51" s="4">
        <f>XLOOKUP(A51,tickets!I:I,tickets!J:J,"")</f>
      </c>
      <c r="G51" s="4">
        <f>XLOOKUP(A51,EmailVerification!A:A,EmailVerification!B:B,"")</f>
      </c>
      <c r="H51" s="4">
        <f>XLOOKUP(A51,IntegracaoVerification!A:A,IntegracaoVerification!C:C,"")</f>
      </c>
      <c r="I51" s="4">
        <f>XLOOKUP(A51,ApiVerification!A:A,ApiVerification!C:C,"")</f>
      </c>
      <c r="J51" s="4">
        <f>XLOOKUP(A51,AtivacaoGiftback!A:A,AtivacaoGiftback!B:B,"")</f>
      </c>
      <c r="K51" s="4">
        <f>XLOOKUP(A51,TempoPrimeiraCampanha!A:A,TempoPrimeiraCampanha!B:B,"")</f>
      </c>
      <c r="L51" s="4">
        <f>XLOOKUP(A51,'# Campanhas30D'!A:A,'# Campanhas30D'!B:B,"")</f>
      </c>
      <c r="M51" s="10">
        <f>XLOOKUP(A51,'Receita Influenciada'!A:A,'Receita Influenciada'!B:B,"")</f>
      </c>
      <c r="N51" s="10">
        <f>XLOOKUP(A51,'Receita Total'!A:A,'Receita Total'!C:C,"")</f>
      </c>
      <c r="O51" s="4">
        <v>0</v>
      </c>
      <c r="P51" s="10">
        <f>XLOOKUP(A51,Campanha!A:A,Campanha!B:B,"")</f>
      </c>
      <c r="Q51" s="4">
        <v>0</v>
      </c>
      <c r="R51" s="4">
        <v>0</v>
      </c>
      <c r="S51" s="15">
        <f>XLOOKUP(A51,'Receita Influenciada'!A:A,'Receita Influenciada'!C:C,"")</f>
      </c>
      <c r="T51" s="4">
        <f>DATEDIF(B51,C51,"D")</f>
      </c>
      <c r="U51" s="4">
        <v>0</v>
      </c>
    </row>
    <row x14ac:dyDescent="0.25" r="52" customHeight="1" ht="18.75">
      <c r="A52" s="1" t="s">
        <v>1146</v>
      </c>
      <c r="B52" s="22">
        <f>XLOOKUP(A52,'Página25'!A:A,'Página25'!G:G,"")</f>
        <v>25568.875</v>
      </c>
      <c r="C52" s="22">
        <f>XLOOKUP(A52,'Página25'!A:A,'Página25'!I:I,"")</f>
        <v>25568.875</v>
      </c>
      <c r="D52" s="4">
        <f>XLOOKUP(A52,login!A:A,login!F:F,"")</f>
      </c>
      <c r="E52" s="4">
        <f>XLOOKUP(A52,gestor!C:C,gestor!E:E,"")</f>
      </c>
      <c r="F52" s="4">
        <v>0</v>
      </c>
      <c r="G52" s="4">
        <f>XLOOKUP(A52,EmailVerification!A:A,EmailVerification!B:B,"")</f>
      </c>
      <c r="H52" s="4">
        <f>XLOOKUP(A52,IntegracaoVerification!A:A,IntegracaoVerification!C:C,"")</f>
      </c>
      <c r="I52" s="2">
        <f>XLOOKUP(A52,ApiVerification!A:A,ApiVerification!C:C,"")</f>
      </c>
      <c r="J52" s="2">
        <f>XLOOKUP(A52,AtivacaoGiftback!A:A,AtivacaoGiftback!B:B,"")</f>
      </c>
      <c r="K52" s="4">
        <f>XLOOKUP(A52,TempoPrimeiraCampanha!A:A,TempoPrimeiraCampanha!B:B,"")</f>
      </c>
      <c r="L52" s="4">
        <f>XLOOKUP(A52,'# Campanhas30D'!A:A,'# Campanhas30D'!B:B,"")</f>
      </c>
      <c r="M52" s="10">
        <f>XLOOKUP(A52,'Receita Influenciada'!A:A,'Receita Influenciada'!B:B,"")</f>
      </c>
      <c r="N52" s="10">
        <f>XLOOKUP(A52,'Receita Total'!A:A,'Receita Total'!C:C,"")</f>
      </c>
      <c r="O52" s="4">
        <v>0</v>
      </c>
      <c r="P52" s="10">
        <f>XLOOKUP(A52,Campanha!A:A,Campanha!B:B,"")</f>
      </c>
      <c r="Q52" s="4">
        <v>0</v>
      </c>
      <c r="R52" s="4">
        <v>0</v>
      </c>
      <c r="S52" s="15">
        <f>XLOOKUP(A52,'Receita Influenciada'!A:A,'Receita Influenciada'!C:C,"")</f>
      </c>
      <c r="T52" s="2">
        <f>DATEDIF(B52,C52,"D")</f>
      </c>
      <c r="U52" s="4">
        <v>0</v>
      </c>
    </row>
    <row x14ac:dyDescent="0.25" r="53" customHeight="1" ht="18.75">
      <c r="A53" s="1" t="s">
        <v>577</v>
      </c>
      <c r="B53" s="22">
        <f>XLOOKUP(A53,'Página25'!A:A,'Página25'!G:G,"")</f>
        <v>25568.875</v>
      </c>
      <c r="C53" s="22">
        <f>XLOOKUP(A53,'Página25'!A:A,'Página25'!I:I,"")</f>
        <v>25568.875</v>
      </c>
      <c r="D53" s="4">
        <f>XLOOKUP(A53,login!A:A,login!F:F,"")</f>
      </c>
      <c r="E53" s="4">
        <f>XLOOKUP(A53,gestor!C:C,gestor!E:E,"")</f>
      </c>
      <c r="F53" s="4">
        <v>0</v>
      </c>
      <c r="G53" s="2">
        <f>XLOOKUP(A53,EmailVerification!A:A,EmailVerification!B:B,"")</f>
      </c>
      <c r="H53" s="4">
        <f>XLOOKUP(A53,IntegracaoVerification!A:A,IntegracaoVerification!C:C,"")</f>
      </c>
      <c r="I53" s="4">
        <f>XLOOKUP(A53,ApiVerification!A:A,ApiVerification!C:C,"")</f>
      </c>
      <c r="J53" s="4">
        <f>XLOOKUP(A53,AtivacaoGiftback!A:A,AtivacaoGiftback!B:B,"")</f>
      </c>
      <c r="K53" s="4">
        <f>XLOOKUP(A53,TempoPrimeiraCampanha!A:A,TempoPrimeiraCampanha!B:B,"")</f>
      </c>
      <c r="L53" s="4">
        <f>XLOOKUP(A53,'# Campanhas30D'!A:A,'# Campanhas30D'!B:B,"")</f>
      </c>
      <c r="M53" s="10">
        <f>XLOOKUP(A53,'Receita Influenciada'!A:A,'Receita Influenciada'!B:B,"")</f>
      </c>
      <c r="N53" s="10">
        <f>XLOOKUP(A53,'Receita Total'!A:A,'Receita Total'!C:C,"")</f>
      </c>
      <c r="O53" s="10">
        <f>XLOOKUP(A53,Giftback!A:A,Giftback!B:B,"")</f>
      </c>
      <c r="P53" s="4">
        <v>0</v>
      </c>
      <c r="Q53" s="4">
        <v>0</v>
      </c>
      <c r="R53" s="4">
        <v>0</v>
      </c>
      <c r="S53" s="15">
        <f>XLOOKUP(A53,'Receita Influenciada'!A:A,'Receita Influenciada'!C:C,"")</f>
      </c>
      <c r="T53" s="2">
        <f>DATEDIF(B53,C53,"D")</f>
      </c>
      <c r="U53" s="4">
        <v>0</v>
      </c>
    </row>
    <row x14ac:dyDescent="0.25" r="54" customHeight="1" ht="18.75">
      <c r="A54" s="1" t="s">
        <v>1007</v>
      </c>
      <c r="B54" s="22">
        <f>XLOOKUP(A54,'Página25'!A:A,'Página25'!G:G,"")</f>
        <v>25568.875</v>
      </c>
      <c r="C54" s="22">
        <f>XLOOKUP(A54,'Página25'!A:A,'Página25'!I:I,"")</f>
        <v>25568.875</v>
      </c>
      <c r="D54" s="4">
        <f>XLOOKUP(A54,login!A:A,login!F:F,"")</f>
      </c>
      <c r="E54" s="4">
        <v>1</v>
      </c>
      <c r="F54" s="4">
        <v>0</v>
      </c>
      <c r="G54" s="4">
        <f>XLOOKUP(A54,EmailVerification!A:A,EmailVerification!B:B,"")</f>
      </c>
      <c r="H54" s="4">
        <f>XLOOKUP(A54,IntegracaoVerification!A:A,IntegracaoVerification!C:C,"")</f>
      </c>
      <c r="I54" s="4">
        <f>XLOOKUP(A54,ApiVerification!A:A,ApiVerification!C:C,"")</f>
      </c>
      <c r="J54" s="4">
        <f>XLOOKUP(A54,AtivacaoGiftback!A:A,AtivacaoGiftback!B:B,"")</f>
      </c>
      <c r="K54" s="4">
        <f>XLOOKUP(A54,TempoPrimeiraCampanha!A:A,TempoPrimeiraCampanha!B:B,"")</f>
      </c>
      <c r="L54" s="4">
        <f>XLOOKUP(A54,'# Campanhas30D'!A:A,'# Campanhas30D'!B:B,"")</f>
      </c>
      <c r="M54" s="10">
        <f>XLOOKUP(A54,'Receita Influenciada'!A:A,'Receita Influenciada'!B:B,"")</f>
      </c>
      <c r="N54" s="10">
        <f>XLOOKUP(A54,'Receita Total'!A:A,'Receita Total'!C:C,"")</f>
      </c>
      <c r="O54" s="10">
        <f>XLOOKUP(A54,Giftback!A:A,Giftback!B:B,"")</f>
      </c>
      <c r="P54" s="4">
        <v>0</v>
      </c>
      <c r="Q54" s="4">
        <v>0</v>
      </c>
      <c r="R54" s="10">
        <f>XLOOKUP(A54,Message!A:A,Message!B:B,"")</f>
      </c>
      <c r="S54" s="15">
        <f>XLOOKUP(A54,'Receita Influenciada'!A:A,'Receita Influenciada'!C:C,"")</f>
      </c>
      <c r="T54" s="2">
        <f>DATEDIF(B54,C54,"D")</f>
      </c>
      <c r="U54" s="4">
        <v>0</v>
      </c>
    </row>
    <row x14ac:dyDescent="0.25" r="55" customHeight="1" ht="18.75">
      <c r="A55" s="1" t="s">
        <v>609</v>
      </c>
      <c r="B55" s="22">
        <f>XLOOKUP(A55,'Página25'!A:A,'Página25'!G:G,"")</f>
        <v>25568.875</v>
      </c>
      <c r="C55" s="22">
        <f>XLOOKUP(A55,'Página25'!A:A,'Página25'!I:I,"")</f>
        <v>25568.875</v>
      </c>
      <c r="D55" s="4">
        <f>XLOOKUP(A55,login!A:A,login!F:F,"")</f>
      </c>
      <c r="E55" s="4">
        <f>XLOOKUP(A55,gestor!C:C,gestor!E:E,"")</f>
      </c>
      <c r="F55" s="4">
        <v>0</v>
      </c>
      <c r="G55" s="4">
        <f>XLOOKUP(A55,EmailVerification!A:A,EmailVerification!B:B,"")</f>
      </c>
      <c r="H55" s="4">
        <f>XLOOKUP(A55,IntegracaoVerification!A:A,IntegracaoVerification!C:C,"")</f>
      </c>
      <c r="I55" s="4">
        <f>XLOOKUP(A55,ApiVerification!A:A,ApiVerification!C:C,"")</f>
      </c>
      <c r="J55" s="4">
        <f>XLOOKUP(A55,AtivacaoGiftback!A:A,AtivacaoGiftback!B:B,"")</f>
      </c>
      <c r="K55" s="4">
        <f>XLOOKUP(A55,TempoPrimeiraCampanha!A:A,TempoPrimeiraCampanha!B:B,"")</f>
      </c>
      <c r="L55" s="4">
        <f>XLOOKUP(A55,'# Campanhas30D'!A:A,'# Campanhas30D'!B:B,"")</f>
      </c>
      <c r="M55" s="10">
        <f>XLOOKUP(A55,'Receita Influenciada'!A:A,'Receita Influenciada'!B:B,"")</f>
      </c>
      <c r="N55" s="10">
        <f>XLOOKUP(A55,'Receita Total'!A:A,'Receita Total'!C:C,"")</f>
      </c>
      <c r="O55" s="10">
        <f>XLOOKUP(A55,Giftback!A:A,Giftback!B:B,"")</f>
      </c>
      <c r="P55" s="4">
        <v>0</v>
      </c>
      <c r="Q55" s="4">
        <v>0</v>
      </c>
      <c r="R55" s="4">
        <v>0</v>
      </c>
      <c r="S55" s="15">
        <f>XLOOKUP(A55,'Receita Influenciada'!A:A,'Receita Influenciada'!C:C,"")</f>
      </c>
      <c r="T55" s="2">
        <f>DATEDIF(B55,C55,"D")</f>
      </c>
      <c r="U55" s="4">
        <v>0</v>
      </c>
    </row>
    <row x14ac:dyDescent="0.25" r="56" customHeight="1" ht="18.75">
      <c r="A56" s="1" t="s">
        <v>422</v>
      </c>
      <c r="B56" s="22">
        <f>XLOOKUP(A56,'Página25'!A:A,'Página25'!G:G,"")</f>
        <v>25568.875</v>
      </c>
      <c r="C56" s="22">
        <f>XLOOKUP(A56,'Página25'!A:A,'Página25'!I:I,"")</f>
        <v>25568.875</v>
      </c>
      <c r="D56" s="4">
        <f>XLOOKUP(A56,login!A:A,login!F:F,"")</f>
      </c>
      <c r="E56" s="4">
        <f>XLOOKUP(A56,gestor!C:C,gestor!E:E,"")</f>
      </c>
      <c r="F56" s="4">
        <v>0</v>
      </c>
      <c r="G56" s="4">
        <f>XLOOKUP(A56,EmailVerification!A:A,EmailVerification!B:B,"")</f>
      </c>
      <c r="H56" s="4">
        <f>XLOOKUP(A56,IntegracaoVerification!A:A,IntegracaoVerification!C:C,"")</f>
      </c>
      <c r="I56" s="4">
        <f>XLOOKUP(A56,ApiVerification!A:A,ApiVerification!C:C,"")</f>
      </c>
      <c r="J56" s="2">
        <f>XLOOKUP(A56,AtivacaoGiftback!A:A,AtivacaoGiftback!B:B,"")</f>
      </c>
      <c r="K56" s="4">
        <f>XLOOKUP(A56,TempoPrimeiraCampanha!A:A,TempoPrimeiraCampanha!B:B,"")</f>
      </c>
      <c r="L56" s="4">
        <f>XLOOKUP(A56,'# Campanhas30D'!A:A,'# Campanhas30D'!B:B,"")</f>
      </c>
      <c r="M56" s="10">
        <f>XLOOKUP(A56,'Receita Influenciada'!A:A,'Receita Influenciada'!B:B,"")</f>
      </c>
      <c r="N56" s="10">
        <f>XLOOKUP(A56,'Receita Total'!A:A,'Receita Total'!C:C,"")</f>
      </c>
      <c r="O56" s="4">
        <v>0</v>
      </c>
      <c r="P56" s="10">
        <f>XLOOKUP(A56,Campanha!A:A,Campanha!B:B,"")</f>
      </c>
      <c r="Q56" s="10">
        <f>XLOOKUP(A56,Task!A:A,Task!B:B,"")</f>
      </c>
      <c r="R56" s="4">
        <v>0</v>
      </c>
      <c r="S56" s="15">
        <f>XLOOKUP(A56,'Receita Influenciada'!A:A,'Receita Influenciada'!C:C,"")</f>
      </c>
      <c r="T56" s="2">
        <f>DATEDIF(B56,C56,"D")</f>
      </c>
      <c r="U56" s="4">
        <v>0</v>
      </c>
    </row>
    <row x14ac:dyDescent="0.25" r="57" customHeight="1" ht="18.75">
      <c r="A57" s="1" t="s">
        <v>698</v>
      </c>
      <c r="B57" s="22">
        <f>XLOOKUP(A57,'Página25'!A:A,'Página25'!G:G,"")</f>
        <v>25568.875</v>
      </c>
      <c r="C57" s="22">
        <f>XLOOKUP(A57,'Página25'!A:A,'Página25'!I:I,"")</f>
        <v>25568.875</v>
      </c>
      <c r="D57" s="4">
        <f>XLOOKUP(A57,login!A:A,login!F:F,"")</f>
      </c>
      <c r="E57" s="4">
        <f>XLOOKUP(A57,gestor!C:C,gestor!E:E,"")</f>
      </c>
      <c r="F57" s="4">
        <v>0</v>
      </c>
      <c r="G57" s="4">
        <f>XLOOKUP(A57,EmailVerification!A:A,EmailVerification!B:B,"")</f>
      </c>
      <c r="H57" s="4">
        <f>XLOOKUP(A57,IntegracaoVerification!A:A,IntegracaoVerification!C:C,"")</f>
      </c>
      <c r="I57" s="4">
        <f>XLOOKUP(A57,ApiVerification!A:A,ApiVerification!C:C,"")</f>
      </c>
      <c r="J57" s="2">
        <f>XLOOKUP(A57,AtivacaoGiftback!A:A,AtivacaoGiftback!B:B,"")</f>
      </c>
      <c r="K57" s="4">
        <f>XLOOKUP(A57,TempoPrimeiraCampanha!A:A,TempoPrimeiraCampanha!B:B,"")</f>
      </c>
      <c r="L57" s="4">
        <f>XLOOKUP(A57,'# Campanhas30D'!A:A,'# Campanhas30D'!B:B,"")</f>
      </c>
      <c r="M57" s="10">
        <f>XLOOKUP(A57,'Receita Influenciada'!A:A,'Receita Influenciada'!B:B,"")</f>
      </c>
      <c r="N57" s="10">
        <f>XLOOKUP(A57,'Receita Total'!A:A,'Receita Total'!C:C,"")</f>
      </c>
      <c r="O57" s="4">
        <v>0</v>
      </c>
      <c r="P57" s="10">
        <f>XLOOKUP(A57,Campanha!A:A,Campanha!B:B,"")</f>
      </c>
      <c r="Q57" s="4">
        <v>0</v>
      </c>
      <c r="R57" s="10">
        <f>XLOOKUP(A57,Message!A:A,Message!B:B,"")</f>
      </c>
      <c r="S57" s="15">
        <f>XLOOKUP(A57,'Receita Influenciada'!A:A,'Receita Influenciada'!C:C,"")</f>
      </c>
      <c r="T57" s="2">
        <f>DATEDIF(B57,C57,"D")</f>
      </c>
      <c r="U57" s="4">
        <v>0</v>
      </c>
    </row>
    <row x14ac:dyDescent="0.25" r="58" customHeight="1" ht="18.75">
      <c r="A58" s="1" t="s">
        <v>431</v>
      </c>
      <c r="B58" s="22">
        <f>XLOOKUP(A58,'Página25'!A:A,'Página25'!G:G,"")</f>
        <v>25568.875</v>
      </c>
      <c r="C58" s="22">
        <f>XLOOKUP(A58,'Página25'!A:A,'Página25'!I:I,"")</f>
        <v>25568.875</v>
      </c>
      <c r="D58" s="4">
        <f>XLOOKUP(A58,login!A:A,login!F:F,"")</f>
      </c>
      <c r="E58" s="4">
        <f>XLOOKUP(A58,gestor!C:C,gestor!E:E,"")</f>
      </c>
      <c r="F58" s="4">
        <f>XLOOKUP(A58,tickets!I:I,tickets!J:J,"")</f>
      </c>
      <c r="G58" s="4">
        <f>XLOOKUP(A58,EmailVerification!A:A,EmailVerification!B:B,"")</f>
      </c>
      <c r="H58" s="4">
        <f>XLOOKUP(A58,IntegracaoVerification!A:A,IntegracaoVerification!C:C,"")</f>
      </c>
      <c r="I58" s="4">
        <f>XLOOKUP(A58,ApiVerification!A:A,ApiVerification!C:C,"")</f>
      </c>
      <c r="J58" s="4">
        <f>XLOOKUP(A58,AtivacaoGiftback!A:A,AtivacaoGiftback!B:B,"")</f>
      </c>
      <c r="K58" s="4">
        <f>XLOOKUP(A58,TempoPrimeiraCampanha!A:A,TempoPrimeiraCampanha!B:B,"")</f>
      </c>
      <c r="L58" s="4">
        <f>XLOOKUP(A58,'# Campanhas30D'!A:A,'# Campanhas30D'!B:B,"")</f>
      </c>
      <c r="M58" s="10">
        <f>XLOOKUP(A58,'Receita Influenciada'!A:A,'Receita Influenciada'!B:B,"")</f>
      </c>
      <c r="N58" s="10">
        <f>XLOOKUP(A58,'Receita Total'!A:A,'Receita Total'!C:C,"")</f>
      </c>
      <c r="O58" s="10">
        <f>XLOOKUP(A58,Giftback!A:A,Giftback!B:B,"")</f>
      </c>
      <c r="P58" s="10">
        <f>XLOOKUP(A58,Campanha!A:A,Campanha!B:B,"")</f>
      </c>
      <c r="Q58" s="4">
        <v>0</v>
      </c>
      <c r="R58" s="4">
        <v>0</v>
      </c>
      <c r="S58" s="15">
        <f>XLOOKUP(A58,'Receita Influenciada'!A:A,'Receita Influenciada'!C:C,"")</f>
      </c>
      <c r="T58" s="2">
        <f>DATEDIF(B58,C58,"D")</f>
      </c>
      <c r="U58" s="4">
        <v>0</v>
      </c>
    </row>
    <row x14ac:dyDescent="0.25" r="59" customHeight="1" ht="18.75">
      <c r="A59" s="1" t="s">
        <v>347</v>
      </c>
      <c r="B59" s="22">
        <f>XLOOKUP(A59,'Página25'!A:A,'Página25'!G:G,"")</f>
        <v>25568.875</v>
      </c>
      <c r="C59" s="22">
        <f>XLOOKUP(A59,'Página25'!A:A,'Página25'!I:I,"")</f>
        <v>25568.875</v>
      </c>
      <c r="D59" s="4">
        <f>XLOOKUP(A59,login!A:A,login!F:F,"")</f>
      </c>
      <c r="E59" s="4">
        <f>XLOOKUP(A59,gestor!C:C,gestor!E:E,"")</f>
      </c>
      <c r="F59" s="4">
        <v>0</v>
      </c>
      <c r="G59" s="2">
        <f>XLOOKUP(A59,EmailVerification!A:A,EmailVerification!B:B,"")</f>
      </c>
      <c r="H59" s="4">
        <f>XLOOKUP(A59,IntegracaoVerification!A:A,IntegracaoVerification!C:C,"")</f>
      </c>
      <c r="I59" s="4">
        <f>XLOOKUP(A59,ApiVerification!A:A,ApiVerification!C:C,"")</f>
      </c>
      <c r="J59" s="4">
        <f>XLOOKUP(A59,AtivacaoGiftback!A:A,AtivacaoGiftback!B:B,"")</f>
      </c>
      <c r="K59" s="4">
        <f>XLOOKUP(A59,TempoPrimeiraCampanha!A:A,TempoPrimeiraCampanha!B:B,"")</f>
      </c>
      <c r="L59" s="4">
        <f>XLOOKUP(A59,'# Campanhas30D'!A:A,'# Campanhas30D'!B:B,"")</f>
      </c>
      <c r="M59" s="10">
        <f>XLOOKUP(A59,'Receita Influenciada'!A:A,'Receita Influenciada'!B:B,"")</f>
      </c>
      <c r="N59" s="10">
        <f>XLOOKUP(A59,'Receita Total'!A:A,'Receita Total'!C:C,"")</f>
      </c>
      <c r="O59" s="4">
        <v>0</v>
      </c>
      <c r="P59" s="10">
        <f>XLOOKUP(A59,Campanha!A:A,Campanha!B:B,"")</f>
      </c>
      <c r="Q59" s="4">
        <v>0</v>
      </c>
      <c r="R59" s="4">
        <v>0</v>
      </c>
      <c r="S59" s="15">
        <f>XLOOKUP(A59,'Receita Influenciada'!A:A,'Receita Influenciada'!C:C,"")</f>
      </c>
      <c r="T59" s="2">
        <f>DATEDIF(B59,C59,"D")</f>
      </c>
      <c r="U59" s="4">
        <v>0</v>
      </c>
    </row>
    <row x14ac:dyDescent="0.25" r="60" customHeight="1" ht="18.75">
      <c r="A60" s="1" t="s">
        <v>906</v>
      </c>
      <c r="B60" s="22">
        <f>XLOOKUP(A60,'Página25'!A:A,'Página25'!G:G,"")</f>
        <v>25568.875</v>
      </c>
      <c r="C60" s="22">
        <f>XLOOKUP(A60,'Página25'!A:A,'Página25'!I:I,"")</f>
        <v>25568.875</v>
      </c>
      <c r="D60" s="4">
        <f>XLOOKUP(A60,login!A:A,login!F:F,"")</f>
      </c>
      <c r="E60" s="4">
        <f>XLOOKUP(A60,gestor!C:C,gestor!E:E,"")</f>
      </c>
      <c r="F60" s="4">
        <v>0</v>
      </c>
      <c r="G60" s="4">
        <f>XLOOKUP(A60,EmailVerification!A:A,EmailVerification!B:B,"")</f>
      </c>
      <c r="H60" s="4">
        <f>XLOOKUP(A60,IntegracaoVerification!A:A,IntegracaoVerification!C:C,"")</f>
      </c>
      <c r="I60" s="4">
        <f>XLOOKUP(A60,ApiVerification!A:A,ApiVerification!C:C,"")</f>
      </c>
      <c r="J60" s="4">
        <f>XLOOKUP(A60,AtivacaoGiftback!A:A,AtivacaoGiftback!B:B,"")</f>
      </c>
      <c r="K60" s="4">
        <f>XLOOKUP(A60,TempoPrimeiraCampanha!A:A,TempoPrimeiraCampanha!B:B,"")</f>
      </c>
      <c r="L60" s="4">
        <f>XLOOKUP(A60,'# Campanhas30D'!A:A,'# Campanhas30D'!B:B,"")</f>
      </c>
      <c r="M60" s="10">
        <f>XLOOKUP(A60,'Receita Influenciada'!A:A,'Receita Influenciada'!B:B,"")</f>
      </c>
      <c r="N60" s="10">
        <f>XLOOKUP(A60,'Receita Total'!A:A,'Receita Total'!C:C,"")</f>
      </c>
      <c r="O60" s="10">
        <f>XLOOKUP(A60,Giftback!A:A,Giftback!B:B,"")</f>
      </c>
      <c r="P60" s="10">
        <f>XLOOKUP(A60,Campanha!A:A,Campanha!B:B,"")</f>
      </c>
      <c r="Q60" s="4">
        <v>0</v>
      </c>
      <c r="R60" s="4">
        <v>0</v>
      </c>
      <c r="S60" s="15">
        <f>XLOOKUP(A60,'Receita Influenciada'!A:A,'Receita Influenciada'!C:C,"")</f>
      </c>
      <c r="T60" s="4">
        <f>DATEDIF(B60,C60,"D")</f>
      </c>
      <c r="U60" s="4">
        <v>0</v>
      </c>
    </row>
    <row x14ac:dyDescent="0.25" r="61" customHeight="1" ht="18.75">
      <c r="A61" s="1" t="s">
        <v>860</v>
      </c>
      <c r="B61" s="22">
        <f>XLOOKUP(A61,'Página25'!A:A,'Página25'!G:G,"")</f>
        <v>25568.875</v>
      </c>
      <c r="C61" s="22">
        <f>XLOOKUP(A61,'Página25'!A:A,'Página25'!I:I,"")</f>
        <v>25568.875</v>
      </c>
      <c r="D61" s="4">
        <f>XLOOKUP(A61,login!A:A,login!F:F,"")</f>
      </c>
      <c r="E61" s="4">
        <v>1</v>
      </c>
      <c r="F61" s="4">
        <v>0</v>
      </c>
      <c r="G61" s="4">
        <f>XLOOKUP(A61,EmailVerification!A:A,EmailVerification!B:B,"")</f>
      </c>
      <c r="H61" s="4">
        <f>XLOOKUP(A61,IntegracaoVerification!A:A,IntegracaoVerification!C:C,"")</f>
      </c>
      <c r="I61" s="2">
        <f>XLOOKUP(A61,ApiVerification!A:A,ApiVerification!C:C,"")</f>
      </c>
      <c r="J61" s="2">
        <f>XLOOKUP(A61,AtivacaoGiftback!A:A,AtivacaoGiftback!B:B,"")</f>
      </c>
      <c r="K61" s="4">
        <f>XLOOKUP(A61,TempoPrimeiraCampanha!A:A,TempoPrimeiraCampanha!B:B,"")</f>
      </c>
      <c r="L61" s="4">
        <f>XLOOKUP(A61,'# Campanhas30D'!A:A,'# Campanhas30D'!B:B,"")</f>
      </c>
      <c r="M61" s="10">
        <f>XLOOKUP(A61,'Receita Influenciada'!A:A,'Receita Influenciada'!B:B,"")</f>
      </c>
      <c r="N61" s="10">
        <f>XLOOKUP(A61,'Receita Total'!A:A,'Receita Total'!C:C,"")</f>
      </c>
      <c r="O61" s="4">
        <v>0</v>
      </c>
      <c r="P61" s="10">
        <f>XLOOKUP(A61,Campanha!A:A,Campanha!B:B,"")</f>
      </c>
      <c r="Q61" s="4">
        <v>0</v>
      </c>
      <c r="R61" s="4">
        <v>0</v>
      </c>
      <c r="S61" s="15">
        <f>XLOOKUP(A61,'Receita Influenciada'!A:A,'Receita Influenciada'!C:C,"")</f>
      </c>
      <c r="T61" s="2">
        <f>DATEDIF(B61,C61,"D")</f>
      </c>
      <c r="U61" s="4">
        <v>0</v>
      </c>
    </row>
    <row x14ac:dyDescent="0.25" r="62" customHeight="1" ht="18.75">
      <c r="A62" s="1" t="s">
        <v>743</v>
      </c>
      <c r="B62" s="22">
        <f>XLOOKUP(A62,'Página25'!A:A,'Página25'!G:G,"")</f>
        <v>25568.875</v>
      </c>
      <c r="C62" s="22">
        <f>XLOOKUP(A62,'Página25'!A:A,'Página25'!I:I,"")</f>
        <v>25568.875</v>
      </c>
      <c r="D62" s="4">
        <f>XLOOKUP(A62,login!A:A,login!F:F,"")</f>
      </c>
      <c r="E62" s="4">
        <v>1</v>
      </c>
      <c r="F62" s="4">
        <v>0</v>
      </c>
      <c r="G62" s="4">
        <f>XLOOKUP(A62,EmailVerification!A:A,EmailVerification!B:B,"")</f>
      </c>
      <c r="H62" s="4">
        <f>XLOOKUP(A62,IntegracaoVerification!A:A,IntegracaoVerification!C:C,"")</f>
      </c>
      <c r="I62" s="4">
        <f>XLOOKUP(A62,ApiVerification!A:A,ApiVerification!C:C,"")</f>
      </c>
      <c r="J62" s="4">
        <f>XLOOKUP(A62,AtivacaoGiftback!A:A,AtivacaoGiftback!B:B,"")</f>
      </c>
      <c r="K62" s="4">
        <f>XLOOKUP(A62,TempoPrimeiraCampanha!A:A,TempoPrimeiraCampanha!B:B,"")</f>
      </c>
      <c r="L62" s="4">
        <f>XLOOKUP(A62,'# Campanhas30D'!A:A,'# Campanhas30D'!B:B,"")</f>
      </c>
      <c r="M62" s="10">
        <f>XLOOKUP(A62,'Receita Influenciada'!A:A,'Receita Influenciada'!B:B,"")</f>
      </c>
      <c r="N62" s="10">
        <f>XLOOKUP(A62,'Receita Total'!A:A,'Receita Total'!C:C,"")</f>
      </c>
      <c r="O62" s="10">
        <f>XLOOKUP(A62,Giftback!A:A,Giftback!B:B,"")</f>
      </c>
      <c r="P62" s="10">
        <f>XLOOKUP(A62,Campanha!A:A,Campanha!B:B,"")</f>
      </c>
      <c r="Q62" s="4">
        <v>0</v>
      </c>
      <c r="R62" s="4">
        <v>0</v>
      </c>
      <c r="S62" s="15">
        <f>XLOOKUP(A62,'Receita Influenciada'!A:A,'Receita Influenciada'!C:C,"")</f>
      </c>
      <c r="T62" s="4">
        <f>DATEDIF(B62,C62,"D")</f>
      </c>
      <c r="U62" s="4">
        <v>0</v>
      </c>
    </row>
    <row x14ac:dyDescent="0.25" r="63" customHeight="1" ht="18.75">
      <c r="A63" s="1" t="s">
        <v>632</v>
      </c>
      <c r="B63" s="22">
        <f>XLOOKUP(A63,'Página25'!A:A,'Página25'!G:G,"")</f>
        <v>25568.875</v>
      </c>
      <c r="C63" s="22">
        <f>XLOOKUP(A63,'Página25'!A:A,'Página25'!I:I,"")</f>
        <v>25568.875</v>
      </c>
      <c r="D63" s="4">
        <f>XLOOKUP(A63,login!A:A,login!F:F,"")</f>
      </c>
      <c r="E63" s="4">
        <f>XLOOKUP(A63,gestor!C:C,gestor!E:E,"")</f>
      </c>
      <c r="F63" s="4">
        <f>XLOOKUP(A63,tickets!I:I,tickets!J:J,"")</f>
      </c>
      <c r="G63" s="4">
        <f>XLOOKUP(A63,EmailVerification!A:A,EmailVerification!B:B,"")</f>
      </c>
      <c r="H63" s="4">
        <f>XLOOKUP(A63,IntegracaoVerification!A:A,IntegracaoVerification!C:C,"")</f>
      </c>
      <c r="I63" s="4">
        <f>XLOOKUP(A63,ApiVerification!A:A,ApiVerification!C:C,"")</f>
      </c>
      <c r="J63" s="4">
        <f>XLOOKUP(A63,AtivacaoGiftback!A:A,AtivacaoGiftback!B:B,"")</f>
      </c>
      <c r="K63" s="4">
        <f>XLOOKUP(A63,TempoPrimeiraCampanha!A:A,TempoPrimeiraCampanha!B:B,"")</f>
      </c>
      <c r="L63" s="4">
        <f>XLOOKUP(A63,'# Campanhas30D'!A:A,'# Campanhas30D'!B:B,"")</f>
      </c>
      <c r="M63" s="10">
        <f>XLOOKUP(A63,'Receita Influenciada'!A:A,'Receita Influenciada'!B:B,"")</f>
      </c>
      <c r="N63" s="10">
        <f>XLOOKUP(A63,'Receita Total'!A:A,'Receita Total'!C:C,"")</f>
      </c>
      <c r="O63" s="10">
        <f>XLOOKUP(A63,Giftback!A:A,Giftback!B:B,"")</f>
      </c>
      <c r="P63" s="10">
        <f>XLOOKUP(A63,Campanha!A:A,Campanha!B:B,"")</f>
      </c>
      <c r="Q63" s="10">
        <f>XLOOKUP(A63,Task!A:A,Task!B:B,"")</f>
      </c>
      <c r="R63" s="4">
        <v>0</v>
      </c>
      <c r="S63" s="15">
        <f>XLOOKUP(A63,'Receita Influenciada'!A:A,'Receita Influenciada'!C:C,"")</f>
      </c>
      <c r="T63" s="2">
        <f>DATEDIF(B63,C63,"D")</f>
      </c>
      <c r="U63" s="4">
        <v>0</v>
      </c>
    </row>
    <row x14ac:dyDescent="0.25" r="64" customHeight="1" ht="18.75">
      <c r="A64" s="1" t="s">
        <v>727</v>
      </c>
      <c r="B64" s="22">
        <f>XLOOKUP(A64,'Página25'!A:A,'Página25'!G:G,"")</f>
        <v>25568.875</v>
      </c>
      <c r="C64" s="22">
        <f>XLOOKUP(A64,'Página25'!A:A,'Página25'!I:I,"")</f>
        <v>25568.875</v>
      </c>
      <c r="D64" s="4">
        <f>XLOOKUP(A64,login!A:A,login!F:F,"")</f>
      </c>
      <c r="E64" s="4">
        <f>XLOOKUP(A64,gestor!C:C,gestor!E:E,"")</f>
      </c>
      <c r="F64" s="4">
        <v>0</v>
      </c>
      <c r="G64" s="4">
        <f>XLOOKUP(A64,EmailVerification!A:A,EmailVerification!B:B,"")</f>
      </c>
      <c r="H64" s="4">
        <f>XLOOKUP(A64,IntegracaoVerification!A:A,IntegracaoVerification!C:C,"")</f>
      </c>
      <c r="I64" s="4">
        <f>XLOOKUP(A64,ApiVerification!A:A,ApiVerification!C:C,"")</f>
      </c>
      <c r="J64" s="2">
        <f>XLOOKUP(A64,AtivacaoGiftback!A:A,AtivacaoGiftback!B:B,"")</f>
      </c>
      <c r="K64" s="4">
        <f>XLOOKUP(A64,TempoPrimeiraCampanha!A:A,TempoPrimeiraCampanha!B:B,"")</f>
      </c>
      <c r="L64" s="4">
        <f>XLOOKUP(A64,'# Campanhas30D'!A:A,'# Campanhas30D'!B:B,"")</f>
      </c>
      <c r="M64" s="10">
        <f>XLOOKUP(A64,'Receita Influenciada'!A:A,'Receita Influenciada'!B:B,"")</f>
      </c>
      <c r="N64" s="10">
        <f>XLOOKUP(A64,'Receita Total'!A:A,'Receita Total'!C:C,"")</f>
      </c>
      <c r="O64" s="4">
        <v>0</v>
      </c>
      <c r="P64" s="10">
        <f>XLOOKUP(A64,Campanha!A:A,Campanha!B:B,"")</f>
      </c>
      <c r="Q64" s="4">
        <v>0</v>
      </c>
      <c r="R64" s="4">
        <v>0</v>
      </c>
      <c r="S64" s="15">
        <f>XLOOKUP(A64,'Receita Influenciada'!A:A,'Receita Influenciada'!C:C,"")</f>
      </c>
      <c r="T64" s="2">
        <f>DATEDIF(B64,C64,"D")</f>
      </c>
      <c r="U64" s="4">
        <v>0</v>
      </c>
    </row>
    <row x14ac:dyDescent="0.25" r="65" customHeight="1" ht="18.75">
      <c r="A65" s="1" t="s">
        <v>649</v>
      </c>
      <c r="B65" s="22">
        <f>XLOOKUP(A65,'Página25'!A:A,'Página25'!G:G,"")</f>
        <v>25568.875</v>
      </c>
      <c r="C65" s="22">
        <f>XLOOKUP(A65,'Página25'!A:A,'Página25'!I:I,"")</f>
        <v>25568.875</v>
      </c>
      <c r="D65" s="4">
        <f>XLOOKUP(A65,login!A:A,login!F:F,"")</f>
      </c>
      <c r="E65" s="4">
        <f>XLOOKUP(A65,gestor!C:C,gestor!E:E,"")</f>
      </c>
      <c r="F65" s="4">
        <v>0</v>
      </c>
      <c r="G65" s="4">
        <f>XLOOKUP(A65,EmailVerification!A:A,EmailVerification!B:B,"")</f>
      </c>
      <c r="H65" s="4">
        <f>XLOOKUP(A65,IntegracaoVerification!A:A,IntegracaoVerification!C:C,"")</f>
      </c>
      <c r="I65" s="2">
        <f>XLOOKUP(A65,ApiVerification!A:A,ApiVerification!C:C,"")</f>
      </c>
      <c r="J65" s="4">
        <f>XLOOKUP(A65,AtivacaoGiftback!A:A,AtivacaoGiftback!B:B,"")</f>
      </c>
      <c r="K65" s="4">
        <f>XLOOKUP(A65,TempoPrimeiraCampanha!A:A,TempoPrimeiraCampanha!B:B,"")</f>
      </c>
      <c r="L65" s="4">
        <f>XLOOKUP(A65,'# Campanhas30D'!A:A,'# Campanhas30D'!B:B,"")</f>
      </c>
      <c r="M65" s="10">
        <f>XLOOKUP(A65,'Receita Influenciada'!A:A,'Receita Influenciada'!B:B,"")</f>
      </c>
      <c r="N65" s="10">
        <f>XLOOKUP(A65,'Receita Total'!A:A,'Receita Total'!C:C,"")</f>
      </c>
      <c r="O65" s="4">
        <v>0</v>
      </c>
      <c r="P65" s="10">
        <f>XLOOKUP(A65,Campanha!A:A,Campanha!B:B,"")</f>
      </c>
      <c r="Q65" s="4">
        <v>0</v>
      </c>
      <c r="R65" s="4">
        <v>0</v>
      </c>
      <c r="S65" s="15">
        <f>XLOOKUP(A65,'Receita Influenciada'!A:A,'Receita Influenciada'!C:C,"")</f>
      </c>
      <c r="T65" s="2">
        <f>DATEDIF(B65,C65,"D")</f>
      </c>
      <c r="U65" s="4">
        <v>0</v>
      </c>
    </row>
    <row x14ac:dyDescent="0.25" r="66" customHeight="1" ht="18.75">
      <c r="A66" s="1" t="s">
        <v>1006</v>
      </c>
      <c r="B66" s="22">
        <f>XLOOKUP(A66,'Página25'!A:A,'Página25'!G:G,"")</f>
        <v>25568.875</v>
      </c>
      <c r="C66" s="22">
        <f>XLOOKUP(A66,'Página25'!A:A,'Página25'!I:I,"")</f>
        <v>25568.875</v>
      </c>
      <c r="D66" s="4">
        <f>XLOOKUP(A66,login!A:A,login!F:F,"")</f>
      </c>
      <c r="E66" s="4">
        <f>XLOOKUP(A66,gestor!C:C,gestor!E:E,"")</f>
      </c>
      <c r="F66" s="4">
        <v>0</v>
      </c>
      <c r="G66" s="4">
        <f>XLOOKUP(A66,EmailVerification!A:A,EmailVerification!B:B,"")</f>
      </c>
      <c r="H66" s="4">
        <f>XLOOKUP(A66,IntegracaoVerification!A:A,IntegracaoVerification!C:C,"")</f>
      </c>
      <c r="I66" s="4">
        <f>XLOOKUP(A66,ApiVerification!A:A,ApiVerification!C:C,"")</f>
      </c>
      <c r="J66" s="4">
        <f>XLOOKUP(A66,AtivacaoGiftback!A:A,AtivacaoGiftback!B:B,"")</f>
      </c>
      <c r="K66" s="4">
        <f>XLOOKUP(A66,TempoPrimeiraCampanha!A:A,TempoPrimeiraCampanha!B:B,"")</f>
      </c>
      <c r="L66" s="4">
        <f>XLOOKUP(A66,'# Campanhas30D'!A:A,'# Campanhas30D'!B:B,"")</f>
      </c>
      <c r="M66" s="10">
        <f>XLOOKUP(A66,'Receita Influenciada'!A:A,'Receita Influenciada'!B:B,"")</f>
      </c>
      <c r="N66" s="10">
        <f>XLOOKUP(A66,'Receita Total'!A:A,'Receita Total'!C:C,"")</f>
      </c>
      <c r="O66" s="10">
        <f>XLOOKUP(A66,Giftback!A:A,Giftback!B:B,"")</f>
      </c>
      <c r="P66" s="10">
        <f>XLOOKUP(A66,Campanha!A:A,Campanha!B:B,"")</f>
      </c>
      <c r="Q66" s="10">
        <f>XLOOKUP(A66,Task!A:A,Task!B:B,"")</f>
      </c>
      <c r="R66" s="4">
        <v>0</v>
      </c>
      <c r="S66" s="15">
        <f>XLOOKUP(A66,'Receita Influenciada'!A:A,'Receita Influenciada'!C:C,"")</f>
      </c>
      <c r="T66" s="2">
        <f>DATEDIF(B66,C66,"D")</f>
      </c>
      <c r="U66" s="4">
        <v>0</v>
      </c>
    </row>
    <row x14ac:dyDescent="0.25" r="67" customHeight="1" ht="18.75">
      <c r="A67" s="1" t="s">
        <v>783</v>
      </c>
      <c r="B67" s="22">
        <f>XLOOKUP(A67,'Página25'!A:A,'Página25'!G:G,"")</f>
        <v>25568.875</v>
      </c>
      <c r="C67" s="22">
        <f>XLOOKUP(A67,'Página25'!A:A,'Página25'!I:I,"")</f>
        <v>25568.875</v>
      </c>
      <c r="D67" s="4">
        <f>XLOOKUP(A67,login!A:A,login!F:F,"")</f>
      </c>
      <c r="E67" s="4">
        <f>XLOOKUP(A67,gestor!C:C,gestor!E:E,"")</f>
      </c>
      <c r="F67" s="4">
        <v>0</v>
      </c>
      <c r="G67" s="4">
        <f>XLOOKUP(A67,EmailVerification!A:A,EmailVerification!B:B,"")</f>
      </c>
      <c r="H67" s="4">
        <f>XLOOKUP(A67,IntegracaoVerification!A:A,IntegracaoVerification!C:C,"")</f>
      </c>
      <c r="I67" s="4">
        <f>XLOOKUP(A67,ApiVerification!A:A,ApiVerification!C:C,"")</f>
      </c>
      <c r="J67" s="4">
        <f>XLOOKUP(A67,AtivacaoGiftback!A:A,AtivacaoGiftback!B:B,"")</f>
      </c>
      <c r="K67" s="4">
        <f>XLOOKUP(A67,TempoPrimeiraCampanha!A:A,TempoPrimeiraCampanha!B:B,"")</f>
      </c>
      <c r="L67" s="4">
        <f>XLOOKUP(A67,'# Campanhas30D'!A:A,'# Campanhas30D'!B:B,"")</f>
      </c>
      <c r="M67" s="10">
        <f>XLOOKUP(A67,'Receita Influenciada'!A:A,'Receita Influenciada'!B:B,"")</f>
      </c>
      <c r="N67" s="10">
        <f>XLOOKUP(A67,'Receita Total'!A:A,'Receita Total'!C:C,"")</f>
      </c>
      <c r="O67" s="4">
        <v>0</v>
      </c>
      <c r="P67" s="10">
        <f>XLOOKUP(A67,Campanha!A:A,Campanha!B:B,"")</f>
      </c>
      <c r="Q67" s="10">
        <f>XLOOKUP(A67,Task!A:A,Task!B:B,"")</f>
      </c>
      <c r="R67" s="4">
        <v>0</v>
      </c>
      <c r="S67" s="15">
        <f>XLOOKUP(A67,'Receita Influenciada'!A:A,'Receita Influenciada'!C:C,"")</f>
      </c>
      <c r="T67" s="2">
        <f>DATEDIF(B67,C67,"D")</f>
      </c>
      <c r="U67" s="4">
        <v>0</v>
      </c>
    </row>
    <row x14ac:dyDescent="0.25" r="68" customHeight="1" ht="18.75">
      <c r="A68" s="1" t="s">
        <v>1639</v>
      </c>
      <c r="B68" s="22">
        <f>XLOOKUP(A68,'Página25'!A:A,'Página25'!G:G,"")</f>
        <v>25568.875</v>
      </c>
      <c r="C68" s="22">
        <f>XLOOKUP(A68,'Página25'!A:A,'Página25'!I:I,"")</f>
        <v>25568.875</v>
      </c>
      <c r="D68" s="4">
        <f>XLOOKUP(A68,login!A:A,login!F:F,"")</f>
      </c>
      <c r="E68" s="4">
        <f>XLOOKUP(A68,gestor!C:C,gestor!E:E,"")</f>
      </c>
      <c r="F68" s="4">
        <v>0</v>
      </c>
      <c r="G68" s="4">
        <f>XLOOKUP(A68,EmailVerification!A:A,EmailVerification!B:B,"")</f>
      </c>
      <c r="H68" s="4">
        <f>XLOOKUP(A68,IntegracaoVerification!A:A,IntegracaoVerification!C:C,"")</f>
      </c>
      <c r="I68" s="4">
        <f>XLOOKUP(A68,ApiVerification!A:A,ApiVerification!C:C,"")</f>
      </c>
      <c r="J68" s="4">
        <f>XLOOKUP(A68,AtivacaoGiftback!A:A,AtivacaoGiftback!B:B,"")</f>
      </c>
      <c r="K68" s="4">
        <f>XLOOKUP(A68,TempoPrimeiraCampanha!A:A,TempoPrimeiraCampanha!B:B,"")</f>
      </c>
      <c r="L68" s="4">
        <f>XLOOKUP(A68,'# Campanhas30D'!A:A,'# Campanhas30D'!B:B,"")</f>
      </c>
      <c r="M68" s="10">
        <f>XLOOKUP(A68,'Receita Influenciada'!A:A,'Receita Influenciada'!B:B,"")</f>
      </c>
      <c r="N68" s="10">
        <f>XLOOKUP(A68,'Receita Total'!A:A,'Receita Total'!C:C,"")</f>
      </c>
      <c r="O68" s="10">
        <f>XLOOKUP(A68,Giftback!A:A,Giftback!B:B,"")</f>
      </c>
      <c r="P68" s="4">
        <v>0</v>
      </c>
      <c r="Q68" s="4">
        <v>0</v>
      </c>
      <c r="R68" s="4">
        <v>0</v>
      </c>
      <c r="S68" s="15">
        <f>XLOOKUP(A68,'Receita Influenciada'!A:A,'Receita Influenciada'!C:C,"")</f>
      </c>
      <c r="T68" s="2">
        <f>DATEDIF(B68,C68,"D")</f>
      </c>
      <c r="U68" s="4">
        <v>0</v>
      </c>
    </row>
    <row x14ac:dyDescent="0.25" r="69" customHeight="1" ht="18.75">
      <c r="A69" s="1" t="s">
        <v>1128</v>
      </c>
      <c r="B69" s="22">
        <f>XLOOKUP(A69,'Página25'!A:A,'Página25'!G:G,"")</f>
        <v>25568.875</v>
      </c>
      <c r="C69" s="22">
        <f>XLOOKUP(A69,'Página25'!A:A,'Página25'!I:I,"")</f>
        <v>25568.875</v>
      </c>
      <c r="D69" s="4">
        <f>XLOOKUP(A69,login!A:A,login!F:F,"")</f>
      </c>
      <c r="E69" s="4">
        <f>XLOOKUP(A69,gestor!C:C,gestor!E:E,"")</f>
      </c>
      <c r="F69" s="4">
        <v>0</v>
      </c>
      <c r="G69" s="4">
        <f>XLOOKUP(A69,EmailVerification!A:A,EmailVerification!B:B,"")</f>
      </c>
      <c r="H69" s="4">
        <f>XLOOKUP(A69,IntegracaoVerification!A:A,IntegracaoVerification!C:C,"")</f>
      </c>
      <c r="I69" s="2">
        <f>XLOOKUP(A69,ApiVerification!A:A,ApiVerification!C:C,"")</f>
      </c>
      <c r="J69" s="4">
        <f>XLOOKUP(A69,AtivacaoGiftback!A:A,AtivacaoGiftback!B:B,"")</f>
      </c>
      <c r="K69" s="4">
        <f>XLOOKUP(A69,TempoPrimeiraCampanha!A:A,TempoPrimeiraCampanha!B:B,"")</f>
      </c>
      <c r="L69" s="4">
        <f>XLOOKUP(A69,'# Campanhas30D'!A:A,'# Campanhas30D'!B:B,"")</f>
      </c>
      <c r="M69" s="10">
        <f>XLOOKUP(A69,'Receita Influenciada'!A:A,'Receita Influenciada'!B:B,"")</f>
      </c>
      <c r="N69" s="10">
        <f>XLOOKUP(A69,'Receita Total'!A:A,'Receita Total'!C:C,"")</f>
      </c>
      <c r="O69" s="10">
        <f>XLOOKUP(A69,Giftback!A:A,Giftback!B:B,"")</f>
      </c>
      <c r="P69" s="4">
        <v>0</v>
      </c>
      <c r="Q69" s="10">
        <f>XLOOKUP(A69,Task!A:A,Task!B:B,"")</f>
      </c>
      <c r="R69" s="4">
        <v>0</v>
      </c>
      <c r="S69" s="15">
        <f>XLOOKUP(A69,'Receita Influenciada'!A:A,'Receita Influenciada'!C:C,"")</f>
      </c>
      <c r="T69" s="2">
        <f>DATEDIF(B69,C69,"D")</f>
      </c>
      <c r="U69" s="4">
        <v>0</v>
      </c>
    </row>
    <row x14ac:dyDescent="0.25" r="70" customHeight="1" ht="18.75">
      <c r="A70" s="1" t="s">
        <v>973</v>
      </c>
      <c r="B70" s="22">
        <f>XLOOKUP(A70,'Página25'!A:A,'Página25'!G:G,"")</f>
        <v>25568.875</v>
      </c>
      <c r="C70" s="22">
        <f>XLOOKUP(A70,'Página25'!A:A,'Página25'!I:I,"")</f>
        <v>25568.875</v>
      </c>
      <c r="D70" s="4">
        <f>XLOOKUP(A70,login!A:A,login!F:F,"")</f>
      </c>
      <c r="E70" s="4">
        <f>XLOOKUP(A70,gestor!C:C,gestor!E:E,"")</f>
      </c>
      <c r="F70" s="4">
        <v>0</v>
      </c>
      <c r="G70" s="2">
        <f>XLOOKUP(A70,EmailVerification!A:A,EmailVerification!B:B,"")</f>
      </c>
      <c r="H70" s="4">
        <f>XLOOKUP(A70,IntegracaoVerification!A:A,IntegracaoVerification!C:C,"")</f>
      </c>
      <c r="I70" s="4">
        <f>XLOOKUP(A70,ApiVerification!A:A,ApiVerification!C:C,"")</f>
      </c>
      <c r="J70" s="4">
        <f>XLOOKUP(A70,AtivacaoGiftback!A:A,AtivacaoGiftback!B:B,"")</f>
      </c>
      <c r="K70" s="4">
        <f>XLOOKUP(A70,TempoPrimeiraCampanha!A:A,TempoPrimeiraCampanha!B:B,"")</f>
      </c>
      <c r="L70" s="4">
        <f>XLOOKUP(A70,'# Campanhas30D'!A:A,'# Campanhas30D'!B:B,"")</f>
      </c>
      <c r="M70" s="10">
        <f>XLOOKUP(A70,'Receita Influenciada'!A:A,'Receita Influenciada'!B:B,"")</f>
      </c>
      <c r="N70" s="10">
        <f>XLOOKUP(A70,'Receita Total'!A:A,'Receita Total'!C:C,"")</f>
      </c>
      <c r="O70" s="10">
        <f>XLOOKUP(A70,Giftback!A:A,Giftback!B:B,"")</f>
      </c>
      <c r="P70" s="4">
        <v>0</v>
      </c>
      <c r="Q70" s="4">
        <v>0</v>
      </c>
      <c r="R70" s="4">
        <v>0</v>
      </c>
      <c r="S70" s="15">
        <f>XLOOKUP(A70,'Receita Influenciada'!A:A,'Receita Influenciada'!C:C,"")</f>
      </c>
      <c r="T70" s="2">
        <f>DATEDIF(B70,C70,"D")</f>
      </c>
      <c r="U70" s="4">
        <v>0</v>
      </c>
    </row>
    <row x14ac:dyDescent="0.25" r="71" customHeight="1" ht="18.75">
      <c r="A71" s="1" t="s">
        <v>657</v>
      </c>
      <c r="B71" s="22">
        <f>XLOOKUP(A71,'Página25'!A:A,'Página25'!G:G,"")</f>
        <v>25568.875</v>
      </c>
      <c r="C71" s="22">
        <f>XLOOKUP(A71,'Página25'!A:A,'Página25'!I:I,"")</f>
        <v>25568.875</v>
      </c>
      <c r="D71" s="4">
        <f>XLOOKUP(A71,login!A:A,login!F:F,"")</f>
      </c>
      <c r="E71" s="4">
        <f>XLOOKUP(A71,gestor!C:C,gestor!E:E,"")</f>
      </c>
      <c r="F71" s="4">
        <v>0</v>
      </c>
      <c r="G71" s="4">
        <f>XLOOKUP(A71,EmailVerification!A:A,EmailVerification!B:B,"")</f>
      </c>
      <c r="H71" s="4">
        <f>XLOOKUP(A71,IntegracaoVerification!A:A,IntegracaoVerification!C:C,"")</f>
      </c>
      <c r="I71" s="4">
        <f>XLOOKUP(A71,ApiVerification!A:A,ApiVerification!C:C,"")</f>
      </c>
      <c r="J71" s="4">
        <f>XLOOKUP(A71,AtivacaoGiftback!A:A,AtivacaoGiftback!B:B,"")</f>
      </c>
      <c r="K71" s="4">
        <f>XLOOKUP(A71,TempoPrimeiraCampanha!A:A,TempoPrimeiraCampanha!B:B,"")</f>
      </c>
      <c r="L71" s="4">
        <f>XLOOKUP(A71,'# Campanhas30D'!A:A,'# Campanhas30D'!B:B,"")</f>
      </c>
      <c r="M71" s="10">
        <f>XLOOKUP(A71,'Receita Influenciada'!A:A,'Receita Influenciada'!B:B,"")</f>
      </c>
      <c r="N71" s="10">
        <f>XLOOKUP(A71,'Receita Total'!A:A,'Receita Total'!C:C,"")</f>
      </c>
      <c r="O71" s="4">
        <v>0</v>
      </c>
      <c r="P71" s="4">
        <v>0</v>
      </c>
      <c r="Q71" s="10">
        <f>XLOOKUP(A71,Task!A:A,Task!B:B,"")</f>
      </c>
      <c r="R71" s="4">
        <v>0</v>
      </c>
      <c r="S71" s="15">
        <f>XLOOKUP(A71,'Receita Influenciada'!A:A,'Receita Influenciada'!C:C,"")</f>
      </c>
      <c r="T71" s="2">
        <f>DATEDIF(B71,C71,"D")</f>
      </c>
      <c r="U71" s="4">
        <v>0</v>
      </c>
    </row>
    <row x14ac:dyDescent="0.25" r="72" customHeight="1" ht="18.75">
      <c r="A72" s="1" t="s">
        <v>903</v>
      </c>
      <c r="B72" s="22">
        <f>XLOOKUP(A72,'Página25'!A:A,'Página25'!G:G,"")</f>
        <v>25568.875</v>
      </c>
      <c r="C72" s="22">
        <f>XLOOKUP(A72,'Página25'!A:A,'Página25'!I:I,"")</f>
        <v>25568.875</v>
      </c>
      <c r="D72" s="4">
        <f>XLOOKUP(A72,login!A:A,login!F:F,"")</f>
      </c>
      <c r="E72" s="4">
        <f>XLOOKUP(A72,gestor!C:C,gestor!E:E,"")</f>
      </c>
      <c r="F72" s="4">
        <v>0</v>
      </c>
      <c r="G72" s="4">
        <f>XLOOKUP(A72,EmailVerification!A:A,EmailVerification!B:B,"")</f>
      </c>
      <c r="H72" s="4">
        <f>XLOOKUP(A72,IntegracaoVerification!A:A,IntegracaoVerification!C:C,"")</f>
      </c>
      <c r="I72" s="4">
        <f>XLOOKUP(A72,ApiVerification!A:A,ApiVerification!C:C,"")</f>
      </c>
      <c r="J72" s="4">
        <f>XLOOKUP(A72,AtivacaoGiftback!A:A,AtivacaoGiftback!B:B,"")</f>
      </c>
      <c r="K72" s="4">
        <f>XLOOKUP(A72,TempoPrimeiraCampanha!A:A,TempoPrimeiraCampanha!B:B,"")</f>
      </c>
      <c r="L72" s="4">
        <f>XLOOKUP(A72,'# Campanhas30D'!A:A,'# Campanhas30D'!B:B,"")</f>
      </c>
      <c r="M72" s="10">
        <f>XLOOKUP(A72,'Receita Influenciada'!A:A,'Receita Influenciada'!B:B,"")</f>
      </c>
      <c r="N72" s="10">
        <f>XLOOKUP(A72,'Receita Total'!A:A,'Receita Total'!C:C,"")</f>
      </c>
      <c r="O72" s="10">
        <f>XLOOKUP(A72,Giftback!A:A,Giftback!B:B,"")</f>
      </c>
      <c r="P72" s="4">
        <v>0</v>
      </c>
      <c r="Q72" s="10">
        <f>XLOOKUP(A72,Task!A:A,Task!B:B,"")</f>
      </c>
      <c r="R72" s="4">
        <v>0</v>
      </c>
      <c r="S72" s="15">
        <f>XLOOKUP(A72,'Receita Influenciada'!A:A,'Receita Influenciada'!C:C,"")</f>
      </c>
      <c r="T72" s="2">
        <f>DATEDIF(B72,C72,"D")</f>
      </c>
      <c r="U72" s="4">
        <v>0</v>
      </c>
    </row>
    <row x14ac:dyDescent="0.25" r="73" customHeight="1" ht="18.75">
      <c r="A73" s="1" t="s">
        <v>3224</v>
      </c>
      <c r="B73" s="22">
        <f>XLOOKUP(A73,'Página25'!A:A,'Página25'!G:G,"")</f>
        <v>25568.875</v>
      </c>
      <c r="C73" s="22">
        <f>XLOOKUP(A73,'Página25'!A:A,'Página25'!I:I,"")</f>
        <v>25568.875</v>
      </c>
      <c r="D73" s="4">
        <f>XLOOKUP(A73,login!A:A,login!F:F,"")</f>
      </c>
      <c r="E73" s="4">
        <f>XLOOKUP(A73,gestor!C:C,gestor!E:E,"")</f>
      </c>
      <c r="F73" s="4">
        <v>0</v>
      </c>
      <c r="G73" s="4">
        <f>XLOOKUP(A73,EmailVerification!A:A,EmailVerification!B:B,"")</f>
      </c>
      <c r="H73" s="4">
        <f>XLOOKUP(A73,IntegracaoVerification!A:A,IntegracaoVerification!C:C,"")</f>
      </c>
      <c r="I73" s="2">
        <f>XLOOKUP(A73,ApiVerification!A:A,ApiVerification!C:C,"")</f>
      </c>
      <c r="J73" s="2">
        <f>XLOOKUP(A73,AtivacaoGiftback!A:A,AtivacaoGiftback!B:B,"")</f>
      </c>
      <c r="K73" s="4">
        <f>XLOOKUP(A73,TempoPrimeiraCampanha!A:A,TempoPrimeiraCampanha!B:B,"")</f>
      </c>
      <c r="L73" s="4">
        <f>XLOOKUP(A73,'# Campanhas30D'!A:A,'# Campanhas30D'!B:B,"")</f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16">
        <f>XLOOKUP(A73,'Receita Influenciada'!A:A,'Receita Influenciada'!C:C,"")</f>
      </c>
      <c r="T73" s="4">
        <f>DATEDIF(B73,C73,"D")</f>
      </c>
      <c r="U73" s="4">
        <f>IF(T73&gt;=0,1,0)</f>
      </c>
    </row>
    <row x14ac:dyDescent="0.25" r="74" customHeight="1" ht="18.75">
      <c r="A74" s="1" t="s">
        <v>454</v>
      </c>
      <c r="B74" s="22">
        <f>XLOOKUP(A74,'Página25'!A:A,'Página25'!G:G,"")</f>
        <v>25568.875</v>
      </c>
      <c r="C74" s="22">
        <f>XLOOKUP(A74,'Página25'!A:A,'Página25'!I:I,"")</f>
        <v>25568.875</v>
      </c>
      <c r="D74" s="4">
        <f>XLOOKUP(A74,login!A:A,login!F:F,"")</f>
      </c>
      <c r="E74" s="4">
        <v>1</v>
      </c>
      <c r="F74" s="4">
        <v>0</v>
      </c>
      <c r="G74" s="4">
        <f>XLOOKUP(A74,EmailVerification!A:A,EmailVerification!B:B,"")</f>
      </c>
      <c r="H74" s="4">
        <f>XLOOKUP(A74,IntegracaoVerification!A:A,IntegracaoVerification!C:C,"")</f>
      </c>
      <c r="I74" s="4">
        <f>XLOOKUP(A74,ApiVerification!A:A,ApiVerification!C:C,"")</f>
      </c>
      <c r="J74" s="2">
        <f>XLOOKUP(A74,AtivacaoGiftback!A:A,AtivacaoGiftback!B:B,"")</f>
      </c>
      <c r="K74" s="4">
        <f>XLOOKUP(A74,TempoPrimeiraCampanha!A:A,TempoPrimeiraCampanha!B:B,"")</f>
      </c>
      <c r="L74" s="4">
        <f>XLOOKUP(A74,'# Campanhas30D'!A:A,'# Campanhas30D'!B:B,"")</f>
      </c>
      <c r="M74" s="4">
        <v>0</v>
      </c>
      <c r="N74" s="10">
        <f>XLOOKUP(A74,'Receita Total'!A:A,'Receita Total'!C:C,"")</f>
      </c>
      <c r="O74" s="4">
        <v>0</v>
      </c>
      <c r="P74" s="4">
        <v>0</v>
      </c>
      <c r="Q74" s="4">
        <v>0</v>
      </c>
      <c r="R74" s="4">
        <v>0</v>
      </c>
      <c r="S74" s="16">
        <f>XLOOKUP(A74,'Receita Influenciada'!A:A,'Receita Influenciada'!C:C,"")</f>
      </c>
      <c r="T74" s="4">
        <f>DATEDIF(B74,C74,"D")</f>
      </c>
      <c r="U74" s="4">
        <v>0</v>
      </c>
    </row>
    <row x14ac:dyDescent="0.25" r="75" customHeight="1" ht="18.75">
      <c r="A75" s="1" t="s">
        <v>624</v>
      </c>
      <c r="B75" s="22">
        <f>XLOOKUP(A75,'Página25'!A:A,'Página25'!G:G,"")</f>
        <v>25568.875</v>
      </c>
      <c r="C75" s="22">
        <f>XLOOKUP(A75,'Página25'!A:A,'Página25'!I:I,"")</f>
        <v>25568.875</v>
      </c>
      <c r="D75" s="4">
        <f>XLOOKUP(A75,login!A:A,login!F:F,"")</f>
      </c>
      <c r="E75" s="4">
        <v>1</v>
      </c>
      <c r="F75" s="4">
        <v>0</v>
      </c>
      <c r="G75" s="2">
        <f>XLOOKUP(A75,EmailVerification!A:A,EmailVerification!B:B,"")</f>
      </c>
      <c r="H75" s="4">
        <f>XLOOKUP(A75,IntegracaoVerification!A:A,IntegracaoVerification!C:C,"")</f>
      </c>
      <c r="I75" s="4">
        <f>XLOOKUP(A75,ApiVerification!A:A,ApiVerification!C:C,"")</f>
      </c>
      <c r="J75" s="4">
        <f>XLOOKUP(A75,AtivacaoGiftback!A:A,AtivacaoGiftback!B:B,"")</f>
      </c>
      <c r="K75" s="4">
        <f>XLOOKUP(A75,TempoPrimeiraCampanha!A:A,TempoPrimeiraCampanha!B:B,"")</f>
      </c>
      <c r="L75" s="4">
        <f>XLOOKUP(A75,'# Campanhas30D'!A:A,'# Campanhas30D'!B:B,"")</f>
      </c>
      <c r="M75" s="4">
        <v>0</v>
      </c>
      <c r="N75" s="10">
        <f>XLOOKUP(A75,'Receita Total'!A:A,'Receita Total'!C:C,"")</f>
      </c>
      <c r="O75" s="4">
        <v>0</v>
      </c>
      <c r="P75" s="4">
        <v>0</v>
      </c>
      <c r="Q75" s="4">
        <v>0</v>
      </c>
      <c r="R75" s="4">
        <v>0</v>
      </c>
      <c r="S75" s="16">
        <f>XLOOKUP(A75,'Receita Influenciada'!A:A,'Receita Influenciada'!C:C,"")</f>
      </c>
      <c r="T75" s="4">
        <f>DATEDIF(B75,C75,"D")</f>
      </c>
      <c r="U75" s="4">
        <v>0</v>
      </c>
    </row>
    <row x14ac:dyDescent="0.25" r="76" customHeight="1" ht="18.75">
      <c r="A76" s="1" t="s">
        <v>1620</v>
      </c>
      <c r="B76" s="22">
        <f>XLOOKUP(A76,'Página25'!A:A,'Página25'!G:G,"")</f>
        <v>25568.875</v>
      </c>
      <c r="C76" s="22">
        <f>XLOOKUP(A76,'Página25'!A:A,'Página25'!I:I,"")</f>
        <v>25568.875</v>
      </c>
      <c r="D76" s="4">
        <f>XLOOKUP(A76,login!A:A,login!F:F,"")</f>
      </c>
      <c r="E76" s="4">
        <f>XLOOKUP(A76,gestor!C:C,gestor!E:E,"")</f>
      </c>
      <c r="F76" s="4">
        <v>0</v>
      </c>
      <c r="G76" s="4">
        <f>XLOOKUP(A76,EmailVerification!A:A,EmailVerification!B:B,"")</f>
      </c>
      <c r="H76" s="4">
        <f>XLOOKUP(A76,IntegracaoVerification!A:A,IntegracaoVerification!C:C,"")</f>
      </c>
      <c r="I76" s="4">
        <f>XLOOKUP(A76,ApiVerification!A:A,ApiVerification!C:C,"")</f>
      </c>
      <c r="J76" s="4">
        <f>XLOOKUP(A76,AtivacaoGiftback!A:A,AtivacaoGiftback!B:B,"")</f>
      </c>
      <c r="K76" s="4">
        <f>XLOOKUP(A76,TempoPrimeiraCampanha!A:A,TempoPrimeiraCampanha!B:B,"")</f>
      </c>
      <c r="L76" s="4">
        <f>XLOOKUP(A76,'# Campanhas30D'!A:A,'# Campanhas30D'!B:B,"")</f>
      </c>
      <c r="M76" s="4">
        <v>0</v>
      </c>
      <c r="N76" s="10">
        <f>XLOOKUP(A76,'Receita Total'!A:A,'Receita Total'!C:C,"")</f>
      </c>
      <c r="O76" s="4">
        <v>0</v>
      </c>
      <c r="P76" s="4">
        <v>0</v>
      </c>
      <c r="Q76" s="4">
        <v>0</v>
      </c>
      <c r="R76" s="4">
        <v>0</v>
      </c>
      <c r="S76" s="16">
        <f>XLOOKUP(A76,'Receita Influenciada'!A:A,'Receita Influenciada'!C:C,"")</f>
      </c>
      <c r="T76" s="2">
        <f>DATEDIF(B76,C76,"D")</f>
      </c>
      <c r="U76" s="4">
        <v>0</v>
      </c>
    </row>
    <row x14ac:dyDescent="0.25" r="77" customHeight="1" ht="18.75">
      <c r="A77" s="1" t="s">
        <v>1437</v>
      </c>
      <c r="B77" s="22">
        <f>XLOOKUP(A77,'Página25'!A:A,'Página25'!G:G,"")</f>
        <v>25568.875</v>
      </c>
      <c r="C77" s="22">
        <f>XLOOKUP(A77,'Página25'!A:A,'Página25'!I:I,"")</f>
        <v>25568.875</v>
      </c>
      <c r="D77" s="4">
        <f>XLOOKUP(A77,login!A:A,login!F:F,"")</f>
      </c>
      <c r="E77" s="4">
        <f>XLOOKUP(A77,gestor!C:C,gestor!E:E,"")</f>
      </c>
      <c r="F77" s="4">
        <v>0</v>
      </c>
      <c r="G77" s="4">
        <f>XLOOKUP(A77,EmailVerification!A:A,EmailVerification!B:B,"")</f>
      </c>
      <c r="H77" s="4">
        <f>XLOOKUP(A77,IntegracaoVerification!A:A,IntegracaoVerification!C:C,"")</f>
      </c>
      <c r="I77" s="4">
        <f>XLOOKUP(A77,ApiVerification!A:A,ApiVerification!C:C,"")</f>
      </c>
      <c r="J77" s="4">
        <f>XLOOKUP(A77,AtivacaoGiftback!A:A,AtivacaoGiftback!B:B,"")</f>
      </c>
      <c r="K77" s="4">
        <f>XLOOKUP(A77,TempoPrimeiraCampanha!A:A,TempoPrimeiraCampanha!B:B,"")</f>
      </c>
      <c r="L77" s="4">
        <f>XLOOKUP(A77,'# Campanhas30D'!A:A,'# Campanhas30D'!B:B,"")</f>
      </c>
      <c r="M77" s="4">
        <v>0</v>
      </c>
      <c r="N77" s="10">
        <f>XLOOKUP(A77,'Receita Total'!A:A,'Receita Total'!C:C,"")</f>
      </c>
      <c r="O77" s="4">
        <v>0</v>
      </c>
      <c r="P77" s="4">
        <v>0</v>
      </c>
      <c r="Q77" s="4">
        <v>0</v>
      </c>
      <c r="R77" s="4">
        <v>0</v>
      </c>
      <c r="S77" s="16">
        <f>XLOOKUP(A77,'Receita Influenciada'!A:A,'Receita Influenciada'!C:C,"")</f>
      </c>
      <c r="T77" s="2">
        <f>DATEDIF(B77,C77,"D")</f>
      </c>
      <c r="U77" s="4">
        <v>0</v>
      </c>
    </row>
    <row x14ac:dyDescent="0.25" r="78" customHeight="1" ht="18.75">
      <c r="A78" s="1" t="s">
        <v>796</v>
      </c>
      <c r="B78" s="22">
        <f>XLOOKUP(A78,'Página25'!A:A,'Página25'!G:G,"")</f>
        <v>25568.875</v>
      </c>
      <c r="C78" s="22">
        <f>XLOOKUP(A78,'Página25'!A:A,'Página25'!I:I,"")</f>
        <v>25568.875</v>
      </c>
      <c r="D78" s="4">
        <f>XLOOKUP(A78,login!A:A,login!F:F,"")</f>
      </c>
      <c r="E78" s="4">
        <f>XLOOKUP(A78,gestor!C:C,gestor!E:E,"")</f>
      </c>
      <c r="F78" s="4">
        <v>0</v>
      </c>
      <c r="G78" s="2">
        <f>XLOOKUP(A78,EmailVerification!A:A,EmailVerification!B:B,"")</f>
      </c>
      <c r="H78" s="4">
        <f>XLOOKUP(A78,IntegracaoVerification!A:A,IntegracaoVerification!C:C,"")</f>
      </c>
      <c r="I78" s="4">
        <f>XLOOKUP(A78,ApiVerification!A:A,ApiVerification!C:C,"")</f>
      </c>
      <c r="J78" s="4">
        <f>XLOOKUP(A78,AtivacaoGiftback!A:A,AtivacaoGiftback!B:B,"")</f>
      </c>
      <c r="K78" s="4">
        <f>XLOOKUP(A78,TempoPrimeiraCampanha!A:A,TempoPrimeiraCampanha!B:B,"")</f>
      </c>
      <c r="L78" s="4">
        <f>XLOOKUP(A78,'# Campanhas30D'!A:A,'# Campanhas30D'!B:B,"")</f>
      </c>
      <c r="M78" s="4">
        <v>0</v>
      </c>
      <c r="N78" s="10">
        <f>XLOOKUP(A78,'Receita Total'!A:A,'Receita Total'!C:C,"")</f>
      </c>
      <c r="O78" s="4">
        <v>0</v>
      </c>
      <c r="P78" s="4">
        <v>0</v>
      </c>
      <c r="Q78" s="4">
        <v>0</v>
      </c>
      <c r="R78" s="4">
        <v>0</v>
      </c>
      <c r="S78" s="16">
        <f>XLOOKUP(A78,'Receita Influenciada'!A:A,'Receita Influenciada'!C:C,"")</f>
      </c>
      <c r="T78" s="2">
        <f>DATEDIF(B78,C78,"D")</f>
      </c>
      <c r="U78" s="4">
        <v>0</v>
      </c>
    </row>
    <row x14ac:dyDescent="0.25" r="79" customHeight="1" ht="18.75">
      <c r="A79" s="1" t="s">
        <v>1288</v>
      </c>
      <c r="B79" s="22">
        <f>XLOOKUP(A79,'Página25'!A:A,'Página25'!G:G,"")</f>
        <v>25568.875</v>
      </c>
      <c r="C79" s="22">
        <f>XLOOKUP(A79,'Página25'!A:A,'Página25'!I:I,"")</f>
        <v>25568.875</v>
      </c>
      <c r="D79" s="4">
        <v>0</v>
      </c>
      <c r="E79" s="4">
        <v>1</v>
      </c>
      <c r="F79" s="4">
        <v>0</v>
      </c>
      <c r="G79" s="2">
        <f>XLOOKUP(A79,EmailVerification!A:A,EmailVerification!B:B,"")</f>
      </c>
      <c r="H79" s="4">
        <f>XLOOKUP(A79,IntegracaoVerification!A:A,IntegracaoVerification!C:C,"")</f>
      </c>
      <c r="I79" s="2">
        <f>XLOOKUP(A79,ApiVerification!A:A,ApiVerification!C:C,"")</f>
      </c>
      <c r="J79" s="2">
        <f>XLOOKUP(A79,AtivacaoGiftback!A:A,AtivacaoGiftback!B:B,"")</f>
      </c>
      <c r="K79" s="2">
        <f>XLOOKUP(A79,TempoPrimeiraCampanha!A:A,TempoPrimeiraCampanha!B:B,"")</f>
      </c>
      <c r="L79" s="4">
        <f>XLOOKUP(A79,'# Campanhas30D'!A:A,'# Campanhas30D'!B:B,"")</f>
      </c>
      <c r="M79" s="10">
        <f>XLOOKUP(A79,'Receita Influenciada'!A:A,'Receita Influenciada'!B:B,"")</f>
      </c>
      <c r="N79" s="10">
        <f>XLOOKUP(A79,'Receita Total'!A:A,'Receita Total'!C:C,"")</f>
      </c>
      <c r="O79" s="10">
        <f>XLOOKUP(A79,Giftback!A:A,Giftback!B:B,"")</f>
      </c>
      <c r="P79" s="4">
        <v>0</v>
      </c>
      <c r="Q79" s="4">
        <v>0</v>
      </c>
      <c r="R79" s="4">
        <v>0</v>
      </c>
      <c r="S79" s="15">
        <f>XLOOKUP(A79,'Receita Influenciada'!A:A,'Receita Influenciada'!C:C,"")</f>
      </c>
      <c r="T79" s="4">
        <f>DATEDIF(B79,C79,"D")</f>
      </c>
      <c r="U79" s="4">
        <v>0</v>
      </c>
    </row>
    <row x14ac:dyDescent="0.25" r="80" customHeight="1" ht="18.75">
      <c r="A80" s="1" t="s">
        <v>1615</v>
      </c>
      <c r="B80" s="22">
        <f>XLOOKUP(A80,'Página25'!A:A,'Página25'!G:G,"")</f>
        <v>25568.875</v>
      </c>
      <c r="C80" s="22">
        <f>XLOOKUP(A80,'Página25'!A:A,'Página25'!I:I,"")</f>
        <v>25568.875</v>
      </c>
      <c r="D80" s="4">
        <f>XLOOKUP(A80,login!A:A,login!F:F,"")</f>
      </c>
      <c r="E80" s="4">
        <f>XLOOKUP(A80,gestor!C:C,gestor!E:E,"")</f>
      </c>
      <c r="F80" s="4">
        <v>0</v>
      </c>
      <c r="G80" s="4">
        <f>XLOOKUP(A80,EmailVerification!A:A,EmailVerification!B:B,"")</f>
      </c>
      <c r="H80" s="4">
        <f>XLOOKUP(A80,IntegracaoVerification!A:A,IntegracaoVerification!C:C,"")</f>
      </c>
      <c r="I80" s="4">
        <f>XLOOKUP(A80,ApiVerification!A:A,ApiVerification!C:C,"")</f>
      </c>
      <c r="J80" s="4">
        <f>XLOOKUP(A80,AtivacaoGiftback!A:A,AtivacaoGiftback!B:B,"")</f>
      </c>
      <c r="K80" s="2">
        <f>XLOOKUP(A80,TempoPrimeiraCampanha!A:A,TempoPrimeiraCampanha!B:B,"")</f>
      </c>
      <c r="L80" s="4">
        <f>XLOOKUP(A80,'# Campanhas30D'!A:A,'# Campanhas30D'!B:B,"")</f>
      </c>
      <c r="M80" s="10">
        <f>XLOOKUP(A80,'Receita Influenciada'!A:A,'Receita Influenciada'!B:B,"")</f>
      </c>
      <c r="N80" s="10">
        <f>XLOOKUP(A80,'Receita Total'!A:A,'Receita Total'!C:C,"")</f>
      </c>
      <c r="O80" s="4">
        <v>0</v>
      </c>
      <c r="P80" s="4">
        <v>0</v>
      </c>
      <c r="Q80" s="10">
        <f>XLOOKUP(A80,Task!A:A,Task!B:B,"")</f>
      </c>
      <c r="R80" s="4">
        <v>0</v>
      </c>
      <c r="S80" s="15">
        <f>XLOOKUP(A80,'Receita Influenciada'!A:A,'Receita Influenciada'!C:C,"")</f>
      </c>
      <c r="T80" s="2">
        <f>DATEDIF(B80,C80,"D")</f>
      </c>
      <c r="U80" s="4">
        <v>0</v>
      </c>
    </row>
    <row x14ac:dyDescent="0.25" r="81" customHeight="1" ht="18.75">
      <c r="A81" s="1" t="s">
        <v>995</v>
      </c>
      <c r="B81" s="22">
        <f>XLOOKUP(A81,'Página25'!A:A,'Página25'!G:G,"")</f>
        <v>25568.875</v>
      </c>
      <c r="C81" s="22">
        <f>XLOOKUP(A81,'Página25'!A:A,'Página25'!I:I,"")</f>
        <v>25568.875</v>
      </c>
      <c r="D81" s="4">
        <f>XLOOKUP(A81,login!A:A,login!F:F,"")</f>
      </c>
      <c r="E81" s="4">
        <f>XLOOKUP(A81,gestor!C:C,gestor!E:E,"")</f>
      </c>
      <c r="F81" s="4">
        <v>0</v>
      </c>
      <c r="G81" s="4">
        <f>XLOOKUP(A81,EmailVerification!A:A,EmailVerification!B:B,"")</f>
      </c>
      <c r="H81" s="4">
        <f>XLOOKUP(A81,IntegracaoVerification!A:A,IntegracaoVerification!C:C,"")</f>
      </c>
      <c r="I81" s="2">
        <f>XLOOKUP(A81,ApiVerification!A:A,ApiVerification!C:C,"")</f>
      </c>
      <c r="J81" s="4">
        <f>XLOOKUP(A81,AtivacaoGiftback!A:A,AtivacaoGiftback!B:B,"")</f>
      </c>
      <c r="K81" s="2">
        <f>XLOOKUP(A81,TempoPrimeiraCampanha!A:A,TempoPrimeiraCampanha!B:B,"")</f>
      </c>
      <c r="L81" s="4">
        <f>XLOOKUP(A81,'# Campanhas30D'!A:A,'# Campanhas30D'!B:B,"")</f>
      </c>
      <c r="M81" s="10">
        <f>XLOOKUP(A81,'Receita Influenciada'!A:A,'Receita Influenciada'!B:B,"")</f>
      </c>
      <c r="N81" s="10">
        <f>XLOOKUP(A81,'Receita Total'!A:A,'Receita Total'!C:C,"")</f>
      </c>
      <c r="O81" s="10">
        <f>XLOOKUP(A81,Giftback!A:A,Giftback!B:B,"")</f>
      </c>
      <c r="P81" s="4">
        <v>0</v>
      </c>
      <c r="Q81" s="4">
        <v>0</v>
      </c>
      <c r="R81" s="4">
        <v>0</v>
      </c>
      <c r="S81" s="15">
        <f>XLOOKUP(A81,'Receita Influenciada'!A:A,'Receita Influenciada'!C:C,"")</f>
      </c>
      <c r="T81" s="2">
        <f>DATEDIF(B81,C81,"D")</f>
      </c>
      <c r="U81" s="4">
        <v>0</v>
      </c>
    </row>
    <row x14ac:dyDescent="0.25" r="82" customHeight="1" ht="18.75">
      <c r="A82" s="1" t="s">
        <v>1174</v>
      </c>
      <c r="B82" s="22">
        <f>XLOOKUP(A82,'Página25'!A:A,'Página25'!G:G,"")</f>
        <v>25568.875</v>
      </c>
      <c r="C82" s="22">
        <f>XLOOKUP(A82,'Página25'!A:A,'Página25'!I:I,"")</f>
        <v>25568.875</v>
      </c>
      <c r="D82" s="4">
        <f>XLOOKUP(A82,login!A:A,login!F:F,"")</f>
      </c>
      <c r="E82" s="4">
        <f>XLOOKUP(A82,gestor!C:C,gestor!E:E,"")</f>
      </c>
      <c r="F82" s="4">
        <v>0</v>
      </c>
      <c r="G82" s="4">
        <f>XLOOKUP(A82,EmailVerification!A:A,EmailVerification!B:B,"")</f>
      </c>
      <c r="H82" s="4">
        <f>XLOOKUP(A82,IntegracaoVerification!A:A,IntegracaoVerification!C:C,"")</f>
      </c>
      <c r="I82" s="4">
        <f>XLOOKUP(A82,ApiVerification!A:A,ApiVerification!C:C,"")</f>
      </c>
      <c r="J82" s="4">
        <f>XLOOKUP(A82,AtivacaoGiftback!A:A,AtivacaoGiftback!B:B,"")</f>
      </c>
      <c r="K82" s="4">
        <f>XLOOKUP(A82,TempoPrimeiraCampanha!A:A,TempoPrimeiraCampanha!B:B,"")</f>
      </c>
      <c r="L82" s="4">
        <f>XLOOKUP(A82,'# Campanhas30D'!A:A,'# Campanhas30D'!B:B,"")</f>
      </c>
      <c r="M82" s="10">
        <f>XLOOKUP(A82,'Receita Influenciada'!A:A,'Receita Influenciada'!B:B,"")</f>
      </c>
      <c r="N82" s="10">
        <f>XLOOKUP(A82,'Receita Total'!A:A,'Receita Total'!C:C,"")</f>
      </c>
      <c r="O82" s="10">
        <f>XLOOKUP(A82,Giftback!A:A,Giftback!B:B,"")</f>
      </c>
      <c r="P82" s="4">
        <v>0</v>
      </c>
      <c r="Q82" s="4">
        <v>0</v>
      </c>
      <c r="R82" s="4">
        <v>0</v>
      </c>
      <c r="S82" s="15">
        <f>XLOOKUP(A82,'Receita Influenciada'!A:A,'Receita Influenciada'!C:C,"")</f>
      </c>
      <c r="T82" s="2">
        <f>DATEDIF(B82,C82,"D")</f>
      </c>
      <c r="U82" s="4">
        <v>0</v>
      </c>
    </row>
    <row x14ac:dyDescent="0.25" r="83" customHeight="1" ht="18.75">
      <c r="A83" s="1" t="s">
        <v>893</v>
      </c>
      <c r="B83" s="22">
        <f>XLOOKUP(A83,'Página25'!A:A,'Página25'!G:G,"")</f>
        <v>25568.875</v>
      </c>
      <c r="C83" s="22">
        <f>XLOOKUP(A83,'Página25'!A:A,'Página25'!I:I,"")</f>
        <v>25568.875</v>
      </c>
      <c r="D83" s="4">
        <f>XLOOKUP(A83,login!A:A,login!F:F,"")</f>
      </c>
      <c r="E83" s="4">
        <f>XLOOKUP(A83,gestor!C:C,gestor!E:E,"")</f>
      </c>
      <c r="F83" s="4">
        <v>0</v>
      </c>
      <c r="G83" s="4">
        <f>XLOOKUP(A83,EmailVerification!A:A,EmailVerification!B:B,"")</f>
      </c>
      <c r="H83" s="4">
        <f>XLOOKUP(A83,IntegracaoVerification!A:A,IntegracaoVerification!C:C,"")</f>
      </c>
      <c r="I83" s="2">
        <f>XLOOKUP(A83,ApiVerification!A:A,ApiVerification!C:C,"")</f>
      </c>
      <c r="J83" s="4">
        <f>XLOOKUP(A83,AtivacaoGiftback!A:A,AtivacaoGiftback!B:B,"")</f>
      </c>
      <c r="K83" s="2">
        <f>XLOOKUP(A83,TempoPrimeiraCampanha!A:A,TempoPrimeiraCampanha!B:B,"")</f>
      </c>
      <c r="L83" s="4">
        <f>XLOOKUP(A83,'# Campanhas30D'!A:A,'# Campanhas30D'!B:B,"")</f>
      </c>
      <c r="M83" s="10">
        <f>XLOOKUP(A83,'Receita Influenciada'!A:A,'Receita Influenciada'!B:B,"")</f>
      </c>
      <c r="N83" s="10">
        <f>XLOOKUP(A83,'Receita Total'!A:A,'Receita Total'!C:C,"")</f>
      </c>
      <c r="O83" s="10">
        <f>XLOOKUP(A83,Giftback!A:A,Giftback!B:B,"")</f>
      </c>
      <c r="P83" s="4">
        <v>0</v>
      </c>
      <c r="Q83" s="4">
        <v>0</v>
      </c>
      <c r="R83" s="4">
        <v>0</v>
      </c>
      <c r="S83" s="15">
        <f>XLOOKUP(A83,'Receita Influenciada'!A:A,'Receita Influenciada'!C:C,"")</f>
      </c>
      <c r="T83" s="2">
        <f>DATEDIF(B83,C83,"D")</f>
      </c>
      <c r="U83" s="4">
        <v>0</v>
      </c>
    </row>
    <row x14ac:dyDescent="0.25" r="84" customHeight="1" ht="18.75">
      <c r="A84" s="1" t="s">
        <v>987</v>
      </c>
      <c r="B84" s="22">
        <f>XLOOKUP(A84,'Página25'!A:A,'Página25'!G:G,"")</f>
        <v>25568.875</v>
      </c>
      <c r="C84" s="22">
        <f>XLOOKUP(A84,'Página25'!A:A,'Página25'!I:I,"")</f>
        <v>25568.875</v>
      </c>
      <c r="D84" s="4">
        <f>XLOOKUP(A84,login!A:A,login!F:F,"")</f>
      </c>
      <c r="E84" s="4">
        <v>1</v>
      </c>
      <c r="F84" s="4">
        <v>0</v>
      </c>
      <c r="G84" s="4">
        <f>XLOOKUP(A84,EmailVerification!A:A,EmailVerification!B:B,"")</f>
      </c>
      <c r="H84" s="4">
        <f>XLOOKUP(A84,IntegracaoVerification!A:A,IntegracaoVerification!C:C,"")</f>
      </c>
      <c r="I84" s="4">
        <f>XLOOKUP(A84,ApiVerification!A:A,ApiVerification!C:C,"")</f>
      </c>
      <c r="J84" s="4">
        <f>XLOOKUP(A84,AtivacaoGiftback!A:A,AtivacaoGiftback!B:B,"")</f>
      </c>
      <c r="K84" s="4">
        <f>XLOOKUP(A84,TempoPrimeiraCampanha!A:A,TempoPrimeiraCampanha!B:B,"")</f>
      </c>
      <c r="L84" s="4">
        <f>XLOOKUP(A84,'# Campanhas30D'!A:A,'# Campanhas30D'!B:B,"")</f>
      </c>
      <c r="M84" s="10">
        <f>XLOOKUP(A84,'Receita Influenciada'!A:A,'Receita Influenciada'!B:B,"")</f>
      </c>
      <c r="N84" s="10">
        <f>XLOOKUP(A84,'Receita Total'!A:A,'Receita Total'!C:C,"")</f>
      </c>
      <c r="O84" s="4">
        <v>0</v>
      </c>
      <c r="P84" s="4">
        <v>0</v>
      </c>
      <c r="Q84" s="10">
        <f>XLOOKUP(A84,Task!A:A,Task!B:B,"")</f>
      </c>
      <c r="R84" s="4">
        <v>0</v>
      </c>
      <c r="S84" s="15">
        <f>XLOOKUP(A84,'Receita Influenciada'!A:A,'Receita Influenciada'!C:C,"")</f>
      </c>
      <c r="T84" s="4">
        <f>DATEDIF(B84,C84,"D")</f>
      </c>
      <c r="U84" s="4">
        <v>0</v>
      </c>
    </row>
    <row x14ac:dyDescent="0.25" r="85" customHeight="1" ht="18.75">
      <c r="A85" s="1" t="s">
        <v>636</v>
      </c>
      <c r="B85" s="22">
        <f>XLOOKUP(A85,'Página25'!A:A,'Página25'!G:G,"")</f>
        <v>25568.875</v>
      </c>
      <c r="C85" s="22">
        <f>XLOOKUP(A85,'Página25'!A:A,'Página25'!I:I,"")</f>
        <v>25568.875</v>
      </c>
      <c r="D85" s="4">
        <f>XLOOKUP(A85,login!A:A,login!F:F,"")</f>
      </c>
      <c r="E85" s="4">
        <f>XLOOKUP(A85,gestor!C:C,gestor!E:E,"")</f>
      </c>
      <c r="F85" s="4">
        <v>0</v>
      </c>
      <c r="G85" s="2">
        <f>XLOOKUP(A85,EmailVerification!A:A,EmailVerification!B:B,"")</f>
      </c>
      <c r="H85" s="4">
        <f>XLOOKUP(A85,IntegracaoVerification!A:A,IntegracaoVerification!C:C,"")</f>
      </c>
      <c r="I85" s="4">
        <f>XLOOKUP(A85,ApiVerification!A:A,ApiVerification!C:C,"")</f>
      </c>
      <c r="J85" s="4">
        <f>XLOOKUP(A85,AtivacaoGiftback!A:A,AtivacaoGiftback!B:B,"")</f>
      </c>
      <c r="K85" s="2">
        <f>XLOOKUP(A85,TempoPrimeiraCampanha!A:A,TempoPrimeiraCampanha!B:B,"")</f>
      </c>
      <c r="L85" s="4">
        <f>XLOOKUP(A85,'# Campanhas30D'!A:A,'# Campanhas30D'!B:B,"")</f>
      </c>
      <c r="M85" s="10">
        <f>XLOOKUP(A85,'Receita Influenciada'!A:A,'Receita Influenciada'!B:B,"")</f>
      </c>
      <c r="N85" s="10">
        <f>XLOOKUP(A85,'Receita Total'!A:A,'Receita Total'!C:C,"")</f>
      </c>
      <c r="O85" s="10">
        <f>XLOOKUP(A85,Giftback!A:A,Giftback!B:B,"")</f>
      </c>
      <c r="P85" s="4">
        <v>0</v>
      </c>
      <c r="Q85" s="4">
        <v>0</v>
      </c>
      <c r="R85" s="4">
        <v>0</v>
      </c>
      <c r="S85" s="15">
        <f>XLOOKUP(A85,'Receita Influenciada'!A:A,'Receita Influenciada'!C:C,"")</f>
      </c>
      <c r="T85" s="4">
        <f>DATEDIF(B85,C85,"D")</f>
      </c>
      <c r="U85" s="4">
        <v>0</v>
      </c>
    </row>
    <row x14ac:dyDescent="0.25" r="86" customHeight="1" ht="18.75">
      <c r="A86" s="1" t="s">
        <v>1455</v>
      </c>
      <c r="B86" s="22">
        <f>XLOOKUP(A86,'Página25'!A:A,'Página25'!G:G,"")</f>
        <v>25568.875</v>
      </c>
      <c r="C86" s="22">
        <f>XLOOKUP(A86,'Página25'!A:A,'Página25'!I:I,"")</f>
        <v>25568.875</v>
      </c>
      <c r="D86" s="4">
        <f>XLOOKUP(A86,login!A:A,login!F:F,"")</f>
      </c>
      <c r="E86" s="4">
        <f>XLOOKUP(A86,gestor!C:C,gestor!E:E,"")</f>
      </c>
      <c r="F86" s="4">
        <v>0</v>
      </c>
      <c r="G86" s="2">
        <f>XLOOKUP(A86,EmailVerification!A:A,EmailVerification!B:B,"")</f>
      </c>
      <c r="H86" s="4">
        <f>XLOOKUP(A86,IntegracaoVerification!A:A,IntegracaoVerification!C:C,"")</f>
      </c>
      <c r="I86" s="2">
        <f>XLOOKUP(A86,ApiVerification!A:A,ApiVerification!C:C,"")</f>
      </c>
      <c r="J86" s="4">
        <f>XLOOKUP(A86,AtivacaoGiftback!A:A,AtivacaoGiftback!B:B,"")</f>
      </c>
      <c r="K86" s="4">
        <f>XLOOKUP(A86,TempoPrimeiraCampanha!A:A,TempoPrimeiraCampanha!B:B,"")</f>
      </c>
      <c r="L86" s="4">
        <f>XLOOKUP(A86,'# Campanhas30D'!A:A,'# Campanhas30D'!B:B,"")</f>
      </c>
      <c r="M86" s="10">
        <f>XLOOKUP(A86,'Receita Influenciada'!A:A,'Receita Influenciada'!B:B,"")</f>
      </c>
      <c r="N86" s="10">
        <f>XLOOKUP(A86,'Receita Total'!A:A,'Receita Total'!C:C,"")</f>
      </c>
      <c r="O86" s="4">
        <v>0</v>
      </c>
      <c r="P86" s="4">
        <v>0</v>
      </c>
      <c r="Q86" s="10">
        <f>XLOOKUP(A86,Task!A:A,Task!B:B,"")</f>
      </c>
      <c r="R86" s="4">
        <v>0</v>
      </c>
      <c r="S86" s="15">
        <f>XLOOKUP(A86,'Receita Influenciada'!A:A,'Receita Influenciada'!C:C,"")</f>
      </c>
      <c r="T86" s="2">
        <f>DATEDIF(B86,C86,"D")</f>
      </c>
      <c r="U86" s="4">
        <v>0</v>
      </c>
    </row>
    <row x14ac:dyDescent="0.25" r="87" customHeight="1" ht="18.75">
      <c r="A87" s="1" t="s">
        <v>1163</v>
      </c>
      <c r="B87" s="22">
        <f>XLOOKUP(A87,'Página25'!A:A,'Página25'!G:G,"")</f>
        <v>25568.875</v>
      </c>
      <c r="C87" s="22">
        <f>XLOOKUP(A87,'Página25'!A:A,'Página25'!I:I,"")</f>
        <v>25568.875</v>
      </c>
      <c r="D87" s="4">
        <f>XLOOKUP(A87,login!A:A,login!F:F,"")</f>
      </c>
      <c r="E87" s="4">
        <f>XLOOKUP(A87,gestor!C:C,gestor!E:E,"")</f>
      </c>
      <c r="F87" s="4">
        <v>0</v>
      </c>
      <c r="G87" s="4">
        <f>XLOOKUP(A87,EmailVerification!A:A,EmailVerification!B:B,"")</f>
      </c>
      <c r="H87" s="4">
        <f>XLOOKUP(A87,IntegracaoVerification!A:A,IntegracaoVerification!C:C,"")</f>
      </c>
      <c r="I87" s="2">
        <f>XLOOKUP(A87,ApiVerification!A:A,ApiVerification!C:C,"")</f>
      </c>
      <c r="J87" s="4">
        <f>XLOOKUP(A87,AtivacaoGiftback!A:A,AtivacaoGiftback!B:B,"")</f>
      </c>
      <c r="K87" s="2">
        <f>XLOOKUP(A87,TempoPrimeiraCampanha!A:A,TempoPrimeiraCampanha!B:B,"")</f>
      </c>
      <c r="L87" s="4">
        <f>XLOOKUP(A87,'# Campanhas30D'!A:A,'# Campanhas30D'!B:B,"")</f>
      </c>
      <c r="M87" s="10">
        <f>XLOOKUP(A87,'Receita Influenciada'!A:A,'Receita Influenciada'!B:B,"")</f>
      </c>
      <c r="N87" s="10">
        <f>XLOOKUP(A87,'Receita Total'!A:A,'Receita Total'!C:C,"")</f>
      </c>
      <c r="O87" s="4">
        <v>0</v>
      </c>
      <c r="P87" s="4">
        <v>0</v>
      </c>
      <c r="Q87" s="10">
        <f>XLOOKUP(A87,Task!A:A,Task!B:B,"")</f>
      </c>
      <c r="R87" s="4">
        <v>0</v>
      </c>
      <c r="S87" s="15">
        <f>XLOOKUP(A87,'Receita Influenciada'!A:A,'Receita Influenciada'!C:C,"")</f>
      </c>
      <c r="T87" s="2">
        <f>DATEDIF(B87,C87,"D")</f>
      </c>
      <c r="U87" s="4">
        <v>0</v>
      </c>
    </row>
    <row x14ac:dyDescent="0.25" r="88" customHeight="1" ht="18.75">
      <c r="A88" s="1" t="s">
        <v>791</v>
      </c>
      <c r="B88" s="22">
        <f>XLOOKUP(A88,'Página25'!A:A,'Página25'!G:G,"")</f>
        <v>25568.875</v>
      </c>
      <c r="C88" s="22">
        <f>XLOOKUP(A88,'Página25'!A:A,'Página25'!I:I,"")</f>
        <v>25568.875</v>
      </c>
      <c r="D88" s="4">
        <f>XLOOKUP(A88,login!A:A,login!F:F,"")</f>
      </c>
      <c r="E88" s="4">
        <f>XLOOKUP(A88,gestor!C:C,gestor!E:E,"")</f>
      </c>
      <c r="F88" s="4">
        <v>0</v>
      </c>
      <c r="G88" s="4">
        <f>XLOOKUP(A88,EmailVerification!A:A,EmailVerification!B:B,"")</f>
      </c>
      <c r="H88" s="4">
        <f>XLOOKUP(A88,IntegracaoVerification!A:A,IntegracaoVerification!C:C,"")</f>
      </c>
      <c r="I88" s="4">
        <f>XLOOKUP(A88,ApiVerification!A:A,ApiVerification!C:C,"")</f>
      </c>
      <c r="J88" s="4">
        <f>XLOOKUP(A88,AtivacaoGiftback!A:A,AtivacaoGiftback!B:B,"")</f>
      </c>
      <c r="K88" s="2">
        <f>XLOOKUP(A88,TempoPrimeiraCampanha!A:A,TempoPrimeiraCampanha!B:B,"")</f>
      </c>
      <c r="L88" s="4">
        <f>XLOOKUP(A88,'# Campanhas30D'!A:A,'# Campanhas30D'!B:B,"")</f>
      </c>
      <c r="M88" s="10">
        <f>XLOOKUP(A88,'Receita Influenciada'!A:A,'Receita Influenciada'!B:B,"")</f>
      </c>
      <c r="N88" s="10">
        <f>XLOOKUP(A88,'Receita Total'!A:A,'Receita Total'!C:C,"")</f>
      </c>
      <c r="O88" s="10">
        <f>XLOOKUP(A88,Giftback!A:A,Giftback!B:B,"")</f>
      </c>
      <c r="P88" s="4">
        <v>0</v>
      </c>
      <c r="Q88" s="4">
        <v>0</v>
      </c>
      <c r="R88" s="4">
        <v>0</v>
      </c>
      <c r="S88" s="15">
        <f>XLOOKUP(A88,'Receita Influenciada'!A:A,'Receita Influenciada'!C:C,"")</f>
      </c>
      <c r="T88" s="2">
        <f>DATEDIF(B88,C88,"D")</f>
      </c>
      <c r="U88" s="4">
        <v>0</v>
      </c>
    </row>
    <row x14ac:dyDescent="0.25" r="89" customHeight="1" ht="18.75">
      <c r="A89" s="1" t="s">
        <v>1461</v>
      </c>
      <c r="B89" s="22">
        <f>XLOOKUP(A89,'Página25'!A:A,'Página25'!G:G,"")</f>
        <v>25568.875</v>
      </c>
      <c r="C89" s="22">
        <f>XLOOKUP(A89,'Página25'!A:A,'Página25'!I:I,"")</f>
        <v>25568.875</v>
      </c>
      <c r="D89" s="4">
        <f>XLOOKUP(A89,login!A:A,login!F:F,"")</f>
      </c>
      <c r="E89" s="4">
        <f>XLOOKUP(A89,gestor!C:C,gestor!E:E,"")</f>
      </c>
      <c r="F89" s="4">
        <v>0</v>
      </c>
      <c r="G89" s="4">
        <f>XLOOKUP(A89,EmailVerification!A:A,EmailVerification!B:B,"")</f>
      </c>
      <c r="H89" s="4">
        <f>XLOOKUP(A89,IntegracaoVerification!A:A,IntegracaoVerification!C:C,"")</f>
      </c>
      <c r="I89" s="4">
        <f>XLOOKUP(A89,ApiVerification!A:A,ApiVerification!C:C,"")</f>
      </c>
      <c r="J89" s="4">
        <f>XLOOKUP(A89,AtivacaoGiftback!A:A,AtivacaoGiftback!B:B,"")</f>
      </c>
      <c r="K89" s="2">
        <f>XLOOKUP(A89,TempoPrimeiraCampanha!A:A,TempoPrimeiraCampanha!B:B,"")</f>
      </c>
      <c r="L89" s="4">
        <f>XLOOKUP(A89,'# Campanhas30D'!A:A,'# Campanhas30D'!B:B,"")</f>
      </c>
      <c r="M89" s="10">
        <f>XLOOKUP(A89,'Receita Influenciada'!A:A,'Receita Influenciada'!B:B,"")</f>
      </c>
      <c r="N89" s="10">
        <f>XLOOKUP(A89,'Receita Total'!A:A,'Receita Total'!C:C,"")</f>
      </c>
      <c r="O89" s="10">
        <f>XLOOKUP(A89,Giftback!A:A,Giftback!B:B,"")</f>
      </c>
      <c r="P89" s="4">
        <v>0</v>
      </c>
      <c r="Q89" s="10">
        <f>XLOOKUP(A89,Task!A:A,Task!B:B,"")</f>
      </c>
      <c r="R89" s="4">
        <v>0</v>
      </c>
      <c r="S89" s="15">
        <f>XLOOKUP(A89,'Receita Influenciada'!A:A,'Receita Influenciada'!C:C,"")</f>
      </c>
      <c r="T89" s="2">
        <f>DATEDIF(B89,C89,"D")</f>
      </c>
      <c r="U89" s="4">
        <v>0</v>
      </c>
    </row>
    <row x14ac:dyDescent="0.25" r="90" customHeight="1" ht="18.75">
      <c r="A90" s="1" t="s">
        <v>852</v>
      </c>
      <c r="B90" s="22">
        <f>XLOOKUP(A90,'Página25'!A:A,'Página25'!G:G,"")</f>
        <v>25568.875</v>
      </c>
      <c r="C90" s="22">
        <f>XLOOKUP(A90,'Página25'!A:A,'Página25'!I:I,"")</f>
        <v>25568.875</v>
      </c>
      <c r="D90" s="4">
        <f>XLOOKUP(A90,login!A:A,login!F:F,"")</f>
      </c>
      <c r="E90" s="4">
        <f>XLOOKUP(A90,gestor!C:C,gestor!E:E,"")</f>
      </c>
      <c r="F90" s="4">
        <v>0</v>
      </c>
      <c r="G90" s="4">
        <f>XLOOKUP(A90,EmailVerification!A:A,EmailVerification!B:B,"")</f>
      </c>
      <c r="H90" s="4">
        <f>XLOOKUP(A90,IntegracaoVerification!A:A,IntegracaoVerification!C:C,"")</f>
      </c>
      <c r="I90" s="4">
        <f>XLOOKUP(A90,ApiVerification!A:A,ApiVerification!C:C,"")</f>
      </c>
      <c r="J90" s="4">
        <f>XLOOKUP(A90,AtivacaoGiftback!A:A,AtivacaoGiftback!B:B,"")</f>
      </c>
      <c r="K90" s="4">
        <f>XLOOKUP(A90,TempoPrimeiraCampanha!A:A,TempoPrimeiraCampanha!B:B,"")</f>
      </c>
      <c r="L90" s="4">
        <f>XLOOKUP(A90,'# Campanhas30D'!A:A,'# Campanhas30D'!B:B,"")</f>
      </c>
      <c r="M90" s="10">
        <f>XLOOKUP(A90,'Receita Influenciada'!A:A,'Receita Influenciada'!B:B,"")</f>
      </c>
      <c r="N90" s="10">
        <f>XLOOKUP(A90,'Receita Total'!A:A,'Receita Total'!C:C,"")</f>
      </c>
      <c r="O90" s="10">
        <f>XLOOKUP(A90,Giftback!A:A,Giftback!B:B,"")</f>
      </c>
      <c r="P90" s="4">
        <v>0</v>
      </c>
      <c r="Q90" s="4">
        <v>0</v>
      </c>
      <c r="R90" s="4">
        <v>0</v>
      </c>
      <c r="S90" s="15">
        <f>XLOOKUP(A90,'Receita Influenciada'!A:A,'Receita Influenciada'!C:C,"")</f>
      </c>
      <c r="T90" s="2">
        <f>DATEDIF(B90,C90,"D")</f>
      </c>
      <c r="U90" s="4">
        <v>0</v>
      </c>
    </row>
    <row x14ac:dyDescent="0.25" r="91" customHeight="1" ht="18.75">
      <c r="A91" s="1" t="s">
        <v>523</v>
      </c>
      <c r="B91" s="22">
        <f>XLOOKUP(A91,'Página25'!A:A,'Página25'!G:G,"")</f>
        <v>25568.875</v>
      </c>
      <c r="C91" s="22">
        <f>XLOOKUP(A91,'Página25'!A:A,'Página25'!I:I,"")</f>
        <v>25568.875</v>
      </c>
      <c r="D91" s="4">
        <f>XLOOKUP(A91,login!A:A,login!F:F,"")</f>
      </c>
      <c r="E91" s="4">
        <f>XLOOKUP(A91,gestor!C:C,gestor!E:E,"")</f>
      </c>
      <c r="F91" s="4">
        <v>0</v>
      </c>
      <c r="G91" s="2">
        <f>XLOOKUP(A91,EmailVerification!A:A,EmailVerification!B:B,"")</f>
      </c>
      <c r="H91" s="4">
        <f>XLOOKUP(A91,IntegracaoVerification!A:A,IntegracaoVerification!C:C,"")</f>
      </c>
      <c r="I91" s="4">
        <f>XLOOKUP(A91,ApiVerification!A:A,ApiVerification!C:C,"")</f>
      </c>
      <c r="J91" s="4">
        <f>XLOOKUP(A91,AtivacaoGiftback!A:A,AtivacaoGiftback!B:B,"")</f>
      </c>
      <c r="K91" s="4">
        <f>XLOOKUP(A91,TempoPrimeiraCampanha!A:A,TempoPrimeiraCampanha!B:B,"")</f>
      </c>
      <c r="L91" s="4">
        <f>XLOOKUP(A91,'# Campanhas30D'!A:A,'# Campanhas30D'!B:B,"")</f>
      </c>
      <c r="M91" s="10">
        <f>XLOOKUP(A91,'Receita Influenciada'!A:A,'Receita Influenciada'!B:B,"")</f>
      </c>
      <c r="N91" s="10">
        <f>XLOOKUP(A91,'Receita Total'!A:A,'Receita Total'!C:C,"")</f>
      </c>
      <c r="O91" s="4">
        <v>0</v>
      </c>
      <c r="P91" s="4">
        <v>0</v>
      </c>
      <c r="Q91" s="10">
        <f>XLOOKUP(A91,Task!A:A,Task!B:B,"")</f>
      </c>
      <c r="R91" s="4">
        <v>0</v>
      </c>
      <c r="S91" s="15">
        <f>XLOOKUP(A91,'Receita Influenciada'!A:A,'Receita Influenciada'!C:C,"")</f>
      </c>
      <c r="T91" s="2">
        <f>DATEDIF(B91,C91,"D")</f>
      </c>
      <c r="U91" s="4">
        <v>0</v>
      </c>
    </row>
    <row x14ac:dyDescent="0.25" r="92" customHeight="1" ht="18.75">
      <c r="A92" s="1" t="s">
        <v>919</v>
      </c>
      <c r="B92" s="22">
        <f>XLOOKUP(A92,'Página25'!A:A,'Página25'!G:G,"")</f>
        <v>25568.875</v>
      </c>
      <c r="C92" s="22">
        <f>XLOOKUP(A92,'Página25'!A:A,'Página25'!I:I,"")</f>
        <v>25568.875</v>
      </c>
      <c r="D92" s="4">
        <f>XLOOKUP(A92,login!A:A,login!F:F,"")</f>
      </c>
      <c r="E92" s="4">
        <f>XLOOKUP(A92,gestor!C:C,gestor!E:E,"")</f>
      </c>
      <c r="F92" s="4">
        <v>0</v>
      </c>
      <c r="G92" s="2">
        <f>XLOOKUP(A92,EmailVerification!A:A,EmailVerification!B:B,"")</f>
      </c>
      <c r="H92" s="4">
        <f>XLOOKUP(A92,IntegracaoVerification!A:A,IntegracaoVerification!C:C,"")</f>
      </c>
      <c r="I92" s="2">
        <f>XLOOKUP(A92,ApiVerification!A:A,ApiVerification!C:C,"")</f>
      </c>
      <c r="J92" s="4">
        <f>XLOOKUP(A92,AtivacaoGiftback!A:A,AtivacaoGiftback!B:B,"")</f>
      </c>
      <c r="K92" s="4">
        <f>XLOOKUP(A92,TempoPrimeiraCampanha!A:A,TempoPrimeiraCampanha!B:B,"")</f>
      </c>
      <c r="L92" s="4">
        <f>XLOOKUP(A92,'# Campanhas30D'!A:A,'# Campanhas30D'!B:B,"")</f>
      </c>
      <c r="M92" s="10">
        <f>XLOOKUP(A92,'Receita Influenciada'!A:A,'Receita Influenciada'!B:B,"")</f>
      </c>
      <c r="N92" s="10">
        <f>XLOOKUP(A92,'Receita Total'!A:A,'Receita Total'!C:C,"")</f>
      </c>
      <c r="O92" s="10">
        <f>XLOOKUP(A92,Giftback!A:A,Giftback!B:B,"")</f>
      </c>
      <c r="P92" s="4">
        <v>0</v>
      </c>
      <c r="Q92" s="10">
        <f>XLOOKUP(A92,Task!A:A,Task!B:B,"")</f>
      </c>
      <c r="R92" s="4">
        <v>0</v>
      </c>
      <c r="S92" s="15">
        <f>XLOOKUP(A92,'Receita Influenciada'!A:A,'Receita Influenciada'!C:C,"")</f>
      </c>
      <c r="T92" s="2">
        <f>DATEDIF(B92,C92,"D")</f>
      </c>
      <c r="U92" s="4">
        <v>0</v>
      </c>
    </row>
    <row x14ac:dyDescent="0.25" r="93" customHeight="1" ht="18.75">
      <c r="A93" s="1" t="s">
        <v>381</v>
      </c>
      <c r="B93" s="22">
        <f>XLOOKUP(A93,'Página25'!A:A,'Página25'!G:G,"")</f>
        <v>25568.875</v>
      </c>
      <c r="C93" s="22">
        <f>XLOOKUP(A93,'Página25'!A:A,'Página25'!I:I,"")</f>
        <v>25568.875</v>
      </c>
      <c r="D93" s="4">
        <f>XLOOKUP(A93,login!A:A,login!F:F,"")</f>
      </c>
      <c r="E93" s="4">
        <f>XLOOKUP(A93,gestor!C:C,gestor!E:E,"")</f>
      </c>
      <c r="F93" s="4">
        <v>0</v>
      </c>
      <c r="G93" s="4">
        <f>XLOOKUP(A93,EmailVerification!A:A,EmailVerification!B:B,"")</f>
      </c>
      <c r="H93" s="4">
        <f>XLOOKUP(A93,IntegracaoVerification!A:A,IntegracaoVerification!C:C,"")</f>
      </c>
      <c r="I93" s="4">
        <f>XLOOKUP(A93,ApiVerification!A:A,ApiVerification!C:C,"")</f>
      </c>
      <c r="J93" s="4">
        <f>XLOOKUP(A93,AtivacaoGiftback!A:A,AtivacaoGiftback!B:B,"")</f>
      </c>
      <c r="K93" s="2">
        <f>XLOOKUP(A93,TempoPrimeiraCampanha!A:A,TempoPrimeiraCampanha!B:B,"")</f>
      </c>
      <c r="L93" s="4">
        <f>XLOOKUP(A93,'# Campanhas30D'!A:A,'# Campanhas30D'!B:B,"")</f>
      </c>
      <c r="M93" s="10">
        <f>XLOOKUP(A93,'Receita Influenciada'!A:A,'Receita Influenciada'!B:B,"")</f>
      </c>
      <c r="N93" s="10">
        <f>XLOOKUP(A93,'Receita Total'!A:A,'Receita Total'!C:C,"")</f>
      </c>
      <c r="O93" s="10">
        <f>XLOOKUP(A93,Giftback!A:A,Giftback!B:B,"")</f>
      </c>
      <c r="P93" s="4">
        <v>0</v>
      </c>
      <c r="Q93" s="4">
        <v>0</v>
      </c>
      <c r="R93" s="4">
        <v>0</v>
      </c>
      <c r="S93" s="15">
        <f>XLOOKUP(A93,'Receita Influenciada'!A:A,'Receita Influenciada'!C:C,"")</f>
      </c>
      <c r="T93" s="2">
        <f>DATEDIF(B93,C93,"D")</f>
      </c>
      <c r="U93" s="4">
        <v>0</v>
      </c>
    </row>
    <row x14ac:dyDescent="0.25" r="94" customHeight="1" ht="18.75">
      <c r="A94" s="1" t="s">
        <v>474</v>
      </c>
      <c r="B94" s="22">
        <f>XLOOKUP(A94,'Página25'!A:A,'Página25'!G:G,"")</f>
        <v>25568.875</v>
      </c>
      <c r="C94" s="22">
        <f>XLOOKUP(A94,'Página25'!A:A,'Página25'!I:I,"")</f>
        <v>25568.875</v>
      </c>
      <c r="D94" s="4">
        <f>XLOOKUP(A94,login!A:A,login!F:F,"")</f>
      </c>
      <c r="E94" s="4">
        <f>XLOOKUP(A94,gestor!C:C,gestor!E:E,"")</f>
      </c>
      <c r="F94" s="4">
        <v>0</v>
      </c>
      <c r="G94" s="4">
        <f>XLOOKUP(A94,EmailVerification!A:A,EmailVerification!B:B,"")</f>
      </c>
      <c r="H94" s="4">
        <f>XLOOKUP(A94,IntegracaoVerification!A:A,IntegracaoVerification!C:C,"")</f>
      </c>
      <c r="I94" s="2">
        <f>XLOOKUP(A94,ApiVerification!A:A,ApiVerification!C:C,"")</f>
      </c>
      <c r="J94" s="4">
        <f>XLOOKUP(A94,AtivacaoGiftback!A:A,AtivacaoGiftback!B:B,"")</f>
      </c>
      <c r="K94" s="2">
        <f>XLOOKUP(A94,TempoPrimeiraCampanha!A:A,TempoPrimeiraCampanha!B:B,"")</f>
      </c>
      <c r="L94" s="4">
        <f>XLOOKUP(A94,'# Campanhas30D'!A:A,'# Campanhas30D'!B:B,"")</f>
      </c>
      <c r="M94" s="10">
        <f>XLOOKUP(A94,'Receita Influenciada'!A:A,'Receita Influenciada'!B:B,"")</f>
      </c>
      <c r="N94" s="10">
        <f>XLOOKUP(A94,'Receita Total'!A:A,'Receita Total'!C:C,"")</f>
      </c>
      <c r="O94" s="10">
        <f>XLOOKUP(A94,Giftback!A:A,Giftback!B:B,"")</f>
      </c>
      <c r="P94" s="4">
        <v>0</v>
      </c>
      <c r="Q94" s="4">
        <v>0</v>
      </c>
      <c r="R94" s="4">
        <v>0</v>
      </c>
      <c r="S94" s="15">
        <f>XLOOKUP(A94,'Receita Influenciada'!A:A,'Receita Influenciada'!C:C,"")</f>
      </c>
      <c r="T94" s="2">
        <f>DATEDIF(B94,C94,"D")</f>
      </c>
      <c r="U94" s="4">
        <v>0</v>
      </c>
    </row>
    <row x14ac:dyDescent="0.25" r="95" customHeight="1" ht="18.75">
      <c r="A95" s="1" t="s">
        <v>627</v>
      </c>
      <c r="B95" s="22">
        <f>XLOOKUP(A95,'Página25'!A:A,'Página25'!G:G,"")</f>
        <v>25568.875</v>
      </c>
      <c r="C95" s="22">
        <f>XLOOKUP(A95,'Página25'!A:A,'Página25'!I:I,"")</f>
        <v>25568.875</v>
      </c>
      <c r="D95" s="4">
        <f>XLOOKUP(A95,login!A:A,login!F:F,"")</f>
      </c>
      <c r="E95" s="4">
        <f>XLOOKUP(A95,gestor!C:C,gestor!E:E,"")</f>
      </c>
      <c r="F95" s="4">
        <v>0</v>
      </c>
      <c r="G95" s="4">
        <f>XLOOKUP(A95,EmailVerification!A:A,EmailVerification!B:B,"")</f>
      </c>
      <c r="H95" s="4">
        <f>XLOOKUP(A95,IntegracaoVerification!A:A,IntegracaoVerification!C:C,"")</f>
      </c>
      <c r="I95" s="4">
        <f>XLOOKUP(A95,ApiVerification!A:A,ApiVerification!C:C,"")</f>
      </c>
      <c r="J95" s="4">
        <f>XLOOKUP(A95,AtivacaoGiftback!A:A,AtivacaoGiftback!B:B,"")</f>
      </c>
      <c r="K95" s="4">
        <f>XLOOKUP(A95,TempoPrimeiraCampanha!A:A,TempoPrimeiraCampanha!B:B,"")</f>
      </c>
      <c r="L95" s="4">
        <f>XLOOKUP(A95,'# Campanhas30D'!A:A,'# Campanhas30D'!B:B,"")</f>
      </c>
      <c r="M95" s="10">
        <f>XLOOKUP(A95,'Receita Influenciada'!A:A,'Receita Influenciada'!B:B,"")</f>
      </c>
      <c r="N95" s="10">
        <f>XLOOKUP(A95,'Receita Total'!A:A,'Receita Total'!C:C,"")</f>
      </c>
      <c r="O95" s="10">
        <f>XLOOKUP(A95,Giftback!A:A,Giftback!B:B,"")</f>
      </c>
      <c r="P95" s="4">
        <v>0</v>
      </c>
      <c r="Q95" s="4">
        <v>0</v>
      </c>
      <c r="R95" s="4">
        <v>0</v>
      </c>
      <c r="S95" s="15">
        <f>XLOOKUP(A95,'Receita Influenciada'!A:A,'Receita Influenciada'!C:C,"")</f>
      </c>
      <c r="T95" s="2">
        <f>DATEDIF(B95,C95,"D")</f>
      </c>
      <c r="U95" s="4">
        <v>0</v>
      </c>
    </row>
    <row x14ac:dyDescent="0.25" r="96" customHeight="1" ht="18.75">
      <c r="A96" s="1" t="s">
        <v>578</v>
      </c>
      <c r="B96" s="22">
        <f>XLOOKUP(A96,'Página25'!A:A,'Página25'!G:G,"")</f>
        <v>25568.875</v>
      </c>
      <c r="C96" s="22">
        <f>XLOOKUP(A96,'Página25'!A:A,'Página25'!I:I,"")</f>
        <v>25568.875</v>
      </c>
      <c r="D96" s="4">
        <f>XLOOKUP(A96,login!A:A,login!F:F,"")</f>
      </c>
      <c r="E96" s="4">
        <f>XLOOKUP(A96,gestor!C:C,gestor!E:E,"")</f>
      </c>
      <c r="F96" s="4">
        <v>0</v>
      </c>
      <c r="G96" s="2">
        <f>XLOOKUP(A96,EmailVerification!A:A,EmailVerification!B:B,"")</f>
      </c>
      <c r="H96" s="4">
        <f>XLOOKUP(A96,IntegracaoVerification!A:A,IntegracaoVerification!C:C,"")</f>
      </c>
      <c r="I96" s="4">
        <f>XLOOKUP(A96,ApiVerification!A:A,ApiVerification!C:C,"")</f>
      </c>
      <c r="J96" s="4">
        <f>XLOOKUP(A96,AtivacaoGiftback!A:A,AtivacaoGiftback!B:B,"")</f>
      </c>
      <c r="K96" s="2">
        <f>XLOOKUP(A96,TempoPrimeiraCampanha!A:A,TempoPrimeiraCampanha!B:B,"")</f>
      </c>
      <c r="L96" s="4">
        <f>XLOOKUP(A96,'# Campanhas30D'!A:A,'# Campanhas30D'!B:B,"")</f>
      </c>
      <c r="M96" s="10">
        <f>XLOOKUP(A96,'Receita Influenciada'!A:A,'Receita Influenciada'!B:B,"")</f>
      </c>
      <c r="N96" s="10">
        <f>XLOOKUP(A96,'Receita Total'!A:A,'Receita Total'!C:C,"")</f>
      </c>
      <c r="O96" s="4">
        <v>0</v>
      </c>
      <c r="P96" s="4">
        <v>0</v>
      </c>
      <c r="Q96" s="10">
        <f>XLOOKUP(A96,Task!A:A,Task!B:B,"")</f>
      </c>
      <c r="R96" s="4">
        <v>0</v>
      </c>
      <c r="S96" s="15">
        <f>XLOOKUP(A96,'Receita Influenciada'!A:A,'Receita Influenciada'!C:C,"")</f>
      </c>
      <c r="T96" s="2">
        <f>DATEDIF(B96,C96,"D")</f>
      </c>
      <c r="U96" s="4">
        <v>0</v>
      </c>
    </row>
    <row x14ac:dyDescent="0.25" r="97" customHeight="1" ht="18.75">
      <c r="A97" s="1" t="s">
        <v>553</v>
      </c>
      <c r="B97" s="22">
        <f>XLOOKUP(A97,'Página25'!A:A,'Página25'!G:G,"")</f>
        <v>25568.875</v>
      </c>
      <c r="C97" s="22">
        <f>XLOOKUP(A97,'Página25'!A:A,'Página25'!I:I,"")</f>
        <v>25568.875</v>
      </c>
      <c r="D97" s="4">
        <f>XLOOKUP(A97,login!A:A,login!F:F,"")</f>
      </c>
      <c r="E97" s="4">
        <f>XLOOKUP(A97,gestor!C:C,gestor!E:E,"")</f>
      </c>
      <c r="F97" s="4">
        <v>0</v>
      </c>
      <c r="G97" s="4">
        <f>XLOOKUP(A97,EmailVerification!A:A,EmailVerification!B:B,"")</f>
      </c>
      <c r="H97" s="4">
        <f>XLOOKUP(A97,IntegracaoVerification!A:A,IntegracaoVerification!C:C,"")</f>
      </c>
      <c r="I97" s="4">
        <f>XLOOKUP(A97,ApiVerification!A:A,ApiVerification!C:C,"")</f>
      </c>
      <c r="J97" s="4">
        <f>XLOOKUP(A97,AtivacaoGiftback!A:A,AtivacaoGiftback!B:B,"")</f>
      </c>
      <c r="K97" s="2">
        <f>XLOOKUP(A97,TempoPrimeiraCampanha!A:A,TempoPrimeiraCampanha!B:B,"")</f>
      </c>
      <c r="L97" s="4">
        <f>XLOOKUP(A97,'# Campanhas30D'!A:A,'# Campanhas30D'!B:B,"")</f>
      </c>
      <c r="M97" s="10">
        <f>XLOOKUP(A97,'Receita Influenciada'!A:A,'Receita Influenciada'!B:B,"")</f>
      </c>
      <c r="N97" s="10">
        <f>XLOOKUP(A97,'Receita Total'!A:A,'Receita Total'!C:C,"")</f>
      </c>
      <c r="O97" s="10">
        <f>XLOOKUP(A97,Giftback!A:A,Giftback!B:B,"")</f>
      </c>
      <c r="P97" s="4">
        <v>0</v>
      </c>
      <c r="Q97" s="4">
        <v>0</v>
      </c>
      <c r="R97" s="4">
        <v>0</v>
      </c>
      <c r="S97" s="15">
        <f>XLOOKUP(A97,'Receita Influenciada'!A:A,'Receita Influenciada'!C:C,"")</f>
      </c>
      <c r="T97" s="2">
        <f>DATEDIF(B97,C97,"D")</f>
      </c>
      <c r="U97" s="4">
        <v>0</v>
      </c>
    </row>
    <row x14ac:dyDescent="0.25" r="98" customHeight="1" ht="18.75">
      <c r="A98" s="1" t="s">
        <v>1496</v>
      </c>
      <c r="B98" s="22">
        <f>XLOOKUP(A98,'Página25'!A:A,'Página25'!G:G,"")</f>
        <v>25568.875</v>
      </c>
      <c r="C98" s="22">
        <f>XLOOKUP(A98,'Página25'!A:A,'Página25'!I:I,"")</f>
        <v>25568.875</v>
      </c>
      <c r="D98" s="4">
        <f>XLOOKUP(A98,login!A:A,login!F:F,"")</f>
      </c>
      <c r="E98" s="4">
        <f>XLOOKUP(A98,gestor!C:C,gestor!E:E,"")</f>
      </c>
      <c r="F98" s="4">
        <v>0</v>
      </c>
      <c r="G98" s="4">
        <f>XLOOKUP(A98,EmailVerification!A:A,EmailVerification!B:B,"")</f>
      </c>
      <c r="H98" s="4">
        <f>XLOOKUP(A98,IntegracaoVerification!A:A,IntegracaoVerification!C:C,"")</f>
      </c>
      <c r="I98" s="4">
        <f>XLOOKUP(A98,ApiVerification!A:A,ApiVerification!C:C,"")</f>
      </c>
      <c r="J98" s="4">
        <f>XLOOKUP(A98,AtivacaoGiftback!A:A,AtivacaoGiftback!B:B,"")</f>
      </c>
      <c r="K98" s="2">
        <f>XLOOKUP(A98,TempoPrimeiraCampanha!A:A,TempoPrimeiraCampanha!B:B,"")</f>
      </c>
      <c r="L98" s="4">
        <f>XLOOKUP(A98,'# Campanhas30D'!A:A,'# Campanhas30D'!B:B,"")</f>
      </c>
      <c r="M98" s="10">
        <f>XLOOKUP(A98,'Receita Influenciada'!A:A,'Receita Influenciada'!B:B,"")</f>
      </c>
      <c r="N98" s="10">
        <f>XLOOKUP(A98,'Receita Total'!A:A,'Receita Total'!C:C,"")</f>
      </c>
      <c r="O98" s="10">
        <f>XLOOKUP(A98,Giftback!A:A,Giftback!B:B,"")</f>
      </c>
      <c r="P98" s="4">
        <v>0</v>
      </c>
      <c r="Q98" s="4">
        <v>0</v>
      </c>
      <c r="R98" s="10">
        <f>XLOOKUP(A98,Message!A:A,Message!B:B,"")</f>
      </c>
      <c r="S98" s="15">
        <f>XLOOKUP(A98,'Receita Influenciada'!A:A,'Receita Influenciada'!C:C,"")</f>
      </c>
      <c r="T98" s="2">
        <f>DATEDIF(B98,C98,"D")</f>
      </c>
      <c r="U98" s="4">
        <v>0</v>
      </c>
    </row>
    <row x14ac:dyDescent="0.25" r="99" customHeight="1" ht="18.75">
      <c r="A99" s="1" t="s">
        <v>601</v>
      </c>
      <c r="B99" s="22">
        <f>XLOOKUP(A99,'Página25'!A:A,'Página25'!G:G,"")</f>
        <v>25568.875</v>
      </c>
      <c r="C99" s="22">
        <f>XLOOKUP(A99,'Página25'!A:A,'Página25'!I:I,"")</f>
        <v>25568.875</v>
      </c>
      <c r="D99" s="4">
        <f>XLOOKUP(A99,login!A:A,login!F:F,"")</f>
      </c>
      <c r="E99" s="4">
        <f>XLOOKUP(A99,gestor!C:C,gestor!E:E,"")</f>
      </c>
      <c r="F99" s="4">
        <v>0</v>
      </c>
      <c r="G99" s="4">
        <f>XLOOKUP(A99,EmailVerification!A:A,EmailVerification!B:B,"")</f>
      </c>
      <c r="H99" s="4">
        <f>XLOOKUP(A99,IntegracaoVerification!A:A,IntegracaoVerification!C:C,"")</f>
      </c>
      <c r="I99" s="2">
        <f>XLOOKUP(A99,ApiVerification!A:A,ApiVerification!C:C,"")</f>
      </c>
      <c r="J99" s="4">
        <f>XLOOKUP(A99,AtivacaoGiftback!A:A,AtivacaoGiftback!B:B,"")</f>
      </c>
      <c r="K99" s="2">
        <f>XLOOKUP(A99,TempoPrimeiraCampanha!A:A,TempoPrimeiraCampanha!B:B,"")</f>
      </c>
      <c r="L99" s="4">
        <f>XLOOKUP(A99,'# Campanhas30D'!A:A,'# Campanhas30D'!B:B,"")</f>
      </c>
      <c r="M99" s="10">
        <f>XLOOKUP(A99,'Receita Influenciada'!A:A,'Receita Influenciada'!B:B,"")</f>
      </c>
      <c r="N99" s="10">
        <f>XLOOKUP(A99,'Receita Total'!A:A,'Receita Total'!C:C,"")</f>
      </c>
      <c r="O99" s="10">
        <f>XLOOKUP(A99,Giftback!A:A,Giftback!B:B,"")</f>
      </c>
      <c r="P99" s="4">
        <v>0</v>
      </c>
      <c r="Q99" s="4">
        <v>0</v>
      </c>
      <c r="R99" s="10">
        <f>XLOOKUP(A99,Message!A:A,Message!B:B,"")</f>
      </c>
      <c r="S99" s="15">
        <f>XLOOKUP(A99,'Receita Influenciada'!A:A,'Receita Influenciada'!C:C,"")</f>
      </c>
      <c r="T99" s="2">
        <f>DATEDIF(B99,C99,"D")</f>
      </c>
      <c r="U99" s="4">
        <v>0</v>
      </c>
    </row>
    <row x14ac:dyDescent="0.25" r="100" customHeight="1" ht="18.75">
      <c r="A100" s="1" t="s">
        <v>568</v>
      </c>
      <c r="B100" s="22">
        <f>XLOOKUP(A100,'Página25'!A:A,'Página25'!G:G,"")</f>
        <v>25568.875</v>
      </c>
      <c r="C100" s="22">
        <f>XLOOKUP(A100,'Página25'!A:A,'Página25'!I:I,"")</f>
        <v>25568.875</v>
      </c>
      <c r="D100" s="4">
        <f>XLOOKUP(A100,login!A:A,login!F:F,"")</f>
      </c>
      <c r="E100" s="4">
        <f>XLOOKUP(A100,gestor!C:C,gestor!E:E,"")</f>
      </c>
      <c r="F100" s="4">
        <v>0</v>
      </c>
      <c r="G100" s="4">
        <f>XLOOKUP(A100,EmailVerification!A:A,EmailVerification!B:B,"")</f>
      </c>
      <c r="H100" s="4">
        <f>XLOOKUP(A100,IntegracaoVerification!A:A,IntegracaoVerification!C:C,"")</f>
      </c>
      <c r="I100" s="2">
        <f>XLOOKUP(A100,ApiVerification!A:A,ApiVerification!C:C,"")</f>
      </c>
      <c r="J100" s="4">
        <f>XLOOKUP(A100,AtivacaoGiftback!A:A,AtivacaoGiftback!B:B,"")</f>
      </c>
      <c r="K100" s="2">
        <f>XLOOKUP(A100,TempoPrimeiraCampanha!A:A,TempoPrimeiraCampanha!B:B,"")</f>
      </c>
      <c r="L100" s="4">
        <f>XLOOKUP(A100,'# Campanhas30D'!A:A,'# Campanhas30D'!B:B,"")</f>
      </c>
      <c r="M100" s="10">
        <f>XLOOKUP(A100,'Receita Influenciada'!A:A,'Receita Influenciada'!B:B,"")</f>
      </c>
      <c r="N100" s="10">
        <f>XLOOKUP(A100,'Receita Total'!A:A,'Receita Total'!C:C,"")</f>
      </c>
      <c r="O100" s="10">
        <f>XLOOKUP(A100,Giftback!A:A,Giftback!B:B,"")</f>
      </c>
      <c r="P100" s="4">
        <v>0</v>
      </c>
      <c r="Q100" s="4">
        <v>0</v>
      </c>
      <c r="R100" s="10">
        <f>XLOOKUP(A100,Message!A:A,Message!B:B,"")</f>
      </c>
      <c r="S100" s="15">
        <f>XLOOKUP(A100,'Receita Influenciada'!A:A,'Receita Influenciada'!C:C,"")</f>
      </c>
      <c r="T100" s="2">
        <f>DATEDIF(B100,C100,"D")</f>
      </c>
      <c r="U100" s="4">
        <v>0</v>
      </c>
    </row>
    <row x14ac:dyDescent="0.25" r="101" customHeight="1" ht="18.75">
      <c r="A101" s="1" t="s">
        <v>558</v>
      </c>
      <c r="B101" s="22">
        <f>XLOOKUP(A101,'Página25'!A:A,'Página25'!G:G,"")</f>
        <v>25568.875</v>
      </c>
      <c r="C101" s="22">
        <f>XLOOKUP(A101,'Página25'!A:A,'Página25'!I:I,"")</f>
        <v>25568.875</v>
      </c>
      <c r="D101" s="4">
        <f>XLOOKUP(A101,login!A:A,login!F:F,"")</f>
      </c>
      <c r="E101" s="4">
        <v>1</v>
      </c>
      <c r="F101" s="4">
        <v>0</v>
      </c>
      <c r="G101" s="4">
        <f>XLOOKUP(A101,EmailVerification!A:A,EmailVerification!B:B,"")</f>
      </c>
      <c r="H101" s="4">
        <f>XLOOKUP(A101,IntegracaoVerification!A:A,IntegracaoVerification!C:C,"")</f>
      </c>
      <c r="I101" s="4">
        <f>XLOOKUP(A101,ApiVerification!A:A,ApiVerification!C:C,"")</f>
      </c>
      <c r="J101" s="4">
        <f>XLOOKUP(A101,AtivacaoGiftback!A:A,AtivacaoGiftback!B:B,"")</f>
      </c>
      <c r="K101" s="2">
        <f>XLOOKUP(A101,TempoPrimeiraCampanha!A:A,TempoPrimeiraCampanha!B:B,"")</f>
      </c>
      <c r="L101" s="4">
        <f>XLOOKUP(A101,'# Campanhas30D'!A:A,'# Campanhas30D'!B:B,"")</f>
      </c>
      <c r="M101" s="10">
        <f>XLOOKUP(A101,'Receita Influenciada'!A:A,'Receita Influenciada'!B:B,"")</f>
      </c>
      <c r="N101" s="10">
        <f>XLOOKUP(A101,'Receita Total'!A:A,'Receita Total'!C:C,"")</f>
      </c>
      <c r="O101" s="10">
        <f>XLOOKUP(A101,Giftback!A:A,Giftback!B:B,"")</f>
      </c>
      <c r="P101" s="4">
        <v>0</v>
      </c>
      <c r="Q101" s="4">
        <v>0</v>
      </c>
      <c r="R101" s="4">
        <v>0</v>
      </c>
      <c r="S101" s="15">
        <f>XLOOKUP(A101,'Receita Influenciada'!A:A,'Receita Influenciada'!C:C,"")</f>
      </c>
      <c r="T101" s="4">
        <f>DATEDIF(B101,C101,"D")</f>
      </c>
      <c r="U101" s="4">
        <f>IF(T101&gt;=0,1,0)</f>
      </c>
    </row>
    <row x14ac:dyDescent="0.25" r="102" customHeight="1" ht="18.75">
      <c r="A102" s="1" t="s">
        <v>898</v>
      </c>
      <c r="B102" s="22">
        <f>XLOOKUP(A102,'Página25'!A:A,'Página25'!G:G,"")</f>
        <v>25568.875</v>
      </c>
      <c r="C102" s="22">
        <f>XLOOKUP(A102,'Página25'!A:A,'Página25'!I:I,"")</f>
        <v>25568.875</v>
      </c>
      <c r="D102" s="4">
        <f>XLOOKUP(A102,login!A:A,login!F:F,"")</f>
      </c>
      <c r="E102" s="4">
        <f>XLOOKUP(A102,gestor!C:C,gestor!E:E,"")</f>
      </c>
      <c r="F102" s="4">
        <v>0</v>
      </c>
      <c r="G102" s="4">
        <f>XLOOKUP(A102,EmailVerification!A:A,EmailVerification!B:B,"")</f>
      </c>
      <c r="H102" s="4">
        <f>XLOOKUP(A102,IntegracaoVerification!A:A,IntegracaoVerification!C:C,"")</f>
      </c>
      <c r="I102" s="4">
        <f>XLOOKUP(A102,ApiVerification!A:A,ApiVerification!C:C,"")</f>
      </c>
      <c r="J102" s="4">
        <f>XLOOKUP(A102,AtivacaoGiftback!A:A,AtivacaoGiftback!B:B,"")</f>
      </c>
      <c r="K102" s="4">
        <f>XLOOKUP(A102,TempoPrimeiraCampanha!A:A,TempoPrimeiraCampanha!B:B,"")</f>
      </c>
      <c r="L102" s="4">
        <f>XLOOKUP(A102,'# Campanhas30D'!A:A,'# Campanhas30D'!B:B,"")</f>
      </c>
      <c r="M102" s="10">
        <f>XLOOKUP(A102,'Receita Influenciada'!A:A,'Receita Influenciada'!B:B,"")</f>
      </c>
      <c r="N102" s="10">
        <f>XLOOKUP(A102,'Receita Total'!A:A,'Receita Total'!C:C,"")</f>
      </c>
      <c r="O102" s="10">
        <f>XLOOKUP(A102,Giftback!A:A,Giftback!B:B,"")</f>
      </c>
      <c r="P102" s="4">
        <v>0</v>
      </c>
      <c r="Q102" s="4">
        <v>0</v>
      </c>
      <c r="R102" s="4">
        <v>0</v>
      </c>
      <c r="S102" s="15">
        <f>XLOOKUP(A102,'Receita Influenciada'!A:A,'Receita Influenciada'!C:C,"")</f>
      </c>
      <c r="T102" s="2">
        <f>DATEDIF(B102,C102,"D")</f>
      </c>
      <c r="U102" s="4">
        <v>0</v>
      </c>
    </row>
    <row x14ac:dyDescent="0.25" r="103" customHeight="1" ht="18.75">
      <c r="A103" s="1" t="s">
        <v>888</v>
      </c>
      <c r="B103" s="22">
        <f>XLOOKUP(A103,'Página25'!A:A,'Página25'!G:G,"")</f>
        <v>25568.875</v>
      </c>
      <c r="C103" s="22">
        <f>XLOOKUP(A103,'Página25'!A:A,'Página25'!I:I,"")</f>
        <v>25568.875</v>
      </c>
      <c r="D103" s="4">
        <f>XLOOKUP(A103,login!A:A,login!F:F,"")</f>
      </c>
      <c r="E103" s="4">
        <f>XLOOKUP(A103,gestor!C:C,gestor!E:E,"")</f>
      </c>
      <c r="F103" s="4">
        <f>XLOOKUP(A103,tickets!I:I,tickets!J:J,"")</f>
      </c>
      <c r="G103" s="4">
        <f>XLOOKUP(A103,EmailVerification!A:A,EmailVerification!B:B,"")</f>
      </c>
      <c r="H103" s="4">
        <f>XLOOKUP(A103,IntegracaoVerification!A:A,IntegracaoVerification!C:C,"")</f>
      </c>
      <c r="I103" s="4">
        <f>XLOOKUP(A103,ApiVerification!A:A,ApiVerification!C:C,"")</f>
      </c>
      <c r="J103" s="4">
        <f>XLOOKUP(A103,AtivacaoGiftback!A:A,AtivacaoGiftback!B:B,"")</f>
      </c>
      <c r="K103" s="2">
        <f>XLOOKUP(A103,TempoPrimeiraCampanha!A:A,TempoPrimeiraCampanha!B:B,"")</f>
      </c>
      <c r="L103" s="4">
        <f>XLOOKUP(A103,'# Campanhas30D'!A:A,'# Campanhas30D'!B:B,"")</f>
      </c>
      <c r="M103" s="10">
        <f>XLOOKUP(A103,'Receita Influenciada'!A:A,'Receita Influenciada'!B:B,"")</f>
      </c>
      <c r="N103" s="10">
        <f>XLOOKUP(A103,'Receita Total'!A:A,'Receita Total'!C:C,"")</f>
      </c>
      <c r="O103" s="10">
        <f>XLOOKUP(A103,Giftback!A:A,Giftback!B:B,"")</f>
      </c>
      <c r="P103" s="4">
        <v>0</v>
      </c>
      <c r="Q103" s="4">
        <v>0</v>
      </c>
      <c r="R103" s="10">
        <f>XLOOKUP(A103,Message!A:A,Message!B:B,"")</f>
      </c>
      <c r="S103" s="15">
        <f>XLOOKUP(A103,'Receita Influenciada'!A:A,'Receita Influenciada'!C:C,"")</f>
      </c>
      <c r="T103" s="2">
        <f>DATEDIF(B103,C103,"D")</f>
      </c>
      <c r="U103" s="4">
        <v>0</v>
      </c>
    </row>
    <row x14ac:dyDescent="0.25" r="104" customHeight="1" ht="18.75">
      <c r="A104" s="1" t="s">
        <v>1226</v>
      </c>
      <c r="B104" s="22">
        <f>XLOOKUP(A104,'Página25'!A:A,'Página25'!G:G,"")</f>
        <v>25568.875</v>
      </c>
      <c r="C104" s="22">
        <f>XLOOKUP(A104,'Página25'!A:A,'Página25'!I:I,"")</f>
        <v>25568.875</v>
      </c>
      <c r="D104" s="4">
        <f>XLOOKUP(A104,login!A:A,login!F:F,"")</f>
      </c>
      <c r="E104" s="4">
        <f>XLOOKUP(A104,gestor!C:C,gestor!E:E,"")</f>
      </c>
      <c r="F104" s="4">
        <v>0</v>
      </c>
      <c r="G104" s="4">
        <f>XLOOKUP(A104,EmailVerification!A:A,EmailVerification!B:B,"")</f>
      </c>
      <c r="H104" s="4">
        <f>XLOOKUP(A104,IntegracaoVerification!A:A,IntegracaoVerification!C:C,"")</f>
      </c>
      <c r="I104" s="2">
        <f>XLOOKUP(A104,ApiVerification!A:A,ApiVerification!C:C,"")</f>
      </c>
      <c r="J104" s="4">
        <f>XLOOKUP(A104,AtivacaoGiftback!A:A,AtivacaoGiftback!B:B,"")</f>
      </c>
      <c r="K104" s="2">
        <f>XLOOKUP(A104,TempoPrimeiraCampanha!A:A,TempoPrimeiraCampanha!B:B,"")</f>
      </c>
      <c r="L104" s="4">
        <f>XLOOKUP(A104,'# Campanhas30D'!A:A,'# Campanhas30D'!B:B,"")</f>
      </c>
      <c r="M104" s="10">
        <f>XLOOKUP(A104,'Receita Influenciada'!A:A,'Receita Influenciada'!B:B,"")</f>
      </c>
      <c r="N104" s="10">
        <f>XLOOKUP(A104,'Receita Total'!A:A,'Receita Total'!C:C,"")</f>
      </c>
      <c r="O104" s="10">
        <f>XLOOKUP(A104,Giftback!A:A,Giftback!B:B,"")</f>
      </c>
      <c r="P104" s="4">
        <v>0</v>
      </c>
      <c r="Q104" s="4">
        <v>0</v>
      </c>
      <c r="R104" s="10">
        <f>XLOOKUP(A104,Message!A:A,Message!B:B,"")</f>
      </c>
      <c r="S104" s="15">
        <f>XLOOKUP(A104,'Receita Influenciada'!A:A,'Receita Influenciada'!C:C,"")</f>
      </c>
      <c r="T104" s="2">
        <f>DATEDIF(B104,C104,"D")</f>
      </c>
      <c r="U104" s="4">
        <v>0</v>
      </c>
    </row>
    <row x14ac:dyDescent="0.25" r="105" customHeight="1" ht="18.75">
      <c r="A105" s="1" t="s">
        <v>1257</v>
      </c>
      <c r="B105" s="22">
        <f>XLOOKUP(A105,'Página25'!A:A,'Página25'!G:G,"")</f>
        <v>25568.875</v>
      </c>
      <c r="C105" s="22">
        <f>XLOOKUP(A105,'Página25'!A:A,'Página25'!I:I,"")</f>
        <v>25568.875</v>
      </c>
      <c r="D105" s="4">
        <f>XLOOKUP(A105,login!A:A,login!F:F,"")</f>
      </c>
      <c r="E105" s="4">
        <f>XLOOKUP(A105,gestor!C:C,gestor!E:E,"")</f>
      </c>
      <c r="F105" s="4">
        <f>XLOOKUP(A105,tickets!I:I,tickets!J:J,"")</f>
      </c>
      <c r="G105" s="4">
        <f>XLOOKUP(A105,EmailVerification!A:A,EmailVerification!B:B,"")</f>
      </c>
      <c r="H105" s="4">
        <f>XLOOKUP(A105,IntegracaoVerification!A:A,IntegracaoVerification!C:C,"")</f>
      </c>
      <c r="I105" s="4">
        <f>XLOOKUP(A105,ApiVerification!A:A,ApiVerification!C:C,"")</f>
      </c>
      <c r="J105" s="4">
        <f>XLOOKUP(A105,AtivacaoGiftback!A:A,AtivacaoGiftback!B:B,"")</f>
      </c>
      <c r="K105" s="2">
        <f>XLOOKUP(A105,TempoPrimeiraCampanha!A:A,TempoPrimeiraCampanha!B:B,"")</f>
      </c>
      <c r="L105" s="4">
        <f>XLOOKUP(A105,'# Campanhas30D'!A:A,'# Campanhas30D'!B:B,"")</f>
      </c>
      <c r="M105" s="10">
        <f>XLOOKUP(A105,'Receita Influenciada'!A:A,'Receita Influenciada'!B:B,"")</f>
      </c>
      <c r="N105" s="10">
        <f>XLOOKUP(A105,'Receita Total'!A:A,'Receita Total'!C:C,"")</f>
      </c>
      <c r="O105" s="4">
        <v>0</v>
      </c>
      <c r="P105" s="4">
        <v>0</v>
      </c>
      <c r="Q105" s="10">
        <f>XLOOKUP(A105,Task!A:A,Task!B:B,"")</f>
      </c>
      <c r="R105" s="10">
        <f>XLOOKUP(A105,Message!A:A,Message!B:B,"")</f>
      </c>
      <c r="S105" s="15">
        <f>XLOOKUP(A105,'Receita Influenciada'!A:A,'Receita Influenciada'!C:C,"")</f>
      </c>
      <c r="T105" s="2">
        <f>DATEDIF(B105,C105,"D")</f>
      </c>
      <c r="U105" s="4">
        <v>0</v>
      </c>
    </row>
    <row x14ac:dyDescent="0.25" r="106" customHeight="1" ht="18.75">
      <c r="A106" s="1" t="s">
        <v>585</v>
      </c>
      <c r="B106" s="22">
        <f>XLOOKUP(A106,'Página25'!A:A,'Página25'!G:G,"")</f>
        <v>25568.875</v>
      </c>
      <c r="C106" s="22">
        <f>XLOOKUP(A106,'Página25'!A:A,'Página25'!I:I,"")</f>
        <v>25568.875</v>
      </c>
      <c r="D106" s="4">
        <f>XLOOKUP(A106,login!A:A,login!F:F,"")</f>
      </c>
      <c r="E106" s="4">
        <f>XLOOKUP(A106,gestor!C:C,gestor!E:E,"")</f>
      </c>
      <c r="F106" s="4">
        <f>XLOOKUP(A106,tickets!I:I,tickets!J:J,"")</f>
      </c>
      <c r="G106" s="4">
        <f>XLOOKUP(A106,EmailVerification!A:A,EmailVerification!B:B,"")</f>
      </c>
      <c r="H106" s="4">
        <f>XLOOKUP(A106,IntegracaoVerification!A:A,IntegracaoVerification!C:C,"")</f>
      </c>
      <c r="I106" s="4">
        <f>XLOOKUP(A106,ApiVerification!A:A,ApiVerification!C:C,"")</f>
      </c>
      <c r="J106" s="4">
        <f>XLOOKUP(A106,AtivacaoGiftback!A:A,AtivacaoGiftback!B:B,"")</f>
      </c>
      <c r="K106" s="4">
        <f>XLOOKUP(A106,TempoPrimeiraCampanha!A:A,TempoPrimeiraCampanha!B:B,"")</f>
      </c>
      <c r="L106" s="4">
        <f>XLOOKUP(A106,'# Campanhas30D'!A:A,'# Campanhas30D'!B:B,"")</f>
      </c>
      <c r="M106" s="10">
        <f>XLOOKUP(A106,'Receita Influenciada'!A:A,'Receita Influenciada'!B:B,"")</f>
      </c>
      <c r="N106" s="10">
        <f>XLOOKUP(A106,'Receita Total'!A:A,'Receita Total'!C:C,"")</f>
      </c>
      <c r="O106" s="10">
        <f>XLOOKUP(A106,Giftback!A:A,Giftback!B:B,"")</f>
      </c>
      <c r="P106" s="4">
        <v>0</v>
      </c>
      <c r="Q106" s="4">
        <v>0</v>
      </c>
      <c r="R106" s="4">
        <v>0</v>
      </c>
      <c r="S106" s="15">
        <f>XLOOKUP(A106,'Receita Influenciada'!A:A,'Receita Influenciada'!C:C,"")</f>
      </c>
      <c r="T106" s="2">
        <f>DATEDIF(B106,C106,"D")</f>
      </c>
      <c r="U106" s="4">
        <v>0</v>
      </c>
    </row>
    <row x14ac:dyDescent="0.25" r="107" customHeight="1" ht="18.75">
      <c r="A107" s="1" t="s">
        <v>595</v>
      </c>
      <c r="B107" s="22">
        <f>XLOOKUP(A107,'Página25'!A:A,'Página25'!G:G,"")</f>
        <v>25568.875</v>
      </c>
      <c r="C107" s="22">
        <f>XLOOKUP(A107,'Página25'!A:A,'Página25'!I:I,"")</f>
        <v>25568.875</v>
      </c>
      <c r="D107" s="4">
        <f>XLOOKUP(A107,login!A:A,login!F:F,"")</f>
      </c>
      <c r="E107" s="4">
        <f>XLOOKUP(A107,gestor!C:C,gestor!E:E,"")</f>
      </c>
      <c r="F107" s="4">
        <v>0</v>
      </c>
      <c r="G107" s="2">
        <f>XLOOKUP(A107,EmailVerification!A:A,EmailVerification!B:B,"")</f>
      </c>
      <c r="H107" s="4">
        <f>XLOOKUP(A107,IntegracaoVerification!A:A,IntegracaoVerification!C:C,"")</f>
      </c>
      <c r="I107" s="4">
        <f>XLOOKUP(A107,ApiVerification!A:A,ApiVerification!C:C,"")</f>
      </c>
      <c r="J107" s="4">
        <f>XLOOKUP(A107,AtivacaoGiftback!A:A,AtivacaoGiftback!B:B,"")</f>
      </c>
      <c r="K107" s="2">
        <f>XLOOKUP(A107,TempoPrimeiraCampanha!A:A,TempoPrimeiraCampanha!B:B,"")</f>
      </c>
      <c r="L107" s="4">
        <f>XLOOKUP(A107,'# Campanhas30D'!A:A,'# Campanhas30D'!B:B,"")</f>
      </c>
      <c r="M107" s="10">
        <f>XLOOKUP(A107,'Receita Influenciada'!A:A,'Receita Influenciada'!B:B,"")</f>
      </c>
      <c r="N107" s="10">
        <f>XLOOKUP(A107,'Receita Total'!A:A,'Receita Total'!C:C,"")</f>
      </c>
      <c r="O107" s="10">
        <f>XLOOKUP(A107,Giftback!A:A,Giftback!B:B,"")</f>
      </c>
      <c r="P107" s="4">
        <v>0</v>
      </c>
      <c r="Q107" s="4">
        <v>0</v>
      </c>
      <c r="R107" s="4">
        <v>0</v>
      </c>
      <c r="S107" s="15">
        <f>XLOOKUP(A107,'Receita Influenciada'!A:A,'Receita Influenciada'!C:C,"")</f>
      </c>
      <c r="T107" s="2">
        <f>DATEDIF(B107,C107,"D")</f>
      </c>
      <c r="U107" s="4">
        <v>0</v>
      </c>
    </row>
    <row x14ac:dyDescent="0.25" r="108" customHeight="1" ht="18.75">
      <c r="A108" s="1" t="s">
        <v>660</v>
      </c>
      <c r="B108" s="22">
        <f>XLOOKUP(A108,'Página25'!A:A,'Página25'!G:G,"")</f>
        <v>25568.875</v>
      </c>
      <c r="C108" s="22">
        <f>XLOOKUP(A108,'Página25'!A:A,'Página25'!I:I,"")</f>
        <v>25568.875</v>
      </c>
      <c r="D108" s="4">
        <f>XLOOKUP(A108,login!A:A,login!F:F,"")</f>
      </c>
      <c r="E108" s="4">
        <f>XLOOKUP(A108,gestor!C:C,gestor!E:E,"")</f>
      </c>
      <c r="F108" s="4">
        <v>0</v>
      </c>
      <c r="G108" s="4">
        <f>XLOOKUP(A108,EmailVerification!A:A,EmailVerification!B:B,"")</f>
      </c>
      <c r="H108" s="4">
        <f>XLOOKUP(A108,IntegracaoVerification!A:A,IntegracaoVerification!C:C,"")</f>
      </c>
      <c r="I108" s="4">
        <f>XLOOKUP(A108,ApiVerification!A:A,ApiVerification!C:C,"")</f>
      </c>
      <c r="J108" s="4">
        <f>XLOOKUP(A108,AtivacaoGiftback!A:A,AtivacaoGiftback!B:B,"")</f>
      </c>
      <c r="K108" s="2">
        <f>XLOOKUP(A108,TempoPrimeiraCampanha!A:A,TempoPrimeiraCampanha!B:B,"")</f>
      </c>
      <c r="L108" s="4">
        <f>XLOOKUP(A108,'# Campanhas30D'!A:A,'# Campanhas30D'!B:B,"")</f>
      </c>
      <c r="M108" s="10">
        <f>XLOOKUP(A108,'Receita Influenciada'!A:A,'Receita Influenciada'!B:B,"")</f>
      </c>
      <c r="N108" s="10">
        <f>XLOOKUP(A108,'Receita Total'!A:A,'Receita Total'!C:C,"")</f>
      </c>
      <c r="O108" s="10">
        <f>XLOOKUP(A108,Giftback!A:A,Giftback!B:B,"")</f>
      </c>
      <c r="P108" s="4">
        <v>0</v>
      </c>
      <c r="Q108" s="4">
        <v>0</v>
      </c>
      <c r="R108" s="4">
        <v>0</v>
      </c>
      <c r="S108" s="15">
        <f>XLOOKUP(A108,'Receita Influenciada'!A:A,'Receita Influenciada'!C:C,"")</f>
      </c>
      <c r="T108" s="2">
        <f>DATEDIF(B108,C108,"D")</f>
      </c>
      <c r="U108" s="4">
        <v>0</v>
      </c>
    </row>
    <row x14ac:dyDescent="0.25" r="109" customHeight="1" ht="18.75">
      <c r="A109" s="1" t="s">
        <v>628</v>
      </c>
      <c r="B109" s="22">
        <f>XLOOKUP(A109,'Página25'!A:A,'Página25'!G:G,"")</f>
        <v>25568.875</v>
      </c>
      <c r="C109" s="22">
        <f>XLOOKUP(A109,'Página25'!A:A,'Página25'!I:I,"")</f>
        <v>25568.875</v>
      </c>
      <c r="D109" s="4">
        <f>XLOOKUP(A109,login!A:A,login!F:F,"")</f>
      </c>
      <c r="E109" s="4">
        <f>XLOOKUP(A109,gestor!C:C,gestor!E:E,"")</f>
      </c>
      <c r="F109" s="4">
        <v>0</v>
      </c>
      <c r="G109" s="2">
        <f>XLOOKUP(A109,EmailVerification!A:A,EmailVerification!B:B,"")</f>
      </c>
      <c r="H109" s="2">
        <f>XLOOKUP(A109,IntegracaoVerification!A:A,IntegracaoVerification!C:C,"")</f>
      </c>
      <c r="I109" s="4">
        <f>XLOOKUP(A109,ApiVerification!A:A,ApiVerification!C:C,"")</f>
      </c>
      <c r="J109" s="4">
        <f>XLOOKUP(A109,AtivacaoGiftback!A:A,AtivacaoGiftback!B:B,"")</f>
      </c>
      <c r="K109" s="4">
        <f>XLOOKUP(A109,TempoPrimeiraCampanha!A:A,TempoPrimeiraCampanha!B:B,"")</f>
      </c>
      <c r="L109" s="4">
        <f>XLOOKUP(A109,'# Campanhas30D'!A:A,'# Campanhas30D'!B:B,"")</f>
      </c>
      <c r="M109" s="10">
        <f>XLOOKUP(A109,'Receita Influenciada'!A:A,'Receita Influenciada'!B:B,"")</f>
      </c>
      <c r="N109" s="10">
        <f>XLOOKUP(A109,'Receita Total'!A:A,'Receita Total'!C:C,"")</f>
      </c>
      <c r="O109" s="10">
        <f>XLOOKUP(A109,Giftback!A:A,Giftback!B:B,"")</f>
      </c>
      <c r="P109" s="4">
        <v>0</v>
      </c>
      <c r="Q109" s="4">
        <v>0</v>
      </c>
      <c r="R109" s="4">
        <v>0</v>
      </c>
      <c r="S109" s="15">
        <f>XLOOKUP(A109,'Receita Influenciada'!A:A,'Receita Influenciada'!C:C,"")</f>
      </c>
      <c r="T109" s="2">
        <f>DATEDIF(B109,C109,"D")</f>
      </c>
      <c r="U109" s="4">
        <v>0</v>
      </c>
    </row>
    <row x14ac:dyDescent="0.25" r="110" customHeight="1" ht="18.75">
      <c r="A110" s="1" t="s">
        <v>468</v>
      </c>
      <c r="B110" s="22">
        <f>XLOOKUP(A110,'Página25'!A:A,'Página25'!G:G,"")</f>
        <v>25568.875</v>
      </c>
      <c r="C110" s="22">
        <f>XLOOKUP(A110,'Página25'!A:A,'Página25'!I:I,"")</f>
        <v>25568.875</v>
      </c>
      <c r="D110" s="4">
        <f>XLOOKUP(A110,login!A:A,login!F:F,"")</f>
      </c>
      <c r="E110" s="4">
        <v>1</v>
      </c>
      <c r="F110" s="4">
        <v>0</v>
      </c>
      <c r="G110" s="4">
        <f>XLOOKUP(A110,EmailVerification!A:A,EmailVerification!B:B,"")</f>
      </c>
      <c r="H110" s="4">
        <f>XLOOKUP(A110,IntegracaoVerification!A:A,IntegracaoVerification!C:C,"")</f>
      </c>
      <c r="I110" s="4">
        <f>XLOOKUP(A110,ApiVerification!A:A,ApiVerification!C:C,"")</f>
      </c>
      <c r="J110" s="4">
        <f>XLOOKUP(A110,AtivacaoGiftback!A:A,AtivacaoGiftback!B:B,"")</f>
      </c>
      <c r="K110" s="4">
        <f>XLOOKUP(A110,TempoPrimeiraCampanha!A:A,TempoPrimeiraCampanha!B:B,"")</f>
      </c>
      <c r="L110" s="4">
        <f>XLOOKUP(A110,'# Campanhas30D'!A:A,'# Campanhas30D'!B:B,"")</f>
      </c>
      <c r="M110" s="10">
        <f>XLOOKUP(A110,'Receita Influenciada'!A:A,'Receita Influenciada'!B:B,"")</f>
      </c>
      <c r="N110" s="10">
        <f>XLOOKUP(A110,'Receita Total'!A:A,'Receita Total'!C:C,"")</f>
      </c>
      <c r="O110" s="10">
        <f>XLOOKUP(A110,Giftback!A:A,Giftback!B:B,"")</f>
      </c>
      <c r="P110" s="4">
        <v>0</v>
      </c>
      <c r="Q110" s="4">
        <v>0</v>
      </c>
      <c r="R110" s="4">
        <v>0</v>
      </c>
      <c r="S110" s="15">
        <f>XLOOKUP(A110,'Receita Influenciada'!A:A,'Receita Influenciada'!C:C,"")</f>
      </c>
      <c r="T110" s="2">
        <f>DATEDIF(B110,C110,"D")</f>
      </c>
      <c r="U110" s="4">
        <v>0</v>
      </c>
    </row>
    <row x14ac:dyDescent="0.25" r="111" customHeight="1" ht="18.75">
      <c r="A111" s="1" t="s">
        <v>479</v>
      </c>
      <c r="B111" s="22">
        <f>XLOOKUP(A111,'Página25'!A:A,'Página25'!G:G,"")</f>
        <v>25568.875</v>
      </c>
      <c r="C111" s="22">
        <f>XLOOKUP(A111,'Página25'!A:A,'Página25'!I:I,"")</f>
        <v>25568.875</v>
      </c>
      <c r="D111" s="4">
        <f>XLOOKUP(A111,login!A:A,login!F:F,"")</f>
      </c>
      <c r="E111" s="4">
        <f>XLOOKUP(A111,gestor!C:C,gestor!E:E,"")</f>
      </c>
      <c r="F111" s="4">
        <v>0</v>
      </c>
      <c r="G111" s="2">
        <f>XLOOKUP(A111,EmailVerification!A:A,EmailVerification!B:B,"")</f>
      </c>
      <c r="H111" s="4">
        <f>XLOOKUP(A111,IntegracaoVerification!A:A,IntegracaoVerification!C:C,"")</f>
      </c>
      <c r="I111" s="2">
        <f>XLOOKUP(A111,ApiVerification!A:A,ApiVerification!C:C,"")</f>
      </c>
      <c r="J111" s="4">
        <f>XLOOKUP(A111,AtivacaoGiftback!A:A,AtivacaoGiftback!B:B,"")</f>
      </c>
      <c r="K111" s="2">
        <f>XLOOKUP(A111,TempoPrimeiraCampanha!A:A,TempoPrimeiraCampanha!B:B,"")</f>
      </c>
      <c r="L111" s="4">
        <f>XLOOKUP(A111,'# Campanhas30D'!A:A,'# Campanhas30D'!B:B,"")</f>
      </c>
      <c r="M111" s="10">
        <f>XLOOKUP(A111,'Receita Influenciada'!A:A,'Receita Influenciada'!B:B,"")</f>
      </c>
      <c r="N111" s="10">
        <f>XLOOKUP(A111,'Receita Total'!A:A,'Receita Total'!C:C,"")</f>
      </c>
      <c r="O111" s="10">
        <f>XLOOKUP(A111,Giftback!A:A,Giftback!B:B,"")</f>
      </c>
      <c r="P111" s="4">
        <v>0</v>
      </c>
      <c r="Q111" s="4">
        <v>0</v>
      </c>
      <c r="R111" s="4">
        <v>0</v>
      </c>
      <c r="S111" s="15">
        <f>XLOOKUP(A111,'Receita Influenciada'!A:A,'Receita Influenciada'!C:C,"")</f>
      </c>
      <c r="T111" s="2">
        <f>DATEDIF(B111,C111,"D")</f>
      </c>
      <c r="U111" s="4">
        <v>0</v>
      </c>
    </row>
    <row x14ac:dyDescent="0.25" r="112" customHeight="1" ht="18.75">
      <c r="A112" s="1" t="s">
        <v>866</v>
      </c>
      <c r="B112" s="22">
        <f>XLOOKUP(A112,'Página25'!A:A,'Página25'!G:G,"")</f>
        <v>25568.875</v>
      </c>
      <c r="C112" s="22">
        <f>XLOOKUP(A112,'Página25'!A:A,'Página25'!I:I,"")</f>
        <v>25568.875</v>
      </c>
      <c r="D112" s="4">
        <f>XLOOKUP(A112,login!A:A,login!F:F,"")</f>
      </c>
      <c r="E112" s="4">
        <v>1</v>
      </c>
      <c r="F112" s="4">
        <v>0</v>
      </c>
      <c r="G112" s="2">
        <f>XLOOKUP(A112,EmailVerification!A:A,EmailVerification!B:B,"")</f>
      </c>
      <c r="H112" s="4">
        <f>XLOOKUP(A112,IntegracaoVerification!A:A,IntegracaoVerification!C:C,"")</f>
      </c>
      <c r="I112" s="4">
        <f>XLOOKUP(A112,ApiVerification!A:A,ApiVerification!C:C,"")</f>
      </c>
      <c r="J112" s="4">
        <f>XLOOKUP(A112,AtivacaoGiftback!A:A,AtivacaoGiftback!B:B,"")</f>
      </c>
      <c r="K112" s="4">
        <f>XLOOKUP(A112,TempoPrimeiraCampanha!A:A,TempoPrimeiraCampanha!B:B,"")</f>
      </c>
      <c r="L112" s="4">
        <f>XLOOKUP(A112,'# Campanhas30D'!A:A,'# Campanhas30D'!B:B,"")</f>
      </c>
      <c r="M112" s="10">
        <f>XLOOKUP(A112,'Receita Influenciada'!A:A,'Receita Influenciada'!B:B,"")</f>
      </c>
      <c r="N112" s="10">
        <f>XLOOKUP(A112,'Receita Total'!A:A,'Receita Total'!C:C,"")</f>
      </c>
      <c r="O112" s="10">
        <f>XLOOKUP(A112,Giftback!A:A,Giftback!B:B,"")</f>
      </c>
      <c r="P112" s="4">
        <v>0</v>
      </c>
      <c r="Q112" s="4">
        <v>0</v>
      </c>
      <c r="R112" s="4">
        <v>0</v>
      </c>
      <c r="S112" s="15">
        <f>XLOOKUP(A112,'Receita Influenciada'!A:A,'Receita Influenciada'!C:C,"")</f>
      </c>
      <c r="T112" s="4">
        <f>DATEDIF(B112,C112,"D")</f>
      </c>
      <c r="U112" s="4">
        <v>0</v>
      </c>
    </row>
    <row x14ac:dyDescent="0.25" r="113" customHeight="1" ht="18.75">
      <c r="A113" s="1" t="s">
        <v>928</v>
      </c>
      <c r="B113" s="22">
        <f>XLOOKUP(A113,'Página25'!A:A,'Página25'!G:G,"")</f>
        <v>25568.875</v>
      </c>
      <c r="C113" s="22">
        <f>XLOOKUP(A113,'Página25'!A:A,'Página25'!I:I,"")</f>
        <v>25568.875</v>
      </c>
      <c r="D113" s="4">
        <f>XLOOKUP(A113,login!A:A,login!F:F,"")</f>
      </c>
      <c r="E113" s="4">
        <f>XLOOKUP(A113,gestor!C:C,gestor!E:E,"")</f>
      </c>
      <c r="F113" s="4">
        <f>XLOOKUP(A113,tickets!I:I,tickets!J:J,"")</f>
      </c>
      <c r="G113" s="4">
        <f>XLOOKUP(A113,EmailVerification!A:A,EmailVerification!B:B,"")</f>
      </c>
      <c r="H113" s="4">
        <f>XLOOKUP(A113,IntegracaoVerification!A:A,IntegracaoVerification!C:C,"")</f>
      </c>
      <c r="I113" s="4">
        <f>XLOOKUP(A113,ApiVerification!A:A,ApiVerification!C:C,"")</f>
      </c>
      <c r="J113" s="4">
        <f>XLOOKUP(A113,AtivacaoGiftback!A:A,AtivacaoGiftback!B:B,"")</f>
      </c>
      <c r="K113" s="2">
        <f>XLOOKUP(A113,TempoPrimeiraCampanha!A:A,TempoPrimeiraCampanha!B:B,"")</f>
      </c>
      <c r="L113" s="4">
        <f>XLOOKUP(A113,'# Campanhas30D'!A:A,'# Campanhas30D'!B:B,"")</f>
      </c>
      <c r="M113" s="10">
        <f>XLOOKUP(A113,'Receita Influenciada'!A:A,'Receita Influenciada'!B:B,"")</f>
      </c>
      <c r="N113" s="10">
        <f>XLOOKUP(A113,'Receita Total'!A:A,'Receita Total'!C:C,"")</f>
      </c>
      <c r="O113" s="10">
        <f>XLOOKUP(A113,Giftback!A:A,Giftback!B:B,"")</f>
      </c>
      <c r="P113" s="4">
        <v>0</v>
      </c>
      <c r="Q113" s="10">
        <f>XLOOKUP(A113,Task!A:A,Task!B:B,"")</f>
      </c>
      <c r="R113" s="4">
        <v>0</v>
      </c>
      <c r="S113" s="15">
        <f>XLOOKUP(A113,'Receita Influenciada'!A:A,'Receita Influenciada'!C:C,"")</f>
      </c>
      <c r="T113" s="2">
        <f>DATEDIF(B113,C113,"D")</f>
      </c>
      <c r="U113" s="4">
        <v>0</v>
      </c>
    </row>
    <row x14ac:dyDescent="0.25" r="114" customHeight="1" ht="18.75">
      <c r="A114" s="1" t="s">
        <v>472</v>
      </c>
      <c r="B114" s="22">
        <f>XLOOKUP(A114,'Página25'!A:A,'Página25'!G:G,"")</f>
        <v>25568.875</v>
      </c>
      <c r="C114" s="22">
        <f>XLOOKUP(A114,'Página25'!A:A,'Página25'!I:I,"")</f>
        <v>25568.875</v>
      </c>
      <c r="D114" s="4">
        <f>XLOOKUP(A114,login!A:A,login!F:F,"")</f>
      </c>
      <c r="E114" s="4">
        <f>XLOOKUP(A114,gestor!C:C,gestor!E:E,"")</f>
      </c>
      <c r="F114" s="4">
        <v>0</v>
      </c>
      <c r="G114" s="4">
        <f>XLOOKUP(A114,EmailVerification!A:A,EmailVerification!B:B,"")</f>
      </c>
      <c r="H114" s="4">
        <f>XLOOKUP(A114,IntegracaoVerification!A:A,IntegracaoVerification!C:C,"")</f>
      </c>
      <c r="I114" s="2">
        <f>XLOOKUP(A114,ApiVerification!A:A,ApiVerification!C:C,"")</f>
      </c>
      <c r="J114" s="4">
        <f>XLOOKUP(A114,AtivacaoGiftback!A:A,AtivacaoGiftback!B:B,"")</f>
      </c>
      <c r="K114" s="4">
        <f>XLOOKUP(A114,TempoPrimeiraCampanha!A:A,TempoPrimeiraCampanha!B:B,"")</f>
      </c>
      <c r="L114" s="4">
        <f>XLOOKUP(A114,'# Campanhas30D'!A:A,'# Campanhas30D'!B:B,"")</f>
      </c>
      <c r="M114" s="10">
        <f>XLOOKUP(A114,'Receita Influenciada'!A:A,'Receita Influenciada'!B:B,"")</f>
      </c>
      <c r="N114" s="10">
        <f>XLOOKUP(A114,'Receita Total'!A:A,'Receita Total'!C:C,"")</f>
      </c>
      <c r="O114" s="10">
        <f>XLOOKUP(A114,Giftback!A:A,Giftback!B:B,"")</f>
      </c>
      <c r="P114" s="4">
        <v>0</v>
      </c>
      <c r="Q114" s="4">
        <v>0</v>
      </c>
      <c r="R114" s="10">
        <f>XLOOKUP(A114,Message!A:A,Message!B:B,"")</f>
      </c>
      <c r="S114" s="15">
        <f>XLOOKUP(A114,'Receita Influenciada'!A:A,'Receita Influenciada'!C:C,"")</f>
      </c>
      <c r="T114" s="2">
        <f>DATEDIF(B114,C114,"D")</f>
      </c>
      <c r="U114" s="4">
        <v>0</v>
      </c>
    </row>
    <row x14ac:dyDescent="0.25" r="115" customHeight="1" ht="18.75">
      <c r="A115" s="1" t="s">
        <v>478</v>
      </c>
      <c r="B115" s="22">
        <f>XLOOKUP(A115,'Página25'!A:A,'Página25'!G:G,"")</f>
        <v>25568.875</v>
      </c>
      <c r="C115" s="22">
        <f>XLOOKUP(A115,'Página25'!A:A,'Página25'!I:I,"")</f>
        <v>25568.875</v>
      </c>
      <c r="D115" s="4">
        <f>XLOOKUP(A115,login!A:A,login!F:F,"")</f>
      </c>
      <c r="E115" s="4">
        <f>XLOOKUP(A115,gestor!C:C,gestor!E:E,"")</f>
      </c>
      <c r="F115" s="4">
        <v>0</v>
      </c>
      <c r="G115" s="4">
        <f>XLOOKUP(A115,EmailVerification!A:A,EmailVerification!B:B,"")</f>
      </c>
      <c r="H115" s="4">
        <f>XLOOKUP(A115,IntegracaoVerification!A:A,IntegracaoVerification!C:C,"")</f>
      </c>
      <c r="I115" s="4">
        <f>XLOOKUP(A115,ApiVerification!A:A,ApiVerification!C:C,"")</f>
      </c>
      <c r="J115" s="4">
        <f>XLOOKUP(A115,AtivacaoGiftback!A:A,AtivacaoGiftback!B:B,"")</f>
      </c>
      <c r="K115" s="4">
        <f>XLOOKUP(A115,TempoPrimeiraCampanha!A:A,TempoPrimeiraCampanha!B:B,"")</f>
      </c>
      <c r="L115" s="4">
        <f>XLOOKUP(A115,'# Campanhas30D'!A:A,'# Campanhas30D'!B:B,"")</f>
      </c>
      <c r="M115" s="10">
        <f>XLOOKUP(A115,'Receita Influenciada'!A:A,'Receita Influenciada'!B:B,"")</f>
      </c>
      <c r="N115" s="10">
        <f>XLOOKUP(A115,'Receita Total'!A:A,'Receita Total'!C:C,"")</f>
      </c>
      <c r="O115" s="10">
        <f>XLOOKUP(A115,Giftback!A:A,Giftback!B:B,"")</f>
      </c>
      <c r="P115" s="4">
        <v>0</v>
      </c>
      <c r="Q115" s="4">
        <v>0</v>
      </c>
      <c r="R115" s="4">
        <v>0</v>
      </c>
      <c r="S115" s="15">
        <f>XLOOKUP(A115,'Receita Influenciada'!A:A,'Receita Influenciada'!C:C,"")</f>
      </c>
      <c r="T115" s="2">
        <f>DATEDIF(B115,C115,"D")</f>
      </c>
      <c r="U115" s="4">
        <v>0</v>
      </c>
    </row>
    <row x14ac:dyDescent="0.25" r="116" customHeight="1" ht="18.75">
      <c r="A116" s="1" t="s">
        <v>415</v>
      </c>
      <c r="B116" s="22">
        <f>XLOOKUP(A116,'Página25'!A:A,'Página25'!G:G,"")</f>
        <v>25568.875</v>
      </c>
      <c r="C116" s="22">
        <f>XLOOKUP(A116,'Página25'!A:A,'Página25'!I:I,"")</f>
        <v>25568.875</v>
      </c>
      <c r="D116" s="4">
        <f>XLOOKUP(A116,login!A:A,login!F:F,"")</f>
      </c>
      <c r="E116" s="4">
        <f>XLOOKUP(A116,gestor!C:C,gestor!E:E,"")</f>
      </c>
      <c r="F116" s="4">
        <f>XLOOKUP(A116,tickets!I:I,tickets!J:J,"")</f>
      </c>
      <c r="G116" s="4">
        <f>XLOOKUP(A116,EmailVerification!A:A,EmailVerification!B:B,"")</f>
      </c>
      <c r="H116" s="4">
        <f>XLOOKUP(A116,IntegracaoVerification!A:A,IntegracaoVerification!C:C,"")</f>
      </c>
      <c r="I116" s="2">
        <f>XLOOKUP(A116,ApiVerification!A:A,ApiVerification!C:C,"")</f>
      </c>
      <c r="J116" s="4">
        <f>XLOOKUP(A116,AtivacaoGiftback!A:A,AtivacaoGiftback!B:B,"")</f>
      </c>
      <c r="K116" s="4">
        <f>XLOOKUP(A116,TempoPrimeiraCampanha!A:A,TempoPrimeiraCampanha!B:B,"")</f>
      </c>
      <c r="L116" s="4">
        <f>XLOOKUP(A116,'# Campanhas30D'!A:A,'# Campanhas30D'!B:B,"")</f>
      </c>
      <c r="M116" s="10">
        <f>XLOOKUP(A116,'Receita Influenciada'!A:A,'Receita Influenciada'!B:B,"")</f>
      </c>
      <c r="N116" s="10">
        <f>XLOOKUP(A116,'Receita Total'!A:A,'Receita Total'!C:C,"")</f>
      </c>
      <c r="O116" s="10">
        <f>XLOOKUP(A116,Giftback!A:A,Giftback!B:B,"")</f>
      </c>
      <c r="P116" s="4">
        <v>0</v>
      </c>
      <c r="Q116" s="4">
        <v>0</v>
      </c>
      <c r="R116" s="4">
        <v>0</v>
      </c>
      <c r="S116" s="15">
        <f>XLOOKUP(A116,'Receita Influenciada'!A:A,'Receita Influenciada'!C:C,"")</f>
      </c>
      <c r="T116" s="2">
        <f>DATEDIF(B116,C116,"D")</f>
      </c>
      <c r="U116" s="4">
        <v>0</v>
      </c>
    </row>
    <row x14ac:dyDescent="0.25" r="117" customHeight="1" ht="18.75">
      <c r="A117" s="1" t="s">
        <v>608</v>
      </c>
      <c r="B117" s="22">
        <f>XLOOKUP(A117,'Página25'!A:A,'Página25'!G:G,"")</f>
        <v>25568.875</v>
      </c>
      <c r="C117" s="22">
        <f>XLOOKUP(A117,'Página25'!A:A,'Página25'!I:I,"")</f>
        <v>25568.875</v>
      </c>
      <c r="D117" s="4">
        <f>XLOOKUP(A117,login!A:A,login!F:F,"")</f>
      </c>
      <c r="E117" s="4">
        <f>XLOOKUP(A117,gestor!C:C,gestor!E:E,"")</f>
      </c>
      <c r="F117" s="4">
        <v>0</v>
      </c>
      <c r="G117" s="4">
        <f>XLOOKUP(A117,EmailVerification!A:A,EmailVerification!B:B,"")</f>
      </c>
      <c r="H117" s="4">
        <f>XLOOKUP(A117,IntegracaoVerification!A:A,IntegracaoVerification!C:C,"")</f>
      </c>
      <c r="I117" s="2">
        <f>XLOOKUP(A117,ApiVerification!A:A,ApiVerification!C:C,"")</f>
      </c>
      <c r="J117" s="2">
        <f>XLOOKUP(A117,AtivacaoGiftback!A:A,AtivacaoGiftback!B:B,"")</f>
      </c>
      <c r="K117" s="4">
        <f>XLOOKUP(A117,TempoPrimeiraCampanha!A:A,TempoPrimeiraCampanha!B:B,"")</f>
      </c>
      <c r="L117" s="4">
        <f>XLOOKUP(A117,'# Campanhas30D'!A:A,'# Campanhas30D'!B:B,"")</f>
      </c>
      <c r="M117" s="10">
        <f>XLOOKUP(A117,'Receita Influenciada'!A:A,'Receita Influenciada'!B:B,"")</f>
      </c>
      <c r="N117" s="10">
        <f>XLOOKUP(A117,'Receita Total'!A:A,'Receita Total'!C:C,"")</f>
      </c>
      <c r="O117" s="4">
        <v>0</v>
      </c>
      <c r="P117" s="4">
        <v>0</v>
      </c>
      <c r="Q117" s="10">
        <f>XLOOKUP(A117,Task!A:A,Task!B:B,"")</f>
      </c>
      <c r="R117" s="4">
        <v>0</v>
      </c>
      <c r="S117" s="15">
        <f>XLOOKUP(A117,'Receita Influenciada'!A:A,'Receita Influenciada'!C:C,"")</f>
      </c>
      <c r="T117" s="2">
        <f>DATEDIF(B117,C117,"D")</f>
      </c>
      <c r="U117" s="4">
        <v>0</v>
      </c>
    </row>
    <row x14ac:dyDescent="0.25" r="118" customHeight="1" ht="18.75">
      <c r="A118" s="1" t="s">
        <v>775</v>
      </c>
      <c r="B118" s="22">
        <f>XLOOKUP(A118,'Página25'!A:A,'Página25'!G:G,"")</f>
        <v>25568.875</v>
      </c>
      <c r="C118" s="22">
        <f>XLOOKUP(A118,'Página25'!A:A,'Página25'!I:I,"")</f>
        <v>25568.875</v>
      </c>
      <c r="D118" s="4">
        <f>XLOOKUP(A118,login!A:A,login!F:F,"")</f>
      </c>
      <c r="E118" s="4">
        <f>XLOOKUP(A118,gestor!C:C,gestor!E:E,"")</f>
      </c>
      <c r="F118" s="4">
        <f>XLOOKUP(A118,tickets!I:I,tickets!J:J,"")</f>
      </c>
      <c r="G118" s="2">
        <f>XLOOKUP(A118,EmailVerification!A:A,EmailVerification!B:B,"")</f>
      </c>
      <c r="H118" s="4">
        <f>XLOOKUP(A118,IntegracaoVerification!A:A,IntegracaoVerification!C:C,"")</f>
      </c>
      <c r="I118" s="4">
        <f>XLOOKUP(A118,ApiVerification!A:A,ApiVerification!C:C,"")</f>
      </c>
      <c r="J118" s="4">
        <f>XLOOKUP(A118,AtivacaoGiftback!A:A,AtivacaoGiftback!B:B,"")</f>
      </c>
      <c r="K118" s="2">
        <f>XLOOKUP(A118,TempoPrimeiraCampanha!A:A,TempoPrimeiraCampanha!B:B,"")</f>
      </c>
      <c r="L118" s="4">
        <f>XLOOKUP(A118,'# Campanhas30D'!A:A,'# Campanhas30D'!B:B,"")</f>
      </c>
      <c r="M118" s="10">
        <f>XLOOKUP(A118,'Receita Influenciada'!A:A,'Receita Influenciada'!B:B,"")</f>
      </c>
      <c r="N118" s="10">
        <f>XLOOKUP(A118,'Receita Total'!A:A,'Receita Total'!C:C,"")</f>
      </c>
      <c r="O118" s="10">
        <f>XLOOKUP(A118,Giftback!A:A,Giftback!B:B,"")</f>
      </c>
      <c r="P118" s="4">
        <v>0</v>
      </c>
      <c r="Q118" s="4">
        <v>0</v>
      </c>
      <c r="R118" s="4">
        <v>0</v>
      </c>
      <c r="S118" s="15">
        <f>XLOOKUP(A118,'Receita Influenciada'!A:A,'Receita Influenciada'!C:C,"")</f>
      </c>
      <c r="T118" s="2">
        <f>DATEDIF(B118,C118,"D")</f>
      </c>
      <c r="U118" s="4">
        <v>0</v>
      </c>
    </row>
    <row x14ac:dyDescent="0.25" r="119" customHeight="1" ht="18.75">
      <c r="A119" s="1" t="s">
        <v>646</v>
      </c>
      <c r="B119" s="22">
        <f>XLOOKUP(A119,'Página25'!A:A,'Página25'!G:G,"")</f>
        <v>25568.875</v>
      </c>
      <c r="C119" s="22">
        <f>XLOOKUP(A119,'Página25'!A:A,'Página25'!I:I,"")</f>
        <v>25568.875</v>
      </c>
      <c r="D119" s="4">
        <f>XLOOKUP(A119,login!A:A,login!F:F,"")</f>
      </c>
      <c r="E119" s="4">
        <f>XLOOKUP(A119,gestor!C:C,gestor!E:E,"")</f>
      </c>
      <c r="F119" s="4">
        <v>0</v>
      </c>
      <c r="G119" s="4">
        <f>XLOOKUP(A119,EmailVerification!A:A,EmailVerification!B:B,"")</f>
      </c>
      <c r="H119" s="4">
        <f>XLOOKUP(A119,IntegracaoVerification!A:A,IntegracaoVerification!C:C,"")</f>
      </c>
      <c r="I119" s="2">
        <f>XLOOKUP(A119,ApiVerification!A:A,ApiVerification!C:C,"")</f>
      </c>
      <c r="J119" s="4">
        <f>XLOOKUP(A119,AtivacaoGiftback!A:A,AtivacaoGiftback!B:B,"")</f>
      </c>
      <c r="K119" s="2">
        <f>XLOOKUP(A119,TempoPrimeiraCampanha!A:A,TempoPrimeiraCampanha!B:B,"")</f>
      </c>
      <c r="L119" s="4">
        <f>XLOOKUP(A119,'# Campanhas30D'!A:A,'# Campanhas30D'!B:B,"")</f>
      </c>
      <c r="M119" s="10">
        <f>XLOOKUP(A119,'Receita Influenciada'!A:A,'Receita Influenciada'!B:B,"")</f>
      </c>
      <c r="N119" s="10">
        <f>XLOOKUP(A119,'Receita Total'!A:A,'Receita Total'!C:C,"")</f>
      </c>
      <c r="O119" s="10">
        <f>XLOOKUP(A119,Giftback!A:A,Giftback!B:B,"")</f>
      </c>
      <c r="P119" s="4">
        <v>0</v>
      </c>
      <c r="Q119" s="4">
        <v>0</v>
      </c>
      <c r="R119" s="4">
        <v>0</v>
      </c>
      <c r="S119" s="15">
        <f>XLOOKUP(A119,'Receita Influenciada'!A:A,'Receita Influenciada'!C:C,"")</f>
      </c>
      <c r="T119" s="2">
        <f>DATEDIF(B119,C119,"D")</f>
      </c>
      <c r="U119" s="4">
        <v>0</v>
      </c>
    </row>
    <row x14ac:dyDescent="0.25" r="120" customHeight="1" ht="18.75">
      <c r="A120" s="1" t="s">
        <v>487</v>
      </c>
      <c r="B120" s="22">
        <f>XLOOKUP(A120,'Página25'!A:A,'Página25'!G:G,"")</f>
        <v>25568.875</v>
      </c>
      <c r="C120" s="22">
        <f>XLOOKUP(A120,'Página25'!A:A,'Página25'!I:I,"")</f>
        <v>25568.875</v>
      </c>
      <c r="D120" s="4">
        <f>XLOOKUP(A120,login!A:A,login!F:F,"")</f>
      </c>
      <c r="E120" s="4">
        <f>XLOOKUP(A120,gestor!C:C,gestor!E:E,"")</f>
      </c>
      <c r="F120" s="4">
        <f>XLOOKUP(A120,tickets!I:I,tickets!J:J,"")</f>
      </c>
      <c r="G120" s="4">
        <f>XLOOKUP(A120,EmailVerification!A:A,EmailVerification!B:B,"")</f>
      </c>
      <c r="H120" s="4">
        <f>XLOOKUP(A120,IntegracaoVerification!A:A,IntegracaoVerification!C:C,"")</f>
      </c>
      <c r="I120" s="4">
        <f>XLOOKUP(A120,ApiVerification!A:A,ApiVerification!C:C,"")</f>
      </c>
      <c r="J120" s="4">
        <f>XLOOKUP(A120,AtivacaoGiftback!A:A,AtivacaoGiftback!B:B,"")</f>
      </c>
      <c r="K120" s="2">
        <f>XLOOKUP(A120,TempoPrimeiraCampanha!A:A,TempoPrimeiraCampanha!B:B,"")</f>
      </c>
      <c r="L120" s="4">
        <f>XLOOKUP(A120,'# Campanhas30D'!A:A,'# Campanhas30D'!B:B,"")</f>
      </c>
      <c r="M120" s="10">
        <f>XLOOKUP(A120,'Receita Influenciada'!A:A,'Receita Influenciada'!B:B,"")</f>
      </c>
      <c r="N120" s="10">
        <f>XLOOKUP(A120,'Receita Total'!A:A,'Receita Total'!C:C,"")</f>
      </c>
      <c r="O120" s="10">
        <f>XLOOKUP(A120,Giftback!A:A,Giftback!B:B,"")</f>
      </c>
      <c r="P120" s="4">
        <v>0</v>
      </c>
      <c r="Q120" s="10">
        <f>XLOOKUP(A120,Task!A:A,Task!B:B,"")</f>
      </c>
      <c r="R120" s="4">
        <v>0</v>
      </c>
      <c r="S120" s="15">
        <f>XLOOKUP(A120,'Receita Influenciada'!A:A,'Receita Influenciada'!C:C,"")</f>
      </c>
      <c r="T120" s="2">
        <f>DATEDIF(B120,C120,"D")</f>
      </c>
      <c r="U120" s="4">
        <v>0</v>
      </c>
    </row>
    <row x14ac:dyDescent="0.25" r="121" customHeight="1" ht="18.75">
      <c r="A121" s="1" t="s">
        <v>844</v>
      </c>
      <c r="B121" s="22">
        <f>XLOOKUP(A121,'Página25'!A:A,'Página25'!G:G,"")</f>
        <v>25568.875</v>
      </c>
      <c r="C121" s="22">
        <f>XLOOKUP(A121,'Página25'!A:A,'Página25'!I:I,"")</f>
        <v>25568.875</v>
      </c>
      <c r="D121" s="4">
        <f>XLOOKUP(A121,login!A:A,login!F:F,"")</f>
      </c>
      <c r="E121" s="4">
        <f>XLOOKUP(A121,gestor!C:C,gestor!E:E,"")</f>
      </c>
      <c r="F121" s="4">
        <f>XLOOKUP(A121,tickets!I:I,tickets!J:J,"")</f>
      </c>
      <c r="G121" s="4">
        <f>XLOOKUP(A121,EmailVerification!A:A,EmailVerification!B:B,"")</f>
      </c>
      <c r="H121" s="4">
        <f>XLOOKUP(A121,IntegracaoVerification!A:A,IntegracaoVerification!C:C,"")</f>
      </c>
      <c r="I121" s="2">
        <f>XLOOKUP(A121,ApiVerification!A:A,ApiVerification!C:C,"")</f>
      </c>
      <c r="J121" s="4">
        <f>XLOOKUP(A121,AtivacaoGiftback!A:A,AtivacaoGiftback!B:B,"")</f>
      </c>
      <c r="K121" s="2">
        <f>XLOOKUP(A121,TempoPrimeiraCampanha!A:A,TempoPrimeiraCampanha!B:B,"")</f>
      </c>
      <c r="L121" s="4">
        <f>XLOOKUP(A121,'# Campanhas30D'!A:A,'# Campanhas30D'!B:B,"")</f>
      </c>
      <c r="M121" s="10">
        <f>XLOOKUP(A121,'Receita Influenciada'!A:A,'Receita Influenciada'!B:B,"")</f>
      </c>
      <c r="N121" s="10">
        <f>XLOOKUP(A121,'Receita Total'!A:A,'Receita Total'!C:C,"")</f>
      </c>
      <c r="O121" s="10">
        <f>XLOOKUP(A121,Giftback!A:A,Giftback!B:B,"")</f>
      </c>
      <c r="P121" s="4">
        <v>0</v>
      </c>
      <c r="Q121" s="4">
        <v>0</v>
      </c>
      <c r="R121" s="10">
        <f>XLOOKUP(A121,Message!A:A,Message!B:B,"")</f>
      </c>
      <c r="S121" s="15">
        <f>XLOOKUP(A121,'Receita Influenciada'!A:A,'Receita Influenciada'!C:C,"")</f>
      </c>
      <c r="T121" s="2">
        <f>DATEDIF(B121,C121,"D")</f>
      </c>
      <c r="U121" s="4">
        <v>0</v>
      </c>
    </row>
    <row x14ac:dyDescent="0.25" r="122" customHeight="1" ht="18.75">
      <c r="A122" s="1" t="s">
        <v>1244</v>
      </c>
      <c r="B122" s="22">
        <f>XLOOKUP(A122,'Página25'!A:A,'Página25'!G:G,"")</f>
        <v>25568.875</v>
      </c>
      <c r="C122" s="22">
        <f>XLOOKUP(A122,'Página25'!A:A,'Página25'!I:I,"")</f>
        <v>25568.875</v>
      </c>
      <c r="D122" s="4">
        <f>XLOOKUP(A122,login!A:A,login!F:F,"")</f>
      </c>
      <c r="E122" s="4">
        <v>1</v>
      </c>
      <c r="F122" s="4">
        <v>0</v>
      </c>
      <c r="G122" s="4">
        <f>XLOOKUP(A122,EmailVerification!A:A,EmailVerification!B:B,"")</f>
      </c>
      <c r="H122" s="2">
        <f>XLOOKUP(A122,IntegracaoVerification!A:A,IntegracaoVerification!C:C,"")</f>
      </c>
      <c r="I122" s="4">
        <f>XLOOKUP(A122,ApiVerification!A:A,ApiVerification!C:C,"")</f>
      </c>
      <c r="J122" s="4">
        <f>XLOOKUP(A122,AtivacaoGiftback!A:A,AtivacaoGiftback!B:B,"")</f>
      </c>
      <c r="K122" s="2">
        <f>XLOOKUP(A122,TempoPrimeiraCampanha!A:A,TempoPrimeiraCampanha!B:B,"")</f>
      </c>
      <c r="L122" s="4">
        <f>XLOOKUP(A122,'# Campanhas30D'!A:A,'# Campanhas30D'!B:B,"")</f>
      </c>
      <c r="M122" s="10">
        <f>XLOOKUP(A122,'Receita Influenciada'!A:A,'Receita Influenciada'!B:B,"")</f>
      </c>
      <c r="N122" s="10">
        <f>XLOOKUP(A122,'Receita Total'!A:A,'Receita Total'!C:C,"")</f>
      </c>
      <c r="O122" s="10">
        <f>XLOOKUP(A122,Giftback!A:A,Giftback!B:B,"")</f>
      </c>
      <c r="P122" s="4">
        <v>0</v>
      </c>
      <c r="Q122" s="4">
        <v>0</v>
      </c>
      <c r="R122" s="4">
        <v>0</v>
      </c>
      <c r="S122" s="15">
        <f>XLOOKUP(A122,'Receita Influenciada'!A:A,'Receita Influenciada'!C:C,"")</f>
      </c>
      <c r="T122" s="2">
        <f>DATEDIF(B122,C122,"D")</f>
      </c>
      <c r="U122" s="4">
        <v>0</v>
      </c>
    </row>
    <row x14ac:dyDescent="0.25" r="123" customHeight="1" ht="18.75">
      <c r="A123" s="1" t="s">
        <v>555</v>
      </c>
      <c r="B123" s="22">
        <f>XLOOKUP(A123,'Página25'!A:A,'Página25'!G:G,"")</f>
        <v>25568.875</v>
      </c>
      <c r="C123" s="22">
        <f>XLOOKUP(A123,'Página25'!A:A,'Página25'!I:I,"")</f>
        <v>25568.875</v>
      </c>
      <c r="D123" s="4">
        <f>XLOOKUP(A123,login!A:A,login!F:F,"")</f>
      </c>
      <c r="E123" s="4">
        <f>XLOOKUP(A123,gestor!C:C,gestor!E:E,"")</f>
      </c>
      <c r="F123" s="4">
        <v>0</v>
      </c>
      <c r="G123" s="4">
        <f>XLOOKUP(A123,EmailVerification!A:A,EmailVerification!B:B,"")</f>
      </c>
      <c r="H123" s="4">
        <f>XLOOKUP(A123,IntegracaoVerification!A:A,IntegracaoVerification!C:C,"")</f>
      </c>
      <c r="I123" s="2">
        <f>XLOOKUP(A123,ApiVerification!A:A,ApiVerification!C:C,"")</f>
      </c>
      <c r="J123" s="4">
        <f>XLOOKUP(A123,AtivacaoGiftback!A:A,AtivacaoGiftback!B:B,"")</f>
      </c>
      <c r="K123" s="2">
        <f>XLOOKUP(A123,TempoPrimeiraCampanha!A:A,TempoPrimeiraCampanha!B:B,"")</f>
      </c>
      <c r="L123" s="4">
        <f>XLOOKUP(A123,'# Campanhas30D'!A:A,'# Campanhas30D'!B:B,"")</f>
      </c>
      <c r="M123" s="10">
        <f>XLOOKUP(A123,'Receita Influenciada'!A:A,'Receita Influenciada'!B:B,"")</f>
      </c>
      <c r="N123" s="10">
        <f>XLOOKUP(A123,'Receita Total'!A:A,'Receita Total'!C:C,"")</f>
      </c>
      <c r="O123" s="10">
        <f>XLOOKUP(A123,Giftback!A:A,Giftback!B:B,"")</f>
      </c>
      <c r="P123" s="4">
        <v>0</v>
      </c>
      <c r="Q123" s="10">
        <f>XLOOKUP(A123,Task!A:A,Task!B:B,"")</f>
      </c>
      <c r="R123" s="4">
        <v>0</v>
      </c>
      <c r="S123" s="15">
        <f>XLOOKUP(A123,'Receita Influenciada'!A:A,'Receita Influenciada'!C:C,"")</f>
      </c>
      <c r="T123" s="2">
        <f>DATEDIF(B123,C123,"D")</f>
      </c>
      <c r="U123" s="4">
        <v>0</v>
      </c>
    </row>
    <row x14ac:dyDescent="0.25" r="124" customHeight="1" ht="18.75">
      <c r="A124" s="1" t="s">
        <v>447</v>
      </c>
      <c r="B124" s="22">
        <f>XLOOKUP(A124,'Página25'!A:A,'Página25'!G:G,"")</f>
        <v>25568.875</v>
      </c>
      <c r="C124" s="22">
        <f>XLOOKUP(A124,'Página25'!A:A,'Página25'!I:I,"")</f>
        <v>25568.875</v>
      </c>
      <c r="D124" s="4">
        <f>XLOOKUP(A124,login!A:A,login!F:F,"")</f>
      </c>
      <c r="E124" s="4">
        <v>1</v>
      </c>
      <c r="F124" s="4">
        <v>0</v>
      </c>
      <c r="G124" s="4">
        <f>XLOOKUP(A124,EmailVerification!A:A,EmailVerification!B:B,"")</f>
      </c>
      <c r="H124" s="4">
        <f>XLOOKUP(A124,IntegracaoVerification!A:A,IntegracaoVerification!C:C,"")</f>
      </c>
      <c r="I124" s="2">
        <f>XLOOKUP(A124,ApiVerification!A:A,ApiVerification!C:C,"")</f>
      </c>
      <c r="J124" s="4">
        <f>XLOOKUP(A124,AtivacaoGiftback!A:A,AtivacaoGiftback!B:B,"")</f>
      </c>
      <c r="K124" s="4">
        <f>XLOOKUP(A124,TempoPrimeiraCampanha!A:A,TempoPrimeiraCampanha!B:B,"")</f>
      </c>
      <c r="L124" s="4">
        <f>XLOOKUP(A124,'# Campanhas30D'!A:A,'# Campanhas30D'!B:B,"")</f>
      </c>
      <c r="M124" s="10">
        <f>XLOOKUP(A124,'Receita Influenciada'!A:A,'Receita Influenciada'!B:B,"")</f>
      </c>
      <c r="N124" s="10">
        <f>XLOOKUP(A124,'Receita Total'!A:A,'Receita Total'!C:C,"")</f>
      </c>
      <c r="O124" s="10">
        <f>XLOOKUP(A124,Giftback!A:A,Giftback!B:B,"")</f>
      </c>
      <c r="P124" s="4">
        <v>0</v>
      </c>
      <c r="Q124" s="4">
        <v>0</v>
      </c>
      <c r="R124" s="4">
        <v>0</v>
      </c>
      <c r="S124" s="15">
        <f>XLOOKUP(A124,'Receita Influenciada'!A:A,'Receita Influenciada'!C:C,"")</f>
      </c>
      <c r="T124" s="4">
        <f>DATEDIF(B124,C124,"D")</f>
      </c>
      <c r="U124" s="4">
        <v>0</v>
      </c>
    </row>
    <row x14ac:dyDescent="0.25" r="125" customHeight="1" ht="18.75">
      <c r="A125" s="1" t="s">
        <v>4570</v>
      </c>
      <c r="B125" s="22">
        <f>XLOOKUP(A125,'Página25'!A:A,'Página25'!G:G,"")</f>
        <v>25568.875</v>
      </c>
      <c r="C125" s="22">
        <f>XLOOKUP(A125,'Página25'!A:A,'Página25'!I:I,"")</f>
        <v>25568.875</v>
      </c>
      <c r="D125" s="4">
        <v>0</v>
      </c>
      <c r="E125" s="4">
        <v>1</v>
      </c>
      <c r="F125" s="4">
        <v>0</v>
      </c>
      <c r="G125" s="2">
        <f>XLOOKUP(A125,EmailVerification!A:A,EmailVerification!B:B,"")</f>
      </c>
      <c r="H125" s="4">
        <f>XLOOKUP(A125,IntegracaoVerification!A:A,IntegracaoVerification!C:C,"")</f>
      </c>
      <c r="I125" s="2">
        <f>XLOOKUP(A125,ApiVerification!A:A,ApiVerification!C:C,"")</f>
      </c>
      <c r="J125" s="2">
        <f>XLOOKUP(A125,AtivacaoGiftback!A:A,AtivacaoGiftback!B:B,"")</f>
      </c>
      <c r="K125" s="2">
        <f>XLOOKUP(A125,TempoPrimeiraCampanha!A:A,TempoPrimeiraCampanha!B:B,"")</f>
      </c>
      <c r="L125" s="4">
        <f>XLOOKUP(A125,'# Campanhas30D'!A:A,'# Campanhas30D'!B:B,"")</f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16">
        <f>XLOOKUP(A125,'Receita Influenciada'!A:A,'Receita Influenciada'!C:C,"")</f>
      </c>
      <c r="T125" s="4">
        <f>DATEDIF(B125,C125,"D")</f>
      </c>
      <c r="U125" s="4">
        <f>IF(T125&gt;=0,1,0)</f>
      </c>
    </row>
    <row x14ac:dyDescent="0.25" r="126" customHeight="1" ht="18.75">
      <c r="A126" s="1" t="s">
        <v>4584</v>
      </c>
      <c r="B126" s="22">
        <f>XLOOKUP(A126,'Página25'!A:A,'Página25'!G:G,"")</f>
        <v>25568.875</v>
      </c>
      <c r="C126" s="22">
        <f>XLOOKUP(A126,'Página25'!A:A,'Página25'!I:I,"")</f>
        <v>25568.875</v>
      </c>
      <c r="D126" s="4">
        <v>0</v>
      </c>
      <c r="E126" s="4">
        <v>1</v>
      </c>
      <c r="F126" s="4">
        <v>0</v>
      </c>
      <c r="G126" s="2">
        <f>XLOOKUP(A126,EmailVerification!A:A,EmailVerification!B:B,"")</f>
      </c>
      <c r="H126" s="4">
        <f>XLOOKUP(A126,IntegracaoVerification!A:A,IntegracaoVerification!C:C,"")</f>
      </c>
      <c r="I126" s="2">
        <f>XLOOKUP(A126,ApiVerification!A:A,ApiVerification!C:C,"")</f>
      </c>
      <c r="J126" s="2">
        <f>XLOOKUP(A126,AtivacaoGiftback!A:A,AtivacaoGiftback!B:B,"")</f>
      </c>
      <c r="K126" s="2">
        <f>XLOOKUP(A126,TempoPrimeiraCampanha!A:A,TempoPrimeiraCampanha!B:B,"")</f>
      </c>
      <c r="L126" s="4">
        <f>XLOOKUP(A126,'# Campanhas30D'!A:A,'# Campanhas30D'!B:B,"")</f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16">
        <f>XLOOKUP(A126,'Receita Influenciada'!A:A,'Receita Influenciada'!C:C,"")</f>
      </c>
      <c r="T126" s="4">
        <f>DATEDIF(B126,C126,"D")</f>
      </c>
      <c r="U126" s="4">
        <f>IF(T126&gt;=0,1,0)</f>
      </c>
    </row>
    <row x14ac:dyDescent="0.25" r="127" customHeight="1" ht="18.75">
      <c r="A127" s="1" t="s">
        <v>1412</v>
      </c>
      <c r="B127" s="22">
        <f>XLOOKUP(A127,'Página25'!A:A,'Página25'!G:G,"")</f>
        <v>25568.875</v>
      </c>
      <c r="C127" s="22">
        <f>XLOOKUP(A127,'Página25'!A:A,'Página25'!I:I,"")</f>
        <v>25568.875</v>
      </c>
      <c r="D127" s="4">
        <v>0</v>
      </c>
      <c r="E127" s="4">
        <v>1</v>
      </c>
      <c r="F127" s="4">
        <v>0</v>
      </c>
      <c r="G127" s="2">
        <f>XLOOKUP(A127,EmailVerification!A:A,EmailVerification!B:B,"")</f>
      </c>
      <c r="H127" s="4">
        <f>XLOOKUP(A127,IntegracaoVerification!A:A,IntegracaoVerification!C:C,"")</f>
      </c>
      <c r="I127" s="2">
        <f>XLOOKUP(A127,ApiVerification!A:A,ApiVerification!C:C,"")</f>
      </c>
      <c r="J127" s="2">
        <f>XLOOKUP(A127,AtivacaoGiftback!A:A,AtivacaoGiftback!B:B,"")</f>
      </c>
      <c r="K127" s="2">
        <f>XLOOKUP(A127,TempoPrimeiraCampanha!A:A,TempoPrimeiraCampanha!B:B,"")</f>
      </c>
      <c r="L127" s="4">
        <f>XLOOKUP(A127,'# Campanhas30D'!A:A,'# Campanhas30D'!B:B,"")</f>
      </c>
      <c r="M127" s="4">
        <v>0</v>
      </c>
      <c r="N127" s="10">
        <f>XLOOKUP(A127,'Receita Total'!A:A,'Receita Total'!C:C,"")</f>
      </c>
      <c r="O127" s="4">
        <v>0</v>
      </c>
      <c r="P127" s="4">
        <v>0</v>
      </c>
      <c r="Q127" s="4">
        <v>0</v>
      </c>
      <c r="R127" s="4">
        <v>0</v>
      </c>
      <c r="S127" s="16">
        <f>XLOOKUP(A127,'Receita Influenciada'!A:A,'Receita Influenciada'!C:C,"")</f>
      </c>
      <c r="T127" s="4">
        <f>DATEDIF(B127,C127,"D")</f>
      </c>
      <c r="U127" s="4">
        <f>IF(T127&gt;=0,1,0)</f>
      </c>
    </row>
    <row x14ac:dyDescent="0.25" r="128" customHeight="1" ht="18.75">
      <c r="A128" s="1" t="s">
        <v>1593</v>
      </c>
      <c r="B128" s="22">
        <f>XLOOKUP(A128,'Página25'!A:A,'Página25'!G:G,"")</f>
        <v>25568.875</v>
      </c>
      <c r="C128" s="22">
        <f>XLOOKUP(A128,'Página25'!A:A,'Página25'!I:I,"")</f>
        <v>25568.875</v>
      </c>
      <c r="D128" s="4">
        <v>0</v>
      </c>
      <c r="E128" s="4">
        <v>1</v>
      </c>
      <c r="F128" s="4">
        <v>0</v>
      </c>
      <c r="G128" s="2">
        <f>XLOOKUP(A128,EmailVerification!A:A,EmailVerification!B:B,"")</f>
      </c>
      <c r="H128" s="4">
        <f>XLOOKUP(A128,IntegracaoVerification!A:A,IntegracaoVerification!C:C,"")</f>
      </c>
      <c r="I128" s="2">
        <f>XLOOKUP(A128,ApiVerification!A:A,ApiVerification!C:C,"")</f>
      </c>
      <c r="J128" s="2">
        <f>XLOOKUP(A128,AtivacaoGiftback!A:A,AtivacaoGiftback!B:B,"")</f>
      </c>
      <c r="K128" s="2">
        <f>XLOOKUP(A128,TempoPrimeiraCampanha!A:A,TempoPrimeiraCampanha!B:B,"")</f>
      </c>
      <c r="L128" s="4">
        <f>XLOOKUP(A128,'# Campanhas30D'!A:A,'# Campanhas30D'!B:B,"")</f>
      </c>
      <c r="M128" s="4">
        <v>0</v>
      </c>
      <c r="N128" s="10">
        <f>XLOOKUP(A128,'Receita Total'!A:A,'Receita Total'!C:C,"")</f>
      </c>
      <c r="O128" s="4">
        <v>0</v>
      </c>
      <c r="P128" s="4">
        <v>0</v>
      </c>
      <c r="Q128" s="4">
        <v>0</v>
      </c>
      <c r="R128" s="4">
        <v>0</v>
      </c>
      <c r="S128" s="16">
        <f>XLOOKUP(A128,'Receita Influenciada'!A:A,'Receita Influenciada'!C:C,"")</f>
      </c>
      <c r="T128" s="4">
        <f>DATEDIF(B128,C128,"D")</f>
      </c>
      <c r="U128" s="4">
        <f>IF(T128&gt;=0,1,0)</f>
      </c>
    </row>
    <row x14ac:dyDescent="0.25" r="129" customHeight="1" ht="18.75">
      <c r="A129" s="1" t="s">
        <v>4541</v>
      </c>
      <c r="B129" s="22">
        <f>XLOOKUP(A129,'Página25'!A:A,'Página25'!G:G,"")</f>
        <v>25568.875</v>
      </c>
      <c r="C129" s="22">
        <f>XLOOKUP(A129,'Página25'!A:A,'Página25'!I:I,"")</f>
        <v>25568.875</v>
      </c>
      <c r="D129" s="4">
        <v>0</v>
      </c>
      <c r="E129" s="4">
        <v>1</v>
      </c>
      <c r="F129" s="4">
        <v>0</v>
      </c>
      <c r="G129" s="2">
        <f>XLOOKUP(A129,EmailVerification!A:A,EmailVerification!B:B,"")</f>
      </c>
      <c r="H129" s="4">
        <f>XLOOKUP(A129,IntegracaoVerification!A:A,IntegracaoVerification!C:C,"")</f>
      </c>
      <c r="I129" s="2">
        <f>XLOOKUP(A129,ApiVerification!A:A,ApiVerification!C:C,"")</f>
      </c>
      <c r="J129" s="2">
        <f>XLOOKUP(A129,AtivacaoGiftback!A:A,AtivacaoGiftback!B:B,"")</f>
      </c>
      <c r="K129" s="2">
        <f>XLOOKUP(A129,TempoPrimeiraCampanha!A:A,TempoPrimeiraCampanha!B:B,"")</f>
      </c>
      <c r="L129" s="4">
        <f>XLOOKUP(A129,'# Campanhas30D'!A:A,'# Campanhas30D'!B:B,"")</f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16">
        <f>XLOOKUP(A129,'Receita Influenciada'!A:A,'Receita Influenciada'!C:C,"")</f>
      </c>
      <c r="T129" s="4">
        <f>DATEDIF(B129,C129,"D")</f>
      </c>
      <c r="U129" s="4">
        <f>IF(T129&gt;=0,1,0)</f>
      </c>
    </row>
    <row x14ac:dyDescent="0.25" r="130" customHeight="1" ht="18.75">
      <c r="A130" s="1" t="s">
        <v>1716</v>
      </c>
      <c r="B130" s="22">
        <f>XLOOKUP(A130,'Página25'!A:A,'Página25'!G:G,"")</f>
        <v>25568.875</v>
      </c>
      <c r="C130" s="22">
        <f>XLOOKUP(A130,'Página25'!A:A,'Página25'!I:I,"")</f>
        <v>25568.875</v>
      </c>
      <c r="D130" s="4">
        <f>XLOOKUP(A130,login!A:A,login!F:F,"")</f>
      </c>
      <c r="E130" s="4">
        <f>XLOOKUP(A130,gestor!C:C,gestor!E:E,"")</f>
      </c>
      <c r="F130" s="4">
        <v>0</v>
      </c>
      <c r="G130" s="4">
        <f>XLOOKUP(A130,EmailVerification!A:A,EmailVerification!B:B,"")</f>
      </c>
      <c r="H130" s="4">
        <f>XLOOKUP(A130,IntegracaoVerification!A:A,IntegracaoVerification!C:C,"")</f>
      </c>
      <c r="I130" s="4">
        <f>XLOOKUP(A130,ApiVerification!A:A,ApiVerification!C:C,"")</f>
      </c>
      <c r="J130" s="2">
        <f>XLOOKUP(A130,AtivacaoGiftback!A:A,AtivacaoGiftback!B:B,"")</f>
      </c>
      <c r="K130" s="2">
        <f>XLOOKUP(A130,TempoPrimeiraCampanha!A:A,TempoPrimeiraCampanha!B:B,"")</f>
      </c>
      <c r="L130" s="4">
        <f>XLOOKUP(A130,'# Campanhas30D'!A:A,'# Campanhas30D'!B:B,"")</f>
      </c>
      <c r="M130" s="4">
        <v>0</v>
      </c>
      <c r="N130" s="10">
        <f>XLOOKUP(A130,'Receita Total'!A:A,'Receita Total'!C:C,"")</f>
      </c>
      <c r="O130" s="4">
        <v>0</v>
      </c>
      <c r="P130" s="4">
        <v>0</v>
      </c>
      <c r="Q130" s="4">
        <v>0</v>
      </c>
      <c r="R130" s="4">
        <v>0</v>
      </c>
      <c r="S130" s="16">
        <f>XLOOKUP(A130,'Receita Influenciada'!A:A,'Receita Influenciada'!C:C,"")</f>
      </c>
      <c r="T130" s="4">
        <f>DATEDIF(B130,C130,"D")</f>
      </c>
      <c r="U130" s="4">
        <f>IF(T130&gt;=0,1,0)</f>
      </c>
    </row>
    <row x14ac:dyDescent="0.25" r="131" customHeight="1" ht="18.75">
      <c r="A131" s="1" t="s">
        <v>1155</v>
      </c>
      <c r="B131" s="22">
        <f>XLOOKUP(A131,'Página25'!A:A,'Página25'!G:G,"")</f>
        <v>25568.875</v>
      </c>
      <c r="C131" s="22">
        <f>XLOOKUP(A131,'Página25'!A:A,'Página25'!I:I,"")</f>
        <v>25568.875</v>
      </c>
      <c r="D131" s="4">
        <f>XLOOKUP(A131,login!A:A,login!F:F,"")</f>
      </c>
      <c r="E131" s="4">
        <v>1</v>
      </c>
      <c r="F131" s="4">
        <v>0</v>
      </c>
      <c r="G131" s="4">
        <f>XLOOKUP(A131,EmailVerification!A:A,EmailVerification!B:B,"")</f>
      </c>
      <c r="H131" s="4">
        <f>XLOOKUP(A131,IntegracaoVerification!A:A,IntegracaoVerification!C:C,"")</f>
      </c>
      <c r="I131" s="2">
        <f>XLOOKUP(A131,ApiVerification!A:A,ApiVerification!C:C,"")</f>
      </c>
      <c r="J131" s="2">
        <f>XLOOKUP(A131,AtivacaoGiftback!A:A,AtivacaoGiftback!B:B,"")</f>
      </c>
      <c r="K131" s="2">
        <f>XLOOKUP(A131,TempoPrimeiraCampanha!A:A,TempoPrimeiraCampanha!B:B,"")</f>
      </c>
      <c r="L131" s="4">
        <f>XLOOKUP(A131,'# Campanhas30D'!A:A,'# Campanhas30D'!B:B,"")</f>
      </c>
      <c r="M131" s="4">
        <v>0</v>
      </c>
      <c r="N131" s="10">
        <f>XLOOKUP(A131,'Receita Total'!A:A,'Receita Total'!C:C,"")</f>
      </c>
      <c r="O131" s="4">
        <v>0</v>
      </c>
      <c r="P131" s="4">
        <v>0</v>
      </c>
      <c r="Q131" s="4">
        <v>0</v>
      </c>
      <c r="R131" s="4">
        <v>0</v>
      </c>
      <c r="S131" s="16">
        <f>XLOOKUP(A131,'Receita Influenciada'!A:A,'Receita Influenciada'!C:C,"")</f>
      </c>
      <c r="T131" s="4">
        <f>DATEDIF(B131,C131,"D")</f>
      </c>
      <c r="U131" s="4">
        <f>IF(T131&gt;=0,1,0)</f>
      </c>
    </row>
    <row x14ac:dyDescent="0.25" r="132" customHeight="1" ht="18.75">
      <c r="A132" s="1" t="s">
        <v>3307</v>
      </c>
      <c r="B132" s="22">
        <f>XLOOKUP(A132,'Página25'!A:A,'Página25'!G:G,"")</f>
        <v>25568.875</v>
      </c>
      <c r="C132" s="22">
        <f>XLOOKUP(A132,'Página25'!A:A,'Página25'!I:I,"")</f>
        <v>25568.875</v>
      </c>
      <c r="D132" s="4">
        <f>XLOOKUP(A132,login!A:A,login!F:F,"")</f>
      </c>
      <c r="E132" s="4">
        <f>XLOOKUP(A132,gestor!C:C,gestor!E:E,"")</f>
      </c>
      <c r="F132" s="4">
        <v>0</v>
      </c>
      <c r="G132" s="2">
        <f>XLOOKUP(A132,EmailVerification!A:A,EmailVerification!B:B,"")</f>
      </c>
      <c r="H132" s="2">
        <f>XLOOKUP(A132,IntegracaoVerification!A:A,IntegracaoVerification!C:C,"")</f>
      </c>
      <c r="I132" s="2">
        <f>XLOOKUP(A132,ApiVerification!A:A,ApiVerification!C:C,"")</f>
      </c>
      <c r="J132" s="2">
        <f>XLOOKUP(A132,AtivacaoGiftback!A:A,AtivacaoGiftback!B:B,"")</f>
      </c>
      <c r="K132" s="2">
        <f>XLOOKUP(A132,TempoPrimeiraCampanha!A:A,TempoPrimeiraCampanha!B:B,"")</f>
      </c>
      <c r="L132" s="4">
        <f>XLOOKUP(A132,'# Campanhas30D'!A:A,'# Campanhas30D'!B:B,"")</f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16">
        <f>XLOOKUP(A132,'Receita Influenciada'!A:A,'Receita Influenciada'!C:C,"")</f>
      </c>
      <c r="T132" s="4">
        <f>DATEDIF(B132,C132,"D")</f>
      </c>
      <c r="U132" s="4">
        <f>IF(T132&gt;=0,1,0)</f>
      </c>
    </row>
    <row x14ac:dyDescent="0.25" r="133" customHeight="1" ht="18.75">
      <c r="A133" s="1" t="s">
        <v>4522</v>
      </c>
      <c r="B133" s="22">
        <f>XLOOKUP(A133,'Página25'!A:A,'Página25'!G:G,"")</f>
        <v>25568.875</v>
      </c>
      <c r="C133" s="22">
        <f>XLOOKUP(A133,'Página25'!A:A,'Página25'!I:I,"")</f>
        <v>25568.875</v>
      </c>
      <c r="D133" s="4">
        <f>XLOOKUP(A133,login!A:A,login!F:F,"")</f>
      </c>
      <c r="E133" s="4">
        <v>1</v>
      </c>
      <c r="F133" s="4">
        <v>0</v>
      </c>
      <c r="G133" s="2">
        <f>XLOOKUP(A133,EmailVerification!A:A,EmailVerification!B:B,"")</f>
      </c>
      <c r="H133" s="4">
        <f>XLOOKUP(A133,IntegracaoVerification!A:A,IntegracaoVerification!C:C,"")</f>
      </c>
      <c r="I133" s="4">
        <f>XLOOKUP(A133,ApiVerification!A:A,ApiVerification!C:C,"")</f>
      </c>
      <c r="J133" s="2">
        <f>XLOOKUP(A133,AtivacaoGiftback!A:A,AtivacaoGiftback!B:B,"")</f>
      </c>
      <c r="K133" s="2">
        <f>XLOOKUP(A133,TempoPrimeiraCampanha!A:A,TempoPrimeiraCampanha!B:B,"")</f>
      </c>
      <c r="L133" s="4">
        <f>XLOOKUP(A133,'# Campanhas30D'!A:A,'# Campanhas30D'!B:B,"")</f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16">
        <f>XLOOKUP(A133,'Receita Influenciada'!A:A,'Receita Influenciada'!C:C,"")</f>
      </c>
      <c r="T133" s="4">
        <f>DATEDIF(B133,C133,"D")</f>
      </c>
      <c r="U133" s="4">
        <f>IF(T133&gt;=0,1,0)</f>
      </c>
    </row>
    <row x14ac:dyDescent="0.25" r="134" customHeight="1" ht="18.75">
      <c r="A134" s="1" t="s">
        <v>4527</v>
      </c>
      <c r="B134" s="22">
        <f>XLOOKUP(A134,'Página25'!A:A,'Página25'!G:G,"")</f>
        <v>25568.875</v>
      </c>
      <c r="C134" s="22">
        <f>XLOOKUP(A134,'Página25'!A:A,'Página25'!I:I,"")</f>
        <v>25568.875</v>
      </c>
      <c r="D134" s="4">
        <f>XLOOKUP(A134,login!A:A,login!F:F,"")</f>
      </c>
      <c r="E134" s="4">
        <v>1</v>
      </c>
      <c r="F134" s="4">
        <v>0</v>
      </c>
      <c r="G134" s="2">
        <f>XLOOKUP(A134,EmailVerification!A:A,EmailVerification!B:B,"")</f>
      </c>
      <c r="H134" s="2">
        <f>XLOOKUP(A134,IntegracaoVerification!A:A,IntegracaoVerification!C:C,"")</f>
      </c>
      <c r="I134" s="2">
        <f>XLOOKUP(A134,ApiVerification!A:A,ApiVerification!C:C,"")</f>
      </c>
      <c r="J134" s="2">
        <f>XLOOKUP(A134,AtivacaoGiftback!A:A,AtivacaoGiftback!B:B,"")</f>
      </c>
      <c r="K134" s="2">
        <f>XLOOKUP(A134,TempoPrimeiraCampanha!A:A,TempoPrimeiraCampanha!B:B,"")</f>
      </c>
      <c r="L134" s="4">
        <f>XLOOKUP(A134,'# Campanhas30D'!A:A,'# Campanhas30D'!B:B,"")</f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16">
        <f>XLOOKUP(A134,'Receita Influenciada'!A:A,'Receita Influenciada'!C:C,"")</f>
      </c>
      <c r="T134" s="4">
        <f>DATEDIF(B134,C134,"D")</f>
      </c>
      <c r="U134" s="4">
        <f>IF(T134&gt;=0,1,0)</f>
      </c>
    </row>
    <row x14ac:dyDescent="0.25" r="135" customHeight="1" ht="18.75">
      <c r="A135" s="1" t="s">
        <v>4519</v>
      </c>
      <c r="B135" s="22">
        <f>XLOOKUP(A135,'Página25'!A:A,'Página25'!G:G,"")</f>
        <v>25568.875</v>
      </c>
      <c r="C135" s="22">
        <f>XLOOKUP(A135,'Página25'!A:A,'Página25'!I:I,"")</f>
        <v>25568.875</v>
      </c>
      <c r="D135" s="4">
        <f>XLOOKUP(A135,login!A:A,login!F:F,"")</f>
      </c>
      <c r="E135" s="4">
        <v>1</v>
      </c>
      <c r="F135" s="4">
        <v>0</v>
      </c>
      <c r="G135" s="4">
        <f>XLOOKUP(A135,EmailVerification!A:A,EmailVerification!B:B,"")</f>
      </c>
      <c r="H135" s="4">
        <f>XLOOKUP(A135,IntegracaoVerification!A:A,IntegracaoVerification!C:C,"")</f>
      </c>
      <c r="I135" s="2">
        <f>XLOOKUP(A135,ApiVerification!A:A,ApiVerification!C:C,"")</f>
      </c>
      <c r="J135" s="2">
        <f>XLOOKUP(A135,AtivacaoGiftback!A:A,AtivacaoGiftback!B:B,"")</f>
      </c>
      <c r="K135" s="2">
        <f>XLOOKUP(A135,TempoPrimeiraCampanha!A:A,TempoPrimeiraCampanha!B:B,"")</f>
      </c>
      <c r="L135" s="4">
        <f>XLOOKUP(A135,'# Campanhas30D'!A:A,'# Campanhas30D'!B:B,"")</f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16">
        <f>XLOOKUP(A135,'Receita Influenciada'!A:A,'Receita Influenciada'!C:C,"")</f>
      </c>
      <c r="T135" s="4">
        <f>DATEDIF(B135,C135,"D")</f>
      </c>
      <c r="U135" s="4">
        <f>IF(T135&gt;=0,1,0)</f>
      </c>
    </row>
    <row x14ac:dyDescent="0.25" r="136" customHeight="1" ht="18.75">
      <c r="A136" s="1" t="s">
        <v>4531</v>
      </c>
      <c r="B136" s="22">
        <f>XLOOKUP(A136,'Página25'!A:A,'Página25'!G:G,"")</f>
        <v>25568.875</v>
      </c>
      <c r="C136" s="22">
        <f>XLOOKUP(A136,'Página25'!A:A,'Página25'!I:I,"")</f>
        <v>25568.875</v>
      </c>
      <c r="D136" s="4">
        <f>XLOOKUP(A136,login!A:A,login!F:F,"")</f>
      </c>
      <c r="E136" s="4">
        <v>1</v>
      </c>
      <c r="F136" s="4">
        <v>0</v>
      </c>
      <c r="G136" s="2">
        <f>XLOOKUP(A136,EmailVerification!A:A,EmailVerification!B:B,"")</f>
      </c>
      <c r="H136" s="2">
        <f>XLOOKUP(A136,IntegracaoVerification!A:A,IntegracaoVerification!C:C,"")</f>
      </c>
      <c r="I136" s="2">
        <f>XLOOKUP(A136,ApiVerification!A:A,ApiVerification!C:C,"")</f>
      </c>
      <c r="J136" s="2">
        <f>XLOOKUP(A136,AtivacaoGiftback!A:A,AtivacaoGiftback!B:B,"")</f>
      </c>
      <c r="K136" s="2">
        <f>XLOOKUP(A136,TempoPrimeiraCampanha!A:A,TempoPrimeiraCampanha!B:B,"")</f>
      </c>
      <c r="L136" s="4">
        <f>XLOOKUP(A136,'# Campanhas30D'!A:A,'# Campanhas30D'!B:B,"")</f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16">
        <f>XLOOKUP(A136,'Receita Influenciada'!A:A,'Receita Influenciada'!C:C,"")</f>
      </c>
      <c r="T136" s="4">
        <f>DATEDIF(B136,C136,"D")</f>
      </c>
      <c r="U136" s="4">
        <f>IF(T136&gt;=0,1,0)</f>
      </c>
    </row>
    <row x14ac:dyDescent="0.25" r="137" customHeight="1" ht="18.75">
      <c r="A137" s="1" t="s">
        <v>1340</v>
      </c>
      <c r="B137" s="22">
        <f>XLOOKUP(A137,'Página25'!A:A,'Página25'!G:G,"")</f>
        <v>25568.875</v>
      </c>
      <c r="C137" s="22">
        <f>XLOOKUP(A137,'Página25'!A:A,'Página25'!I:I,"")</f>
        <v>25568.875</v>
      </c>
      <c r="D137" s="4">
        <f>XLOOKUP(A137,login!A:A,login!F:F,"")</f>
      </c>
      <c r="E137" s="4">
        <f>XLOOKUP(A137,gestor!C:C,gestor!E:E,"")</f>
      </c>
      <c r="F137" s="4">
        <v>0</v>
      </c>
      <c r="G137" s="4">
        <f>XLOOKUP(A137,EmailVerification!A:A,EmailVerification!B:B,"")</f>
      </c>
      <c r="H137" s="4">
        <f>XLOOKUP(A137,IntegracaoVerification!A:A,IntegracaoVerification!C:C,"")</f>
      </c>
      <c r="I137" s="4">
        <f>XLOOKUP(A137,ApiVerification!A:A,ApiVerification!C:C,"")</f>
      </c>
      <c r="J137" s="2">
        <f>XLOOKUP(A137,AtivacaoGiftback!A:A,AtivacaoGiftback!B:B,"")</f>
      </c>
      <c r="K137" s="2">
        <f>XLOOKUP(A137,TempoPrimeiraCampanha!A:A,TempoPrimeiraCampanha!B:B,"")</f>
      </c>
      <c r="L137" s="4">
        <f>XLOOKUP(A137,'# Campanhas30D'!A:A,'# Campanhas30D'!B:B,"")</f>
      </c>
      <c r="M137" s="4">
        <v>0</v>
      </c>
      <c r="N137" s="10">
        <f>XLOOKUP(A137,'Receita Total'!A:A,'Receita Total'!C:C,"")</f>
      </c>
      <c r="O137" s="4">
        <v>0</v>
      </c>
      <c r="P137" s="4">
        <v>0</v>
      </c>
      <c r="Q137" s="4">
        <v>0</v>
      </c>
      <c r="R137" s="4">
        <v>0</v>
      </c>
      <c r="S137" s="16">
        <f>XLOOKUP(A137,'Receita Influenciada'!A:A,'Receita Influenciada'!C:C,"")</f>
      </c>
      <c r="T137" s="4">
        <f>DATEDIF(B137,C137,"D")</f>
      </c>
      <c r="U137" s="4">
        <f>IF(T137&gt;=0,1,0)</f>
      </c>
    </row>
    <row x14ac:dyDescent="0.25" r="138" customHeight="1" ht="18.75">
      <c r="A138" s="1" t="s">
        <v>3241</v>
      </c>
      <c r="B138" s="22">
        <f>XLOOKUP(A138,'Página25'!A:A,'Página25'!G:G,"")</f>
        <v>25568.875</v>
      </c>
      <c r="C138" s="22">
        <f>XLOOKUP(A138,'Página25'!A:A,'Página25'!I:I,"")</f>
        <v>25568.875</v>
      </c>
      <c r="D138" s="4">
        <f>XLOOKUP(A138,login!A:A,login!F:F,"")</f>
      </c>
      <c r="E138" s="4">
        <f>XLOOKUP(A138,gestor!C:C,gestor!E:E,"")</f>
      </c>
      <c r="F138" s="4">
        <v>0</v>
      </c>
      <c r="G138" s="4">
        <f>XLOOKUP(A138,EmailVerification!A:A,EmailVerification!B:B,"")</f>
      </c>
      <c r="H138" s="2">
        <f>XLOOKUP(A138,IntegracaoVerification!A:A,IntegracaoVerification!C:C,"")</f>
      </c>
      <c r="I138" s="2">
        <f>XLOOKUP(A138,ApiVerification!A:A,ApiVerification!C:C,"")</f>
      </c>
      <c r="J138" s="2">
        <f>XLOOKUP(A138,AtivacaoGiftback!A:A,AtivacaoGiftback!B:B,"")</f>
      </c>
      <c r="K138" s="2">
        <f>XLOOKUP(A138,TempoPrimeiraCampanha!A:A,TempoPrimeiraCampanha!B:B,"")</f>
      </c>
      <c r="L138" s="4">
        <f>XLOOKUP(A138,'# Campanhas30D'!A:A,'# Campanhas30D'!B:B,"")</f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16">
        <f>XLOOKUP(A138,'Receita Influenciada'!A:A,'Receita Influenciada'!C:C,"")</f>
      </c>
      <c r="T138" s="4">
        <f>DATEDIF(B138,C138,"D")</f>
      </c>
      <c r="U138" s="4">
        <f>IF(T138&gt;=0,1,0)</f>
      </c>
    </row>
    <row x14ac:dyDescent="0.25" r="139" customHeight="1" ht="18.75">
      <c r="A139" s="1" t="s">
        <v>466</v>
      </c>
      <c r="B139" s="22">
        <f>XLOOKUP(A139,'Página25'!A:A,'Página25'!G:G,"")</f>
        <v>25568.875</v>
      </c>
      <c r="C139" s="22">
        <f>XLOOKUP(A139,'Página25'!A:A,'Página25'!I:I,"")</f>
        <v>25568.875</v>
      </c>
      <c r="D139" s="4">
        <v>0</v>
      </c>
      <c r="E139" s="4">
        <v>1</v>
      </c>
      <c r="F139" s="4">
        <v>0</v>
      </c>
      <c r="G139" s="2">
        <f>XLOOKUP(A139,EmailVerification!A:A,EmailVerification!B:B,"")</f>
      </c>
      <c r="H139" s="4">
        <f>XLOOKUP(A139,IntegracaoVerification!A:A,IntegracaoVerification!C:C,"")</f>
      </c>
      <c r="I139" s="2">
        <f>XLOOKUP(A139,ApiVerification!A:A,ApiVerification!C:C,"")</f>
      </c>
      <c r="J139" s="2">
        <f>XLOOKUP(A139,AtivacaoGiftback!A:A,AtivacaoGiftback!B:B,"")</f>
      </c>
      <c r="K139" s="2">
        <f>XLOOKUP(A139,TempoPrimeiraCampanha!A:A,TempoPrimeiraCampanha!B:B,"")</f>
      </c>
      <c r="L139" s="4">
        <f>XLOOKUP(A139,'# Campanhas30D'!A:A,'# Campanhas30D'!B:B,"")</f>
      </c>
      <c r="M139" s="4">
        <v>0</v>
      </c>
      <c r="N139" s="10">
        <f>XLOOKUP(A139,'Receita Total'!A:A,'Receita Total'!C:C,"")</f>
      </c>
      <c r="O139" s="4">
        <v>0</v>
      </c>
      <c r="P139" s="4">
        <v>0</v>
      </c>
      <c r="Q139" s="4">
        <v>0</v>
      </c>
      <c r="R139" s="4">
        <v>0</v>
      </c>
      <c r="S139" s="16">
        <f>XLOOKUP(A139,'Receita Influenciada'!A:A,'Receita Influenciada'!C:C,"")</f>
      </c>
      <c r="T139" s="4">
        <f>DATEDIF(B139,C139,"D")</f>
      </c>
      <c r="U139" s="4">
        <f>IF(T139&gt;=0,1,0)</f>
      </c>
    </row>
    <row x14ac:dyDescent="0.25" r="140" customHeight="1" ht="18.75">
      <c r="A140" s="1" t="s">
        <v>4520</v>
      </c>
      <c r="B140" s="22">
        <f>XLOOKUP(A140,'Página25'!A:A,'Página25'!G:G,"")</f>
        <v>25568.875</v>
      </c>
      <c r="C140" s="22">
        <f>XLOOKUP(A140,'Página25'!A:A,'Página25'!I:I,"")</f>
        <v>25568.875</v>
      </c>
      <c r="D140" s="4">
        <f>XLOOKUP(A140,login!A:A,login!F:F,"")</f>
      </c>
      <c r="E140" s="4">
        <v>1</v>
      </c>
      <c r="F140" s="4">
        <v>0</v>
      </c>
      <c r="G140" s="2">
        <f>XLOOKUP(A140,EmailVerification!A:A,EmailVerification!B:B,"")</f>
      </c>
      <c r="H140" s="2">
        <f>XLOOKUP(A140,IntegracaoVerification!A:A,IntegracaoVerification!C:C,"")</f>
      </c>
      <c r="I140" s="2">
        <f>XLOOKUP(A140,ApiVerification!A:A,ApiVerification!C:C,"")</f>
      </c>
      <c r="J140" s="2">
        <f>XLOOKUP(A140,AtivacaoGiftback!A:A,AtivacaoGiftback!B:B,"")</f>
      </c>
      <c r="K140" s="2">
        <f>XLOOKUP(A140,TempoPrimeiraCampanha!A:A,TempoPrimeiraCampanha!B:B,"")</f>
      </c>
      <c r="L140" s="4">
        <f>XLOOKUP(A140,'# Campanhas30D'!A:A,'# Campanhas30D'!B:B,"")</f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16">
        <f>XLOOKUP(A140,'Receita Influenciada'!A:A,'Receita Influenciada'!C:C,"")</f>
      </c>
      <c r="T140" s="4">
        <f>DATEDIF(B140,C140,"D")</f>
      </c>
      <c r="U140" s="4">
        <f>IF(T140&gt;=0,1,0)</f>
      </c>
    </row>
    <row x14ac:dyDescent="0.25" r="141" customHeight="1" ht="18.75">
      <c r="A141" s="1" t="s">
        <v>4528</v>
      </c>
      <c r="B141" s="22">
        <f>XLOOKUP(A141,'Página25'!A:A,'Página25'!G:G,"")</f>
        <v>25568.875</v>
      </c>
      <c r="C141" s="22">
        <f>XLOOKUP(A141,'Página25'!A:A,'Página25'!I:I,"")</f>
        <v>25568.875</v>
      </c>
      <c r="D141" s="4">
        <f>XLOOKUP(A141,login!A:A,login!F:F,"")</f>
      </c>
      <c r="E141" s="4">
        <v>1</v>
      </c>
      <c r="F141" s="4">
        <v>0</v>
      </c>
      <c r="G141" s="2">
        <f>XLOOKUP(A141,EmailVerification!A:A,EmailVerification!B:B,"")</f>
      </c>
      <c r="H141" s="2">
        <f>XLOOKUP(A141,IntegracaoVerification!A:A,IntegracaoVerification!C:C,"")</f>
      </c>
      <c r="I141" s="2">
        <f>XLOOKUP(A141,ApiVerification!A:A,ApiVerification!C:C,"")</f>
      </c>
      <c r="J141" s="2">
        <f>XLOOKUP(A141,AtivacaoGiftback!A:A,AtivacaoGiftback!B:B,"")</f>
      </c>
      <c r="K141" s="2">
        <f>XLOOKUP(A141,TempoPrimeiraCampanha!A:A,TempoPrimeiraCampanha!B:B,"")</f>
      </c>
      <c r="L141" s="4">
        <f>XLOOKUP(A141,'# Campanhas30D'!A:A,'# Campanhas30D'!B:B,"")</f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16">
        <f>XLOOKUP(A141,'Receita Influenciada'!A:A,'Receita Influenciada'!C:C,"")</f>
      </c>
      <c r="T141" s="4">
        <f>DATEDIF(B141,C141,"D")</f>
      </c>
      <c r="U141" s="4">
        <f>IF(T141&gt;=0,1,0)</f>
      </c>
    </row>
    <row x14ac:dyDescent="0.25" r="142" customHeight="1" ht="18.75">
      <c r="A142" s="1" t="s">
        <v>4523</v>
      </c>
      <c r="B142" s="22">
        <f>XLOOKUP(A142,'Página25'!A:A,'Página25'!G:G,"")</f>
        <v>25568.875</v>
      </c>
      <c r="C142" s="22">
        <f>XLOOKUP(A142,'Página25'!A:A,'Página25'!I:I,"")</f>
        <v>25568.875</v>
      </c>
      <c r="D142" s="4">
        <f>XLOOKUP(A142,login!A:A,login!F:F,"")</f>
      </c>
      <c r="E142" s="4">
        <v>1</v>
      </c>
      <c r="F142" s="4">
        <v>0</v>
      </c>
      <c r="G142" s="2">
        <f>XLOOKUP(A142,EmailVerification!A:A,EmailVerification!B:B,"")</f>
      </c>
      <c r="H142" s="2">
        <f>XLOOKUP(A142,IntegracaoVerification!A:A,IntegracaoVerification!C:C,"")</f>
      </c>
      <c r="I142" s="2">
        <f>XLOOKUP(A142,ApiVerification!A:A,ApiVerification!C:C,"")</f>
      </c>
      <c r="J142" s="2">
        <f>XLOOKUP(A142,AtivacaoGiftback!A:A,AtivacaoGiftback!B:B,"")</f>
      </c>
      <c r="K142" s="2">
        <f>XLOOKUP(A142,TempoPrimeiraCampanha!A:A,TempoPrimeiraCampanha!B:B,"")</f>
      </c>
      <c r="L142" s="4">
        <f>XLOOKUP(A142,'# Campanhas30D'!A:A,'# Campanhas30D'!B:B,"")</f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16">
        <f>XLOOKUP(A142,'Receita Influenciada'!A:A,'Receita Influenciada'!C:C,"")</f>
      </c>
      <c r="T142" s="4">
        <f>DATEDIF(B142,C142,"D")</f>
      </c>
      <c r="U142" s="4">
        <f>IF(T142&gt;=0,1,0)</f>
      </c>
    </row>
    <row x14ac:dyDescent="0.25" r="143" customHeight="1" ht="18.75">
      <c r="A143" s="1" t="s">
        <v>3268</v>
      </c>
      <c r="B143" s="22">
        <f>XLOOKUP(A143,'Página25'!A:A,'Página25'!G:G,"")</f>
        <v>25568.875</v>
      </c>
      <c r="C143" s="22">
        <f>XLOOKUP(A143,'Página25'!A:A,'Página25'!I:I,"")</f>
        <v>25568.875</v>
      </c>
      <c r="D143" s="4">
        <f>XLOOKUP(A143,login!A:A,login!F:F,"")</f>
      </c>
      <c r="E143" s="4">
        <f>XLOOKUP(A143,gestor!C:C,gestor!E:E,"")</f>
      </c>
      <c r="F143" s="4">
        <v>0</v>
      </c>
      <c r="G143" s="4">
        <f>XLOOKUP(A143,EmailVerification!A:A,EmailVerification!B:B,"")</f>
      </c>
      <c r="H143" s="4">
        <f>XLOOKUP(A143,IntegracaoVerification!A:A,IntegracaoVerification!C:C,"")</f>
      </c>
      <c r="I143" s="2">
        <f>XLOOKUP(A143,ApiVerification!A:A,ApiVerification!C:C,"")</f>
      </c>
      <c r="J143" s="2">
        <f>XLOOKUP(A143,AtivacaoGiftback!A:A,AtivacaoGiftback!B:B,"")</f>
      </c>
      <c r="K143" s="2">
        <f>XLOOKUP(A143,TempoPrimeiraCampanha!A:A,TempoPrimeiraCampanha!B:B,"")</f>
      </c>
      <c r="L143" s="4">
        <f>XLOOKUP(A143,'# Campanhas30D'!A:A,'# Campanhas30D'!B:B,"")</f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16">
        <f>XLOOKUP(A143,'Receita Influenciada'!A:A,'Receita Influenciada'!C:C,"")</f>
      </c>
      <c r="T143" s="4">
        <f>DATEDIF(B143,C143,"D")</f>
      </c>
      <c r="U143" s="4">
        <f>IF(T143&gt;=0,1,0)</f>
      </c>
    </row>
    <row x14ac:dyDescent="0.25" r="144" customHeight="1" ht="18.75">
      <c r="A144" s="1" t="s">
        <v>515</v>
      </c>
      <c r="B144" s="22">
        <f>XLOOKUP(A144,'Página25'!A:A,'Página25'!G:G,"")</f>
        <v>25568.875</v>
      </c>
      <c r="C144" s="22">
        <f>XLOOKUP(A144,'Página25'!A:A,'Página25'!I:I,"")</f>
        <v>25568.875</v>
      </c>
      <c r="D144" s="4">
        <f>XLOOKUP(A144,login!A:A,login!F:F,"")</f>
      </c>
      <c r="E144" s="4">
        <f>XLOOKUP(A144,gestor!C:C,gestor!E:E,"")</f>
      </c>
      <c r="F144" s="4">
        <v>0</v>
      </c>
      <c r="G144" s="4">
        <f>XLOOKUP(A144,EmailVerification!A:A,EmailVerification!B:B,"")</f>
      </c>
      <c r="H144" s="4">
        <f>XLOOKUP(A144,IntegracaoVerification!A:A,IntegracaoVerification!C:C,"")</f>
      </c>
      <c r="I144" s="2">
        <f>XLOOKUP(A144,ApiVerification!A:A,ApiVerification!C:C,"")</f>
      </c>
      <c r="J144" s="2">
        <f>XLOOKUP(A144,AtivacaoGiftback!A:A,AtivacaoGiftback!B:B,"")</f>
      </c>
      <c r="K144" s="2">
        <f>XLOOKUP(A144,TempoPrimeiraCampanha!A:A,TempoPrimeiraCampanha!B:B,"")</f>
      </c>
      <c r="L144" s="4">
        <f>XLOOKUP(A144,'# Campanhas30D'!A:A,'# Campanhas30D'!B:B,"")</f>
      </c>
      <c r="M144" s="4">
        <v>0</v>
      </c>
      <c r="N144" s="10">
        <f>XLOOKUP(A144,'Receita Total'!A:A,'Receita Total'!C:C,"")</f>
      </c>
      <c r="O144" s="4">
        <v>0</v>
      </c>
      <c r="P144" s="4">
        <v>0</v>
      </c>
      <c r="Q144" s="4">
        <v>0</v>
      </c>
      <c r="R144" s="4">
        <v>0</v>
      </c>
      <c r="S144" s="16">
        <f>XLOOKUP(A144,'Receita Influenciada'!A:A,'Receita Influenciada'!C:C,"")</f>
      </c>
      <c r="T144" s="4">
        <f>DATEDIF(B144,C144,"D")</f>
      </c>
      <c r="U144" s="4">
        <v>0</v>
      </c>
    </row>
    <row x14ac:dyDescent="0.25" r="145" customHeight="1" ht="18.75">
      <c r="A145" s="1" t="s">
        <v>4521</v>
      </c>
      <c r="B145" s="22">
        <f>XLOOKUP(A145,'Página25'!A:A,'Página25'!G:G,"")</f>
        <v>25568.875</v>
      </c>
      <c r="C145" s="22">
        <f>XLOOKUP(A145,'Página25'!A:A,'Página25'!I:I,"")</f>
        <v>25568.875</v>
      </c>
      <c r="D145" s="4">
        <f>XLOOKUP(A145,login!A:A,login!F:F,"")</f>
      </c>
      <c r="E145" s="4">
        <v>1</v>
      </c>
      <c r="F145" s="4">
        <v>0</v>
      </c>
      <c r="G145" s="4">
        <f>XLOOKUP(A145,EmailVerification!A:A,EmailVerification!B:B,"")</f>
      </c>
      <c r="H145" s="2">
        <f>XLOOKUP(A145,IntegracaoVerification!A:A,IntegracaoVerification!C:C,"")</f>
      </c>
      <c r="I145" s="4">
        <f>XLOOKUP(A145,ApiVerification!A:A,ApiVerification!C:C,"")</f>
      </c>
      <c r="J145" s="2">
        <f>XLOOKUP(A145,AtivacaoGiftback!A:A,AtivacaoGiftback!B:B,"")</f>
      </c>
      <c r="K145" s="2">
        <f>XLOOKUP(A145,TempoPrimeiraCampanha!A:A,TempoPrimeiraCampanha!B:B,"")</f>
      </c>
      <c r="L145" s="4">
        <f>XLOOKUP(A145,'# Campanhas30D'!A:A,'# Campanhas30D'!B:B,"")</f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16">
        <f>XLOOKUP(A145,'Receita Influenciada'!A:A,'Receita Influenciada'!C:C,"")</f>
      </c>
      <c r="T145" s="4">
        <f>DATEDIF(B145,C145,"D")</f>
      </c>
      <c r="U145" s="4">
        <v>0</v>
      </c>
    </row>
    <row x14ac:dyDescent="0.25" r="146" customHeight="1" ht="18.75">
      <c r="A146" s="1" t="s">
        <v>435</v>
      </c>
      <c r="B146" s="22">
        <f>XLOOKUP(A146,'Página25'!A:A,'Página25'!G:G,"")</f>
        <v>25568.875</v>
      </c>
      <c r="C146" s="22">
        <f>XLOOKUP(A146,'Página25'!A:A,'Página25'!I:I,"")</f>
        <v>25568.875</v>
      </c>
      <c r="D146" s="4">
        <v>0</v>
      </c>
      <c r="E146" s="4">
        <v>1</v>
      </c>
      <c r="F146" s="4">
        <v>0</v>
      </c>
      <c r="G146" s="2">
        <f>XLOOKUP(A146,EmailVerification!A:A,EmailVerification!B:B,"")</f>
      </c>
      <c r="H146" s="4">
        <f>XLOOKUP(A146,IntegracaoVerification!A:A,IntegracaoVerification!C:C,"")</f>
      </c>
      <c r="I146" s="4">
        <f>XLOOKUP(A146,ApiVerification!A:A,ApiVerification!C:C,"")</f>
      </c>
      <c r="J146" s="2">
        <f>XLOOKUP(A146,AtivacaoGiftback!A:A,AtivacaoGiftback!B:B,"")</f>
      </c>
      <c r="K146" s="2">
        <f>XLOOKUP(A146,TempoPrimeiraCampanha!A:A,TempoPrimeiraCampanha!B:B,"")</f>
      </c>
      <c r="L146" s="4">
        <f>XLOOKUP(A146,'# Campanhas30D'!A:A,'# Campanhas30D'!B:B,"")</f>
      </c>
      <c r="M146" s="4">
        <v>0</v>
      </c>
      <c r="N146" s="10">
        <f>XLOOKUP(A146,'Receita Total'!A:A,'Receita Total'!C:C,"")</f>
      </c>
      <c r="O146" s="4">
        <v>0</v>
      </c>
      <c r="P146" s="4">
        <v>0</v>
      </c>
      <c r="Q146" s="4">
        <v>0</v>
      </c>
      <c r="R146" s="4">
        <v>0</v>
      </c>
      <c r="S146" s="16">
        <f>XLOOKUP(A146,'Receita Influenciada'!A:A,'Receita Influenciada'!C:C,"")</f>
      </c>
      <c r="T146" s="4">
        <f>DATEDIF(B146,C146,"D")</f>
      </c>
      <c r="U146" s="4">
        <v>0</v>
      </c>
    </row>
    <row x14ac:dyDescent="0.25" r="147" customHeight="1" ht="18.75">
      <c r="A147" s="1" t="s">
        <v>563</v>
      </c>
      <c r="B147" s="22">
        <f>XLOOKUP(A147,'Página25'!A:A,'Página25'!G:G,"")</f>
        <v>25568.875</v>
      </c>
      <c r="C147" s="22">
        <f>XLOOKUP(A147,'Página25'!A:A,'Página25'!I:I,"")</f>
        <v>25568.875</v>
      </c>
      <c r="D147" s="4">
        <f>XLOOKUP(A147,login!A:A,login!F:F,"")</f>
      </c>
      <c r="E147" s="4">
        <f>XLOOKUP(A147,gestor!C:C,gestor!E:E,"")</f>
      </c>
      <c r="F147" s="4">
        <v>0</v>
      </c>
      <c r="G147" s="4">
        <f>XLOOKUP(A147,EmailVerification!A:A,EmailVerification!B:B,"")</f>
      </c>
      <c r="H147" s="4">
        <f>XLOOKUP(A147,IntegracaoVerification!A:A,IntegracaoVerification!C:C,"")</f>
      </c>
      <c r="I147" s="2">
        <f>XLOOKUP(A147,ApiVerification!A:A,ApiVerification!C:C,"")</f>
      </c>
      <c r="J147" s="2">
        <f>XLOOKUP(A147,AtivacaoGiftback!A:A,AtivacaoGiftback!B:B,"")</f>
      </c>
      <c r="K147" s="2">
        <f>XLOOKUP(A147,TempoPrimeiraCampanha!A:A,TempoPrimeiraCampanha!B:B,"")</f>
      </c>
      <c r="L147" s="4">
        <f>XLOOKUP(A147,'# Campanhas30D'!A:A,'# Campanhas30D'!B:B,"")</f>
      </c>
      <c r="M147" s="4">
        <v>0</v>
      </c>
      <c r="N147" s="10">
        <f>XLOOKUP(A147,'Receita Total'!A:A,'Receita Total'!C:C,"")</f>
      </c>
      <c r="O147" s="4">
        <v>0</v>
      </c>
      <c r="P147" s="4">
        <v>0</v>
      </c>
      <c r="Q147" s="4">
        <v>0</v>
      </c>
      <c r="R147" s="4">
        <v>0</v>
      </c>
      <c r="S147" s="16">
        <f>XLOOKUP(A147,'Receita Influenciada'!A:A,'Receita Influenciada'!C:C,"")</f>
      </c>
      <c r="T147" s="4">
        <f>DATEDIF(B147,C147,"D")</f>
      </c>
      <c r="U147" s="4">
        <v>0</v>
      </c>
    </row>
    <row x14ac:dyDescent="0.25" r="148" customHeight="1" ht="18.75">
      <c r="A148" s="1" t="s">
        <v>695</v>
      </c>
      <c r="B148" s="22">
        <f>XLOOKUP(A148,'Página25'!A:A,'Página25'!G:G,"")</f>
        <v>25568.875</v>
      </c>
      <c r="C148" s="22">
        <f>XLOOKUP(A148,'Página25'!A:A,'Página25'!I:I,"")</f>
        <v>25568.875</v>
      </c>
      <c r="D148" s="4">
        <v>0</v>
      </c>
      <c r="E148" s="4">
        <v>1</v>
      </c>
      <c r="F148" s="4">
        <v>0</v>
      </c>
      <c r="G148" s="2">
        <f>XLOOKUP(A148,EmailVerification!A:A,EmailVerification!B:B,"")</f>
      </c>
      <c r="H148" s="4">
        <f>XLOOKUP(A148,IntegracaoVerification!A:A,IntegracaoVerification!C:C,"")</f>
      </c>
      <c r="I148" s="4">
        <f>XLOOKUP(A148,ApiVerification!A:A,ApiVerification!C:C,"")</f>
      </c>
      <c r="J148" s="4">
        <f>XLOOKUP(A148,AtivacaoGiftback!A:A,AtivacaoGiftback!B:B,"")</f>
      </c>
      <c r="K148" s="4">
        <f>XLOOKUP(A148,TempoPrimeiraCampanha!A:A,TempoPrimeiraCampanha!B:B,"")</f>
      </c>
      <c r="L148" s="4">
        <f>XLOOKUP(A148,'# Campanhas30D'!A:A,'# Campanhas30D'!B:B,"")</f>
      </c>
      <c r="M148" s="4">
        <v>0</v>
      </c>
      <c r="N148" s="10">
        <f>XLOOKUP(A148,'Receita Total'!A:A,'Receita Total'!C:C,"")</f>
      </c>
      <c r="O148" s="4">
        <v>0</v>
      </c>
      <c r="P148" s="4">
        <v>0</v>
      </c>
      <c r="Q148" s="4">
        <v>0</v>
      </c>
      <c r="R148" s="4">
        <v>0</v>
      </c>
      <c r="S148" s="16">
        <f>XLOOKUP(A148,'Receita Influenciada'!A:A,'Receita Influenciada'!C:C,"")</f>
      </c>
      <c r="T148" s="4">
        <f>DATEDIF(B148,C148,"D")</f>
      </c>
      <c r="U148" s="4">
        <v>0</v>
      </c>
    </row>
    <row x14ac:dyDescent="0.25" r="149" customHeight="1" ht="18.75">
      <c r="A149" s="1" t="s">
        <v>398</v>
      </c>
      <c r="B149" s="22">
        <f>XLOOKUP(A149,'Página25'!A:A,'Página25'!G:G,"")</f>
        <v>25568.875</v>
      </c>
      <c r="C149" s="22">
        <f>XLOOKUP(A149,'Página25'!A:A,'Página25'!I:I,"")</f>
        <v>25568.875</v>
      </c>
      <c r="D149" s="4">
        <f>XLOOKUP(A149,login!A:A,login!F:F,"")</f>
      </c>
      <c r="E149" s="4">
        <v>1</v>
      </c>
      <c r="F149" s="4">
        <v>0</v>
      </c>
      <c r="G149" s="2">
        <f>XLOOKUP(A149,EmailVerification!A:A,EmailVerification!B:B,"")</f>
      </c>
      <c r="H149" s="2">
        <f>XLOOKUP(A149,IntegracaoVerification!A:A,IntegracaoVerification!C:C,"")</f>
      </c>
      <c r="I149" s="2">
        <f>XLOOKUP(A149,ApiVerification!A:A,ApiVerification!C:C,"")</f>
      </c>
      <c r="J149" s="2">
        <f>XLOOKUP(A149,AtivacaoGiftback!A:A,AtivacaoGiftback!B:B,"")</f>
      </c>
      <c r="K149" s="2">
        <f>XLOOKUP(A149,TempoPrimeiraCampanha!A:A,TempoPrimeiraCampanha!B:B,"")</f>
      </c>
      <c r="L149" s="4">
        <f>XLOOKUP(A149,'# Campanhas30D'!A:A,'# Campanhas30D'!B:B,"")</f>
      </c>
      <c r="M149" s="4">
        <v>0</v>
      </c>
      <c r="N149" s="10">
        <f>XLOOKUP(A149,'Receita Total'!A:A,'Receita Total'!C:C,"")</f>
      </c>
      <c r="O149" s="4">
        <v>0</v>
      </c>
      <c r="P149" s="4">
        <v>0</v>
      </c>
      <c r="Q149" s="4">
        <v>0</v>
      </c>
      <c r="R149" s="4">
        <v>0</v>
      </c>
      <c r="S149" s="16">
        <f>XLOOKUP(A149,'Receita Influenciada'!A:A,'Receita Influenciada'!C:C,"")</f>
      </c>
      <c r="T149" s="4">
        <f>DATEDIF(B149,C149,"D")</f>
      </c>
      <c r="U149" s="4">
        <v>0</v>
      </c>
    </row>
    <row x14ac:dyDescent="0.25" r="150" customHeight="1" ht="18.75">
      <c r="A150" s="1" t="s">
        <v>462</v>
      </c>
      <c r="B150" s="22">
        <f>XLOOKUP(A150,'Página25'!A:A,'Página25'!G:G,"")</f>
        <v>25568.875</v>
      </c>
      <c r="C150" s="22">
        <f>XLOOKUP(A150,'Página25'!A:A,'Página25'!I:I,"")</f>
        <v>25568.875</v>
      </c>
      <c r="D150" s="4">
        <v>0</v>
      </c>
      <c r="E150" s="4">
        <v>1</v>
      </c>
      <c r="F150" s="4">
        <v>0</v>
      </c>
      <c r="G150" s="2">
        <f>XLOOKUP(A150,EmailVerification!A:A,EmailVerification!B:B,"")</f>
      </c>
      <c r="H150" s="4">
        <f>XLOOKUP(A150,IntegracaoVerification!A:A,IntegracaoVerification!C:C,"")</f>
      </c>
      <c r="I150" s="4">
        <f>XLOOKUP(A150,ApiVerification!A:A,ApiVerification!C:C,"")</f>
      </c>
      <c r="J150" s="4">
        <f>XLOOKUP(A150,AtivacaoGiftback!A:A,AtivacaoGiftback!B:B,"")</f>
      </c>
      <c r="K150" s="2">
        <f>XLOOKUP(A150,TempoPrimeiraCampanha!A:A,TempoPrimeiraCampanha!B:B,"")</f>
      </c>
      <c r="L150" s="4">
        <f>XLOOKUP(A150,'# Campanhas30D'!A:A,'# Campanhas30D'!B:B,"")</f>
      </c>
      <c r="M150" s="4">
        <v>0</v>
      </c>
      <c r="N150" s="10">
        <f>XLOOKUP(A150,'Receita Total'!A:A,'Receita Total'!C:C,"")</f>
      </c>
      <c r="O150" s="4">
        <v>0</v>
      </c>
      <c r="P150" s="4">
        <v>0</v>
      </c>
      <c r="Q150" s="4">
        <v>0</v>
      </c>
      <c r="R150" s="4">
        <v>0</v>
      </c>
      <c r="S150" s="16">
        <f>XLOOKUP(A150,'Receita Influenciada'!A:A,'Receita Influenciada'!C:C,"")</f>
      </c>
      <c r="T150" s="4">
        <f>DATEDIF(B150,C150,"D")</f>
      </c>
      <c r="U150" s="4">
        <v>0</v>
      </c>
    </row>
    <row x14ac:dyDescent="0.25" r="151" customHeight="1" ht="18.75">
      <c r="A151" s="1" t="s">
        <v>471</v>
      </c>
      <c r="B151" s="22">
        <f>XLOOKUP(A151,'Página25'!A:A,'Página25'!G:G,"")</f>
        <v>25568.875</v>
      </c>
      <c r="C151" s="22">
        <f>XLOOKUP(A151,'Página25'!A:A,'Página25'!I:I,"")</f>
        <v>25568.875</v>
      </c>
      <c r="D151" s="4">
        <f>XLOOKUP(A151,login!A:A,login!F:F,"")</f>
      </c>
      <c r="E151" s="4">
        <v>1</v>
      </c>
      <c r="F151" s="4">
        <v>0</v>
      </c>
      <c r="G151" s="2">
        <f>XLOOKUP(A151,EmailVerification!A:A,EmailVerification!B:B,"")</f>
      </c>
      <c r="H151" s="4">
        <f>XLOOKUP(A151,IntegracaoVerification!A:A,IntegracaoVerification!C:C,"")</f>
      </c>
      <c r="I151" s="4">
        <f>XLOOKUP(A151,ApiVerification!A:A,ApiVerification!C:C,"")</f>
      </c>
      <c r="J151" s="2">
        <f>XLOOKUP(A151,AtivacaoGiftback!A:A,AtivacaoGiftback!B:B,"")</f>
      </c>
      <c r="K151" s="4">
        <f>XLOOKUP(A151,TempoPrimeiraCampanha!A:A,TempoPrimeiraCampanha!B:B,"")</f>
      </c>
      <c r="L151" s="4">
        <f>XLOOKUP(A151,'# Campanhas30D'!A:A,'# Campanhas30D'!B:B,"")</f>
      </c>
      <c r="M151" s="4">
        <v>0</v>
      </c>
      <c r="N151" s="10">
        <f>XLOOKUP(A151,'Receita Total'!A:A,'Receita Total'!C:C,"")</f>
      </c>
      <c r="O151" s="4">
        <v>0</v>
      </c>
      <c r="P151" s="4">
        <v>0</v>
      </c>
      <c r="Q151" s="4">
        <v>0</v>
      </c>
      <c r="R151" s="4">
        <v>0</v>
      </c>
      <c r="S151" s="16">
        <f>XLOOKUP(A151,'Receita Influenciada'!A:A,'Receita Influenciada'!C:C,"")</f>
      </c>
      <c r="T151" s="4">
        <f>DATEDIF(B151,C151,"D")</f>
      </c>
      <c r="U151" s="4">
        <v>0</v>
      </c>
    </row>
    <row x14ac:dyDescent="0.25" r="152" customHeight="1" ht="18.75">
      <c r="A152" s="1" t="s">
        <v>513</v>
      </c>
      <c r="B152" s="22">
        <f>XLOOKUP(A152,'Página25'!A:A,'Página25'!G:G,"")</f>
        <v>25568.875</v>
      </c>
      <c r="C152" s="22">
        <f>XLOOKUP(A152,'Página25'!A:A,'Página25'!I:I,"")</f>
        <v>25568.875</v>
      </c>
      <c r="D152" s="4">
        <v>0</v>
      </c>
      <c r="E152" s="4">
        <v>1</v>
      </c>
      <c r="F152" s="4">
        <v>0</v>
      </c>
      <c r="G152" s="2">
        <f>XLOOKUP(A152,EmailVerification!A:A,EmailVerification!B:B,"")</f>
      </c>
      <c r="H152" s="4">
        <f>XLOOKUP(A152,IntegracaoVerification!A:A,IntegracaoVerification!C:C,"")</f>
      </c>
      <c r="I152" s="2">
        <f>XLOOKUP(A152,ApiVerification!A:A,ApiVerification!C:C,"")</f>
      </c>
      <c r="J152" s="2">
        <f>XLOOKUP(A152,AtivacaoGiftback!A:A,AtivacaoGiftback!B:B,"")</f>
      </c>
      <c r="K152" s="2">
        <f>XLOOKUP(A152,TempoPrimeiraCampanha!A:A,TempoPrimeiraCampanha!B:B,"")</f>
      </c>
      <c r="L152" s="4">
        <f>XLOOKUP(A152,'# Campanhas30D'!A:A,'# Campanhas30D'!B:B,"")</f>
      </c>
      <c r="M152" s="4">
        <v>0</v>
      </c>
      <c r="N152" s="10">
        <f>XLOOKUP(A152,'Receita Total'!A:A,'Receita Total'!C:C,"")</f>
      </c>
      <c r="O152" s="4">
        <v>0</v>
      </c>
      <c r="P152" s="4">
        <v>0</v>
      </c>
      <c r="Q152" s="4">
        <v>0</v>
      </c>
      <c r="R152" s="4">
        <v>0</v>
      </c>
      <c r="S152" s="16">
        <f>XLOOKUP(A152,'Receita Influenciada'!A:A,'Receita Influenciada'!C:C,"")</f>
      </c>
      <c r="T152" s="4">
        <f>DATEDIF(B152,C152,"D")</f>
      </c>
      <c r="U152" s="4">
        <v>0</v>
      </c>
    </row>
    <row x14ac:dyDescent="0.25" r="153" customHeight="1" ht="18.75">
      <c r="A153" s="1" t="s">
        <v>1211</v>
      </c>
      <c r="B153" s="22">
        <f>XLOOKUP(A153,'Página25'!A:A,'Página25'!G:G,"")</f>
        <v>25568.875</v>
      </c>
      <c r="C153" s="22">
        <f>XLOOKUP(A153,'Página25'!A:A,'Página25'!I:I,"")</f>
        <v>25568.875</v>
      </c>
      <c r="D153" s="4">
        <f>XLOOKUP(A153,login!A:A,login!F:F,"")</f>
      </c>
      <c r="E153" s="4">
        <f>XLOOKUP(A153,gestor!C:C,gestor!E:E,"")</f>
      </c>
      <c r="F153" s="4">
        <v>0</v>
      </c>
      <c r="G153" s="4">
        <f>XLOOKUP(A153,EmailVerification!A:A,EmailVerification!B:B,"")</f>
      </c>
      <c r="H153" s="4">
        <f>XLOOKUP(A153,IntegracaoVerification!A:A,IntegracaoVerification!C:C,"")</f>
      </c>
      <c r="I153" s="2">
        <f>XLOOKUP(A153,ApiVerification!A:A,ApiVerification!C:C,"")</f>
      </c>
      <c r="J153" s="2">
        <f>XLOOKUP(A153,AtivacaoGiftback!A:A,AtivacaoGiftback!B:B,"")</f>
      </c>
      <c r="K153" s="2">
        <f>XLOOKUP(A153,TempoPrimeiraCampanha!A:A,TempoPrimeiraCampanha!B:B,"")</f>
      </c>
      <c r="L153" s="4">
        <f>XLOOKUP(A153,'# Campanhas30D'!A:A,'# Campanhas30D'!B:B,"")</f>
      </c>
      <c r="M153" s="4">
        <v>0</v>
      </c>
      <c r="N153" s="10">
        <f>XLOOKUP(A153,'Receita Total'!A:A,'Receita Total'!C:C,"")</f>
      </c>
      <c r="O153" s="4">
        <v>0</v>
      </c>
      <c r="P153" s="4">
        <v>0</v>
      </c>
      <c r="Q153" s="4">
        <v>0</v>
      </c>
      <c r="R153" s="4">
        <v>0</v>
      </c>
      <c r="S153" s="16">
        <f>XLOOKUP(A153,'Receita Influenciada'!A:A,'Receita Influenciada'!C:C,"")</f>
      </c>
      <c r="T153" s="4">
        <f>DATEDIF(B153,C153,"D")</f>
      </c>
      <c r="U153" s="4">
        <v>0</v>
      </c>
    </row>
    <row x14ac:dyDescent="0.25" r="154" customHeight="1" ht="18.75">
      <c r="A154" s="1" t="s">
        <v>799</v>
      </c>
      <c r="B154" s="22">
        <f>XLOOKUP(A154,'Página25'!A:A,'Página25'!G:G,"")</f>
        <v>25568.875</v>
      </c>
      <c r="C154" s="22">
        <f>XLOOKUP(A154,'Página25'!A:A,'Página25'!I:I,"")</f>
        <v>25568.875</v>
      </c>
      <c r="D154" s="4">
        <v>0</v>
      </c>
      <c r="E154" s="4">
        <v>1</v>
      </c>
      <c r="F154" s="4">
        <v>0</v>
      </c>
      <c r="G154" s="2">
        <f>XLOOKUP(A154,EmailVerification!A:A,EmailVerification!B:B,"")</f>
      </c>
      <c r="H154" s="4">
        <f>XLOOKUP(A154,IntegracaoVerification!A:A,IntegracaoVerification!C:C,"")</f>
      </c>
      <c r="I154" s="2">
        <f>XLOOKUP(A154,ApiVerification!A:A,ApiVerification!C:C,"")</f>
      </c>
      <c r="J154" s="4">
        <f>XLOOKUP(A154,AtivacaoGiftback!A:A,AtivacaoGiftback!B:B,"")</f>
      </c>
      <c r="K154" s="2">
        <f>XLOOKUP(A154,TempoPrimeiraCampanha!A:A,TempoPrimeiraCampanha!B:B,"")</f>
      </c>
      <c r="L154" s="4">
        <f>XLOOKUP(A154,'# Campanhas30D'!A:A,'# Campanhas30D'!B:B,"")</f>
      </c>
      <c r="M154" s="4">
        <v>0</v>
      </c>
      <c r="N154" s="10">
        <f>XLOOKUP(A154,'Receita Total'!A:A,'Receita Total'!C:C,"")</f>
      </c>
      <c r="O154" s="4">
        <v>0</v>
      </c>
      <c r="P154" s="4">
        <v>0</v>
      </c>
      <c r="Q154" s="4">
        <v>0</v>
      </c>
      <c r="R154" s="4">
        <v>0</v>
      </c>
      <c r="S154" s="16">
        <f>XLOOKUP(A154,'Receita Influenciada'!A:A,'Receita Influenciada'!C:C,"")</f>
      </c>
      <c r="T154" s="4">
        <f>DATEDIF(B154,C154,"D")</f>
      </c>
      <c r="U154" s="4">
        <v>0</v>
      </c>
    </row>
    <row x14ac:dyDescent="0.25" r="155" customHeight="1" ht="18.75">
      <c r="A155" s="1" t="s">
        <v>4600</v>
      </c>
      <c r="B155" s="22">
        <f>XLOOKUP(A155,'Página25'!A:A,'Página25'!G:G,"")</f>
        <v>25568.875</v>
      </c>
      <c r="C155" s="22">
        <f>XLOOKUP(A155,'Página25'!A:A,'Página25'!I:I,"")</f>
        <v>25568.875</v>
      </c>
      <c r="D155" s="4">
        <v>0</v>
      </c>
      <c r="E155" s="4">
        <v>1</v>
      </c>
      <c r="F155" s="4">
        <v>0</v>
      </c>
      <c r="G155" s="2">
        <f>XLOOKUP(A155,EmailVerification!A:A,EmailVerification!B:B,"")</f>
      </c>
      <c r="H155" s="2">
        <f>XLOOKUP(A155,IntegracaoVerification!A:A,IntegracaoVerification!C:C,"")</f>
      </c>
      <c r="I155" s="2">
        <f>XLOOKUP(A155,ApiVerification!A:A,ApiVerification!C:C,"")</f>
      </c>
      <c r="J155" s="2">
        <f>XLOOKUP(A155,AtivacaoGiftback!A:A,AtivacaoGiftback!B:B,"")</f>
      </c>
      <c r="K155" s="2">
        <f>XLOOKUP(A155,TempoPrimeiraCampanha!A:A,TempoPrimeiraCampanha!B:B,"")</f>
      </c>
      <c r="L155" s="4">
        <f>XLOOKUP(A155,'# Campanhas30D'!A:A,'# Campanhas30D'!B:B,"")</f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16">
        <f>XLOOKUP(A155,'Receita Influenciada'!A:A,'Receita Influenciada'!C:C,"")</f>
      </c>
      <c r="T155" s="4">
        <f>DATEDIF(B155,C155,"D")</f>
      </c>
      <c r="U155" s="4">
        <v>0</v>
      </c>
    </row>
    <row x14ac:dyDescent="0.25" r="156" customHeight="1" ht="18.75">
      <c r="A156" s="1" t="s">
        <v>389</v>
      </c>
      <c r="B156" s="22">
        <f>XLOOKUP(A156,'Página25'!A:A,'Página25'!G:G,"")</f>
        <v>25568.875</v>
      </c>
      <c r="C156" s="22">
        <f>XLOOKUP(A156,'Página25'!A:A,'Página25'!I:I,"")</f>
        <v>25568.875</v>
      </c>
      <c r="D156" s="4">
        <v>0</v>
      </c>
      <c r="E156" s="4">
        <v>1</v>
      </c>
      <c r="F156" s="4">
        <v>0</v>
      </c>
      <c r="G156" s="2">
        <f>XLOOKUP(A156,EmailVerification!A:A,EmailVerification!B:B,"")</f>
      </c>
      <c r="H156" s="4">
        <f>XLOOKUP(A156,IntegracaoVerification!A:A,IntegracaoVerification!C:C,"")</f>
      </c>
      <c r="I156" s="2">
        <f>XLOOKUP(A156,ApiVerification!A:A,ApiVerification!C:C,"")</f>
      </c>
      <c r="J156" s="2">
        <f>XLOOKUP(A156,AtivacaoGiftback!A:A,AtivacaoGiftback!B:B,"")</f>
      </c>
      <c r="K156" s="2">
        <f>XLOOKUP(A156,TempoPrimeiraCampanha!A:A,TempoPrimeiraCampanha!B:B,"")</f>
      </c>
      <c r="L156" s="4">
        <f>XLOOKUP(A156,'# Campanhas30D'!A:A,'# Campanhas30D'!B:B,"")</f>
      </c>
      <c r="M156" s="4">
        <v>0</v>
      </c>
      <c r="N156" s="10">
        <f>XLOOKUP(A156,'Receita Total'!A:A,'Receita Total'!C:C,"")</f>
      </c>
      <c r="O156" s="4">
        <v>0</v>
      </c>
      <c r="P156" s="4">
        <v>0</v>
      </c>
      <c r="Q156" s="4">
        <v>0</v>
      </c>
      <c r="R156" s="4">
        <v>0</v>
      </c>
      <c r="S156" s="16">
        <f>XLOOKUP(A156,'Receita Influenciada'!A:A,'Receita Influenciada'!C:C,"")</f>
      </c>
      <c r="T156" s="4">
        <f>DATEDIF(B156,C156,"D")</f>
      </c>
      <c r="U156" s="4">
        <v>0</v>
      </c>
    </row>
    <row x14ac:dyDescent="0.25" r="157" customHeight="1" ht="18.75">
      <c r="A157" s="1" t="s">
        <v>1187</v>
      </c>
      <c r="B157" s="22">
        <f>XLOOKUP(A157,'Página25'!A:A,'Página25'!G:G,"")</f>
        <v>25568.875</v>
      </c>
      <c r="C157" s="22">
        <f>XLOOKUP(A157,'Página25'!A:A,'Página25'!I:I,"")</f>
        <v>25568.875</v>
      </c>
      <c r="D157" s="4">
        <f>XLOOKUP(A157,login!A:A,login!F:F,"")</f>
      </c>
      <c r="E157" s="4">
        <v>1</v>
      </c>
      <c r="F157" s="4">
        <v>0</v>
      </c>
      <c r="G157" s="4">
        <f>XLOOKUP(A157,EmailVerification!A:A,EmailVerification!B:B,"")</f>
      </c>
      <c r="H157" s="4">
        <f>XLOOKUP(A157,IntegracaoVerification!A:A,IntegracaoVerification!C:C,"")</f>
      </c>
      <c r="I157" s="4">
        <f>XLOOKUP(A157,ApiVerification!A:A,ApiVerification!C:C,"")</f>
      </c>
      <c r="J157" s="4">
        <f>XLOOKUP(A157,AtivacaoGiftback!A:A,AtivacaoGiftback!B:B,"")</f>
      </c>
      <c r="K157" s="2">
        <f>XLOOKUP(A157,TempoPrimeiraCampanha!A:A,TempoPrimeiraCampanha!B:B,"")</f>
      </c>
      <c r="L157" s="4">
        <f>XLOOKUP(A157,'# Campanhas30D'!A:A,'# Campanhas30D'!B:B,"")</f>
      </c>
      <c r="M157" s="4">
        <v>0</v>
      </c>
      <c r="N157" s="10">
        <f>XLOOKUP(A157,'Receita Total'!A:A,'Receita Total'!C:C,"")</f>
      </c>
      <c r="O157" s="4">
        <v>0</v>
      </c>
      <c r="P157" s="4">
        <v>0</v>
      </c>
      <c r="Q157" s="4">
        <v>0</v>
      </c>
      <c r="R157" s="4">
        <v>0</v>
      </c>
      <c r="S157" s="16">
        <f>XLOOKUP(A157,'Receita Influenciada'!A:A,'Receita Influenciada'!C:C,"")</f>
      </c>
      <c r="T157" s="4">
        <f>DATEDIF(B157,C157,"D")</f>
      </c>
      <c r="U157" s="4">
        <v>0</v>
      </c>
    </row>
    <row x14ac:dyDescent="0.25" r="158" customHeight="1" ht="18.75">
      <c r="A158" s="1" t="s">
        <v>385</v>
      </c>
      <c r="B158" s="22">
        <f>XLOOKUP(A158,'Página25'!A:A,'Página25'!G:G,"")</f>
        <v>25568.875</v>
      </c>
      <c r="C158" s="22">
        <f>XLOOKUP(A158,'Página25'!A:A,'Página25'!I:I,"")</f>
        <v>25568.875</v>
      </c>
      <c r="D158" s="4">
        <v>0</v>
      </c>
      <c r="E158" s="4">
        <v>1</v>
      </c>
      <c r="F158" s="4">
        <v>0</v>
      </c>
      <c r="G158" s="2">
        <f>XLOOKUP(A158,EmailVerification!A:A,EmailVerification!B:B,"")</f>
      </c>
      <c r="H158" s="4">
        <f>XLOOKUP(A158,IntegracaoVerification!A:A,IntegracaoVerification!C:C,"")</f>
      </c>
      <c r="I158" s="2">
        <f>XLOOKUP(A158,ApiVerification!A:A,ApiVerification!C:C,"")</f>
      </c>
      <c r="J158" s="2">
        <f>XLOOKUP(A158,AtivacaoGiftback!A:A,AtivacaoGiftback!B:B,"")</f>
      </c>
      <c r="K158" s="2">
        <f>XLOOKUP(A158,TempoPrimeiraCampanha!A:A,TempoPrimeiraCampanha!B:B,"")</f>
      </c>
      <c r="L158" s="4">
        <f>XLOOKUP(A158,'# Campanhas30D'!A:A,'# Campanhas30D'!B:B,"")</f>
      </c>
      <c r="M158" s="4">
        <v>0</v>
      </c>
      <c r="N158" s="10">
        <f>XLOOKUP(A158,'Receita Total'!A:A,'Receita Total'!C:C,"")</f>
      </c>
      <c r="O158" s="4">
        <v>0</v>
      </c>
      <c r="P158" s="4">
        <v>0</v>
      </c>
      <c r="Q158" s="4">
        <v>0</v>
      </c>
      <c r="R158" s="4">
        <v>0</v>
      </c>
      <c r="S158" s="16">
        <f>XLOOKUP(A158,'Receita Influenciada'!A:A,'Receita Influenciada'!C:C,"")</f>
      </c>
      <c r="T158" s="4">
        <f>DATEDIF(B158,C158,"D")</f>
      </c>
      <c r="U158" s="4">
        <v>0</v>
      </c>
    </row>
    <row x14ac:dyDescent="0.25" r="159" customHeight="1" ht="18.75">
      <c r="A159" s="1" t="s">
        <v>1486</v>
      </c>
      <c r="B159" s="22">
        <f>XLOOKUP(A159,'Página25'!A:A,'Página25'!G:G,"")</f>
        <v>25568.875</v>
      </c>
      <c r="C159" s="22">
        <f>XLOOKUP(A159,'Página25'!A:A,'Página25'!I:I,"")</f>
        <v>25568.875</v>
      </c>
      <c r="D159" s="4">
        <f>XLOOKUP(A159,login!A:A,login!F:F,"")</f>
      </c>
      <c r="E159" s="4">
        <f>XLOOKUP(A159,gestor!C:C,gestor!E:E,"")</f>
      </c>
      <c r="F159" s="4">
        <v>0</v>
      </c>
      <c r="G159" s="4">
        <f>XLOOKUP(A159,EmailVerification!A:A,EmailVerification!B:B,"")</f>
      </c>
      <c r="H159" s="2">
        <f>XLOOKUP(A159,IntegracaoVerification!A:A,IntegracaoVerification!C:C,"")</f>
      </c>
      <c r="I159" s="2">
        <f>XLOOKUP(A159,ApiVerification!A:A,ApiVerification!C:C,"")</f>
      </c>
      <c r="J159" s="2">
        <f>XLOOKUP(A159,AtivacaoGiftback!A:A,AtivacaoGiftback!B:B,"")</f>
      </c>
      <c r="K159" s="2">
        <f>XLOOKUP(A159,TempoPrimeiraCampanha!A:A,TempoPrimeiraCampanha!B:B,"")</f>
      </c>
      <c r="L159" s="4">
        <f>XLOOKUP(A159,'# Campanhas30D'!A:A,'# Campanhas30D'!B:B,"")</f>
      </c>
      <c r="M159" s="4">
        <v>0</v>
      </c>
      <c r="N159" s="10">
        <f>XLOOKUP(A159,'Receita Total'!A:A,'Receita Total'!C:C,"")</f>
      </c>
      <c r="O159" s="4">
        <v>0</v>
      </c>
      <c r="P159" s="4">
        <v>0</v>
      </c>
      <c r="Q159" s="4">
        <v>0</v>
      </c>
      <c r="R159" s="4">
        <v>0</v>
      </c>
      <c r="S159" s="16">
        <f>XLOOKUP(A159,'Receita Influenciada'!A:A,'Receita Influenciada'!C:C,"")</f>
      </c>
      <c r="T159" s="2">
        <f>DATEDIF(B159,C159,"D")</f>
      </c>
      <c r="U159" s="4">
        <v>0</v>
      </c>
    </row>
    <row x14ac:dyDescent="0.25" r="160" customHeight="1" ht="18.75">
      <c r="A160" s="1" t="s">
        <v>1299</v>
      </c>
      <c r="B160" s="22">
        <f>XLOOKUP(A160,'Página25'!A:A,'Página25'!G:G,"")</f>
        <v>25568.875</v>
      </c>
      <c r="C160" s="22">
        <f>XLOOKUP(A160,'Página25'!A:A,'Página25'!I:I,"")</f>
        <v>25568.875</v>
      </c>
      <c r="D160" s="4">
        <f>XLOOKUP(A160,login!A:A,login!F:F,"")</f>
      </c>
      <c r="E160" s="4">
        <f>XLOOKUP(A160,gestor!C:C,gestor!E:E,"")</f>
      </c>
      <c r="F160" s="4">
        <v>0</v>
      </c>
      <c r="G160" s="4">
        <f>XLOOKUP(A160,EmailVerification!A:A,EmailVerification!B:B,"")</f>
      </c>
      <c r="H160" s="4">
        <f>XLOOKUP(A160,IntegracaoVerification!A:A,IntegracaoVerification!C:C,"")</f>
      </c>
      <c r="I160" s="4">
        <f>XLOOKUP(A160,ApiVerification!A:A,ApiVerification!C:C,"")</f>
      </c>
      <c r="J160" s="4">
        <f>XLOOKUP(A160,AtivacaoGiftback!A:A,AtivacaoGiftback!B:B,"")</f>
      </c>
      <c r="K160" s="4">
        <f>XLOOKUP(A160,TempoPrimeiraCampanha!A:A,TempoPrimeiraCampanha!B:B,"")</f>
      </c>
      <c r="L160" s="4">
        <f>XLOOKUP(A160,'# Campanhas30D'!A:A,'# Campanhas30D'!B:B,"")</f>
      </c>
      <c r="M160" s="4">
        <v>0</v>
      </c>
      <c r="N160" s="10">
        <f>XLOOKUP(A160,'Receita Total'!A:A,'Receita Total'!C:C,"")</f>
      </c>
      <c r="O160" s="4">
        <v>0</v>
      </c>
      <c r="P160" s="4">
        <v>0</v>
      </c>
      <c r="Q160" s="4">
        <v>0</v>
      </c>
      <c r="R160" s="4">
        <v>0</v>
      </c>
      <c r="S160" s="16">
        <f>XLOOKUP(A160,'Receita Influenciada'!A:A,'Receita Influenciada'!C:C,"")</f>
      </c>
      <c r="T160" s="2">
        <f>DATEDIF(B160,C160,"D")</f>
      </c>
      <c r="U160" s="4">
        <v>0</v>
      </c>
    </row>
    <row x14ac:dyDescent="0.25" r="161" customHeight="1" ht="18.75">
      <c r="A161" s="1" t="s">
        <v>1713</v>
      </c>
      <c r="B161" s="22">
        <f>XLOOKUP(A161,'Página25'!A:A,'Página25'!G:G,"")</f>
        <v>25568.875</v>
      </c>
      <c r="C161" s="22">
        <f>XLOOKUP(A161,'Página25'!A:A,'Página25'!I:I,"")</f>
        <v>25568.875</v>
      </c>
      <c r="D161" s="4">
        <f>XLOOKUP(A161,login!A:A,login!F:F,"")</f>
      </c>
      <c r="E161" s="4">
        <f>XLOOKUP(A161,gestor!C:C,gestor!E:E,"")</f>
      </c>
      <c r="F161" s="4">
        <v>0</v>
      </c>
      <c r="G161" s="4">
        <f>XLOOKUP(A161,EmailVerification!A:A,EmailVerification!B:B,"")</f>
      </c>
      <c r="H161" s="4">
        <f>XLOOKUP(A161,IntegracaoVerification!A:A,IntegracaoVerification!C:C,"")</f>
      </c>
      <c r="I161" s="4">
        <f>XLOOKUP(A161,ApiVerification!A:A,ApiVerification!C:C,"")</f>
      </c>
      <c r="J161" s="2">
        <f>XLOOKUP(A161,AtivacaoGiftback!A:A,AtivacaoGiftback!B:B,"")</f>
      </c>
      <c r="K161" s="2">
        <f>XLOOKUP(A161,TempoPrimeiraCampanha!A:A,TempoPrimeiraCampanha!B:B,"")</f>
      </c>
      <c r="L161" s="4">
        <f>XLOOKUP(A161,'# Campanhas30D'!A:A,'# Campanhas30D'!B:B,"")</f>
      </c>
      <c r="M161" s="4">
        <v>0</v>
      </c>
      <c r="N161" s="10">
        <f>XLOOKUP(A161,'Receita Total'!A:A,'Receita Total'!C:C,"")</f>
      </c>
      <c r="O161" s="4">
        <v>0</v>
      </c>
      <c r="P161" s="4">
        <v>0</v>
      </c>
      <c r="Q161" s="4">
        <v>0</v>
      </c>
      <c r="R161" s="4">
        <v>0</v>
      </c>
      <c r="S161" s="16">
        <f>XLOOKUP(A161,'Receita Influenciada'!A:A,'Receita Influenciada'!C:C,"")</f>
      </c>
      <c r="T161" s="2">
        <f>DATEDIF(B161,C161,"D")</f>
      </c>
      <c r="U161" s="4">
        <v>0</v>
      </c>
    </row>
    <row x14ac:dyDescent="0.25" r="162" customHeight="1" ht="18.75">
      <c r="A162" s="1" t="s">
        <v>1704</v>
      </c>
      <c r="B162" s="22">
        <f>XLOOKUP(A162,'Página25'!A:A,'Página25'!G:G,"")</f>
        <v>25568.875</v>
      </c>
      <c r="C162" s="22">
        <f>XLOOKUP(A162,'Página25'!A:A,'Página25'!I:I,"")</f>
        <v>25568.875</v>
      </c>
      <c r="D162" s="4">
        <f>XLOOKUP(A162,login!A:A,login!F:F,"")</f>
      </c>
      <c r="E162" s="4">
        <f>XLOOKUP(A162,gestor!C:C,gestor!E:E,"")</f>
      </c>
      <c r="F162" s="4">
        <v>0</v>
      </c>
      <c r="G162" s="4">
        <f>XLOOKUP(A162,EmailVerification!A:A,EmailVerification!B:B,"")</f>
      </c>
      <c r="H162" s="4">
        <f>XLOOKUP(A162,IntegracaoVerification!A:A,IntegracaoVerification!C:C,"")</f>
      </c>
      <c r="I162" s="2">
        <f>XLOOKUP(A162,ApiVerification!A:A,ApiVerification!C:C,"")</f>
      </c>
      <c r="J162" s="4">
        <f>XLOOKUP(A162,AtivacaoGiftback!A:A,AtivacaoGiftback!B:B,"")</f>
      </c>
      <c r="K162" s="2">
        <f>XLOOKUP(A162,TempoPrimeiraCampanha!A:A,TempoPrimeiraCampanha!B:B,"")</f>
      </c>
      <c r="L162" s="4">
        <f>XLOOKUP(A162,'# Campanhas30D'!A:A,'# Campanhas30D'!B:B,"")</f>
      </c>
      <c r="M162" s="4">
        <v>0</v>
      </c>
      <c r="N162" s="10">
        <f>XLOOKUP(A162,'Receita Total'!A:A,'Receita Total'!C:C,"")</f>
      </c>
      <c r="O162" s="4">
        <v>0</v>
      </c>
      <c r="P162" s="4">
        <v>0</v>
      </c>
      <c r="Q162" s="4">
        <v>0</v>
      </c>
      <c r="R162" s="4">
        <v>0</v>
      </c>
      <c r="S162" s="16">
        <f>XLOOKUP(A162,'Receita Influenciada'!A:A,'Receita Influenciada'!C:C,"")</f>
      </c>
      <c r="T162" s="2">
        <f>DATEDIF(B162,C162,"D")</f>
      </c>
      <c r="U162" s="4">
        <v>0</v>
      </c>
    </row>
    <row x14ac:dyDescent="0.25" r="163" customHeight="1" ht="18.75">
      <c r="A163" s="1" t="s">
        <v>1680</v>
      </c>
      <c r="B163" s="22">
        <f>XLOOKUP(A163,'Página25'!A:A,'Página25'!G:G,"")</f>
        <v>25568.875</v>
      </c>
      <c r="C163" s="22">
        <f>XLOOKUP(A163,'Página25'!A:A,'Página25'!I:I,"")</f>
        <v>25568.875</v>
      </c>
      <c r="D163" s="4">
        <f>XLOOKUP(A163,login!A:A,login!F:F,"")</f>
      </c>
      <c r="E163" s="4">
        <f>XLOOKUP(A163,gestor!C:C,gestor!E:E,"")</f>
      </c>
      <c r="F163" s="4">
        <v>0</v>
      </c>
      <c r="G163" s="4">
        <f>XLOOKUP(A163,EmailVerification!A:A,EmailVerification!B:B,"")</f>
      </c>
      <c r="H163" s="2">
        <f>XLOOKUP(A163,IntegracaoVerification!A:A,IntegracaoVerification!C:C,"")</f>
      </c>
      <c r="I163" s="2">
        <f>XLOOKUP(A163,ApiVerification!A:A,ApiVerification!C:C,"")</f>
      </c>
      <c r="J163" s="2">
        <f>XLOOKUP(A163,AtivacaoGiftback!A:A,AtivacaoGiftback!B:B,"")</f>
      </c>
      <c r="K163" s="2">
        <f>XLOOKUP(A163,TempoPrimeiraCampanha!A:A,TempoPrimeiraCampanha!B:B,"")</f>
      </c>
      <c r="L163" s="4">
        <f>XLOOKUP(A163,'# Campanhas30D'!A:A,'# Campanhas30D'!B:B,"")</f>
      </c>
      <c r="M163" s="4">
        <v>0</v>
      </c>
      <c r="N163" s="10">
        <f>XLOOKUP(A163,'Receita Total'!A:A,'Receita Total'!C:C,"")</f>
      </c>
      <c r="O163" s="4">
        <v>0</v>
      </c>
      <c r="P163" s="4">
        <v>0</v>
      </c>
      <c r="Q163" s="4">
        <v>0</v>
      </c>
      <c r="R163" s="4">
        <v>0</v>
      </c>
      <c r="S163" s="16">
        <f>XLOOKUP(A163,'Receita Influenciada'!A:A,'Receita Influenciada'!C:C,"")</f>
      </c>
      <c r="T163" s="2">
        <f>DATEDIF(B163,C163,"D")</f>
      </c>
      <c r="U163" s="4">
        <v>0</v>
      </c>
    </row>
    <row x14ac:dyDescent="0.25" r="164" customHeight="1" ht="18.75">
      <c r="A164" s="1" t="s">
        <v>1678</v>
      </c>
      <c r="B164" s="22">
        <f>XLOOKUP(A164,'Página25'!A:A,'Página25'!G:G,"")</f>
        <v>25568.875</v>
      </c>
      <c r="C164" s="22">
        <f>XLOOKUP(A164,'Página25'!A:A,'Página25'!I:I,"")</f>
        <v>25568.875</v>
      </c>
      <c r="D164" s="4">
        <f>XLOOKUP(A164,login!A:A,login!F:F,"")</f>
      </c>
      <c r="E164" s="4">
        <f>XLOOKUP(A164,gestor!C:C,gestor!E:E,"")</f>
      </c>
      <c r="F164" s="4">
        <v>0</v>
      </c>
      <c r="G164" s="2">
        <f>XLOOKUP(A164,EmailVerification!A:A,EmailVerification!B:B,"")</f>
      </c>
      <c r="H164" s="2">
        <f>XLOOKUP(A164,IntegracaoVerification!A:A,IntegracaoVerification!C:C,"")</f>
      </c>
      <c r="I164" s="4">
        <f>XLOOKUP(A164,ApiVerification!A:A,ApiVerification!C:C,"")</f>
      </c>
      <c r="J164" s="2">
        <f>XLOOKUP(A164,AtivacaoGiftback!A:A,AtivacaoGiftback!B:B,"")</f>
      </c>
      <c r="K164" s="2">
        <f>XLOOKUP(A164,TempoPrimeiraCampanha!A:A,TempoPrimeiraCampanha!B:B,"")</f>
      </c>
      <c r="L164" s="4">
        <f>XLOOKUP(A164,'# Campanhas30D'!A:A,'# Campanhas30D'!B:B,"")</f>
      </c>
      <c r="M164" s="4">
        <v>0</v>
      </c>
      <c r="N164" s="10">
        <f>XLOOKUP(A164,'Receita Total'!A:A,'Receita Total'!C:C,"")</f>
      </c>
      <c r="O164" s="4">
        <v>0</v>
      </c>
      <c r="P164" s="4">
        <v>0</v>
      </c>
      <c r="Q164" s="4">
        <v>0</v>
      </c>
      <c r="R164" s="4">
        <v>0</v>
      </c>
      <c r="S164" s="16">
        <f>XLOOKUP(A164,'Receita Influenciada'!A:A,'Receita Influenciada'!C:C,"")</f>
      </c>
      <c r="T164" s="2">
        <f>DATEDIF(B164,C164,"D")</f>
      </c>
      <c r="U164" s="4">
        <v>0</v>
      </c>
    </row>
    <row x14ac:dyDescent="0.25" r="165" customHeight="1" ht="18.75">
      <c r="A165" s="1" t="s">
        <v>1663</v>
      </c>
      <c r="B165" s="22">
        <f>XLOOKUP(A165,'Página25'!A:A,'Página25'!G:G,"")</f>
        <v>25568.875</v>
      </c>
      <c r="C165" s="22">
        <f>XLOOKUP(A165,'Página25'!A:A,'Página25'!I:I,"")</f>
        <v>25568.875</v>
      </c>
      <c r="D165" s="4">
        <f>XLOOKUP(A165,login!A:A,login!F:F,"")</f>
      </c>
      <c r="E165" s="4">
        <f>XLOOKUP(A165,gestor!C:C,gestor!E:E,"")</f>
      </c>
      <c r="F165" s="4">
        <v>0</v>
      </c>
      <c r="G165" s="4">
        <f>XLOOKUP(A165,EmailVerification!A:A,EmailVerification!B:B,"")</f>
      </c>
      <c r="H165" s="2">
        <f>XLOOKUP(A165,IntegracaoVerification!A:A,IntegracaoVerification!C:C,"")</f>
      </c>
      <c r="I165" s="4">
        <f>XLOOKUP(A165,ApiVerification!A:A,ApiVerification!C:C,"")</f>
      </c>
      <c r="J165" s="2">
        <f>XLOOKUP(A165,AtivacaoGiftback!A:A,AtivacaoGiftback!B:B,"")</f>
      </c>
      <c r="K165" s="2">
        <f>XLOOKUP(A165,TempoPrimeiraCampanha!A:A,TempoPrimeiraCampanha!B:B,"")</f>
      </c>
      <c r="L165" s="4">
        <f>XLOOKUP(A165,'# Campanhas30D'!A:A,'# Campanhas30D'!B:B,"")</f>
      </c>
      <c r="M165" s="4">
        <v>0</v>
      </c>
      <c r="N165" s="10">
        <f>XLOOKUP(A165,'Receita Total'!A:A,'Receita Total'!C:C,"")</f>
      </c>
      <c r="O165" s="4">
        <v>0</v>
      </c>
      <c r="P165" s="4">
        <v>0</v>
      </c>
      <c r="Q165" s="4">
        <v>0</v>
      </c>
      <c r="R165" s="4">
        <v>0</v>
      </c>
      <c r="S165" s="16">
        <f>XLOOKUP(A165,'Receita Influenciada'!A:A,'Receita Influenciada'!C:C,"")</f>
      </c>
      <c r="T165" s="2">
        <f>DATEDIF(B165,C165,"D")</f>
      </c>
      <c r="U165" s="4">
        <v>0</v>
      </c>
    </row>
    <row x14ac:dyDescent="0.25" r="166" customHeight="1" ht="18.75">
      <c r="A166" s="1" t="s">
        <v>1662</v>
      </c>
      <c r="B166" s="22">
        <f>XLOOKUP(A166,'Página25'!A:A,'Página25'!G:G,"")</f>
        <v>25568.875</v>
      </c>
      <c r="C166" s="22">
        <f>XLOOKUP(A166,'Página25'!A:A,'Página25'!I:I,"")</f>
        <v>25568.875</v>
      </c>
      <c r="D166" s="4">
        <f>XLOOKUP(A166,login!A:A,login!F:F,"")</f>
      </c>
      <c r="E166" s="4">
        <f>XLOOKUP(A166,gestor!C:C,gestor!E:E,"")</f>
      </c>
      <c r="F166" s="4">
        <v>0</v>
      </c>
      <c r="G166" s="4">
        <f>XLOOKUP(A166,EmailVerification!A:A,EmailVerification!B:B,"")</f>
      </c>
      <c r="H166" s="4">
        <f>XLOOKUP(A166,IntegracaoVerification!A:A,IntegracaoVerification!C:C,"")</f>
      </c>
      <c r="I166" s="4">
        <f>XLOOKUP(A166,ApiVerification!A:A,ApiVerification!C:C,"")</f>
      </c>
      <c r="J166" s="4">
        <f>XLOOKUP(A166,AtivacaoGiftback!A:A,AtivacaoGiftback!B:B,"")</f>
      </c>
      <c r="K166" s="2">
        <f>XLOOKUP(A166,TempoPrimeiraCampanha!A:A,TempoPrimeiraCampanha!B:B,"")</f>
      </c>
      <c r="L166" s="4">
        <f>XLOOKUP(A166,'# Campanhas30D'!A:A,'# Campanhas30D'!B:B,"")</f>
      </c>
      <c r="M166" s="4">
        <v>0</v>
      </c>
      <c r="N166" s="10">
        <f>XLOOKUP(A166,'Receita Total'!A:A,'Receita Total'!C:C,"")</f>
      </c>
      <c r="O166" s="4">
        <v>0</v>
      </c>
      <c r="P166" s="4">
        <v>0</v>
      </c>
      <c r="Q166" s="4">
        <v>0</v>
      </c>
      <c r="R166" s="4">
        <v>0</v>
      </c>
      <c r="S166" s="16">
        <f>XLOOKUP(A166,'Receita Influenciada'!A:A,'Receita Influenciada'!C:C,"")</f>
      </c>
      <c r="T166" s="2">
        <f>DATEDIF(B166,C166,"D")</f>
      </c>
      <c r="U166" s="4">
        <v>0</v>
      </c>
    </row>
    <row x14ac:dyDescent="0.25" r="167" customHeight="1" ht="18.75">
      <c r="A167" s="1" t="s">
        <v>1626</v>
      </c>
      <c r="B167" s="22">
        <f>XLOOKUP(A167,'Página25'!A:A,'Página25'!G:G,"")</f>
        <v>25568.875</v>
      </c>
      <c r="C167" s="22">
        <f>XLOOKUP(A167,'Página25'!A:A,'Página25'!I:I,"")</f>
        <v>25568.875</v>
      </c>
      <c r="D167" s="4">
        <f>XLOOKUP(A167,login!A:A,login!F:F,"")</f>
      </c>
      <c r="E167" s="4">
        <f>XLOOKUP(A167,gestor!C:C,gestor!E:E,"")</f>
      </c>
      <c r="F167" s="4">
        <f>XLOOKUP(A167,tickets!I:I,tickets!J:J,"")</f>
      </c>
      <c r="G167" s="4">
        <f>XLOOKUP(A167,EmailVerification!A:A,EmailVerification!B:B,"")</f>
      </c>
      <c r="H167" s="4">
        <f>XLOOKUP(A167,IntegracaoVerification!A:A,IntegracaoVerification!C:C,"")</f>
      </c>
      <c r="I167" s="4">
        <f>XLOOKUP(A167,ApiVerification!A:A,ApiVerification!C:C,"")</f>
      </c>
      <c r="J167" s="4">
        <f>XLOOKUP(A167,AtivacaoGiftback!A:A,AtivacaoGiftback!B:B,"")</f>
      </c>
      <c r="K167" s="4">
        <f>XLOOKUP(A167,TempoPrimeiraCampanha!A:A,TempoPrimeiraCampanha!B:B,"")</f>
      </c>
      <c r="L167" s="4">
        <f>XLOOKUP(A167,'# Campanhas30D'!A:A,'# Campanhas30D'!B:B,"")</f>
      </c>
      <c r="M167" s="4">
        <v>0</v>
      </c>
      <c r="N167" s="10">
        <f>XLOOKUP(A167,'Receita Total'!A:A,'Receita Total'!C:C,"")</f>
      </c>
      <c r="O167" s="4">
        <v>0</v>
      </c>
      <c r="P167" s="4">
        <v>0</v>
      </c>
      <c r="Q167" s="4">
        <v>0</v>
      </c>
      <c r="R167" s="4">
        <v>0</v>
      </c>
      <c r="S167" s="16">
        <f>XLOOKUP(A167,'Receita Influenciada'!A:A,'Receita Influenciada'!C:C,"")</f>
      </c>
      <c r="T167" s="2">
        <f>DATEDIF(B167,C167,"D")</f>
      </c>
      <c r="U167" s="4">
        <v>0</v>
      </c>
    </row>
    <row x14ac:dyDescent="0.25" r="168" customHeight="1" ht="18.75">
      <c r="A168" s="1" t="s">
        <v>1619</v>
      </c>
      <c r="B168" s="22">
        <f>XLOOKUP(A168,'Página25'!A:A,'Página25'!G:G,"")</f>
        <v>25568.875</v>
      </c>
      <c r="C168" s="22">
        <f>XLOOKUP(A168,'Página25'!A:A,'Página25'!I:I,"")</f>
        <v>25568.875</v>
      </c>
      <c r="D168" s="4">
        <f>XLOOKUP(A168,login!A:A,login!F:F,"")</f>
      </c>
      <c r="E168" s="4">
        <f>XLOOKUP(A168,gestor!C:C,gestor!E:E,"")</f>
      </c>
      <c r="F168" s="4">
        <v>0</v>
      </c>
      <c r="G168" s="4">
        <f>XLOOKUP(A168,EmailVerification!A:A,EmailVerification!B:B,"")</f>
      </c>
      <c r="H168" s="2">
        <f>XLOOKUP(A168,IntegracaoVerification!A:A,IntegracaoVerification!C:C,"")</f>
      </c>
      <c r="I168" s="2">
        <f>XLOOKUP(A168,ApiVerification!A:A,ApiVerification!C:C,"")</f>
      </c>
      <c r="J168" s="2">
        <f>XLOOKUP(A168,AtivacaoGiftback!A:A,AtivacaoGiftback!B:B,"")</f>
      </c>
      <c r="K168" s="2">
        <f>XLOOKUP(A168,TempoPrimeiraCampanha!A:A,TempoPrimeiraCampanha!B:B,"")</f>
      </c>
      <c r="L168" s="4">
        <f>XLOOKUP(A168,'# Campanhas30D'!A:A,'# Campanhas30D'!B:B,"")</f>
      </c>
      <c r="M168" s="4">
        <v>0</v>
      </c>
      <c r="N168" s="10">
        <f>XLOOKUP(A168,'Receita Total'!A:A,'Receita Total'!C:C,"")</f>
      </c>
      <c r="O168" s="4">
        <v>0</v>
      </c>
      <c r="P168" s="4">
        <v>0</v>
      </c>
      <c r="Q168" s="4">
        <v>0</v>
      </c>
      <c r="R168" s="4">
        <v>0</v>
      </c>
      <c r="S168" s="16">
        <f>XLOOKUP(A168,'Receita Influenciada'!A:A,'Receita Influenciada'!C:C,"")</f>
      </c>
      <c r="T168" s="2">
        <f>DATEDIF(B168,C168,"D")</f>
      </c>
      <c r="U168" s="4">
        <v>0</v>
      </c>
    </row>
    <row x14ac:dyDescent="0.25" r="169" customHeight="1" ht="18.75">
      <c r="A169" s="1" t="s">
        <v>1585</v>
      </c>
      <c r="B169" s="22">
        <f>XLOOKUP(A169,'Página25'!A:A,'Página25'!G:G,"")</f>
        <v>25568.875</v>
      </c>
      <c r="C169" s="22">
        <f>XLOOKUP(A169,'Página25'!A:A,'Página25'!I:I,"")</f>
        <v>25568.875</v>
      </c>
      <c r="D169" s="4">
        <f>XLOOKUP(A169,login!A:A,login!F:F,"")</f>
      </c>
      <c r="E169" s="4">
        <f>XLOOKUP(A169,gestor!C:C,gestor!E:E,"")</f>
      </c>
      <c r="F169" s="4">
        <v>0</v>
      </c>
      <c r="G169" s="4">
        <f>XLOOKUP(A169,EmailVerification!A:A,EmailVerification!B:B,"")</f>
      </c>
      <c r="H169" s="4">
        <f>XLOOKUP(A169,IntegracaoVerification!A:A,IntegracaoVerification!C:C,"")</f>
      </c>
      <c r="I169" s="4">
        <f>XLOOKUP(A169,ApiVerification!A:A,ApiVerification!C:C,"")</f>
      </c>
      <c r="J169" s="4">
        <f>XLOOKUP(A169,AtivacaoGiftback!A:A,AtivacaoGiftback!B:B,"")</f>
      </c>
      <c r="K169" s="4">
        <f>XLOOKUP(A169,TempoPrimeiraCampanha!A:A,TempoPrimeiraCampanha!B:B,"")</f>
      </c>
      <c r="L169" s="4">
        <f>XLOOKUP(A169,'# Campanhas30D'!A:A,'# Campanhas30D'!B:B,"")</f>
      </c>
      <c r="M169" s="4">
        <v>0</v>
      </c>
      <c r="N169" s="10">
        <f>XLOOKUP(A169,'Receita Total'!A:A,'Receita Total'!C:C,"")</f>
      </c>
      <c r="O169" s="4">
        <v>0</v>
      </c>
      <c r="P169" s="4">
        <v>0</v>
      </c>
      <c r="Q169" s="4">
        <v>0</v>
      </c>
      <c r="R169" s="4">
        <v>0</v>
      </c>
      <c r="S169" s="16">
        <f>XLOOKUP(A169,'Receita Influenciada'!A:A,'Receita Influenciada'!C:C,"")</f>
      </c>
      <c r="T169" s="2">
        <f>DATEDIF(B169,C169,"D")</f>
      </c>
      <c r="U169" s="4">
        <v>0</v>
      </c>
    </row>
    <row x14ac:dyDescent="0.25" r="170" customHeight="1" ht="18.75">
      <c r="A170" s="1" t="s">
        <v>1579</v>
      </c>
      <c r="B170" s="22">
        <f>XLOOKUP(A170,'Página25'!A:A,'Página25'!G:G,"")</f>
        <v>25568.875</v>
      </c>
      <c r="C170" s="22">
        <f>XLOOKUP(A170,'Página25'!A:A,'Página25'!I:I,"")</f>
        <v>25568.875</v>
      </c>
      <c r="D170" s="4">
        <f>XLOOKUP(A170,login!A:A,login!F:F,"")</f>
      </c>
      <c r="E170" s="4">
        <f>XLOOKUP(A170,gestor!C:C,gestor!E:E,"")</f>
      </c>
      <c r="F170" s="4">
        <v>0</v>
      </c>
      <c r="G170" s="4">
        <f>XLOOKUP(A170,EmailVerification!A:A,EmailVerification!B:B,"")</f>
      </c>
      <c r="H170" s="4">
        <f>XLOOKUP(A170,IntegracaoVerification!A:A,IntegracaoVerification!C:C,"")</f>
      </c>
      <c r="I170" s="4">
        <f>XLOOKUP(A170,ApiVerification!A:A,ApiVerification!C:C,"")</f>
      </c>
      <c r="J170" s="2">
        <f>XLOOKUP(A170,AtivacaoGiftback!A:A,AtivacaoGiftback!B:B,"")</f>
      </c>
      <c r="K170" s="2">
        <f>XLOOKUP(A170,TempoPrimeiraCampanha!A:A,TempoPrimeiraCampanha!B:B,"")</f>
      </c>
      <c r="L170" s="4">
        <f>XLOOKUP(A170,'# Campanhas30D'!A:A,'# Campanhas30D'!B:B,"")</f>
      </c>
      <c r="M170" s="4">
        <v>0</v>
      </c>
      <c r="N170" s="10">
        <f>XLOOKUP(A170,'Receita Total'!A:A,'Receita Total'!C:C,"")</f>
      </c>
      <c r="O170" s="4">
        <v>0</v>
      </c>
      <c r="P170" s="4">
        <v>0</v>
      </c>
      <c r="Q170" s="4">
        <v>0</v>
      </c>
      <c r="R170" s="4">
        <v>0</v>
      </c>
      <c r="S170" s="16">
        <f>XLOOKUP(A170,'Receita Influenciada'!A:A,'Receita Influenciada'!C:C,"")</f>
      </c>
      <c r="T170" s="2">
        <f>DATEDIF(B170,C170,"D")</f>
      </c>
      <c r="U170" s="4">
        <v>0</v>
      </c>
    </row>
    <row x14ac:dyDescent="0.25" r="171" customHeight="1" ht="18.75">
      <c r="A171" s="1" t="s">
        <v>1560</v>
      </c>
      <c r="B171" s="22">
        <f>XLOOKUP(A171,'Página25'!A:A,'Página25'!G:G,"")</f>
        <v>25568.875</v>
      </c>
      <c r="C171" s="22">
        <f>XLOOKUP(A171,'Página25'!A:A,'Página25'!I:I,"")</f>
        <v>25568.875</v>
      </c>
      <c r="D171" s="4">
        <f>XLOOKUP(A171,login!A:A,login!F:F,"")</f>
      </c>
      <c r="E171" s="4">
        <f>XLOOKUP(A171,gestor!C:C,gestor!E:E,"")</f>
      </c>
      <c r="F171" s="4">
        <v>0</v>
      </c>
      <c r="G171" s="2">
        <f>XLOOKUP(A171,EmailVerification!A:A,EmailVerification!B:B,"")</f>
      </c>
      <c r="H171" s="2">
        <f>XLOOKUP(A171,IntegracaoVerification!A:A,IntegracaoVerification!C:C,"")</f>
      </c>
      <c r="I171" s="4">
        <f>XLOOKUP(A171,ApiVerification!A:A,ApiVerification!C:C,"")</f>
      </c>
      <c r="J171" s="2">
        <f>XLOOKUP(A171,AtivacaoGiftback!A:A,AtivacaoGiftback!B:B,"")</f>
      </c>
      <c r="K171" s="2">
        <f>XLOOKUP(A171,TempoPrimeiraCampanha!A:A,TempoPrimeiraCampanha!B:B,"")</f>
      </c>
      <c r="L171" s="4">
        <f>XLOOKUP(A171,'# Campanhas30D'!A:A,'# Campanhas30D'!B:B,"")</f>
      </c>
      <c r="M171" s="4">
        <v>0</v>
      </c>
      <c r="N171" s="10">
        <f>XLOOKUP(A171,'Receita Total'!A:A,'Receita Total'!C:C,"")</f>
      </c>
      <c r="O171" s="4">
        <v>0</v>
      </c>
      <c r="P171" s="4">
        <v>0</v>
      </c>
      <c r="Q171" s="4">
        <v>0</v>
      </c>
      <c r="R171" s="4">
        <v>0</v>
      </c>
      <c r="S171" s="16">
        <f>XLOOKUP(A171,'Receita Influenciada'!A:A,'Receita Influenciada'!C:C,"")</f>
      </c>
      <c r="T171" s="2">
        <f>DATEDIF(B171,C171,"D")</f>
      </c>
      <c r="U171" s="4">
        <v>0</v>
      </c>
    </row>
    <row x14ac:dyDescent="0.25" r="172" customHeight="1" ht="18.75">
      <c r="A172" s="1" t="s">
        <v>1540</v>
      </c>
      <c r="B172" s="22">
        <f>XLOOKUP(A172,'Página25'!A:A,'Página25'!G:G,"")</f>
        <v>25568.875</v>
      </c>
      <c r="C172" s="22">
        <f>XLOOKUP(A172,'Página25'!A:A,'Página25'!I:I,"")</f>
        <v>25568.875</v>
      </c>
      <c r="D172" s="4">
        <f>XLOOKUP(A172,login!A:A,login!F:F,"")</f>
      </c>
      <c r="E172" s="4">
        <f>XLOOKUP(A172,gestor!C:C,gestor!E:E,"")</f>
      </c>
      <c r="F172" s="4">
        <v>0</v>
      </c>
      <c r="G172" s="4">
        <f>XLOOKUP(A172,EmailVerification!A:A,EmailVerification!B:B,"")</f>
      </c>
      <c r="H172" s="4">
        <f>XLOOKUP(A172,IntegracaoVerification!A:A,IntegracaoVerification!C:C,"")</f>
      </c>
      <c r="I172" s="4">
        <f>XLOOKUP(A172,ApiVerification!A:A,ApiVerification!C:C,"")</f>
      </c>
      <c r="J172" s="4">
        <f>XLOOKUP(A172,AtivacaoGiftback!A:A,AtivacaoGiftback!B:B,"")</f>
      </c>
      <c r="K172" s="4">
        <f>XLOOKUP(A172,TempoPrimeiraCampanha!A:A,TempoPrimeiraCampanha!B:B,"")</f>
      </c>
      <c r="L172" s="4">
        <f>XLOOKUP(A172,'# Campanhas30D'!A:A,'# Campanhas30D'!B:B,"")</f>
      </c>
      <c r="M172" s="4">
        <v>0</v>
      </c>
      <c r="N172" s="10">
        <f>XLOOKUP(A172,'Receita Total'!A:A,'Receita Total'!C:C,"")</f>
      </c>
      <c r="O172" s="4">
        <v>0</v>
      </c>
      <c r="P172" s="4">
        <v>0</v>
      </c>
      <c r="Q172" s="4">
        <v>0</v>
      </c>
      <c r="R172" s="4">
        <v>0</v>
      </c>
      <c r="S172" s="16">
        <f>XLOOKUP(A172,'Receita Influenciada'!A:A,'Receita Influenciada'!C:C,"")</f>
      </c>
      <c r="T172" s="2">
        <f>DATEDIF(B172,C172,"D")</f>
      </c>
      <c r="U172" s="4">
        <v>0</v>
      </c>
    </row>
    <row x14ac:dyDescent="0.25" r="173" customHeight="1" ht="18.75">
      <c r="A173" s="1" t="s">
        <v>1531</v>
      </c>
      <c r="B173" s="22">
        <f>XLOOKUP(A173,'Página25'!A:A,'Página25'!G:G,"")</f>
        <v>25568.875</v>
      </c>
      <c r="C173" s="22">
        <f>XLOOKUP(A173,'Página25'!A:A,'Página25'!I:I,"")</f>
        <v>25568.875</v>
      </c>
      <c r="D173" s="4">
        <f>XLOOKUP(A173,login!A:A,login!F:F,"")</f>
      </c>
      <c r="E173" s="4">
        <f>XLOOKUP(A173,gestor!C:C,gestor!E:E,"")</f>
      </c>
      <c r="F173" s="4">
        <v>0</v>
      </c>
      <c r="G173" s="4">
        <f>XLOOKUP(A173,EmailVerification!A:A,EmailVerification!B:B,"")</f>
      </c>
      <c r="H173" s="4">
        <f>XLOOKUP(A173,IntegracaoVerification!A:A,IntegracaoVerification!C:C,"")</f>
      </c>
      <c r="I173" s="4">
        <f>XLOOKUP(A173,ApiVerification!A:A,ApiVerification!C:C,"")</f>
      </c>
      <c r="J173" s="4">
        <f>XLOOKUP(A173,AtivacaoGiftback!A:A,AtivacaoGiftback!B:B,"")</f>
      </c>
      <c r="K173" s="2">
        <f>XLOOKUP(A173,TempoPrimeiraCampanha!A:A,TempoPrimeiraCampanha!B:B,"")</f>
      </c>
      <c r="L173" s="4">
        <f>XLOOKUP(A173,'# Campanhas30D'!A:A,'# Campanhas30D'!B:B,"")</f>
      </c>
      <c r="M173" s="4">
        <v>0</v>
      </c>
      <c r="N173" s="10">
        <f>XLOOKUP(A173,'Receita Total'!A:A,'Receita Total'!C:C,"")</f>
      </c>
      <c r="O173" s="4">
        <v>0</v>
      </c>
      <c r="P173" s="4">
        <v>0</v>
      </c>
      <c r="Q173" s="4">
        <v>0</v>
      </c>
      <c r="R173" s="4">
        <v>0</v>
      </c>
      <c r="S173" s="16">
        <f>XLOOKUP(A173,'Receita Influenciada'!A:A,'Receita Influenciada'!C:C,"")</f>
      </c>
      <c r="T173" s="2">
        <f>DATEDIF(B173,C173,"D")</f>
      </c>
      <c r="U173" s="4">
        <v>0</v>
      </c>
    </row>
    <row x14ac:dyDescent="0.25" r="174" customHeight="1" ht="18.75">
      <c r="A174" s="1" t="s">
        <v>1524</v>
      </c>
      <c r="B174" s="22">
        <f>XLOOKUP(A174,'Página25'!A:A,'Página25'!G:G,"")</f>
        <v>25568.875</v>
      </c>
      <c r="C174" s="22">
        <f>XLOOKUP(A174,'Página25'!A:A,'Página25'!I:I,"")</f>
        <v>25568.875</v>
      </c>
      <c r="D174" s="4">
        <f>XLOOKUP(A174,login!A:A,login!F:F,"")</f>
      </c>
      <c r="E174" s="4">
        <f>XLOOKUP(A174,gestor!C:C,gestor!E:E,"")</f>
      </c>
      <c r="F174" s="4">
        <v>0</v>
      </c>
      <c r="G174" s="4">
        <f>XLOOKUP(A174,EmailVerification!A:A,EmailVerification!B:B,"")</f>
      </c>
      <c r="H174" s="2">
        <f>XLOOKUP(A174,IntegracaoVerification!A:A,IntegracaoVerification!C:C,"")</f>
      </c>
      <c r="I174" s="2">
        <f>XLOOKUP(A174,ApiVerification!A:A,ApiVerification!C:C,"")</f>
      </c>
      <c r="J174" s="2">
        <f>XLOOKUP(A174,AtivacaoGiftback!A:A,AtivacaoGiftback!B:B,"")</f>
      </c>
      <c r="K174" s="2">
        <f>XLOOKUP(A174,TempoPrimeiraCampanha!A:A,TempoPrimeiraCampanha!B:B,"")</f>
      </c>
      <c r="L174" s="4">
        <f>XLOOKUP(A174,'# Campanhas30D'!A:A,'# Campanhas30D'!B:B,"")</f>
      </c>
      <c r="M174" s="4">
        <v>0</v>
      </c>
      <c r="N174" s="10">
        <f>XLOOKUP(A174,'Receita Total'!A:A,'Receita Total'!C:C,"")</f>
      </c>
      <c r="O174" s="4">
        <v>0</v>
      </c>
      <c r="P174" s="4">
        <v>0</v>
      </c>
      <c r="Q174" s="4">
        <v>0</v>
      </c>
      <c r="R174" s="4">
        <v>0</v>
      </c>
      <c r="S174" s="16">
        <f>XLOOKUP(A174,'Receita Influenciada'!A:A,'Receita Influenciada'!C:C,"")</f>
      </c>
      <c r="T174" s="2">
        <f>DATEDIF(B174,C174,"D")</f>
      </c>
      <c r="U174" s="4">
        <v>0</v>
      </c>
    </row>
    <row x14ac:dyDescent="0.25" r="175" customHeight="1" ht="18.75">
      <c r="A175" s="1" t="s">
        <v>1516</v>
      </c>
      <c r="B175" s="22">
        <f>XLOOKUP(A175,'Página25'!A:A,'Página25'!G:G,"")</f>
        <v>25568.875</v>
      </c>
      <c r="C175" s="22">
        <f>XLOOKUP(A175,'Página25'!A:A,'Página25'!I:I,"")</f>
        <v>25568.875</v>
      </c>
      <c r="D175" s="4">
        <f>XLOOKUP(A175,login!A:A,login!F:F,"")</f>
      </c>
      <c r="E175" s="4">
        <f>XLOOKUP(A175,gestor!C:C,gestor!E:E,"")</f>
      </c>
      <c r="F175" s="4">
        <v>0</v>
      </c>
      <c r="G175" s="4">
        <f>XLOOKUP(A175,EmailVerification!A:A,EmailVerification!B:B,"")</f>
      </c>
      <c r="H175" s="4">
        <f>XLOOKUP(A175,IntegracaoVerification!A:A,IntegracaoVerification!C:C,"")</f>
      </c>
      <c r="I175" s="4">
        <f>XLOOKUP(A175,ApiVerification!A:A,ApiVerification!C:C,"")</f>
      </c>
      <c r="J175" s="4">
        <f>XLOOKUP(A175,AtivacaoGiftback!A:A,AtivacaoGiftback!B:B,"")</f>
      </c>
      <c r="K175" s="4">
        <f>XLOOKUP(A175,TempoPrimeiraCampanha!A:A,TempoPrimeiraCampanha!B:B,"")</f>
      </c>
      <c r="L175" s="4">
        <f>XLOOKUP(A175,'# Campanhas30D'!A:A,'# Campanhas30D'!B:B,"")</f>
      </c>
      <c r="M175" s="4">
        <v>0</v>
      </c>
      <c r="N175" s="10">
        <f>XLOOKUP(A175,'Receita Total'!A:A,'Receita Total'!C:C,"")</f>
      </c>
      <c r="O175" s="4">
        <v>0</v>
      </c>
      <c r="P175" s="4">
        <v>0</v>
      </c>
      <c r="Q175" s="4">
        <v>0</v>
      </c>
      <c r="R175" s="4">
        <v>0</v>
      </c>
      <c r="S175" s="16">
        <f>XLOOKUP(A175,'Receita Influenciada'!A:A,'Receita Influenciada'!C:C,"")</f>
      </c>
      <c r="T175" s="2">
        <f>DATEDIF(B175,C175,"D")</f>
      </c>
      <c r="U175" s="4">
        <v>0</v>
      </c>
    </row>
    <row x14ac:dyDescent="0.25" r="176" customHeight="1" ht="18.75">
      <c r="A176" s="1" t="s">
        <v>1503</v>
      </c>
      <c r="B176" s="22">
        <f>XLOOKUP(A176,'Página25'!A:A,'Página25'!G:G,"")</f>
        <v>25568.875</v>
      </c>
      <c r="C176" s="22">
        <f>XLOOKUP(A176,'Página25'!A:A,'Página25'!I:I,"")</f>
        <v>25568.875</v>
      </c>
      <c r="D176" s="4">
        <f>XLOOKUP(A176,login!A:A,login!F:F,"")</f>
      </c>
      <c r="E176" s="4">
        <f>XLOOKUP(A176,gestor!C:C,gestor!E:E,"")</f>
      </c>
      <c r="F176" s="4">
        <v>0</v>
      </c>
      <c r="G176" s="4">
        <f>XLOOKUP(A176,EmailVerification!A:A,EmailVerification!B:B,"")</f>
      </c>
      <c r="H176" s="4">
        <f>XLOOKUP(A176,IntegracaoVerification!A:A,IntegracaoVerification!C:C,"")</f>
      </c>
      <c r="I176" s="4">
        <f>XLOOKUP(A176,ApiVerification!A:A,ApiVerification!C:C,"")</f>
      </c>
      <c r="J176" s="4">
        <f>XLOOKUP(A176,AtivacaoGiftback!A:A,AtivacaoGiftback!B:B,"")</f>
      </c>
      <c r="K176" s="2">
        <f>XLOOKUP(A176,TempoPrimeiraCampanha!A:A,TempoPrimeiraCampanha!B:B,"")</f>
      </c>
      <c r="L176" s="4">
        <f>XLOOKUP(A176,'# Campanhas30D'!A:A,'# Campanhas30D'!B:B,"")</f>
      </c>
      <c r="M176" s="4">
        <v>0</v>
      </c>
      <c r="N176" s="10">
        <f>XLOOKUP(A176,'Receita Total'!A:A,'Receita Total'!C:C,"")</f>
      </c>
      <c r="O176" s="4">
        <v>0</v>
      </c>
      <c r="P176" s="4">
        <v>0</v>
      </c>
      <c r="Q176" s="4">
        <v>0</v>
      </c>
      <c r="R176" s="4">
        <v>0</v>
      </c>
      <c r="S176" s="16">
        <f>XLOOKUP(A176,'Receita Influenciada'!A:A,'Receita Influenciada'!C:C,"")</f>
      </c>
      <c r="T176" s="2">
        <f>DATEDIF(B176,C176,"D")</f>
      </c>
      <c r="U176" s="4">
        <v>0</v>
      </c>
    </row>
    <row x14ac:dyDescent="0.25" r="177" customHeight="1" ht="18.75">
      <c r="A177" s="1" t="s">
        <v>1500</v>
      </c>
      <c r="B177" s="22">
        <f>XLOOKUP(A177,'Página25'!A:A,'Página25'!G:G,"")</f>
        <v>25568.875</v>
      </c>
      <c r="C177" s="22">
        <f>XLOOKUP(A177,'Página25'!A:A,'Página25'!I:I,"")</f>
        <v>25568.875</v>
      </c>
      <c r="D177" s="4">
        <f>XLOOKUP(A177,login!A:A,login!F:F,"")</f>
      </c>
      <c r="E177" s="4">
        <f>XLOOKUP(A177,gestor!C:C,gestor!E:E,"")</f>
      </c>
      <c r="F177" s="4">
        <v>0</v>
      </c>
      <c r="G177" s="4">
        <f>XLOOKUP(A177,EmailVerification!A:A,EmailVerification!B:B,"")</f>
      </c>
      <c r="H177" s="4">
        <f>XLOOKUP(A177,IntegracaoVerification!A:A,IntegracaoVerification!C:C,"")</f>
      </c>
      <c r="I177" s="4">
        <f>XLOOKUP(A177,ApiVerification!A:A,ApiVerification!C:C,"")</f>
      </c>
      <c r="J177" s="2">
        <f>XLOOKUP(A177,AtivacaoGiftback!A:A,AtivacaoGiftback!B:B,"")</f>
      </c>
      <c r="K177" s="2">
        <f>XLOOKUP(A177,TempoPrimeiraCampanha!A:A,TempoPrimeiraCampanha!B:B,"")</f>
      </c>
      <c r="L177" s="4">
        <f>XLOOKUP(A177,'# Campanhas30D'!A:A,'# Campanhas30D'!B:B,"")</f>
      </c>
      <c r="M177" s="4">
        <v>0</v>
      </c>
      <c r="N177" s="10">
        <f>XLOOKUP(A177,'Receita Total'!A:A,'Receita Total'!C:C,"")</f>
      </c>
      <c r="O177" s="4">
        <v>0</v>
      </c>
      <c r="P177" s="4">
        <v>0</v>
      </c>
      <c r="Q177" s="4">
        <v>0</v>
      </c>
      <c r="R177" s="4">
        <v>0</v>
      </c>
      <c r="S177" s="16">
        <f>XLOOKUP(A177,'Receita Influenciada'!A:A,'Receita Influenciada'!C:C,"")</f>
      </c>
      <c r="T177" s="2">
        <f>DATEDIF(B177,C177,"D")</f>
      </c>
      <c r="U177" s="4">
        <v>0</v>
      </c>
    </row>
    <row x14ac:dyDescent="0.25" r="178" customHeight="1" ht="18.75">
      <c r="A178" s="1" t="s">
        <v>1481</v>
      </c>
      <c r="B178" s="22">
        <f>XLOOKUP(A178,'Página25'!A:A,'Página25'!G:G,"")</f>
        <v>25568.875</v>
      </c>
      <c r="C178" s="22">
        <f>XLOOKUP(A178,'Página25'!A:A,'Página25'!I:I,"")</f>
        <v>25568.875</v>
      </c>
      <c r="D178" s="4">
        <f>XLOOKUP(A178,login!A:A,login!F:F,"")</f>
      </c>
      <c r="E178" s="4">
        <f>XLOOKUP(A178,gestor!C:C,gestor!E:E,"")</f>
      </c>
      <c r="F178" s="4">
        <v>0</v>
      </c>
      <c r="G178" s="4">
        <f>XLOOKUP(A178,EmailVerification!A:A,EmailVerification!B:B,"")</f>
      </c>
      <c r="H178" s="4">
        <f>XLOOKUP(A178,IntegracaoVerification!A:A,IntegracaoVerification!C:C,"")</f>
      </c>
      <c r="I178" s="4">
        <f>XLOOKUP(A178,ApiVerification!A:A,ApiVerification!C:C,"")</f>
      </c>
      <c r="J178" s="2">
        <f>XLOOKUP(A178,AtivacaoGiftback!A:A,AtivacaoGiftback!B:B,"")</f>
      </c>
      <c r="K178" s="2">
        <f>XLOOKUP(A178,TempoPrimeiraCampanha!A:A,TempoPrimeiraCampanha!B:B,"")</f>
      </c>
      <c r="L178" s="4">
        <f>XLOOKUP(A178,'# Campanhas30D'!A:A,'# Campanhas30D'!B:B,"")</f>
      </c>
      <c r="M178" s="4">
        <v>0</v>
      </c>
      <c r="N178" s="10">
        <f>XLOOKUP(A178,'Receita Total'!A:A,'Receita Total'!C:C,"")</f>
      </c>
      <c r="O178" s="4">
        <v>0</v>
      </c>
      <c r="P178" s="4">
        <v>0</v>
      </c>
      <c r="Q178" s="4">
        <v>0</v>
      </c>
      <c r="R178" s="4">
        <v>0</v>
      </c>
      <c r="S178" s="16">
        <f>XLOOKUP(A178,'Receita Influenciada'!A:A,'Receita Influenciada'!C:C,"")</f>
      </c>
      <c r="T178" s="2">
        <f>DATEDIF(B178,C178,"D")</f>
      </c>
      <c r="U178" s="4">
        <v>0</v>
      </c>
    </row>
    <row x14ac:dyDescent="0.25" r="179" customHeight="1" ht="18.75">
      <c r="A179" s="1" t="s">
        <v>1475</v>
      </c>
      <c r="B179" s="22">
        <f>XLOOKUP(A179,'Página25'!A:A,'Página25'!G:G,"")</f>
        <v>25568.875</v>
      </c>
      <c r="C179" s="22">
        <f>XLOOKUP(A179,'Página25'!A:A,'Página25'!I:I,"")</f>
        <v>25568.875</v>
      </c>
      <c r="D179" s="4">
        <f>XLOOKUP(A179,login!A:A,login!F:F,"")</f>
      </c>
      <c r="E179" s="4">
        <f>XLOOKUP(A179,gestor!C:C,gestor!E:E,"")</f>
      </c>
      <c r="F179" s="4">
        <v>0</v>
      </c>
      <c r="G179" s="4">
        <f>XLOOKUP(A179,EmailVerification!A:A,EmailVerification!B:B,"")</f>
      </c>
      <c r="H179" s="4">
        <f>XLOOKUP(A179,IntegracaoVerification!A:A,IntegracaoVerification!C:C,"")</f>
      </c>
      <c r="I179" s="4">
        <f>XLOOKUP(A179,ApiVerification!A:A,ApiVerification!C:C,"")</f>
      </c>
      <c r="J179" s="4">
        <f>XLOOKUP(A179,AtivacaoGiftback!A:A,AtivacaoGiftback!B:B,"")</f>
      </c>
      <c r="K179" s="4">
        <f>XLOOKUP(A179,TempoPrimeiraCampanha!A:A,TempoPrimeiraCampanha!B:B,"")</f>
      </c>
      <c r="L179" s="4">
        <f>XLOOKUP(A179,'# Campanhas30D'!A:A,'# Campanhas30D'!B:B,"")</f>
      </c>
      <c r="M179" s="4">
        <v>0</v>
      </c>
      <c r="N179" s="10">
        <f>XLOOKUP(A179,'Receita Total'!A:A,'Receita Total'!C:C,"")</f>
      </c>
      <c r="O179" s="4">
        <v>0</v>
      </c>
      <c r="P179" s="4">
        <v>0</v>
      </c>
      <c r="Q179" s="4">
        <v>0</v>
      </c>
      <c r="R179" s="4">
        <v>0</v>
      </c>
      <c r="S179" s="16">
        <f>XLOOKUP(A179,'Receita Influenciada'!A:A,'Receita Influenciada'!C:C,"")</f>
      </c>
      <c r="T179" s="2">
        <f>DATEDIF(B179,C179,"D")</f>
      </c>
      <c r="U179" s="4">
        <v>0</v>
      </c>
    </row>
    <row x14ac:dyDescent="0.25" r="180" customHeight="1" ht="18.75">
      <c r="A180" s="1" t="s">
        <v>1421</v>
      </c>
      <c r="B180" s="22">
        <f>XLOOKUP(A180,'Página25'!A:A,'Página25'!G:G,"")</f>
        <v>25568.875</v>
      </c>
      <c r="C180" s="22">
        <f>XLOOKUP(A180,'Página25'!A:A,'Página25'!I:I,"")</f>
        <v>25568.875</v>
      </c>
      <c r="D180" s="4">
        <f>XLOOKUP(A180,login!A:A,login!F:F,"")</f>
      </c>
      <c r="E180" s="4">
        <f>XLOOKUP(A180,gestor!C:C,gestor!E:E,"")</f>
      </c>
      <c r="F180" s="4">
        <v>0</v>
      </c>
      <c r="G180" s="2">
        <f>XLOOKUP(A180,EmailVerification!A:A,EmailVerification!B:B,"")</f>
      </c>
      <c r="H180" s="4">
        <f>XLOOKUP(A180,IntegracaoVerification!A:A,IntegracaoVerification!C:C,"")</f>
      </c>
      <c r="I180" s="4">
        <f>XLOOKUP(A180,ApiVerification!A:A,ApiVerification!C:C,"")</f>
      </c>
      <c r="J180" s="2">
        <f>XLOOKUP(A180,AtivacaoGiftback!A:A,AtivacaoGiftback!B:B,"")</f>
      </c>
      <c r="K180" s="4">
        <f>XLOOKUP(A180,TempoPrimeiraCampanha!A:A,TempoPrimeiraCampanha!B:B,"")</f>
      </c>
      <c r="L180" s="4">
        <f>XLOOKUP(A180,'# Campanhas30D'!A:A,'# Campanhas30D'!B:B,"")</f>
      </c>
      <c r="M180" s="4">
        <v>0</v>
      </c>
      <c r="N180" s="10">
        <f>XLOOKUP(A180,'Receita Total'!A:A,'Receita Total'!C:C,"")</f>
      </c>
      <c r="O180" s="4">
        <v>0</v>
      </c>
      <c r="P180" s="4">
        <v>0</v>
      </c>
      <c r="Q180" s="4">
        <v>0</v>
      </c>
      <c r="R180" s="4">
        <v>0</v>
      </c>
      <c r="S180" s="16">
        <f>XLOOKUP(A180,'Receita Influenciada'!A:A,'Receita Influenciada'!C:C,"")</f>
      </c>
      <c r="T180" s="2">
        <f>DATEDIF(B180,C180,"D")</f>
      </c>
      <c r="U180" s="4">
        <v>0</v>
      </c>
    </row>
    <row x14ac:dyDescent="0.25" r="181" customHeight="1" ht="18.75">
      <c r="A181" s="1" t="s">
        <v>1409</v>
      </c>
      <c r="B181" s="22">
        <f>XLOOKUP(A181,'Página25'!A:A,'Página25'!G:G,"")</f>
        <v>25568.875</v>
      </c>
      <c r="C181" s="22">
        <f>XLOOKUP(A181,'Página25'!A:A,'Página25'!I:I,"")</f>
        <v>25568.875</v>
      </c>
      <c r="D181" s="4">
        <f>XLOOKUP(A181,login!A:A,login!F:F,"")</f>
      </c>
      <c r="E181" s="4">
        <f>XLOOKUP(A181,gestor!C:C,gestor!E:E,"")</f>
      </c>
      <c r="F181" s="4">
        <v>0</v>
      </c>
      <c r="G181" s="4">
        <f>XLOOKUP(A181,EmailVerification!A:A,EmailVerification!B:B,"")</f>
      </c>
      <c r="H181" s="4">
        <f>XLOOKUP(A181,IntegracaoVerification!A:A,IntegracaoVerification!C:C,"")</f>
      </c>
      <c r="I181" s="4">
        <f>XLOOKUP(A181,ApiVerification!A:A,ApiVerification!C:C,"")</f>
      </c>
      <c r="J181" s="4">
        <f>XLOOKUP(A181,AtivacaoGiftback!A:A,AtivacaoGiftback!B:B,"")</f>
      </c>
      <c r="K181" s="2">
        <f>XLOOKUP(A181,TempoPrimeiraCampanha!A:A,TempoPrimeiraCampanha!B:B,"")</f>
      </c>
      <c r="L181" s="4">
        <f>XLOOKUP(A181,'# Campanhas30D'!A:A,'# Campanhas30D'!B:B,"")</f>
      </c>
      <c r="M181" s="4">
        <v>0</v>
      </c>
      <c r="N181" s="10">
        <f>XLOOKUP(A181,'Receita Total'!A:A,'Receita Total'!C:C,"")</f>
      </c>
      <c r="O181" s="4">
        <v>0</v>
      </c>
      <c r="P181" s="4">
        <v>0</v>
      </c>
      <c r="Q181" s="4">
        <v>0</v>
      </c>
      <c r="R181" s="4">
        <v>0</v>
      </c>
      <c r="S181" s="16">
        <f>XLOOKUP(A181,'Receita Influenciada'!A:A,'Receita Influenciada'!C:C,"")</f>
      </c>
      <c r="T181" s="2">
        <f>DATEDIF(B181,C181,"D")</f>
      </c>
      <c r="U181" s="4">
        <v>0</v>
      </c>
    </row>
    <row x14ac:dyDescent="0.25" r="182" customHeight="1" ht="18.75">
      <c r="A182" s="1" t="s">
        <v>1337</v>
      </c>
      <c r="B182" s="22">
        <f>XLOOKUP(A182,'Página25'!A:A,'Página25'!G:G,"")</f>
        <v>25568.875</v>
      </c>
      <c r="C182" s="22">
        <f>XLOOKUP(A182,'Página25'!A:A,'Página25'!I:I,"")</f>
        <v>25568.875</v>
      </c>
      <c r="D182" s="4">
        <f>XLOOKUP(A182,login!A:A,login!F:F,"")</f>
      </c>
      <c r="E182" s="4">
        <f>XLOOKUP(A182,gestor!C:C,gestor!E:E,"")</f>
      </c>
      <c r="F182" s="4">
        <v>0</v>
      </c>
      <c r="G182" s="4">
        <f>XLOOKUP(A182,EmailVerification!A:A,EmailVerification!B:B,"")</f>
      </c>
      <c r="H182" s="4">
        <f>XLOOKUP(A182,IntegracaoVerification!A:A,IntegracaoVerification!C:C,"")</f>
      </c>
      <c r="I182" s="4">
        <f>XLOOKUP(A182,ApiVerification!A:A,ApiVerification!C:C,"")</f>
      </c>
      <c r="J182" s="4">
        <f>XLOOKUP(A182,AtivacaoGiftback!A:A,AtivacaoGiftback!B:B,"")</f>
      </c>
      <c r="K182" s="2">
        <f>XLOOKUP(A182,TempoPrimeiraCampanha!A:A,TempoPrimeiraCampanha!B:B,"")</f>
      </c>
      <c r="L182" s="4">
        <f>XLOOKUP(A182,'# Campanhas30D'!A:A,'# Campanhas30D'!B:B,"")</f>
      </c>
      <c r="M182" s="4">
        <v>0</v>
      </c>
      <c r="N182" s="10">
        <f>XLOOKUP(A182,'Receita Total'!A:A,'Receita Total'!C:C,"")</f>
      </c>
      <c r="O182" s="4">
        <v>0</v>
      </c>
      <c r="P182" s="4">
        <v>0</v>
      </c>
      <c r="Q182" s="4">
        <v>0</v>
      </c>
      <c r="R182" s="4">
        <v>0</v>
      </c>
      <c r="S182" s="16">
        <f>XLOOKUP(A182,'Receita Influenciada'!A:A,'Receita Influenciada'!C:C,"")</f>
      </c>
      <c r="T182" s="2">
        <f>DATEDIF(B182,C182,"D")</f>
      </c>
      <c r="U182" s="4">
        <v>0</v>
      </c>
    </row>
    <row x14ac:dyDescent="0.25" r="183" customHeight="1" ht="18.75">
      <c r="A183" s="1" t="s">
        <v>1320</v>
      </c>
      <c r="B183" s="22">
        <f>XLOOKUP(A183,'Página25'!A:A,'Página25'!G:G,"")</f>
        <v>25568.875</v>
      </c>
      <c r="C183" s="22">
        <f>XLOOKUP(A183,'Página25'!A:A,'Página25'!I:I,"")</f>
        <v>25568.875</v>
      </c>
      <c r="D183" s="4">
        <f>XLOOKUP(A183,login!A:A,login!F:F,"")</f>
      </c>
      <c r="E183" s="4">
        <f>XLOOKUP(A183,gestor!C:C,gestor!E:E,"")</f>
      </c>
      <c r="F183" s="4">
        <v>0</v>
      </c>
      <c r="G183" s="4">
        <f>XLOOKUP(A183,EmailVerification!A:A,EmailVerification!B:B,"")</f>
      </c>
      <c r="H183" s="4">
        <f>XLOOKUP(A183,IntegracaoVerification!A:A,IntegracaoVerification!C:C,"")</f>
      </c>
      <c r="I183" s="4">
        <f>XLOOKUP(A183,ApiVerification!A:A,ApiVerification!C:C,"")</f>
      </c>
      <c r="J183" s="4">
        <f>XLOOKUP(A183,AtivacaoGiftback!A:A,AtivacaoGiftback!B:B,"")</f>
      </c>
      <c r="K183" s="2">
        <f>XLOOKUP(A183,TempoPrimeiraCampanha!A:A,TempoPrimeiraCampanha!B:B,"")</f>
      </c>
      <c r="L183" s="4">
        <f>XLOOKUP(A183,'# Campanhas30D'!A:A,'# Campanhas30D'!B:B,"")</f>
      </c>
      <c r="M183" s="4">
        <v>0</v>
      </c>
      <c r="N183" s="10">
        <f>XLOOKUP(A183,'Receita Total'!A:A,'Receita Total'!C:C,"")</f>
      </c>
      <c r="O183" s="4">
        <v>0</v>
      </c>
      <c r="P183" s="4">
        <v>0</v>
      </c>
      <c r="Q183" s="4">
        <v>0</v>
      </c>
      <c r="R183" s="4">
        <v>0</v>
      </c>
      <c r="S183" s="16">
        <f>XLOOKUP(A183,'Receita Influenciada'!A:A,'Receita Influenciada'!C:C,"")</f>
      </c>
      <c r="T183" s="2">
        <f>DATEDIF(B183,C183,"D")</f>
      </c>
      <c r="U183" s="4">
        <v>0</v>
      </c>
    </row>
    <row x14ac:dyDescent="0.25" r="184" customHeight="1" ht="18.75">
      <c r="A184" s="1" t="s">
        <v>1180</v>
      </c>
      <c r="B184" s="22">
        <f>XLOOKUP(A184,'Página25'!A:A,'Página25'!G:G,"")</f>
        <v>25568.875</v>
      </c>
      <c r="C184" s="22">
        <f>XLOOKUP(A184,'Página25'!A:A,'Página25'!I:I,"")</f>
        <v>25568.875</v>
      </c>
      <c r="D184" s="4">
        <f>XLOOKUP(A184,login!A:A,login!F:F,"")</f>
      </c>
      <c r="E184" s="4">
        <f>XLOOKUP(A184,gestor!C:C,gestor!E:E,"")</f>
      </c>
      <c r="F184" s="4">
        <v>0</v>
      </c>
      <c r="G184" s="4">
        <f>XLOOKUP(A184,EmailVerification!A:A,EmailVerification!B:B,"")</f>
      </c>
      <c r="H184" s="4">
        <f>XLOOKUP(A184,IntegracaoVerification!A:A,IntegracaoVerification!C:C,"")</f>
      </c>
      <c r="I184" s="4">
        <f>XLOOKUP(A184,ApiVerification!A:A,ApiVerification!C:C,"")</f>
      </c>
      <c r="J184" s="4">
        <f>XLOOKUP(A184,AtivacaoGiftback!A:A,AtivacaoGiftback!B:B,"")</f>
      </c>
      <c r="K184" s="4">
        <f>XLOOKUP(A184,TempoPrimeiraCampanha!A:A,TempoPrimeiraCampanha!B:B,"")</f>
      </c>
      <c r="L184" s="4">
        <f>XLOOKUP(A184,'# Campanhas30D'!A:A,'# Campanhas30D'!B:B,"")</f>
      </c>
      <c r="M184" s="4">
        <v>0</v>
      </c>
      <c r="N184" s="10">
        <f>XLOOKUP(A184,'Receita Total'!A:A,'Receita Total'!C:C,"")</f>
      </c>
      <c r="O184" s="4">
        <v>0</v>
      </c>
      <c r="P184" s="4">
        <v>0</v>
      </c>
      <c r="Q184" s="4">
        <v>0</v>
      </c>
      <c r="R184" s="4">
        <v>0</v>
      </c>
      <c r="S184" s="16">
        <f>XLOOKUP(A184,'Receita Influenciada'!A:A,'Receita Influenciada'!C:C,"")</f>
      </c>
      <c r="T184" s="2">
        <f>DATEDIF(B184,C184,"D")</f>
      </c>
      <c r="U184" s="4">
        <v>0</v>
      </c>
    </row>
    <row x14ac:dyDescent="0.25" r="185" customHeight="1" ht="18.75">
      <c r="A185" s="1" t="s">
        <v>1168</v>
      </c>
      <c r="B185" s="22">
        <f>XLOOKUP(A185,'Página25'!A:A,'Página25'!G:G,"")</f>
        <v>25568.875</v>
      </c>
      <c r="C185" s="22">
        <f>XLOOKUP(A185,'Página25'!A:A,'Página25'!I:I,"")</f>
        <v>25568.875</v>
      </c>
      <c r="D185" s="4">
        <f>XLOOKUP(A185,login!A:A,login!F:F,"")</f>
      </c>
      <c r="E185" s="4">
        <f>XLOOKUP(A185,gestor!C:C,gestor!E:E,"")</f>
      </c>
      <c r="F185" s="4">
        <v>0</v>
      </c>
      <c r="G185" s="4">
        <f>XLOOKUP(A185,EmailVerification!A:A,EmailVerification!B:B,"")</f>
      </c>
      <c r="H185" s="4">
        <f>XLOOKUP(A185,IntegracaoVerification!A:A,IntegracaoVerification!C:C,"")</f>
      </c>
      <c r="I185" s="4">
        <f>XLOOKUP(A185,ApiVerification!A:A,ApiVerification!C:C,"")</f>
      </c>
      <c r="J185" s="4">
        <f>XLOOKUP(A185,AtivacaoGiftback!A:A,AtivacaoGiftback!B:B,"")</f>
      </c>
      <c r="K185" s="4">
        <f>XLOOKUP(A185,TempoPrimeiraCampanha!A:A,TempoPrimeiraCampanha!B:B,"")</f>
      </c>
      <c r="L185" s="4">
        <f>XLOOKUP(A185,'# Campanhas30D'!A:A,'# Campanhas30D'!B:B,"")</f>
      </c>
      <c r="M185" s="4">
        <v>0</v>
      </c>
      <c r="N185" s="10">
        <f>XLOOKUP(A185,'Receita Total'!A:A,'Receita Total'!C:C,"")</f>
      </c>
      <c r="O185" s="4">
        <v>0</v>
      </c>
      <c r="P185" s="4">
        <v>0</v>
      </c>
      <c r="Q185" s="4">
        <v>0</v>
      </c>
      <c r="R185" s="4">
        <v>0</v>
      </c>
      <c r="S185" s="16">
        <f>XLOOKUP(A185,'Receita Influenciada'!A:A,'Receita Influenciada'!C:C,"")</f>
      </c>
      <c r="T185" s="2">
        <f>DATEDIF(B185,C185,"D")</f>
      </c>
      <c r="U185" s="4">
        <v>0</v>
      </c>
    </row>
    <row x14ac:dyDescent="0.25" r="186" customHeight="1" ht="18.75">
      <c r="A186" s="1" t="s">
        <v>1139</v>
      </c>
      <c r="B186" s="22">
        <f>XLOOKUP(A186,'Página25'!A:A,'Página25'!G:G,"")</f>
        <v>25568.875</v>
      </c>
      <c r="C186" s="22">
        <f>XLOOKUP(A186,'Página25'!A:A,'Página25'!I:I,"")</f>
        <v>25568.875</v>
      </c>
      <c r="D186" s="4">
        <f>XLOOKUP(A186,login!A:A,login!F:F,"")</f>
      </c>
      <c r="E186" s="4">
        <f>XLOOKUP(A186,gestor!C:C,gestor!E:E,"")</f>
      </c>
      <c r="F186" s="4">
        <v>0</v>
      </c>
      <c r="G186" s="2">
        <f>XLOOKUP(A186,EmailVerification!A:A,EmailVerification!B:B,"")</f>
      </c>
      <c r="H186" s="2">
        <f>XLOOKUP(A186,IntegracaoVerification!A:A,IntegracaoVerification!C:C,"")</f>
      </c>
      <c r="I186" s="4">
        <f>XLOOKUP(A186,ApiVerification!A:A,ApiVerification!C:C,"")</f>
      </c>
      <c r="J186" s="2">
        <f>XLOOKUP(A186,AtivacaoGiftback!A:A,AtivacaoGiftback!B:B,"")</f>
      </c>
      <c r="K186" s="2">
        <f>XLOOKUP(A186,TempoPrimeiraCampanha!A:A,TempoPrimeiraCampanha!B:B,"")</f>
      </c>
      <c r="L186" s="4">
        <f>XLOOKUP(A186,'# Campanhas30D'!A:A,'# Campanhas30D'!B:B,"")</f>
      </c>
      <c r="M186" s="4">
        <v>0</v>
      </c>
      <c r="N186" s="10">
        <f>XLOOKUP(A186,'Receita Total'!A:A,'Receita Total'!C:C,"")</f>
      </c>
      <c r="O186" s="4">
        <v>0</v>
      </c>
      <c r="P186" s="4">
        <v>0</v>
      </c>
      <c r="Q186" s="4">
        <v>0</v>
      </c>
      <c r="R186" s="4">
        <v>0</v>
      </c>
      <c r="S186" s="16">
        <f>XLOOKUP(A186,'Receita Influenciada'!A:A,'Receita Influenciada'!C:C,"")</f>
      </c>
      <c r="T186" s="2">
        <f>DATEDIF(B186,C186,"D")</f>
      </c>
      <c r="U186" s="4">
        <v>0</v>
      </c>
    </row>
    <row x14ac:dyDescent="0.25" r="187" customHeight="1" ht="18.75">
      <c r="A187" s="1" t="s">
        <v>1117</v>
      </c>
      <c r="B187" s="22">
        <f>XLOOKUP(A187,'Página25'!A:A,'Página25'!G:G,"")</f>
        <v>25568.875</v>
      </c>
      <c r="C187" s="22">
        <f>XLOOKUP(A187,'Página25'!A:A,'Página25'!I:I,"")</f>
        <v>25568.875</v>
      </c>
      <c r="D187" s="4">
        <f>XLOOKUP(A187,login!A:A,login!F:F,"")</f>
      </c>
      <c r="E187" s="4">
        <f>XLOOKUP(A187,gestor!C:C,gestor!E:E,"")</f>
      </c>
      <c r="F187" s="4">
        <v>0</v>
      </c>
      <c r="G187" s="2">
        <f>XLOOKUP(A187,EmailVerification!A:A,EmailVerification!B:B,"")</f>
      </c>
      <c r="H187" s="4">
        <f>XLOOKUP(A187,IntegracaoVerification!A:A,IntegracaoVerification!C:C,"")</f>
      </c>
      <c r="I187" s="4">
        <f>XLOOKUP(A187,ApiVerification!A:A,ApiVerification!C:C,"")</f>
      </c>
      <c r="J187" s="2">
        <f>XLOOKUP(A187,AtivacaoGiftback!A:A,AtivacaoGiftback!B:B,"")</f>
      </c>
      <c r="K187" s="4">
        <f>XLOOKUP(A187,TempoPrimeiraCampanha!A:A,TempoPrimeiraCampanha!B:B,"")</f>
      </c>
      <c r="L187" s="4">
        <f>XLOOKUP(A187,'# Campanhas30D'!A:A,'# Campanhas30D'!B:B,"")</f>
      </c>
      <c r="M187" s="4">
        <v>0</v>
      </c>
      <c r="N187" s="10">
        <f>XLOOKUP(A187,'Receita Total'!A:A,'Receita Total'!C:C,"")</f>
      </c>
      <c r="O187" s="4">
        <v>0</v>
      </c>
      <c r="P187" s="4">
        <v>0</v>
      </c>
      <c r="Q187" s="4">
        <v>0</v>
      </c>
      <c r="R187" s="4">
        <v>0</v>
      </c>
      <c r="S187" s="16">
        <f>XLOOKUP(A187,'Receita Influenciada'!A:A,'Receita Influenciada'!C:C,"")</f>
      </c>
      <c r="T187" s="2">
        <f>DATEDIF(B187,C187,"D")</f>
      </c>
      <c r="U187" s="4">
        <v>0</v>
      </c>
    </row>
    <row x14ac:dyDescent="0.25" r="188" customHeight="1" ht="18.75">
      <c r="A188" s="1" t="s">
        <v>1083</v>
      </c>
      <c r="B188" s="22">
        <f>XLOOKUP(A188,'Página25'!A:A,'Página25'!G:G,"")</f>
        <v>25568.875</v>
      </c>
      <c r="C188" s="22">
        <f>XLOOKUP(A188,'Página25'!A:A,'Página25'!I:I,"")</f>
        <v>25568.875</v>
      </c>
      <c r="D188" s="4">
        <f>XLOOKUP(A188,login!A:A,login!F:F,"")</f>
      </c>
      <c r="E188" s="4">
        <f>XLOOKUP(A188,gestor!C:C,gestor!E:E,"")</f>
      </c>
      <c r="F188" s="4">
        <v>0</v>
      </c>
      <c r="G188" s="4">
        <f>XLOOKUP(A188,EmailVerification!A:A,EmailVerification!B:B,"")</f>
      </c>
      <c r="H188" s="4">
        <f>XLOOKUP(A188,IntegracaoVerification!A:A,IntegracaoVerification!C:C,"")</f>
      </c>
      <c r="I188" s="4">
        <f>XLOOKUP(A188,ApiVerification!A:A,ApiVerification!C:C,"")</f>
      </c>
      <c r="J188" s="4">
        <f>XLOOKUP(A188,AtivacaoGiftback!A:A,AtivacaoGiftback!B:B,"")</f>
      </c>
      <c r="K188" s="2">
        <f>XLOOKUP(A188,TempoPrimeiraCampanha!A:A,TempoPrimeiraCampanha!B:B,"")</f>
      </c>
      <c r="L188" s="4">
        <f>XLOOKUP(A188,'# Campanhas30D'!A:A,'# Campanhas30D'!B:B,"")</f>
      </c>
      <c r="M188" s="4">
        <v>0</v>
      </c>
      <c r="N188" s="10">
        <f>XLOOKUP(A188,'Receita Total'!A:A,'Receita Total'!C:C,"")</f>
      </c>
      <c r="O188" s="4">
        <v>0</v>
      </c>
      <c r="P188" s="4">
        <v>0</v>
      </c>
      <c r="Q188" s="4">
        <v>0</v>
      </c>
      <c r="R188" s="4">
        <v>0</v>
      </c>
      <c r="S188" s="16">
        <f>XLOOKUP(A188,'Receita Influenciada'!A:A,'Receita Influenciada'!C:C,"")</f>
      </c>
      <c r="T188" s="2">
        <f>DATEDIF(B188,C188,"D")</f>
      </c>
      <c r="U188" s="4">
        <v>0</v>
      </c>
    </row>
    <row x14ac:dyDescent="0.25" r="189" customHeight="1" ht="18.75">
      <c r="A189" s="1" t="s">
        <v>999</v>
      </c>
      <c r="B189" s="22">
        <f>XLOOKUP(A189,'Página25'!A:A,'Página25'!G:G,"")</f>
        <v>25568.875</v>
      </c>
      <c r="C189" s="22">
        <f>XLOOKUP(A189,'Página25'!A:A,'Página25'!I:I,"")</f>
        <v>25568.875</v>
      </c>
      <c r="D189" s="4">
        <f>XLOOKUP(A189,login!A:A,login!F:F,"")</f>
      </c>
      <c r="E189" s="4">
        <f>XLOOKUP(A189,gestor!C:C,gestor!E:E,"")</f>
      </c>
      <c r="F189" s="4">
        <f>XLOOKUP(A189,tickets!I:I,tickets!J:J,"")</f>
      </c>
      <c r="G189" s="4">
        <f>XLOOKUP(A189,EmailVerification!A:A,EmailVerification!B:B,"")</f>
      </c>
      <c r="H189" s="4">
        <f>XLOOKUP(A189,IntegracaoVerification!A:A,IntegracaoVerification!C:C,"")</f>
      </c>
      <c r="I189" s="4">
        <f>XLOOKUP(A189,ApiVerification!A:A,ApiVerification!C:C,"")</f>
      </c>
      <c r="J189" s="4">
        <f>XLOOKUP(A189,AtivacaoGiftback!A:A,AtivacaoGiftback!B:B,"")</f>
      </c>
      <c r="K189" s="4">
        <f>XLOOKUP(A189,TempoPrimeiraCampanha!A:A,TempoPrimeiraCampanha!B:B,"")</f>
      </c>
      <c r="L189" s="4">
        <f>XLOOKUP(A189,'# Campanhas30D'!A:A,'# Campanhas30D'!B:B,"")</f>
      </c>
      <c r="M189" s="4">
        <v>0</v>
      </c>
      <c r="N189" s="10">
        <f>XLOOKUP(A189,'Receita Total'!A:A,'Receita Total'!C:C,"")</f>
      </c>
      <c r="O189" s="4">
        <v>0</v>
      </c>
      <c r="P189" s="4">
        <v>0</v>
      </c>
      <c r="Q189" s="4">
        <v>0</v>
      </c>
      <c r="R189" s="4">
        <v>0</v>
      </c>
      <c r="S189" s="16">
        <f>XLOOKUP(A189,'Receita Influenciada'!A:A,'Receita Influenciada'!C:C,"")</f>
      </c>
      <c r="T189" s="2">
        <f>DATEDIF(B189,C189,"D")</f>
      </c>
      <c r="U189" s="4">
        <v>0</v>
      </c>
    </row>
    <row x14ac:dyDescent="0.25" r="190" customHeight="1" ht="18.75">
      <c r="A190" s="1" t="s">
        <v>926</v>
      </c>
      <c r="B190" s="22">
        <f>XLOOKUP(A190,'Página25'!A:A,'Página25'!G:G,"")</f>
        <v>25568.875</v>
      </c>
      <c r="C190" s="22">
        <f>XLOOKUP(A190,'Página25'!A:A,'Página25'!I:I,"")</f>
        <v>25568.875</v>
      </c>
      <c r="D190" s="4">
        <f>XLOOKUP(A190,login!A:A,login!F:F,"")</f>
      </c>
      <c r="E190" s="4">
        <f>XLOOKUP(A190,gestor!C:C,gestor!E:E,"")</f>
      </c>
      <c r="F190" s="4">
        <f>XLOOKUP(A190,tickets!I:I,tickets!J:J,"")</f>
      </c>
      <c r="G190" s="2">
        <f>XLOOKUP(A190,EmailVerification!A:A,EmailVerification!B:B,"")</f>
      </c>
      <c r="H190" s="2">
        <f>XLOOKUP(A190,IntegracaoVerification!A:A,IntegracaoVerification!C:C,"")</f>
      </c>
      <c r="I190" s="4">
        <f>XLOOKUP(A190,ApiVerification!A:A,ApiVerification!C:C,"")</f>
      </c>
      <c r="J190" s="4">
        <f>XLOOKUP(A190,AtivacaoGiftback!A:A,AtivacaoGiftback!B:B,"")</f>
      </c>
      <c r="K190" s="2">
        <f>XLOOKUP(A190,TempoPrimeiraCampanha!A:A,TempoPrimeiraCampanha!B:B,"")</f>
      </c>
      <c r="L190" s="4">
        <f>XLOOKUP(A190,'# Campanhas30D'!A:A,'# Campanhas30D'!B:B,"")</f>
      </c>
      <c r="M190" s="4">
        <v>0</v>
      </c>
      <c r="N190" s="10">
        <f>XLOOKUP(A190,'Receita Total'!A:A,'Receita Total'!C:C,"")</f>
      </c>
      <c r="O190" s="4">
        <v>0</v>
      </c>
      <c r="P190" s="4">
        <v>0</v>
      </c>
      <c r="Q190" s="4">
        <v>0</v>
      </c>
      <c r="R190" s="4">
        <v>0</v>
      </c>
      <c r="S190" s="16">
        <f>XLOOKUP(A190,'Receita Influenciada'!A:A,'Receita Influenciada'!C:C,"")</f>
      </c>
      <c r="T190" s="2">
        <f>DATEDIF(B190,C190,"D")</f>
      </c>
      <c r="U190" s="4">
        <v>0</v>
      </c>
    </row>
    <row x14ac:dyDescent="0.25" r="191" customHeight="1" ht="18.75">
      <c r="A191" s="1" t="s">
        <v>914</v>
      </c>
      <c r="B191" s="22">
        <f>XLOOKUP(A191,'Página25'!A:A,'Página25'!G:G,"")</f>
        <v>25568.875</v>
      </c>
      <c r="C191" s="22">
        <f>XLOOKUP(A191,'Página25'!A:A,'Página25'!I:I,"")</f>
        <v>25568.875</v>
      </c>
      <c r="D191" s="4">
        <f>XLOOKUP(A191,login!A:A,login!F:F,"")</f>
      </c>
      <c r="E191" s="4">
        <f>XLOOKUP(A191,gestor!C:C,gestor!E:E,"")</f>
      </c>
      <c r="F191" s="4">
        <v>0</v>
      </c>
      <c r="G191" s="4">
        <f>XLOOKUP(A191,EmailVerification!A:A,EmailVerification!B:B,"")</f>
      </c>
      <c r="H191" s="4">
        <f>XLOOKUP(A191,IntegracaoVerification!A:A,IntegracaoVerification!C:C,"")</f>
      </c>
      <c r="I191" s="4">
        <f>XLOOKUP(A191,ApiVerification!A:A,ApiVerification!C:C,"")</f>
      </c>
      <c r="J191" s="4">
        <f>XLOOKUP(A191,AtivacaoGiftback!A:A,AtivacaoGiftback!B:B,"")</f>
      </c>
      <c r="K191" s="2">
        <f>XLOOKUP(A191,TempoPrimeiraCampanha!A:A,TempoPrimeiraCampanha!B:B,"")</f>
      </c>
      <c r="L191" s="4">
        <f>XLOOKUP(A191,'# Campanhas30D'!A:A,'# Campanhas30D'!B:B,"")</f>
      </c>
      <c r="M191" s="4">
        <v>0</v>
      </c>
      <c r="N191" s="10">
        <f>XLOOKUP(A191,'Receita Total'!A:A,'Receita Total'!C:C,"")</f>
      </c>
      <c r="O191" s="4">
        <v>0</v>
      </c>
      <c r="P191" s="4">
        <v>0</v>
      </c>
      <c r="Q191" s="4">
        <v>0</v>
      </c>
      <c r="R191" s="4">
        <v>0</v>
      </c>
      <c r="S191" s="16">
        <f>XLOOKUP(A191,'Receita Influenciada'!A:A,'Receita Influenciada'!C:C,"")</f>
      </c>
      <c r="T191" s="2">
        <f>DATEDIF(B191,C191,"D")</f>
      </c>
      <c r="U191" s="4">
        <v>0</v>
      </c>
    </row>
    <row x14ac:dyDescent="0.25" r="192" customHeight="1" ht="18.75">
      <c r="A192" s="1" t="s">
        <v>886</v>
      </c>
      <c r="B192" s="22">
        <f>XLOOKUP(A192,'Página25'!A:A,'Página25'!G:G,"")</f>
        <v>25568.875</v>
      </c>
      <c r="C192" s="22">
        <f>XLOOKUP(A192,'Página25'!A:A,'Página25'!I:I,"")</f>
        <v>25568.875</v>
      </c>
      <c r="D192" s="4">
        <f>XLOOKUP(A192,login!A:A,login!F:F,"")</f>
      </c>
      <c r="E192" s="4">
        <f>XLOOKUP(A192,gestor!C:C,gestor!E:E,"")</f>
      </c>
      <c r="F192" s="4">
        <v>0</v>
      </c>
      <c r="G192" s="4">
        <f>XLOOKUP(A192,EmailVerification!A:A,EmailVerification!B:B,"")</f>
      </c>
      <c r="H192" s="4">
        <f>XLOOKUP(A192,IntegracaoVerification!A:A,IntegracaoVerification!C:C,"")</f>
      </c>
      <c r="I192" s="4">
        <f>XLOOKUP(A192,ApiVerification!A:A,ApiVerification!C:C,"")</f>
      </c>
      <c r="J192" s="2">
        <f>XLOOKUP(A192,AtivacaoGiftback!A:A,AtivacaoGiftback!B:B,"")</f>
      </c>
      <c r="K192" s="2">
        <f>XLOOKUP(A192,TempoPrimeiraCampanha!A:A,TempoPrimeiraCampanha!B:B,"")</f>
      </c>
      <c r="L192" s="4">
        <f>XLOOKUP(A192,'# Campanhas30D'!A:A,'# Campanhas30D'!B:B,"")</f>
      </c>
      <c r="M192" s="4">
        <v>0</v>
      </c>
      <c r="N192" s="10">
        <f>XLOOKUP(A192,'Receita Total'!A:A,'Receita Total'!C:C,"")</f>
      </c>
      <c r="O192" s="4">
        <v>0</v>
      </c>
      <c r="P192" s="4">
        <v>0</v>
      </c>
      <c r="Q192" s="4">
        <v>0</v>
      </c>
      <c r="R192" s="4">
        <v>0</v>
      </c>
      <c r="S192" s="16">
        <f>XLOOKUP(A192,'Receita Influenciada'!A:A,'Receita Influenciada'!C:C,"")</f>
      </c>
      <c r="T192" s="2">
        <f>DATEDIF(B192,C192,"D")</f>
      </c>
      <c r="U192" s="4">
        <v>0</v>
      </c>
    </row>
    <row x14ac:dyDescent="0.25" r="193" customHeight="1" ht="18.75">
      <c r="A193" s="1" t="s">
        <v>840</v>
      </c>
      <c r="B193" s="22">
        <f>XLOOKUP(A193,'Página25'!A:A,'Página25'!G:G,"")</f>
        <v>25568.875</v>
      </c>
      <c r="C193" s="22">
        <f>XLOOKUP(A193,'Página25'!A:A,'Página25'!I:I,"")</f>
        <v>25568.875</v>
      </c>
      <c r="D193" s="4">
        <f>XLOOKUP(A193,login!A:A,login!F:F,"")</f>
      </c>
      <c r="E193" s="4">
        <f>XLOOKUP(A193,gestor!C:C,gestor!E:E,"")</f>
      </c>
      <c r="F193" s="4">
        <v>0</v>
      </c>
      <c r="G193" s="4">
        <f>XLOOKUP(A193,EmailVerification!A:A,EmailVerification!B:B,"")</f>
      </c>
      <c r="H193" s="4">
        <f>XLOOKUP(A193,IntegracaoVerification!A:A,IntegracaoVerification!C:C,"")</f>
      </c>
      <c r="I193" s="4">
        <f>XLOOKUP(A193,ApiVerification!A:A,ApiVerification!C:C,"")</f>
      </c>
      <c r="J193" s="4">
        <f>XLOOKUP(A193,AtivacaoGiftback!A:A,AtivacaoGiftback!B:B,"")</f>
      </c>
      <c r="K193" s="4">
        <f>XLOOKUP(A193,TempoPrimeiraCampanha!A:A,TempoPrimeiraCampanha!B:B,"")</f>
      </c>
      <c r="L193" s="4">
        <f>XLOOKUP(A193,'# Campanhas30D'!A:A,'# Campanhas30D'!B:B,"")</f>
      </c>
      <c r="M193" s="4">
        <v>0</v>
      </c>
      <c r="N193" s="10">
        <f>XLOOKUP(A193,'Receita Total'!A:A,'Receita Total'!C:C,"")</f>
      </c>
      <c r="O193" s="4">
        <v>0</v>
      </c>
      <c r="P193" s="4">
        <v>0</v>
      </c>
      <c r="Q193" s="4">
        <v>0</v>
      </c>
      <c r="R193" s="4">
        <v>0</v>
      </c>
      <c r="S193" s="16">
        <f>XLOOKUP(A193,'Receita Influenciada'!A:A,'Receita Influenciada'!C:C,"")</f>
      </c>
      <c r="T193" s="2">
        <f>DATEDIF(B193,C193,"D")</f>
      </c>
      <c r="U193" s="4">
        <v>0</v>
      </c>
    </row>
    <row x14ac:dyDescent="0.25" r="194" customHeight="1" ht="18.75">
      <c r="A194" s="1" t="s">
        <v>834</v>
      </c>
      <c r="B194" s="22">
        <f>XLOOKUP(A194,'Página25'!A:A,'Página25'!G:G,"")</f>
        <v>25568.875</v>
      </c>
      <c r="C194" s="22">
        <f>XLOOKUP(A194,'Página25'!A:A,'Página25'!I:I,"")</f>
        <v>25568.875</v>
      </c>
      <c r="D194" s="4">
        <f>XLOOKUP(A194,login!A:A,login!F:F,"")</f>
      </c>
      <c r="E194" s="4">
        <f>XLOOKUP(A194,gestor!C:C,gestor!E:E,"")</f>
      </c>
      <c r="F194" s="4">
        <v>0</v>
      </c>
      <c r="G194" s="4">
        <f>XLOOKUP(A194,EmailVerification!A:A,EmailVerification!B:B,"")</f>
      </c>
      <c r="H194" s="4">
        <f>XLOOKUP(A194,IntegracaoVerification!A:A,IntegracaoVerification!C:C,"")</f>
      </c>
      <c r="I194" s="4">
        <f>XLOOKUP(A194,ApiVerification!A:A,ApiVerification!C:C,"")</f>
      </c>
      <c r="J194" s="4">
        <f>XLOOKUP(A194,AtivacaoGiftback!A:A,AtivacaoGiftback!B:B,"")</f>
      </c>
      <c r="K194" s="2">
        <f>XLOOKUP(A194,TempoPrimeiraCampanha!A:A,TempoPrimeiraCampanha!B:B,"")</f>
      </c>
      <c r="L194" s="4">
        <f>XLOOKUP(A194,'# Campanhas30D'!A:A,'# Campanhas30D'!B:B,"")</f>
      </c>
      <c r="M194" s="4">
        <v>0</v>
      </c>
      <c r="N194" s="10">
        <f>XLOOKUP(A194,'Receita Total'!A:A,'Receita Total'!C:C,"")</f>
      </c>
      <c r="O194" s="4">
        <v>0</v>
      </c>
      <c r="P194" s="4">
        <v>0</v>
      </c>
      <c r="Q194" s="4">
        <v>0</v>
      </c>
      <c r="R194" s="4">
        <v>0</v>
      </c>
      <c r="S194" s="16">
        <f>XLOOKUP(A194,'Receita Influenciada'!A:A,'Receita Influenciada'!C:C,"")</f>
      </c>
      <c r="T194" s="2">
        <f>DATEDIF(B194,C194,"D")</f>
      </c>
      <c r="U194" s="4">
        <v>0</v>
      </c>
    </row>
    <row x14ac:dyDescent="0.25" r="195" customHeight="1" ht="18.75">
      <c r="A195" s="1" t="s">
        <v>833</v>
      </c>
      <c r="B195" s="22">
        <f>XLOOKUP(A195,'Página25'!A:A,'Página25'!G:G,"")</f>
        <v>25568.875</v>
      </c>
      <c r="C195" s="22">
        <f>XLOOKUP(A195,'Página25'!A:A,'Página25'!I:I,"")</f>
        <v>25568.875</v>
      </c>
      <c r="D195" s="4">
        <f>XLOOKUP(A195,login!A:A,login!F:F,"")</f>
      </c>
      <c r="E195" s="4">
        <f>XLOOKUP(A195,gestor!C:C,gestor!E:E,"")</f>
      </c>
      <c r="F195" s="4">
        <v>0</v>
      </c>
      <c r="G195" s="4">
        <f>XLOOKUP(A195,EmailVerification!A:A,EmailVerification!B:B,"")</f>
      </c>
      <c r="H195" s="4">
        <f>XLOOKUP(A195,IntegracaoVerification!A:A,IntegracaoVerification!C:C,"")</f>
      </c>
      <c r="I195" s="4">
        <f>XLOOKUP(A195,ApiVerification!A:A,ApiVerification!C:C,"")</f>
      </c>
      <c r="J195" s="2">
        <f>XLOOKUP(A195,AtivacaoGiftback!A:A,AtivacaoGiftback!B:B,"")</f>
      </c>
      <c r="K195" s="2">
        <f>XLOOKUP(A195,TempoPrimeiraCampanha!A:A,TempoPrimeiraCampanha!B:B,"")</f>
      </c>
      <c r="L195" s="4">
        <f>XLOOKUP(A195,'# Campanhas30D'!A:A,'# Campanhas30D'!B:B,"")</f>
      </c>
      <c r="M195" s="4">
        <v>0</v>
      </c>
      <c r="N195" s="10">
        <f>XLOOKUP(A195,'Receita Total'!A:A,'Receita Total'!C:C,"")</f>
      </c>
      <c r="O195" s="4">
        <v>0</v>
      </c>
      <c r="P195" s="4">
        <v>0</v>
      </c>
      <c r="Q195" s="4">
        <v>0</v>
      </c>
      <c r="R195" s="4">
        <v>0</v>
      </c>
      <c r="S195" s="16">
        <f>XLOOKUP(A195,'Receita Influenciada'!A:A,'Receita Influenciada'!C:C,"")</f>
      </c>
      <c r="T195" s="2">
        <f>DATEDIF(B195,C195,"D")</f>
      </c>
      <c r="U195" s="4">
        <v>0</v>
      </c>
    </row>
    <row x14ac:dyDescent="0.25" r="196" customHeight="1" ht="18.75">
      <c r="A196" s="1" t="s">
        <v>809</v>
      </c>
      <c r="B196" s="22">
        <f>XLOOKUP(A196,'Página25'!A:A,'Página25'!G:G,"")</f>
        <v>25568.875</v>
      </c>
      <c r="C196" s="22">
        <f>XLOOKUP(A196,'Página25'!A:A,'Página25'!I:I,"")</f>
        <v>25568.875</v>
      </c>
      <c r="D196" s="4">
        <f>XLOOKUP(A196,login!A:A,login!F:F,"")</f>
      </c>
      <c r="E196" s="4">
        <f>XLOOKUP(A196,gestor!C:C,gestor!E:E,"")</f>
      </c>
      <c r="F196" s="4">
        <v>0</v>
      </c>
      <c r="G196" s="2">
        <f>XLOOKUP(A196,EmailVerification!A:A,EmailVerification!B:B,"")</f>
      </c>
      <c r="H196" s="4">
        <f>XLOOKUP(A196,IntegracaoVerification!A:A,IntegracaoVerification!C:C,"")</f>
      </c>
      <c r="I196" s="4">
        <f>XLOOKUP(A196,ApiVerification!A:A,ApiVerification!C:C,"")</f>
      </c>
      <c r="J196" s="4">
        <f>XLOOKUP(A196,AtivacaoGiftback!A:A,AtivacaoGiftback!B:B,"")</f>
      </c>
      <c r="K196" s="4">
        <f>XLOOKUP(A196,TempoPrimeiraCampanha!A:A,TempoPrimeiraCampanha!B:B,"")</f>
      </c>
      <c r="L196" s="4">
        <f>XLOOKUP(A196,'# Campanhas30D'!A:A,'# Campanhas30D'!B:B,"")</f>
      </c>
      <c r="M196" s="4">
        <v>0</v>
      </c>
      <c r="N196" s="10">
        <f>XLOOKUP(A196,'Receita Total'!A:A,'Receita Total'!C:C,"")</f>
      </c>
      <c r="O196" s="4">
        <v>0</v>
      </c>
      <c r="P196" s="4">
        <v>0</v>
      </c>
      <c r="Q196" s="4">
        <v>0</v>
      </c>
      <c r="R196" s="4">
        <v>0</v>
      </c>
      <c r="S196" s="16">
        <f>XLOOKUP(A196,'Receita Influenciada'!A:A,'Receita Influenciada'!C:C,"")</f>
      </c>
      <c r="T196" s="2">
        <f>DATEDIF(B196,C196,"D")</f>
      </c>
      <c r="U196" s="4">
        <v>0</v>
      </c>
    </row>
    <row x14ac:dyDescent="0.25" r="197" customHeight="1" ht="18.75">
      <c r="A197" s="1" t="s">
        <v>742</v>
      </c>
      <c r="B197" s="22">
        <f>XLOOKUP(A197,'Página25'!A:A,'Página25'!G:G,"")</f>
        <v>25568.875</v>
      </c>
      <c r="C197" s="22">
        <f>XLOOKUP(A197,'Página25'!A:A,'Página25'!I:I,"")</f>
        <v>25568.875</v>
      </c>
      <c r="D197" s="4">
        <f>XLOOKUP(A197,login!A:A,login!F:F,"")</f>
      </c>
      <c r="E197" s="4">
        <f>XLOOKUP(A197,gestor!C:C,gestor!E:E,"")</f>
      </c>
      <c r="F197" s="4">
        <v>0</v>
      </c>
      <c r="G197" s="4">
        <f>XLOOKUP(A197,EmailVerification!A:A,EmailVerification!B:B,"")</f>
      </c>
      <c r="H197" s="2">
        <f>XLOOKUP(A197,IntegracaoVerification!A:A,IntegracaoVerification!C:C,"")</f>
      </c>
      <c r="I197" s="4">
        <f>XLOOKUP(A197,ApiVerification!A:A,ApiVerification!C:C,"")</f>
      </c>
      <c r="J197" s="2">
        <f>XLOOKUP(A197,AtivacaoGiftback!A:A,AtivacaoGiftback!B:B,"")</f>
      </c>
      <c r="K197" s="2">
        <f>XLOOKUP(A197,TempoPrimeiraCampanha!A:A,TempoPrimeiraCampanha!B:B,"")</f>
      </c>
      <c r="L197" s="4">
        <f>XLOOKUP(A197,'# Campanhas30D'!A:A,'# Campanhas30D'!B:B,"")</f>
      </c>
      <c r="M197" s="4">
        <v>0</v>
      </c>
      <c r="N197" s="10">
        <f>XLOOKUP(A197,'Receita Total'!A:A,'Receita Total'!C:C,"")</f>
      </c>
      <c r="O197" s="4">
        <v>0</v>
      </c>
      <c r="P197" s="4">
        <v>0</v>
      </c>
      <c r="Q197" s="4">
        <v>0</v>
      </c>
      <c r="R197" s="4">
        <v>0</v>
      </c>
      <c r="S197" s="16">
        <f>XLOOKUP(A197,'Receita Influenciada'!A:A,'Receita Influenciada'!C:C,"")</f>
      </c>
      <c r="T197" s="2">
        <f>DATEDIF(B197,C197,"D")</f>
      </c>
      <c r="U197" s="4">
        <v>0</v>
      </c>
    </row>
    <row x14ac:dyDescent="0.25" r="198" customHeight="1" ht="18.75">
      <c r="A198" s="1" t="s">
        <v>723</v>
      </c>
      <c r="B198" s="22">
        <f>XLOOKUP(A198,'Página25'!A:A,'Página25'!G:G,"")</f>
        <v>25568.875</v>
      </c>
      <c r="C198" s="22">
        <f>XLOOKUP(A198,'Página25'!A:A,'Página25'!I:I,"")</f>
        <v>25568.875</v>
      </c>
      <c r="D198" s="4">
        <f>XLOOKUP(A198,login!A:A,login!F:F,"")</f>
      </c>
      <c r="E198" s="4">
        <f>XLOOKUP(A198,gestor!C:C,gestor!E:E,"")</f>
      </c>
      <c r="F198" s="4">
        <v>0</v>
      </c>
      <c r="G198" s="4">
        <f>XLOOKUP(A198,EmailVerification!A:A,EmailVerification!B:B,"")</f>
      </c>
      <c r="H198" s="4">
        <f>XLOOKUP(A198,IntegracaoVerification!A:A,IntegracaoVerification!C:C,"")</f>
      </c>
      <c r="I198" s="4">
        <f>XLOOKUP(A198,ApiVerification!A:A,ApiVerification!C:C,"")</f>
      </c>
      <c r="J198" s="2">
        <f>XLOOKUP(A198,AtivacaoGiftback!A:A,AtivacaoGiftback!B:B,"")</f>
      </c>
      <c r="K198" s="2">
        <f>XLOOKUP(A198,TempoPrimeiraCampanha!A:A,TempoPrimeiraCampanha!B:B,"")</f>
      </c>
      <c r="L198" s="4">
        <f>XLOOKUP(A198,'# Campanhas30D'!A:A,'# Campanhas30D'!B:B,"")</f>
      </c>
      <c r="M198" s="4">
        <v>0</v>
      </c>
      <c r="N198" s="10">
        <f>XLOOKUP(A198,'Receita Total'!A:A,'Receita Total'!C:C,"")</f>
      </c>
      <c r="O198" s="4">
        <v>0</v>
      </c>
      <c r="P198" s="4">
        <v>0</v>
      </c>
      <c r="Q198" s="4">
        <v>0</v>
      </c>
      <c r="R198" s="4">
        <v>0</v>
      </c>
      <c r="S198" s="16">
        <f>XLOOKUP(A198,'Receita Influenciada'!A:A,'Receita Influenciada'!C:C,"")</f>
      </c>
      <c r="T198" s="2">
        <f>DATEDIF(B198,C198,"D")</f>
      </c>
      <c r="U198" s="4">
        <v>0</v>
      </c>
    </row>
    <row x14ac:dyDescent="0.25" r="199" customHeight="1" ht="18.75">
      <c r="A199" s="1" t="s">
        <v>708</v>
      </c>
      <c r="B199" s="22">
        <f>XLOOKUP(A199,'Página25'!A:A,'Página25'!G:G,"")</f>
        <v>25568.875</v>
      </c>
      <c r="C199" s="22">
        <f>XLOOKUP(A199,'Página25'!A:A,'Página25'!I:I,"")</f>
        <v>25568.875</v>
      </c>
      <c r="D199" s="4">
        <f>XLOOKUP(A199,login!A:A,login!F:F,"")</f>
      </c>
      <c r="E199" s="4">
        <f>XLOOKUP(A199,gestor!C:C,gestor!E:E,"")</f>
      </c>
      <c r="F199" s="4">
        <f>XLOOKUP(A199,tickets!I:I,tickets!J:J,"")</f>
      </c>
      <c r="G199" s="4">
        <f>XLOOKUP(A199,EmailVerification!A:A,EmailVerification!B:B,"")</f>
      </c>
      <c r="H199" s="4">
        <f>XLOOKUP(A199,IntegracaoVerification!A:A,IntegracaoVerification!C:C,"")</f>
      </c>
      <c r="I199" s="4">
        <f>XLOOKUP(A199,ApiVerification!A:A,ApiVerification!C:C,"")</f>
      </c>
      <c r="J199" s="2">
        <f>XLOOKUP(A199,AtivacaoGiftback!A:A,AtivacaoGiftback!B:B,"")</f>
      </c>
      <c r="K199" s="4">
        <f>XLOOKUP(A199,TempoPrimeiraCampanha!A:A,TempoPrimeiraCampanha!B:B,"")</f>
      </c>
      <c r="L199" s="4">
        <f>XLOOKUP(A199,'# Campanhas30D'!A:A,'# Campanhas30D'!B:B,"")</f>
      </c>
      <c r="M199" s="4">
        <v>0</v>
      </c>
      <c r="N199" s="10">
        <f>XLOOKUP(A199,'Receita Total'!A:A,'Receita Total'!C:C,"")</f>
      </c>
      <c r="O199" s="4">
        <v>0</v>
      </c>
      <c r="P199" s="4">
        <v>0</v>
      </c>
      <c r="Q199" s="4">
        <v>0</v>
      </c>
      <c r="R199" s="4">
        <v>0</v>
      </c>
      <c r="S199" s="16">
        <f>XLOOKUP(A199,'Receita Influenciada'!A:A,'Receita Influenciada'!C:C,"")</f>
      </c>
      <c r="T199" s="2">
        <f>DATEDIF(B199,C199,"D")</f>
      </c>
      <c r="U199" s="4">
        <v>0</v>
      </c>
    </row>
    <row x14ac:dyDescent="0.25" r="200" customHeight="1" ht="18.75">
      <c r="A200" s="1" t="s">
        <v>707</v>
      </c>
      <c r="B200" s="22">
        <f>XLOOKUP(A200,'Página25'!A:A,'Página25'!G:G,"")</f>
        <v>25568.875</v>
      </c>
      <c r="C200" s="22">
        <f>XLOOKUP(A200,'Página25'!A:A,'Página25'!I:I,"")</f>
        <v>25568.875</v>
      </c>
      <c r="D200" s="4">
        <f>XLOOKUP(A200,login!A:A,login!F:F,"")</f>
      </c>
      <c r="E200" s="4">
        <f>XLOOKUP(A200,gestor!C:C,gestor!E:E,"")</f>
      </c>
      <c r="F200" s="4">
        <v>0</v>
      </c>
      <c r="G200" s="4">
        <f>XLOOKUP(A200,EmailVerification!A:A,EmailVerification!B:B,"")</f>
      </c>
      <c r="H200" s="4">
        <f>XLOOKUP(A200,IntegracaoVerification!A:A,IntegracaoVerification!C:C,"")</f>
      </c>
      <c r="I200" s="2">
        <f>XLOOKUP(A200,ApiVerification!A:A,ApiVerification!C:C,"")</f>
      </c>
      <c r="J200" s="2">
        <f>XLOOKUP(A200,AtivacaoGiftback!A:A,AtivacaoGiftback!B:B,"")</f>
      </c>
      <c r="K200" s="2">
        <f>XLOOKUP(A200,TempoPrimeiraCampanha!A:A,TempoPrimeiraCampanha!B:B,"")</f>
      </c>
      <c r="L200" s="4">
        <f>XLOOKUP(A200,'# Campanhas30D'!A:A,'# Campanhas30D'!B:B,"")</f>
      </c>
      <c r="M200" s="4">
        <v>0</v>
      </c>
      <c r="N200" s="10">
        <f>XLOOKUP(A200,'Receita Total'!A:A,'Receita Total'!C:C,"")</f>
      </c>
      <c r="O200" s="4">
        <v>0</v>
      </c>
      <c r="P200" s="4">
        <v>0</v>
      </c>
      <c r="Q200" s="4">
        <v>0</v>
      </c>
      <c r="R200" s="4">
        <v>0</v>
      </c>
      <c r="S200" s="16">
        <f>XLOOKUP(A200,'Receita Influenciada'!A:A,'Receita Influenciada'!C:C,"")</f>
      </c>
      <c r="T200" s="2">
        <f>DATEDIF(B200,C200,"D")</f>
      </c>
      <c r="U200" s="4">
        <v>0</v>
      </c>
    </row>
    <row x14ac:dyDescent="0.25" r="201" customHeight="1" ht="18.75">
      <c r="A201" s="1" t="s">
        <v>701</v>
      </c>
      <c r="B201" s="22">
        <f>XLOOKUP(A201,'Página25'!A:A,'Página25'!G:G,"")</f>
        <v>25568.875</v>
      </c>
      <c r="C201" s="22">
        <f>XLOOKUP(A201,'Página25'!A:A,'Página25'!I:I,"")</f>
        <v>25568.875</v>
      </c>
      <c r="D201" s="4">
        <f>XLOOKUP(A201,login!A:A,login!F:F,"")</f>
      </c>
      <c r="E201" s="4">
        <f>XLOOKUP(A201,gestor!C:C,gestor!E:E,"")</f>
      </c>
      <c r="F201" s="4">
        <v>0</v>
      </c>
      <c r="G201" s="4">
        <f>XLOOKUP(A201,EmailVerification!A:A,EmailVerification!B:B,"")</f>
      </c>
      <c r="H201" s="4">
        <f>XLOOKUP(A201,IntegracaoVerification!A:A,IntegracaoVerification!C:C,"")</f>
      </c>
      <c r="I201" s="2">
        <f>XLOOKUP(A201,ApiVerification!A:A,ApiVerification!C:C,"")</f>
      </c>
      <c r="J201" s="4">
        <f>XLOOKUP(A201,AtivacaoGiftback!A:A,AtivacaoGiftback!B:B,"")</f>
      </c>
      <c r="K201" s="2">
        <f>XLOOKUP(A201,TempoPrimeiraCampanha!A:A,TempoPrimeiraCampanha!B:B,"")</f>
      </c>
      <c r="L201" s="4">
        <f>XLOOKUP(A201,'# Campanhas30D'!A:A,'# Campanhas30D'!B:B,"")</f>
      </c>
      <c r="M201" s="4">
        <v>0</v>
      </c>
      <c r="N201" s="10">
        <f>XLOOKUP(A201,'Receita Total'!A:A,'Receita Total'!C:C,"")</f>
      </c>
      <c r="O201" s="4">
        <v>0</v>
      </c>
      <c r="P201" s="4">
        <v>0</v>
      </c>
      <c r="Q201" s="4">
        <v>0</v>
      </c>
      <c r="R201" s="4">
        <v>0</v>
      </c>
      <c r="S201" s="16">
        <f>XLOOKUP(A201,'Receita Influenciada'!A:A,'Receita Influenciada'!C:C,"")</f>
      </c>
      <c r="T201" s="2">
        <f>DATEDIF(B201,C201,"D")</f>
      </c>
      <c r="U201" s="4">
        <v>0</v>
      </c>
    </row>
    <row x14ac:dyDescent="0.25" r="202" customHeight="1" ht="18.75">
      <c r="A202" s="1" t="s">
        <v>699</v>
      </c>
      <c r="B202" s="22">
        <f>XLOOKUP(A202,'Página25'!A:A,'Página25'!G:G,"")</f>
        <v>25568.875</v>
      </c>
      <c r="C202" s="22">
        <f>XLOOKUP(A202,'Página25'!A:A,'Página25'!I:I,"")</f>
        <v>25568.875</v>
      </c>
      <c r="D202" s="4">
        <f>XLOOKUP(A202,login!A:A,login!F:F,"")</f>
      </c>
      <c r="E202" s="4">
        <f>XLOOKUP(A202,gestor!C:C,gestor!E:E,"")</f>
      </c>
      <c r="F202" s="4">
        <v>0</v>
      </c>
      <c r="G202" s="2">
        <f>XLOOKUP(A202,EmailVerification!A:A,EmailVerification!B:B,"")</f>
      </c>
      <c r="H202" s="4">
        <f>XLOOKUP(A202,IntegracaoVerification!A:A,IntegracaoVerification!C:C,"")</f>
      </c>
      <c r="I202" s="2">
        <f>XLOOKUP(A202,ApiVerification!A:A,ApiVerification!C:C,"")</f>
      </c>
      <c r="J202" s="4">
        <f>XLOOKUP(A202,AtivacaoGiftback!A:A,AtivacaoGiftback!B:B,"")</f>
      </c>
      <c r="K202" s="2">
        <f>XLOOKUP(A202,TempoPrimeiraCampanha!A:A,TempoPrimeiraCampanha!B:B,"")</f>
      </c>
      <c r="L202" s="4">
        <f>XLOOKUP(A202,'# Campanhas30D'!A:A,'# Campanhas30D'!B:B,"")</f>
      </c>
      <c r="M202" s="4">
        <v>0</v>
      </c>
      <c r="N202" s="10">
        <f>XLOOKUP(A202,'Receita Total'!A:A,'Receita Total'!C:C,"")</f>
      </c>
      <c r="O202" s="4">
        <v>0</v>
      </c>
      <c r="P202" s="4">
        <v>0</v>
      </c>
      <c r="Q202" s="4">
        <v>0</v>
      </c>
      <c r="R202" s="4">
        <v>0</v>
      </c>
      <c r="S202" s="16">
        <f>XLOOKUP(A202,'Receita Influenciada'!A:A,'Receita Influenciada'!C:C,"")</f>
      </c>
      <c r="T202" s="2">
        <f>DATEDIF(B202,C202,"D")</f>
      </c>
      <c r="U202" s="4">
        <v>0</v>
      </c>
    </row>
    <row x14ac:dyDescent="0.25" r="203" customHeight="1" ht="18.75">
      <c r="A203" s="1" t="s">
        <v>610</v>
      </c>
      <c r="B203" s="22">
        <f>XLOOKUP(A203,'Página25'!A:A,'Página25'!G:G,"")</f>
        <v>25568.875</v>
      </c>
      <c r="C203" s="22">
        <f>XLOOKUP(A203,'Página25'!A:A,'Página25'!I:I,"")</f>
        <v>25568.875</v>
      </c>
      <c r="D203" s="4">
        <f>XLOOKUP(A203,login!A:A,login!F:F,"")</f>
      </c>
      <c r="E203" s="4">
        <f>XLOOKUP(A203,gestor!C:C,gestor!E:E,"")</f>
      </c>
      <c r="F203" s="4">
        <v>0</v>
      </c>
      <c r="G203" s="4">
        <f>XLOOKUP(A203,EmailVerification!A:A,EmailVerification!B:B,"")</f>
      </c>
      <c r="H203" s="4">
        <f>XLOOKUP(A203,IntegracaoVerification!A:A,IntegracaoVerification!C:C,"")</f>
      </c>
      <c r="I203" s="4">
        <f>XLOOKUP(A203,ApiVerification!A:A,ApiVerification!C:C,"")</f>
      </c>
      <c r="J203" s="4">
        <f>XLOOKUP(A203,AtivacaoGiftback!A:A,AtivacaoGiftback!B:B,"")</f>
      </c>
      <c r="K203" s="4">
        <f>XLOOKUP(A203,TempoPrimeiraCampanha!A:A,TempoPrimeiraCampanha!B:B,"")</f>
      </c>
      <c r="L203" s="4">
        <f>XLOOKUP(A203,'# Campanhas30D'!A:A,'# Campanhas30D'!B:B,"")</f>
      </c>
      <c r="M203" s="4">
        <v>0</v>
      </c>
      <c r="N203" s="10">
        <f>XLOOKUP(A203,'Receita Total'!A:A,'Receita Total'!C:C,"")</f>
      </c>
      <c r="O203" s="4">
        <v>0</v>
      </c>
      <c r="P203" s="4">
        <v>0</v>
      </c>
      <c r="Q203" s="4">
        <v>0</v>
      </c>
      <c r="R203" s="4">
        <v>0</v>
      </c>
      <c r="S203" s="16">
        <f>XLOOKUP(A203,'Receita Influenciada'!A:A,'Receita Influenciada'!C:C,"")</f>
      </c>
      <c r="T203" s="2">
        <f>DATEDIF(B203,C203,"D")</f>
      </c>
      <c r="U203" s="4">
        <v>0</v>
      </c>
    </row>
    <row x14ac:dyDescent="0.25" r="204" customHeight="1" ht="18.75">
      <c r="A204" s="1" t="s">
        <v>589</v>
      </c>
      <c r="B204" s="22">
        <f>XLOOKUP(A204,'Página25'!A:A,'Página25'!G:G,"")</f>
        <v>25568.875</v>
      </c>
      <c r="C204" s="22">
        <f>XLOOKUP(A204,'Página25'!A:A,'Página25'!I:I,"")</f>
        <v>25568.875</v>
      </c>
      <c r="D204" s="4">
        <f>XLOOKUP(A204,login!A:A,login!F:F,"")</f>
      </c>
      <c r="E204" s="4">
        <f>XLOOKUP(A204,gestor!C:C,gestor!E:E,"")</f>
      </c>
      <c r="F204" s="4">
        <v>0</v>
      </c>
      <c r="G204" s="4">
        <f>XLOOKUP(A204,EmailVerification!A:A,EmailVerification!B:B,"")</f>
      </c>
      <c r="H204" s="4">
        <f>XLOOKUP(A204,IntegracaoVerification!A:A,IntegracaoVerification!C:C,"")</f>
      </c>
      <c r="I204" s="4">
        <f>XLOOKUP(A204,ApiVerification!A:A,ApiVerification!C:C,"")</f>
      </c>
      <c r="J204" s="2">
        <f>XLOOKUP(A204,AtivacaoGiftback!A:A,AtivacaoGiftback!B:B,"")</f>
      </c>
      <c r="K204" s="4">
        <f>XLOOKUP(A204,TempoPrimeiraCampanha!A:A,TempoPrimeiraCampanha!B:B,"")</f>
      </c>
      <c r="L204" s="4">
        <f>XLOOKUP(A204,'# Campanhas30D'!A:A,'# Campanhas30D'!B:B,"")</f>
      </c>
      <c r="M204" s="4">
        <v>0</v>
      </c>
      <c r="N204" s="10">
        <f>XLOOKUP(A204,'Receita Total'!A:A,'Receita Total'!C:C,"")</f>
      </c>
      <c r="O204" s="4">
        <v>0</v>
      </c>
      <c r="P204" s="4">
        <v>0</v>
      </c>
      <c r="Q204" s="4">
        <v>0</v>
      </c>
      <c r="R204" s="4">
        <v>0</v>
      </c>
      <c r="S204" s="16">
        <f>XLOOKUP(A204,'Receita Influenciada'!A:A,'Receita Influenciada'!C:C,"")</f>
      </c>
      <c r="T204" s="2">
        <f>DATEDIF(B204,C204,"D")</f>
      </c>
      <c r="U204" s="4">
        <v>0</v>
      </c>
    </row>
    <row x14ac:dyDescent="0.25" r="205" customHeight="1" ht="18.75">
      <c r="A205" s="1" t="s">
        <v>574</v>
      </c>
      <c r="B205" s="22">
        <f>XLOOKUP(A205,'Página25'!A:A,'Página25'!G:G,"")</f>
        <v>25568.875</v>
      </c>
      <c r="C205" s="22">
        <f>XLOOKUP(A205,'Página25'!A:A,'Página25'!I:I,"")</f>
        <v>25568.875</v>
      </c>
      <c r="D205" s="4">
        <f>XLOOKUP(A205,login!A:A,login!F:F,"")</f>
      </c>
      <c r="E205" s="4">
        <f>XLOOKUP(A205,gestor!C:C,gestor!E:E,"")</f>
      </c>
      <c r="F205" s="4">
        <v>0</v>
      </c>
      <c r="G205" s="4">
        <f>XLOOKUP(A205,EmailVerification!A:A,EmailVerification!B:B,"")</f>
      </c>
      <c r="H205" s="4">
        <f>XLOOKUP(A205,IntegracaoVerification!A:A,IntegracaoVerification!C:C,"")</f>
      </c>
      <c r="I205" s="4">
        <f>XLOOKUP(A205,ApiVerification!A:A,ApiVerification!C:C,"")</f>
      </c>
      <c r="J205" s="2">
        <f>XLOOKUP(A205,AtivacaoGiftback!A:A,AtivacaoGiftback!B:B,"")</f>
      </c>
      <c r="K205" s="2">
        <f>XLOOKUP(A205,TempoPrimeiraCampanha!A:A,TempoPrimeiraCampanha!B:B,"")</f>
      </c>
      <c r="L205" s="4">
        <f>XLOOKUP(A205,'# Campanhas30D'!A:A,'# Campanhas30D'!B:B,"")</f>
      </c>
      <c r="M205" s="4">
        <v>0</v>
      </c>
      <c r="N205" s="10">
        <f>XLOOKUP(A205,'Receita Total'!A:A,'Receita Total'!C:C,"")</f>
      </c>
      <c r="O205" s="4">
        <v>0</v>
      </c>
      <c r="P205" s="4">
        <v>0</v>
      </c>
      <c r="Q205" s="4">
        <v>0</v>
      </c>
      <c r="R205" s="4">
        <v>0</v>
      </c>
      <c r="S205" s="16">
        <f>XLOOKUP(A205,'Receita Influenciada'!A:A,'Receita Influenciada'!C:C,"")</f>
      </c>
      <c r="T205" s="2">
        <f>DATEDIF(B205,C205,"D")</f>
      </c>
      <c r="U205" s="4">
        <v>0</v>
      </c>
    </row>
    <row x14ac:dyDescent="0.25" r="206" customHeight="1" ht="18.75">
      <c r="A206" s="1" t="s">
        <v>564</v>
      </c>
      <c r="B206" s="22">
        <f>XLOOKUP(A206,'Página25'!A:A,'Página25'!G:G,"")</f>
        <v>25568.875</v>
      </c>
      <c r="C206" s="22">
        <f>XLOOKUP(A206,'Página25'!A:A,'Página25'!I:I,"")</f>
        <v>25568.875</v>
      </c>
      <c r="D206" s="4">
        <f>XLOOKUP(A206,login!A:A,login!F:F,"")</f>
      </c>
      <c r="E206" s="4">
        <f>XLOOKUP(A206,gestor!C:C,gestor!E:E,"")</f>
      </c>
      <c r="F206" s="4">
        <v>0</v>
      </c>
      <c r="G206" s="4">
        <f>XLOOKUP(A206,EmailVerification!A:A,EmailVerification!B:B,"")</f>
      </c>
      <c r="H206" s="4">
        <f>XLOOKUP(A206,IntegracaoVerification!A:A,IntegracaoVerification!C:C,"")</f>
      </c>
      <c r="I206" s="4">
        <f>XLOOKUP(A206,ApiVerification!A:A,ApiVerification!C:C,"")</f>
      </c>
      <c r="J206" s="2">
        <f>XLOOKUP(A206,AtivacaoGiftback!A:A,AtivacaoGiftback!B:B,"")</f>
      </c>
      <c r="K206" s="2">
        <f>XLOOKUP(A206,TempoPrimeiraCampanha!A:A,TempoPrimeiraCampanha!B:B,"")</f>
      </c>
      <c r="L206" s="4">
        <f>XLOOKUP(A206,'# Campanhas30D'!A:A,'# Campanhas30D'!B:B,"")</f>
      </c>
      <c r="M206" s="4">
        <v>0</v>
      </c>
      <c r="N206" s="10">
        <f>XLOOKUP(A206,'Receita Total'!A:A,'Receita Total'!C:C,"")</f>
      </c>
      <c r="O206" s="4">
        <v>0</v>
      </c>
      <c r="P206" s="4">
        <v>0</v>
      </c>
      <c r="Q206" s="4">
        <v>0</v>
      </c>
      <c r="R206" s="4">
        <v>0</v>
      </c>
      <c r="S206" s="16">
        <f>XLOOKUP(A206,'Receita Influenciada'!A:A,'Receita Influenciada'!C:C,"")</f>
      </c>
      <c r="T206" s="2">
        <f>DATEDIF(B206,C206,"D")</f>
      </c>
      <c r="U206" s="4">
        <v>0</v>
      </c>
    </row>
    <row x14ac:dyDescent="0.25" r="207" customHeight="1" ht="18.75">
      <c r="A207" s="1" t="s">
        <v>561</v>
      </c>
      <c r="B207" s="22">
        <f>XLOOKUP(A207,'Página25'!A:A,'Página25'!G:G,"")</f>
        <v>25568.875</v>
      </c>
      <c r="C207" s="22">
        <f>XLOOKUP(A207,'Página25'!A:A,'Página25'!I:I,"")</f>
        <v>25568.875</v>
      </c>
      <c r="D207" s="4">
        <f>XLOOKUP(A207,login!A:A,login!F:F,"")</f>
      </c>
      <c r="E207" s="4">
        <f>XLOOKUP(A207,gestor!C:C,gestor!E:E,"")</f>
      </c>
      <c r="F207" s="4">
        <v>0</v>
      </c>
      <c r="G207" s="4">
        <f>XLOOKUP(A207,EmailVerification!A:A,EmailVerification!B:B,"")</f>
      </c>
      <c r="H207" s="4">
        <f>XLOOKUP(A207,IntegracaoVerification!A:A,IntegracaoVerification!C:C,"")</f>
      </c>
      <c r="I207" s="4">
        <f>XLOOKUP(A207,ApiVerification!A:A,ApiVerification!C:C,"")</f>
      </c>
      <c r="J207" s="4">
        <f>XLOOKUP(A207,AtivacaoGiftback!A:A,AtivacaoGiftback!B:B,"")</f>
      </c>
      <c r="K207" s="2">
        <f>XLOOKUP(A207,TempoPrimeiraCampanha!A:A,TempoPrimeiraCampanha!B:B,"")</f>
      </c>
      <c r="L207" s="4">
        <f>XLOOKUP(A207,'# Campanhas30D'!A:A,'# Campanhas30D'!B:B,"")</f>
      </c>
      <c r="M207" s="4">
        <v>0</v>
      </c>
      <c r="N207" s="10">
        <f>XLOOKUP(A207,'Receita Total'!A:A,'Receita Total'!C:C,"")</f>
      </c>
      <c r="O207" s="4">
        <v>0</v>
      </c>
      <c r="P207" s="4">
        <v>0</v>
      </c>
      <c r="Q207" s="4">
        <v>0</v>
      </c>
      <c r="R207" s="4">
        <v>0</v>
      </c>
      <c r="S207" s="16">
        <f>XLOOKUP(A207,'Receita Influenciada'!A:A,'Receita Influenciada'!C:C,"")</f>
      </c>
      <c r="T207" s="2">
        <f>DATEDIF(B207,C207,"D")</f>
      </c>
      <c r="U207" s="4">
        <v>0</v>
      </c>
    </row>
    <row x14ac:dyDescent="0.25" r="208" customHeight="1" ht="18.75">
      <c r="A208" s="1" t="s">
        <v>548</v>
      </c>
      <c r="B208" s="22">
        <f>XLOOKUP(A208,'Página25'!A:A,'Página25'!G:G,"")</f>
        <v>25568.875</v>
      </c>
      <c r="C208" s="22">
        <f>XLOOKUP(A208,'Página25'!A:A,'Página25'!I:I,"")</f>
        <v>25568.875</v>
      </c>
      <c r="D208" s="4">
        <f>XLOOKUP(A208,login!A:A,login!F:F,"")</f>
      </c>
      <c r="E208" s="4">
        <f>XLOOKUP(A208,gestor!C:C,gestor!E:E,"")</f>
      </c>
      <c r="F208" s="4">
        <v>0</v>
      </c>
      <c r="G208" s="4">
        <f>XLOOKUP(A208,EmailVerification!A:A,EmailVerification!B:B,"")</f>
      </c>
      <c r="H208" s="2">
        <f>XLOOKUP(A208,IntegracaoVerification!A:A,IntegracaoVerification!C:C,"")</f>
      </c>
      <c r="I208" s="4">
        <f>XLOOKUP(A208,ApiVerification!A:A,ApiVerification!C:C,"")</f>
      </c>
      <c r="J208" s="4">
        <f>XLOOKUP(A208,AtivacaoGiftback!A:A,AtivacaoGiftback!B:B,"")</f>
      </c>
      <c r="K208" s="4">
        <f>XLOOKUP(A208,TempoPrimeiraCampanha!A:A,TempoPrimeiraCampanha!B:B,"")</f>
      </c>
      <c r="L208" s="4">
        <f>XLOOKUP(A208,'# Campanhas30D'!A:A,'# Campanhas30D'!B:B,"")</f>
      </c>
      <c r="M208" s="4">
        <v>0</v>
      </c>
      <c r="N208" s="10">
        <f>XLOOKUP(A208,'Receita Total'!A:A,'Receita Total'!C:C,"")</f>
      </c>
      <c r="O208" s="4">
        <v>0</v>
      </c>
      <c r="P208" s="4">
        <v>0</v>
      </c>
      <c r="Q208" s="4">
        <v>0</v>
      </c>
      <c r="R208" s="4">
        <v>0</v>
      </c>
      <c r="S208" s="16">
        <f>XLOOKUP(A208,'Receita Influenciada'!A:A,'Receita Influenciada'!C:C,"")</f>
      </c>
      <c r="T208" s="2">
        <f>DATEDIF(B208,C208,"D")</f>
      </c>
      <c r="U208" s="4">
        <v>0</v>
      </c>
    </row>
    <row x14ac:dyDescent="0.25" r="209" customHeight="1" ht="18.75">
      <c r="A209" s="1" t="s">
        <v>530</v>
      </c>
      <c r="B209" s="22">
        <f>XLOOKUP(A209,'Página25'!A:A,'Página25'!G:G,"")</f>
        <v>25568.875</v>
      </c>
      <c r="C209" s="22">
        <f>XLOOKUP(A209,'Página25'!A:A,'Página25'!I:I,"")</f>
        <v>25568.875</v>
      </c>
      <c r="D209" s="4">
        <f>XLOOKUP(A209,login!A:A,login!F:F,"")</f>
      </c>
      <c r="E209" s="4">
        <f>XLOOKUP(A209,gestor!C:C,gestor!E:E,"")</f>
      </c>
      <c r="F209" s="4">
        <f>XLOOKUP(A209,tickets!I:I,tickets!J:J,"")</f>
      </c>
      <c r="G209" s="4">
        <f>XLOOKUP(A209,EmailVerification!A:A,EmailVerification!B:B,"")</f>
      </c>
      <c r="H209" s="2">
        <f>XLOOKUP(A209,IntegracaoVerification!A:A,IntegracaoVerification!C:C,"")</f>
      </c>
      <c r="I209" s="4">
        <f>XLOOKUP(A209,ApiVerification!A:A,ApiVerification!C:C,"")</f>
      </c>
      <c r="J209" s="2">
        <f>XLOOKUP(A209,AtivacaoGiftback!A:A,AtivacaoGiftback!B:B,"")</f>
      </c>
      <c r="K209" s="2">
        <f>XLOOKUP(A209,TempoPrimeiraCampanha!A:A,TempoPrimeiraCampanha!B:B,"")</f>
      </c>
      <c r="L209" s="4">
        <f>XLOOKUP(A209,'# Campanhas30D'!A:A,'# Campanhas30D'!B:B,"")</f>
      </c>
      <c r="M209" s="4">
        <v>0</v>
      </c>
      <c r="N209" s="10">
        <f>XLOOKUP(A209,'Receita Total'!A:A,'Receita Total'!C:C,"")</f>
      </c>
      <c r="O209" s="4">
        <v>0</v>
      </c>
      <c r="P209" s="4">
        <v>0</v>
      </c>
      <c r="Q209" s="4">
        <v>0</v>
      </c>
      <c r="R209" s="4">
        <v>0</v>
      </c>
      <c r="S209" s="16">
        <f>XLOOKUP(A209,'Receita Influenciada'!A:A,'Receita Influenciada'!C:C,"")</f>
      </c>
      <c r="T209" s="2">
        <f>DATEDIF(B209,C209,"D")</f>
      </c>
      <c r="U209" s="4">
        <v>0</v>
      </c>
    </row>
    <row x14ac:dyDescent="0.25" r="210" customHeight="1" ht="18.75">
      <c r="A210" s="1" t="s">
        <v>528</v>
      </c>
      <c r="B210" s="22">
        <f>XLOOKUP(A210,'Página25'!A:A,'Página25'!G:G,"")</f>
        <v>25568.875</v>
      </c>
      <c r="C210" s="22">
        <f>XLOOKUP(A210,'Página25'!A:A,'Página25'!I:I,"")</f>
        <v>25568.875</v>
      </c>
      <c r="D210" s="4">
        <f>XLOOKUP(A210,login!A:A,login!F:F,"")</f>
      </c>
      <c r="E210" s="4">
        <f>XLOOKUP(A210,gestor!C:C,gestor!E:E,"")</f>
      </c>
      <c r="F210" s="4">
        <v>0</v>
      </c>
      <c r="G210" s="4">
        <f>XLOOKUP(A210,EmailVerification!A:A,EmailVerification!B:B,"")</f>
      </c>
      <c r="H210" s="2">
        <f>XLOOKUP(A210,IntegracaoVerification!A:A,IntegracaoVerification!C:C,"")</f>
      </c>
      <c r="I210" s="2">
        <f>XLOOKUP(A210,ApiVerification!A:A,ApiVerification!C:C,"")</f>
      </c>
      <c r="J210" s="4">
        <f>XLOOKUP(A210,AtivacaoGiftback!A:A,AtivacaoGiftback!B:B,"")</f>
      </c>
      <c r="K210" s="4">
        <f>XLOOKUP(A210,TempoPrimeiraCampanha!A:A,TempoPrimeiraCampanha!B:B,"")</f>
      </c>
      <c r="L210" s="4">
        <f>XLOOKUP(A210,'# Campanhas30D'!A:A,'# Campanhas30D'!B:B,"")</f>
      </c>
      <c r="M210" s="4">
        <v>0</v>
      </c>
      <c r="N210" s="10">
        <f>XLOOKUP(A210,'Receita Total'!A:A,'Receita Total'!C:C,"")</f>
      </c>
      <c r="O210" s="4">
        <v>0</v>
      </c>
      <c r="P210" s="4">
        <v>0</v>
      </c>
      <c r="Q210" s="4">
        <v>0</v>
      </c>
      <c r="R210" s="4">
        <v>0</v>
      </c>
      <c r="S210" s="16">
        <f>XLOOKUP(A210,'Receita Influenciada'!A:A,'Receita Influenciada'!C:C,"")</f>
      </c>
      <c r="T210" s="2">
        <f>DATEDIF(B210,C210,"D")</f>
      </c>
      <c r="U210" s="4">
        <v>0</v>
      </c>
    </row>
    <row x14ac:dyDescent="0.25" r="211" customHeight="1" ht="18.75">
      <c r="A211" s="1" t="s">
        <v>527</v>
      </c>
      <c r="B211" s="22">
        <f>XLOOKUP(A211,'Página25'!A:A,'Página25'!G:G,"")</f>
        <v>25568.875</v>
      </c>
      <c r="C211" s="22">
        <f>XLOOKUP(A211,'Página25'!A:A,'Página25'!I:I,"")</f>
        <v>25568.875</v>
      </c>
      <c r="D211" s="4">
        <f>XLOOKUP(A211,login!A:A,login!F:F,"")</f>
      </c>
      <c r="E211" s="4">
        <f>XLOOKUP(A211,gestor!C:C,gestor!E:E,"")</f>
      </c>
      <c r="F211" s="4">
        <v>0</v>
      </c>
      <c r="G211" s="4">
        <f>XLOOKUP(A211,EmailVerification!A:A,EmailVerification!B:B,"")</f>
      </c>
      <c r="H211" s="4">
        <f>XLOOKUP(A211,IntegracaoVerification!A:A,IntegracaoVerification!C:C,"")</f>
      </c>
      <c r="I211" s="2">
        <f>XLOOKUP(A211,ApiVerification!A:A,ApiVerification!C:C,"")</f>
      </c>
      <c r="J211" s="4">
        <f>XLOOKUP(A211,AtivacaoGiftback!A:A,AtivacaoGiftback!B:B,"")</f>
      </c>
      <c r="K211" s="2">
        <f>XLOOKUP(A211,TempoPrimeiraCampanha!A:A,TempoPrimeiraCampanha!B:B,"")</f>
      </c>
      <c r="L211" s="4">
        <f>XLOOKUP(A211,'# Campanhas30D'!A:A,'# Campanhas30D'!B:B,"")</f>
      </c>
      <c r="M211" s="4">
        <v>0</v>
      </c>
      <c r="N211" s="10">
        <f>XLOOKUP(A211,'Receita Total'!A:A,'Receita Total'!C:C,"")</f>
      </c>
      <c r="O211" s="4">
        <v>0</v>
      </c>
      <c r="P211" s="4">
        <v>0</v>
      </c>
      <c r="Q211" s="4">
        <v>0</v>
      </c>
      <c r="R211" s="4">
        <v>0</v>
      </c>
      <c r="S211" s="16">
        <f>XLOOKUP(A211,'Receita Influenciada'!A:A,'Receita Influenciada'!C:C,"")</f>
      </c>
      <c r="T211" s="2">
        <f>DATEDIF(B211,C211,"D")</f>
      </c>
      <c r="U211" s="4">
        <v>0</v>
      </c>
    </row>
    <row x14ac:dyDescent="0.25" r="212" customHeight="1" ht="18.75">
      <c r="A212" s="1" t="s">
        <v>519</v>
      </c>
      <c r="B212" s="22">
        <f>XLOOKUP(A212,'Página25'!A:A,'Página25'!G:G,"")</f>
        <v>25568.875</v>
      </c>
      <c r="C212" s="22">
        <f>XLOOKUP(A212,'Página25'!A:A,'Página25'!I:I,"")</f>
        <v>25568.875</v>
      </c>
      <c r="D212" s="4">
        <f>XLOOKUP(A212,login!A:A,login!F:F,"")</f>
      </c>
      <c r="E212" s="4">
        <f>XLOOKUP(A212,gestor!C:C,gestor!E:E,"")</f>
      </c>
      <c r="F212" s="4">
        <f>XLOOKUP(A212,tickets!I:I,tickets!J:J,"")</f>
      </c>
      <c r="G212" s="2">
        <f>XLOOKUP(A212,EmailVerification!A:A,EmailVerification!B:B,"")</f>
      </c>
      <c r="H212" s="4">
        <f>XLOOKUP(A212,IntegracaoVerification!A:A,IntegracaoVerification!C:C,"")</f>
      </c>
      <c r="I212" s="4">
        <f>XLOOKUP(A212,ApiVerification!A:A,ApiVerification!C:C,"")</f>
      </c>
      <c r="J212" s="2">
        <f>XLOOKUP(A212,AtivacaoGiftback!A:A,AtivacaoGiftback!B:B,"")</f>
      </c>
      <c r="K212" s="2">
        <f>XLOOKUP(A212,TempoPrimeiraCampanha!A:A,TempoPrimeiraCampanha!B:B,"")</f>
      </c>
      <c r="L212" s="4">
        <f>XLOOKUP(A212,'# Campanhas30D'!A:A,'# Campanhas30D'!B:B,"")</f>
      </c>
      <c r="M212" s="4">
        <v>0</v>
      </c>
      <c r="N212" s="10">
        <f>XLOOKUP(A212,'Receita Total'!A:A,'Receita Total'!C:C,"")</f>
      </c>
      <c r="O212" s="4">
        <v>0</v>
      </c>
      <c r="P212" s="4">
        <v>0</v>
      </c>
      <c r="Q212" s="4">
        <v>0</v>
      </c>
      <c r="R212" s="4">
        <v>0</v>
      </c>
      <c r="S212" s="16">
        <f>XLOOKUP(A212,'Receita Influenciada'!A:A,'Receita Influenciada'!C:C,"")</f>
      </c>
      <c r="T212" s="2">
        <f>DATEDIF(B212,C212,"D")</f>
      </c>
      <c r="U212" s="4">
        <v>0</v>
      </c>
    </row>
    <row x14ac:dyDescent="0.25" r="213" customHeight="1" ht="18.75">
      <c r="A213" s="1" t="s">
        <v>514</v>
      </c>
      <c r="B213" s="22">
        <f>XLOOKUP(A213,'Página25'!A:A,'Página25'!G:G,"")</f>
        <v>25568.875</v>
      </c>
      <c r="C213" s="22">
        <f>XLOOKUP(A213,'Página25'!A:A,'Página25'!I:I,"")</f>
        <v>25568.875</v>
      </c>
      <c r="D213" s="4">
        <f>XLOOKUP(A213,login!A:A,login!F:F,"")</f>
      </c>
      <c r="E213" s="4">
        <f>XLOOKUP(A213,gestor!C:C,gestor!E:E,"")</f>
      </c>
      <c r="F213" s="4">
        <v>0</v>
      </c>
      <c r="G213" s="4">
        <f>XLOOKUP(A213,EmailVerification!A:A,EmailVerification!B:B,"")</f>
      </c>
      <c r="H213" s="4">
        <f>XLOOKUP(A213,IntegracaoVerification!A:A,IntegracaoVerification!C:C,"")</f>
      </c>
      <c r="I213" s="4">
        <f>XLOOKUP(A213,ApiVerification!A:A,ApiVerification!C:C,"")</f>
      </c>
      <c r="J213" s="2">
        <f>XLOOKUP(A213,AtivacaoGiftback!A:A,AtivacaoGiftback!B:B,"")</f>
      </c>
      <c r="K213" s="2">
        <f>XLOOKUP(A213,TempoPrimeiraCampanha!A:A,TempoPrimeiraCampanha!B:B,"")</f>
      </c>
      <c r="L213" s="4">
        <f>XLOOKUP(A213,'# Campanhas30D'!A:A,'# Campanhas30D'!B:B,"")</f>
      </c>
      <c r="M213" s="4">
        <v>0</v>
      </c>
      <c r="N213" s="10">
        <f>XLOOKUP(A213,'Receita Total'!A:A,'Receita Total'!C:C,"")</f>
      </c>
      <c r="O213" s="4">
        <v>0</v>
      </c>
      <c r="P213" s="4">
        <v>0</v>
      </c>
      <c r="Q213" s="4">
        <v>0</v>
      </c>
      <c r="R213" s="4">
        <v>0</v>
      </c>
      <c r="S213" s="16">
        <f>XLOOKUP(A213,'Receita Influenciada'!A:A,'Receita Influenciada'!C:C,"")</f>
      </c>
      <c r="T213" s="2">
        <f>DATEDIF(B213,C213,"D")</f>
      </c>
      <c r="U213" s="4">
        <v>0</v>
      </c>
    </row>
    <row x14ac:dyDescent="0.25" r="214" customHeight="1" ht="18.75">
      <c r="A214" s="1" t="s">
        <v>503</v>
      </c>
      <c r="B214" s="22">
        <f>XLOOKUP(A214,'Página25'!A:A,'Página25'!G:G,"")</f>
        <v>25568.875</v>
      </c>
      <c r="C214" s="22">
        <f>XLOOKUP(A214,'Página25'!A:A,'Página25'!I:I,"")</f>
        <v>25568.875</v>
      </c>
      <c r="D214" s="4">
        <f>XLOOKUP(A214,login!A:A,login!F:F,"")</f>
      </c>
      <c r="E214" s="4">
        <f>XLOOKUP(A214,gestor!C:C,gestor!E:E,"")</f>
      </c>
      <c r="F214" s="4">
        <v>0</v>
      </c>
      <c r="G214" s="4">
        <f>XLOOKUP(A214,EmailVerification!A:A,EmailVerification!B:B,"")</f>
      </c>
      <c r="H214" s="4">
        <f>XLOOKUP(A214,IntegracaoVerification!A:A,IntegracaoVerification!C:C,"")</f>
      </c>
      <c r="I214" s="2">
        <f>XLOOKUP(A214,ApiVerification!A:A,ApiVerification!C:C,"")</f>
      </c>
      <c r="J214" s="2">
        <f>XLOOKUP(A214,AtivacaoGiftback!A:A,AtivacaoGiftback!B:B,"")</f>
      </c>
      <c r="K214" s="2">
        <f>XLOOKUP(A214,TempoPrimeiraCampanha!A:A,TempoPrimeiraCampanha!B:B,"")</f>
      </c>
      <c r="L214" s="4">
        <f>XLOOKUP(A214,'# Campanhas30D'!A:A,'# Campanhas30D'!B:B,"")</f>
      </c>
      <c r="M214" s="4">
        <v>0</v>
      </c>
      <c r="N214" s="10">
        <f>XLOOKUP(A214,'Receita Total'!A:A,'Receita Total'!C:C,"")</f>
      </c>
      <c r="O214" s="4">
        <v>0</v>
      </c>
      <c r="P214" s="4">
        <v>0</v>
      </c>
      <c r="Q214" s="4">
        <v>0</v>
      </c>
      <c r="R214" s="4">
        <v>0</v>
      </c>
      <c r="S214" s="16">
        <f>XLOOKUP(A214,'Receita Influenciada'!A:A,'Receita Influenciada'!C:C,"")</f>
      </c>
      <c r="T214" s="2">
        <f>DATEDIF(B214,C214,"D")</f>
      </c>
      <c r="U214" s="4">
        <v>0</v>
      </c>
    </row>
    <row x14ac:dyDescent="0.25" r="215" customHeight="1" ht="18.75">
      <c r="A215" s="1" t="s">
        <v>499</v>
      </c>
      <c r="B215" s="22">
        <f>XLOOKUP(A215,'Página25'!A:A,'Página25'!G:G,"")</f>
        <v>25568.875</v>
      </c>
      <c r="C215" s="22">
        <f>XLOOKUP(A215,'Página25'!A:A,'Página25'!I:I,"")</f>
        <v>25568.875</v>
      </c>
      <c r="D215" s="4">
        <f>XLOOKUP(A215,login!A:A,login!F:F,"")</f>
      </c>
      <c r="E215" s="4">
        <f>XLOOKUP(A215,gestor!C:C,gestor!E:E,"")</f>
      </c>
      <c r="F215" s="4">
        <v>0</v>
      </c>
      <c r="G215" s="4">
        <f>XLOOKUP(A215,EmailVerification!A:A,EmailVerification!B:B,"")</f>
      </c>
      <c r="H215" s="4">
        <f>XLOOKUP(A215,IntegracaoVerification!A:A,IntegracaoVerification!C:C,"")</f>
      </c>
      <c r="I215" s="4">
        <f>XLOOKUP(A215,ApiVerification!A:A,ApiVerification!C:C,"")</f>
      </c>
      <c r="J215" s="4">
        <f>XLOOKUP(A215,AtivacaoGiftback!A:A,AtivacaoGiftback!B:B,"")</f>
      </c>
      <c r="K215" s="4">
        <f>XLOOKUP(A215,TempoPrimeiraCampanha!A:A,TempoPrimeiraCampanha!B:B,"")</f>
      </c>
      <c r="L215" s="4">
        <f>XLOOKUP(A215,'# Campanhas30D'!A:A,'# Campanhas30D'!B:B,"")</f>
      </c>
      <c r="M215" s="4">
        <v>0</v>
      </c>
      <c r="N215" s="10">
        <f>XLOOKUP(A215,'Receita Total'!A:A,'Receita Total'!C:C,"")</f>
      </c>
      <c r="O215" s="4">
        <v>0</v>
      </c>
      <c r="P215" s="4">
        <v>0</v>
      </c>
      <c r="Q215" s="4">
        <v>0</v>
      </c>
      <c r="R215" s="4">
        <v>0</v>
      </c>
      <c r="S215" s="16">
        <f>XLOOKUP(A215,'Receita Influenciada'!A:A,'Receita Influenciada'!C:C,"")</f>
      </c>
      <c r="T215" s="2">
        <f>DATEDIF(B215,C215,"D")</f>
      </c>
      <c r="U215" s="4">
        <v>0</v>
      </c>
    </row>
    <row x14ac:dyDescent="0.25" r="216" customHeight="1" ht="18.75">
      <c r="A216" s="1" t="s">
        <v>498</v>
      </c>
      <c r="B216" s="22">
        <f>XLOOKUP(A216,'Página25'!A:A,'Página25'!G:G,"")</f>
        <v>25568.875</v>
      </c>
      <c r="C216" s="22">
        <f>XLOOKUP(A216,'Página25'!A:A,'Página25'!I:I,"")</f>
        <v>25568.875</v>
      </c>
      <c r="D216" s="4">
        <f>XLOOKUP(A216,login!A:A,login!F:F,"")</f>
      </c>
      <c r="E216" s="4">
        <f>XLOOKUP(A216,gestor!C:C,gestor!E:E,"")</f>
      </c>
      <c r="F216" s="4">
        <v>0</v>
      </c>
      <c r="G216" s="4">
        <f>XLOOKUP(A216,EmailVerification!A:A,EmailVerification!B:B,"")</f>
      </c>
      <c r="H216" s="4">
        <f>XLOOKUP(A216,IntegracaoVerification!A:A,IntegracaoVerification!C:C,"")</f>
      </c>
      <c r="I216" s="4">
        <f>XLOOKUP(A216,ApiVerification!A:A,ApiVerification!C:C,"")</f>
      </c>
      <c r="J216" s="2">
        <f>XLOOKUP(A216,AtivacaoGiftback!A:A,AtivacaoGiftback!B:B,"")</f>
      </c>
      <c r="K216" s="2">
        <f>XLOOKUP(A216,TempoPrimeiraCampanha!A:A,TempoPrimeiraCampanha!B:B,"")</f>
      </c>
      <c r="L216" s="4">
        <f>XLOOKUP(A216,'# Campanhas30D'!A:A,'# Campanhas30D'!B:B,"")</f>
      </c>
      <c r="M216" s="4">
        <v>0</v>
      </c>
      <c r="N216" s="10">
        <f>XLOOKUP(A216,'Receita Total'!A:A,'Receita Total'!C:C,"")</f>
      </c>
      <c r="O216" s="4">
        <v>0</v>
      </c>
      <c r="P216" s="4">
        <v>0</v>
      </c>
      <c r="Q216" s="4">
        <v>0</v>
      </c>
      <c r="R216" s="4">
        <v>0</v>
      </c>
      <c r="S216" s="16">
        <f>XLOOKUP(A216,'Receita Influenciada'!A:A,'Receita Influenciada'!C:C,"")</f>
      </c>
      <c r="T216" s="2">
        <f>DATEDIF(B216,C216,"D")</f>
      </c>
      <c r="U216" s="4">
        <v>0</v>
      </c>
    </row>
    <row x14ac:dyDescent="0.25" r="217" customHeight="1" ht="18.75">
      <c r="A217" s="1" t="s">
        <v>489</v>
      </c>
      <c r="B217" s="22">
        <f>XLOOKUP(A217,'Página25'!A:A,'Página25'!G:G,"")</f>
        <v>25568.875</v>
      </c>
      <c r="C217" s="22">
        <f>XLOOKUP(A217,'Página25'!A:A,'Página25'!I:I,"")</f>
        <v>25568.875</v>
      </c>
      <c r="D217" s="4">
        <f>XLOOKUP(A217,login!A:A,login!F:F,"")</f>
      </c>
      <c r="E217" s="4">
        <f>XLOOKUP(A217,gestor!C:C,gestor!E:E,"")</f>
      </c>
      <c r="F217" s="4">
        <v>0</v>
      </c>
      <c r="G217" s="4">
        <f>XLOOKUP(A217,EmailVerification!A:A,EmailVerification!B:B,"")</f>
      </c>
      <c r="H217" s="4">
        <f>XLOOKUP(A217,IntegracaoVerification!A:A,IntegracaoVerification!C:C,"")</f>
      </c>
      <c r="I217" s="2">
        <f>XLOOKUP(A217,ApiVerification!A:A,ApiVerification!C:C,"")</f>
      </c>
      <c r="J217" s="2">
        <f>XLOOKUP(A217,AtivacaoGiftback!A:A,AtivacaoGiftback!B:B,"")</f>
      </c>
      <c r="K217" s="2">
        <f>XLOOKUP(A217,TempoPrimeiraCampanha!A:A,TempoPrimeiraCampanha!B:B,"")</f>
      </c>
      <c r="L217" s="4">
        <f>XLOOKUP(A217,'# Campanhas30D'!A:A,'# Campanhas30D'!B:B,"")</f>
      </c>
      <c r="M217" s="4">
        <v>0</v>
      </c>
      <c r="N217" s="10">
        <f>XLOOKUP(A217,'Receita Total'!A:A,'Receita Total'!C:C,"")</f>
      </c>
      <c r="O217" s="4">
        <v>0</v>
      </c>
      <c r="P217" s="4">
        <v>0</v>
      </c>
      <c r="Q217" s="4">
        <v>0</v>
      </c>
      <c r="R217" s="4">
        <v>0</v>
      </c>
      <c r="S217" s="16">
        <f>XLOOKUP(A217,'Receita Influenciada'!A:A,'Receita Influenciada'!C:C,"")</f>
      </c>
      <c r="T217" s="2">
        <f>DATEDIF(B217,C217,"D")</f>
      </c>
      <c r="U217" s="4">
        <v>0</v>
      </c>
    </row>
    <row x14ac:dyDescent="0.25" r="218" customHeight="1" ht="18.75">
      <c r="A218" s="1" t="s">
        <v>486</v>
      </c>
      <c r="B218" s="22">
        <f>XLOOKUP(A218,'Página25'!A:A,'Página25'!G:G,"")</f>
        <v>25568.875</v>
      </c>
      <c r="C218" s="22">
        <f>XLOOKUP(A218,'Página25'!A:A,'Página25'!I:I,"")</f>
        <v>25568.875</v>
      </c>
      <c r="D218" s="4">
        <f>XLOOKUP(A218,login!A:A,login!F:F,"")</f>
      </c>
      <c r="E218" s="4">
        <f>XLOOKUP(A218,gestor!C:C,gestor!E:E,"")</f>
      </c>
      <c r="F218" s="4">
        <v>0</v>
      </c>
      <c r="G218" s="4">
        <f>XLOOKUP(A218,EmailVerification!A:A,EmailVerification!B:B,"")</f>
      </c>
      <c r="H218" s="4">
        <f>XLOOKUP(A218,IntegracaoVerification!A:A,IntegracaoVerification!C:C,"")</f>
      </c>
      <c r="I218" s="4">
        <f>XLOOKUP(A218,ApiVerification!A:A,ApiVerification!C:C,"")</f>
      </c>
      <c r="J218" s="2">
        <f>XLOOKUP(A218,AtivacaoGiftback!A:A,AtivacaoGiftback!B:B,"")</f>
      </c>
      <c r="K218" s="2">
        <f>XLOOKUP(A218,TempoPrimeiraCampanha!A:A,TempoPrimeiraCampanha!B:B,"")</f>
      </c>
      <c r="L218" s="4">
        <f>XLOOKUP(A218,'# Campanhas30D'!A:A,'# Campanhas30D'!B:B,"")</f>
      </c>
      <c r="M218" s="4">
        <v>0</v>
      </c>
      <c r="N218" s="10">
        <f>XLOOKUP(A218,'Receita Total'!A:A,'Receita Total'!C:C,"")</f>
      </c>
      <c r="O218" s="4">
        <v>0</v>
      </c>
      <c r="P218" s="4">
        <v>0</v>
      </c>
      <c r="Q218" s="4">
        <v>0</v>
      </c>
      <c r="R218" s="4">
        <v>0</v>
      </c>
      <c r="S218" s="16">
        <f>XLOOKUP(A218,'Receita Influenciada'!A:A,'Receita Influenciada'!C:C,"")</f>
      </c>
      <c r="T218" s="2">
        <f>DATEDIF(B218,C218,"D")</f>
      </c>
      <c r="U218" s="4">
        <v>0</v>
      </c>
    </row>
    <row x14ac:dyDescent="0.25" r="219" customHeight="1" ht="18.75">
      <c r="A219" s="1" t="s">
        <v>467</v>
      </c>
      <c r="B219" s="22">
        <f>XLOOKUP(A219,'Página25'!A:A,'Página25'!G:G,"")</f>
        <v>25568.875</v>
      </c>
      <c r="C219" s="22">
        <f>XLOOKUP(A219,'Página25'!A:A,'Página25'!I:I,"")</f>
        <v>25568.875</v>
      </c>
      <c r="D219" s="4">
        <f>XLOOKUP(A219,login!A:A,login!F:F,"")</f>
      </c>
      <c r="E219" s="4">
        <f>XLOOKUP(A219,gestor!C:C,gestor!E:E,"")</f>
      </c>
      <c r="F219" s="4">
        <v>0</v>
      </c>
      <c r="G219" s="2">
        <f>XLOOKUP(A219,EmailVerification!A:A,EmailVerification!B:B,"")</f>
      </c>
      <c r="H219" s="4">
        <f>XLOOKUP(A219,IntegracaoVerification!A:A,IntegracaoVerification!C:C,"")</f>
      </c>
      <c r="I219" s="2">
        <f>XLOOKUP(A219,ApiVerification!A:A,ApiVerification!C:C,"")</f>
      </c>
      <c r="J219" s="2">
        <f>XLOOKUP(A219,AtivacaoGiftback!A:A,AtivacaoGiftback!B:B,"")</f>
      </c>
      <c r="K219" s="2">
        <f>XLOOKUP(A219,TempoPrimeiraCampanha!A:A,TempoPrimeiraCampanha!B:B,"")</f>
      </c>
      <c r="L219" s="4">
        <f>XLOOKUP(A219,'# Campanhas30D'!A:A,'# Campanhas30D'!B:B,"")</f>
      </c>
      <c r="M219" s="4">
        <v>0</v>
      </c>
      <c r="N219" s="10">
        <f>XLOOKUP(A219,'Receita Total'!A:A,'Receita Total'!C:C,"")</f>
      </c>
      <c r="O219" s="4">
        <v>0</v>
      </c>
      <c r="P219" s="4">
        <v>0</v>
      </c>
      <c r="Q219" s="4">
        <v>0</v>
      </c>
      <c r="R219" s="4">
        <v>0</v>
      </c>
      <c r="S219" s="16">
        <f>XLOOKUP(A219,'Receita Influenciada'!A:A,'Receita Influenciada'!C:C,"")</f>
      </c>
      <c r="T219" s="2">
        <f>DATEDIF(B219,C219,"D")</f>
      </c>
      <c r="U219" s="4">
        <v>0</v>
      </c>
    </row>
    <row x14ac:dyDescent="0.25" r="220" customHeight="1" ht="18.75">
      <c r="A220" s="1" t="s">
        <v>437</v>
      </c>
      <c r="B220" s="22">
        <f>XLOOKUP(A220,'Página25'!A:A,'Página25'!G:G,"")</f>
        <v>25568.875</v>
      </c>
      <c r="C220" s="22">
        <f>XLOOKUP(A220,'Página25'!A:A,'Página25'!I:I,"")</f>
        <v>25568.875</v>
      </c>
      <c r="D220" s="4">
        <f>XLOOKUP(A220,login!A:A,login!F:F,"")</f>
      </c>
      <c r="E220" s="4">
        <f>XLOOKUP(A220,gestor!C:C,gestor!E:E,"")</f>
      </c>
      <c r="F220" s="4">
        <v>0</v>
      </c>
      <c r="G220" s="4">
        <f>XLOOKUP(A220,EmailVerification!A:A,EmailVerification!B:B,"")</f>
      </c>
      <c r="H220" s="4">
        <f>XLOOKUP(A220,IntegracaoVerification!A:A,IntegracaoVerification!C:C,"")</f>
      </c>
      <c r="I220" s="4">
        <f>XLOOKUP(A220,ApiVerification!A:A,ApiVerification!C:C,"")</f>
      </c>
      <c r="J220" s="4">
        <f>XLOOKUP(A220,AtivacaoGiftback!A:A,AtivacaoGiftback!B:B,"")</f>
      </c>
      <c r="K220" s="4">
        <f>XLOOKUP(A220,TempoPrimeiraCampanha!A:A,TempoPrimeiraCampanha!B:B,"")</f>
      </c>
      <c r="L220" s="4">
        <f>XLOOKUP(A220,'# Campanhas30D'!A:A,'# Campanhas30D'!B:B,"")</f>
      </c>
      <c r="M220" s="4">
        <v>0</v>
      </c>
      <c r="N220" s="10">
        <f>XLOOKUP(A220,'Receita Total'!A:A,'Receita Total'!C:C,"")</f>
      </c>
      <c r="O220" s="4">
        <v>0</v>
      </c>
      <c r="P220" s="4">
        <v>0</v>
      </c>
      <c r="Q220" s="4">
        <v>0</v>
      </c>
      <c r="R220" s="4">
        <v>0</v>
      </c>
      <c r="S220" s="16">
        <f>XLOOKUP(A220,'Receita Influenciada'!A:A,'Receita Influenciada'!C:C,"")</f>
      </c>
      <c r="T220" s="2">
        <f>DATEDIF(B220,C220,"D")</f>
      </c>
      <c r="U220" s="4">
        <v>0</v>
      </c>
    </row>
    <row x14ac:dyDescent="0.25" r="221" customHeight="1" ht="18.75">
      <c r="A221" s="1" t="s">
        <v>423</v>
      </c>
      <c r="B221" s="22">
        <f>XLOOKUP(A221,'Página25'!A:A,'Página25'!G:G,"")</f>
        <v>25568.875</v>
      </c>
      <c r="C221" s="22">
        <f>XLOOKUP(A221,'Página25'!A:A,'Página25'!I:I,"")</f>
        <v>25568.875</v>
      </c>
      <c r="D221" s="4">
        <f>XLOOKUP(A221,login!A:A,login!F:F,"")</f>
      </c>
      <c r="E221" s="4">
        <f>XLOOKUP(A221,gestor!C:C,gestor!E:E,"")</f>
      </c>
      <c r="F221" s="4">
        <v>0</v>
      </c>
      <c r="G221" s="2">
        <f>XLOOKUP(A221,EmailVerification!A:A,EmailVerification!B:B,"")</f>
      </c>
      <c r="H221" s="4">
        <f>XLOOKUP(A221,IntegracaoVerification!A:A,IntegracaoVerification!C:C,"")</f>
      </c>
      <c r="I221" s="4">
        <f>XLOOKUP(A221,ApiVerification!A:A,ApiVerification!C:C,"")</f>
      </c>
      <c r="J221" s="4">
        <f>XLOOKUP(A221,AtivacaoGiftback!A:A,AtivacaoGiftback!B:B,"")</f>
      </c>
      <c r="K221" s="2">
        <f>XLOOKUP(A221,TempoPrimeiraCampanha!A:A,TempoPrimeiraCampanha!B:B,"")</f>
      </c>
      <c r="L221" s="4">
        <f>XLOOKUP(A221,'# Campanhas30D'!A:A,'# Campanhas30D'!B:B,"")</f>
      </c>
      <c r="M221" s="4">
        <v>0</v>
      </c>
      <c r="N221" s="10">
        <f>XLOOKUP(A221,'Receita Total'!A:A,'Receita Total'!C:C,"")</f>
      </c>
      <c r="O221" s="4">
        <v>0</v>
      </c>
      <c r="P221" s="4">
        <v>0</v>
      </c>
      <c r="Q221" s="4">
        <v>0</v>
      </c>
      <c r="R221" s="4">
        <v>0</v>
      </c>
      <c r="S221" s="16">
        <f>XLOOKUP(A221,'Receita Influenciada'!A:A,'Receita Influenciada'!C:C,"")</f>
      </c>
      <c r="T221" s="2">
        <f>DATEDIF(B221,C221,"D")</f>
      </c>
      <c r="U221" s="4">
        <v>0</v>
      </c>
    </row>
    <row x14ac:dyDescent="0.25" r="222" customHeight="1" ht="18.75">
      <c r="A222" s="1" t="s">
        <v>409</v>
      </c>
      <c r="B222" s="22">
        <f>XLOOKUP(A222,'Página25'!A:A,'Página25'!G:G,"")</f>
        <v>25568.875</v>
      </c>
      <c r="C222" s="22">
        <f>XLOOKUP(A222,'Página25'!A:A,'Página25'!I:I,"")</f>
        <v>25568.875</v>
      </c>
      <c r="D222" s="4">
        <f>XLOOKUP(A222,login!A:A,login!F:F,"")</f>
      </c>
      <c r="E222" s="4">
        <f>XLOOKUP(A222,gestor!C:C,gestor!E:E,"")</f>
      </c>
      <c r="F222" s="4">
        <v>0</v>
      </c>
      <c r="G222" s="2">
        <f>XLOOKUP(A222,EmailVerification!A:A,EmailVerification!B:B,"")</f>
      </c>
      <c r="H222" s="4">
        <f>XLOOKUP(A222,IntegracaoVerification!A:A,IntegracaoVerification!C:C,"")</f>
      </c>
      <c r="I222" s="4">
        <f>XLOOKUP(A222,ApiVerification!A:A,ApiVerification!C:C,"")</f>
      </c>
      <c r="J222" s="4">
        <f>XLOOKUP(A222,AtivacaoGiftback!A:A,AtivacaoGiftback!B:B,"")</f>
      </c>
      <c r="K222" s="2">
        <f>XLOOKUP(A222,TempoPrimeiraCampanha!A:A,TempoPrimeiraCampanha!B:B,"")</f>
      </c>
      <c r="L222" s="4">
        <f>XLOOKUP(A222,'# Campanhas30D'!A:A,'# Campanhas30D'!B:B,"")</f>
      </c>
      <c r="M222" s="4">
        <v>0</v>
      </c>
      <c r="N222" s="10">
        <f>XLOOKUP(A222,'Receita Total'!A:A,'Receita Total'!C:C,"")</f>
      </c>
      <c r="O222" s="4">
        <v>0</v>
      </c>
      <c r="P222" s="4">
        <v>0</v>
      </c>
      <c r="Q222" s="4">
        <v>0</v>
      </c>
      <c r="R222" s="4">
        <v>0</v>
      </c>
      <c r="S222" s="16">
        <f>XLOOKUP(A222,'Receita Influenciada'!A:A,'Receita Influenciada'!C:C,"")</f>
      </c>
      <c r="T222" s="2">
        <f>DATEDIF(B222,C222,"D")</f>
      </c>
      <c r="U222" s="4">
        <v>0</v>
      </c>
    </row>
    <row x14ac:dyDescent="0.25" r="223" customHeight="1" ht="18.75">
      <c r="A223" s="1" t="s">
        <v>404</v>
      </c>
      <c r="B223" s="22">
        <f>XLOOKUP(A223,'Página25'!A:A,'Página25'!G:G,"")</f>
        <v>25568.875</v>
      </c>
      <c r="C223" s="22">
        <f>XLOOKUP(A223,'Página25'!A:A,'Página25'!I:I,"")</f>
        <v>25568.875</v>
      </c>
      <c r="D223" s="4">
        <f>XLOOKUP(A223,login!A:A,login!F:F,"")</f>
      </c>
      <c r="E223" s="4">
        <f>XLOOKUP(A223,gestor!C:C,gestor!E:E,"")</f>
      </c>
      <c r="F223" s="4">
        <v>0</v>
      </c>
      <c r="G223" s="4">
        <f>XLOOKUP(A223,EmailVerification!A:A,EmailVerification!B:B,"")</f>
      </c>
      <c r="H223" s="4">
        <f>XLOOKUP(A223,IntegracaoVerification!A:A,IntegracaoVerification!C:C,"")</f>
      </c>
      <c r="I223" s="4">
        <f>XLOOKUP(A223,ApiVerification!A:A,ApiVerification!C:C,"")</f>
      </c>
      <c r="J223" s="4">
        <f>XLOOKUP(A223,AtivacaoGiftback!A:A,AtivacaoGiftback!B:B,"")</f>
      </c>
      <c r="K223" s="4">
        <f>XLOOKUP(A223,TempoPrimeiraCampanha!A:A,TempoPrimeiraCampanha!B:B,"")</f>
      </c>
      <c r="L223" s="4">
        <f>XLOOKUP(A223,'# Campanhas30D'!A:A,'# Campanhas30D'!B:B,"")</f>
      </c>
      <c r="M223" s="4">
        <v>0</v>
      </c>
      <c r="N223" s="10">
        <f>XLOOKUP(A223,'Receita Total'!A:A,'Receita Total'!C:C,"")</f>
      </c>
      <c r="O223" s="4">
        <v>0</v>
      </c>
      <c r="P223" s="4">
        <v>0</v>
      </c>
      <c r="Q223" s="4">
        <v>0</v>
      </c>
      <c r="R223" s="4">
        <v>0</v>
      </c>
      <c r="S223" s="16">
        <f>XLOOKUP(A223,'Receita Influenciada'!A:A,'Receita Influenciada'!C:C,"")</f>
      </c>
      <c r="T223" s="2">
        <f>DATEDIF(B223,C223,"D")</f>
      </c>
      <c r="U223" s="4">
        <v>0</v>
      </c>
    </row>
    <row x14ac:dyDescent="0.25" r="224" customHeight="1" ht="18.75">
      <c r="A224" s="1" t="s">
        <v>387</v>
      </c>
      <c r="B224" s="22">
        <f>XLOOKUP(A224,'Página25'!A:A,'Página25'!G:G,"")</f>
        <v>25568.875</v>
      </c>
      <c r="C224" s="22">
        <f>XLOOKUP(A224,'Página25'!A:A,'Página25'!I:I,"")</f>
        <v>25568.875</v>
      </c>
      <c r="D224" s="4">
        <f>XLOOKUP(A224,login!A:A,login!F:F,"")</f>
      </c>
      <c r="E224" s="4">
        <f>XLOOKUP(A224,gestor!C:C,gestor!E:E,"")</f>
      </c>
      <c r="F224" s="4">
        <v>0</v>
      </c>
      <c r="G224" s="4">
        <f>XLOOKUP(A224,EmailVerification!A:A,EmailVerification!B:B,"")</f>
      </c>
      <c r="H224" s="4">
        <f>XLOOKUP(A224,IntegracaoVerification!A:A,IntegracaoVerification!C:C,"")</f>
      </c>
      <c r="I224" s="4">
        <f>XLOOKUP(A224,ApiVerification!A:A,ApiVerification!C:C,"")</f>
      </c>
      <c r="J224" s="2">
        <f>XLOOKUP(A224,AtivacaoGiftback!A:A,AtivacaoGiftback!B:B,"")</f>
      </c>
      <c r="K224" s="4">
        <f>XLOOKUP(A224,TempoPrimeiraCampanha!A:A,TempoPrimeiraCampanha!B:B,"")</f>
      </c>
      <c r="L224" s="4">
        <f>XLOOKUP(A224,'# Campanhas30D'!A:A,'# Campanhas30D'!B:B,"")</f>
      </c>
      <c r="M224" s="4">
        <v>0</v>
      </c>
      <c r="N224" s="10">
        <f>XLOOKUP(A224,'Receita Total'!A:A,'Receita Total'!C:C,"")</f>
      </c>
      <c r="O224" s="4">
        <v>0</v>
      </c>
      <c r="P224" s="4">
        <v>0</v>
      </c>
      <c r="Q224" s="4">
        <v>0</v>
      </c>
      <c r="R224" s="4">
        <v>0</v>
      </c>
      <c r="S224" s="16">
        <f>XLOOKUP(A224,'Receita Influenciada'!A:A,'Receita Influenciada'!C:C,"")</f>
      </c>
      <c r="T224" s="2">
        <f>DATEDIF(B224,C224,"D")</f>
      </c>
      <c r="U224" s="4">
        <v>0</v>
      </c>
    </row>
    <row x14ac:dyDescent="0.25" r="225" customHeight="1" ht="18.75">
      <c r="A225" s="1" t="s">
        <v>382</v>
      </c>
      <c r="B225" s="22">
        <f>XLOOKUP(A225,'Página25'!A:A,'Página25'!G:G,"")</f>
        <v>25568.875</v>
      </c>
      <c r="C225" s="22">
        <f>XLOOKUP(A225,'Página25'!A:A,'Página25'!I:I,"")</f>
        <v>25568.875</v>
      </c>
      <c r="D225" s="4">
        <f>XLOOKUP(A225,login!A:A,login!F:F,"")</f>
      </c>
      <c r="E225" s="4">
        <f>XLOOKUP(A225,gestor!C:C,gestor!E:E,"")</f>
      </c>
      <c r="F225" s="4">
        <v>0</v>
      </c>
      <c r="G225" s="4">
        <f>XLOOKUP(A225,EmailVerification!A:A,EmailVerification!B:B,"")</f>
      </c>
      <c r="H225" s="2">
        <f>XLOOKUP(A225,IntegracaoVerification!A:A,IntegracaoVerification!C:C,"")</f>
      </c>
      <c r="I225" s="4">
        <f>XLOOKUP(A225,ApiVerification!A:A,ApiVerification!C:C,"")</f>
      </c>
      <c r="J225" s="2">
        <f>XLOOKUP(A225,AtivacaoGiftback!A:A,AtivacaoGiftback!B:B,"")</f>
      </c>
      <c r="K225" s="2">
        <f>XLOOKUP(A225,TempoPrimeiraCampanha!A:A,TempoPrimeiraCampanha!B:B,"")</f>
      </c>
      <c r="L225" s="4">
        <f>XLOOKUP(A225,'# Campanhas30D'!A:A,'# Campanhas30D'!B:B,"")</f>
      </c>
      <c r="M225" s="4">
        <v>0</v>
      </c>
      <c r="N225" s="10">
        <f>XLOOKUP(A225,'Receita Total'!A:A,'Receita Total'!C:C,"")</f>
      </c>
      <c r="O225" s="4">
        <v>0</v>
      </c>
      <c r="P225" s="4">
        <v>0</v>
      </c>
      <c r="Q225" s="4">
        <v>0</v>
      </c>
      <c r="R225" s="4">
        <v>0</v>
      </c>
      <c r="S225" s="16">
        <f>XLOOKUP(A225,'Receita Influenciada'!A:A,'Receita Influenciada'!C:C,"")</f>
      </c>
      <c r="T225" s="2">
        <f>DATEDIF(B225,C225,"D")</f>
      </c>
      <c r="U225" s="4">
        <v>0</v>
      </c>
    </row>
    <row x14ac:dyDescent="0.25" r="226" customHeight="1" ht="18.75">
      <c r="A226" s="1" t="s">
        <v>359</v>
      </c>
      <c r="B226" s="22">
        <f>XLOOKUP(A226,'Página25'!A:A,'Página25'!G:G,"")</f>
        <v>25568.875</v>
      </c>
      <c r="C226" s="22">
        <f>XLOOKUP(A226,'Página25'!A:A,'Página25'!I:I,"")</f>
        <v>25568.875</v>
      </c>
      <c r="D226" s="4">
        <f>XLOOKUP(A226,login!A:A,login!F:F,"")</f>
      </c>
      <c r="E226" s="4">
        <f>XLOOKUP(A226,gestor!C:C,gestor!E:E,"")</f>
      </c>
      <c r="F226" s="4">
        <v>0</v>
      </c>
      <c r="G226" s="4">
        <f>XLOOKUP(A226,EmailVerification!A:A,EmailVerification!B:B,"")</f>
      </c>
      <c r="H226" s="4">
        <f>XLOOKUP(A226,IntegracaoVerification!A:A,IntegracaoVerification!C:C,"")</f>
      </c>
      <c r="I226" s="4">
        <f>XLOOKUP(A226,ApiVerification!A:A,ApiVerification!C:C,"")</f>
      </c>
      <c r="J226" s="4">
        <f>XLOOKUP(A226,AtivacaoGiftback!A:A,AtivacaoGiftback!B:B,"")</f>
      </c>
      <c r="K226" s="2">
        <f>XLOOKUP(A226,TempoPrimeiraCampanha!A:A,TempoPrimeiraCampanha!B:B,"")</f>
      </c>
      <c r="L226" s="4">
        <f>XLOOKUP(A226,'# Campanhas30D'!A:A,'# Campanhas30D'!B:B,"")</f>
      </c>
      <c r="M226" s="4">
        <v>0</v>
      </c>
      <c r="N226" s="10">
        <f>XLOOKUP(A226,'Receita Total'!A:A,'Receita Total'!C:C,"")</f>
      </c>
      <c r="O226" s="4">
        <v>0</v>
      </c>
      <c r="P226" s="4">
        <v>0</v>
      </c>
      <c r="Q226" s="4">
        <v>0</v>
      </c>
      <c r="R226" s="4">
        <v>0</v>
      </c>
      <c r="S226" s="16">
        <f>XLOOKUP(A226,'Receita Influenciada'!A:A,'Receita Influenciada'!C:C,"")</f>
      </c>
      <c r="T226" s="2">
        <f>DATEDIF(B226,C226,"D")</f>
      </c>
      <c r="U226" s="4">
        <v>0</v>
      </c>
    </row>
    <row x14ac:dyDescent="0.25" r="227" customHeight="1" ht="18.75">
      <c r="A227" s="1" t="s">
        <v>354</v>
      </c>
      <c r="B227" s="22">
        <f>XLOOKUP(A227,'Página25'!A:A,'Página25'!G:G,"")</f>
        <v>25568.875</v>
      </c>
      <c r="C227" s="22">
        <f>XLOOKUP(A227,'Página25'!A:A,'Página25'!I:I,"")</f>
        <v>25568.875</v>
      </c>
      <c r="D227" s="4">
        <f>XLOOKUP(A227,login!A:A,login!F:F,"")</f>
      </c>
      <c r="E227" s="4">
        <f>XLOOKUP(A227,gestor!C:C,gestor!E:E,"")</f>
      </c>
      <c r="F227" s="4">
        <v>0</v>
      </c>
      <c r="G227" s="4">
        <f>XLOOKUP(A227,EmailVerification!A:A,EmailVerification!B:B,"")</f>
      </c>
      <c r="H227" s="4">
        <f>XLOOKUP(A227,IntegracaoVerification!A:A,IntegracaoVerification!C:C,"")</f>
      </c>
      <c r="I227" s="2">
        <f>XLOOKUP(A227,ApiVerification!A:A,ApiVerification!C:C,"")</f>
      </c>
      <c r="J227" s="2">
        <f>XLOOKUP(A227,AtivacaoGiftback!A:A,AtivacaoGiftback!B:B,"")</f>
      </c>
      <c r="K227" s="2">
        <f>XLOOKUP(A227,TempoPrimeiraCampanha!A:A,TempoPrimeiraCampanha!B:B,"")</f>
      </c>
      <c r="L227" s="4">
        <f>XLOOKUP(A227,'# Campanhas30D'!A:A,'# Campanhas30D'!B:B,"")</f>
      </c>
      <c r="M227" s="4">
        <v>0</v>
      </c>
      <c r="N227" s="10">
        <f>XLOOKUP(A227,'Receita Total'!A:A,'Receita Total'!C:C,"")</f>
      </c>
      <c r="O227" s="4">
        <v>0</v>
      </c>
      <c r="P227" s="4">
        <v>0</v>
      </c>
      <c r="Q227" s="4">
        <v>0</v>
      </c>
      <c r="R227" s="4">
        <v>0</v>
      </c>
      <c r="S227" s="16">
        <f>XLOOKUP(A227,'Receita Influenciada'!A:A,'Receita Influenciada'!C:C,"")</f>
      </c>
      <c r="T227" s="2">
        <f>DATEDIF(B227,C227,"D")</f>
      </c>
      <c r="U227" s="4">
        <v>0</v>
      </c>
    </row>
    <row x14ac:dyDescent="0.25" r="228" customHeight="1" ht="18.75">
      <c r="A228" s="1" t="s">
        <v>351</v>
      </c>
      <c r="B228" s="22">
        <f>XLOOKUP(A228,'Página25'!A:A,'Página25'!G:G,"")</f>
        <v>25568.875</v>
      </c>
      <c r="C228" s="22">
        <f>XLOOKUP(A228,'Página25'!A:A,'Página25'!I:I,"")</f>
        <v>25568.875</v>
      </c>
      <c r="D228" s="4">
        <f>XLOOKUP(A228,login!A:A,login!F:F,"")</f>
      </c>
      <c r="E228" s="4">
        <f>XLOOKUP(A228,gestor!C:C,gestor!E:E,"")</f>
      </c>
      <c r="F228" s="4">
        <v>0</v>
      </c>
      <c r="G228" s="4">
        <f>XLOOKUP(A228,EmailVerification!A:A,EmailVerification!B:B,"")</f>
      </c>
      <c r="H228" s="4">
        <f>XLOOKUP(A228,IntegracaoVerification!A:A,IntegracaoVerification!C:C,"")</f>
      </c>
      <c r="I228" s="2">
        <f>XLOOKUP(A228,ApiVerification!A:A,ApiVerification!C:C,"")</f>
      </c>
      <c r="J228" s="2">
        <f>XLOOKUP(A228,AtivacaoGiftback!A:A,AtivacaoGiftback!B:B,"")</f>
      </c>
      <c r="K228" s="2">
        <f>XLOOKUP(A228,TempoPrimeiraCampanha!A:A,TempoPrimeiraCampanha!B:B,"")</f>
      </c>
      <c r="L228" s="4">
        <f>XLOOKUP(A228,'# Campanhas30D'!A:A,'# Campanhas30D'!B:B,"")</f>
      </c>
      <c r="M228" s="4">
        <v>0</v>
      </c>
      <c r="N228" s="10">
        <f>XLOOKUP(A228,'Receita Total'!A:A,'Receita Total'!C:C,"")</f>
      </c>
      <c r="O228" s="4">
        <v>0</v>
      </c>
      <c r="P228" s="4">
        <v>0</v>
      </c>
      <c r="Q228" s="4">
        <v>0</v>
      </c>
      <c r="R228" s="4">
        <v>0</v>
      </c>
      <c r="S228" s="16">
        <f>XLOOKUP(A228,'Receita Influenciada'!A:A,'Receita Influenciada'!C:C,"")</f>
      </c>
      <c r="T228" s="2">
        <f>DATEDIF(B228,C228,"D")</f>
      </c>
      <c r="U228" s="4">
        <v>0</v>
      </c>
    </row>
    <row x14ac:dyDescent="0.25" r="229" customHeight="1" ht="18.75">
      <c r="A229" s="1" t="s">
        <v>3964</v>
      </c>
      <c r="B229" s="22">
        <f>XLOOKUP(A229,'Página25'!A:A,'Página25'!G:G,"")</f>
        <v>25568.875</v>
      </c>
      <c r="C229" s="22">
        <f>XLOOKUP(A229,'Página25'!A:A,'Página25'!I:I,"")</f>
        <v>25568.875</v>
      </c>
      <c r="D229" s="4">
        <f>XLOOKUP(A229,login!A:A,login!F:F,"")</f>
      </c>
      <c r="E229" s="4">
        <f>XLOOKUP(A229,gestor!C:C,gestor!E:E,"")</f>
      </c>
      <c r="F229" s="4">
        <v>0</v>
      </c>
      <c r="G229" s="4">
        <f>XLOOKUP(A229,EmailVerification!A:A,EmailVerification!B:B,"")</f>
      </c>
      <c r="H229" s="4">
        <f>XLOOKUP(A229,IntegracaoVerification!A:A,IntegracaoVerification!C:C,"")</f>
      </c>
      <c r="I229" s="4">
        <f>XLOOKUP(A229,ApiVerification!A:A,ApiVerification!C:C,"")</f>
      </c>
      <c r="J229" s="4">
        <f>XLOOKUP(A229,AtivacaoGiftback!A:A,AtivacaoGiftback!B:B,"")</f>
      </c>
      <c r="K229" s="4">
        <f>XLOOKUP(A229,TempoPrimeiraCampanha!A:A,TempoPrimeiraCampanha!B:B,"")</f>
      </c>
      <c r="L229" s="4">
        <f>XLOOKUP(A229,'# Campanhas30D'!A:A,'# Campanhas30D'!B:B,"")</f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16">
        <f>XLOOKUP(A229,'Receita Influenciada'!A:A,'Receita Influenciada'!C:C,"")</f>
      </c>
      <c r="T229" s="2">
        <f>DATEDIF(B229,C229,"D")</f>
      </c>
      <c r="U229" s="4">
        <v>0</v>
      </c>
    </row>
    <row x14ac:dyDescent="0.25" r="230" customHeight="1" ht="18.75">
      <c r="A230" s="1" t="s">
        <v>3312</v>
      </c>
      <c r="B230" s="22">
        <f>XLOOKUP(A230,'Página25'!A:A,'Página25'!G:G,"")</f>
        <v>25568.875</v>
      </c>
      <c r="C230" s="22">
        <f>XLOOKUP(A230,'Página25'!A:A,'Página25'!I:I,"")</f>
        <v>25568.875</v>
      </c>
      <c r="D230" s="4">
        <f>XLOOKUP(A230,login!A:A,login!F:F,"")</f>
      </c>
      <c r="E230" s="4">
        <f>XLOOKUP(A230,gestor!C:C,gestor!E:E,"")</f>
      </c>
      <c r="F230" s="4">
        <v>0</v>
      </c>
      <c r="G230" s="4">
        <f>XLOOKUP(A230,EmailVerification!A:A,EmailVerification!B:B,"")</f>
      </c>
      <c r="H230" s="4">
        <f>XLOOKUP(A230,IntegracaoVerification!A:A,IntegracaoVerification!C:C,"")</f>
      </c>
      <c r="I230" s="4">
        <f>XLOOKUP(A230,ApiVerification!A:A,ApiVerification!C:C,"")</f>
      </c>
      <c r="J230" s="2">
        <f>XLOOKUP(A230,AtivacaoGiftback!A:A,AtivacaoGiftback!B:B,"")</f>
      </c>
      <c r="K230" s="2">
        <f>XLOOKUP(A230,TempoPrimeiraCampanha!A:A,TempoPrimeiraCampanha!B:B,"")</f>
      </c>
      <c r="L230" s="4">
        <f>XLOOKUP(A230,'# Campanhas30D'!A:A,'# Campanhas30D'!B:B,"")</f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16">
        <f>XLOOKUP(A230,'Receita Influenciada'!A:A,'Receita Influenciada'!C:C,"")</f>
      </c>
      <c r="T230" s="2">
        <f>DATEDIF(B230,C230,"D")</f>
      </c>
      <c r="U230" s="4">
        <v>0</v>
      </c>
    </row>
    <row x14ac:dyDescent="0.25" r="231" customHeight="1" ht="18.75">
      <c r="A231" s="1" t="s">
        <v>4163</v>
      </c>
      <c r="B231" s="22">
        <f>XLOOKUP(A231,'Página25'!A:A,'Página25'!G:G,"")</f>
        <v>25568.875</v>
      </c>
      <c r="C231" s="22">
        <f>XLOOKUP(A231,'Página25'!A:A,'Página25'!I:I,"")</f>
        <v>25568.875</v>
      </c>
      <c r="D231" s="4">
        <f>XLOOKUP(A231,login!A:A,login!F:F,"")</f>
      </c>
      <c r="E231" s="4">
        <f>XLOOKUP(A231,gestor!C:C,gestor!E:E,"")</f>
      </c>
      <c r="F231" s="4">
        <v>0</v>
      </c>
      <c r="G231" s="4">
        <f>XLOOKUP(A231,EmailVerification!A:A,EmailVerification!B:B,"")</f>
      </c>
      <c r="H231" s="4">
        <f>XLOOKUP(A231,IntegracaoVerification!A:A,IntegracaoVerification!C:C,"")</f>
      </c>
      <c r="I231" s="2">
        <f>XLOOKUP(A231,ApiVerification!A:A,ApiVerification!C:C,"")</f>
      </c>
      <c r="J231" s="2">
        <f>XLOOKUP(A231,AtivacaoGiftback!A:A,AtivacaoGiftback!B:B,"")</f>
      </c>
      <c r="K231" s="2">
        <f>XLOOKUP(A231,TempoPrimeiraCampanha!A:A,TempoPrimeiraCampanha!B:B,"")</f>
      </c>
      <c r="L231" s="4">
        <f>XLOOKUP(A231,'# Campanhas30D'!A:A,'# Campanhas30D'!B:B,"")</f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16">
        <f>XLOOKUP(A231,'Receita Influenciada'!A:A,'Receita Influenciada'!C:C,"")</f>
      </c>
      <c r="T231" s="2">
        <f>DATEDIF(B231,C231,"D")</f>
      </c>
      <c r="U231" s="4">
        <v>0</v>
      </c>
    </row>
    <row x14ac:dyDescent="0.25" r="232" customHeight="1" ht="18.75">
      <c r="A232" s="1" t="s">
        <v>3064</v>
      </c>
      <c r="B232" s="22">
        <f>XLOOKUP(A232,'Página25'!A:A,'Página25'!G:G,"")</f>
        <v>25568.875</v>
      </c>
      <c r="C232" s="22">
        <f>XLOOKUP(A232,'Página25'!A:A,'Página25'!I:I,"")</f>
        <v>25568.875</v>
      </c>
      <c r="D232" s="4">
        <f>XLOOKUP(A232,login!A:A,login!F:F,"")</f>
      </c>
      <c r="E232" s="4">
        <f>XLOOKUP(A232,gestor!C:C,gestor!E:E,"")</f>
      </c>
      <c r="F232" s="4">
        <v>0</v>
      </c>
      <c r="G232" s="4">
        <f>XLOOKUP(A232,EmailVerification!A:A,EmailVerification!B:B,"")</f>
      </c>
      <c r="H232" s="4">
        <f>XLOOKUP(A232,IntegracaoVerification!A:A,IntegracaoVerification!C:C,"")</f>
      </c>
      <c r="I232" s="4">
        <f>XLOOKUP(A232,ApiVerification!A:A,ApiVerification!C:C,"")</f>
      </c>
      <c r="J232" s="2">
        <f>XLOOKUP(A232,AtivacaoGiftback!A:A,AtivacaoGiftback!B:B,"")</f>
      </c>
      <c r="K232" s="2">
        <f>XLOOKUP(A232,TempoPrimeiraCampanha!A:A,TempoPrimeiraCampanha!B:B,"")</f>
      </c>
      <c r="L232" s="4">
        <f>XLOOKUP(A232,'# Campanhas30D'!A:A,'# Campanhas30D'!B:B,"")</f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16">
        <f>XLOOKUP(A232,'Receita Influenciada'!A:A,'Receita Influenciada'!C:C,"")</f>
      </c>
      <c r="T232" s="2">
        <f>DATEDIF(B232,C232,"D")</f>
      </c>
      <c r="U232" s="4">
        <v>0</v>
      </c>
    </row>
    <row x14ac:dyDescent="0.25" r="233" customHeight="1" ht="18.75">
      <c r="A233" s="1" t="s">
        <v>3694</v>
      </c>
      <c r="B233" s="22">
        <f>XLOOKUP(A233,'Página25'!A:A,'Página25'!G:G,"")</f>
        <v>25568.875</v>
      </c>
      <c r="C233" s="22">
        <f>XLOOKUP(A233,'Página25'!A:A,'Página25'!I:I,"")</f>
        <v>25568.875</v>
      </c>
      <c r="D233" s="4">
        <f>XLOOKUP(A233,login!A:A,login!F:F,"")</f>
      </c>
      <c r="E233" s="4">
        <f>XLOOKUP(A233,gestor!C:C,gestor!E:E,"")</f>
      </c>
      <c r="F233" s="4">
        <v>0</v>
      </c>
      <c r="G233" s="4">
        <f>XLOOKUP(A233,EmailVerification!A:A,EmailVerification!B:B,"")</f>
      </c>
      <c r="H233" s="4">
        <f>XLOOKUP(A233,IntegracaoVerification!A:A,IntegracaoVerification!C:C,"")</f>
      </c>
      <c r="I233" s="4">
        <f>XLOOKUP(A233,ApiVerification!A:A,ApiVerification!C:C,"")</f>
      </c>
      <c r="J233" s="4">
        <f>XLOOKUP(A233,AtivacaoGiftback!A:A,AtivacaoGiftback!B:B,"")</f>
      </c>
      <c r="K233" s="2">
        <f>XLOOKUP(A233,TempoPrimeiraCampanha!A:A,TempoPrimeiraCampanha!B:B,"")</f>
      </c>
      <c r="L233" s="4">
        <f>XLOOKUP(A233,'# Campanhas30D'!A:A,'# Campanhas30D'!B:B,"")</f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16">
        <f>XLOOKUP(A233,'Receita Influenciada'!A:A,'Receita Influenciada'!C:C,"")</f>
      </c>
      <c r="T233" s="2">
        <f>DATEDIF(B233,C233,"D")</f>
      </c>
      <c r="U233" s="4">
        <v>0</v>
      </c>
    </row>
    <row x14ac:dyDescent="0.25" r="234" customHeight="1" ht="18.75">
      <c r="A234" s="1" t="s">
        <v>3294</v>
      </c>
      <c r="B234" s="22">
        <f>XLOOKUP(A234,'Página25'!A:A,'Página25'!G:G,"")</f>
        <v>25568.875</v>
      </c>
      <c r="C234" s="22">
        <f>XLOOKUP(A234,'Página25'!A:A,'Página25'!I:I,"")</f>
        <v>25568.875</v>
      </c>
      <c r="D234" s="4">
        <f>XLOOKUP(A234,login!A:A,login!F:F,"")</f>
      </c>
      <c r="E234" s="4">
        <f>XLOOKUP(A234,gestor!C:C,gestor!E:E,"")</f>
      </c>
      <c r="F234" s="4">
        <v>0</v>
      </c>
      <c r="G234" s="4">
        <f>XLOOKUP(A234,EmailVerification!A:A,EmailVerification!B:B,"")</f>
      </c>
      <c r="H234" s="4">
        <f>XLOOKUP(A234,IntegracaoVerification!A:A,IntegracaoVerification!C:C,"")</f>
      </c>
      <c r="I234" s="4">
        <f>XLOOKUP(A234,ApiVerification!A:A,ApiVerification!C:C,"")</f>
      </c>
      <c r="J234" s="2">
        <f>XLOOKUP(A234,AtivacaoGiftback!A:A,AtivacaoGiftback!B:B,"")</f>
      </c>
      <c r="K234" s="2">
        <f>XLOOKUP(A234,TempoPrimeiraCampanha!A:A,TempoPrimeiraCampanha!B:B,"")</f>
      </c>
      <c r="L234" s="4">
        <f>XLOOKUP(A234,'# Campanhas30D'!A:A,'# Campanhas30D'!B:B,"")</f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16">
        <f>XLOOKUP(A234,'Receita Influenciada'!A:A,'Receita Influenciada'!C:C,"")</f>
      </c>
      <c r="T234" s="2">
        <f>DATEDIF(B234,C234,"D")</f>
      </c>
      <c r="U234" s="4">
        <v>0</v>
      </c>
    </row>
    <row x14ac:dyDescent="0.25" r="235" customHeight="1" ht="18.75">
      <c r="A235" s="1" t="s">
        <v>3302</v>
      </c>
      <c r="B235" s="22">
        <f>XLOOKUP(A235,'Página25'!A:A,'Página25'!G:G,"")</f>
        <v>25568.875</v>
      </c>
      <c r="C235" s="22">
        <f>XLOOKUP(A235,'Página25'!A:A,'Página25'!I:I,"")</f>
        <v>25568.875</v>
      </c>
      <c r="D235" s="4">
        <f>XLOOKUP(A235,login!A:A,login!F:F,"")</f>
      </c>
      <c r="E235" s="4">
        <f>XLOOKUP(A235,gestor!C:C,gestor!E:E,"")</f>
      </c>
      <c r="F235" s="4">
        <v>0</v>
      </c>
      <c r="G235" s="4">
        <f>XLOOKUP(A235,EmailVerification!A:A,EmailVerification!B:B,"")</f>
      </c>
      <c r="H235" s="2">
        <f>XLOOKUP(A235,IntegracaoVerification!A:A,IntegracaoVerification!C:C,"")</f>
      </c>
      <c r="I235" s="2">
        <f>XLOOKUP(A235,ApiVerification!A:A,ApiVerification!C:C,"")</f>
      </c>
      <c r="J235" s="2">
        <f>XLOOKUP(A235,AtivacaoGiftback!A:A,AtivacaoGiftback!B:B,"")</f>
      </c>
      <c r="K235" s="2">
        <f>XLOOKUP(A235,TempoPrimeiraCampanha!A:A,TempoPrimeiraCampanha!B:B,"")</f>
      </c>
      <c r="L235" s="4">
        <f>XLOOKUP(A235,'# Campanhas30D'!A:A,'# Campanhas30D'!B:B,"")</f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16">
        <f>XLOOKUP(A235,'Receita Influenciada'!A:A,'Receita Influenciada'!C:C,"")</f>
      </c>
      <c r="T235" s="2">
        <f>DATEDIF(B235,C235,"D")</f>
      </c>
      <c r="U235" s="4">
        <v>0</v>
      </c>
    </row>
    <row x14ac:dyDescent="0.25" r="236" customHeight="1" ht="18.75">
      <c r="A236" s="1" t="s">
        <v>3463</v>
      </c>
      <c r="B236" s="22">
        <f>XLOOKUP(A236,'Página25'!A:A,'Página25'!G:G,"")</f>
        <v>25568.875</v>
      </c>
      <c r="C236" s="22">
        <f>XLOOKUP(A236,'Página25'!A:A,'Página25'!I:I,"")</f>
        <v>25568.875</v>
      </c>
      <c r="D236" s="4">
        <f>XLOOKUP(A236,login!A:A,login!F:F,"")</f>
      </c>
      <c r="E236" s="4">
        <f>XLOOKUP(A236,gestor!C:C,gestor!E:E,"")</f>
      </c>
      <c r="F236" s="4">
        <v>0</v>
      </c>
      <c r="G236" s="4">
        <f>XLOOKUP(A236,EmailVerification!A:A,EmailVerification!B:B,"")</f>
      </c>
      <c r="H236" s="2">
        <f>XLOOKUP(A236,IntegracaoVerification!A:A,IntegracaoVerification!C:C,"")</f>
      </c>
      <c r="I236" s="4">
        <f>XLOOKUP(A236,ApiVerification!A:A,ApiVerification!C:C,"")</f>
      </c>
      <c r="J236" s="2">
        <f>XLOOKUP(A236,AtivacaoGiftback!A:A,AtivacaoGiftback!B:B,"")</f>
      </c>
      <c r="K236" s="2">
        <f>XLOOKUP(A236,TempoPrimeiraCampanha!A:A,TempoPrimeiraCampanha!B:B,"")</f>
      </c>
      <c r="L236" s="4">
        <f>XLOOKUP(A236,'# Campanhas30D'!A:A,'# Campanhas30D'!B:B,"")</f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16">
        <f>XLOOKUP(A236,'Receita Influenciada'!A:A,'Receita Influenciada'!C:C,"")</f>
      </c>
      <c r="T236" s="2">
        <f>DATEDIF(B236,C236,"D")</f>
      </c>
      <c r="U236" s="4">
        <v>0</v>
      </c>
    </row>
    <row x14ac:dyDescent="0.25" r="237" customHeight="1" ht="18.75">
      <c r="A237" s="1" t="s">
        <v>3946</v>
      </c>
      <c r="B237" s="22">
        <f>XLOOKUP(A237,'Página25'!A:A,'Página25'!G:G,"")</f>
        <v>25568.875</v>
      </c>
      <c r="C237" s="22">
        <f>XLOOKUP(A237,'Página25'!A:A,'Página25'!I:I,"")</f>
        <v>25568.875</v>
      </c>
      <c r="D237" s="4">
        <v>0</v>
      </c>
      <c r="E237" s="4">
        <f>XLOOKUP(A237,gestor!C:C,gestor!E:E,"")</f>
      </c>
      <c r="F237" s="4">
        <v>0</v>
      </c>
      <c r="G237" s="2">
        <f>XLOOKUP(A237,EmailVerification!A:A,EmailVerification!B:B,"")</f>
      </c>
      <c r="H237" s="2">
        <f>XLOOKUP(A237,IntegracaoVerification!A:A,IntegracaoVerification!C:C,"")</f>
      </c>
      <c r="I237" s="2">
        <f>XLOOKUP(A237,ApiVerification!A:A,ApiVerification!C:C,"")</f>
      </c>
      <c r="J237" s="2">
        <f>XLOOKUP(A237,AtivacaoGiftback!A:A,AtivacaoGiftback!B:B,"")</f>
      </c>
      <c r="K237" s="2">
        <f>XLOOKUP(A237,TempoPrimeiraCampanha!A:A,TempoPrimeiraCampanha!B:B,"")</f>
      </c>
      <c r="L237" s="4">
        <f>XLOOKUP(A237,'# Campanhas30D'!A:A,'# Campanhas30D'!B:B,"")</f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16">
        <f>XLOOKUP(A237,'Receita Influenciada'!A:A,'Receita Influenciada'!C:C,"")</f>
      </c>
      <c r="T237" s="2">
        <f>DATEDIF(B237,C237,"D")</f>
      </c>
      <c r="U237" s="4">
        <v>0</v>
      </c>
    </row>
    <row x14ac:dyDescent="0.25" r="238" customHeight="1" ht="18.75">
      <c r="A238" s="1" t="s">
        <v>3251</v>
      </c>
      <c r="B238" s="22">
        <f>XLOOKUP(A238,'Página25'!A:A,'Página25'!G:G,"")</f>
        <v>25568.875</v>
      </c>
      <c r="C238" s="22">
        <f>XLOOKUP(A238,'Página25'!A:A,'Página25'!I:I,"")</f>
        <v>25568.875</v>
      </c>
      <c r="D238" s="4">
        <v>0</v>
      </c>
      <c r="E238" s="4">
        <f>XLOOKUP(A238,gestor!C:C,gestor!E:E,"")</f>
      </c>
      <c r="F238" s="4">
        <v>0</v>
      </c>
      <c r="G238" s="2">
        <f>XLOOKUP(A238,EmailVerification!A:A,EmailVerification!B:B,"")</f>
      </c>
      <c r="H238" s="2">
        <f>XLOOKUP(A238,IntegracaoVerification!A:A,IntegracaoVerification!C:C,"")</f>
      </c>
      <c r="I238" s="2">
        <f>XLOOKUP(A238,ApiVerification!A:A,ApiVerification!C:C,"")</f>
      </c>
      <c r="J238" s="2">
        <f>XLOOKUP(A238,AtivacaoGiftback!A:A,AtivacaoGiftback!B:B,"")</f>
      </c>
      <c r="K238" s="2">
        <f>XLOOKUP(A238,TempoPrimeiraCampanha!A:A,TempoPrimeiraCampanha!B:B,"")</f>
      </c>
      <c r="L238" s="4">
        <f>XLOOKUP(A238,'# Campanhas30D'!A:A,'# Campanhas30D'!B:B,"")</f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16">
        <f>XLOOKUP(A238,'Receita Influenciada'!A:A,'Receita Influenciada'!C:C,"")</f>
      </c>
      <c r="T238" s="2">
        <f>DATEDIF(B238,C238,"D")</f>
      </c>
      <c r="U238" s="4">
        <v>0</v>
      </c>
    </row>
    <row x14ac:dyDescent="0.25" r="239" customHeight="1" ht="18.75">
      <c r="A239" s="1" t="s">
        <v>1349</v>
      </c>
      <c r="B239" s="22">
        <f>XLOOKUP(A239,'Página25'!A:A,'Página25'!G:G,"")</f>
        <v>25568.875</v>
      </c>
      <c r="C239" s="22">
        <f>XLOOKUP(A239,'Página25'!A:A,'Página25'!I:I,"")</f>
        <v>25568.875</v>
      </c>
      <c r="D239" s="4">
        <f>XLOOKUP(A239,login!A:A,login!F:F,"")</f>
      </c>
      <c r="E239" s="4">
        <v>1</v>
      </c>
      <c r="F239" s="4">
        <v>0</v>
      </c>
      <c r="G239" s="4">
        <f>XLOOKUP(A239,EmailVerification!A:A,EmailVerification!B:B,"")</f>
      </c>
      <c r="H239" s="4">
        <f>XLOOKUP(A239,IntegracaoVerification!A:A,IntegracaoVerification!C:C,"")</f>
      </c>
      <c r="I239" s="4">
        <f>XLOOKUP(A239,ApiVerification!A:A,ApiVerification!C:C,"")</f>
      </c>
      <c r="J239" s="2">
        <f>XLOOKUP(A239,AtivacaoGiftback!A:A,AtivacaoGiftback!B:B,"")</f>
      </c>
      <c r="K239" s="2">
        <f>XLOOKUP(A239,TempoPrimeiraCampanha!A:A,TempoPrimeiraCampanha!B:B,"")</f>
      </c>
      <c r="L239" s="4">
        <f>XLOOKUP(A239,'# Campanhas30D'!A:A,'# Campanhas30D'!B:B,"")</f>
      </c>
      <c r="M239" s="4">
        <v>0</v>
      </c>
      <c r="N239" s="10">
        <f>XLOOKUP(A239,'Receita Total'!A:A,'Receita Total'!C:C,"")</f>
      </c>
      <c r="O239" s="4">
        <v>0</v>
      </c>
      <c r="P239" s="4">
        <v>0</v>
      </c>
      <c r="Q239" s="4">
        <v>0</v>
      </c>
      <c r="R239" s="4">
        <v>0</v>
      </c>
      <c r="S239" s="16">
        <f>XLOOKUP(A239,'Receita Influenciada'!A:A,'Receita Influenciada'!C:C,"")</f>
      </c>
      <c r="T239" s="2">
        <f>DATEDIF(B239,C239,"D")</f>
      </c>
      <c r="U239" s="4">
        <v>0</v>
      </c>
    </row>
    <row x14ac:dyDescent="0.25" r="240" customHeight="1" ht="18.75">
      <c r="A240" s="1" t="s">
        <v>1046</v>
      </c>
      <c r="B240" s="22">
        <f>XLOOKUP(A240,'Página25'!A:A,'Página25'!G:G,"")</f>
        <v>25568.875</v>
      </c>
      <c r="C240" s="22">
        <f>XLOOKUP(A240,'Página25'!A:A,'Página25'!I:I,"")</f>
        <v>25568.875</v>
      </c>
      <c r="D240" s="4">
        <f>XLOOKUP(A240,login!A:A,login!F:F,"")</f>
      </c>
      <c r="E240" s="4">
        <v>1</v>
      </c>
      <c r="F240" s="4">
        <v>0</v>
      </c>
      <c r="G240" s="4">
        <f>XLOOKUP(A240,EmailVerification!A:A,EmailVerification!B:B,"")</f>
      </c>
      <c r="H240" s="4">
        <f>XLOOKUP(A240,IntegracaoVerification!A:A,IntegracaoVerification!C:C,"")</f>
      </c>
      <c r="I240" s="4">
        <f>XLOOKUP(A240,ApiVerification!A:A,ApiVerification!C:C,"")</f>
      </c>
      <c r="J240" s="4">
        <f>XLOOKUP(A240,AtivacaoGiftback!A:A,AtivacaoGiftback!B:B,"")</f>
      </c>
      <c r="K240" s="4">
        <f>XLOOKUP(A240,TempoPrimeiraCampanha!A:A,TempoPrimeiraCampanha!B:B,"")</f>
      </c>
      <c r="L240" s="4">
        <f>XLOOKUP(A240,'# Campanhas30D'!A:A,'# Campanhas30D'!B:B,"")</f>
      </c>
      <c r="M240" s="4">
        <v>0</v>
      </c>
      <c r="N240" s="10">
        <f>XLOOKUP(A240,'Receita Total'!A:A,'Receita Total'!C:C,"")</f>
      </c>
      <c r="O240" s="4">
        <v>0</v>
      </c>
      <c r="P240" s="4">
        <v>0</v>
      </c>
      <c r="Q240" s="4">
        <v>0</v>
      </c>
      <c r="R240" s="4">
        <v>0</v>
      </c>
      <c r="S240" s="16">
        <f>XLOOKUP(A240,'Receita Influenciada'!A:A,'Receita Influenciada'!C:C,"")</f>
      </c>
      <c r="T240" s="2">
        <f>DATEDIF(B240,C240,"D")</f>
      </c>
      <c r="U240" s="4">
        <v>0</v>
      </c>
    </row>
    <row x14ac:dyDescent="0.25" r="241" customHeight="1" ht="18.75">
      <c r="A241" s="1" t="s">
        <v>683</v>
      </c>
      <c r="B241" s="22">
        <f>XLOOKUP(A241,'Página25'!A:A,'Página25'!G:G,"")</f>
        <v>25568.875</v>
      </c>
      <c r="C241" s="22">
        <f>XLOOKUP(A241,'Página25'!A:A,'Página25'!I:I,"")</f>
        <v>25568.875</v>
      </c>
      <c r="D241" s="4">
        <f>XLOOKUP(A241,login!A:A,login!F:F,"")</f>
      </c>
      <c r="E241" s="4">
        <v>1</v>
      </c>
      <c r="F241" s="4">
        <v>0</v>
      </c>
      <c r="G241" s="4">
        <f>XLOOKUP(A241,EmailVerification!A:A,EmailVerification!B:B,"")</f>
      </c>
      <c r="H241" s="4">
        <f>XLOOKUP(A241,IntegracaoVerification!A:A,IntegracaoVerification!C:C,"")</f>
      </c>
      <c r="I241" s="4">
        <f>XLOOKUP(A241,ApiVerification!A:A,ApiVerification!C:C,"")</f>
      </c>
      <c r="J241" s="4">
        <f>XLOOKUP(A241,AtivacaoGiftback!A:A,AtivacaoGiftback!B:B,"")</f>
      </c>
      <c r="K241" s="4">
        <f>XLOOKUP(A241,TempoPrimeiraCampanha!A:A,TempoPrimeiraCampanha!B:B,"")</f>
      </c>
      <c r="L241" s="4">
        <f>XLOOKUP(A241,'# Campanhas30D'!A:A,'# Campanhas30D'!B:B,"")</f>
      </c>
      <c r="M241" s="4">
        <v>0</v>
      </c>
      <c r="N241" s="10">
        <f>XLOOKUP(A241,'Receita Total'!A:A,'Receita Total'!C:C,"")</f>
      </c>
      <c r="O241" s="4">
        <v>0</v>
      </c>
      <c r="P241" s="4">
        <v>0</v>
      </c>
      <c r="Q241" s="4">
        <v>0</v>
      </c>
      <c r="R241" s="4">
        <v>0</v>
      </c>
      <c r="S241" s="16">
        <f>XLOOKUP(A241,'Receita Influenciada'!A:A,'Receita Influenciada'!C:C,"")</f>
      </c>
      <c r="T241" s="2">
        <f>DATEDIF(B241,C241,"D")</f>
      </c>
      <c r="U241" s="4">
        <v>0</v>
      </c>
    </row>
    <row x14ac:dyDescent="0.25" r="242" customHeight="1" ht="18.75">
      <c r="A242" s="1" t="s">
        <v>446</v>
      </c>
      <c r="B242" s="22">
        <f>XLOOKUP(A242,'Página25'!A:A,'Página25'!G:G,"")</f>
        <v>25568.875</v>
      </c>
      <c r="C242" s="22">
        <f>XLOOKUP(A242,'Página25'!A:A,'Página25'!I:I,"")</f>
        <v>25568.875</v>
      </c>
      <c r="D242" s="4">
        <f>XLOOKUP(A242,login!A:A,login!F:F,"")</f>
      </c>
      <c r="E242" s="4">
        <v>1</v>
      </c>
      <c r="F242" s="4">
        <v>0</v>
      </c>
      <c r="G242" s="4">
        <f>XLOOKUP(A242,EmailVerification!A:A,EmailVerification!B:B,"")</f>
      </c>
      <c r="H242" s="4">
        <f>XLOOKUP(A242,IntegracaoVerification!A:A,IntegracaoVerification!C:C,"")</f>
      </c>
      <c r="I242" s="4">
        <f>XLOOKUP(A242,ApiVerification!A:A,ApiVerification!C:C,"")</f>
      </c>
      <c r="J242" s="4">
        <f>XLOOKUP(A242,AtivacaoGiftback!A:A,AtivacaoGiftback!B:B,"")</f>
      </c>
      <c r="K242" s="4">
        <f>XLOOKUP(A242,TempoPrimeiraCampanha!A:A,TempoPrimeiraCampanha!B:B,"")</f>
      </c>
      <c r="L242" s="4">
        <f>XLOOKUP(A242,'# Campanhas30D'!A:A,'# Campanhas30D'!B:B,"")</f>
      </c>
      <c r="M242" s="4">
        <v>0</v>
      </c>
      <c r="N242" s="10">
        <f>XLOOKUP(A242,'Receita Total'!A:A,'Receita Total'!C:C,"")</f>
      </c>
      <c r="O242" s="4">
        <v>0</v>
      </c>
      <c r="P242" s="4">
        <v>0</v>
      </c>
      <c r="Q242" s="4">
        <v>0</v>
      </c>
      <c r="R242" s="4">
        <v>0</v>
      </c>
      <c r="S242" s="16">
        <f>XLOOKUP(A242,'Receita Influenciada'!A:A,'Receita Influenciada'!C:C,"")</f>
      </c>
      <c r="T242" s="2">
        <f>DATEDIF(B242,C242,"D")</f>
      </c>
      <c r="U242" s="4">
        <v>0</v>
      </c>
    </row>
    <row x14ac:dyDescent="0.25" r="243" customHeight="1" ht="18.75">
      <c r="A243" s="1" t="s">
        <v>4533</v>
      </c>
      <c r="B243" s="22">
        <f>XLOOKUP(A243,'Página25'!A:A,'Página25'!G:G,"")</f>
        <v>25568.875</v>
      </c>
      <c r="C243" s="22">
        <f>XLOOKUP(A243,'Página25'!A:A,'Página25'!I:I,"")</f>
        <v>25568.875</v>
      </c>
      <c r="D243" s="4">
        <f>XLOOKUP(A243,login!A:A,login!F:F,"")</f>
      </c>
      <c r="E243" s="4">
        <v>1</v>
      </c>
      <c r="F243" s="4">
        <v>0</v>
      </c>
      <c r="G243" s="2">
        <f>XLOOKUP(A243,EmailVerification!A:A,EmailVerification!B:B,"")</f>
      </c>
      <c r="H243" s="4">
        <f>XLOOKUP(A243,IntegracaoVerification!A:A,IntegracaoVerification!C:C,"")</f>
      </c>
      <c r="I243" s="4">
        <f>XLOOKUP(A243,ApiVerification!A:A,ApiVerification!C:C,"")</f>
      </c>
      <c r="J243" s="2">
        <f>XLOOKUP(A243,AtivacaoGiftback!A:A,AtivacaoGiftback!B:B,"")</f>
      </c>
      <c r="K243" s="2">
        <f>XLOOKUP(A243,TempoPrimeiraCampanha!A:A,TempoPrimeiraCampanha!B:B,"")</f>
      </c>
      <c r="L243" s="4">
        <f>XLOOKUP(A243,'# Campanhas30D'!A:A,'# Campanhas30D'!B:B,"")</f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16">
        <f>XLOOKUP(A243,'Receita Influenciada'!A:A,'Receita Influenciada'!C:C,"")</f>
      </c>
      <c r="T243" s="2">
        <f>DATEDIF(B243,C243,"D")</f>
      </c>
      <c r="U243" s="4">
        <v>0</v>
      </c>
    </row>
    <row x14ac:dyDescent="0.25" r="244" customHeight="1" ht="18.75">
      <c r="A244" s="1" t="s">
        <v>4532</v>
      </c>
      <c r="B244" s="22">
        <f>XLOOKUP(A244,'Página25'!A:A,'Página25'!G:G,"")</f>
        <v>25568.875</v>
      </c>
      <c r="C244" s="22">
        <f>XLOOKUP(A244,'Página25'!A:A,'Página25'!I:I,"")</f>
        <v>25568.875</v>
      </c>
      <c r="D244" s="4">
        <f>XLOOKUP(A244,login!A:A,login!F:F,"")</f>
      </c>
      <c r="E244" s="4">
        <v>1</v>
      </c>
      <c r="F244" s="4">
        <v>0</v>
      </c>
      <c r="G244" s="2">
        <f>XLOOKUP(A244,EmailVerification!A:A,EmailVerification!B:B,"")</f>
      </c>
      <c r="H244" s="2">
        <f>XLOOKUP(A244,IntegracaoVerification!A:A,IntegracaoVerification!C:C,"")</f>
      </c>
      <c r="I244" s="2">
        <f>XLOOKUP(A244,ApiVerification!A:A,ApiVerification!C:C,"")</f>
      </c>
      <c r="J244" s="2">
        <f>XLOOKUP(A244,AtivacaoGiftback!A:A,AtivacaoGiftback!B:B,"")</f>
      </c>
      <c r="K244" s="2">
        <f>XLOOKUP(A244,TempoPrimeiraCampanha!A:A,TempoPrimeiraCampanha!B:B,"")</f>
      </c>
      <c r="L244" s="4">
        <f>XLOOKUP(A244,'# Campanhas30D'!A:A,'# Campanhas30D'!B:B,"")</f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16">
        <f>XLOOKUP(A244,'Receita Influenciada'!A:A,'Receita Influenciada'!C:C,"")</f>
      </c>
      <c r="T244" s="2">
        <f>DATEDIF(B244,C244,"D")</f>
      </c>
      <c r="U244" s="4">
        <v>0</v>
      </c>
    </row>
    <row x14ac:dyDescent="0.25" r="245" customHeight="1" ht="18.75">
      <c r="A245" s="1" t="s">
        <v>4524</v>
      </c>
      <c r="B245" s="22">
        <f>XLOOKUP(A245,'Página25'!A:A,'Página25'!G:G,"")</f>
        <v>25568.875</v>
      </c>
      <c r="C245" s="22">
        <f>XLOOKUP(A245,'Página25'!A:A,'Página25'!I:I,"")</f>
        <v>25568.875</v>
      </c>
      <c r="D245" s="4">
        <f>XLOOKUP(A245,login!A:A,login!F:F,"")</f>
      </c>
      <c r="E245" s="4">
        <v>1</v>
      </c>
      <c r="F245" s="4">
        <v>0</v>
      </c>
      <c r="G245" s="2">
        <f>XLOOKUP(A245,EmailVerification!A:A,EmailVerification!B:B,"")</f>
      </c>
      <c r="H245" s="2">
        <f>XLOOKUP(A245,IntegracaoVerification!A:A,IntegracaoVerification!C:C,"")</f>
      </c>
      <c r="I245" s="2">
        <f>XLOOKUP(A245,ApiVerification!A:A,ApiVerification!C:C,"")</f>
      </c>
      <c r="J245" s="2">
        <f>XLOOKUP(A245,AtivacaoGiftback!A:A,AtivacaoGiftback!B:B,"")</f>
      </c>
      <c r="K245" s="2">
        <f>XLOOKUP(A245,TempoPrimeiraCampanha!A:A,TempoPrimeiraCampanha!B:B,"")</f>
      </c>
      <c r="L245" s="4">
        <f>XLOOKUP(A245,'# Campanhas30D'!A:A,'# Campanhas30D'!B:B,"")</f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16">
        <f>XLOOKUP(A245,'Receita Influenciada'!A:A,'Receita Influenciada'!C:C,"")</f>
      </c>
      <c r="T245" s="2">
        <f>DATEDIF(B245,C245,"D")</f>
      </c>
      <c r="U245" s="4">
        <v>0</v>
      </c>
    </row>
    <row x14ac:dyDescent="0.25" r="246" customHeight="1" ht="18.75">
      <c r="A246" s="1" t="s">
        <v>4587</v>
      </c>
      <c r="B246" s="22">
        <f>XLOOKUP(A246,'Página25'!A:A,'Página25'!G:G,"")</f>
        <v>25568.875</v>
      </c>
      <c r="C246" s="22">
        <f>XLOOKUP(A246,'Página25'!A:A,'Página25'!I:I,"")</f>
        <v>25568.875</v>
      </c>
      <c r="D246" s="4">
        <v>0</v>
      </c>
      <c r="E246" s="4">
        <v>1</v>
      </c>
      <c r="F246" s="4">
        <v>0</v>
      </c>
      <c r="G246" s="2">
        <f>XLOOKUP(A246,EmailVerification!A:A,EmailVerification!B:B,"")</f>
      </c>
      <c r="H246" s="2">
        <f>XLOOKUP(A246,IntegracaoVerification!A:A,IntegracaoVerification!C:C,"")</f>
      </c>
      <c r="I246" s="2">
        <f>XLOOKUP(A246,ApiVerification!A:A,ApiVerification!C:C,"")</f>
      </c>
      <c r="J246" s="2">
        <f>XLOOKUP(A246,AtivacaoGiftback!A:A,AtivacaoGiftback!B:B,"")</f>
      </c>
      <c r="K246" s="2">
        <f>XLOOKUP(A246,TempoPrimeiraCampanha!A:A,TempoPrimeiraCampanha!B:B,"")</f>
      </c>
      <c r="L246" s="4">
        <f>XLOOKUP(A246,'# Campanhas30D'!A:A,'# Campanhas30D'!B:B,"")</f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16">
        <f>XLOOKUP(A246,'Receita Influenciada'!A:A,'Receita Influenciada'!C:C,"")</f>
      </c>
      <c r="T246" s="2">
        <f>DATEDIF(B246,C246,"D")</f>
      </c>
      <c r="U246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557"/>
  <sheetViews>
    <sheetView workbookViewId="0"/>
  </sheetViews>
  <sheetFormatPr defaultRowHeight="15" x14ac:dyDescent="0.25"/>
  <cols>
    <col min="1" max="1" style="7" width="13.576428571428572" customWidth="1" bestFit="1"/>
    <col min="2" max="2" style="24" width="13.576428571428572" customWidth="1" bestFit="1"/>
    <col min="3" max="3" style="24" width="13.576428571428572" customWidth="1" bestFit="1"/>
    <col min="4" max="4" style="8" width="13.576428571428572" customWidth="1" bestFit="1"/>
    <col min="5" max="5" style="8" width="13.576428571428572" customWidth="1" bestFit="1"/>
    <col min="6" max="6" style="8" width="13.576428571428572" customWidth="1" bestFit="1"/>
    <col min="7" max="7" style="20" width="13.576428571428572" customWidth="1" bestFit="1"/>
    <col min="8" max="8" style="20" width="13.576428571428572" customWidth="1" bestFit="1"/>
    <col min="9" max="9" style="20" width="13.576428571428572" customWidth="1" bestFit="1"/>
    <col min="10" max="10" style="20" width="13.576428571428572" customWidth="1" bestFit="1"/>
    <col min="11" max="11" style="20" width="13.576428571428572" customWidth="1" bestFit="1"/>
    <col min="12" max="12" style="8" width="13.576428571428572" customWidth="1" bestFit="1"/>
    <col min="13" max="13" style="8" width="13.576428571428572" customWidth="1" bestFit="1"/>
    <col min="14" max="14" style="8" width="13.576428571428572" customWidth="1" bestFit="1"/>
    <col min="15" max="15" style="8" width="13.576428571428572" customWidth="1" bestFit="1"/>
    <col min="16" max="16" style="8" width="13.576428571428572" customWidth="1" bestFit="1"/>
    <col min="17" max="17" style="8" width="13.576428571428572" customWidth="1" bestFit="1"/>
    <col min="18" max="18" style="8" width="13.576428571428572" customWidth="1" bestFit="1"/>
    <col min="19" max="19" style="19" width="13.576428571428572" customWidth="1" bestFit="1"/>
    <col min="20" max="20" style="20" width="13.576428571428572" customWidth="1" bestFit="1" hidden="1"/>
    <col min="21" max="21" style="8" width="13.576428571428572" customWidth="1" bestFit="1"/>
  </cols>
  <sheetData>
    <row x14ac:dyDescent="0.25" r="1" customHeight="1" ht="18.75">
      <c r="A1" s="1" t="s">
        <v>0</v>
      </c>
      <c r="B1" s="21" t="s">
        <v>9906</v>
      </c>
      <c r="C1" s="21" t="s">
        <v>9907</v>
      </c>
      <c r="D1" s="2" t="s">
        <v>9908</v>
      </c>
      <c r="E1" s="2" t="s">
        <v>9909</v>
      </c>
      <c r="F1" s="2" t="s">
        <v>9910</v>
      </c>
      <c r="G1" s="2" t="s">
        <v>9911</v>
      </c>
      <c r="H1" s="2" t="s">
        <v>9912</v>
      </c>
      <c r="I1" s="2" t="s">
        <v>9913</v>
      </c>
      <c r="J1" s="2" t="s">
        <v>9914</v>
      </c>
      <c r="K1" s="2" t="s">
        <v>9915</v>
      </c>
      <c r="L1" s="2" t="s">
        <v>9916</v>
      </c>
      <c r="M1" s="2" t="s">
        <v>9917</v>
      </c>
      <c r="N1" s="2" t="s">
        <v>9918</v>
      </c>
      <c r="O1" s="2" t="s">
        <v>9914</v>
      </c>
      <c r="P1" s="2" t="s">
        <v>9919</v>
      </c>
      <c r="Q1" s="2" t="s">
        <v>9920</v>
      </c>
      <c r="R1" s="2" t="s">
        <v>9921</v>
      </c>
      <c r="S1" s="16" t="s">
        <v>9922</v>
      </c>
      <c r="T1" s="2" t="s">
        <v>9923</v>
      </c>
      <c r="U1" s="2" t="s">
        <v>9924</v>
      </c>
    </row>
    <row x14ac:dyDescent="0.25" r="2" customHeight="1" ht="18.75">
      <c r="A2" s="1" t="s">
        <v>643</v>
      </c>
      <c r="B2" s="22">
        <f>XLOOKUP(A2,'Página25'!A:A,'Página25'!G:G,"")</f>
        <v>25568.875</v>
      </c>
      <c r="C2" s="22">
        <f>XLOOKUP(A2,'Página25'!A:A,'Página25'!I:I,"")</f>
        <v>25568.875</v>
      </c>
      <c r="D2" s="4">
        <f>XLOOKUP(A2,login!A:A,login!F:F,"")</f>
      </c>
      <c r="E2" s="4">
        <f>XLOOKUP(A2,gestor!C:C,gestor!E:E,"")</f>
      </c>
      <c r="F2" s="4">
        <v>0</v>
      </c>
      <c r="G2" s="4">
        <f>XLOOKUP(A2,EmailVerification!A:A,EmailVerification!B:B,"")</f>
      </c>
      <c r="H2" s="4">
        <f>XLOOKUP(A2,IntegracaoVerification!A:A,IntegracaoVerification!C:C,"")</f>
      </c>
      <c r="I2" s="4">
        <f>XLOOKUP(A2,ApiVerification!A:A,ApiVerification!C:C,"")</f>
      </c>
      <c r="J2" s="4">
        <f>XLOOKUP(A2,AtivacaoGiftback!A:A,AtivacaoGiftback!B:B,"")</f>
      </c>
      <c r="K2" s="4">
        <f>XLOOKUP(A2,TempoPrimeiraCampanha!A:A,TempoPrimeiraCampanha!B:B,"")</f>
      </c>
      <c r="L2" s="4">
        <f>XLOOKUP(A2,'# Campanhas30D'!A:A,'# Campanhas30D'!B:B,"")</f>
      </c>
      <c r="M2" s="10">
        <f>XLOOKUP(A2,'Receita Influenciada'!A:A,'Receita Influenciada'!B:B,"")</f>
      </c>
      <c r="N2" s="10">
        <f>XLOOKUP(A2,'Receita Total'!A:A,'Receita Total'!C:C,"")</f>
      </c>
      <c r="O2" s="4">
        <v>0</v>
      </c>
      <c r="P2" s="10">
        <f>XLOOKUP(A2,Campanha!A:A,Campanha!B:B,"")</f>
      </c>
      <c r="Q2" s="4">
        <v>0</v>
      </c>
      <c r="R2" s="10">
        <f>XLOOKUP(A2,Message!A:A,Message!B:B,"")</f>
      </c>
      <c r="S2" s="15">
        <f>XLOOKUP(A2,'Receita Influenciada'!A:A,'Receita Influenciada'!C:C,"")</f>
      </c>
      <c r="T2" s="2">
        <f>DATEDIF(B2,C2,"D")</f>
      </c>
      <c r="U2" s="4">
        <v>0</v>
      </c>
    </row>
    <row x14ac:dyDescent="0.25" r="3" customHeight="1" ht="18.75">
      <c r="A3" s="1" t="s">
        <v>1648</v>
      </c>
      <c r="B3" s="22">
        <f>XLOOKUP(A3,'Página25'!A:A,'Página25'!G:G,"")</f>
        <v>25568.875</v>
      </c>
      <c r="C3" s="22">
        <f>XLOOKUP(A3,'Página25'!A:A,'Página25'!I:I,"")</f>
        <v>25568.875</v>
      </c>
      <c r="D3" s="4">
        <f>XLOOKUP(A3,login!A:A,login!F:F,"")</f>
      </c>
      <c r="E3" s="4">
        <f>XLOOKUP(A3,gestor!C:C,gestor!E:E,"")</f>
      </c>
      <c r="F3" s="4">
        <v>0</v>
      </c>
      <c r="G3" s="4">
        <f>XLOOKUP(A3,EmailVerification!A:A,EmailVerification!B:B,"")</f>
      </c>
      <c r="H3" s="4">
        <f>XLOOKUP(A3,IntegracaoVerification!A:A,IntegracaoVerification!C:C,"")</f>
      </c>
      <c r="I3" s="4">
        <f>XLOOKUP(A3,ApiVerification!A:A,ApiVerification!C:C,"")</f>
      </c>
      <c r="J3" s="4">
        <f>XLOOKUP(A3,AtivacaoGiftback!A:A,AtivacaoGiftback!B:B,"")</f>
      </c>
      <c r="K3" s="4">
        <f>XLOOKUP(A3,TempoPrimeiraCampanha!A:A,TempoPrimeiraCampanha!B:B,"")</f>
      </c>
      <c r="L3" s="4">
        <f>XLOOKUP(A3,'# Campanhas30D'!A:A,'# Campanhas30D'!B:B,"")</f>
      </c>
      <c r="M3" s="4">
        <v>0</v>
      </c>
      <c r="N3" s="10">
        <f>XLOOKUP(A3,'Receita Total'!A:A,'Receita Total'!C:C,"")</f>
      </c>
      <c r="O3" s="4">
        <v>0</v>
      </c>
      <c r="P3" s="4">
        <v>0</v>
      </c>
      <c r="Q3" s="4">
        <v>0</v>
      </c>
      <c r="R3" s="4">
        <v>0</v>
      </c>
      <c r="S3" s="16">
        <f>XLOOKUP(A3,'Receita Influenciada'!A:A,'Receita Influenciada'!C:C,"")</f>
      </c>
      <c r="T3" s="2">
        <f>DATEDIF(B3,C3,"D")</f>
      </c>
      <c r="U3" s="4">
        <v>0</v>
      </c>
    </row>
    <row x14ac:dyDescent="0.25" r="4" customHeight="1" ht="18.75">
      <c r="A4" s="1" t="s">
        <v>1116</v>
      </c>
      <c r="B4" s="22">
        <f>XLOOKUP(A4,'Página25'!A:A,'Página25'!G:G,"")</f>
        <v>25568.875</v>
      </c>
      <c r="C4" s="22">
        <f>XLOOKUP(A4,'Página25'!A:A,'Página25'!I:I,"")</f>
        <v>25568.875</v>
      </c>
      <c r="D4" s="4">
        <f>XLOOKUP(A4,login!A:A,login!F:F,"")</f>
      </c>
      <c r="E4" s="4">
        <v>0</v>
      </c>
      <c r="F4" s="4">
        <v>0</v>
      </c>
      <c r="G4" s="4">
        <f>XLOOKUP(A4,EmailVerification!A:A,EmailVerification!B:B,"")</f>
      </c>
      <c r="H4" s="4">
        <f>XLOOKUP(A4,IntegracaoVerification!A:A,IntegracaoVerification!C:C,"")</f>
      </c>
      <c r="I4" s="4">
        <f>XLOOKUP(A4,ApiVerification!A:A,ApiVerification!C:C,"")</f>
      </c>
      <c r="J4" s="4">
        <f>XLOOKUP(A4,AtivacaoGiftback!A:A,AtivacaoGiftback!B:B,"")</f>
      </c>
      <c r="K4" s="4">
        <f>XLOOKUP(A4,TempoPrimeiraCampanha!A:A,TempoPrimeiraCampanha!B:B,"")</f>
      </c>
      <c r="L4" s="4">
        <f>XLOOKUP(A4,'# Campanhas30D'!A:A,'# Campanhas30D'!B:B,"")</f>
      </c>
      <c r="M4" s="10">
        <f>XLOOKUP(A4,'Receita Influenciada'!A:A,'Receita Influenciada'!B:B,"")</f>
      </c>
      <c r="N4" s="10">
        <f>XLOOKUP(A4,'Receita Total'!A:A,'Receita Total'!C:C,"")</f>
      </c>
      <c r="O4" s="10">
        <f>XLOOKUP(A4,Giftback!A:A,Giftback!B:B,"")</f>
      </c>
      <c r="P4" s="10">
        <f>XLOOKUP(A4,Campanha!A:A,Campanha!B:B,"")</f>
      </c>
      <c r="Q4" s="4">
        <v>0</v>
      </c>
      <c r="R4" s="4">
        <v>0</v>
      </c>
      <c r="S4" s="15">
        <f>XLOOKUP(A4,'Receita Influenciada'!A:A,'Receita Influenciada'!C:C,"")</f>
      </c>
      <c r="T4" s="4">
        <f>DATEDIF(B4,C4,"D")</f>
      </c>
      <c r="U4" s="4">
        <v>0</v>
      </c>
    </row>
    <row x14ac:dyDescent="0.25" r="5" customHeight="1" ht="18.75">
      <c r="A5" s="1" t="s">
        <v>949</v>
      </c>
      <c r="B5" s="22">
        <f>XLOOKUP(A5,'Página25'!A:A,'Página25'!G:G,"")</f>
        <v>25568.875</v>
      </c>
      <c r="C5" s="22">
        <f>XLOOKUP(A5,'Página25'!A:A,'Página25'!I:I,"")</f>
        <v>25568.875</v>
      </c>
      <c r="D5" s="4">
        <f>XLOOKUP(A5,login!A:A,login!F:F,"")</f>
      </c>
      <c r="E5" s="4">
        <f>XLOOKUP(A5,gestor!C:C,gestor!E:E,"")</f>
      </c>
      <c r="F5" s="4">
        <v>0</v>
      </c>
      <c r="G5" s="4">
        <f>XLOOKUP(A5,EmailVerification!A:A,EmailVerification!B:B,"")</f>
      </c>
      <c r="H5" s="4">
        <f>XLOOKUP(A5,IntegracaoVerification!A:A,IntegracaoVerification!C:C,"")</f>
      </c>
      <c r="I5" s="4">
        <f>XLOOKUP(A5,ApiVerification!A:A,ApiVerification!C:C,"")</f>
      </c>
      <c r="J5" s="2">
        <f>XLOOKUP(A5,AtivacaoGiftback!A:A,AtivacaoGiftback!B:B,"")</f>
      </c>
      <c r="K5" s="4">
        <f>XLOOKUP(A5,TempoPrimeiraCampanha!A:A,TempoPrimeiraCampanha!B:B,"")</f>
      </c>
      <c r="L5" s="4">
        <f>XLOOKUP(A5,'# Campanhas30D'!A:A,'# Campanhas30D'!B:B,"")</f>
      </c>
      <c r="M5" s="10">
        <f>XLOOKUP(A5,'Receita Influenciada'!A:A,'Receita Influenciada'!B:B,"")</f>
      </c>
      <c r="N5" s="10">
        <f>XLOOKUP(A5,'Receita Total'!A:A,'Receita Total'!C:C,"")</f>
      </c>
      <c r="O5" s="4">
        <v>0</v>
      </c>
      <c r="P5" s="10">
        <f>XLOOKUP(A5,Campanha!A:A,Campanha!B:B,"")</f>
      </c>
      <c r="Q5" s="10">
        <f>XLOOKUP(A5,Task!A:A,Task!B:B,"")</f>
      </c>
      <c r="R5" s="4">
        <v>0</v>
      </c>
      <c r="S5" s="15">
        <f>XLOOKUP(A5,'Receita Influenciada'!A:A,'Receita Influenciada'!C:C,"")</f>
      </c>
      <c r="T5" s="2">
        <f>DATEDIF(B5,C5,"D")</f>
      </c>
      <c r="U5" s="4">
        <v>0</v>
      </c>
    </row>
    <row x14ac:dyDescent="0.25" r="6" customHeight="1" ht="18.75">
      <c r="A6" s="1" t="s">
        <v>507</v>
      </c>
      <c r="B6" s="22">
        <f>XLOOKUP(A6,'Página25'!A:A,'Página25'!G:G,"")</f>
        <v>25568.875</v>
      </c>
      <c r="C6" s="22">
        <f>XLOOKUP(A6,'Página25'!A:A,'Página25'!I:I,"")</f>
        <v>25568.875</v>
      </c>
      <c r="D6" s="4">
        <f>XLOOKUP(A6,login!A:A,login!F:F,"")</f>
      </c>
      <c r="E6" s="4">
        <f>XLOOKUP(A6,gestor!C:C,gestor!E:E,"")</f>
      </c>
      <c r="F6" s="4">
        <v>0</v>
      </c>
      <c r="G6" s="4">
        <f>XLOOKUP(A6,EmailVerification!A:A,EmailVerification!B:B,"")</f>
      </c>
      <c r="H6" s="4">
        <f>XLOOKUP(A6,IntegracaoVerification!A:A,IntegracaoVerification!C:C,"")</f>
      </c>
      <c r="I6" s="4">
        <f>XLOOKUP(A6,ApiVerification!A:A,ApiVerification!C:C,"")</f>
      </c>
      <c r="J6" s="4">
        <f>XLOOKUP(A6,AtivacaoGiftback!A:A,AtivacaoGiftback!B:B,"")</f>
      </c>
      <c r="K6" s="4">
        <f>XLOOKUP(A6,TempoPrimeiraCampanha!A:A,TempoPrimeiraCampanha!B:B,"")</f>
      </c>
      <c r="L6" s="4">
        <f>XLOOKUP(A6,'# Campanhas30D'!A:A,'# Campanhas30D'!B:B,"")</f>
      </c>
      <c r="M6" s="10">
        <f>XLOOKUP(A6,'Receita Influenciada'!A:A,'Receita Influenciada'!B:B,"")</f>
      </c>
      <c r="N6" s="10">
        <f>XLOOKUP(A6,'Receita Total'!A:A,'Receita Total'!C:C,"")</f>
      </c>
      <c r="O6" s="4">
        <v>0</v>
      </c>
      <c r="P6" s="10">
        <f>XLOOKUP(A6,Campanha!A:A,Campanha!B:B,"")</f>
      </c>
      <c r="Q6" s="4">
        <v>0</v>
      </c>
      <c r="R6" s="4">
        <v>0</v>
      </c>
      <c r="S6" s="15">
        <f>XLOOKUP(A6,'Receita Influenciada'!A:A,'Receita Influenciada'!C:C,"")</f>
      </c>
      <c r="T6" s="2">
        <f>DATEDIF(B6,C6,"D")</f>
      </c>
      <c r="U6" s="4">
        <v>0</v>
      </c>
    </row>
    <row x14ac:dyDescent="0.25" r="7" customHeight="1" ht="18.75">
      <c r="A7" s="1" t="s">
        <v>1086</v>
      </c>
      <c r="B7" s="22">
        <f>XLOOKUP(A7,'Página25'!A:A,'Página25'!G:G,"")</f>
        <v>25568.875</v>
      </c>
      <c r="C7" s="22">
        <f>XLOOKUP(A7,'Página25'!A:A,'Página25'!I:I,"")</f>
        <v>25568.875</v>
      </c>
      <c r="D7" s="4">
        <f>XLOOKUP(A7,login!A:A,login!F:F,"")</f>
      </c>
      <c r="E7" s="4">
        <f>XLOOKUP(A7,gestor!C:C,gestor!E:E,"")</f>
      </c>
      <c r="F7" s="4">
        <v>0</v>
      </c>
      <c r="G7" s="4">
        <f>XLOOKUP(A7,EmailVerification!A:A,EmailVerification!B:B,"")</f>
      </c>
      <c r="H7" s="4">
        <f>XLOOKUP(A7,IntegracaoVerification!A:A,IntegracaoVerification!C:C,"")</f>
      </c>
      <c r="I7" s="4">
        <f>XLOOKUP(A7,ApiVerification!A:A,ApiVerification!C:C,"")</f>
      </c>
      <c r="J7" s="4">
        <f>XLOOKUP(A7,AtivacaoGiftback!A:A,AtivacaoGiftback!B:B,"")</f>
      </c>
      <c r="K7" s="4">
        <f>XLOOKUP(A7,TempoPrimeiraCampanha!A:A,TempoPrimeiraCampanha!B:B,"")</f>
      </c>
      <c r="L7" s="4">
        <f>XLOOKUP(A7,'# Campanhas30D'!A:A,'# Campanhas30D'!B:B,"")</f>
      </c>
      <c r="M7" s="10">
        <f>XLOOKUP(A7,'Receita Influenciada'!A:A,'Receita Influenciada'!B:B,"")</f>
      </c>
      <c r="N7" s="10">
        <f>XLOOKUP(A7,'Receita Total'!A:A,'Receita Total'!C:C,"")</f>
      </c>
      <c r="O7" s="10">
        <f>XLOOKUP(A7,Giftback!A:A,Giftback!B:B,"")</f>
      </c>
      <c r="P7" s="10">
        <f>XLOOKUP(A7,Campanha!A:A,Campanha!B:B,"")</f>
      </c>
      <c r="Q7" s="4">
        <v>0</v>
      </c>
      <c r="R7" s="4">
        <v>0</v>
      </c>
      <c r="S7" s="15">
        <f>XLOOKUP(A7,'Receita Influenciada'!A:A,'Receita Influenciada'!C:C,"")</f>
      </c>
      <c r="T7" s="2">
        <f>DATEDIF(B7,C7,"D")</f>
      </c>
      <c r="U7" s="4">
        <v>0</v>
      </c>
    </row>
    <row x14ac:dyDescent="0.25" r="8" customHeight="1" ht="18.75">
      <c r="A8" s="1" t="s">
        <v>1356</v>
      </c>
      <c r="B8" s="22">
        <f>XLOOKUP(A8,'Página25'!A:A,'Página25'!G:G,"")</f>
        <v>25568.875</v>
      </c>
      <c r="C8" s="22">
        <f>XLOOKUP(A8,'Página25'!A:A,'Página25'!I:I,"")</f>
        <v>25568.875</v>
      </c>
      <c r="D8" s="4">
        <f>XLOOKUP(A8,login!A:A,login!F:F,"")</f>
      </c>
      <c r="E8" s="4">
        <v>0</v>
      </c>
      <c r="F8" s="4">
        <v>0</v>
      </c>
      <c r="G8" s="4">
        <f>XLOOKUP(A8,EmailVerification!A:A,EmailVerification!B:B,"")</f>
      </c>
      <c r="H8" s="4">
        <f>XLOOKUP(A8,IntegracaoVerification!A:A,IntegracaoVerification!C:C,"")</f>
      </c>
      <c r="I8" s="2">
        <f>XLOOKUP(A8,ApiVerification!A:A,ApiVerification!C:C,"")</f>
      </c>
      <c r="J8" s="4">
        <f>XLOOKUP(A8,AtivacaoGiftback!A:A,AtivacaoGiftback!B:B,"")</f>
      </c>
      <c r="K8" s="4">
        <f>XLOOKUP(A8,TempoPrimeiraCampanha!A:A,TempoPrimeiraCampanha!B:B,"")</f>
      </c>
      <c r="L8" s="4">
        <f>XLOOKUP(A8,'# Campanhas30D'!A:A,'# Campanhas30D'!B:B,"")</f>
      </c>
      <c r="M8" s="4">
        <v>0</v>
      </c>
      <c r="N8" s="10">
        <f>XLOOKUP(A8,'Receita Total'!A:A,'Receita Total'!C:C,"")</f>
      </c>
      <c r="O8" s="4">
        <v>0</v>
      </c>
      <c r="P8" s="4">
        <v>0</v>
      </c>
      <c r="Q8" s="4">
        <v>0</v>
      </c>
      <c r="R8" s="4">
        <v>0</v>
      </c>
      <c r="S8" s="16">
        <f>XLOOKUP(A8,'Receita Influenciada'!A:A,'Receita Influenciada'!C:C,"")</f>
      </c>
      <c r="T8" s="2">
        <f>DATEDIF(B8,C8,"D")</f>
      </c>
      <c r="U8" s="4">
        <v>0</v>
      </c>
    </row>
    <row x14ac:dyDescent="0.25" r="9" customHeight="1" ht="18.75">
      <c r="A9" s="1" t="s">
        <v>676</v>
      </c>
      <c r="B9" s="22">
        <f>XLOOKUP(A9,'Página25'!A:A,'Página25'!G:G,"")</f>
        <v>25568.875</v>
      </c>
      <c r="C9" s="22">
        <f>XLOOKUP(A9,'Página25'!A:A,'Página25'!I:I,"")</f>
        <v>25568.875</v>
      </c>
      <c r="D9" s="4">
        <f>XLOOKUP(A9,login!A:A,login!F:F,"")</f>
      </c>
      <c r="E9" s="4">
        <v>0</v>
      </c>
      <c r="F9" s="4">
        <v>0</v>
      </c>
      <c r="G9" s="4">
        <f>XLOOKUP(A9,EmailVerification!A:A,EmailVerification!B:B,"")</f>
      </c>
      <c r="H9" s="4">
        <f>XLOOKUP(A9,IntegracaoVerification!A:A,IntegracaoVerification!C:C,"")</f>
      </c>
      <c r="I9" s="4">
        <f>XLOOKUP(A9,ApiVerification!A:A,ApiVerification!C:C,"")</f>
      </c>
      <c r="J9" s="4">
        <f>XLOOKUP(A9,AtivacaoGiftback!A:A,AtivacaoGiftback!B:B,"")</f>
      </c>
      <c r="K9" s="4">
        <f>XLOOKUP(A9,TempoPrimeiraCampanha!A:A,TempoPrimeiraCampanha!B:B,"")</f>
      </c>
      <c r="L9" s="4">
        <f>XLOOKUP(A9,'# Campanhas30D'!A:A,'# Campanhas30D'!B:B,"")</f>
      </c>
      <c r="M9" s="10">
        <f>XLOOKUP(A9,'Receita Influenciada'!A:A,'Receita Influenciada'!B:B,"")</f>
      </c>
      <c r="N9" s="10">
        <f>XLOOKUP(A9,'Receita Total'!A:A,'Receita Total'!C:C,"")</f>
      </c>
      <c r="O9" s="10">
        <f>XLOOKUP(A9,Giftback!A:A,Giftback!B:B,"")</f>
      </c>
      <c r="P9" s="10">
        <f>XLOOKUP(A9,Campanha!A:A,Campanha!B:B,"")</f>
      </c>
      <c r="Q9" s="4">
        <v>0</v>
      </c>
      <c r="R9" s="4">
        <v>0</v>
      </c>
      <c r="S9" s="15">
        <f>XLOOKUP(A9,'Receita Influenciada'!A:A,'Receita Influenciada'!C:C,"")</f>
      </c>
      <c r="T9" s="4">
        <f>DATEDIF(B9,C9,"D")</f>
      </c>
      <c r="U9" s="4">
        <v>0</v>
      </c>
    </row>
    <row x14ac:dyDescent="0.25" r="10" customHeight="1" ht="18.75">
      <c r="A10" s="1" t="s">
        <v>1303</v>
      </c>
      <c r="B10" s="22">
        <f>XLOOKUP(A10,'Página25'!A:A,'Página25'!G:G,"")</f>
        <v>25568.875</v>
      </c>
      <c r="C10" s="22">
        <f>XLOOKUP(A10,'Página25'!A:A,'Página25'!I:I,"")</f>
        <v>25568.875</v>
      </c>
      <c r="D10" s="4">
        <f>XLOOKUP(A10,login!A:A,login!F:F,"")</f>
      </c>
      <c r="E10" s="4">
        <v>0</v>
      </c>
      <c r="F10" s="4">
        <v>0</v>
      </c>
      <c r="G10" s="4">
        <f>XLOOKUP(A10,EmailVerification!A:A,EmailVerification!B:B,"")</f>
      </c>
      <c r="H10" s="4">
        <f>XLOOKUP(A10,IntegracaoVerification!A:A,IntegracaoVerification!C:C,"")</f>
      </c>
      <c r="I10" s="4">
        <f>XLOOKUP(A10,ApiVerification!A:A,ApiVerification!C:C,"")</f>
      </c>
      <c r="J10" s="4">
        <f>XLOOKUP(A10,AtivacaoGiftback!A:A,AtivacaoGiftback!B:B,"")</f>
      </c>
      <c r="K10" s="4">
        <f>XLOOKUP(A10,TempoPrimeiraCampanha!A:A,TempoPrimeiraCampanha!B:B,"")</f>
      </c>
      <c r="L10" s="4">
        <f>XLOOKUP(A10,'# Campanhas30D'!A:A,'# Campanhas30D'!B:B,"")</f>
      </c>
      <c r="M10" s="10">
        <f>XLOOKUP(A10,'Receita Influenciada'!A:A,'Receita Influenciada'!B:B,"")</f>
      </c>
      <c r="N10" s="10">
        <f>XLOOKUP(A10,'Receita Total'!A:A,'Receita Total'!C:C,"")</f>
      </c>
      <c r="O10" s="4">
        <v>0</v>
      </c>
      <c r="P10" s="10">
        <f>XLOOKUP(A10,Campanha!A:A,Campanha!B:B,"")</f>
      </c>
      <c r="Q10" s="4">
        <v>0</v>
      </c>
      <c r="R10" s="4">
        <v>0</v>
      </c>
      <c r="S10" s="15">
        <f>XLOOKUP(A10,'Receita Influenciada'!A:A,'Receita Influenciada'!C:C,"")</f>
      </c>
      <c r="T10" s="2">
        <f>DATEDIF(B10,C10,"D")</f>
      </c>
      <c r="U10" s="4">
        <v>0</v>
      </c>
    </row>
    <row x14ac:dyDescent="0.25" r="11" customHeight="1" ht="18.75">
      <c r="A11" s="1" t="s">
        <v>1295</v>
      </c>
      <c r="B11" s="22">
        <f>XLOOKUP(A11,'Página25'!A:A,'Página25'!G:G,"")</f>
        <v>25568.875</v>
      </c>
      <c r="C11" s="22">
        <f>XLOOKUP(A11,'Página25'!A:A,'Página25'!I:I,"")</f>
        <v>25568.875</v>
      </c>
      <c r="D11" s="4">
        <f>XLOOKUP(A11,login!A:A,login!F:F,"")</f>
      </c>
      <c r="E11" s="4">
        <f>XLOOKUP(A11,gestor!C:C,gestor!E:E,"")</f>
      </c>
      <c r="F11" s="4">
        <f>XLOOKUP(A11,tickets!I:I,tickets!J:J,"")</f>
      </c>
      <c r="G11" s="4">
        <f>XLOOKUP(A11,EmailVerification!A:A,EmailVerification!B:B,"")</f>
      </c>
      <c r="H11" s="4">
        <f>XLOOKUP(A11,IntegracaoVerification!A:A,IntegracaoVerification!C:C,"")</f>
      </c>
      <c r="I11" s="4">
        <f>XLOOKUP(A11,ApiVerification!A:A,ApiVerification!C:C,"")</f>
      </c>
      <c r="J11" s="4">
        <f>XLOOKUP(A11,AtivacaoGiftback!A:A,AtivacaoGiftback!B:B,"")</f>
      </c>
      <c r="K11" s="4">
        <f>XLOOKUP(A11,TempoPrimeiraCampanha!A:A,TempoPrimeiraCampanha!B:B,"")</f>
      </c>
      <c r="L11" s="4">
        <f>XLOOKUP(A11,'# Campanhas30D'!A:A,'# Campanhas30D'!B:B,"")</f>
      </c>
      <c r="M11" s="10">
        <f>XLOOKUP(A11,'Receita Influenciada'!A:A,'Receita Influenciada'!B:B,"")</f>
      </c>
      <c r="N11" s="10">
        <f>XLOOKUP(A11,'Receita Total'!A:A,'Receita Total'!C:C,"")</f>
      </c>
      <c r="O11" s="4">
        <v>0</v>
      </c>
      <c r="P11" s="10">
        <f>XLOOKUP(A11,Campanha!A:A,Campanha!B:B,"")</f>
      </c>
      <c r="Q11" s="4">
        <v>0</v>
      </c>
      <c r="R11" s="4">
        <v>0</v>
      </c>
      <c r="S11" s="15">
        <f>XLOOKUP(A11,'Receita Influenciada'!A:A,'Receita Influenciada'!C:C,"")</f>
      </c>
      <c r="T11" s="2">
        <f>DATEDIF(B11,C11,"D")</f>
      </c>
      <c r="U11" s="4">
        <v>0</v>
      </c>
    </row>
    <row x14ac:dyDescent="0.25" r="12" customHeight="1" ht="18.75">
      <c r="A12" s="1" t="s">
        <v>1433</v>
      </c>
      <c r="B12" s="22">
        <f>XLOOKUP(A12,'Página25'!A:A,'Página25'!G:G,"")</f>
        <v>25568.875</v>
      </c>
      <c r="C12" s="22">
        <f>XLOOKUP(A12,'Página25'!A:A,'Página25'!I:I,"")</f>
        <v>25568.875</v>
      </c>
      <c r="D12" s="4">
        <f>XLOOKUP(A12,login!A:A,login!F:F,"")</f>
      </c>
      <c r="E12" s="4">
        <f>XLOOKUP(A12,gestor!C:C,gestor!E:E,"")</f>
      </c>
      <c r="F12" s="4">
        <f>XLOOKUP(A12,tickets!I:I,tickets!J:J,"")</f>
      </c>
      <c r="G12" s="2">
        <f>XLOOKUP(A12,EmailVerification!A:A,EmailVerification!B:B,"")</f>
      </c>
      <c r="H12" s="4">
        <f>XLOOKUP(A12,IntegracaoVerification!A:A,IntegracaoVerification!C:C,"")</f>
      </c>
      <c r="I12" s="4">
        <f>XLOOKUP(A12,ApiVerification!A:A,ApiVerification!C:C,"")</f>
      </c>
      <c r="J12" s="4">
        <f>XLOOKUP(A12,AtivacaoGiftback!A:A,AtivacaoGiftback!B:B,"")</f>
      </c>
      <c r="K12" s="4">
        <f>XLOOKUP(A12,TempoPrimeiraCampanha!A:A,TempoPrimeiraCampanha!B:B,"")</f>
      </c>
      <c r="L12" s="4">
        <f>XLOOKUP(A12,'# Campanhas30D'!A:A,'# Campanhas30D'!B:B,"")</f>
      </c>
      <c r="M12" s="10">
        <f>XLOOKUP(A12,'Receita Influenciada'!A:A,'Receita Influenciada'!B:B,"")</f>
      </c>
      <c r="N12" s="10">
        <f>XLOOKUP(A12,'Receita Total'!A:A,'Receita Total'!C:C,"")</f>
      </c>
      <c r="O12" s="4">
        <v>0</v>
      </c>
      <c r="P12" s="10">
        <f>XLOOKUP(A12,Campanha!A:A,Campanha!B:B,"")</f>
      </c>
      <c r="Q12" s="4">
        <v>0</v>
      </c>
      <c r="R12" s="4">
        <v>0</v>
      </c>
      <c r="S12" s="15">
        <f>XLOOKUP(A12,'Receita Influenciada'!A:A,'Receita Influenciada'!C:C,"")</f>
      </c>
      <c r="T12" s="2">
        <f>DATEDIF(B12,C12,"D")</f>
      </c>
      <c r="U12" s="4">
        <v>0</v>
      </c>
    </row>
    <row x14ac:dyDescent="0.25" r="13" customHeight="1" ht="18.75">
      <c r="A13" s="1" t="s">
        <v>1543</v>
      </c>
      <c r="B13" s="22">
        <f>XLOOKUP(A13,'Página25'!A:A,'Página25'!G:G,"")</f>
        <v>25568.875</v>
      </c>
      <c r="C13" s="22">
        <f>XLOOKUP(A13,'Página25'!A:A,'Página25'!I:I,"")</f>
        <v>25568.875</v>
      </c>
      <c r="D13" s="4">
        <f>XLOOKUP(A13,login!A:A,login!F:F,"")</f>
      </c>
      <c r="E13" s="4">
        <f>XLOOKUP(A13,gestor!C:C,gestor!E:E,"")</f>
      </c>
      <c r="F13" s="4">
        <v>0</v>
      </c>
      <c r="G13" s="4">
        <f>XLOOKUP(A13,EmailVerification!A:A,EmailVerification!B:B,"")</f>
      </c>
      <c r="H13" s="4">
        <f>XLOOKUP(A13,IntegracaoVerification!A:A,IntegracaoVerification!C:C,"")</f>
      </c>
      <c r="I13" s="4">
        <f>XLOOKUP(A13,ApiVerification!A:A,ApiVerification!C:C,"")</f>
      </c>
      <c r="J13" s="4">
        <f>XLOOKUP(A13,AtivacaoGiftback!A:A,AtivacaoGiftback!B:B,"")</f>
      </c>
      <c r="K13" s="4">
        <f>XLOOKUP(A13,TempoPrimeiraCampanha!A:A,TempoPrimeiraCampanha!B:B,"")</f>
      </c>
      <c r="L13" s="4">
        <f>XLOOKUP(A13,'# Campanhas30D'!A:A,'# Campanhas30D'!B:B,"")</f>
      </c>
      <c r="M13" s="10">
        <f>XLOOKUP(A13,'Receita Influenciada'!A:A,'Receita Influenciada'!B:B,"")</f>
      </c>
      <c r="N13" s="10">
        <f>XLOOKUP(A13,'Receita Total'!A:A,'Receita Total'!C:C,"")</f>
      </c>
      <c r="O13" s="4">
        <v>0</v>
      </c>
      <c r="P13" s="10">
        <f>XLOOKUP(A13,Campanha!A:A,Campanha!B:B,"")</f>
      </c>
      <c r="Q13" s="4">
        <v>0</v>
      </c>
      <c r="R13" s="10">
        <f>XLOOKUP(A13,Message!A:A,Message!B:B,"")</f>
      </c>
      <c r="S13" s="15">
        <f>XLOOKUP(A13,'Receita Influenciada'!A:A,'Receita Influenciada'!C:C,"")</f>
      </c>
      <c r="T13" s="2">
        <f>DATEDIF(B13,C13,"D")</f>
      </c>
      <c r="U13" s="4">
        <v>0</v>
      </c>
    </row>
    <row x14ac:dyDescent="0.25" r="14" customHeight="1" ht="18.75">
      <c r="A14" s="1" t="s">
        <v>724</v>
      </c>
      <c r="B14" s="22">
        <f>XLOOKUP(A14,'Página25'!A:A,'Página25'!G:G,"")</f>
        <v>25568.875</v>
      </c>
      <c r="C14" s="22">
        <f>XLOOKUP(A14,'Página25'!A:A,'Página25'!I:I,"")</f>
        <v>25568.875</v>
      </c>
      <c r="D14" s="4">
        <f>XLOOKUP(A14,login!A:A,login!F:F,"")</f>
      </c>
      <c r="E14" s="4">
        <f>XLOOKUP(A14,gestor!C:C,gestor!E:E,"")</f>
      </c>
      <c r="F14" s="4">
        <f>XLOOKUP(A14,tickets!I:I,tickets!J:J,"")</f>
      </c>
      <c r="G14" s="4">
        <f>XLOOKUP(A14,EmailVerification!A:A,EmailVerification!B:B,"")</f>
      </c>
      <c r="H14" s="4">
        <f>XLOOKUP(A14,IntegracaoVerification!A:A,IntegracaoVerification!C:C,"")</f>
      </c>
      <c r="I14" s="4">
        <f>XLOOKUP(A14,ApiVerification!A:A,ApiVerification!C:C,"")</f>
      </c>
      <c r="J14" s="4">
        <f>XLOOKUP(A14,AtivacaoGiftback!A:A,AtivacaoGiftback!B:B,"")</f>
      </c>
      <c r="K14" s="4">
        <f>XLOOKUP(A14,TempoPrimeiraCampanha!A:A,TempoPrimeiraCampanha!B:B,"")</f>
      </c>
      <c r="L14" s="4">
        <f>XLOOKUP(A14,'# Campanhas30D'!A:A,'# Campanhas30D'!B:B,"")</f>
      </c>
      <c r="M14" s="10">
        <f>XLOOKUP(A14,'Receita Influenciada'!A:A,'Receita Influenciada'!B:B,"")</f>
      </c>
      <c r="N14" s="10">
        <f>XLOOKUP(A14,'Receita Total'!A:A,'Receita Total'!C:C,"")</f>
      </c>
      <c r="O14" s="10">
        <f>XLOOKUP(A14,Giftback!A:A,Giftback!B:B,"")</f>
      </c>
      <c r="P14" s="10">
        <f>XLOOKUP(A14,Campanha!A:A,Campanha!B:B,"")</f>
      </c>
      <c r="Q14" s="4">
        <v>0</v>
      </c>
      <c r="R14" s="4">
        <v>0</v>
      </c>
      <c r="S14" s="15">
        <f>XLOOKUP(A14,'Receita Influenciada'!A:A,'Receita Influenciada'!C:C,"")</f>
      </c>
      <c r="T14" s="2">
        <f>DATEDIF(B14,C14,"D")</f>
      </c>
      <c r="U14" s="4">
        <v>0</v>
      </c>
    </row>
    <row x14ac:dyDescent="0.25" r="15" customHeight="1" ht="18.75">
      <c r="A15" s="1" t="s">
        <v>961</v>
      </c>
      <c r="B15" s="22">
        <f>XLOOKUP(A15,'Página25'!A:A,'Página25'!G:G,"")</f>
        <v>25568.875</v>
      </c>
      <c r="C15" s="22">
        <f>XLOOKUP(A15,'Página25'!A:A,'Página25'!I:I,"")</f>
        <v>25568.875</v>
      </c>
      <c r="D15" s="4">
        <f>XLOOKUP(A15,login!A:A,login!F:F,"")</f>
      </c>
      <c r="E15" s="4">
        <v>1</v>
      </c>
      <c r="F15" s="4">
        <v>0</v>
      </c>
      <c r="G15" s="4">
        <f>XLOOKUP(A15,EmailVerification!A:A,EmailVerification!B:B,"")</f>
      </c>
      <c r="H15" s="4">
        <f>XLOOKUP(A15,IntegracaoVerification!A:A,IntegracaoVerification!C:C,"")</f>
      </c>
      <c r="I15" s="4">
        <f>XLOOKUP(A15,ApiVerification!A:A,ApiVerification!C:C,"")</f>
      </c>
      <c r="J15" s="4">
        <f>XLOOKUP(A15,AtivacaoGiftback!A:A,AtivacaoGiftback!B:B,"")</f>
      </c>
      <c r="K15" s="4">
        <f>XLOOKUP(A15,TempoPrimeiraCampanha!A:A,TempoPrimeiraCampanha!B:B,"")</f>
      </c>
      <c r="L15" s="4">
        <f>XLOOKUP(A15,'# Campanhas30D'!A:A,'# Campanhas30D'!B:B,"")</f>
      </c>
      <c r="M15" s="10">
        <f>XLOOKUP(A15,'Receita Influenciada'!A:A,'Receita Influenciada'!B:B,"")</f>
      </c>
      <c r="N15" s="10">
        <f>XLOOKUP(A15,'Receita Total'!A:A,'Receita Total'!C:C,"")</f>
      </c>
      <c r="O15" s="10">
        <f>XLOOKUP(A15,Giftback!A:A,Giftback!B:B,"")</f>
      </c>
      <c r="P15" s="4">
        <v>0</v>
      </c>
      <c r="Q15" s="4">
        <v>0</v>
      </c>
      <c r="R15" s="4">
        <v>0</v>
      </c>
      <c r="S15" s="15">
        <f>XLOOKUP(A15,'Receita Influenciada'!A:A,'Receita Influenciada'!C:C,"")</f>
      </c>
      <c r="T15" s="4">
        <f>DATEDIF(B15,C15,"D")</f>
      </c>
      <c r="U15" s="4">
        <v>0</v>
      </c>
    </row>
    <row x14ac:dyDescent="0.25" r="16" customHeight="1" ht="18.75">
      <c r="A16" s="1" t="s">
        <v>1369</v>
      </c>
      <c r="B16" s="22">
        <f>XLOOKUP(A16,'Página25'!A:A,'Página25'!G:G,"")</f>
        <v>25568.875</v>
      </c>
      <c r="C16" s="22">
        <f>XLOOKUP(A16,'Página25'!A:A,'Página25'!I:I,"")</f>
        <v>25568.875</v>
      </c>
      <c r="D16" s="4">
        <f>XLOOKUP(A16,login!A:A,login!F:F,"")</f>
      </c>
      <c r="E16" s="4">
        <v>1</v>
      </c>
      <c r="F16" s="4">
        <v>0</v>
      </c>
      <c r="G16" s="4">
        <f>XLOOKUP(A16,EmailVerification!A:A,EmailVerification!B:B,"")</f>
      </c>
      <c r="H16" s="4">
        <f>XLOOKUP(A16,IntegracaoVerification!A:A,IntegracaoVerification!C:C,"")</f>
      </c>
      <c r="I16" s="4">
        <f>XLOOKUP(A16,ApiVerification!A:A,ApiVerification!C:C,"")</f>
      </c>
      <c r="J16" s="4">
        <f>XLOOKUP(A16,AtivacaoGiftback!A:A,AtivacaoGiftback!B:B,"")</f>
      </c>
      <c r="K16" s="4">
        <f>XLOOKUP(A16,TempoPrimeiraCampanha!A:A,TempoPrimeiraCampanha!B:B,"")</f>
      </c>
      <c r="L16" s="4">
        <f>XLOOKUP(A16,'# Campanhas30D'!A:A,'# Campanhas30D'!B:B,"")</f>
      </c>
      <c r="M16" s="10">
        <f>XLOOKUP(A16,'Receita Influenciada'!A:A,'Receita Influenciada'!B:B,"")</f>
      </c>
      <c r="N16" s="10">
        <f>XLOOKUP(A16,'Receita Total'!A:A,'Receita Total'!C:C,"")</f>
      </c>
      <c r="O16" s="4">
        <v>0</v>
      </c>
      <c r="P16" s="10">
        <f>XLOOKUP(A16,Campanha!A:A,Campanha!B:B,"")</f>
      </c>
      <c r="Q16" s="4">
        <v>0</v>
      </c>
      <c r="R16" s="4">
        <v>0</v>
      </c>
      <c r="S16" s="15">
        <f>XLOOKUP(A16,'Receita Influenciada'!A:A,'Receita Influenciada'!C:C,"")</f>
      </c>
      <c r="T16" s="2">
        <f>DATEDIF(B16,C16,"D")</f>
      </c>
      <c r="U16" s="4">
        <v>0</v>
      </c>
    </row>
    <row x14ac:dyDescent="0.25" r="17" customHeight="1" ht="18.75">
      <c r="A17" s="1" t="s">
        <v>1447</v>
      </c>
      <c r="B17" s="22">
        <f>XLOOKUP(A17,'Página25'!A:A,'Página25'!G:G,"")</f>
        <v>25568.875</v>
      </c>
      <c r="C17" s="22">
        <f>XLOOKUP(A17,'Página25'!A:A,'Página25'!I:I,"")</f>
        <v>25568.875</v>
      </c>
      <c r="D17" s="4">
        <f>XLOOKUP(A17,login!A:A,login!F:F,"")</f>
      </c>
      <c r="E17" s="4">
        <v>1</v>
      </c>
      <c r="F17" s="4">
        <v>0</v>
      </c>
      <c r="G17" s="4">
        <f>XLOOKUP(A17,EmailVerification!A:A,EmailVerification!B:B,"")</f>
      </c>
      <c r="H17" s="4">
        <f>XLOOKUP(A17,IntegracaoVerification!A:A,IntegracaoVerification!C:C,"")</f>
      </c>
      <c r="I17" s="4">
        <f>XLOOKUP(A17,ApiVerification!A:A,ApiVerification!C:C,"")</f>
      </c>
      <c r="J17" s="4">
        <f>XLOOKUP(A17,AtivacaoGiftback!A:A,AtivacaoGiftback!B:B,"")</f>
      </c>
      <c r="K17" s="4">
        <f>XLOOKUP(A17,TempoPrimeiraCampanha!A:A,TempoPrimeiraCampanha!B:B,"")</f>
      </c>
      <c r="L17" s="4">
        <f>XLOOKUP(A17,'# Campanhas30D'!A:A,'# Campanhas30D'!B:B,"")</f>
      </c>
      <c r="M17" s="10">
        <f>XLOOKUP(A17,'Receita Influenciada'!A:A,'Receita Influenciada'!B:B,"")</f>
      </c>
      <c r="N17" s="10">
        <f>XLOOKUP(A17,'Receita Total'!A:A,'Receita Total'!C:C,"")</f>
      </c>
      <c r="O17" s="10">
        <f>XLOOKUP(A17,Giftback!A:A,Giftback!B:B,"")</f>
      </c>
      <c r="P17" s="10">
        <f>XLOOKUP(A17,Campanha!A:A,Campanha!B:B,"")</f>
      </c>
      <c r="Q17" s="4">
        <v>0</v>
      </c>
      <c r="R17" s="4">
        <v>0</v>
      </c>
      <c r="S17" s="15">
        <f>XLOOKUP(A17,'Receita Influenciada'!A:A,'Receita Influenciada'!C:C,"")</f>
      </c>
      <c r="T17" s="2">
        <f>DATEDIF(B17,C17,"D")</f>
      </c>
      <c r="U17" s="4">
        <v>0</v>
      </c>
    </row>
    <row x14ac:dyDescent="0.25" r="18" customHeight="1" ht="18.75">
      <c r="A18" s="1" t="s">
        <v>1285</v>
      </c>
      <c r="B18" s="22">
        <f>XLOOKUP(A18,'Página25'!A:A,'Página25'!G:G,"")</f>
        <v>25568.875</v>
      </c>
      <c r="C18" s="22">
        <f>XLOOKUP(A18,'Página25'!A:A,'Página25'!I:I,"")</f>
        <v>25568.875</v>
      </c>
      <c r="D18" s="4">
        <f>XLOOKUP(A18,login!A:A,login!F:F,"")</f>
      </c>
      <c r="E18" s="4">
        <f>XLOOKUP(A18,gestor!C:C,gestor!E:E,"")</f>
      </c>
      <c r="F18" s="4">
        <v>0</v>
      </c>
      <c r="G18" s="4">
        <f>XLOOKUP(A18,EmailVerification!A:A,EmailVerification!B:B,"")</f>
      </c>
      <c r="H18" s="4">
        <f>XLOOKUP(A18,IntegracaoVerification!A:A,IntegracaoVerification!C:C,"")</f>
      </c>
      <c r="I18" s="4">
        <f>XLOOKUP(A18,ApiVerification!A:A,ApiVerification!C:C,"")</f>
      </c>
      <c r="J18" s="4">
        <f>XLOOKUP(A18,AtivacaoGiftback!A:A,AtivacaoGiftback!B:B,"")</f>
      </c>
      <c r="K18" s="4">
        <f>XLOOKUP(A18,TempoPrimeiraCampanha!A:A,TempoPrimeiraCampanha!B:B,"")</f>
      </c>
      <c r="L18" s="4">
        <f>XLOOKUP(A18,'# Campanhas30D'!A:A,'# Campanhas30D'!B:B,"")</f>
      </c>
      <c r="M18" s="4">
        <v>0</v>
      </c>
      <c r="N18" s="10">
        <f>XLOOKUP(A18,'Receita Total'!A:A,'Receita Total'!C:C,"")</f>
      </c>
      <c r="O18" s="4">
        <v>0</v>
      </c>
      <c r="P18" s="4">
        <v>0</v>
      </c>
      <c r="Q18" s="4">
        <v>0</v>
      </c>
      <c r="R18" s="4">
        <v>0</v>
      </c>
      <c r="S18" s="16">
        <f>XLOOKUP(A18,'Receita Influenciada'!A:A,'Receita Influenciada'!C:C,"")</f>
      </c>
      <c r="T18" s="2">
        <f>DATEDIF(B18,C18,"D")</f>
      </c>
      <c r="U18" s="4">
        <v>0</v>
      </c>
    </row>
    <row x14ac:dyDescent="0.25" r="19" customHeight="1" ht="18.75">
      <c r="A19" s="1" t="s">
        <v>865</v>
      </c>
      <c r="B19" s="22">
        <f>XLOOKUP(A19,'Página25'!A:A,'Página25'!G:G,"")</f>
        <v>25568.875</v>
      </c>
      <c r="C19" s="22">
        <f>XLOOKUP(A19,'Página25'!A:A,'Página25'!I:I,"")</f>
        <v>25568.875</v>
      </c>
      <c r="D19" s="4">
        <f>XLOOKUP(A19,login!A:A,login!F:F,"")</f>
      </c>
      <c r="E19" s="4">
        <v>0</v>
      </c>
      <c r="F19" s="4">
        <v>0</v>
      </c>
      <c r="G19" s="4">
        <f>XLOOKUP(A19,EmailVerification!A:A,EmailVerification!B:B,"")</f>
      </c>
      <c r="H19" s="4">
        <f>XLOOKUP(A19,IntegracaoVerification!A:A,IntegracaoVerification!C:C,"")</f>
      </c>
      <c r="I19" s="4">
        <f>XLOOKUP(A19,ApiVerification!A:A,ApiVerification!C:C,"")</f>
      </c>
      <c r="J19" s="4">
        <f>XLOOKUP(A19,AtivacaoGiftback!A:A,AtivacaoGiftback!B:B,"")</f>
      </c>
      <c r="K19" s="4">
        <f>XLOOKUP(A19,TempoPrimeiraCampanha!A:A,TempoPrimeiraCampanha!B:B,"")</f>
      </c>
      <c r="L19" s="4">
        <f>XLOOKUP(A19,'# Campanhas30D'!A:A,'# Campanhas30D'!B:B,"")</f>
      </c>
      <c r="M19" s="4">
        <v>0</v>
      </c>
      <c r="N19" s="10">
        <f>XLOOKUP(A19,'Receita Total'!A:A,'Receita Total'!C:C,"")</f>
      </c>
      <c r="O19" s="4">
        <v>0</v>
      </c>
      <c r="P19" s="4">
        <v>0</v>
      </c>
      <c r="Q19" s="4">
        <v>0</v>
      </c>
      <c r="R19" s="4">
        <v>0</v>
      </c>
      <c r="S19" s="16">
        <f>XLOOKUP(A19,'Receita Influenciada'!A:A,'Receita Influenciada'!C:C,"")</f>
      </c>
      <c r="T19" s="2">
        <f>DATEDIF(B19,C19,"D")</f>
      </c>
      <c r="U19" s="4">
        <v>0</v>
      </c>
    </row>
    <row x14ac:dyDescent="0.25" r="20" customHeight="1" ht="18.75">
      <c r="A20" s="1" t="s">
        <v>1145</v>
      </c>
      <c r="B20" s="22">
        <f>XLOOKUP(A20,'Página25'!A:A,'Página25'!G:G,"")</f>
        <v>25568.875</v>
      </c>
      <c r="C20" s="22">
        <f>XLOOKUP(A20,'Página25'!A:A,'Página25'!I:I,"")</f>
        <v>25568.875</v>
      </c>
      <c r="D20" s="4">
        <f>XLOOKUP(A20,login!A:A,login!F:F,"")</f>
      </c>
      <c r="E20" s="4">
        <f>XLOOKUP(A20,gestor!C:C,gestor!E:E,"")</f>
      </c>
      <c r="F20" s="4">
        <f>XLOOKUP(A20,tickets!I:I,tickets!J:J,"")</f>
      </c>
      <c r="G20" s="4">
        <f>XLOOKUP(A20,EmailVerification!A:A,EmailVerification!B:B,"")</f>
      </c>
      <c r="H20" s="4">
        <f>XLOOKUP(A20,IntegracaoVerification!A:A,IntegracaoVerification!C:C,"")</f>
      </c>
      <c r="I20" s="4">
        <f>XLOOKUP(A20,ApiVerification!A:A,ApiVerification!C:C,"")</f>
      </c>
      <c r="J20" s="4">
        <f>XLOOKUP(A20,AtivacaoGiftback!A:A,AtivacaoGiftback!B:B,"")</f>
      </c>
      <c r="K20" s="4">
        <f>XLOOKUP(A20,TempoPrimeiraCampanha!A:A,TempoPrimeiraCampanha!B:B,"")</f>
      </c>
      <c r="L20" s="4">
        <f>XLOOKUP(A20,'# Campanhas30D'!A:A,'# Campanhas30D'!B:B,"")</f>
      </c>
      <c r="M20" s="10">
        <f>XLOOKUP(A20,'Receita Influenciada'!A:A,'Receita Influenciada'!B:B,"")</f>
      </c>
      <c r="N20" s="10">
        <f>XLOOKUP(A20,'Receita Total'!A:A,'Receita Total'!C:C,"")</f>
      </c>
      <c r="O20" s="4">
        <v>0</v>
      </c>
      <c r="P20" s="10">
        <f>XLOOKUP(A20,Campanha!A:A,Campanha!B:B,"")</f>
      </c>
      <c r="Q20" s="4">
        <v>0</v>
      </c>
      <c r="R20" s="4">
        <v>0</v>
      </c>
      <c r="S20" s="15">
        <f>XLOOKUP(A20,'Receita Influenciada'!A:A,'Receita Influenciada'!C:C,"")</f>
      </c>
      <c r="T20" s="4">
        <f>DATEDIF(B20,C20,"D")</f>
      </c>
      <c r="U20" s="4">
        <v>0</v>
      </c>
    </row>
    <row x14ac:dyDescent="0.25" r="21" customHeight="1" ht="18.75">
      <c r="A21" s="1" t="s">
        <v>1297</v>
      </c>
      <c r="B21" s="22">
        <f>XLOOKUP(A21,'Página25'!A:A,'Página25'!G:G,"")</f>
        <v>25568.875</v>
      </c>
      <c r="C21" s="22">
        <f>XLOOKUP(A21,'Página25'!A:A,'Página25'!I:I,"")</f>
        <v>25568.875</v>
      </c>
      <c r="D21" s="4">
        <f>XLOOKUP(A21,login!A:A,login!F:F,"")</f>
      </c>
      <c r="E21" s="4">
        <v>0</v>
      </c>
      <c r="F21" s="4">
        <v>0</v>
      </c>
      <c r="G21" s="4">
        <f>XLOOKUP(A21,EmailVerification!A:A,EmailVerification!B:B,"")</f>
      </c>
      <c r="H21" s="4">
        <f>XLOOKUP(A21,IntegracaoVerification!A:A,IntegracaoVerification!C:C,"")</f>
      </c>
      <c r="I21" s="4">
        <f>XLOOKUP(A21,ApiVerification!A:A,ApiVerification!C:C,"")</f>
      </c>
      <c r="J21" s="4">
        <f>XLOOKUP(A21,AtivacaoGiftback!A:A,AtivacaoGiftback!B:B,"")</f>
      </c>
      <c r="K21" s="4">
        <f>XLOOKUP(A21,TempoPrimeiraCampanha!A:A,TempoPrimeiraCampanha!B:B,"")</f>
      </c>
      <c r="L21" s="4">
        <f>XLOOKUP(A21,'# Campanhas30D'!A:A,'# Campanhas30D'!B:B,"")</f>
      </c>
      <c r="M21" s="10">
        <f>XLOOKUP(A21,'Receita Influenciada'!A:A,'Receita Influenciada'!B:B,"")</f>
      </c>
      <c r="N21" s="10">
        <f>XLOOKUP(A21,'Receita Total'!A:A,'Receita Total'!C:C,"")</f>
      </c>
      <c r="O21" s="4">
        <v>0</v>
      </c>
      <c r="P21" s="10">
        <f>XLOOKUP(A21,Campanha!A:A,Campanha!B:B,"")</f>
      </c>
      <c r="Q21" s="4">
        <v>0</v>
      </c>
      <c r="R21" s="4">
        <v>0</v>
      </c>
      <c r="S21" s="15">
        <f>XLOOKUP(A21,'Receita Influenciada'!A:A,'Receita Influenciada'!C:C,"")</f>
      </c>
      <c r="T21" s="4">
        <f>DATEDIF(B21,C21,"D")</f>
      </c>
      <c r="U21" s="4">
        <v>0</v>
      </c>
    </row>
    <row x14ac:dyDescent="0.25" r="22" customHeight="1" ht="18.75">
      <c r="A22" s="1" t="s">
        <v>1373</v>
      </c>
      <c r="B22" s="22">
        <f>XLOOKUP(A22,'Página25'!A:A,'Página25'!G:G,"")</f>
        <v>25568.875</v>
      </c>
      <c r="C22" s="22">
        <f>XLOOKUP(A22,'Página25'!A:A,'Página25'!I:I,"")</f>
        <v>25568.875</v>
      </c>
      <c r="D22" s="4">
        <v>0</v>
      </c>
      <c r="E22" s="4">
        <v>0</v>
      </c>
      <c r="F22" s="4">
        <v>0</v>
      </c>
      <c r="G22" s="2">
        <f>XLOOKUP(A22,EmailVerification!A:A,EmailVerification!B:B,"")</f>
      </c>
      <c r="H22" s="4">
        <f>XLOOKUP(A22,IntegracaoVerification!A:A,IntegracaoVerification!C:C,"")</f>
      </c>
      <c r="I22" s="4">
        <f>XLOOKUP(A22,ApiVerification!A:A,ApiVerification!C:C,"")</f>
      </c>
      <c r="J22" s="2">
        <f>XLOOKUP(A22,AtivacaoGiftback!A:A,AtivacaoGiftback!B:B,"")</f>
      </c>
      <c r="K22" s="4">
        <f>XLOOKUP(A22,TempoPrimeiraCampanha!A:A,TempoPrimeiraCampanha!B:B,"")</f>
      </c>
      <c r="L22" s="4">
        <f>XLOOKUP(A22,'# Campanhas30D'!A:A,'# Campanhas30D'!B:B,"")</f>
      </c>
      <c r="M22" s="10">
        <f>XLOOKUP(A22,'Receita Influenciada'!A:A,'Receita Influenciada'!B:B,"")</f>
      </c>
      <c r="N22" s="10">
        <f>XLOOKUP(A22,'Receita Total'!A:A,'Receita Total'!C:C,"")</f>
      </c>
      <c r="O22" s="10">
        <f>XLOOKUP(A22,Giftback!A:A,Giftback!B:B,"")</f>
      </c>
      <c r="P22" s="4">
        <v>0</v>
      </c>
      <c r="Q22" s="4">
        <v>0</v>
      </c>
      <c r="R22" s="4">
        <v>0</v>
      </c>
      <c r="S22" s="15">
        <f>XLOOKUP(A22,'Receita Influenciada'!A:A,'Receita Influenciada'!C:C,"")</f>
      </c>
      <c r="T22" s="4">
        <f>DATEDIF(B22,C22,"D")</f>
      </c>
      <c r="U22" s="4">
        <v>0</v>
      </c>
    </row>
    <row x14ac:dyDescent="0.25" r="23" customHeight="1" ht="18.75">
      <c r="A23" s="1" t="s">
        <v>641</v>
      </c>
      <c r="B23" s="22">
        <f>XLOOKUP(A23,'Página25'!A:A,'Página25'!G:G,"")</f>
        <v>25568.875</v>
      </c>
      <c r="C23" s="22">
        <f>XLOOKUP(A23,'Página25'!A:A,'Página25'!I:I,"")</f>
        <v>25568.875</v>
      </c>
      <c r="D23" s="4">
        <f>XLOOKUP(A23,login!A:A,login!F:F,"")</f>
      </c>
      <c r="E23" s="4">
        <f>XLOOKUP(A23,gestor!C:C,gestor!E:E,"")</f>
      </c>
      <c r="F23" s="4">
        <v>0</v>
      </c>
      <c r="G23" s="4">
        <f>XLOOKUP(A23,EmailVerification!A:A,EmailVerification!B:B,"")</f>
      </c>
      <c r="H23" s="4">
        <f>XLOOKUP(A23,IntegracaoVerification!A:A,IntegracaoVerification!C:C,"")</f>
      </c>
      <c r="I23" s="4">
        <f>XLOOKUP(A23,ApiVerification!A:A,ApiVerification!C:C,"")</f>
      </c>
      <c r="J23" s="4">
        <f>XLOOKUP(A23,AtivacaoGiftback!A:A,AtivacaoGiftback!B:B,"")</f>
      </c>
      <c r="K23" s="4">
        <f>XLOOKUP(A23,TempoPrimeiraCampanha!A:A,TempoPrimeiraCampanha!B:B,"")</f>
      </c>
      <c r="L23" s="4">
        <f>XLOOKUP(A23,'# Campanhas30D'!A:A,'# Campanhas30D'!B:B,"")</f>
      </c>
      <c r="M23" s="10">
        <f>XLOOKUP(A23,'Receita Influenciada'!A:A,'Receita Influenciada'!B:B,"")</f>
      </c>
      <c r="N23" s="10">
        <f>XLOOKUP(A23,'Receita Total'!A:A,'Receita Total'!C:C,"")</f>
      </c>
      <c r="O23" s="4">
        <v>0</v>
      </c>
      <c r="P23" s="10">
        <f>XLOOKUP(A23,Campanha!A:A,Campanha!B:B,"")</f>
      </c>
      <c r="Q23" s="4">
        <v>0</v>
      </c>
      <c r="R23" s="4">
        <v>0</v>
      </c>
      <c r="S23" s="15">
        <f>XLOOKUP(A23,'Receita Influenciada'!A:A,'Receita Influenciada'!C:C,"")</f>
      </c>
      <c r="T23" s="2">
        <f>DATEDIF(B23,C23,"D")</f>
      </c>
      <c r="U23" s="4">
        <v>0</v>
      </c>
    </row>
    <row x14ac:dyDescent="0.25" r="24" customHeight="1" ht="18.75">
      <c r="A24" s="1" t="s">
        <v>1334</v>
      </c>
      <c r="B24" s="22">
        <f>XLOOKUP(A24,'Página25'!A:A,'Página25'!G:G,"")</f>
        <v>25568.875</v>
      </c>
      <c r="C24" s="22">
        <f>XLOOKUP(A24,'Página25'!A:A,'Página25'!I:I,"")</f>
        <v>25568.875</v>
      </c>
      <c r="D24" s="4">
        <f>XLOOKUP(A24,login!A:A,login!F:F,"")</f>
      </c>
      <c r="E24" s="4">
        <v>0</v>
      </c>
      <c r="F24" s="4">
        <v>0</v>
      </c>
      <c r="G24" s="4">
        <f>XLOOKUP(A24,EmailVerification!A:A,EmailVerification!B:B,"")</f>
      </c>
      <c r="H24" s="4">
        <f>XLOOKUP(A24,IntegracaoVerification!A:A,IntegracaoVerification!C:C,"")</f>
      </c>
      <c r="I24" s="4">
        <f>XLOOKUP(A24,ApiVerification!A:A,ApiVerification!C:C,"")</f>
      </c>
      <c r="J24" s="4">
        <f>XLOOKUP(A24,AtivacaoGiftback!A:A,AtivacaoGiftback!B:B,"")</f>
      </c>
      <c r="K24" s="4">
        <f>XLOOKUP(A24,TempoPrimeiraCampanha!A:A,TempoPrimeiraCampanha!B:B,"")</f>
      </c>
      <c r="L24" s="4">
        <f>XLOOKUP(A24,'# Campanhas30D'!A:A,'# Campanhas30D'!B:B,"")</f>
      </c>
      <c r="M24" s="10">
        <f>XLOOKUP(A24,'Receita Influenciada'!A:A,'Receita Influenciada'!B:B,"")</f>
      </c>
      <c r="N24" s="10">
        <f>XLOOKUP(A24,'Receita Total'!A:A,'Receita Total'!C:C,"")</f>
      </c>
      <c r="O24" s="10">
        <f>XLOOKUP(A24,Giftback!A:A,Giftback!B:B,"")</f>
      </c>
      <c r="P24" s="4">
        <v>0</v>
      </c>
      <c r="Q24" s="4">
        <v>0</v>
      </c>
      <c r="R24" s="4">
        <v>0</v>
      </c>
      <c r="S24" s="15">
        <f>XLOOKUP(A24,'Receita Influenciada'!A:A,'Receita Influenciada'!C:C,"")</f>
      </c>
      <c r="T24" s="2">
        <f>DATEDIF(B24,C24,"D")</f>
      </c>
      <c r="U24" s="4">
        <v>0</v>
      </c>
    </row>
    <row x14ac:dyDescent="0.25" r="25" customHeight="1" ht="18.75">
      <c r="A25" s="1" t="s">
        <v>1030</v>
      </c>
      <c r="B25" s="22">
        <f>XLOOKUP(A25,'Página25'!A:A,'Página25'!G:G,"")</f>
        <v>25568.875</v>
      </c>
      <c r="C25" s="22">
        <f>XLOOKUP(A25,'Página25'!A:A,'Página25'!I:I,"")</f>
        <v>25568.875</v>
      </c>
      <c r="D25" s="4">
        <v>0</v>
      </c>
      <c r="E25" s="4">
        <v>0</v>
      </c>
      <c r="F25" s="4">
        <v>0</v>
      </c>
      <c r="G25" s="2">
        <f>XLOOKUP(A25,EmailVerification!A:A,EmailVerification!B:B,"")</f>
      </c>
      <c r="H25" s="4">
        <f>XLOOKUP(A25,IntegracaoVerification!A:A,IntegracaoVerification!C:C,"")</f>
      </c>
      <c r="I25" s="2">
        <f>XLOOKUP(A25,ApiVerification!A:A,ApiVerification!C:C,"")</f>
      </c>
      <c r="J25" s="4">
        <f>XLOOKUP(A25,AtivacaoGiftback!A:A,AtivacaoGiftback!B:B,"")</f>
      </c>
      <c r="K25" s="4">
        <f>XLOOKUP(A25,TempoPrimeiraCampanha!A:A,TempoPrimeiraCampanha!B:B,"")</f>
      </c>
      <c r="L25" s="4">
        <f>XLOOKUP(A25,'# Campanhas30D'!A:A,'# Campanhas30D'!B:B,"")</f>
      </c>
      <c r="M25" s="10">
        <f>XLOOKUP(A25,'Receita Influenciada'!A:A,'Receita Influenciada'!B:B,"")</f>
      </c>
      <c r="N25" s="10">
        <f>XLOOKUP(A25,'Receita Total'!A:A,'Receita Total'!C:C,"")</f>
      </c>
      <c r="O25" s="10">
        <f>XLOOKUP(A25,Giftback!A:A,Giftback!B:B,"")</f>
      </c>
      <c r="P25" s="4">
        <v>0</v>
      </c>
      <c r="Q25" s="4">
        <v>0</v>
      </c>
      <c r="R25" s="4">
        <v>0</v>
      </c>
      <c r="S25" s="15">
        <f>XLOOKUP(A25,'Receita Influenciada'!A:A,'Receita Influenciada'!C:C,"")</f>
      </c>
      <c r="T25" s="4">
        <f>DATEDIF(B25,C25,"D")</f>
      </c>
      <c r="U25" s="4">
        <v>0</v>
      </c>
    </row>
    <row x14ac:dyDescent="0.25" r="26" customHeight="1" ht="18.75">
      <c r="A26" s="1" t="s">
        <v>1148</v>
      </c>
      <c r="B26" s="22">
        <f>XLOOKUP(A26,'Página25'!A:A,'Página25'!G:G,"")</f>
        <v>25568.875</v>
      </c>
      <c r="C26" s="22">
        <f>XLOOKUP(A26,'Página25'!A:A,'Página25'!I:I,"")</f>
        <v>25568.875</v>
      </c>
      <c r="D26" s="4">
        <f>XLOOKUP(A26,login!A:A,login!F:F,"")</f>
      </c>
      <c r="E26" s="4">
        <v>0</v>
      </c>
      <c r="F26" s="4">
        <v>0</v>
      </c>
      <c r="G26" s="4">
        <f>XLOOKUP(A26,EmailVerification!A:A,EmailVerification!B:B,"")</f>
      </c>
      <c r="H26" s="4">
        <f>XLOOKUP(A26,IntegracaoVerification!A:A,IntegracaoVerification!C:C,"")</f>
      </c>
      <c r="I26" s="4">
        <f>XLOOKUP(A26,ApiVerification!A:A,ApiVerification!C:C,"")</f>
      </c>
      <c r="J26" s="4">
        <f>XLOOKUP(A26,AtivacaoGiftback!A:A,AtivacaoGiftback!B:B,"")</f>
      </c>
      <c r="K26" s="4">
        <f>XLOOKUP(A26,TempoPrimeiraCampanha!A:A,TempoPrimeiraCampanha!B:B,"")</f>
      </c>
      <c r="L26" s="4">
        <f>XLOOKUP(A26,'# Campanhas30D'!A:A,'# Campanhas30D'!B:B,"")</f>
      </c>
      <c r="M26" s="10">
        <f>XLOOKUP(A26,'Receita Influenciada'!A:A,'Receita Influenciada'!B:B,"")</f>
      </c>
      <c r="N26" s="10">
        <f>XLOOKUP(A26,'Receita Total'!A:A,'Receita Total'!C:C,"")</f>
      </c>
      <c r="O26" s="4">
        <v>0</v>
      </c>
      <c r="P26" s="10">
        <f>XLOOKUP(A26,Campanha!A:A,Campanha!B:B,"")</f>
      </c>
      <c r="Q26" s="4">
        <v>0</v>
      </c>
      <c r="R26" s="4">
        <v>0</v>
      </c>
      <c r="S26" s="15">
        <f>XLOOKUP(A26,'Receita Influenciada'!A:A,'Receita Influenciada'!C:C,"")</f>
      </c>
      <c r="T26" s="2">
        <f>DATEDIF(B26,C26,"D")</f>
      </c>
      <c r="U26" s="4">
        <v>0</v>
      </c>
    </row>
    <row x14ac:dyDescent="0.25" r="27" customHeight="1" ht="18.75">
      <c r="A27" s="1" t="s">
        <v>1156</v>
      </c>
      <c r="B27" s="22">
        <f>XLOOKUP(A27,'Página25'!A:A,'Página25'!G:G,"")</f>
        <v>25568.875</v>
      </c>
      <c r="C27" s="22">
        <f>XLOOKUP(A27,'Página25'!A:A,'Página25'!I:I,"")</f>
        <v>25568.875</v>
      </c>
      <c r="D27" s="4">
        <f>XLOOKUP(A27,login!A:A,login!F:F,"")</f>
      </c>
      <c r="E27" s="4">
        <v>1</v>
      </c>
      <c r="F27" s="4">
        <v>0</v>
      </c>
      <c r="G27" s="4">
        <f>XLOOKUP(A27,EmailVerification!A:A,EmailVerification!B:B,"")</f>
      </c>
      <c r="H27" s="4">
        <f>XLOOKUP(A27,IntegracaoVerification!A:A,IntegracaoVerification!C:C,"")</f>
      </c>
      <c r="I27" s="4">
        <f>XLOOKUP(A27,ApiVerification!A:A,ApiVerification!C:C,"")</f>
      </c>
      <c r="J27" s="4">
        <f>XLOOKUP(A27,AtivacaoGiftback!A:A,AtivacaoGiftback!B:B,"")</f>
      </c>
      <c r="K27" s="4">
        <f>XLOOKUP(A27,TempoPrimeiraCampanha!A:A,TempoPrimeiraCampanha!B:B,"")</f>
      </c>
      <c r="L27" s="4">
        <f>XLOOKUP(A27,'# Campanhas30D'!A:A,'# Campanhas30D'!B:B,"")</f>
      </c>
      <c r="M27" s="10">
        <f>XLOOKUP(A27,'Receita Influenciada'!A:A,'Receita Influenciada'!B:B,"")</f>
      </c>
      <c r="N27" s="10">
        <f>XLOOKUP(A27,'Receita Total'!A:A,'Receita Total'!C:C,"")</f>
      </c>
      <c r="O27" s="4">
        <v>0</v>
      </c>
      <c r="P27" s="10">
        <f>XLOOKUP(A27,Campanha!A:A,Campanha!B:B,"")</f>
      </c>
      <c r="Q27" s="4">
        <v>0</v>
      </c>
      <c r="R27" s="10">
        <f>XLOOKUP(A27,Message!A:A,Message!B:B,"")</f>
      </c>
      <c r="S27" s="15">
        <f>XLOOKUP(A27,'Receita Influenciada'!A:A,'Receita Influenciada'!C:C,"")</f>
      </c>
      <c r="T27" s="2">
        <f>DATEDIF(B27,C27,"D")</f>
      </c>
      <c r="U27" s="4">
        <v>0</v>
      </c>
    </row>
    <row x14ac:dyDescent="0.25" r="28" customHeight="1" ht="18.75">
      <c r="A28" s="1" t="s">
        <v>1224</v>
      </c>
      <c r="B28" s="22">
        <f>XLOOKUP(A28,'Página25'!A:A,'Página25'!G:G,"")</f>
        <v>25568.875</v>
      </c>
      <c r="C28" s="22">
        <f>XLOOKUP(A28,'Página25'!A:A,'Página25'!I:I,"")</f>
        <v>25568.875</v>
      </c>
      <c r="D28" s="4">
        <f>XLOOKUP(A28,login!A:A,login!F:F,"")</f>
      </c>
      <c r="E28" s="4">
        <f>XLOOKUP(A28,gestor!C:C,gestor!E:E,"")</f>
      </c>
      <c r="F28" s="4">
        <f>XLOOKUP(A28,tickets!I:I,tickets!J:J,"")</f>
      </c>
      <c r="G28" s="4">
        <f>XLOOKUP(A28,EmailVerification!A:A,EmailVerification!B:B,"")</f>
      </c>
      <c r="H28" s="4">
        <f>XLOOKUP(A28,IntegracaoVerification!A:A,IntegracaoVerification!C:C,"")</f>
      </c>
      <c r="I28" s="4">
        <f>XLOOKUP(A28,ApiVerification!A:A,ApiVerification!C:C,"")</f>
      </c>
      <c r="J28" s="4">
        <f>XLOOKUP(A28,AtivacaoGiftback!A:A,AtivacaoGiftback!B:B,"")</f>
      </c>
      <c r="K28" s="4">
        <f>XLOOKUP(A28,TempoPrimeiraCampanha!A:A,TempoPrimeiraCampanha!B:B,"")</f>
      </c>
      <c r="L28" s="4">
        <f>XLOOKUP(A28,'# Campanhas30D'!A:A,'# Campanhas30D'!B:B,"")</f>
      </c>
      <c r="M28" s="10">
        <f>XLOOKUP(A28,'Receita Influenciada'!A:A,'Receita Influenciada'!B:B,"")</f>
      </c>
      <c r="N28" s="10">
        <f>XLOOKUP(A28,'Receita Total'!A:A,'Receita Total'!C:C,"")</f>
      </c>
      <c r="O28" s="4">
        <v>0</v>
      </c>
      <c r="P28" s="10">
        <f>XLOOKUP(A28,Campanha!A:A,Campanha!B:B,"")</f>
      </c>
      <c r="Q28" s="10">
        <f>XLOOKUP(A28,Task!A:A,Task!B:B,"")</f>
      </c>
      <c r="R28" s="10">
        <f>XLOOKUP(A28,Message!A:A,Message!B:B,"")</f>
      </c>
      <c r="S28" s="15">
        <f>XLOOKUP(A28,'Receita Influenciada'!A:A,'Receita Influenciada'!C:C,"")</f>
      </c>
      <c r="T28" s="2">
        <f>DATEDIF(B28,C28,"D")</f>
      </c>
      <c r="U28" s="4">
        <v>0</v>
      </c>
    </row>
    <row x14ac:dyDescent="0.25" r="29" customHeight="1" ht="18.75">
      <c r="A29" s="1" t="s">
        <v>750</v>
      </c>
      <c r="B29" s="22">
        <f>XLOOKUP(A29,'Página25'!A:A,'Página25'!G:G,"")</f>
        <v>25568.875</v>
      </c>
      <c r="C29" s="22">
        <f>XLOOKUP(A29,'Página25'!A:A,'Página25'!I:I,"")</f>
        <v>25568.875</v>
      </c>
      <c r="D29" s="4">
        <f>XLOOKUP(A29,login!A:A,login!F:F,"")</f>
      </c>
      <c r="E29" s="4">
        <f>XLOOKUP(A29,gestor!C:C,gestor!E:E,"")</f>
      </c>
      <c r="F29" s="4">
        <v>0</v>
      </c>
      <c r="G29" s="4">
        <f>XLOOKUP(A29,EmailVerification!A:A,EmailVerification!B:B,"")</f>
      </c>
      <c r="H29" s="4">
        <f>XLOOKUP(A29,IntegracaoVerification!A:A,IntegracaoVerification!C:C,"")</f>
      </c>
      <c r="I29" s="4">
        <f>XLOOKUP(A29,ApiVerification!A:A,ApiVerification!C:C,"")</f>
      </c>
      <c r="J29" s="4">
        <f>XLOOKUP(A29,AtivacaoGiftback!A:A,AtivacaoGiftback!B:B,"")</f>
      </c>
      <c r="K29" s="4">
        <f>XLOOKUP(A29,TempoPrimeiraCampanha!A:A,TempoPrimeiraCampanha!B:B,"")</f>
      </c>
      <c r="L29" s="4">
        <f>XLOOKUP(A29,'# Campanhas30D'!A:A,'# Campanhas30D'!B:B,"")</f>
      </c>
      <c r="M29" s="10">
        <f>XLOOKUP(A29,'Receita Influenciada'!A:A,'Receita Influenciada'!B:B,"")</f>
      </c>
      <c r="N29" s="10">
        <f>XLOOKUP(A29,'Receita Total'!A:A,'Receita Total'!C:C,"")</f>
      </c>
      <c r="O29" s="4">
        <v>0</v>
      </c>
      <c r="P29" s="10">
        <f>XLOOKUP(A29,Campanha!A:A,Campanha!B:B,"")</f>
      </c>
      <c r="Q29" s="4">
        <v>0</v>
      </c>
      <c r="R29" s="4">
        <v>0</v>
      </c>
      <c r="S29" s="15">
        <f>XLOOKUP(A29,'Receita Influenciada'!A:A,'Receita Influenciada'!C:C,"")</f>
      </c>
      <c r="T29" s="2">
        <f>DATEDIF(B29,C29,"D")</f>
      </c>
      <c r="U29" s="4">
        <v>0</v>
      </c>
    </row>
    <row x14ac:dyDescent="0.25" r="30" customHeight="1" ht="18.75">
      <c r="A30" s="1" t="s">
        <v>690</v>
      </c>
      <c r="B30" s="22">
        <f>XLOOKUP(A30,'Página25'!A:A,'Página25'!G:G,"")</f>
        <v>25568.875</v>
      </c>
      <c r="C30" s="22">
        <f>XLOOKUP(A30,'Página25'!A:A,'Página25'!I:I,"")</f>
        <v>25568.875</v>
      </c>
      <c r="D30" s="4">
        <f>XLOOKUP(A30,login!A:A,login!F:F,"")</f>
      </c>
      <c r="E30" s="4">
        <f>XLOOKUP(A30,gestor!C:C,gestor!E:E,"")</f>
      </c>
      <c r="F30" s="4">
        <f>XLOOKUP(A30,tickets!I:I,tickets!J:J,"")</f>
      </c>
      <c r="G30" s="4">
        <f>XLOOKUP(A30,EmailVerification!A:A,EmailVerification!B:B,"")</f>
      </c>
      <c r="H30" s="4">
        <f>XLOOKUP(A30,IntegracaoVerification!A:A,IntegracaoVerification!C:C,"")</f>
      </c>
      <c r="I30" s="4">
        <f>XLOOKUP(A30,ApiVerification!A:A,ApiVerification!C:C,"")</f>
      </c>
      <c r="J30" s="4">
        <f>XLOOKUP(A30,AtivacaoGiftback!A:A,AtivacaoGiftback!B:B,"")</f>
      </c>
      <c r="K30" s="4">
        <f>XLOOKUP(A30,TempoPrimeiraCampanha!A:A,TempoPrimeiraCampanha!B:B,"")</f>
      </c>
      <c r="L30" s="4">
        <f>XLOOKUP(A30,'# Campanhas30D'!A:A,'# Campanhas30D'!B:B,"")</f>
      </c>
      <c r="M30" s="10">
        <f>XLOOKUP(A30,'Receita Influenciada'!A:A,'Receita Influenciada'!B:B,"")</f>
      </c>
      <c r="N30" s="10">
        <f>XLOOKUP(A30,'Receita Total'!A:A,'Receita Total'!C:C,"")</f>
      </c>
      <c r="O30" s="4">
        <v>0</v>
      </c>
      <c r="P30" s="10">
        <f>XLOOKUP(A30,Campanha!A:A,Campanha!B:B,"")</f>
      </c>
      <c r="Q30" s="4">
        <v>0</v>
      </c>
      <c r="R30" s="4">
        <v>0</v>
      </c>
      <c r="S30" s="15">
        <f>XLOOKUP(A30,'Receita Influenciada'!A:A,'Receita Influenciada'!C:C,"")</f>
      </c>
      <c r="T30" s="2">
        <f>DATEDIF(B30,C30,"D")</f>
      </c>
      <c r="U30" s="4">
        <v>0</v>
      </c>
    </row>
    <row x14ac:dyDescent="0.25" r="31" customHeight="1" ht="18.75">
      <c r="A31" s="1" t="s">
        <v>1071</v>
      </c>
      <c r="B31" s="22">
        <f>XLOOKUP(A31,'Página25'!A:A,'Página25'!G:G,"")</f>
        <v>25568.875</v>
      </c>
      <c r="C31" s="22">
        <f>XLOOKUP(A31,'Página25'!A:A,'Página25'!I:I,"")</f>
        <v>25568.875</v>
      </c>
      <c r="D31" s="4">
        <f>XLOOKUP(A31,login!A:A,login!F:F,"")</f>
      </c>
      <c r="E31" s="4">
        <v>1</v>
      </c>
      <c r="F31" s="4">
        <v>0</v>
      </c>
      <c r="G31" s="4">
        <f>XLOOKUP(A31,EmailVerification!A:A,EmailVerification!B:B,"")</f>
      </c>
      <c r="H31" s="4">
        <f>XLOOKUP(A31,IntegracaoVerification!A:A,IntegracaoVerification!C:C,"")</f>
      </c>
      <c r="I31" s="4">
        <f>XLOOKUP(A31,ApiVerification!A:A,ApiVerification!C:C,"")</f>
      </c>
      <c r="J31" s="4">
        <f>XLOOKUP(A31,AtivacaoGiftback!A:A,AtivacaoGiftback!B:B,"")</f>
      </c>
      <c r="K31" s="4">
        <f>XLOOKUP(A31,TempoPrimeiraCampanha!A:A,TempoPrimeiraCampanha!B:B,"")</f>
      </c>
      <c r="L31" s="4">
        <f>XLOOKUP(A31,'# Campanhas30D'!A:A,'# Campanhas30D'!B:B,"")</f>
      </c>
      <c r="M31" s="10">
        <f>XLOOKUP(A31,'Receita Influenciada'!A:A,'Receita Influenciada'!B:B,"")</f>
      </c>
      <c r="N31" s="10">
        <f>XLOOKUP(A31,'Receita Total'!A:A,'Receita Total'!C:C,"")</f>
      </c>
      <c r="O31" s="4">
        <v>0</v>
      </c>
      <c r="P31" s="10">
        <f>XLOOKUP(A31,Campanha!A:A,Campanha!B:B,"")</f>
      </c>
      <c r="Q31" s="10">
        <f>XLOOKUP(A31,Task!A:A,Task!B:B,"")</f>
      </c>
      <c r="R31" s="10">
        <f>XLOOKUP(A31,Message!A:A,Message!B:B,"")</f>
      </c>
      <c r="S31" s="15">
        <f>XLOOKUP(A31,'Receita Influenciada'!A:A,'Receita Influenciada'!C:C,"")</f>
      </c>
      <c r="T31" s="2">
        <f>DATEDIF(B31,C31,"D")</f>
      </c>
      <c r="U31" s="4">
        <v>0</v>
      </c>
    </row>
    <row x14ac:dyDescent="0.25" r="32" customHeight="1" ht="18.75">
      <c r="A32" s="1" t="s">
        <v>1292</v>
      </c>
      <c r="B32" s="22">
        <f>XLOOKUP(A32,'Página25'!A:A,'Página25'!G:G,"")</f>
        <v>25568.875</v>
      </c>
      <c r="C32" s="22">
        <f>XLOOKUP(A32,'Página25'!A:A,'Página25'!I:I,"")</f>
        <v>25568.875</v>
      </c>
      <c r="D32" s="4">
        <f>XLOOKUP(A32,login!A:A,login!F:F,"")</f>
      </c>
      <c r="E32" s="4">
        <v>0</v>
      </c>
      <c r="F32" s="4">
        <v>0</v>
      </c>
      <c r="G32" s="4">
        <f>XLOOKUP(A32,EmailVerification!A:A,EmailVerification!B:B,"")</f>
      </c>
      <c r="H32" s="4">
        <f>XLOOKUP(A32,IntegracaoVerification!A:A,IntegracaoVerification!C:C,"")</f>
      </c>
      <c r="I32" s="4">
        <f>XLOOKUP(A32,ApiVerification!A:A,ApiVerification!C:C,"")</f>
      </c>
      <c r="J32" s="4">
        <f>XLOOKUP(A32,AtivacaoGiftback!A:A,AtivacaoGiftback!B:B,"")</f>
      </c>
      <c r="K32" s="4">
        <f>XLOOKUP(A32,TempoPrimeiraCampanha!A:A,TempoPrimeiraCampanha!B:B,"")</f>
      </c>
      <c r="L32" s="4">
        <f>XLOOKUP(A32,'# Campanhas30D'!A:A,'# Campanhas30D'!B:B,"")</f>
      </c>
      <c r="M32" s="10">
        <f>XLOOKUP(A32,'Receita Influenciada'!A:A,'Receita Influenciada'!B:B,"")</f>
      </c>
      <c r="N32" s="10">
        <f>XLOOKUP(A32,'Receita Total'!A:A,'Receita Total'!C:C,"")</f>
      </c>
      <c r="O32" s="10">
        <f>XLOOKUP(A32,Giftback!A:A,Giftback!B:B,"")</f>
      </c>
      <c r="P32" s="10">
        <f>XLOOKUP(A32,Campanha!A:A,Campanha!B:B,"")</f>
      </c>
      <c r="Q32" s="4">
        <v>0</v>
      </c>
      <c r="R32" s="4">
        <v>0</v>
      </c>
      <c r="S32" s="15">
        <f>XLOOKUP(A32,'Receita Influenciada'!A:A,'Receita Influenciada'!C:C,"")</f>
      </c>
      <c r="T32" s="4">
        <f>DATEDIF(B32,C32,"D")</f>
      </c>
      <c r="U32" s="4">
        <v>0</v>
      </c>
    </row>
    <row x14ac:dyDescent="0.25" r="33" customHeight="1" ht="18.75">
      <c r="A33" s="1" t="s">
        <v>693</v>
      </c>
      <c r="B33" s="22">
        <f>XLOOKUP(A33,'Página25'!A:A,'Página25'!G:G,"")</f>
        <v>25568.875</v>
      </c>
      <c r="C33" s="22">
        <f>XLOOKUP(A33,'Página25'!A:A,'Página25'!I:I,"")</f>
        <v>25568.875</v>
      </c>
      <c r="D33" s="4">
        <f>XLOOKUP(A33,login!A:A,login!F:F,"")</f>
      </c>
      <c r="E33" s="4">
        <f>XLOOKUP(A33,gestor!C:C,gestor!E:E,"")</f>
      </c>
      <c r="F33" s="4">
        <v>0</v>
      </c>
      <c r="G33" s="4">
        <f>XLOOKUP(A33,EmailVerification!A:A,EmailVerification!B:B,"")</f>
      </c>
      <c r="H33" s="4">
        <f>XLOOKUP(A33,IntegracaoVerification!A:A,IntegracaoVerification!C:C,"")</f>
      </c>
      <c r="I33" s="4">
        <f>XLOOKUP(A33,ApiVerification!A:A,ApiVerification!C:C,"")</f>
      </c>
      <c r="J33" s="4">
        <f>XLOOKUP(A33,AtivacaoGiftback!A:A,AtivacaoGiftback!B:B,"")</f>
      </c>
      <c r="K33" s="4">
        <f>XLOOKUP(A33,TempoPrimeiraCampanha!A:A,TempoPrimeiraCampanha!B:B,"")</f>
      </c>
      <c r="L33" s="4">
        <f>XLOOKUP(A33,'# Campanhas30D'!A:A,'# Campanhas30D'!B:B,"")</f>
      </c>
      <c r="M33" s="10">
        <f>XLOOKUP(A33,'Receita Influenciada'!A:A,'Receita Influenciada'!B:B,"")</f>
      </c>
      <c r="N33" s="10">
        <f>XLOOKUP(A33,'Receita Total'!A:A,'Receita Total'!C:C,"")</f>
      </c>
      <c r="O33" s="10">
        <f>XLOOKUP(A33,Giftback!A:A,Giftback!B:B,"")</f>
      </c>
      <c r="P33" s="10">
        <f>XLOOKUP(A33,Campanha!A:A,Campanha!B:B,"")</f>
      </c>
      <c r="Q33" s="4">
        <v>0</v>
      </c>
      <c r="R33" s="10">
        <f>XLOOKUP(A33,Message!A:A,Message!B:B,"")</f>
      </c>
      <c r="S33" s="15">
        <f>XLOOKUP(A33,'Receita Influenciada'!A:A,'Receita Influenciada'!C:C,"")</f>
      </c>
      <c r="T33" s="2">
        <f>DATEDIF(B33,C33,"D")</f>
      </c>
      <c r="U33" s="4">
        <v>0</v>
      </c>
    </row>
    <row x14ac:dyDescent="0.25" r="34" customHeight="1" ht="18.75">
      <c r="A34" s="1" t="s">
        <v>1085</v>
      </c>
      <c r="B34" s="22">
        <f>XLOOKUP(A34,'Página25'!A:A,'Página25'!G:G,"")</f>
        <v>25568.875</v>
      </c>
      <c r="C34" s="22">
        <f>XLOOKUP(A34,'Página25'!A:A,'Página25'!I:I,"")</f>
        <v>25568.875</v>
      </c>
      <c r="D34" s="4">
        <f>XLOOKUP(A34,login!A:A,login!F:F,"")</f>
      </c>
      <c r="E34" s="4">
        <v>0</v>
      </c>
      <c r="F34" s="4">
        <v>0</v>
      </c>
      <c r="G34" s="4">
        <f>XLOOKUP(A34,EmailVerification!A:A,EmailVerification!B:B,"")</f>
      </c>
      <c r="H34" s="4">
        <f>XLOOKUP(A34,IntegracaoVerification!A:A,IntegracaoVerification!C:C,"")</f>
      </c>
      <c r="I34" s="4">
        <f>XLOOKUP(A34,ApiVerification!A:A,ApiVerification!C:C,"")</f>
      </c>
      <c r="J34" s="4">
        <f>XLOOKUP(A34,AtivacaoGiftback!A:A,AtivacaoGiftback!B:B,"")</f>
      </c>
      <c r="K34" s="4">
        <f>XLOOKUP(A34,TempoPrimeiraCampanha!A:A,TempoPrimeiraCampanha!B:B,"")</f>
      </c>
      <c r="L34" s="4">
        <f>XLOOKUP(A34,'# Campanhas30D'!A:A,'# Campanhas30D'!B:B,"")</f>
      </c>
      <c r="M34" s="10">
        <f>XLOOKUP(A34,'Receita Influenciada'!A:A,'Receita Influenciada'!B:B,"")</f>
      </c>
      <c r="N34" s="10">
        <f>XLOOKUP(A34,'Receita Total'!A:A,'Receita Total'!C:C,"")</f>
      </c>
      <c r="O34" s="10">
        <f>XLOOKUP(A34,Giftback!A:A,Giftback!B:B,"")</f>
      </c>
      <c r="P34" s="10">
        <f>XLOOKUP(A34,Campanha!A:A,Campanha!B:B,"")</f>
      </c>
      <c r="Q34" s="4">
        <v>0</v>
      </c>
      <c r="R34" s="4">
        <v>0</v>
      </c>
      <c r="S34" s="15">
        <f>XLOOKUP(A34,'Receita Influenciada'!A:A,'Receita Influenciada'!C:C,"")</f>
      </c>
      <c r="T34" s="2">
        <f>DATEDIF(B34,C34,"D")</f>
      </c>
      <c r="U34" s="4">
        <v>0</v>
      </c>
    </row>
    <row x14ac:dyDescent="0.25" r="35" customHeight="1" ht="18.75">
      <c r="A35" s="1" t="s">
        <v>1582</v>
      </c>
      <c r="B35" s="22">
        <f>XLOOKUP(A35,'Página25'!A:A,'Página25'!G:G,"")</f>
        <v>25568.875</v>
      </c>
      <c r="C35" s="22">
        <f>XLOOKUP(A35,'Página25'!A:A,'Página25'!I:I,"")</f>
        <v>25568.875</v>
      </c>
      <c r="D35" s="4">
        <f>XLOOKUP(A35,login!A:A,login!F:F,"")</f>
      </c>
      <c r="E35" s="4">
        <f>XLOOKUP(A35,gestor!C:C,gestor!E:E,"")</f>
      </c>
      <c r="F35" s="4">
        <v>0</v>
      </c>
      <c r="G35" s="4">
        <f>XLOOKUP(A35,EmailVerification!A:A,EmailVerification!B:B,"")</f>
      </c>
      <c r="H35" s="4">
        <f>XLOOKUP(A35,IntegracaoVerification!A:A,IntegracaoVerification!C:C,"")</f>
      </c>
      <c r="I35" s="4">
        <f>XLOOKUP(A35,ApiVerification!A:A,ApiVerification!C:C,"")</f>
      </c>
      <c r="J35" s="2">
        <f>XLOOKUP(A35,AtivacaoGiftback!A:A,AtivacaoGiftback!B:B,"")</f>
      </c>
      <c r="K35" s="4">
        <f>XLOOKUP(A35,TempoPrimeiraCampanha!A:A,TempoPrimeiraCampanha!B:B,"")</f>
      </c>
      <c r="L35" s="4">
        <f>XLOOKUP(A35,'# Campanhas30D'!A:A,'# Campanhas30D'!B:B,"")</f>
      </c>
      <c r="M35" s="10">
        <f>XLOOKUP(A35,'Receita Influenciada'!A:A,'Receita Influenciada'!B:B,"")</f>
      </c>
      <c r="N35" s="10">
        <f>XLOOKUP(A35,'Receita Total'!A:A,'Receita Total'!C:C,"")</f>
      </c>
      <c r="O35" s="4">
        <v>0</v>
      </c>
      <c r="P35" s="10">
        <f>XLOOKUP(A35,Campanha!A:A,Campanha!B:B,"")</f>
      </c>
      <c r="Q35" s="4">
        <v>0</v>
      </c>
      <c r="R35" s="4">
        <v>0</v>
      </c>
      <c r="S35" s="15">
        <f>XLOOKUP(A35,'Receita Influenciada'!A:A,'Receita Influenciada'!C:C,"")</f>
      </c>
      <c r="T35" s="2">
        <f>DATEDIF(B35,C35,"D")</f>
      </c>
      <c r="U35" s="4">
        <v>0</v>
      </c>
    </row>
    <row x14ac:dyDescent="0.25" r="36" customHeight="1" ht="18.75">
      <c r="A36" s="1" t="s">
        <v>1584</v>
      </c>
      <c r="B36" s="22">
        <f>XLOOKUP(A36,'Página25'!A:A,'Página25'!G:G,"")</f>
        <v>25568.875</v>
      </c>
      <c r="C36" s="22">
        <f>XLOOKUP(A36,'Página25'!A:A,'Página25'!I:I,"")</f>
        <v>25568.875</v>
      </c>
      <c r="D36" s="4">
        <f>XLOOKUP(A36,login!A:A,login!F:F,"")</f>
      </c>
      <c r="E36" s="4">
        <f>XLOOKUP(A36,gestor!C:C,gestor!E:E,"")</f>
      </c>
      <c r="F36" s="4">
        <v>0</v>
      </c>
      <c r="G36" s="4">
        <f>XLOOKUP(A36,EmailVerification!A:A,EmailVerification!B:B,"")</f>
      </c>
      <c r="H36" s="4">
        <f>XLOOKUP(A36,IntegracaoVerification!A:A,IntegracaoVerification!C:C,"")</f>
      </c>
      <c r="I36" s="4">
        <f>XLOOKUP(A36,ApiVerification!A:A,ApiVerification!C:C,"")</f>
      </c>
      <c r="J36" s="4">
        <f>XLOOKUP(A36,AtivacaoGiftback!A:A,AtivacaoGiftback!B:B,"")</f>
      </c>
      <c r="K36" s="4">
        <f>XLOOKUP(A36,TempoPrimeiraCampanha!A:A,TempoPrimeiraCampanha!B:B,"")</f>
      </c>
      <c r="L36" s="4">
        <f>XLOOKUP(A36,'# Campanhas30D'!A:A,'# Campanhas30D'!B:B,"")</f>
      </c>
      <c r="M36" s="4">
        <v>0</v>
      </c>
      <c r="N36" s="10">
        <f>XLOOKUP(A36,'Receita Total'!A:A,'Receita Total'!C:C,"")</f>
      </c>
      <c r="O36" s="4">
        <v>0</v>
      </c>
      <c r="P36" s="4">
        <v>0</v>
      </c>
      <c r="Q36" s="4">
        <v>0</v>
      </c>
      <c r="R36" s="4">
        <v>0</v>
      </c>
      <c r="S36" s="16">
        <f>XLOOKUP(A36,'Receita Influenciada'!A:A,'Receita Influenciada'!C:C,"")</f>
      </c>
      <c r="T36" s="2">
        <f>DATEDIF(B36,C36,"D")</f>
      </c>
      <c r="U36" s="4">
        <v>0</v>
      </c>
    </row>
    <row x14ac:dyDescent="0.25" r="37" customHeight="1" ht="18.75">
      <c r="A37" s="1" t="s">
        <v>849</v>
      </c>
      <c r="B37" s="22">
        <f>XLOOKUP(A37,'Página25'!A:A,'Página25'!G:G,"")</f>
        <v>25568.875</v>
      </c>
      <c r="C37" s="22">
        <f>XLOOKUP(A37,'Página25'!A:A,'Página25'!I:I,"")</f>
        <v>25568.875</v>
      </c>
      <c r="D37" s="4">
        <f>XLOOKUP(A37,login!A:A,login!F:F,"")</f>
      </c>
      <c r="E37" s="4">
        <f>XLOOKUP(A37,gestor!C:C,gestor!E:E,"")</f>
      </c>
      <c r="F37" s="4">
        <f>XLOOKUP(A37,tickets!I:I,tickets!J:J,"")</f>
      </c>
      <c r="G37" s="4">
        <f>XLOOKUP(A37,EmailVerification!A:A,EmailVerification!B:B,"")</f>
      </c>
      <c r="H37" s="4">
        <f>XLOOKUP(A37,IntegracaoVerification!A:A,IntegracaoVerification!C:C,"")</f>
      </c>
      <c r="I37" s="2">
        <f>XLOOKUP(A37,ApiVerification!A:A,ApiVerification!C:C,"")</f>
      </c>
      <c r="J37" s="4">
        <f>XLOOKUP(A37,AtivacaoGiftback!A:A,AtivacaoGiftback!B:B,"")</f>
      </c>
      <c r="K37" s="4">
        <f>XLOOKUP(A37,TempoPrimeiraCampanha!A:A,TempoPrimeiraCampanha!B:B,"")</f>
      </c>
      <c r="L37" s="4">
        <f>XLOOKUP(A37,'# Campanhas30D'!A:A,'# Campanhas30D'!B:B,"")</f>
      </c>
      <c r="M37" s="10">
        <f>XLOOKUP(A37,'Receita Influenciada'!A:A,'Receita Influenciada'!B:B,"")</f>
      </c>
      <c r="N37" s="10">
        <f>XLOOKUP(A37,'Receita Total'!A:A,'Receita Total'!C:C,"")</f>
      </c>
      <c r="O37" s="10">
        <f>XLOOKUP(A37,Giftback!A:A,Giftback!B:B,"")</f>
      </c>
      <c r="P37" s="10">
        <f>XLOOKUP(A37,Campanha!A:A,Campanha!B:B,"")</f>
      </c>
      <c r="Q37" s="4">
        <v>0</v>
      </c>
      <c r="R37" s="4">
        <v>0</v>
      </c>
      <c r="S37" s="15">
        <f>XLOOKUP(A37,'Receita Influenciada'!A:A,'Receita Influenciada'!C:C,"")</f>
      </c>
      <c r="T37" s="2">
        <f>DATEDIF(B37,C37,"D")</f>
      </c>
      <c r="U37" s="4">
        <v>0</v>
      </c>
    </row>
    <row x14ac:dyDescent="0.25" r="38" customHeight="1" ht="18.75">
      <c r="A38" s="1" t="s">
        <v>733</v>
      </c>
      <c r="B38" s="22">
        <f>XLOOKUP(A38,'Página25'!A:A,'Página25'!G:G,"")</f>
        <v>25568.875</v>
      </c>
      <c r="C38" s="22">
        <f>XLOOKUP(A38,'Página25'!A:A,'Página25'!I:I,"")</f>
        <v>25568.875</v>
      </c>
      <c r="D38" s="4">
        <f>XLOOKUP(A38,login!A:A,login!F:F,"")</f>
      </c>
      <c r="E38" s="4">
        <f>XLOOKUP(A38,gestor!C:C,gestor!E:E,"")</f>
      </c>
      <c r="F38" s="4">
        <f>XLOOKUP(A38,tickets!I:I,tickets!J:J,"")</f>
      </c>
      <c r="G38" s="4">
        <f>XLOOKUP(A38,EmailVerification!A:A,EmailVerification!B:B,"")</f>
      </c>
      <c r="H38" s="4">
        <f>XLOOKUP(A38,IntegracaoVerification!A:A,IntegracaoVerification!C:C,"")</f>
      </c>
      <c r="I38" s="4">
        <f>XLOOKUP(A38,ApiVerification!A:A,ApiVerification!C:C,"")</f>
      </c>
      <c r="J38" s="4">
        <f>XLOOKUP(A38,AtivacaoGiftback!A:A,AtivacaoGiftback!B:B,"")</f>
      </c>
      <c r="K38" s="4">
        <f>XLOOKUP(A38,TempoPrimeiraCampanha!A:A,TempoPrimeiraCampanha!B:B,"")</f>
      </c>
      <c r="L38" s="4">
        <f>XLOOKUP(A38,'# Campanhas30D'!A:A,'# Campanhas30D'!B:B,"")</f>
      </c>
      <c r="M38" s="10">
        <f>XLOOKUP(A38,'Receita Influenciada'!A:A,'Receita Influenciada'!B:B,"")</f>
      </c>
      <c r="N38" s="10">
        <f>XLOOKUP(A38,'Receita Total'!A:A,'Receita Total'!C:C,"")</f>
      </c>
      <c r="O38" s="10">
        <f>XLOOKUP(A38,Giftback!A:A,Giftback!B:B,"")</f>
      </c>
      <c r="P38" s="10">
        <f>XLOOKUP(A38,Campanha!A:A,Campanha!B:B,"")</f>
      </c>
      <c r="Q38" s="10">
        <f>XLOOKUP(A38,Task!A:A,Task!B:B,"")</f>
      </c>
      <c r="R38" s="4">
        <v>0</v>
      </c>
      <c r="S38" s="15">
        <f>XLOOKUP(A38,'Receita Influenciada'!A:A,'Receita Influenciada'!C:C,"")</f>
      </c>
      <c r="T38" s="2">
        <f>DATEDIF(B38,C38,"D")</f>
      </c>
      <c r="U38" s="4">
        <v>0</v>
      </c>
    </row>
    <row x14ac:dyDescent="0.25" r="39" customHeight="1" ht="18.75">
      <c r="A39" s="1" t="s">
        <v>1060</v>
      </c>
      <c r="B39" s="22">
        <f>XLOOKUP(A39,'Página25'!A:A,'Página25'!G:G,"")</f>
        <v>25568.875</v>
      </c>
      <c r="C39" s="22">
        <f>XLOOKUP(A39,'Página25'!A:A,'Página25'!I:I,"")</f>
        <v>25568.875</v>
      </c>
      <c r="D39" s="4">
        <f>XLOOKUP(A39,login!A:A,login!F:F,"")</f>
      </c>
      <c r="E39" s="4">
        <f>XLOOKUP(A39,gestor!C:C,gestor!E:E,"")</f>
      </c>
      <c r="F39" s="4">
        <f>XLOOKUP(A39,tickets!I:I,tickets!J:J,"")</f>
      </c>
      <c r="G39" s="4">
        <f>XLOOKUP(A39,EmailVerification!A:A,EmailVerification!B:B,"")</f>
      </c>
      <c r="H39" s="4">
        <f>XLOOKUP(A39,IntegracaoVerification!A:A,IntegracaoVerification!C:C,"")</f>
      </c>
      <c r="I39" s="2">
        <f>XLOOKUP(A39,ApiVerification!A:A,ApiVerification!C:C,"")</f>
      </c>
      <c r="J39" s="4">
        <f>XLOOKUP(A39,AtivacaoGiftback!A:A,AtivacaoGiftback!B:B,"")</f>
      </c>
      <c r="K39" s="4">
        <f>XLOOKUP(A39,TempoPrimeiraCampanha!A:A,TempoPrimeiraCampanha!B:B,"")</f>
      </c>
      <c r="L39" s="4">
        <f>XLOOKUP(A39,'# Campanhas30D'!A:A,'# Campanhas30D'!B:B,"")</f>
      </c>
      <c r="M39" s="10">
        <f>XLOOKUP(A39,'Receita Influenciada'!A:A,'Receita Influenciada'!B:B,"")</f>
      </c>
      <c r="N39" s="10">
        <f>XLOOKUP(A39,'Receita Total'!A:A,'Receita Total'!C:C,"")</f>
      </c>
      <c r="O39" s="10">
        <f>XLOOKUP(A39,Giftback!A:A,Giftback!B:B,"")</f>
      </c>
      <c r="P39" s="10">
        <f>XLOOKUP(A39,Campanha!A:A,Campanha!B:B,"")</f>
      </c>
      <c r="Q39" s="10">
        <f>XLOOKUP(A39,Task!A:A,Task!B:B,"")</f>
      </c>
      <c r="R39" s="4">
        <v>0</v>
      </c>
      <c r="S39" s="15">
        <f>XLOOKUP(A39,'Receita Influenciada'!A:A,'Receita Influenciada'!C:C,"")</f>
      </c>
      <c r="T39" s="2">
        <f>DATEDIF(B39,C39,"D")</f>
      </c>
      <c r="U39" s="4">
        <v>0</v>
      </c>
    </row>
    <row x14ac:dyDescent="0.25" r="40" customHeight="1" ht="18.75">
      <c r="A40" s="1" t="s">
        <v>1002</v>
      </c>
      <c r="B40" s="22">
        <f>XLOOKUP(A40,'Página25'!A:A,'Página25'!G:G,"")</f>
        <v>25568.875</v>
      </c>
      <c r="C40" s="22">
        <f>XLOOKUP(A40,'Página25'!A:A,'Página25'!I:I,"")</f>
        <v>25568.875</v>
      </c>
      <c r="D40" s="4">
        <f>XLOOKUP(A40,login!A:A,login!F:F,"")</f>
      </c>
      <c r="E40" s="4">
        <f>XLOOKUP(A40,gestor!C:C,gestor!E:E,"")</f>
      </c>
      <c r="F40" s="4">
        <v>0</v>
      </c>
      <c r="G40" s="4">
        <f>XLOOKUP(A40,EmailVerification!A:A,EmailVerification!B:B,"")</f>
      </c>
      <c r="H40" s="4">
        <f>XLOOKUP(A40,IntegracaoVerification!A:A,IntegracaoVerification!C:C,"")</f>
      </c>
      <c r="I40" s="4">
        <f>XLOOKUP(A40,ApiVerification!A:A,ApiVerification!C:C,"")</f>
      </c>
      <c r="J40" s="4">
        <f>XLOOKUP(A40,AtivacaoGiftback!A:A,AtivacaoGiftback!B:B,"")</f>
      </c>
      <c r="K40" s="4">
        <f>XLOOKUP(A40,TempoPrimeiraCampanha!A:A,TempoPrimeiraCampanha!B:B,"")</f>
      </c>
      <c r="L40" s="4">
        <f>XLOOKUP(A40,'# Campanhas30D'!A:A,'# Campanhas30D'!B:B,"")</f>
      </c>
      <c r="M40" s="10">
        <f>XLOOKUP(A40,'Receita Influenciada'!A:A,'Receita Influenciada'!B:B,"")</f>
      </c>
      <c r="N40" s="10">
        <f>XLOOKUP(A40,'Receita Total'!A:A,'Receita Total'!C:C,"")</f>
      </c>
      <c r="O40" s="4">
        <v>0</v>
      </c>
      <c r="P40" s="10">
        <f>XLOOKUP(A40,Campanha!A:A,Campanha!B:B,"")</f>
      </c>
      <c r="Q40" s="4">
        <v>0</v>
      </c>
      <c r="R40" s="4">
        <v>0</v>
      </c>
      <c r="S40" s="15">
        <f>XLOOKUP(A40,'Receita Influenciada'!A:A,'Receita Influenciada'!C:C,"")</f>
      </c>
      <c r="T40" s="2">
        <f>DATEDIF(B40,C40,"D")</f>
      </c>
      <c r="U40" s="4">
        <v>0</v>
      </c>
    </row>
    <row x14ac:dyDescent="0.25" r="41" customHeight="1" ht="18.75">
      <c r="A41" s="1" t="s">
        <v>878</v>
      </c>
      <c r="B41" s="22">
        <f>XLOOKUP(A41,'Página25'!A:A,'Página25'!G:G,"")</f>
        <v>25568.875</v>
      </c>
      <c r="C41" s="22">
        <f>XLOOKUP(A41,'Página25'!A:A,'Página25'!I:I,"")</f>
        <v>25568.875</v>
      </c>
      <c r="D41" s="4">
        <f>XLOOKUP(A41,login!A:A,login!F:F,"")</f>
      </c>
      <c r="E41" s="4">
        <f>XLOOKUP(A41,gestor!C:C,gestor!E:E,"")</f>
      </c>
      <c r="F41" s="4">
        <v>0</v>
      </c>
      <c r="G41" s="4">
        <f>XLOOKUP(A41,EmailVerification!A:A,EmailVerification!B:B,"")</f>
      </c>
      <c r="H41" s="4">
        <f>XLOOKUP(A41,IntegracaoVerification!A:A,IntegracaoVerification!C:C,"")</f>
      </c>
      <c r="I41" s="2">
        <f>XLOOKUP(A41,ApiVerification!A:A,ApiVerification!C:C,"")</f>
      </c>
      <c r="J41" s="4">
        <f>XLOOKUP(A41,AtivacaoGiftback!A:A,AtivacaoGiftback!B:B,"")</f>
      </c>
      <c r="K41" s="4">
        <f>XLOOKUP(A41,TempoPrimeiraCampanha!A:A,TempoPrimeiraCampanha!B:B,"")</f>
      </c>
      <c r="L41" s="4">
        <f>XLOOKUP(A41,'# Campanhas30D'!A:A,'# Campanhas30D'!B:B,"")</f>
      </c>
      <c r="M41" s="10">
        <f>XLOOKUP(A41,'Receita Influenciada'!A:A,'Receita Influenciada'!B:B,"")</f>
      </c>
      <c r="N41" s="10">
        <f>XLOOKUP(A41,'Receita Total'!A:A,'Receita Total'!C:C,"")</f>
      </c>
      <c r="O41" s="10">
        <f>XLOOKUP(A41,Giftback!A:A,Giftback!B:B,"")</f>
      </c>
      <c r="P41" s="10">
        <f>XLOOKUP(A41,Campanha!A:A,Campanha!B:B,"")</f>
      </c>
      <c r="Q41" s="4">
        <v>0</v>
      </c>
      <c r="R41" s="4">
        <v>0</v>
      </c>
      <c r="S41" s="15">
        <f>XLOOKUP(A41,'Receita Influenciada'!A:A,'Receita Influenciada'!C:C,"")</f>
      </c>
      <c r="T41" s="2">
        <f>DATEDIF(B41,C41,"D")</f>
      </c>
      <c r="U41" s="4">
        <v>0</v>
      </c>
    </row>
    <row x14ac:dyDescent="0.25" r="42" customHeight="1" ht="18.75">
      <c r="A42" s="1" t="s">
        <v>1179</v>
      </c>
      <c r="B42" s="22">
        <f>XLOOKUP(A42,'Página25'!A:A,'Página25'!G:G,"")</f>
        <v>25568.875</v>
      </c>
      <c r="C42" s="22">
        <f>XLOOKUP(A42,'Página25'!A:A,'Página25'!I:I,"")</f>
        <v>25568.875</v>
      </c>
      <c r="D42" s="4">
        <f>XLOOKUP(A42,login!A:A,login!F:F,"")</f>
      </c>
      <c r="E42" s="4">
        <v>0</v>
      </c>
      <c r="F42" s="4">
        <v>0</v>
      </c>
      <c r="G42" s="4">
        <f>XLOOKUP(A42,EmailVerification!A:A,EmailVerification!B:B,"")</f>
      </c>
      <c r="H42" s="4">
        <f>XLOOKUP(A42,IntegracaoVerification!A:A,IntegracaoVerification!C:C,"")</f>
      </c>
      <c r="I42" s="4">
        <f>XLOOKUP(A42,ApiVerification!A:A,ApiVerification!C:C,"")</f>
      </c>
      <c r="J42" s="4">
        <f>XLOOKUP(A42,AtivacaoGiftback!A:A,AtivacaoGiftback!B:B,"")</f>
      </c>
      <c r="K42" s="4">
        <f>XLOOKUP(A42,TempoPrimeiraCampanha!A:A,TempoPrimeiraCampanha!B:B,"")</f>
      </c>
      <c r="L42" s="4">
        <f>XLOOKUP(A42,'# Campanhas30D'!A:A,'# Campanhas30D'!B:B,"")</f>
      </c>
      <c r="M42" s="10">
        <f>XLOOKUP(A42,'Receita Influenciada'!A:A,'Receita Influenciada'!B:B,"")</f>
      </c>
      <c r="N42" s="10">
        <f>XLOOKUP(A42,'Receita Total'!A:A,'Receita Total'!C:C,"")</f>
      </c>
      <c r="O42" s="4">
        <v>0</v>
      </c>
      <c r="P42" s="10">
        <f>XLOOKUP(A42,Campanha!A:A,Campanha!B:B,"")</f>
      </c>
      <c r="Q42" s="4">
        <v>0</v>
      </c>
      <c r="R42" s="4">
        <v>0</v>
      </c>
      <c r="S42" s="15">
        <f>XLOOKUP(A42,'Receita Influenciada'!A:A,'Receita Influenciada'!C:C,"")</f>
      </c>
      <c r="T42" s="2">
        <f>DATEDIF(B42,C42,"D")</f>
      </c>
      <c r="U42" s="4">
        <v>0</v>
      </c>
    </row>
    <row x14ac:dyDescent="0.25" r="43" customHeight="1" ht="18.75">
      <c r="A43" s="1" t="s">
        <v>640</v>
      </c>
      <c r="B43" s="22">
        <f>XLOOKUP(A43,'Página25'!A:A,'Página25'!G:G,"")</f>
        <v>25568.875</v>
      </c>
      <c r="C43" s="22">
        <f>XLOOKUP(A43,'Página25'!A:A,'Página25'!I:I,"")</f>
        <v>25568.875</v>
      </c>
      <c r="D43" s="4">
        <f>XLOOKUP(A43,login!A:A,login!F:F,"")</f>
      </c>
      <c r="E43" s="4">
        <f>XLOOKUP(A43,gestor!C:C,gestor!E:E,"")</f>
      </c>
      <c r="F43" s="4">
        <v>0</v>
      </c>
      <c r="G43" s="4">
        <f>XLOOKUP(A43,EmailVerification!A:A,EmailVerification!B:B,"")</f>
      </c>
      <c r="H43" s="4">
        <f>XLOOKUP(A43,IntegracaoVerification!A:A,IntegracaoVerification!C:C,"")</f>
      </c>
      <c r="I43" s="2">
        <f>XLOOKUP(A43,ApiVerification!A:A,ApiVerification!C:C,"")</f>
      </c>
      <c r="J43" s="2">
        <f>XLOOKUP(A43,AtivacaoGiftback!A:A,AtivacaoGiftback!B:B,"")</f>
      </c>
      <c r="K43" s="4">
        <f>XLOOKUP(A43,TempoPrimeiraCampanha!A:A,TempoPrimeiraCampanha!B:B,"")</f>
      </c>
      <c r="L43" s="4">
        <f>XLOOKUP(A43,'# Campanhas30D'!A:A,'# Campanhas30D'!B:B,"")</f>
      </c>
      <c r="M43" s="10">
        <f>XLOOKUP(A43,'Receita Influenciada'!A:A,'Receita Influenciada'!B:B,"")</f>
      </c>
      <c r="N43" s="10">
        <f>XLOOKUP(A43,'Receita Total'!A:A,'Receita Total'!C:C,"")</f>
      </c>
      <c r="O43" s="4">
        <v>0</v>
      </c>
      <c r="P43" s="10">
        <f>XLOOKUP(A43,Campanha!A:A,Campanha!B:B,"")</f>
      </c>
      <c r="Q43" s="4">
        <v>0</v>
      </c>
      <c r="R43" s="4">
        <v>0</v>
      </c>
      <c r="S43" s="15">
        <f>XLOOKUP(A43,'Receita Influenciada'!A:A,'Receita Influenciada'!C:C,"")</f>
      </c>
      <c r="T43" s="4">
        <f>DATEDIF(B43,C43,"D")</f>
      </c>
      <c r="U43" s="4">
        <f>IF(T43&gt;=0,1,0)</f>
      </c>
    </row>
    <row x14ac:dyDescent="0.25" r="44" customHeight="1" ht="18.75">
      <c r="A44" s="1" t="s">
        <v>1249</v>
      </c>
      <c r="B44" s="22">
        <f>XLOOKUP(A44,'Página25'!A:A,'Página25'!G:G,"")</f>
        <v>25568.875</v>
      </c>
      <c r="C44" s="22">
        <f>XLOOKUP(A44,'Página25'!A:A,'Página25'!I:I,"")</f>
        <v>25568.875</v>
      </c>
      <c r="D44" s="4">
        <f>XLOOKUP(A44,login!A:A,login!F:F,"")</f>
      </c>
      <c r="E44" s="4">
        <f>XLOOKUP(A44,gestor!C:C,gestor!E:E,"")</f>
      </c>
      <c r="F44" s="4">
        <f>XLOOKUP(A44,tickets!I:I,tickets!J:J,"")</f>
      </c>
      <c r="G44" s="4">
        <f>XLOOKUP(A44,EmailVerification!A:A,EmailVerification!B:B,"")</f>
      </c>
      <c r="H44" s="4">
        <f>XLOOKUP(A44,IntegracaoVerification!A:A,IntegracaoVerification!C:C,"")</f>
      </c>
      <c r="I44" s="2">
        <f>XLOOKUP(A44,ApiVerification!A:A,ApiVerification!C:C,"")</f>
      </c>
      <c r="J44" s="4">
        <f>XLOOKUP(A44,AtivacaoGiftback!A:A,AtivacaoGiftback!B:B,"")</f>
      </c>
      <c r="K44" s="4">
        <f>XLOOKUP(A44,TempoPrimeiraCampanha!A:A,TempoPrimeiraCampanha!B:B,"")</f>
      </c>
      <c r="L44" s="4">
        <f>XLOOKUP(A44,'# Campanhas30D'!A:A,'# Campanhas30D'!B:B,"")</f>
      </c>
      <c r="M44" s="10">
        <f>XLOOKUP(A44,'Receita Influenciada'!A:A,'Receita Influenciada'!B:B,"")</f>
      </c>
      <c r="N44" s="10">
        <f>XLOOKUP(A44,'Receita Total'!A:A,'Receita Total'!C:C,"")</f>
      </c>
      <c r="O44" s="4">
        <v>0</v>
      </c>
      <c r="P44" s="10">
        <f>XLOOKUP(A44,Campanha!A:A,Campanha!B:B,"")</f>
      </c>
      <c r="Q44" s="10">
        <f>XLOOKUP(A44,Task!A:A,Task!B:B,"")</f>
      </c>
      <c r="R44" s="4">
        <v>0</v>
      </c>
      <c r="S44" s="15">
        <f>XLOOKUP(A44,'Receita Influenciada'!A:A,'Receita Influenciada'!C:C,"")</f>
      </c>
      <c r="T44" s="2">
        <f>DATEDIF(B44,C44,"D")</f>
      </c>
      <c r="U44" s="4">
        <v>0</v>
      </c>
    </row>
    <row x14ac:dyDescent="0.25" r="45" customHeight="1" ht="18.75">
      <c r="A45" s="1" t="s">
        <v>818</v>
      </c>
      <c r="B45" s="22">
        <f>XLOOKUP(A45,'Página25'!A:A,'Página25'!G:G,"")</f>
        <v>25568.875</v>
      </c>
      <c r="C45" s="22">
        <f>XLOOKUP(A45,'Página25'!A:A,'Página25'!I:I,"")</f>
        <v>25568.875</v>
      </c>
      <c r="D45" s="4">
        <f>XLOOKUP(A45,login!A:A,login!F:F,"")</f>
      </c>
      <c r="E45" s="4">
        <f>XLOOKUP(A45,gestor!C:C,gestor!E:E,"")</f>
      </c>
      <c r="F45" s="4">
        <v>0</v>
      </c>
      <c r="G45" s="4">
        <f>XLOOKUP(A45,EmailVerification!A:A,EmailVerification!B:B,"")</f>
      </c>
      <c r="H45" s="4">
        <f>XLOOKUP(A45,IntegracaoVerification!A:A,IntegracaoVerification!C:C,"")</f>
      </c>
      <c r="I45" s="4">
        <f>XLOOKUP(A45,ApiVerification!A:A,ApiVerification!C:C,"")</f>
      </c>
      <c r="J45" s="4">
        <f>XLOOKUP(A45,AtivacaoGiftback!A:A,AtivacaoGiftback!B:B,"")</f>
      </c>
      <c r="K45" s="4">
        <f>XLOOKUP(A45,TempoPrimeiraCampanha!A:A,TempoPrimeiraCampanha!B:B,"")</f>
      </c>
      <c r="L45" s="4">
        <f>XLOOKUP(A45,'# Campanhas30D'!A:A,'# Campanhas30D'!B:B,"")</f>
      </c>
      <c r="M45" s="10">
        <f>XLOOKUP(A45,'Receita Influenciada'!A:A,'Receita Influenciada'!B:B,"")</f>
      </c>
      <c r="N45" s="10">
        <f>XLOOKUP(A45,'Receita Total'!A:A,'Receita Total'!C:C,"")</f>
      </c>
      <c r="O45" s="10">
        <f>XLOOKUP(A45,Giftback!A:A,Giftback!B:B,"")</f>
      </c>
      <c r="P45" s="10">
        <f>XLOOKUP(A45,Campanha!A:A,Campanha!B:B,"")</f>
      </c>
      <c r="Q45" s="4">
        <v>0</v>
      </c>
      <c r="R45" s="4">
        <v>0</v>
      </c>
      <c r="S45" s="15">
        <f>XLOOKUP(A45,'Receita Influenciada'!A:A,'Receita Influenciada'!C:C,"")</f>
      </c>
      <c r="T45" s="2">
        <f>DATEDIF(B45,C45,"D")</f>
      </c>
      <c r="U45" s="4">
        <v>0</v>
      </c>
    </row>
    <row x14ac:dyDescent="0.25" r="46" customHeight="1" ht="18.75">
      <c r="A46" s="1" t="s">
        <v>1173</v>
      </c>
      <c r="B46" s="22">
        <f>XLOOKUP(A46,'Página25'!A:A,'Página25'!G:G,"")</f>
        <v>25568.875</v>
      </c>
      <c r="C46" s="22">
        <f>XLOOKUP(A46,'Página25'!A:A,'Página25'!I:I,"")</f>
        <v>25568.875</v>
      </c>
      <c r="D46" s="4">
        <f>XLOOKUP(A46,login!A:A,login!F:F,"")</f>
      </c>
      <c r="E46" s="4">
        <v>0</v>
      </c>
      <c r="F46" s="4">
        <v>0</v>
      </c>
      <c r="G46" s="4">
        <f>XLOOKUP(A46,EmailVerification!A:A,EmailVerification!B:B,"")</f>
      </c>
      <c r="H46" s="4">
        <f>XLOOKUP(A46,IntegracaoVerification!A:A,IntegracaoVerification!C:C,"")</f>
      </c>
      <c r="I46" s="4">
        <f>XLOOKUP(A46,ApiVerification!A:A,ApiVerification!C:C,"")</f>
      </c>
      <c r="J46" s="4">
        <f>XLOOKUP(A46,AtivacaoGiftback!A:A,AtivacaoGiftback!B:B,"")</f>
      </c>
      <c r="K46" s="4">
        <f>XLOOKUP(A46,TempoPrimeiraCampanha!A:A,TempoPrimeiraCampanha!B:B,"")</f>
      </c>
      <c r="L46" s="4">
        <f>XLOOKUP(A46,'# Campanhas30D'!A:A,'# Campanhas30D'!B:B,"")</f>
      </c>
      <c r="M46" s="10">
        <f>XLOOKUP(A46,'Receita Influenciada'!A:A,'Receita Influenciada'!B:B,"")</f>
      </c>
      <c r="N46" s="10">
        <f>XLOOKUP(A46,'Receita Total'!A:A,'Receita Total'!C:C,"")</f>
      </c>
      <c r="O46" s="4">
        <v>0</v>
      </c>
      <c r="P46" s="10">
        <f>XLOOKUP(A46,Campanha!A:A,Campanha!B:B,"")</f>
      </c>
      <c r="Q46" s="4">
        <v>0</v>
      </c>
      <c r="R46" s="4">
        <v>0</v>
      </c>
      <c r="S46" s="15">
        <f>XLOOKUP(A46,'Receita Influenciada'!A:A,'Receita Influenciada'!C:C,"")</f>
      </c>
      <c r="T46" s="2">
        <f>DATEDIF(B46,C46,"D")</f>
      </c>
      <c r="U46" s="4">
        <v>0</v>
      </c>
    </row>
    <row x14ac:dyDescent="0.25" r="47" customHeight="1" ht="18.75">
      <c r="A47" s="1" t="s">
        <v>1234</v>
      </c>
      <c r="B47" s="22">
        <f>XLOOKUP(A47,'Página25'!A:A,'Página25'!G:G,"")</f>
        <v>25568.875</v>
      </c>
      <c r="C47" s="22">
        <f>XLOOKUP(A47,'Página25'!A:A,'Página25'!I:I,"")</f>
        <v>25568.875</v>
      </c>
      <c r="D47" s="4">
        <f>XLOOKUP(A47,login!A:A,login!F:F,"")</f>
      </c>
      <c r="E47" s="4">
        <f>XLOOKUP(A47,gestor!C:C,gestor!E:E,"")</f>
      </c>
      <c r="F47" s="4">
        <f>XLOOKUP(A47,tickets!I:I,tickets!J:J,"")</f>
      </c>
      <c r="G47" s="4">
        <f>XLOOKUP(A47,EmailVerification!A:A,EmailVerification!B:B,"")</f>
      </c>
      <c r="H47" s="2">
        <f>XLOOKUP(A47,IntegracaoVerification!A:A,IntegracaoVerification!C:C,"")</f>
      </c>
      <c r="I47" s="4">
        <f>XLOOKUP(A47,ApiVerification!A:A,ApiVerification!C:C,"")</f>
      </c>
      <c r="J47" s="4">
        <f>XLOOKUP(A47,AtivacaoGiftback!A:A,AtivacaoGiftback!B:B,"")</f>
      </c>
      <c r="K47" s="4">
        <f>XLOOKUP(A47,TempoPrimeiraCampanha!A:A,TempoPrimeiraCampanha!B:B,"")</f>
      </c>
      <c r="L47" s="4">
        <f>XLOOKUP(A47,'# Campanhas30D'!A:A,'# Campanhas30D'!B:B,"")</f>
      </c>
      <c r="M47" s="10">
        <f>XLOOKUP(A47,'Receita Influenciada'!A:A,'Receita Influenciada'!B:B,"")</f>
      </c>
      <c r="N47" s="10">
        <f>XLOOKUP(A47,'Receita Total'!A:A,'Receita Total'!C:C,"")</f>
      </c>
      <c r="O47" s="10">
        <f>XLOOKUP(A47,Giftback!A:A,Giftback!B:B,"")</f>
      </c>
      <c r="P47" s="10">
        <f>XLOOKUP(A47,Campanha!A:A,Campanha!B:B,"")</f>
      </c>
      <c r="Q47" s="10">
        <f>XLOOKUP(A47,Task!A:A,Task!B:B,"")</f>
      </c>
      <c r="R47" s="4">
        <v>0</v>
      </c>
      <c r="S47" s="15">
        <f>XLOOKUP(A47,'Receita Influenciada'!A:A,'Receita Influenciada'!C:C,"")</f>
      </c>
      <c r="T47" s="2">
        <f>DATEDIF(B47,C47,"D")</f>
      </c>
      <c r="U47" s="4">
        <v>0</v>
      </c>
    </row>
    <row x14ac:dyDescent="0.25" r="48" customHeight="1" ht="18.75">
      <c r="A48" s="1" t="s">
        <v>1097</v>
      </c>
      <c r="B48" s="22">
        <f>XLOOKUP(A48,'Página25'!A:A,'Página25'!G:G,"")</f>
        <v>25568.875</v>
      </c>
      <c r="C48" s="22">
        <f>XLOOKUP(A48,'Página25'!A:A,'Página25'!I:I,"")</f>
        <v>25568.875</v>
      </c>
      <c r="D48" s="4">
        <f>XLOOKUP(A48,login!A:A,login!F:F,"")</f>
      </c>
      <c r="E48" s="4">
        <v>0</v>
      </c>
      <c r="F48" s="4">
        <v>0</v>
      </c>
      <c r="G48" s="4">
        <f>XLOOKUP(A48,EmailVerification!A:A,EmailVerification!B:B,"")</f>
      </c>
      <c r="H48" s="4">
        <f>XLOOKUP(A48,IntegracaoVerification!A:A,IntegracaoVerification!C:C,"")</f>
      </c>
      <c r="I48" s="4">
        <f>XLOOKUP(A48,ApiVerification!A:A,ApiVerification!C:C,"")</f>
      </c>
      <c r="J48" s="4">
        <f>XLOOKUP(A48,AtivacaoGiftback!A:A,AtivacaoGiftback!B:B,"")</f>
      </c>
      <c r="K48" s="4">
        <f>XLOOKUP(A48,TempoPrimeiraCampanha!A:A,TempoPrimeiraCampanha!B:B,"")</f>
      </c>
      <c r="L48" s="4">
        <f>XLOOKUP(A48,'# Campanhas30D'!A:A,'# Campanhas30D'!B:B,"")</f>
      </c>
      <c r="M48" s="10">
        <f>XLOOKUP(A48,'Receita Influenciada'!A:A,'Receita Influenciada'!B:B,"")</f>
      </c>
      <c r="N48" s="10">
        <f>XLOOKUP(A48,'Receita Total'!A:A,'Receita Total'!C:C,"")</f>
      </c>
      <c r="O48" s="10">
        <f>XLOOKUP(A48,Giftback!A:A,Giftback!B:B,"")</f>
      </c>
      <c r="P48" s="10">
        <f>XLOOKUP(A48,Campanha!A:A,Campanha!B:B,"")</f>
      </c>
      <c r="Q48" s="4">
        <v>0</v>
      </c>
      <c r="R48" s="4">
        <v>0</v>
      </c>
      <c r="S48" s="15">
        <f>XLOOKUP(A48,'Receita Influenciada'!A:A,'Receita Influenciada'!C:C,"")</f>
      </c>
      <c r="T48" s="4">
        <f>DATEDIF(B48,C48,"D")</f>
      </c>
      <c r="U48" s="4">
        <v>0</v>
      </c>
    </row>
    <row x14ac:dyDescent="0.25" r="49" customHeight="1" ht="18.75">
      <c r="A49" s="1" t="s">
        <v>1612</v>
      </c>
      <c r="B49" s="22">
        <f>XLOOKUP(A49,'Página25'!A:A,'Página25'!G:G,"")</f>
        <v>25568.875</v>
      </c>
      <c r="C49" s="22">
        <f>XLOOKUP(A49,'Página25'!A:A,'Página25'!I:I,"")</f>
        <v>25568.875</v>
      </c>
      <c r="D49" s="4">
        <v>0</v>
      </c>
      <c r="E49" s="4">
        <v>0</v>
      </c>
      <c r="F49" s="4">
        <v>0</v>
      </c>
      <c r="G49" s="2">
        <f>XLOOKUP(A49,EmailVerification!A:A,EmailVerification!B:B,"")</f>
      </c>
      <c r="H49" s="4">
        <f>XLOOKUP(A49,IntegracaoVerification!A:A,IntegracaoVerification!C:C,"")</f>
      </c>
      <c r="I49" s="4">
        <f>XLOOKUP(A49,ApiVerification!A:A,ApiVerification!C:C,"")</f>
      </c>
      <c r="J49" s="4">
        <f>XLOOKUP(A49,AtivacaoGiftback!A:A,AtivacaoGiftback!B:B,"")</f>
      </c>
      <c r="K49" s="4">
        <f>XLOOKUP(A49,TempoPrimeiraCampanha!A:A,TempoPrimeiraCampanha!B:B,"")</f>
      </c>
      <c r="L49" s="4">
        <f>XLOOKUP(A49,'# Campanhas30D'!A:A,'# Campanhas30D'!B:B,"")</f>
      </c>
      <c r="M49" s="10">
        <f>XLOOKUP(A49,'Receita Influenciada'!A:A,'Receita Influenciada'!B:B,"")</f>
      </c>
      <c r="N49" s="10">
        <f>XLOOKUP(A49,'Receita Total'!A:A,'Receita Total'!C:C,"")</f>
      </c>
      <c r="O49" s="10">
        <f>XLOOKUP(A49,Giftback!A:A,Giftback!B:B,"")</f>
      </c>
      <c r="P49" s="4">
        <v>0</v>
      </c>
      <c r="Q49" s="4">
        <v>0</v>
      </c>
      <c r="R49" s="4">
        <v>0</v>
      </c>
      <c r="S49" s="15">
        <f>XLOOKUP(A49,'Receita Influenciada'!A:A,'Receita Influenciada'!C:C,"")</f>
      </c>
      <c r="T49" s="4">
        <f>DATEDIF(B49,C49,"D")</f>
      </c>
      <c r="U49" s="4">
        <f>IF(T49&gt;=0,1,0)</f>
      </c>
    </row>
    <row x14ac:dyDescent="0.25" r="50" customHeight="1" ht="18.75">
      <c r="A50" s="1" t="s">
        <v>1031</v>
      </c>
      <c r="B50" s="22">
        <f>XLOOKUP(A50,'Página25'!A:A,'Página25'!G:G,"")</f>
        <v>25568.875</v>
      </c>
      <c r="C50" s="22">
        <f>XLOOKUP(A50,'Página25'!A:A,'Página25'!I:I,"")</f>
        <v>25568.875</v>
      </c>
      <c r="D50" s="4">
        <f>XLOOKUP(A50,login!A:A,login!F:F,"")</f>
      </c>
      <c r="E50" s="4">
        <f>XLOOKUP(A50,gestor!C:C,gestor!E:E,"")</f>
      </c>
      <c r="F50" s="4">
        <v>0</v>
      </c>
      <c r="G50" s="4">
        <f>XLOOKUP(A50,EmailVerification!A:A,EmailVerification!B:B,"")</f>
      </c>
      <c r="H50" s="4">
        <f>XLOOKUP(A50,IntegracaoVerification!A:A,IntegracaoVerification!C:C,"")</f>
      </c>
      <c r="I50" s="4">
        <f>XLOOKUP(A50,ApiVerification!A:A,ApiVerification!C:C,"")</f>
      </c>
      <c r="J50" s="4">
        <f>XLOOKUP(A50,AtivacaoGiftback!A:A,AtivacaoGiftback!B:B,"")</f>
      </c>
      <c r="K50" s="4">
        <f>XLOOKUP(A50,TempoPrimeiraCampanha!A:A,TempoPrimeiraCampanha!B:B,"")</f>
      </c>
      <c r="L50" s="4">
        <f>XLOOKUP(A50,'# Campanhas30D'!A:A,'# Campanhas30D'!B:B,"")</f>
      </c>
      <c r="M50" s="10">
        <f>XLOOKUP(A50,'Receita Influenciada'!A:A,'Receita Influenciada'!B:B,"")</f>
      </c>
      <c r="N50" s="10">
        <f>XLOOKUP(A50,'Receita Total'!A:A,'Receita Total'!C:C,"")</f>
      </c>
      <c r="O50" s="10">
        <f>XLOOKUP(A50,Giftback!A:A,Giftback!B:B,"")</f>
      </c>
      <c r="P50" s="10">
        <f>XLOOKUP(A50,Campanha!A:A,Campanha!B:B,"")</f>
      </c>
      <c r="Q50" s="4">
        <v>0</v>
      </c>
      <c r="R50" s="4">
        <v>0</v>
      </c>
      <c r="S50" s="15">
        <f>XLOOKUP(A50,'Receita Influenciada'!A:A,'Receita Influenciada'!C:C,"")</f>
      </c>
      <c r="T50" s="2">
        <f>DATEDIF(B50,C50,"D")</f>
      </c>
      <c r="U50" s="4">
        <v>0</v>
      </c>
    </row>
    <row x14ac:dyDescent="0.25" r="51" customHeight="1" ht="18.75">
      <c r="A51" s="1" t="s">
        <v>990</v>
      </c>
      <c r="B51" s="22">
        <f>XLOOKUP(A51,'Página25'!A:A,'Página25'!G:G,"")</f>
        <v>25568.875</v>
      </c>
      <c r="C51" s="22">
        <f>XLOOKUP(A51,'Página25'!A:A,'Página25'!I:I,"")</f>
        <v>25568.875</v>
      </c>
      <c r="D51" s="4">
        <f>XLOOKUP(A51,login!A:A,login!F:F,"")</f>
      </c>
      <c r="E51" s="4">
        <f>XLOOKUP(A51,gestor!C:C,gestor!E:E,"")</f>
      </c>
      <c r="F51" s="4">
        <v>0</v>
      </c>
      <c r="G51" s="2">
        <f>XLOOKUP(A51,EmailVerification!A:A,EmailVerification!B:B,"")</f>
      </c>
      <c r="H51" s="4">
        <f>XLOOKUP(A51,IntegracaoVerification!A:A,IntegracaoVerification!C:C,"")</f>
      </c>
      <c r="I51" s="4">
        <f>XLOOKUP(A51,ApiVerification!A:A,ApiVerification!C:C,"")</f>
      </c>
      <c r="J51" s="4">
        <f>XLOOKUP(A51,AtivacaoGiftback!A:A,AtivacaoGiftback!B:B,"")</f>
      </c>
      <c r="K51" s="4">
        <f>XLOOKUP(A51,TempoPrimeiraCampanha!A:A,TempoPrimeiraCampanha!B:B,"")</f>
      </c>
      <c r="L51" s="4">
        <f>XLOOKUP(A51,'# Campanhas30D'!A:A,'# Campanhas30D'!B:B,"")</f>
      </c>
      <c r="M51" s="10">
        <f>XLOOKUP(A51,'Receita Influenciada'!A:A,'Receita Influenciada'!B:B,"")</f>
      </c>
      <c r="N51" s="10">
        <f>XLOOKUP(A51,'Receita Total'!A:A,'Receita Total'!C:C,"")</f>
      </c>
      <c r="O51" s="4">
        <v>0</v>
      </c>
      <c r="P51" s="10">
        <f>XLOOKUP(A51,Campanha!A:A,Campanha!B:B,"")</f>
      </c>
      <c r="Q51" s="4">
        <v>0</v>
      </c>
      <c r="R51" s="4">
        <v>0</v>
      </c>
      <c r="S51" s="15">
        <f>XLOOKUP(A51,'Receita Influenciada'!A:A,'Receita Influenciada'!C:C,"")</f>
      </c>
      <c r="T51" s="2">
        <f>DATEDIF(B51,C51,"D")</f>
      </c>
      <c r="U51" s="4">
        <v>0</v>
      </c>
    </row>
    <row x14ac:dyDescent="0.25" r="52" customHeight="1" ht="18.75">
      <c r="A52" s="1" t="s">
        <v>1520</v>
      </c>
      <c r="B52" s="22">
        <f>XLOOKUP(A52,'Página25'!A:A,'Página25'!G:G,"")</f>
        <v>25568.875</v>
      </c>
      <c r="C52" s="22">
        <f>XLOOKUP(A52,'Página25'!A:A,'Página25'!I:I,"")</f>
        <v>25568.875</v>
      </c>
      <c r="D52" s="4">
        <f>XLOOKUP(A52,login!A:A,login!F:F,"")</f>
      </c>
      <c r="E52" s="4">
        <v>0</v>
      </c>
      <c r="F52" s="4">
        <v>0</v>
      </c>
      <c r="G52" s="4">
        <f>XLOOKUP(A52,EmailVerification!A:A,EmailVerification!B:B,"")</f>
      </c>
      <c r="H52" s="4">
        <f>XLOOKUP(A52,IntegracaoVerification!A:A,IntegracaoVerification!C:C,"")</f>
      </c>
      <c r="I52" s="4">
        <f>XLOOKUP(A52,ApiVerification!A:A,ApiVerification!C:C,"")</f>
      </c>
      <c r="J52" s="4">
        <f>XLOOKUP(A52,AtivacaoGiftback!A:A,AtivacaoGiftback!B:B,"")</f>
      </c>
      <c r="K52" s="4">
        <f>XLOOKUP(A52,TempoPrimeiraCampanha!A:A,TempoPrimeiraCampanha!B:B,"")</f>
      </c>
      <c r="L52" s="4">
        <f>XLOOKUP(A52,'# Campanhas30D'!A:A,'# Campanhas30D'!B:B,"")</f>
      </c>
      <c r="M52" s="10">
        <f>XLOOKUP(A52,'Receita Influenciada'!A:A,'Receita Influenciada'!B:B,"")</f>
      </c>
      <c r="N52" s="10">
        <f>XLOOKUP(A52,'Receita Total'!A:A,'Receita Total'!C:C,"")</f>
      </c>
      <c r="O52" s="4">
        <v>0</v>
      </c>
      <c r="P52" s="10">
        <f>XLOOKUP(A52,Campanha!A:A,Campanha!B:B,"")</f>
      </c>
      <c r="Q52" s="4">
        <v>0</v>
      </c>
      <c r="R52" s="4">
        <v>0</v>
      </c>
      <c r="S52" s="15">
        <f>XLOOKUP(A52,'Receita Influenciada'!A:A,'Receita Influenciada'!C:C,"")</f>
      </c>
      <c r="T52" s="4">
        <f>DATEDIF(B52,C52,"D")</f>
      </c>
      <c r="U52" s="4">
        <v>0</v>
      </c>
    </row>
    <row x14ac:dyDescent="0.25" r="53" customHeight="1" ht="18.75">
      <c r="A53" s="1" t="s">
        <v>983</v>
      </c>
      <c r="B53" s="22">
        <f>XLOOKUP(A53,'Página25'!A:A,'Página25'!G:G,"")</f>
        <v>25568.875</v>
      </c>
      <c r="C53" s="22">
        <f>XLOOKUP(A53,'Página25'!A:A,'Página25'!I:I,"")</f>
        <v>25568.875</v>
      </c>
      <c r="D53" s="4">
        <f>XLOOKUP(A53,login!A:A,login!F:F,"")</f>
      </c>
      <c r="E53" s="4">
        <f>XLOOKUP(A53,gestor!C:C,gestor!E:E,"")</f>
      </c>
      <c r="F53" s="4">
        <v>0</v>
      </c>
      <c r="G53" s="4">
        <f>XLOOKUP(A53,EmailVerification!A:A,EmailVerification!B:B,"")</f>
      </c>
      <c r="H53" s="4">
        <f>XLOOKUP(A53,IntegracaoVerification!A:A,IntegracaoVerification!C:C,"")</f>
      </c>
      <c r="I53" s="4">
        <f>XLOOKUP(A53,ApiVerification!A:A,ApiVerification!C:C,"")</f>
      </c>
      <c r="J53" s="4">
        <f>XLOOKUP(A53,AtivacaoGiftback!A:A,AtivacaoGiftback!B:B,"")</f>
      </c>
      <c r="K53" s="4">
        <f>XLOOKUP(A53,TempoPrimeiraCampanha!A:A,TempoPrimeiraCampanha!B:B,"")</f>
      </c>
      <c r="L53" s="4">
        <f>XLOOKUP(A53,'# Campanhas30D'!A:A,'# Campanhas30D'!B:B,"")</f>
      </c>
      <c r="M53" s="10">
        <f>XLOOKUP(A53,'Receita Influenciada'!A:A,'Receita Influenciada'!B:B,"")</f>
      </c>
      <c r="N53" s="10">
        <f>XLOOKUP(A53,'Receita Total'!A:A,'Receita Total'!C:C,"")</f>
      </c>
      <c r="O53" s="4">
        <v>0</v>
      </c>
      <c r="P53" s="10">
        <f>XLOOKUP(A53,Campanha!A:A,Campanha!B:B,"")</f>
      </c>
      <c r="Q53" s="10">
        <f>XLOOKUP(A53,Task!A:A,Task!B:B,"")</f>
      </c>
      <c r="R53" s="4">
        <v>0</v>
      </c>
      <c r="S53" s="15">
        <f>XLOOKUP(A53,'Receita Influenciada'!A:A,'Receita Influenciada'!C:C,"")</f>
      </c>
      <c r="T53" s="2">
        <f>DATEDIF(B53,C53,"D")</f>
      </c>
      <c r="U53" s="4">
        <v>0</v>
      </c>
    </row>
    <row x14ac:dyDescent="0.25" r="54" customHeight="1" ht="18.75">
      <c r="A54" s="1" t="s">
        <v>1246</v>
      </c>
      <c r="B54" s="22">
        <f>XLOOKUP(A54,'Página25'!A:A,'Página25'!G:G,"")</f>
        <v>25568.875</v>
      </c>
      <c r="C54" s="22">
        <f>XLOOKUP(A54,'Página25'!A:A,'Página25'!I:I,"")</f>
        <v>25568.875</v>
      </c>
      <c r="D54" s="4">
        <f>XLOOKUP(A54,login!A:A,login!F:F,"")</f>
      </c>
      <c r="E54" s="4">
        <v>0</v>
      </c>
      <c r="F54" s="4">
        <v>0</v>
      </c>
      <c r="G54" s="4">
        <f>XLOOKUP(A54,EmailVerification!A:A,EmailVerification!B:B,"")</f>
      </c>
      <c r="H54" s="4">
        <f>XLOOKUP(A54,IntegracaoVerification!A:A,IntegracaoVerification!C:C,"")</f>
      </c>
      <c r="I54" s="4">
        <f>XLOOKUP(A54,ApiVerification!A:A,ApiVerification!C:C,"")</f>
      </c>
      <c r="J54" s="4">
        <f>XLOOKUP(A54,AtivacaoGiftback!A:A,AtivacaoGiftback!B:B,"")</f>
      </c>
      <c r="K54" s="4">
        <f>XLOOKUP(A54,TempoPrimeiraCampanha!A:A,TempoPrimeiraCampanha!B:B,"")</f>
      </c>
      <c r="L54" s="4">
        <f>XLOOKUP(A54,'# Campanhas30D'!A:A,'# Campanhas30D'!B:B,"")</f>
      </c>
      <c r="M54" s="10">
        <f>XLOOKUP(A54,'Receita Influenciada'!A:A,'Receita Influenciada'!B:B,"")</f>
      </c>
      <c r="N54" s="10">
        <f>XLOOKUP(A54,'Receita Total'!A:A,'Receita Total'!C:C,"")</f>
      </c>
      <c r="O54" s="10">
        <f>XLOOKUP(A54,Giftback!A:A,Giftback!B:B,"")</f>
      </c>
      <c r="P54" s="10">
        <f>XLOOKUP(A54,Campanha!A:A,Campanha!B:B,"")</f>
      </c>
      <c r="Q54" s="4">
        <v>0</v>
      </c>
      <c r="R54" s="10">
        <f>XLOOKUP(A54,Message!A:A,Message!B:B,"")</f>
      </c>
      <c r="S54" s="15">
        <f>XLOOKUP(A54,'Receita Influenciada'!A:A,'Receita Influenciada'!C:C,"")</f>
      </c>
      <c r="T54" s="2">
        <f>DATEDIF(B54,C54,"D")</f>
      </c>
      <c r="U54" s="4">
        <v>0</v>
      </c>
    </row>
    <row x14ac:dyDescent="0.25" r="55" customHeight="1" ht="18.75">
      <c r="A55" s="1" t="s">
        <v>1185</v>
      </c>
      <c r="B55" s="22">
        <f>XLOOKUP(A55,'Página25'!A:A,'Página25'!G:G,"")</f>
        <v>25568.875</v>
      </c>
      <c r="C55" s="22">
        <f>XLOOKUP(A55,'Página25'!A:A,'Página25'!I:I,"")</f>
        <v>25568.875</v>
      </c>
      <c r="D55" s="4">
        <f>XLOOKUP(A55,login!A:A,login!F:F,"")</f>
      </c>
      <c r="E55" s="4">
        <f>XLOOKUP(A55,gestor!C:C,gestor!E:E,"")</f>
      </c>
      <c r="F55" s="4">
        <v>0</v>
      </c>
      <c r="G55" s="4">
        <f>XLOOKUP(A55,EmailVerification!A:A,EmailVerification!B:B,"")</f>
      </c>
      <c r="H55" s="4">
        <f>XLOOKUP(A55,IntegracaoVerification!A:A,IntegracaoVerification!C:C,"")</f>
      </c>
      <c r="I55" s="4">
        <f>XLOOKUP(A55,ApiVerification!A:A,ApiVerification!C:C,"")</f>
      </c>
      <c r="J55" s="4">
        <f>XLOOKUP(A55,AtivacaoGiftback!A:A,AtivacaoGiftback!B:B,"")</f>
      </c>
      <c r="K55" s="4">
        <f>XLOOKUP(A55,TempoPrimeiraCampanha!A:A,TempoPrimeiraCampanha!B:B,"")</f>
      </c>
      <c r="L55" s="4">
        <f>XLOOKUP(A55,'# Campanhas30D'!A:A,'# Campanhas30D'!B:B,"")</f>
      </c>
      <c r="M55" s="10">
        <f>XLOOKUP(A55,'Receita Influenciada'!A:A,'Receita Influenciada'!B:B,"")</f>
      </c>
      <c r="N55" s="10">
        <f>XLOOKUP(A55,'Receita Total'!A:A,'Receita Total'!C:C,"")</f>
      </c>
      <c r="O55" s="10">
        <f>XLOOKUP(A55,Giftback!A:A,Giftback!B:B,"")</f>
      </c>
      <c r="P55" s="10">
        <f>XLOOKUP(A55,Campanha!A:A,Campanha!B:B,"")</f>
      </c>
      <c r="Q55" s="4">
        <v>0</v>
      </c>
      <c r="R55" s="4">
        <v>0</v>
      </c>
      <c r="S55" s="15">
        <f>XLOOKUP(A55,'Receita Influenciada'!A:A,'Receita Influenciada'!C:C,"")</f>
      </c>
      <c r="T55" s="4">
        <f>DATEDIF(B55,C55,"D")</f>
      </c>
      <c r="U55" s="4">
        <v>0</v>
      </c>
    </row>
    <row x14ac:dyDescent="0.25" r="56" customHeight="1" ht="18.75">
      <c r="A56" s="1" t="s">
        <v>908</v>
      </c>
      <c r="B56" s="22">
        <f>XLOOKUP(A56,'Página25'!A:A,'Página25'!G:G,"")</f>
        <v>25568.875</v>
      </c>
      <c r="C56" s="22">
        <f>XLOOKUP(A56,'Página25'!A:A,'Página25'!I:I,"")</f>
        <v>25568.875</v>
      </c>
      <c r="D56" s="4">
        <f>XLOOKUP(A56,login!A:A,login!F:F,"")</f>
      </c>
      <c r="E56" s="4">
        <f>XLOOKUP(A56,gestor!C:C,gestor!E:E,"")</f>
      </c>
      <c r="F56" s="4">
        <v>0</v>
      </c>
      <c r="G56" s="4">
        <f>XLOOKUP(A56,EmailVerification!A:A,EmailVerification!B:B,"")</f>
      </c>
      <c r="H56" s="4">
        <f>XLOOKUP(A56,IntegracaoVerification!A:A,IntegracaoVerification!C:C,"")</f>
      </c>
      <c r="I56" s="4">
        <f>XLOOKUP(A56,ApiVerification!A:A,ApiVerification!C:C,"")</f>
      </c>
      <c r="J56" s="4">
        <f>XLOOKUP(A56,AtivacaoGiftback!A:A,AtivacaoGiftback!B:B,"")</f>
      </c>
      <c r="K56" s="4">
        <f>XLOOKUP(A56,TempoPrimeiraCampanha!A:A,TempoPrimeiraCampanha!B:B,"")</f>
      </c>
      <c r="L56" s="4">
        <f>XLOOKUP(A56,'# Campanhas30D'!A:A,'# Campanhas30D'!B:B,"")</f>
      </c>
      <c r="M56" s="10">
        <f>XLOOKUP(A56,'Receita Influenciada'!A:A,'Receita Influenciada'!B:B,"")</f>
      </c>
      <c r="N56" s="10">
        <f>XLOOKUP(A56,'Receita Total'!A:A,'Receita Total'!C:C,"")</f>
      </c>
      <c r="O56" s="10">
        <f>XLOOKUP(A56,Giftback!A:A,Giftback!B:B,"")</f>
      </c>
      <c r="P56" s="10">
        <f>XLOOKUP(A56,Campanha!A:A,Campanha!B:B,"")</f>
      </c>
      <c r="Q56" s="10">
        <f>XLOOKUP(A56,Task!A:A,Task!B:B,"")</f>
      </c>
      <c r="R56" s="10">
        <f>XLOOKUP(A56,Message!A:A,Message!B:B,"")</f>
      </c>
      <c r="S56" s="15">
        <f>XLOOKUP(A56,'Receita Influenciada'!A:A,'Receita Influenciada'!C:C,"")</f>
      </c>
      <c r="T56" s="2">
        <f>DATEDIF(B56,C56,"D")</f>
      </c>
      <c r="U56" s="4">
        <v>0</v>
      </c>
    </row>
    <row x14ac:dyDescent="0.25" r="57" customHeight="1" ht="18.75">
      <c r="A57" s="1" t="s">
        <v>1284</v>
      </c>
      <c r="B57" s="22">
        <f>XLOOKUP(A57,'Página25'!A:A,'Página25'!G:G,"")</f>
        <v>25568.875</v>
      </c>
      <c r="C57" s="22">
        <f>XLOOKUP(A57,'Página25'!A:A,'Página25'!I:I,"")</f>
        <v>25568.875</v>
      </c>
      <c r="D57" s="4">
        <f>XLOOKUP(A57,login!A:A,login!F:F,"")</f>
      </c>
      <c r="E57" s="4">
        <f>XLOOKUP(A57,gestor!C:C,gestor!E:E,"")</f>
      </c>
      <c r="F57" s="4">
        <v>0</v>
      </c>
      <c r="G57" s="4">
        <f>XLOOKUP(A57,EmailVerification!A:A,EmailVerification!B:B,"")</f>
      </c>
      <c r="H57" s="4">
        <f>XLOOKUP(A57,IntegracaoVerification!A:A,IntegracaoVerification!C:C,"")</f>
      </c>
      <c r="I57" s="2">
        <f>XLOOKUP(A57,ApiVerification!A:A,ApiVerification!C:C,"")</f>
      </c>
      <c r="J57" s="4">
        <f>XLOOKUP(A57,AtivacaoGiftback!A:A,AtivacaoGiftback!B:B,"")</f>
      </c>
      <c r="K57" s="4">
        <f>XLOOKUP(A57,TempoPrimeiraCampanha!A:A,TempoPrimeiraCampanha!B:B,"")</f>
      </c>
      <c r="L57" s="4">
        <f>XLOOKUP(A57,'# Campanhas30D'!A:A,'# Campanhas30D'!B:B,"")</f>
      </c>
      <c r="M57" s="4">
        <v>0</v>
      </c>
      <c r="N57" s="10">
        <f>XLOOKUP(A57,'Receita Total'!A:A,'Receita Total'!C:C,"")</f>
      </c>
      <c r="O57" s="4">
        <v>0</v>
      </c>
      <c r="P57" s="4">
        <v>0</v>
      </c>
      <c r="Q57" s="4">
        <v>0</v>
      </c>
      <c r="R57" s="4">
        <v>0</v>
      </c>
      <c r="S57" s="15">
        <f>XLOOKUP(A57,'Receita Influenciada'!A:A,'Receita Influenciada'!C:C,"")</f>
      </c>
      <c r="T57" s="2">
        <f>DATEDIF(B57,C57,"D")</f>
      </c>
      <c r="U57" s="4">
        <v>0</v>
      </c>
    </row>
    <row x14ac:dyDescent="0.25" r="58" customHeight="1" ht="18.75">
      <c r="A58" s="1" t="s">
        <v>1130</v>
      </c>
      <c r="B58" s="22">
        <f>XLOOKUP(A58,'Página25'!A:A,'Página25'!G:G,"")</f>
        <v>25568.875</v>
      </c>
      <c r="C58" s="22">
        <f>XLOOKUP(A58,'Página25'!A:A,'Página25'!I:I,"")</f>
        <v>25568.875</v>
      </c>
      <c r="D58" s="4">
        <f>XLOOKUP(A58,login!A:A,login!F:F,"")</f>
      </c>
      <c r="E58" s="4">
        <v>0</v>
      </c>
      <c r="F58" s="4">
        <v>0</v>
      </c>
      <c r="G58" s="4">
        <f>XLOOKUP(A58,EmailVerification!A:A,EmailVerification!B:B,"")</f>
      </c>
      <c r="H58" s="2">
        <f>XLOOKUP(A58,IntegracaoVerification!A:A,IntegracaoVerification!C:C,"")</f>
      </c>
      <c r="I58" s="4">
        <f>XLOOKUP(A58,ApiVerification!A:A,ApiVerification!C:C,"")</f>
      </c>
      <c r="J58" s="4">
        <f>XLOOKUP(A58,AtivacaoGiftback!A:A,AtivacaoGiftback!B:B,"")</f>
      </c>
      <c r="K58" s="4">
        <f>XLOOKUP(A58,TempoPrimeiraCampanha!A:A,TempoPrimeiraCampanha!B:B,"")</f>
      </c>
      <c r="L58" s="4">
        <f>XLOOKUP(A58,'# Campanhas30D'!A:A,'# Campanhas30D'!B:B,"")</f>
      </c>
      <c r="M58" s="10">
        <f>XLOOKUP(A58,'Receita Influenciada'!A:A,'Receita Influenciada'!B:B,"")</f>
      </c>
      <c r="N58" s="10">
        <f>XLOOKUP(A58,'Receita Total'!A:A,'Receita Total'!C:C,"")</f>
      </c>
      <c r="O58" s="10">
        <f>XLOOKUP(A58,Giftback!A:A,Giftback!B:B,"")</f>
      </c>
      <c r="P58" s="4">
        <v>0</v>
      </c>
      <c r="Q58" s="10">
        <f>XLOOKUP(A58,Task!A:A,Task!B:B,"")</f>
      </c>
      <c r="R58" s="4">
        <v>0</v>
      </c>
      <c r="S58" s="15">
        <f>XLOOKUP(A58,'Receita Influenciada'!A:A,'Receita Influenciada'!C:C,"")</f>
      </c>
      <c r="T58" s="2">
        <f>DATEDIF(B58,C58,"D")</f>
      </c>
      <c r="U58" s="4">
        <v>0</v>
      </c>
    </row>
    <row x14ac:dyDescent="0.25" r="59" customHeight="1" ht="18.75">
      <c r="A59" s="1" t="s">
        <v>619</v>
      </c>
      <c r="B59" s="22">
        <f>XLOOKUP(A59,'Página25'!A:A,'Página25'!G:G,"")</f>
        <v>25568.875</v>
      </c>
      <c r="C59" s="22">
        <f>XLOOKUP(A59,'Página25'!A:A,'Página25'!I:I,"")</f>
        <v>25568.875</v>
      </c>
      <c r="D59" s="4">
        <f>XLOOKUP(A59,login!A:A,login!F:F,"")</f>
      </c>
      <c r="E59" s="4">
        <v>0</v>
      </c>
      <c r="F59" s="4">
        <v>0</v>
      </c>
      <c r="G59" s="4">
        <f>XLOOKUP(A59,EmailVerification!A:A,EmailVerification!B:B,"")</f>
      </c>
      <c r="H59" s="4">
        <f>XLOOKUP(A59,IntegracaoVerification!A:A,IntegracaoVerification!C:C,"")</f>
      </c>
      <c r="I59" s="4">
        <f>XLOOKUP(A59,ApiVerification!A:A,ApiVerification!C:C,"")</f>
      </c>
      <c r="J59" s="4">
        <f>XLOOKUP(A59,AtivacaoGiftback!A:A,AtivacaoGiftback!B:B,"")</f>
      </c>
      <c r="K59" s="4">
        <f>XLOOKUP(A59,TempoPrimeiraCampanha!A:A,TempoPrimeiraCampanha!B:B,"")</f>
      </c>
      <c r="L59" s="4">
        <f>XLOOKUP(A59,'# Campanhas30D'!A:A,'# Campanhas30D'!B:B,"")</f>
      </c>
      <c r="M59" s="10">
        <f>XLOOKUP(A59,'Receita Influenciada'!A:A,'Receita Influenciada'!B:B,"")</f>
      </c>
      <c r="N59" s="10">
        <f>XLOOKUP(A59,'Receita Total'!A:A,'Receita Total'!C:C,"")</f>
      </c>
      <c r="O59" s="10">
        <f>XLOOKUP(A59,Giftback!A:A,Giftback!B:B,"")</f>
      </c>
      <c r="P59" s="4">
        <v>0</v>
      </c>
      <c r="Q59" s="4">
        <v>0</v>
      </c>
      <c r="R59" s="4">
        <v>0</v>
      </c>
      <c r="S59" s="15">
        <f>XLOOKUP(A59,'Receita Influenciada'!A:A,'Receita Influenciada'!C:C,"")</f>
      </c>
      <c r="T59" s="2">
        <f>DATEDIF(B59,C59,"D")</f>
      </c>
      <c r="U59" s="4">
        <v>0</v>
      </c>
    </row>
    <row x14ac:dyDescent="0.25" r="60" customHeight="1" ht="18.75">
      <c r="A60" s="1" t="s">
        <v>1065</v>
      </c>
      <c r="B60" s="22">
        <f>XLOOKUP(A60,'Página25'!A:A,'Página25'!G:G,"")</f>
        <v>25568.875</v>
      </c>
      <c r="C60" s="22">
        <f>XLOOKUP(A60,'Página25'!A:A,'Página25'!I:I,"")</f>
        <v>25568.875</v>
      </c>
      <c r="D60" s="4">
        <f>XLOOKUP(A60,login!A:A,login!F:F,"")</f>
      </c>
      <c r="E60" s="4">
        <f>XLOOKUP(A60,gestor!C:C,gestor!E:E,"")</f>
      </c>
      <c r="F60" s="4">
        <v>0</v>
      </c>
      <c r="G60" s="4">
        <f>XLOOKUP(A60,EmailVerification!A:A,EmailVerification!B:B,"")</f>
      </c>
      <c r="H60" s="2">
        <f>XLOOKUP(A60,IntegracaoVerification!A:A,IntegracaoVerification!C:C,"")</f>
      </c>
      <c r="I60" s="2">
        <f>XLOOKUP(A60,ApiVerification!A:A,ApiVerification!C:C,"")</f>
      </c>
      <c r="J60" s="2">
        <f>XLOOKUP(A60,AtivacaoGiftback!A:A,AtivacaoGiftback!B:B,"")</f>
      </c>
      <c r="K60" s="4">
        <f>XLOOKUP(A60,TempoPrimeiraCampanha!A:A,TempoPrimeiraCampanha!B:B,"")</f>
      </c>
      <c r="L60" s="4">
        <f>XLOOKUP(A60,'# Campanhas30D'!A:A,'# Campanhas30D'!B:B,"")</f>
      </c>
      <c r="M60" s="4">
        <v>0</v>
      </c>
      <c r="N60" s="10">
        <f>XLOOKUP(A60,'Receita Total'!A:A,'Receita Total'!C:C,"")</f>
      </c>
      <c r="O60" s="4">
        <v>0</v>
      </c>
      <c r="P60" s="4">
        <v>0</v>
      </c>
      <c r="Q60" s="4">
        <v>0</v>
      </c>
      <c r="R60" s="4">
        <v>0</v>
      </c>
      <c r="S60" s="16">
        <f>XLOOKUP(A60,'Receita Influenciada'!A:A,'Receita Influenciada'!C:C,"")</f>
      </c>
      <c r="T60" s="4">
        <f>DATEDIF(B60,C60,"D")</f>
      </c>
      <c r="U60" s="4">
        <f>IF(T60&gt;=0,1,0)</f>
      </c>
    </row>
    <row x14ac:dyDescent="0.25" r="61" customHeight="1" ht="18.75">
      <c r="A61" s="1" t="s">
        <v>603</v>
      </c>
      <c r="B61" s="22">
        <f>XLOOKUP(A61,'Página25'!A:A,'Página25'!G:G,"")</f>
        <v>25568.875</v>
      </c>
      <c r="C61" s="22">
        <f>XLOOKUP(A61,'Página25'!A:A,'Página25'!I:I,"")</f>
        <v>25568.875</v>
      </c>
      <c r="D61" s="4">
        <f>XLOOKUP(A61,login!A:A,login!F:F,"")</f>
      </c>
      <c r="E61" s="4">
        <f>XLOOKUP(A61,gestor!C:C,gestor!E:E,"")</f>
      </c>
      <c r="F61" s="4">
        <v>0</v>
      </c>
      <c r="G61" s="4">
        <f>XLOOKUP(A61,EmailVerification!A:A,EmailVerification!B:B,"")</f>
      </c>
      <c r="H61" s="4">
        <f>XLOOKUP(A61,IntegracaoVerification!A:A,IntegracaoVerification!C:C,"")</f>
      </c>
      <c r="I61" s="2">
        <f>XLOOKUP(A61,ApiVerification!A:A,ApiVerification!C:C,"")</f>
      </c>
      <c r="J61" s="2">
        <f>XLOOKUP(A61,AtivacaoGiftback!A:A,AtivacaoGiftback!B:B,"")</f>
      </c>
      <c r="K61" s="4">
        <f>XLOOKUP(A61,TempoPrimeiraCampanha!A:A,TempoPrimeiraCampanha!B:B,"")</f>
      </c>
      <c r="L61" s="4">
        <f>XLOOKUP(A61,'# Campanhas30D'!A:A,'# Campanhas30D'!B:B,"")</f>
      </c>
      <c r="M61" s="10">
        <f>XLOOKUP(A61,'Receita Influenciada'!A:A,'Receita Influenciada'!B:B,"")</f>
      </c>
      <c r="N61" s="10">
        <f>XLOOKUP(A61,'Receita Total'!A:A,'Receita Total'!C:C,"")</f>
      </c>
      <c r="O61" s="4">
        <v>0</v>
      </c>
      <c r="P61" s="10">
        <f>XLOOKUP(A61,Campanha!A:A,Campanha!B:B,"")</f>
      </c>
      <c r="Q61" s="4">
        <v>0</v>
      </c>
      <c r="R61" s="4">
        <v>0</v>
      </c>
      <c r="S61" s="15">
        <f>XLOOKUP(A61,'Receita Influenciada'!A:A,'Receita Influenciada'!C:C,"")</f>
      </c>
      <c r="T61" s="2">
        <f>DATEDIF(B61,C61,"D")</f>
      </c>
      <c r="U61" s="4">
        <v>0</v>
      </c>
    </row>
    <row x14ac:dyDescent="0.25" r="62" customHeight="1" ht="18.75">
      <c r="A62" s="1" t="s">
        <v>648</v>
      </c>
      <c r="B62" s="22">
        <f>XLOOKUP(A62,'Página25'!A:A,'Página25'!G:G,"")</f>
        <v>25568.875</v>
      </c>
      <c r="C62" s="22">
        <f>XLOOKUP(A62,'Página25'!A:A,'Página25'!I:I,"")</f>
        <v>25568.875</v>
      </c>
      <c r="D62" s="4">
        <f>XLOOKUP(A62,login!A:A,login!F:F,"")</f>
      </c>
      <c r="E62" s="4">
        <v>0</v>
      </c>
      <c r="F62" s="4">
        <v>0</v>
      </c>
      <c r="G62" s="4">
        <f>XLOOKUP(A62,EmailVerification!A:A,EmailVerification!B:B,"")</f>
      </c>
      <c r="H62" s="4">
        <f>XLOOKUP(A62,IntegracaoVerification!A:A,IntegracaoVerification!C:C,"")</f>
      </c>
      <c r="I62" s="4">
        <f>XLOOKUP(A62,ApiVerification!A:A,ApiVerification!C:C,"")</f>
      </c>
      <c r="J62" s="4">
        <f>XLOOKUP(A62,AtivacaoGiftback!A:A,AtivacaoGiftback!B:B,"")</f>
      </c>
      <c r="K62" s="4">
        <f>XLOOKUP(A62,TempoPrimeiraCampanha!A:A,TempoPrimeiraCampanha!B:B,"")</f>
      </c>
      <c r="L62" s="4">
        <f>XLOOKUP(A62,'# Campanhas30D'!A:A,'# Campanhas30D'!B:B,"")</f>
      </c>
      <c r="M62" s="10">
        <f>XLOOKUP(A62,'Receita Influenciada'!A:A,'Receita Influenciada'!B:B,"")</f>
      </c>
      <c r="N62" s="10">
        <f>XLOOKUP(A62,'Receita Total'!A:A,'Receita Total'!C:C,"")</f>
      </c>
      <c r="O62" s="4">
        <v>0</v>
      </c>
      <c r="P62" s="10">
        <f>XLOOKUP(A62,Campanha!A:A,Campanha!B:B,"")</f>
      </c>
      <c r="Q62" s="4">
        <v>0</v>
      </c>
      <c r="R62" s="4">
        <v>0</v>
      </c>
      <c r="S62" s="15">
        <f>XLOOKUP(A62,'Receita Influenciada'!A:A,'Receita Influenciada'!C:C,"")</f>
      </c>
      <c r="T62" s="4">
        <f>DATEDIF(B62,C62,"D")</f>
      </c>
      <c r="U62" s="4">
        <v>0</v>
      </c>
    </row>
    <row x14ac:dyDescent="0.25" r="63" customHeight="1" ht="18.75">
      <c r="A63" s="1" t="s">
        <v>1012</v>
      </c>
      <c r="B63" s="22">
        <f>XLOOKUP(A63,'Página25'!A:A,'Página25'!G:G,"")</f>
        <v>25568.875</v>
      </c>
      <c r="C63" s="22">
        <f>XLOOKUP(A63,'Página25'!A:A,'Página25'!I:I,"")</f>
        <v>25568.875</v>
      </c>
      <c r="D63" s="4">
        <f>XLOOKUP(A63,login!A:A,login!F:F,"")</f>
      </c>
      <c r="E63" s="4">
        <v>0</v>
      </c>
      <c r="F63" s="4">
        <v>0</v>
      </c>
      <c r="G63" s="4">
        <f>XLOOKUP(A63,EmailVerification!A:A,EmailVerification!B:B,"")</f>
      </c>
      <c r="H63" s="4">
        <f>XLOOKUP(A63,IntegracaoVerification!A:A,IntegracaoVerification!C:C,"")</f>
      </c>
      <c r="I63" s="4">
        <f>XLOOKUP(A63,ApiVerification!A:A,ApiVerification!C:C,"")</f>
      </c>
      <c r="J63" s="4">
        <f>XLOOKUP(A63,AtivacaoGiftback!A:A,AtivacaoGiftback!B:B,"")</f>
      </c>
      <c r="K63" s="4">
        <f>XLOOKUP(A63,TempoPrimeiraCampanha!A:A,TempoPrimeiraCampanha!B:B,"")</f>
      </c>
      <c r="L63" s="4">
        <f>XLOOKUP(A63,'# Campanhas30D'!A:A,'# Campanhas30D'!B:B,"")</f>
      </c>
      <c r="M63" s="10">
        <f>XLOOKUP(A63,'Receita Influenciada'!A:A,'Receita Influenciada'!B:B,"")</f>
      </c>
      <c r="N63" s="10">
        <f>XLOOKUP(A63,'Receita Total'!A:A,'Receita Total'!C:C,"")</f>
      </c>
      <c r="O63" s="10">
        <f>XLOOKUP(A63,Giftback!A:A,Giftback!B:B,"")</f>
      </c>
      <c r="P63" s="10">
        <f>XLOOKUP(A63,Campanha!A:A,Campanha!B:B,"")</f>
      </c>
      <c r="Q63" s="10">
        <f>XLOOKUP(A63,Task!A:A,Task!B:B,"")</f>
      </c>
      <c r="R63" s="4">
        <v>0</v>
      </c>
      <c r="S63" s="15">
        <f>XLOOKUP(A63,'Receita Influenciada'!A:A,'Receita Influenciada'!C:C,"")</f>
      </c>
      <c r="T63" s="2">
        <f>DATEDIF(B63,C63,"D")</f>
      </c>
      <c r="U63" s="4">
        <v>0</v>
      </c>
    </row>
    <row x14ac:dyDescent="0.25" r="64" customHeight="1" ht="18.75">
      <c r="A64" s="1" t="s">
        <v>1054</v>
      </c>
      <c r="B64" s="22">
        <f>XLOOKUP(A64,'Página25'!A:A,'Página25'!G:G,"")</f>
        <v>25568.875</v>
      </c>
      <c r="C64" s="22">
        <f>XLOOKUP(A64,'Página25'!A:A,'Página25'!I:I,"")</f>
        <v>25568.875</v>
      </c>
      <c r="D64" s="4">
        <f>XLOOKUP(A64,login!A:A,login!F:F,"")</f>
      </c>
      <c r="E64" s="4">
        <f>XLOOKUP(A64,gestor!C:C,gestor!E:E,"")</f>
      </c>
      <c r="F64" s="4">
        <v>0</v>
      </c>
      <c r="G64" s="4">
        <f>XLOOKUP(A64,EmailVerification!A:A,EmailVerification!B:B,"")</f>
      </c>
      <c r="H64" s="4">
        <f>XLOOKUP(A64,IntegracaoVerification!A:A,IntegracaoVerification!C:C,"")</f>
      </c>
      <c r="I64" s="4">
        <f>XLOOKUP(A64,ApiVerification!A:A,ApiVerification!C:C,"")</f>
      </c>
      <c r="J64" s="2">
        <f>XLOOKUP(A64,AtivacaoGiftback!A:A,AtivacaoGiftback!B:B,"")</f>
      </c>
      <c r="K64" s="4">
        <f>XLOOKUP(A64,TempoPrimeiraCampanha!A:A,TempoPrimeiraCampanha!B:B,"")</f>
      </c>
      <c r="L64" s="4">
        <f>XLOOKUP(A64,'# Campanhas30D'!A:A,'# Campanhas30D'!B:B,"")</f>
      </c>
      <c r="M64" s="10">
        <f>XLOOKUP(A64,'Receita Influenciada'!A:A,'Receita Influenciada'!B:B,"")</f>
      </c>
      <c r="N64" s="10">
        <f>XLOOKUP(A64,'Receita Total'!A:A,'Receita Total'!C:C,"")</f>
      </c>
      <c r="O64" s="4">
        <v>0</v>
      </c>
      <c r="P64" s="10">
        <f>XLOOKUP(A64,Campanha!A:A,Campanha!B:B,"")</f>
      </c>
      <c r="Q64" s="4">
        <v>0</v>
      </c>
      <c r="R64" s="10">
        <f>XLOOKUP(A64,Message!A:A,Message!B:B,"")</f>
      </c>
      <c r="S64" s="15">
        <f>XLOOKUP(A64,'Receita Influenciada'!A:A,'Receita Influenciada'!C:C,"")</f>
      </c>
      <c r="T64" s="2">
        <f>DATEDIF(B64,C64,"D")</f>
      </c>
      <c r="U64" s="4">
        <v>0</v>
      </c>
    </row>
    <row x14ac:dyDescent="0.25" r="65" customHeight="1" ht="18.75">
      <c r="A65" s="1" t="s">
        <v>1522</v>
      </c>
      <c r="B65" s="22">
        <f>XLOOKUP(A65,'Página25'!A:A,'Página25'!G:G,"")</f>
        <v>25568.875</v>
      </c>
      <c r="C65" s="22">
        <f>XLOOKUP(A65,'Página25'!A:A,'Página25'!I:I,"")</f>
        <v>25568.875</v>
      </c>
      <c r="D65" s="4">
        <f>XLOOKUP(A65,login!A:A,login!F:F,"")</f>
      </c>
      <c r="E65" s="4">
        <v>0</v>
      </c>
      <c r="F65" s="4">
        <v>0</v>
      </c>
      <c r="G65" s="4">
        <f>XLOOKUP(A65,EmailVerification!A:A,EmailVerification!B:B,"")</f>
      </c>
      <c r="H65" s="4">
        <f>XLOOKUP(A65,IntegracaoVerification!A:A,IntegracaoVerification!C:C,"")</f>
      </c>
      <c r="I65" s="2">
        <f>XLOOKUP(A65,ApiVerification!A:A,ApiVerification!C:C,"")</f>
      </c>
      <c r="J65" s="4">
        <f>XLOOKUP(A65,AtivacaoGiftback!A:A,AtivacaoGiftback!B:B,"")</f>
      </c>
      <c r="K65" s="4">
        <f>XLOOKUP(A65,TempoPrimeiraCampanha!A:A,TempoPrimeiraCampanha!B:B,"")</f>
      </c>
      <c r="L65" s="4">
        <f>XLOOKUP(A65,'# Campanhas30D'!A:A,'# Campanhas30D'!B:B,"")</f>
      </c>
      <c r="M65" s="10">
        <f>XLOOKUP(A65,'Receita Influenciada'!A:A,'Receita Influenciada'!B:B,"")</f>
      </c>
      <c r="N65" s="10">
        <f>XLOOKUP(A65,'Receita Total'!A:A,'Receita Total'!C:C,"")</f>
      </c>
      <c r="O65" s="4">
        <v>0</v>
      </c>
      <c r="P65" s="10">
        <f>XLOOKUP(A65,Campanha!A:A,Campanha!B:B,"")</f>
      </c>
      <c r="Q65" s="4">
        <v>0</v>
      </c>
      <c r="R65" s="4">
        <v>0</v>
      </c>
      <c r="S65" s="15">
        <f>XLOOKUP(A65,'Receita Influenciada'!A:A,'Receita Influenciada'!C:C,"")</f>
      </c>
      <c r="T65" s="2">
        <f>DATEDIF(B65,C65,"D")</f>
      </c>
      <c r="U65" s="4">
        <v>0</v>
      </c>
    </row>
    <row x14ac:dyDescent="0.25" r="66" customHeight="1" ht="18.75">
      <c r="A66" s="1" t="s">
        <v>652</v>
      </c>
      <c r="B66" s="22">
        <f>XLOOKUP(A66,'Página25'!A:A,'Página25'!G:G,"")</f>
        <v>25568.875</v>
      </c>
      <c r="C66" s="22">
        <f>XLOOKUP(A66,'Página25'!A:A,'Página25'!I:I,"")</f>
        <v>25568.875</v>
      </c>
      <c r="D66" s="4">
        <f>XLOOKUP(A66,login!A:A,login!F:F,"")</f>
      </c>
      <c r="E66" s="4">
        <f>XLOOKUP(A66,gestor!C:C,gestor!E:E,"")</f>
      </c>
      <c r="F66" s="4">
        <f>XLOOKUP(A66,tickets!I:I,tickets!J:J,"")</f>
      </c>
      <c r="G66" s="4">
        <f>XLOOKUP(A66,EmailVerification!A:A,EmailVerification!B:B,"")</f>
      </c>
      <c r="H66" s="4">
        <f>XLOOKUP(A66,IntegracaoVerification!A:A,IntegracaoVerification!C:C,"")</f>
      </c>
      <c r="I66" s="4">
        <f>XLOOKUP(A66,ApiVerification!A:A,ApiVerification!C:C,"")</f>
      </c>
      <c r="J66" s="4">
        <f>XLOOKUP(A66,AtivacaoGiftback!A:A,AtivacaoGiftback!B:B,"")</f>
      </c>
      <c r="K66" s="4">
        <f>XLOOKUP(A66,TempoPrimeiraCampanha!A:A,TempoPrimeiraCampanha!B:B,"")</f>
      </c>
      <c r="L66" s="4">
        <f>XLOOKUP(A66,'# Campanhas30D'!A:A,'# Campanhas30D'!B:B,"")</f>
      </c>
      <c r="M66" s="10">
        <f>XLOOKUP(A66,'Receita Influenciada'!A:A,'Receita Influenciada'!B:B,"")</f>
      </c>
      <c r="N66" s="10">
        <f>XLOOKUP(A66,'Receita Total'!A:A,'Receita Total'!C:C,"")</f>
      </c>
      <c r="O66" s="10">
        <f>XLOOKUP(A66,Giftback!A:A,Giftback!B:B,"")</f>
      </c>
      <c r="P66" s="10">
        <f>XLOOKUP(A66,Campanha!A:A,Campanha!B:B,"")</f>
      </c>
      <c r="Q66" s="4">
        <v>0</v>
      </c>
      <c r="R66" s="4">
        <v>0</v>
      </c>
      <c r="S66" s="15">
        <f>XLOOKUP(A66,'Receita Influenciada'!A:A,'Receita Influenciada'!C:C,"")</f>
      </c>
      <c r="T66" s="2">
        <f>DATEDIF(B66,C66,"D")</f>
      </c>
      <c r="U66" s="4">
        <v>0</v>
      </c>
    </row>
    <row x14ac:dyDescent="0.25" r="67" customHeight="1" ht="18.75">
      <c r="A67" s="1" t="s">
        <v>1151</v>
      </c>
      <c r="B67" s="22">
        <f>XLOOKUP(A67,'Página25'!A:A,'Página25'!G:G,"")</f>
        <v>25568.875</v>
      </c>
      <c r="C67" s="22">
        <f>XLOOKUP(A67,'Página25'!A:A,'Página25'!I:I,"")</f>
        <v>25568.875</v>
      </c>
      <c r="D67" s="4">
        <f>XLOOKUP(A67,login!A:A,login!F:F,"")</f>
      </c>
      <c r="E67" s="4">
        <v>0</v>
      </c>
      <c r="F67" s="4">
        <v>0</v>
      </c>
      <c r="G67" s="4">
        <f>XLOOKUP(A67,EmailVerification!A:A,EmailVerification!B:B,"")</f>
      </c>
      <c r="H67" s="4">
        <f>XLOOKUP(A67,IntegracaoVerification!A:A,IntegracaoVerification!C:C,"")</f>
      </c>
      <c r="I67" s="2">
        <f>XLOOKUP(A67,ApiVerification!A:A,ApiVerification!C:C,"")</f>
      </c>
      <c r="J67" s="2">
        <f>XLOOKUP(A67,AtivacaoGiftback!A:A,AtivacaoGiftback!B:B,"")</f>
      </c>
      <c r="K67" s="4">
        <f>XLOOKUP(A67,TempoPrimeiraCampanha!A:A,TempoPrimeiraCampanha!B:B,"")</f>
      </c>
      <c r="L67" s="4">
        <f>XLOOKUP(A67,'# Campanhas30D'!A:A,'# Campanhas30D'!B:B,"")</f>
      </c>
      <c r="M67" s="10">
        <f>XLOOKUP(A67,'Receita Influenciada'!A:A,'Receita Influenciada'!B:B,"")</f>
      </c>
      <c r="N67" s="10">
        <f>XLOOKUP(A67,'Receita Total'!A:A,'Receita Total'!C:C,"")</f>
      </c>
      <c r="O67" s="4">
        <v>0</v>
      </c>
      <c r="P67" s="10">
        <f>XLOOKUP(A67,Campanha!A:A,Campanha!B:B,"")</f>
      </c>
      <c r="Q67" s="10">
        <f>XLOOKUP(A67,Task!A:A,Task!B:B,"")</f>
      </c>
      <c r="R67" s="4">
        <v>0</v>
      </c>
      <c r="S67" s="15">
        <f>XLOOKUP(A67,'Receita Influenciada'!A:A,'Receita Influenciada'!C:C,"")</f>
      </c>
      <c r="T67" s="4">
        <f>DATEDIF(B67,C67,"D")</f>
      </c>
      <c r="U67" s="4">
        <v>0</v>
      </c>
    </row>
    <row x14ac:dyDescent="0.25" r="68" customHeight="1" ht="18.75">
      <c r="A68" s="1" t="s">
        <v>778</v>
      </c>
      <c r="B68" s="22">
        <f>XLOOKUP(A68,'Página25'!A:A,'Página25'!G:G,"")</f>
        <v>25568.875</v>
      </c>
      <c r="C68" s="22">
        <f>XLOOKUP(A68,'Página25'!A:A,'Página25'!I:I,"")</f>
        <v>25568.875</v>
      </c>
      <c r="D68" s="4">
        <f>XLOOKUP(A68,login!A:A,login!F:F,"")</f>
      </c>
      <c r="E68" s="4">
        <f>XLOOKUP(A68,gestor!C:C,gestor!E:E,"")</f>
      </c>
      <c r="F68" s="4">
        <f>XLOOKUP(A68,tickets!I:I,tickets!J:J,"")</f>
      </c>
      <c r="G68" s="4">
        <f>XLOOKUP(A68,EmailVerification!A:A,EmailVerification!B:B,"")</f>
      </c>
      <c r="H68" s="4">
        <f>XLOOKUP(A68,IntegracaoVerification!A:A,IntegracaoVerification!C:C,"")</f>
      </c>
      <c r="I68" s="4">
        <f>XLOOKUP(A68,ApiVerification!A:A,ApiVerification!C:C,"")</f>
      </c>
      <c r="J68" s="4">
        <f>XLOOKUP(A68,AtivacaoGiftback!A:A,AtivacaoGiftback!B:B,"")</f>
      </c>
      <c r="K68" s="4">
        <f>XLOOKUP(A68,TempoPrimeiraCampanha!A:A,TempoPrimeiraCampanha!B:B,"")</f>
      </c>
      <c r="L68" s="4">
        <f>XLOOKUP(A68,'# Campanhas30D'!A:A,'# Campanhas30D'!B:B,"")</f>
      </c>
      <c r="M68" s="10">
        <f>XLOOKUP(A68,'Receita Influenciada'!A:A,'Receita Influenciada'!B:B,"")</f>
      </c>
      <c r="N68" s="10">
        <f>XLOOKUP(A68,'Receita Total'!A:A,'Receita Total'!C:C,"")</f>
      </c>
      <c r="O68" s="10">
        <f>XLOOKUP(A68,Giftback!A:A,Giftback!B:B,"")</f>
      </c>
      <c r="P68" s="10">
        <f>XLOOKUP(A68,Campanha!A:A,Campanha!B:B,"")</f>
      </c>
      <c r="Q68" s="4">
        <v>0</v>
      </c>
      <c r="R68" s="4">
        <v>0</v>
      </c>
      <c r="S68" s="15">
        <f>XLOOKUP(A68,'Receita Influenciada'!A:A,'Receita Influenciada'!C:C,"")</f>
      </c>
      <c r="T68" s="2">
        <f>DATEDIF(B68,C68,"D")</f>
      </c>
      <c r="U68" s="4">
        <v>0</v>
      </c>
    </row>
    <row x14ac:dyDescent="0.25" r="69" customHeight="1" ht="18.75">
      <c r="A69" s="1" t="s">
        <v>1406</v>
      </c>
      <c r="B69" s="22">
        <f>XLOOKUP(A69,'Página25'!A:A,'Página25'!G:G,"")</f>
        <v>25568.875</v>
      </c>
      <c r="C69" s="22">
        <f>XLOOKUP(A69,'Página25'!A:A,'Página25'!I:I,"")</f>
        <v>25568.875</v>
      </c>
      <c r="D69" s="4">
        <f>XLOOKUP(A69,login!A:A,login!F:F,"")</f>
      </c>
      <c r="E69" s="4">
        <v>0</v>
      </c>
      <c r="F69" s="4">
        <v>0</v>
      </c>
      <c r="G69" s="4">
        <f>XLOOKUP(A69,EmailVerification!A:A,EmailVerification!B:B,"")</f>
      </c>
      <c r="H69" s="4">
        <f>XLOOKUP(A69,IntegracaoVerification!A:A,IntegracaoVerification!C:C,"")</f>
      </c>
      <c r="I69" s="2">
        <f>XLOOKUP(A69,ApiVerification!A:A,ApiVerification!C:C,"")</f>
      </c>
      <c r="J69" s="4">
        <f>XLOOKUP(A69,AtivacaoGiftback!A:A,AtivacaoGiftback!B:B,"")</f>
      </c>
      <c r="K69" s="4">
        <f>XLOOKUP(A69,TempoPrimeiraCampanha!A:A,TempoPrimeiraCampanha!B:B,"")</f>
      </c>
      <c r="L69" s="4">
        <f>XLOOKUP(A69,'# Campanhas30D'!A:A,'# Campanhas30D'!B:B,"")</f>
      </c>
      <c r="M69" s="10">
        <f>XLOOKUP(A69,'Receita Influenciada'!A:A,'Receita Influenciada'!B:B,"")</f>
      </c>
      <c r="N69" s="10">
        <f>XLOOKUP(A69,'Receita Total'!A:A,'Receita Total'!C:C,"")</f>
      </c>
      <c r="O69" s="4">
        <v>0</v>
      </c>
      <c r="P69" s="10">
        <f>XLOOKUP(A69,Campanha!A:A,Campanha!B:B,"")</f>
      </c>
      <c r="Q69" s="4">
        <v>0</v>
      </c>
      <c r="R69" s="4">
        <v>0</v>
      </c>
      <c r="S69" s="15">
        <f>XLOOKUP(A69,'Receita Influenciada'!A:A,'Receita Influenciada'!C:C,"")</f>
      </c>
      <c r="T69" s="4">
        <f>DATEDIF(B69,C69,"D")</f>
      </c>
      <c r="U69" s="4">
        <v>0</v>
      </c>
    </row>
    <row x14ac:dyDescent="0.25" r="70" customHeight="1" ht="18.75">
      <c r="A70" s="1" t="s">
        <v>1533</v>
      </c>
      <c r="B70" s="22">
        <f>XLOOKUP(A70,'Página25'!A:A,'Página25'!G:G,"")</f>
        <v>25568.875</v>
      </c>
      <c r="C70" s="22">
        <f>XLOOKUP(A70,'Página25'!A:A,'Página25'!I:I,"")</f>
        <v>25568.875</v>
      </c>
      <c r="D70" s="4">
        <f>XLOOKUP(A70,login!A:A,login!F:F,"")</f>
      </c>
      <c r="E70" s="4">
        <f>XLOOKUP(A70,gestor!C:C,gestor!E:E,"")</f>
      </c>
      <c r="F70" s="4">
        <f>XLOOKUP(A70,tickets!I:I,tickets!J:J,"")</f>
      </c>
      <c r="G70" s="4">
        <f>XLOOKUP(A70,EmailVerification!A:A,EmailVerification!B:B,"")</f>
      </c>
      <c r="H70" s="4">
        <f>XLOOKUP(A70,IntegracaoVerification!A:A,IntegracaoVerification!C:C,"")</f>
      </c>
      <c r="I70" s="4">
        <f>XLOOKUP(A70,ApiVerification!A:A,ApiVerification!C:C,"")</f>
      </c>
      <c r="J70" s="4">
        <f>XLOOKUP(A70,AtivacaoGiftback!A:A,AtivacaoGiftback!B:B,"")</f>
      </c>
      <c r="K70" s="4">
        <f>XLOOKUP(A70,TempoPrimeiraCampanha!A:A,TempoPrimeiraCampanha!B:B,"")</f>
      </c>
      <c r="L70" s="4">
        <f>XLOOKUP(A70,'# Campanhas30D'!A:A,'# Campanhas30D'!B:B,"")</f>
      </c>
      <c r="M70" s="10">
        <f>XLOOKUP(A70,'Receita Influenciada'!A:A,'Receita Influenciada'!B:B,"")</f>
      </c>
      <c r="N70" s="10">
        <f>XLOOKUP(A70,'Receita Total'!A:A,'Receita Total'!C:C,"")</f>
      </c>
      <c r="O70" s="10">
        <f>XLOOKUP(A70,Giftback!A:A,Giftback!B:B,"")</f>
      </c>
      <c r="P70" s="10">
        <f>XLOOKUP(A70,Campanha!A:A,Campanha!B:B,"")</f>
      </c>
      <c r="Q70" s="10">
        <f>XLOOKUP(A70,Task!A:A,Task!B:B,"")</f>
      </c>
      <c r="R70" s="4">
        <v>0</v>
      </c>
      <c r="S70" s="15">
        <f>XLOOKUP(A70,'Receita Influenciada'!A:A,'Receita Influenciada'!C:C,"")</f>
      </c>
      <c r="T70" s="2">
        <f>DATEDIF(B70,C70,"D")</f>
      </c>
      <c r="U70" s="4">
        <v>0</v>
      </c>
    </row>
    <row x14ac:dyDescent="0.25" r="71" customHeight="1" ht="18.75">
      <c r="A71" s="1" t="s">
        <v>686</v>
      </c>
      <c r="B71" s="22">
        <f>XLOOKUP(A71,'Página25'!A:A,'Página25'!G:G,"")</f>
        <v>25568.875</v>
      </c>
      <c r="C71" s="22">
        <f>XLOOKUP(A71,'Página25'!A:A,'Página25'!I:I,"")</f>
        <v>25568.875</v>
      </c>
      <c r="D71" s="4">
        <f>XLOOKUP(A71,login!A:A,login!F:F,"")</f>
      </c>
      <c r="E71" s="4">
        <v>0</v>
      </c>
      <c r="F71" s="4">
        <v>0</v>
      </c>
      <c r="G71" s="4">
        <f>XLOOKUP(A71,EmailVerification!A:A,EmailVerification!B:B,"")</f>
      </c>
      <c r="H71" s="4">
        <f>XLOOKUP(A71,IntegracaoVerification!A:A,IntegracaoVerification!C:C,"")</f>
      </c>
      <c r="I71" s="4">
        <f>XLOOKUP(A71,ApiVerification!A:A,ApiVerification!C:C,"")</f>
      </c>
      <c r="J71" s="4">
        <f>XLOOKUP(A71,AtivacaoGiftback!A:A,AtivacaoGiftback!B:B,"")</f>
      </c>
      <c r="K71" s="4">
        <f>XLOOKUP(A71,TempoPrimeiraCampanha!A:A,TempoPrimeiraCampanha!B:B,"")</f>
      </c>
      <c r="L71" s="4">
        <f>XLOOKUP(A71,'# Campanhas30D'!A:A,'# Campanhas30D'!B:B,"")</f>
      </c>
      <c r="M71" s="10">
        <f>XLOOKUP(A71,'Receita Influenciada'!A:A,'Receita Influenciada'!B:B,"")</f>
      </c>
      <c r="N71" s="10">
        <f>XLOOKUP(A71,'Receita Total'!A:A,'Receita Total'!C:C,"")</f>
      </c>
      <c r="O71" s="4">
        <v>0</v>
      </c>
      <c r="P71" s="10">
        <f>XLOOKUP(A71,Campanha!A:A,Campanha!B:B,"")</f>
      </c>
      <c r="Q71" s="4">
        <v>0</v>
      </c>
      <c r="R71" s="4">
        <v>0</v>
      </c>
      <c r="S71" s="15">
        <f>XLOOKUP(A71,'Receita Influenciada'!A:A,'Receita Influenciada'!C:C,"")</f>
      </c>
      <c r="T71" s="2">
        <f>DATEDIF(B71,C71,"D")</f>
      </c>
      <c r="U71" s="4">
        <v>0</v>
      </c>
    </row>
    <row x14ac:dyDescent="0.25" r="72" customHeight="1" ht="18.75">
      <c r="A72" s="1" t="s">
        <v>1113</v>
      </c>
      <c r="B72" s="22">
        <f>XLOOKUP(A72,'Página25'!A:A,'Página25'!G:G,"")</f>
        <v>25568.875</v>
      </c>
      <c r="C72" s="22">
        <f>XLOOKUP(A72,'Página25'!A:A,'Página25'!I:I,"")</f>
        <v>25568.875</v>
      </c>
      <c r="D72" s="4">
        <f>XLOOKUP(A72,login!A:A,login!F:F,"")</f>
      </c>
      <c r="E72" s="4">
        <f>XLOOKUP(A72,gestor!C:C,gestor!E:E,"")</f>
      </c>
      <c r="F72" s="4">
        <f>XLOOKUP(A72,tickets!I:I,tickets!J:J,"")</f>
      </c>
      <c r="G72" s="4">
        <f>XLOOKUP(A72,EmailVerification!A:A,EmailVerification!B:B,"")</f>
      </c>
      <c r="H72" s="4">
        <f>XLOOKUP(A72,IntegracaoVerification!A:A,IntegracaoVerification!C:C,"")</f>
      </c>
      <c r="I72" s="4">
        <f>XLOOKUP(A72,ApiVerification!A:A,ApiVerification!C:C,"")</f>
      </c>
      <c r="J72" s="4">
        <f>XLOOKUP(A72,AtivacaoGiftback!A:A,AtivacaoGiftback!B:B,"")</f>
      </c>
      <c r="K72" s="4">
        <f>XLOOKUP(A72,TempoPrimeiraCampanha!A:A,TempoPrimeiraCampanha!B:B,"")</f>
      </c>
      <c r="L72" s="4">
        <f>XLOOKUP(A72,'# Campanhas30D'!A:A,'# Campanhas30D'!B:B,"")</f>
      </c>
      <c r="M72" s="10">
        <f>XLOOKUP(A72,'Receita Influenciada'!A:A,'Receita Influenciada'!B:B,"")</f>
      </c>
      <c r="N72" s="10">
        <f>XLOOKUP(A72,'Receita Total'!A:A,'Receita Total'!C:C,"")</f>
      </c>
      <c r="O72" s="10">
        <f>XLOOKUP(A72,Giftback!A:A,Giftback!B:B,"")</f>
      </c>
      <c r="P72" s="10">
        <f>XLOOKUP(A72,Campanha!A:A,Campanha!B:B,"")</f>
      </c>
      <c r="Q72" s="4">
        <v>0</v>
      </c>
      <c r="R72" s="4">
        <v>0</v>
      </c>
      <c r="S72" s="15">
        <f>XLOOKUP(A72,'Receita Influenciada'!A:A,'Receita Influenciada'!C:C,"")</f>
      </c>
      <c r="T72" s="2">
        <f>DATEDIF(B72,C72,"D")</f>
      </c>
      <c r="U72" s="4">
        <v>0</v>
      </c>
    </row>
    <row x14ac:dyDescent="0.25" r="73" customHeight="1" ht="18.75">
      <c r="A73" s="1" t="s">
        <v>1063</v>
      </c>
      <c r="B73" s="22">
        <f>XLOOKUP(A73,'Página25'!A:A,'Página25'!G:G,"")</f>
        <v>25568.875</v>
      </c>
      <c r="C73" s="22">
        <f>XLOOKUP(A73,'Página25'!A:A,'Página25'!I:I,"")</f>
        <v>25568.875</v>
      </c>
      <c r="D73" s="4">
        <f>XLOOKUP(A73,login!A:A,login!F:F,"")</f>
      </c>
      <c r="E73" s="4">
        <f>XLOOKUP(A73,gestor!C:C,gestor!E:E,"")</f>
      </c>
      <c r="F73" s="4">
        <v>0</v>
      </c>
      <c r="G73" s="4">
        <f>XLOOKUP(A73,EmailVerification!A:A,EmailVerification!B:B,"")</f>
      </c>
      <c r="H73" s="4">
        <f>XLOOKUP(A73,IntegracaoVerification!A:A,IntegracaoVerification!C:C,"")</f>
      </c>
      <c r="I73" s="4">
        <f>XLOOKUP(A73,ApiVerification!A:A,ApiVerification!C:C,"")</f>
      </c>
      <c r="J73" s="4">
        <f>XLOOKUP(A73,AtivacaoGiftback!A:A,AtivacaoGiftback!B:B,"")</f>
      </c>
      <c r="K73" s="4">
        <f>XLOOKUP(A73,TempoPrimeiraCampanha!A:A,TempoPrimeiraCampanha!B:B,"")</f>
      </c>
      <c r="L73" s="4">
        <f>XLOOKUP(A73,'# Campanhas30D'!A:A,'# Campanhas30D'!B:B,"")</f>
      </c>
      <c r="M73" s="10">
        <f>XLOOKUP(A73,'Receita Influenciada'!A:A,'Receita Influenciada'!B:B,"")</f>
      </c>
      <c r="N73" s="10">
        <f>XLOOKUP(A73,'Receita Total'!A:A,'Receita Total'!C:C,"")</f>
      </c>
      <c r="O73" s="10">
        <f>XLOOKUP(A73,Giftback!A:A,Giftback!B:B,"")</f>
      </c>
      <c r="P73" s="10">
        <f>XLOOKUP(A73,Campanha!A:A,Campanha!B:B,"")</f>
      </c>
      <c r="Q73" s="4">
        <v>0</v>
      </c>
      <c r="R73" s="10">
        <f>XLOOKUP(A73,Message!A:A,Message!B:B,"")</f>
      </c>
      <c r="S73" s="15">
        <f>XLOOKUP(A73,'Receita Influenciada'!A:A,'Receita Influenciada'!C:C,"")</f>
      </c>
      <c r="T73" s="2">
        <f>DATEDIF(B73,C73,"D")</f>
      </c>
      <c r="U73" s="4">
        <v>0</v>
      </c>
    </row>
    <row x14ac:dyDescent="0.25" r="74" customHeight="1" ht="18.75">
      <c r="A74" s="1" t="s">
        <v>1552</v>
      </c>
      <c r="B74" s="22">
        <f>XLOOKUP(A74,'Página25'!A:A,'Página25'!G:G,"")</f>
        <v>25568.875</v>
      </c>
      <c r="C74" s="22">
        <f>XLOOKUP(A74,'Página25'!A:A,'Página25'!I:I,"")</f>
        <v>25568.875</v>
      </c>
      <c r="D74" s="4">
        <f>XLOOKUP(A74,login!A:A,login!F:F,"")</f>
      </c>
      <c r="E74" s="4">
        <f>XLOOKUP(A74,gestor!C:C,gestor!E:E,"")</f>
      </c>
      <c r="F74" s="4">
        <f>XLOOKUP(A74,tickets!I:I,tickets!J:J,"")</f>
      </c>
      <c r="G74" s="4">
        <f>XLOOKUP(A74,EmailVerification!A:A,EmailVerification!B:B,"")</f>
      </c>
      <c r="H74" s="4">
        <f>XLOOKUP(A74,IntegracaoVerification!A:A,IntegracaoVerification!C:C,"")</f>
      </c>
      <c r="I74" s="4">
        <f>XLOOKUP(A74,ApiVerification!A:A,ApiVerification!C:C,"")</f>
      </c>
      <c r="J74" s="4">
        <f>XLOOKUP(A74,AtivacaoGiftback!A:A,AtivacaoGiftback!B:B,"")</f>
      </c>
      <c r="K74" s="4">
        <f>XLOOKUP(A74,TempoPrimeiraCampanha!A:A,TempoPrimeiraCampanha!B:B,"")</f>
      </c>
      <c r="L74" s="4">
        <f>XLOOKUP(A74,'# Campanhas30D'!A:A,'# Campanhas30D'!B:B,"")</f>
      </c>
      <c r="M74" s="10">
        <f>XLOOKUP(A74,'Receita Influenciada'!A:A,'Receita Influenciada'!B:B,"")</f>
      </c>
      <c r="N74" s="10">
        <f>XLOOKUP(A74,'Receita Total'!A:A,'Receita Total'!C:C,"")</f>
      </c>
      <c r="O74" s="10">
        <f>XLOOKUP(A74,Giftback!A:A,Giftback!B:B,"")</f>
      </c>
      <c r="P74" s="10">
        <f>XLOOKUP(A74,Campanha!A:A,Campanha!B:B,"")</f>
      </c>
      <c r="Q74" s="4">
        <v>0</v>
      </c>
      <c r="R74" s="4">
        <v>0</v>
      </c>
      <c r="S74" s="15">
        <f>XLOOKUP(A74,'Receita Influenciada'!A:A,'Receita Influenciada'!C:C,"")</f>
      </c>
      <c r="T74" s="2">
        <f>DATEDIF(B74,C74,"D")</f>
      </c>
      <c r="U74" s="4">
        <v>0</v>
      </c>
    </row>
    <row x14ac:dyDescent="0.25" r="75" customHeight="1" ht="18.75">
      <c r="A75" s="1" t="s">
        <v>697</v>
      </c>
      <c r="B75" s="22">
        <f>XLOOKUP(A75,'Página25'!A:A,'Página25'!G:G,"")</f>
        <v>25568.875</v>
      </c>
      <c r="C75" s="22">
        <f>XLOOKUP(A75,'Página25'!A:A,'Página25'!I:I,"")</f>
        <v>25568.875</v>
      </c>
      <c r="D75" s="4">
        <f>XLOOKUP(A75,login!A:A,login!F:F,"")</f>
      </c>
      <c r="E75" s="4">
        <f>XLOOKUP(A75,gestor!C:C,gestor!E:E,"")</f>
      </c>
      <c r="F75" s="4">
        <v>0</v>
      </c>
      <c r="G75" s="4">
        <f>XLOOKUP(A75,EmailVerification!A:A,EmailVerification!B:B,"")</f>
      </c>
      <c r="H75" s="4">
        <f>XLOOKUP(A75,IntegracaoVerification!A:A,IntegracaoVerification!C:C,"")</f>
      </c>
      <c r="I75" s="4">
        <f>XLOOKUP(A75,ApiVerification!A:A,ApiVerification!C:C,"")</f>
      </c>
      <c r="J75" s="4">
        <f>XLOOKUP(A75,AtivacaoGiftback!A:A,AtivacaoGiftback!B:B,"")</f>
      </c>
      <c r="K75" s="4">
        <f>XLOOKUP(A75,TempoPrimeiraCampanha!A:A,TempoPrimeiraCampanha!B:B,"")</f>
      </c>
      <c r="L75" s="4">
        <f>XLOOKUP(A75,'# Campanhas30D'!A:A,'# Campanhas30D'!B:B,"")</f>
      </c>
      <c r="M75" s="10">
        <f>XLOOKUP(A75,'Receita Influenciada'!A:A,'Receita Influenciada'!B:B,"")</f>
      </c>
      <c r="N75" s="10">
        <f>XLOOKUP(A75,'Receita Total'!A:A,'Receita Total'!C:C,"")</f>
      </c>
      <c r="O75" s="10">
        <f>XLOOKUP(A75,Giftback!A:A,Giftback!B:B,"")</f>
      </c>
      <c r="P75" s="10">
        <f>XLOOKUP(A75,Campanha!A:A,Campanha!B:B,"")</f>
      </c>
      <c r="Q75" s="4">
        <v>0</v>
      </c>
      <c r="R75" s="4">
        <v>0</v>
      </c>
      <c r="S75" s="15">
        <f>XLOOKUP(A75,'Receita Influenciada'!A:A,'Receita Influenciada'!C:C,"")</f>
      </c>
      <c r="T75" s="2">
        <f>DATEDIF(B75,C75,"D")</f>
      </c>
      <c r="U75" s="4">
        <v>0</v>
      </c>
    </row>
    <row x14ac:dyDescent="0.25" r="76" customHeight="1" ht="18.75">
      <c r="A76" s="1" t="s">
        <v>1510</v>
      </c>
      <c r="B76" s="22">
        <f>XLOOKUP(A76,'Página25'!A:A,'Página25'!G:G,"")</f>
        <v>25568.875</v>
      </c>
      <c r="C76" s="22">
        <f>XLOOKUP(A76,'Página25'!A:A,'Página25'!I:I,"")</f>
        <v>25568.875</v>
      </c>
      <c r="D76" s="4">
        <f>XLOOKUP(A76,login!A:A,login!F:F,"")</f>
      </c>
      <c r="E76" s="4">
        <f>XLOOKUP(A76,gestor!C:C,gestor!E:E,"")</f>
      </c>
      <c r="F76" s="4">
        <f>XLOOKUP(A76,tickets!I:I,tickets!J:J,"")</f>
      </c>
      <c r="G76" s="4">
        <f>XLOOKUP(A76,EmailVerification!A:A,EmailVerification!B:B,"")</f>
      </c>
      <c r="H76" s="4">
        <f>XLOOKUP(A76,IntegracaoVerification!A:A,IntegracaoVerification!C:C,"")</f>
      </c>
      <c r="I76" s="4">
        <f>XLOOKUP(A76,ApiVerification!A:A,ApiVerification!C:C,"")</f>
      </c>
      <c r="J76" s="4">
        <f>XLOOKUP(A76,AtivacaoGiftback!A:A,AtivacaoGiftback!B:B,"")</f>
      </c>
      <c r="K76" s="4">
        <f>XLOOKUP(A76,TempoPrimeiraCampanha!A:A,TempoPrimeiraCampanha!B:B,"")</f>
      </c>
      <c r="L76" s="4">
        <f>XLOOKUP(A76,'# Campanhas30D'!A:A,'# Campanhas30D'!B:B,"")</f>
      </c>
      <c r="M76" s="10">
        <f>XLOOKUP(A76,'Receita Influenciada'!A:A,'Receita Influenciada'!B:B,"")</f>
      </c>
      <c r="N76" s="10">
        <f>XLOOKUP(A76,'Receita Total'!A:A,'Receita Total'!C:C,"")</f>
      </c>
      <c r="O76" s="10">
        <f>XLOOKUP(A76,Giftback!A:A,Giftback!B:B,"")</f>
      </c>
      <c r="P76" s="10">
        <f>XLOOKUP(A76,Campanha!A:A,Campanha!B:B,"")</f>
      </c>
      <c r="Q76" s="4">
        <v>0</v>
      </c>
      <c r="R76" s="4">
        <v>0</v>
      </c>
      <c r="S76" s="15">
        <f>XLOOKUP(A76,'Receita Influenciada'!A:A,'Receita Influenciada'!C:C,"")</f>
      </c>
      <c r="T76" s="4">
        <f>DATEDIF(B76,C76,"D")</f>
      </c>
      <c r="U76" s="4">
        <v>0</v>
      </c>
    </row>
    <row x14ac:dyDescent="0.25" r="77" customHeight="1" ht="18.75">
      <c r="A77" s="1" t="s">
        <v>851</v>
      </c>
      <c r="B77" s="22">
        <f>XLOOKUP(A77,'Página25'!A:A,'Página25'!G:G,"")</f>
        <v>25568.875</v>
      </c>
      <c r="C77" s="22">
        <f>XLOOKUP(A77,'Página25'!A:A,'Página25'!I:I,"")</f>
        <v>25568.875</v>
      </c>
      <c r="D77" s="4">
        <f>XLOOKUP(A77,login!A:A,login!F:F,"")</f>
      </c>
      <c r="E77" s="4">
        <v>0</v>
      </c>
      <c r="F77" s="4">
        <v>0</v>
      </c>
      <c r="G77" s="4">
        <f>XLOOKUP(A77,EmailVerification!A:A,EmailVerification!B:B,"")</f>
      </c>
      <c r="H77" s="2">
        <f>XLOOKUP(A77,IntegracaoVerification!A:A,IntegracaoVerification!C:C,"")</f>
      </c>
      <c r="I77" s="2">
        <f>XLOOKUP(A77,ApiVerification!A:A,ApiVerification!C:C,"")</f>
      </c>
      <c r="J77" s="4">
        <f>XLOOKUP(A77,AtivacaoGiftback!A:A,AtivacaoGiftback!B:B,"")</f>
      </c>
      <c r="K77" s="4">
        <f>XLOOKUP(A77,TempoPrimeiraCampanha!A:A,TempoPrimeiraCampanha!B:B,"")</f>
      </c>
      <c r="L77" s="4">
        <f>XLOOKUP(A77,'# Campanhas30D'!A:A,'# Campanhas30D'!B:B,"")</f>
      </c>
      <c r="M77" s="10">
        <f>XLOOKUP(A77,'Receita Influenciada'!A:A,'Receita Influenciada'!B:B,"")</f>
      </c>
      <c r="N77" s="10">
        <f>XLOOKUP(A77,'Receita Total'!A:A,'Receita Total'!C:C,"")</f>
      </c>
      <c r="O77" s="4">
        <v>0</v>
      </c>
      <c r="P77" s="10">
        <f>XLOOKUP(A77,Campanha!A:A,Campanha!B:B,"")</f>
      </c>
      <c r="Q77" s="4">
        <v>0</v>
      </c>
      <c r="R77" s="4">
        <v>0</v>
      </c>
      <c r="S77" s="15">
        <f>XLOOKUP(A77,'Receita Influenciada'!A:A,'Receita Influenciada'!C:C,"")</f>
      </c>
      <c r="T77" s="2">
        <f>DATEDIF(B77,C77,"D")</f>
      </c>
      <c r="U77" s="4">
        <v>0</v>
      </c>
    </row>
    <row x14ac:dyDescent="0.25" r="78" customHeight="1" ht="18.75">
      <c r="A78" s="1" t="s">
        <v>1632</v>
      </c>
      <c r="B78" s="22">
        <f>XLOOKUP(A78,'Página25'!A:A,'Página25'!G:G,"")</f>
        <v>25568.875</v>
      </c>
      <c r="C78" s="22">
        <f>XLOOKUP(A78,'Página25'!A:A,'Página25'!I:I,"")</f>
        <v>25568.875</v>
      </c>
      <c r="D78" s="4">
        <f>XLOOKUP(A78,login!A:A,login!F:F,"")</f>
      </c>
      <c r="E78" s="4">
        <f>XLOOKUP(A78,gestor!C:C,gestor!E:E,"")</f>
      </c>
      <c r="F78" s="4">
        <v>0</v>
      </c>
      <c r="G78" s="4">
        <f>XLOOKUP(A78,EmailVerification!A:A,EmailVerification!B:B,"")</f>
      </c>
      <c r="H78" s="4">
        <f>XLOOKUP(A78,IntegracaoVerification!A:A,IntegracaoVerification!C:C,"")</f>
      </c>
      <c r="I78" s="4">
        <f>XLOOKUP(A78,ApiVerification!A:A,ApiVerification!C:C,"")</f>
      </c>
      <c r="J78" s="4">
        <f>XLOOKUP(A78,AtivacaoGiftback!A:A,AtivacaoGiftback!B:B,"")</f>
      </c>
      <c r="K78" s="4">
        <f>XLOOKUP(A78,TempoPrimeiraCampanha!A:A,TempoPrimeiraCampanha!B:B,"")</f>
      </c>
      <c r="L78" s="4">
        <f>XLOOKUP(A78,'# Campanhas30D'!A:A,'# Campanhas30D'!B:B,"")</f>
      </c>
      <c r="M78" s="10">
        <f>XLOOKUP(A78,'Receita Influenciada'!A:A,'Receita Influenciada'!B:B,"")</f>
      </c>
      <c r="N78" s="10">
        <f>XLOOKUP(A78,'Receita Total'!A:A,'Receita Total'!C:C,"")</f>
      </c>
      <c r="O78" s="4">
        <v>0</v>
      </c>
      <c r="P78" s="4">
        <v>0</v>
      </c>
      <c r="Q78" s="10">
        <f>XLOOKUP(A78,Task!A:A,Task!B:B,"")</f>
      </c>
      <c r="R78" s="4">
        <v>0</v>
      </c>
      <c r="S78" s="15">
        <f>XLOOKUP(A78,'Receita Influenciada'!A:A,'Receita Influenciada'!C:C,"")</f>
      </c>
      <c r="T78" s="2">
        <f>DATEDIF(B78,C78,"D")</f>
      </c>
      <c r="U78" s="4">
        <v>0</v>
      </c>
    </row>
    <row x14ac:dyDescent="0.25" r="79" customHeight="1" ht="18.75">
      <c r="A79" s="1" t="s">
        <v>811</v>
      </c>
      <c r="B79" s="22">
        <f>XLOOKUP(A79,'Página25'!A:A,'Página25'!G:G,"")</f>
        <v>25568.875</v>
      </c>
      <c r="C79" s="22">
        <f>XLOOKUP(A79,'Página25'!A:A,'Página25'!I:I,"")</f>
        <v>25568.875</v>
      </c>
      <c r="D79" s="4">
        <f>XLOOKUP(A79,login!A:A,login!F:F,"")</f>
      </c>
      <c r="E79" s="4">
        <v>0</v>
      </c>
      <c r="F79" s="4">
        <v>0</v>
      </c>
      <c r="G79" s="2">
        <f>XLOOKUP(A79,EmailVerification!A:A,EmailVerification!B:B,"")</f>
      </c>
      <c r="H79" s="4">
        <f>XLOOKUP(A79,IntegracaoVerification!A:A,IntegracaoVerification!C:C,"")</f>
      </c>
      <c r="I79" s="4">
        <f>XLOOKUP(A79,ApiVerification!A:A,ApiVerification!C:C,"")</f>
      </c>
      <c r="J79" s="4">
        <f>XLOOKUP(A79,AtivacaoGiftback!A:A,AtivacaoGiftback!B:B,"")</f>
      </c>
      <c r="K79" s="4">
        <f>XLOOKUP(A79,TempoPrimeiraCampanha!A:A,TempoPrimeiraCampanha!B:B,"")</f>
      </c>
      <c r="L79" s="4">
        <f>XLOOKUP(A79,'# Campanhas30D'!A:A,'# Campanhas30D'!B:B,"")</f>
      </c>
      <c r="M79" s="10">
        <f>XLOOKUP(A79,'Receita Influenciada'!A:A,'Receita Influenciada'!B:B,"")</f>
      </c>
      <c r="N79" s="10">
        <f>XLOOKUP(A79,'Receita Total'!A:A,'Receita Total'!C:C,"")</f>
      </c>
      <c r="O79" s="10">
        <f>XLOOKUP(A79,Giftback!A:A,Giftback!B:B,"")</f>
      </c>
      <c r="P79" s="4">
        <v>0</v>
      </c>
      <c r="Q79" s="10">
        <f>XLOOKUP(A79,Task!A:A,Task!B:B,"")</f>
      </c>
      <c r="R79" s="4">
        <v>0</v>
      </c>
      <c r="S79" s="15">
        <f>XLOOKUP(A79,'Receita Influenciada'!A:A,'Receita Influenciada'!C:C,"")</f>
      </c>
      <c r="T79" s="2">
        <f>DATEDIF(B79,C79,"D")</f>
      </c>
      <c r="U79" s="4">
        <v>0</v>
      </c>
    </row>
    <row x14ac:dyDescent="0.25" r="80" customHeight="1" ht="18.75">
      <c r="A80" s="1" t="s">
        <v>1259</v>
      </c>
      <c r="B80" s="22">
        <f>XLOOKUP(A80,'Página25'!A:A,'Página25'!G:G,"")</f>
        <v>25568.875</v>
      </c>
      <c r="C80" s="22">
        <f>XLOOKUP(A80,'Página25'!A:A,'Página25'!I:I,"")</f>
        <v>25568.875</v>
      </c>
      <c r="D80" s="4">
        <f>XLOOKUP(A80,login!A:A,login!F:F,"")</f>
      </c>
      <c r="E80" s="4">
        <f>XLOOKUP(A80,gestor!C:C,gestor!E:E,"")</f>
      </c>
      <c r="F80" s="4">
        <v>0</v>
      </c>
      <c r="G80" s="4">
        <f>XLOOKUP(A80,EmailVerification!A:A,EmailVerification!B:B,"")</f>
      </c>
      <c r="H80" s="4">
        <f>XLOOKUP(A80,IntegracaoVerification!A:A,IntegracaoVerification!C:C,"")</f>
      </c>
      <c r="I80" s="4">
        <f>XLOOKUP(A80,ApiVerification!A:A,ApiVerification!C:C,"")</f>
      </c>
      <c r="J80" s="4">
        <f>XLOOKUP(A80,AtivacaoGiftback!A:A,AtivacaoGiftback!B:B,"")</f>
      </c>
      <c r="K80" s="4">
        <f>XLOOKUP(A80,TempoPrimeiraCampanha!A:A,TempoPrimeiraCampanha!B:B,"")</f>
      </c>
      <c r="L80" s="4">
        <f>XLOOKUP(A80,'# Campanhas30D'!A:A,'# Campanhas30D'!B:B,"")</f>
      </c>
      <c r="M80" s="4">
        <v>0</v>
      </c>
      <c r="N80" s="10">
        <f>XLOOKUP(A80,'Receita Total'!A:A,'Receita Total'!C:C,"")</f>
      </c>
      <c r="O80" s="4">
        <v>0</v>
      </c>
      <c r="P80" s="4">
        <v>0</v>
      </c>
      <c r="Q80" s="4">
        <v>0</v>
      </c>
      <c r="R80" s="4">
        <v>0</v>
      </c>
      <c r="S80" s="16">
        <f>XLOOKUP(A80,'Receita Influenciada'!A:A,'Receita Influenciada'!C:C,"")</f>
      </c>
      <c r="T80" s="2">
        <f>DATEDIF(B80,C80,"D")</f>
      </c>
      <c r="U80" s="4">
        <v>0</v>
      </c>
    </row>
    <row x14ac:dyDescent="0.25" r="81" customHeight="1" ht="18.75">
      <c r="A81" s="1" t="s">
        <v>1254</v>
      </c>
      <c r="B81" s="22">
        <f>XLOOKUP(A81,'Página25'!A:A,'Página25'!G:G,"")</f>
        <v>25568.875</v>
      </c>
      <c r="C81" s="22">
        <f>XLOOKUP(A81,'Página25'!A:A,'Página25'!I:I,"")</f>
        <v>25568.875</v>
      </c>
      <c r="D81" s="4">
        <f>XLOOKUP(A81,login!A:A,login!F:F,"")</f>
      </c>
      <c r="E81" s="4">
        <f>XLOOKUP(A81,gestor!C:C,gestor!E:E,"")</f>
      </c>
      <c r="F81" s="4">
        <v>0</v>
      </c>
      <c r="G81" s="4">
        <f>XLOOKUP(A81,EmailVerification!A:A,EmailVerification!B:B,"")</f>
      </c>
      <c r="H81" s="4">
        <f>XLOOKUP(A81,IntegracaoVerification!A:A,IntegracaoVerification!C:C,"")</f>
      </c>
      <c r="I81" s="4">
        <f>XLOOKUP(A81,ApiVerification!A:A,ApiVerification!C:C,"")</f>
      </c>
      <c r="J81" s="4">
        <f>XLOOKUP(A81,AtivacaoGiftback!A:A,AtivacaoGiftback!B:B,"")</f>
      </c>
      <c r="K81" s="4">
        <f>XLOOKUP(A81,TempoPrimeiraCampanha!A:A,TempoPrimeiraCampanha!B:B,"")</f>
      </c>
      <c r="L81" s="4">
        <f>XLOOKUP(A81,'# Campanhas30D'!A:A,'# Campanhas30D'!B:B,"")</f>
      </c>
      <c r="M81" s="4">
        <v>0</v>
      </c>
      <c r="N81" s="10">
        <f>XLOOKUP(A81,'Receita Total'!A:A,'Receita Total'!C:C,"")</f>
      </c>
      <c r="O81" s="4">
        <v>0</v>
      </c>
      <c r="P81" s="4">
        <v>0</v>
      </c>
      <c r="Q81" s="4">
        <v>0</v>
      </c>
      <c r="R81" s="4">
        <v>0</v>
      </c>
      <c r="S81" s="16">
        <f>XLOOKUP(A81,'Receita Influenciada'!A:A,'Receita Influenciada'!C:C,"")</f>
      </c>
      <c r="T81" s="2">
        <f>DATEDIF(B81,C81,"D")</f>
      </c>
      <c r="U81" s="4">
        <v>0</v>
      </c>
    </row>
    <row x14ac:dyDescent="0.25" r="82" customHeight="1" ht="18.75">
      <c r="A82" s="1" t="s">
        <v>1265</v>
      </c>
      <c r="B82" s="22">
        <f>XLOOKUP(A82,'Página25'!A:A,'Página25'!G:G,"")</f>
        <v>25568.875</v>
      </c>
      <c r="C82" s="22">
        <f>XLOOKUP(A82,'Página25'!A:A,'Página25'!I:I,"")</f>
        <v>25568.875</v>
      </c>
      <c r="D82" s="4">
        <f>XLOOKUP(A82,login!A:A,login!F:F,"")</f>
      </c>
      <c r="E82" s="4">
        <v>0</v>
      </c>
      <c r="F82" s="4">
        <v>0</v>
      </c>
      <c r="G82" s="4">
        <f>XLOOKUP(A82,EmailVerification!A:A,EmailVerification!B:B,"")</f>
      </c>
      <c r="H82" s="4">
        <f>XLOOKUP(A82,IntegracaoVerification!A:A,IntegracaoVerification!C:C,"")</f>
      </c>
      <c r="I82" s="4">
        <f>XLOOKUP(A82,ApiVerification!A:A,ApiVerification!C:C,"")</f>
      </c>
      <c r="J82" s="4">
        <f>XLOOKUP(A82,AtivacaoGiftback!A:A,AtivacaoGiftback!B:B,"")</f>
      </c>
      <c r="K82" s="4">
        <f>XLOOKUP(A82,TempoPrimeiraCampanha!A:A,TempoPrimeiraCampanha!B:B,"")</f>
      </c>
      <c r="L82" s="4">
        <f>XLOOKUP(A82,'# Campanhas30D'!A:A,'# Campanhas30D'!B:B,"")</f>
      </c>
      <c r="M82" s="4">
        <v>0</v>
      </c>
      <c r="N82" s="10">
        <f>XLOOKUP(A82,'Receita Total'!A:A,'Receita Total'!C:C,"")</f>
      </c>
      <c r="O82" s="4">
        <v>0</v>
      </c>
      <c r="P82" s="4">
        <v>0</v>
      </c>
      <c r="Q82" s="4">
        <v>0</v>
      </c>
      <c r="R82" s="4">
        <v>0</v>
      </c>
      <c r="S82" s="16">
        <f>XLOOKUP(A82,'Receita Influenciada'!A:A,'Receita Influenciada'!C:C,"")</f>
      </c>
      <c r="T82" s="2">
        <f>DATEDIF(B82,C82,"D")</f>
      </c>
      <c r="U82" s="4">
        <v>0</v>
      </c>
    </row>
    <row x14ac:dyDescent="0.25" r="83" customHeight="1" ht="18.75">
      <c r="A83" s="1" t="s">
        <v>565</v>
      </c>
      <c r="B83" s="22">
        <f>XLOOKUP(A83,'Página25'!A:A,'Página25'!G:G,"")</f>
        <v>25568.875</v>
      </c>
      <c r="C83" s="22">
        <f>XLOOKUP(A83,'Página25'!A:A,'Página25'!I:I,"")</f>
        <v>25568.875</v>
      </c>
      <c r="D83" s="4">
        <f>XLOOKUP(A83,login!A:A,login!F:F,"")</f>
      </c>
      <c r="E83" s="4">
        <f>XLOOKUP(A83,gestor!C:C,gestor!E:E,"")</f>
      </c>
      <c r="F83" s="4">
        <f>XLOOKUP(A83,tickets!I:I,tickets!J:J,"")</f>
      </c>
      <c r="G83" s="4">
        <f>XLOOKUP(A83,EmailVerification!A:A,EmailVerification!B:B,"")</f>
      </c>
      <c r="H83" s="4">
        <f>XLOOKUP(A83,IntegracaoVerification!A:A,IntegracaoVerification!C:C,"")</f>
      </c>
      <c r="I83" s="4">
        <f>XLOOKUP(A83,ApiVerification!A:A,ApiVerification!C:C,"")</f>
      </c>
      <c r="J83" s="4">
        <f>XLOOKUP(A83,AtivacaoGiftback!A:A,AtivacaoGiftback!B:B,"")</f>
      </c>
      <c r="K83" s="4">
        <f>XLOOKUP(A83,TempoPrimeiraCampanha!A:A,TempoPrimeiraCampanha!B:B,"")</f>
      </c>
      <c r="L83" s="4">
        <f>XLOOKUP(A83,'# Campanhas30D'!A:A,'# Campanhas30D'!B:B,"")</f>
      </c>
      <c r="M83" s="10">
        <f>XLOOKUP(A83,'Receita Influenciada'!A:A,'Receita Influenciada'!B:B,"")</f>
      </c>
      <c r="N83" s="10">
        <f>XLOOKUP(A83,'Receita Total'!A:A,'Receita Total'!C:C,"")</f>
      </c>
      <c r="O83" s="4">
        <v>0</v>
      </c>
      <c r="P83" s="10">
        <f>XLOOKUP(A83,Campanha!A:A,Campanha!B:B,"")</f>
      </c>
      <c r="Q83" s="4">
        <v>0</v>
      </c>
      <c r="R83" s="4">
        <v>0</v>
      </c>
      <c r="S83" s="15">
        <f>XLOOKUP(A83,'Receita Influenciada'!A:A,'Receita Influenciada'!C:C,"")</f>
      </c>
      <c r="T83" s="2">
        <f>DATEDIF(B83,C83,"D")</f>
      </c>
      <c r="U83" s="4">
        <v>0</v>
      </c>
    </row>
    <row x14ac:dyDescent="0.25" r="84" customHeight="1" ht="18.75">
      <c r="A84" s="1" t="s">
        <v>882</v>
      </c>
      <c r="B84" s="22">
        <f>XLOOKUP(A84,'Página25'!A:A,'Página25'!G:G,"")</f>
        <v>25568.875</v>
      </c>
      <c r="C84" s="22">
        <f>XLOOKUP(A84,'Página25'!A:A,'Página25'!I:I,"")</f>
        <v>25568.875</v>
      </c>
      <c r="D84" s="4">
        <f>XLOOKUP(A84,login!A:A,login!F:F,"")</f>
      </c>
      <c r="E84" s="4">
        <f>XLOOKUP(A84,gestor!C:C,gestor!E:E,"")</f>
      </c>
      <c r="F84" s="4">
        <v>0</v>
      </c>
      <c r="G84" s="4">
        <f>XLOOKUP(A84,EmailVerification!A:A,EmailVerification!B:B,"")</f>
      </c>
      <c r="H84" s="4">
        <f>XLOOKUP(A84,IntegracaoVerification!A:A,IntegracaoVerification!C:C,"")</f>
      </c>
      <c r="I84" s="4">
        <f>XLOOKUP(A84,ApiVerification!A:A,ApiVerification!C:C,"")</f>
      </c>
      <c r="J84" s="4">
        <f>XLOOKUP(A84,AtivacaoGiftback!A:A,AtivacaoGiftback!B:B,"")</f>
      </c>
      <c r="K84" s="4">
        <f>XLOOKUP(A84,TempoPrimeiraCampanha!A:A,TempoPrimeiraCampanha!B:B,"")</f>
      </c>
      <c r="L84" s="4">
        <f>XLOOKUP(A84,'# Campanhas30D'!A:A,'# Campanhas30D'!B:B,"")</f>
      </c>
      <c r="M84" s="10">
        <f>XLOOKUP(A84,'Receita Influenciada'!A:A,'Receita Influenciada'!B:B,"")</f>
      </c>
      <c r="N84" s="10">
        <f>XLOOKUP(A84,'Receita Total'!A:A,'Receita Total'!C:C,"")</f>
      </c>
      <c r="O84" s="4">
        <v>0</v>
      </c>
      <c r="P84" s="10">
        <f>XLOOKUP(A84,Campanha!A:A,Campanha!B:B,"")</f>
      </c>
      <c r="Q84" s="4">
        <v>0</v>
      </c>
      <c r="R84" s="4">
        <v>0</v>
      </c>
      <c r="S84" s="15">
        <f>XLOOKUP(A84,'Receita Influenciada'!A:A,'Receita Influenciada'!C:C,"")</f>
      </c>
      <c r="T84" s="2">
        <f>DATEDIF(B84,C84,"D")</f>
      </c>
      <c r="U84" s="4">
        <v>0</v>
      </c>
    </row>
    <row x14ac:dyDescent="0.25" r="85" customHeight="1" ht="18.75">
      <c r="A85" s="1" t="s">
        <v>1197</v>
      </c>
      <c r="B85" s="22">
        <f>XLOOKUP(A85,'Página25'!A:A,'Página25'!G:G,"")</f>
        <v>25568.875</v>
      </c>
      <c r="C85" s="22">
        <f>XLOOKUP(A85,'Página25'!A:A,'Página25'!I:I,"")</f>
        <v>25568.875</v>
      </c>
      <c r="D85" s="4">
        <f>XLOOKUP(A85,login!A:A,login!F:F,"")</f>
      </c>
      <c r="E85" s="4">
        <f>XLOOKUP(A85,gestor!C:C,gestor!E:E,"")</f>
      </c>
      <c r="F85" s="4">
        <f>XLOOKUP(A85,tickets!I:I,tickets!J:J,"")</f>
      </c>
      <c r="G85" s="4">
        <f>XLOOKUP(A85,EmailVerification!A:A,EmailVerification!B:B,"")</f>
      </c>
      <c r="H85" s="4">
        <f>XLOOKUP(A85,IntegracaoVerification!A:A,IntegracaoVerification!C:C,"")</f>
      </c>
      <c r="I85" s="2">
        <f>XLOOKUP(A85,ApiVerification!A:A,ApiVerification!C:C,"")</f>
      </c>
      <c r="J85" s="4">
        <f>XLOOKUP(A85,AtivacaoGiftback!A:A,AtivacaoGiftback!B:B,"")</f>
      </c>
      <c r="K85" s="4">
        <f>XLOOKUP(A85,TempoPrimeiraCampanha!A:A,TempoPrimeiraCampanha!B:B,"")</f>
      </c>
      <c r="L85" s="4">
        <f>XLOOKUP(A85,'# Campanhas30D'!A:A,'# Campanhas30D'!B:B,"")</f>
      </c>
      <c r="M85" s="10">
        <f>XLOOKUP(A85,'Receita Influenciada'!A:A,'Receita Influenciada'!B:B,"")</f>
      </c>
      <c r="N85" s="10">
        <f>XLOOKUP(A85,'Receita Total'!A:A,'Receita Total'!C:C,"")</f>
      </c>
      <c r="O85" s="4">
        <v>0</v>
      </c>
      <c r="P85" s="10">
        <f>XLOOKUP(A85,Campanha!A:A,Campanha!B:B,"")</f>
      </c>
      <c r="Q85" s="10">
        <f>XLOOKUP(A85,Task!A:A,Task!B:B,"")</f>
      </c>
      <c r="R85" s="4">
        <v>0</v>
      </c>
      <c r="S85" s="15">
        <f>XLOOKUP(A85,'Receita Influenciada'!A:A,'Receita Influenciada'!C:C,"")</f>
      </c>
      <c r="T85" s="4">
        <f>DATEDIF(B85,C85,"D")</f>
      </c>
      <c r="U85" s="4">
        <f>IF(T85&gt;=0,1,0)</f>
      </c>
    </row>
    <row x14ac:dyDescent="0.25" r="86" customHeight="1" ht="18.75">
      <c r="A86" s="1" t="s">
        <v>975</v>
      </c>
      <c r="B86" s="22">
        <f>XLOOKUP(A86,'Página25'!A:A,'Página25'!G:G,"")</f>
        <v>25568.875</v>
      </c>
      <c r="C86" s="22">
        <f>XLOOKUP(A86,'Página25'!A:A,'Página25'!I:I,"")</f>
        <v>25568.875</v>
      </c>
      <c r="D86" s="4">
        <f>XLOOKUP(A86,login!A:A,login!F:F,"")</f>
      </c>
      <c r="E86" s="4">
        <f>XLOOKUP(A86,gestor!C:C,gestor!E:E,"")</f>
      </c>
      <c r="F86" s="4">
        <v>0</v>
      </c>
      <c r="G86" s="4">
        <f>XLOOKUP(A86,EmailVerification!A:A,EmailVerification!B:B,"")</f>
      </c>
      <c r="H86" s="4">
        <f>XLOOKUP(A86,IntegracaoVerification!A:A,IntegracaoVerification!C:C,"")</f>
      </c>
      <c r="I86" s="4">
        <f>XLOOKUP(A86,ApiVerification!A:A,ApiVerification!C:C,"")</f>
      </c>
      <c r="J86" s="4">
        <f>XLOOKUP(A86,AtivacaoGiftback!A:A,AtivacaoGiftback!B:B,"")</f>
      </c>
      <c r="K86" s="4">
        <f>XLOOKUP(A86,TempoPrimeiraCampanha!A:A,TempoPrimeiraCampanha!B:B,"")</f>
      </c>
      <c r="L86" s="4">
        <f>XLOOKUP(A86,'# Campanhas30D'!A:A,'# Campanhas30D'!B:B,"")</f>
      </c>
      <c r="M86" s="10">
        <f>XLOOKUP(A86,'Receita Influenciada'!A:A,'Receita Influenciada'!B:B,"")</f>
      </c>
      <c r="N86" s="10">
        <f>XLOOKUP(A86,'Receita Total'!A:A,'Receita Total'!C:C,"")</f>
      </c>
      <c r="O86" s="10">
        <f>XLOOKUP(A86,Giftback!A:A,Giftback!B:B,"")</f>
      </c>
      <c r="P86" s="10">
        <f>XLOOKUP(A86,Campanha!A:A,Campanha!B:B,"")</f>
      </c>
      <c r="Q86" s="4">
        <v>0</v>
      </c>
      <c r="R86" s="4">
        <v>0</v>
      </c>
      <c r="S86" s="15">
        <f>XLOOKUP(A86,'Receita Influenciada'!A:A,'Receita Influenciada'!C:C,"")</f>
      </c>
      <c r="T86" s="2">
        <f>DATEDIF(B86,C86,"D")</f>
      </c>
      <c r="U86" s="4">
        <v>0</v>
      </c>
    </row>
    <row x14ac:dyDescent="0.25" r="87" customHeight="1" ht="18.75">
      <c r="A87" s="1" t="s">
        <v>550</v>
      </c>
      <c r="B87" s="22">
        <f>XLOOKUP(A87,'Página25'!A:A,'Página25'!G:G,"")</f>
        <v>25568.875</v>
      </c>
      <c r="C87" s="22">
        <f>XLOOKUP(A87,'Página25'!A:A,'Página25'!I:I,"")</f>
        <v>25568.875</v>
      </c>
      <c r="D87" s="4">
        <f>XLOOKUP(A87,login!A:A,login!F:F,"")</f>
      </c>
      <c r="E87" s="4">
        <v>0</v>
      </c>
      <c r="F87" s="4">
        <v>0</v>
      </c>
      <c r="G87" s="2">
        <f>XLOOKUP(A87,EmailVerification!A:A,EmailVerification!B:B,"")</f>
      </c>
      <c r="H87" s="4">
        <f>XLOOKUP(A87,IntegracaoVerification!A:A,IntegracaoVerification!C:C,"")</f>
      </c>
      <c r="I87" s="4">
        <f>XLOOKUP(A87,ApiVerification!A:A,ApiVerification!C:C,"")</f>
      </c>
      <c r="J87" s="4">
        <f>XLOOKUP(A87,AtivacaoGiftback!A:A,AtivacaoGiftback!B:B,"")</f>
      </c>
      <c r="K87" s="4">
        <f>XLOOKUP(A87,TempoPrimeiraCampanha!A:A,TempoPrimeiraCampanha!B:B,"")</f>
      </c>
      <c r="L87" s="4">
        <f>XLOOKUP(A87,'# Campanhas30D'!A:A,'# Campanhas30D'!B:B,"")</f>
      </c>
      <c r="M87" s="10">
        <f>XLOOKUP(A87,'Receita Influenciada'!A:A,'Receita Influenciada'!B:B,"")</f>
      </c>
      <c r="N87" s="10">
        <f>XLOOKUP(A87,'Receita Total'!A:A,'Receita Total'!C:C,"")</f>
      </c>
      <c r="O87" s="4">
        <v>0</v>
      </c>
      <c r="P87" s="10">
        <f>XLOOKUP(A87,Campanha!A:A,Campanha!B:B,"")</f>
      </c>
      <c r="Q87" s="4">
        <v>0</v>
      </c>
      <c r="R87" s="4">
        <v>0</v>
      </c>
      <c r="S87" s="15">
        <f>XLOOKUP(A87,'Receita Influenciada'!A:A,'Receita Influenciada'!C:C,"")</f>
      </c>
      <c r="T87" s="2">
        <f>DATEDIF(B87,C87,"D")</f>
      </c>
      <c r="U87" s="4">
        <v>0</v>
      </c>
    </row>
    <row x14ac:dyDescent="0.25" r="88" customHeight="1" ht="18.75">
      <c r="A88" s="1" t="s">
        <v>1134</v>
      </c>
      <c r="B88" s="22">
        <f>XLOOKUP(A88,'Página25'!A:A,'Página25'!G:G,"")</f>
        <v>25568.875</v>
      </c>
      <c r="C88" s="22">
        <f>XLOOKUP(A88,'Página25'!A:A,'Página25'!I:I,"")</f>
        <v>25568.875</v>
      </c>
      <c r="D88" s="4">
        <f>XLOOKUP(A88,login!A:A,login!F:F,"")</f>
      </c>
      <c r="E88" s="4">
        <f>XLOOKUP(A88,gestor!C:C,gestor!E:E,"")</f>
      </c>
      <c r="F88" s="4">
        <v>0</v>
      </c>
      <c r="G88" s="4">
        <f>XLOOKUP(A88,EmailVerification!A:A,EmailVerification!B:B,"")</f>
      </c>
      <c r="H88" s="4">
        <f>XLOOKUP(A88,IntegracaoVerification!A:A,IntegracaoVerification!C:C,"")</f>
      </c>
      <c r="I88" s="2">
        <f>XLOOKUP(A88,ApiVerification!A:A,ApiVerification!C:C,"")</f>
      </c>
      <c r="J88" s="4">
        <f>XLOOKUP(A88,AtivacaoGiftback!A:A,AtivacaoGiftback!B:B,"")</f>
      </c>
      <c r="K88" s="4">
        <f>XLOOKUP(A88,TempoPrimeiraCampanha!A:A,TempoPrimeiraCampanha!B:B,"")</f>
      </c>
      <c r="L88" s="4">
        <f>XLOOKUP(A88,'# Campanhas30D'!A:A,'# Campanhas30D'!B:B,"")</f>
      </c>
      <c r="M88" s="10">
        <f>XLOOKUP(A88,'Receita Influenciada'!A:A,'Receita Influenciada'!B:B,"")</f>
      </c>
      <c r="N88" s="10">
        <f>XLOOKUP(A88,'Receita Total'!A:A,'Receita Total'!C:C,"")</f>
      </c>
      <c r="O88" s="10">
        <f>XLOOKUP(A88,Giftback!A:A,Giftback!B:B,"")</f>
      </c>
      <c r="P88" s="10">
        <f>XLOOKUP(A88,Campanha!A:A,Campanha!B:B,"")</f>
      </c>
      <c r="Q88" s="10">
        <f>XLOOKUP(A88,Task!A:A,Task!B:B,"")</f>
      </c>
      <c r="R88" s="4">
        <v>0</v>
      </c>
      <c r="S88" s="15">
        <f>XLOOKUP(A88,'Receita Influenciada'!A:A,'Receita Influenciada'!C:C,"")</f>
      </c>
      <c r="T88" s="2">
        <f>DATEDIF(B88,C88,"D")</f>
      </c>
      <c r="U88" s="4">
        <v>0</v>
      </c>
    </row>
    <row x14ac:dyDescent="0.25" r="89" customHeight="1" ht="18.75">
      <c r="A89" s="1" t="s">
        <v>943</v>
      </c>
      <c r="B89" s="22">
        <f>XLOOKUP(A89,'Página25'!A:A,'Página25'!G:G,"")</f>
        <v>25568.875</v>
      </c>
      <c r="C89" s="22">
        <f>XLOOKUP(A89,'Página25'!A:A,'Página25'!I:I,"")</f>
        <v>25568.875</v>
      </c>
      <c r="D89" s="4">
        <f>XLOOKUP(A89,login!A:A,login!F:F,"")</f>
      </c>
      <c r="E89" s="4">
        <f>XLOOKUP(A89,gestor!C:C,gestor!E:E,"")</f>
      </c>
      <c r="F89" s="4">
        <v>0</v>
      </c>
      <c r="G89" s="4">
        <f>XLOOKUP(A89,EmailVerification!A:A,EmailVerification!B:B,"")</f>
      </c>
      <c r="H89" s="4">
        <f>XLOOKUP(A89,IntegracaoVerification!A:A,IntegracaoVerification!C:C,"")</f>
      </c>
      <c r="I89" s="4">
        <f>XLOOKUP(A89,ApiVerification!A:A,ApiVerification!C:C,"")</f>
      </c>
      <c r="J89" s="4">
        <f>XLOOKUP(A89,AtivacaoGiftback!A:A,AtivacaoGiftback!B:B,"")</f>
      </c>
      <c r="K89" s="4">
        <f>XLOOKUP(A89,TempoPrimeiraCampanha!A:A,TempoPrimeiraCampanha!B:B,"")</f>
      </c>
      <c r="L89" s="4">
        <f>XLOOKUP(A89,'# Campanhas30D'!A:A,'# Campanhas30D'!B:B,"")</f>
      </c>
      <c r="M89" s="10">
        <f>XLOOKUP(A89,'Receita Influenciada'!A:A,'Receita Influenciada'!B:B,"")</f>
      </c>
      <c r="N89" s="10">
        <f>XLOOKUP(A89,'Receita Total'!A:A,'Receita Total'!C:C,"")</f>
      </c>
      <c r="O89" s="4">
        <v>0</v>
      </c>
      <c r="P89" s="10">
        <f>XLOOKUP(A89,Campanha!A:A,Campanha!B:B,"")</f>
      </c>
      <c r="Q89" s="10">
        <f>XLOOKUP(A89,Task!A:A,Task!B:B,"")</f>
      </c>
      <c r="R89" s="4">
        <v>0</v>
      </c>
      <c r="S89" s="15">
        <f>XLOOKUP(A89,'Receita Influenciada'!A:A,'Receita Influenciada'!C:C,"")</f>
      </c>
      <c r="T89" s="2">
        <f>DATEDIF(B89,C89,"D")</f>
      </c>
      <c r="U89" s="4">
        <v>0</v>
      </c>
    </row>
    <row x14ac:dyDescent="0.25" r="90" customHeight="1" ht="18.75">
      <c r="A90" s="1" t="s">
        <v>1294</v>
      </c>
      <c r="B90" s="22">
        <f>XLOOKUP(A90,'Página25'!A:A,'Página25'!G:G,"")</f>
        <v>25568.875</v>
      </c>
      <c r="C90" s="22">
        <f>XLOOKUP(A90,'Página25'!A:A,'Página25'!I:I,"")</f>
        <v>25568.875</v>
      </c>
      <c r="D90" s="4">
        <f>XLOOKUP(A90,login!A:A,login!F:F,"")</f>
      </c>
      <c r="E90" s="4">
        <f>XLOOKUP(A90,gestor!C:C,gestor!E:E,"")</f>
      </c>
      <c r="F90" s="4">
        <v>0</v>
      </c>
      <c r="G90" s="4">
        <f>XLOOKUP(A90,EmailVerification!A:A,EmailVerification!B:B,"")</f>
      </c>
      <c r="H90" s="2">
        <f>XLOOKUP(A90,IntegracaoVerification!A:A,IntegracaoVerification!C:C,"")</f>
      </c>
      <c r="I90" s="2">
        <f>XLOOKUP(A90,ApiVerification!A:A,ApiVerification!C:C,"")</f>
      </c>
      <c r="J90" s="4">
        <f>XLOOKUP(A90,AtivacaoGiftback!A:A,AtivacaoGiftback!B:B,"")</f>
      </c>
      <c r="K90" s="4">
        <f>XLOOKUP(A90,TempoPrimeiraCampanha!A:A,TempoPrimeiraCampanha!B:B,"")</f>
      </c>
      <c r="L90" s="4">
        <f>XLOOKUP(A90,'# Campanhas30D'!A:A,'# Campanhas30D'!B:B,"")</f>
      </c>
      <c r="M90" s="10">
        <f>XLOOKUP(A90,'Receita Influenciada'!A:A,'Receita Influenciada'!B:B,"")</f>
      </c>
      <c r="N90" s="10">
        <f>XLOOKUP(A90,'Receita Total'!A:A,'Receita Total'!C:C,"")</f>
      </c>
      <c r="O90" s="10">
        <f>XLOOKUP(A90,Giftback!A:A,Giftback!B:B,"")</f>
      </c>
      <c r="P90" s="10">
        <f>XLOOKUP(A90,Campanha!A:A,Campanha!B:B,"")</f>
      </c>
      <c r="Q90" s="10">
        <f>XLOOKUP(A90,Task!A:A,Task!B:B,"")</f>
      </c>
      <c r="R90" s="4">
        <v>0</v>
      </c>
      <c r="S90" s="15">
        <f>XLOOKUP(A90,'Receita Influenciada'!A:A,'Receita Influenciada'!C:C,"")</f>
      </c>
      <c r="T90" s="2">
        <f>DATEDIF(B90,C90,"D")</f>
      </c>
      <c r="U90" s="4">
        <v>0</v>
      </c>
    </row>
    <row x14ac:dyDescent="0.25" r="91" customHeight="1" ht="18.75">
      <c r="A91" s="1" t="s">
        <v>969</v>
      </c>
      <c r="B91" s="22">
        <f>XLOOKUP(A91,'Página25'!A:A,'Página25'!G:G,"")</f>
        <v>25568.875</v>
      </c>
      <c r="C91" s="22">
        <f>XLOOKUP(A91,'Página25'!A:A,'Página25'!I:I,"")</f>
        <v>25568.875</v>
      </c>
      <c r="D91" s="4">
        <f>XLOOKUP(A91,login!A:A,login!F:F,"")</f>
      </c>
      <c r="E91" s="4">
        <v>0</v>
      </c>
      <c r="F91" s="4">
        <v>0</v>
      </c>
      <c r="G91" s="4">
        <f>XLOOKUP(A91,EmailVerification!A:A,EmailVerification!B:B,"")</f>
      </c>
      <c r="H91" s="4">
        <f>XLOOKUP(A91,IntegracaoVerification!A:A,IntegracaoVerification!C:C,"")</f>
      </c>
      <c r="I91" s="4">
        <f>XLOOKUP(A91,ApiVerification!A:A,ApiVerification!C:C,"")</f>
      </c>
      <c r="J91" s="4">
        <f>XLOOKUP(A91,AtivacaoGiftback!A:A,AtivacaoGiftback!B:B,"")</f>
      </c>
      <c r="K91" s="4">
        <f>XLOOKUP(A91,TempoPrimeiraCampanha!A:A,TempoPrimeiraCampanha!B:B,"")</f>
      </c>
      <c r="L91" s="4">
        <f>XLOOKUP(A91,'# Campanhas30D'!A:A,'# Campanhas30D'!B:B,"")</f>
      </c>
      <c r="M91" s="10">
        <f>XLOOKUP(A91,'Receita Influenciada'!A:A,'Receita Influenciada'!B:B,"")</f>
      </c>
      <c r="N91" s="10">
        <f>XLOOKUP(A91,'Receita Total'!A:A,'Receita Total'!C:C,"")</f>
      </c>
      <c r="O91" s="10">
        <f>XLOOKUP(A91,Giftback!A:A,Giftback!B:B,"")</f>
      </c>
      <c r="P91" s="10">
        <f>XLOOKUP(A91,Campanha!A:A,Campanha!B:B,"")</f>
      </c>
      <c r="Q91" s="4">
        <v>0</v>
      </c>
      <c r="R91" s="4">
        <v>0</v>
      </c>
      <c r="S91" s="15">
        <f>XLOOKUP(A91,'Receita Influenciada'!A:A,'Receita Influenciada'!C:C,"")</f>
      </c>
      <c r="T91" s="2">
        <f>DATEDIF(B91,C91,"D")</f>
      </c>
      <c r="U91" s="4">
        <v>0</v>
      </c>
    </row>
    <row x14ac:dyDescent="0.25" r="92" customHeight="1" ht="18.75">
      <c r="A92" s="1" t="s">
        <v>1368</v>
      </c>
      <c r="B92" s="22">
        <f>XLOOKUP(A92,'Página25'!A:A,'Página25'!G:G,"")</f>
        <v>25568.875</v>
      </c>
      <c r="C92" s="22">
        <f>XLOOKUP(A92,'Página25'!A:A,'Página25'!I:I,"")</f>
        <v>25568.875</v>
      </c>
      <c r="D92" s="4">
        <f>XLOOKUP(A92,login!A:A,login!F:F,"")</f>
      </c>
      <c r="E92" s="4">
        <f>XLOOKUP(A92,gestor!C:C,gestor!E:E,"")</f>
      </c>
      <c r="F92" s="4">
        <v>0</v>
      </c>
      <c r="G92" s="4">
        <f>XLOOKUP(A92,EmailVerification!A:A,EmailVerification!B:B,"")</f>
      </c>
      <c r="H92" s="4">
        <f>XLOOKUP(A92,IntegracaoVerification!A:A,IntegracaoVerification!C:C,"")</f>
      </c>
      <c r="I92" s="4">
        <f>XLOOKUP(A92,ApiVerification!A:A,ApiVerification!C:C,"")</f>
      </c>
      <c r="J92" s="4">
        <f>XLOOKUP(A92,AtivacaoGiftback!A:A,AtivacaoGiftback!B:B,"")</f>
      </c>
      <c r="K92" s="4">
        <f>XLOOKUP(A92,TempoPrimeiraCampanha!A:A,TempoPrimeiraCampanha!B:B,"")</f>
      </c>
      <c r="L92" s="4">
        <f>XLOOKUP(A92,'# Campanhas30D'!A:A,'# Campanhas30D'!B:B,"")</f>
      </c>
      <c r="M92" s="10">
        <f>XLOOKUP(A92,'Receita Influenciada'!A:A,'Receita Influenciada'!B:B,"")</f>
      </c>
      <c r="N92" s="10">
        <f>XLOOKUP(A92,'Receita Total'!A:A,'Receita Total'!C:C,"")</f>
      </c>
      <c r="O92" s="10">
        <f>XLOOKUP(A92,Giftback!A:A,Giftback!B:B,"")</f>
      </c>
      <c r="P92" s="10">
        <f>XLOOKUP(A92,Campanha!A:A,Campanha!B:B,"")</f>
      </c>
      <c r="Q92" s="4">
        <v>0</v>
      </c>
      <c r="R92" s="4">
        <v>0</v>
      </c>
      <c r="S92" s="15">
        <f>XLOOKUP(A92,'Receita Influenciada'!A:A,'Receita Influenciada'!C:C,"")</f>
      </c>
      <c r="T92" s="2">
        <f>DATEDIF(B92,C92,"D")</f>
      </c>
      <c r="U92" s="4">
        <v>0</v>
      </c>
    </row>
    <row x14ac:dyDescent="0.25" r="93" customHeight="1" ht="18.75">
      <c r="A93" s="1" t="s">
        <v>739</v>
      </c>
      <c r="B93" s="22">
        <f>XLOOKUP(A93,'Página25'!A:A,'Página25'!G:G,"")</f>
        <v>25568.875</v>
      </c>
      <c r="C93" s="22">
        <f>XLOOKUP(A93,'Página25'!A:A,'Página25'!I:I,"")</f>
        <v>25568.875</v>
      </c>
      <c r="D93" s="4">
        <f>XLOOKUP(A93,login!A:A,login!F:F,"")</f>
      </c>
      <c r="E93" s="4">
        <f>XLOOKUP(A93,gestor!C:C,gestor!E:E,"")</f>
      </c>
      <c r="F93" s="4">
        <v>0</v>
      </c>
      <c r="G93" s="4">
        <f>XLOOKUP(A93,EmailVerification!A:A,EmailVerification!B:B,"")</f>
      </c>
      <c r="H93" s="4">
        <f>XLOOKUP(A93,IntegracaoVerification!A:A,IntegracaoVerification!C:C,"")</f>
      </c>
      <c r="I93" s="4">
        <f>XLOOKUP(A93,ApiVerification!A:A,ApiVerification!C:C,"")</f>
      </c>
      <c r="J93" s="4">
        <f>XLOOKUP(A93,AtivacaoGiftback!A:A,AtivacaoGiftback!B:B,"")</f>
      </c>
      <c r="K93" s="4">
        <f>XLOOKUP(A93,TempoPrimeiraCampanha!A:A,TempoPrimeiraCampanha!B:B,"")</f>
      </c>
      <c r="L93" s="4">
        <f>XLOOKUP(A93,'# Campanhas30D'!A:A,'# Campanhas30D'!B:B,"")</f>
      </c>
      <c r="M93" s="10">
        <f>XLOOKUP(A93,'Receita Influenciada'!A:A,'Receita Influenciada'!B:B,"")</f>
      </c>
      <c r="N93" s="10">
        <f>XLOOKUP(A93,'Receita Total'!A:A,'Receita Total'!C:C,"")</f>
      </c>
      <c r="O93" s="10">
        <f>XLOOKUP(A93,Giftback!A:A,Giftback!B:B,"")</f>
      </c>
      <c r="P93" s="10">
        <f>XLOOKUP(A93,Campanha!A:A,Campanha!B:B,"")</f>
      </c>
      <c r="Q93" s="10">
        <f>XLOOKUP(A93,Task!A:A,Task!B:B,"")</f>
      </c>
      <c r="R93" s="4">
        <v>0</v>
      </c>
      <c r="S93" s="15">
        <f>XLOOKUP(A93,'Receita Influenciada'!A:A,'Receita Influenciada'!C:C,"")</f>
      </c>
      <c r="T93" s="2">
        <f>DATEDIF(B93,C93,"D")</f>
      </c>
      <c r="U93" s="4">
        <v>0</v>
      </c>
    </row>
    <row x14ac:dyDescent="0.25" r="94" customHeight="1" ht="18.75">
      <c r="A94" s="1" t="s">
        <v>1276</v>
      </c>
      <c r="B94" s="22">
        <f>XLOOKUP(A94,'Página25'!A:A,'Página25'!G:G,"")</f>
        <v>25568.875</v>
      </c>
      <c r="C94" s="22">
        <f>XLOOKUP(A94,'Página25'!A:A,'Página25'!I:I,"")</f>
        <v>25568.875</v>
      </c>
      <c r="D94" s="4">
        <f>XLOOKUP(A94,login!A:A,login!F:F,"")</f>
      </c>
      <c r="E94" s="4">
        <f>XLOOKUP(A94,gestor!C:C,gestor!E:E,"")</f>
      </c>
      <c r="F94" s="4">
        <f>XLOOKUP(A94,tickets!I:I,tickets!J:J,"")</f>
      </c>
      <c r="G94" s="4">
        <f>XLOOKUP(A94,EmailVerification!A:A,EmailVerification!B:B,"")</f>
      </c>
      <c r="H94" s="4">
        <f>XLOOKUP(A94,IntegracaoVerification!A:A,IntegracaoVerification!C:C,"")</f>
      </c>
      <c r="I94" s="4">
        <f>XLOOKUP(A94,ApiVerification!A:A,ApiVerification!C:C,"")</f>
      </c>
      <c r="J94" s="4">
        <f>XLOOKUP(A94,AtivacaoGiftback!A:A,AtivacaoGiftback!B:B,"")</f>
      </c>
      <c r="K94" s="4">
        <f>XLOOKUP(A94,TempoPrimeiraCampanha!A:A,TempoPrimeiraCampanha!B:B,"")</f>
      </c>
      <c r="L94" s="4">
        <f>XLOOKUP(A94,'# Campanhas30D'!A:A,'# Campanhas30D'!B:B,"")</f>
      </c>
      <c r="M94" s="10">
        <f>XLOOKUP(A94,'Receita Influenciada'!A:A,'Receita Influenciada'!B:B,"")</f>
      </c>
      <c r="N94" s="10">
        <f>XLOOKUP(A94,'Receita Total'!A:A,'Receita Total'!C:C,"")</f>
      </c>
      <c r="O94" s="10">
        <f>XLOOKUP(A94,Giftback!A:A,Giftback!B:B,"")</f>
      </c>
      <c r="P94" s="10">
        <f>XLOOKUP(A94,Campanha!A:A,Campanha!B:B,"")</f>
      </c>
      <c r="Q94" s="4">
        <v>0</v>
      </c>
      <c r="R94" s="4">
        <v>0</v>
      </c>
      <c r="S94" s="15">
        <f>XLOOKUP(A94,'Receita Influenciada'!A:A,'Receita Influenciada'!C:C,"")</f>
      </c>
      <c r="T94" s="2">
        <f>DATEDIF(B94,C94,"D")</f>
      </c>
      <c r="U94" s="4">
        <v>0</v>
      </c>
    </row>
    <row x14ac:dyDescent="0.25" r="95" customHeight="1" ht="18.75">
      <c r="A95" s="1" t="s">
        <v>857</v>
      </c>
      <c r="B95" s="22">
        <f>XLOOKUP(A95,'Página25'!A:A,'Página25'!G:G,"")</f>
        <v>25568.875</v>
      </c>
      <c r="C95" s="22">
        <f>XLOOKUP(A95,'Página25'!A:A,'Página25'!I:I,"")</f>
        <v>25568.875</v>
      </c>
      <c r="D95" s="4">
        <f>XLOOKUP(A95,login!A:A,login!F:F,"")</f>
      </c>
      <c r="E95" s="4">
        <f>XLOOKUP(A95,gestor!C:C,gestor!E:E,"")</f>
      </c>
      <c r="F95" s="4">
        <v>0</v>
      </c>
      <c r="G95" s="4">
        <f>XLOOKUP(A95,EmailVerification!A:A,EmailVerification!B:B,"")</f>
      </c>
      <c r="H95" s="4">
        <f>XLOOKUP(A95,IntegracaoVerification!A:A,IntegracaoVerification!C:C,"")</f>
      </c>
      <c r="I95" s="4">
        <f>XLOOKUP(A95,ApiVerification!A:A,ApiVerification!C:C,"")</f>
      </c>
      <c r="J95" s="4">
        <f>XLOOKUP(A95,AtivacaoGiftback!A:A,AtivacaoGiftback!B:B,"")</f>
      </c>
      <c r="K95" s="4">
        <f>XLOOKUP(A95,TempoPrimeiraCampanha!A:A,TempoPrimeiraCampanha!B:B,"")</f>
      </c>
      <c r="L95" s="4">
        <f>XLOOKUP(A95,'# Campanhas30D'!A:A,'# Campanhas30D'!B:B,"")</f>
      </c>
      <c r="M95" s="10">
        <f>XLOOKUP(A95,'Receita Influenciada'!A:A,'Receita Influenciada'!B:B,"")</f>
      </c>
      <c r="N95" s="10">
        <f>XLOOKUP(A95,'Receita Total'!A:A,'Receita Total'!C:C,"")</f>
      </c>
      <c r="O95" s="10">
        <f>XLOOKUP(A95,Giftback!A:A,Giftback!B:B,"")</f>
      </c>
      <c r="P95" s="10">
        <f>XLOOKUP(A95,Campanha!A:A,Campanha!B:B,"")</f>
      </c>
      <c r="Q95" s="4">
        <v>0</v>
      </c>
      <c r="R95" s="4">
        <v>0</v>
      </c>
      <c r="S95" s="15">
        <f>XLOOKUP(A95,'Receita Influenciada'!A:A,'Receita Influenciada'!C:C,"")</f>
      </c>
      <c r="T95" s="2">
        <f>DATEDIF(B95,C95,"D")</f>
      </c>
      <c r="U95" s="4">
        <v>0</v>
      </c>
    </row>
    <row x14ac:dyDescent="0.25" r="96" customHeight="1" ht="18.75">
      <c r="A96" s="1" t="s">
        <v>665</v>
      </c>
      <c r="B96" s="22">
        <f>XLOOKUP(A96,'Página25'!A:A,'Página25'!G:G,"")</f>
        <v>25568.875</v>
      </c>
      <c r="C96" s="22">
        <f>XLOOKUP(A96,'Página25'!A:A,'Página25'!I:I,"")</f>
        <v>25568.875</v>
      </c>
      <c r="D96" s="4">
        <f>XLOOKUP(A96,login!A:A,login!F:F,"")</f>
      </c>
      <c r="E96" s="4">
        <f>XLOOKUP(A96,gestor!C:C,gestor!E:E,"")</f>
      </c>
      <c r="F96" s="4">
        <v>0</v>
      </c>
      <c r="G96" s="4">
        <f>XLOOKUP(A96,EmailVerification!A:A,EmailVerification!B:B,"")</f>
      </c>
      <c r="H96" s="4">
        <f>XLOOKUP(A96,IntegracaoVerification!A:A,IntegracaoVerification!C:C,"")</f>
      </c>
      <c r="I96" s="4">
        <f>XLOOKUP(A96,ApiVerification!A:A,ApiVerification!C:C,"")</f>
      </c>
      <c r="J96" s="2">
        <f>XLOOKUP(A96,AtivacaoGiftback!A:A,AtivacaoGiftback!B:B,"")</f>
      </c>
      <c r="K96" s="4">
        <f>XLOOKUP(A96,TempoPrimeiraCampanha!A:A,TempoPrimeiraCampanha!B:B,"")</f>
      </c>
      <c r="L96" s="4">
        <f>XLOOKUP(A96,'# Campanhas30D'!A:A,'# Campanhas30D'!B:B,"")</f>
      </c>
      <c r="M96" s="10">
        <f>XLOOKUP(A96,'Receita Influenciada'!A:A,'Receita Influenciada'!B:B,"")</f>
      </c>
      <c r="N96" s="10">
        <f>XLOOKUP(A96,'Receita Total'!A:A,'Receita Total'!C:C,"")</f>
      </c>
      <c r="O96" s="4">
        <v>0</v>
      </c>
      <c r="P96" s="10">
        <f>XLOOKUP(A96,Campanha!A:A,Campanha!B:B,"")</f>
      </c>
      <c r="Q96" s="4">
        <v>0</v>
      </c>
      <c r="R96" s="4">
        <v>0</v>
      </c>
      <c r="S96" s="15">
        <f>XLOOKUP(A96,'Receita Influenciada'!A:A,'Receita Influenciada'!C:C,"")</f>
      </c>
      <c r="T96" s="2">
        <f>DATEDIF(B96,C96,"D")</f>
      </c>
      <c r="U96" s="4">
        <v>0</v>
      </c>
    </row>
    <row x14ac:dyDescent="0.25" r="97" customHeight="1" ht="18.75">
      <c r="A97" s="1" t="s">
        <v>993</v>
      </c>
      <c r="B97" s="22">
        <f>XLOOKUP(A97,'Página25'!A:A,'Página25'!G:G,"")</f>
        <v>25568.875</v>
      </c>
      <c r="C97" s="22">
        <f>XLOOKUP(A97,'Página25'!A:A,'Página25'!I:I,"")</f>
        <v>25568.875</v>
      </c>
      <c r="D97" s="4">
        <f>XLOOKUP(A97,login!A:A,login!F:F,"")</f>
      </c>
      <c r="E97" s="4">
        <f>XLOOKUP(A97,gestor!C:C,gestor!E:E,"")</f>
      </c>
      <c r="F97" s="4">
        <f>XLOOKUP(A97,tickets!I:I,tickets!J:J,"")</f>
      </c>
      <c r="G97" s="4">
        <f>XLOOKUP(A97,EmailVerification!A:A,EmailVerification!B:B,"")</f>
      </c>
      <c r="H97" s="4">
        <f>XLOOKUP(A97,IntegracaoVerification!A:A,IntegracaoVerification!C:C,"")</f>
      </c>
      <c r="I97" s="2">
        <f>XLOOKUP(A97,ApiVerification!A:A,ApiVerification!C:C,"")</f>
      </c>
      <c r="J97" s="4">
        <f>XLOOKUP(A97,AtivacaoGiftback!A:A,AtivacaoGiftback!B:B,"")</f>
      </c>
      <c r="K97" s="4">
        <f>XLOOKUP(A97,TempoPrimeiraCampanha!A:A,TempoPrimeiraCampanha!B:B,"")</f>
      </c>
      <c r="L97" s="4">
        <f>XLOOKUP(A97,'# Campanhas30D'!A:A,'# Campanhas30D'!B:B,"")</f>
      </c>
      <c r="M97" s="10">
        <f>XLOOKUP(A97,'Receita Influenciada'!A:A,'Receita Influenciada'!B:B,"")</f>
      </c>
      <c r="N97" s="10">
        <f>XLOOKUP(A97,'Receita Total'!A:A,'Receita Total'!C:C,"")</f>
      </c>
      <c r="O97" s="4">
        <v>0</v>
      </c>
      <c r="P97" s="10">
        <f>XLOOKUP(A97,Campanha!A:A,Campanha!B:B,"")</f>
      </c>
      <c r="Q97" s="4">
        <v>0</v>
      </c>
      <c r="R97" s="4">
        <v>0</v>
      </c>
      <c r="S97" s="15">
        <f>XLOOKUP(A97,'Receita Influenciada'!A:A,'Receita Influenciada'!C:C,"")</f>
      </c>
      <c r="T97" s="2">
        <f>DATEDIF(B97,C97,"D")</f>
      </c>
      <c r="U97" s="4">
        <v>0</v>
      </c>
    </row>
    <row x14ac:dyDescent="0.25" r="98" customHeight="1" ht="18.75">
      <c r="A98" s="1" t="s">
        <v>1213</v>
      </c>
      <c r="B98" s="22">
        <f>XLOOKUP(A98,'Página25'!A:A,'Página25'!G:G,"")</f>
        <v>25568.875</v>
      </c>
      <c r="C98" s="22">
        <f>XLOOKUP(A98,'Página25'!A:A,'Página25'!I:I,"")</f>
        <v>25568.875</v>
      </c>
      <c r="D98" s="4">
        <f>XLOOKUP(A98,login!A:A,login!F:F,"")</f>
      </c>
      <c r="E98" s="4">
        <f>XLOOKUP(A98,gestor!C:C,gestor!E:E,"")</f>
      </c>
      <c r="F98" s="4">
        <v>0</v>
      </c>
      <c r="G98" s="4">
        <f>XLOOKUP(A98,EmailVerification!A:A,EmailVerification!B:B,"")</f>
      </c>
      <c r="H98" s="4">
        <f>XLOOKUP(A98,IntegracaoVerification!A:A,IntegracaoVerification!C:C,"")</f>
      </c>
      <c r="I98" s="4">
        <f>XLOOKUP(A98,ApiVerification!A:A,ApiVerification!C:C,"")</f>
      </c>
      <c r="J98" s="4">
        <f>XLOOKUP(A98,AtivacaoGiftback!A:A,AtivacaoGiftback!B:B,"")</f>
      </c>
      <c r="K98" s="4">
        <f>XLOOKUP(A98,TempoPrimeiraCampanha!A:A,TempoPrimeiraCampanha!B:B,"")</f>
      </c>
      <c r="L98" s="4">
        <f>XLOOKUP(A98,'# Campanhas30D'!A:A,'# Campanhas30D'!B:B,"")</f>
      </c>
      <c r="M98" s="10">
        <f>XLOOKUP(A98,'Receita Influenciada'!A:A,'Receita Influenciada'!B:B,"")</f>
      </c>
      <c r="N98" s="10">
        <f>XLOOKUP(A98,'Receita Total'!A:A,'Receita Total'!C:C,"")</f>
      </c>
      <c r="O98" s="10">
        <f>XLOOKUP(A98,Giftback!A:A,Giftback!B:B,"")</f>
      </c>
      <c r="P98" s="10">
        <f>XLOOKUP(A98,Campanha!A:A,Campanha!B:B,"")</f>
      </c>
      <c r="Q98" s="10">
        <f>XLOOKUP(A98,Task!A:A,Task!B:B,"")</f>
      </c>
      <c r="R98" s="4">
        <v>0</v>
      </c>
      <c r="S98" s="15">
        <f>XLOOKUP(A98,'Receita Influenciada'!A:A,'Receita Influenciada'!C:C,"")</f>
      </c>
      <c r="T98" s="2">
        <f>DATEDIF(B98,C98,"D")</f>
      </c>
      <c r="U98" s="4">
        <v>0</v>
      </c>
    </row>
    <row x14ac:dyDescent="0.25" r="99" customHeight="1" ht="18.75">
      <c r="A99" s="1" t="s">
        <v>1092</v>
      </c>
      <c r="B99" s="22">
        <f>XLOOKUP(A99,'Página25'!A:A,'Página25'!G:G,"")</f>
        <v>25568.875</v>
      </c>
      <c r="C99" s="22">
        <f>XLOOKUP(A99,'Página25'!A:A,'Página25'!I:I,"")</f>
        <v>25568.875</v>
      </c>
      <c r="D99" s="4">
        <f>XLOOKUP(A99,login!A:A,login!F:F,"")</f>
      </c>
      <c r="E99" s="4">
        <f>XLOOKUP(A99,gestor!C:C,gestor!E:E,"")</f>
      </c>
      <c r="F99" s="4">
        <v>0</v>
      </c>
      <c r="G99" s="4">
        <f>XLOOKUP(A99,EmailVerification!A:A,EmailVerification!B:B,"")</f>
      </c>
      <c r="H99" s="4">
        <f>XLOOKUP(A99,IntegracaoVerification!A:A,IntegracaoVerification!C:C,"")</f>
      </c>
      <c r="I99" s="2">
        <f>XLOOKUP(A99,ApiVerification!A:A,ApiVerification!C:C,"")</f>
      </c>
      <c r="J99" s="4">
        <f>XLOOKUP(A99,AtivacaoGiftback!A:A,AtivacaoGiftback!B:B,"")</f>
      </c>
      <c r="K99" s="4">
        <f>XLOOKUP(A99,TempoPrimeiraCampanha!A:A,TempoPrimeiraCampanha!B:B,"")</f>
      </c>
      <c r="L99" s="4">
        <f>XLOOKUP(A99,'# Campanhas30D'!A:A,'# Campanhas30D'!B:B,"")</f>
      </c>
      <c r="M99" s="10">
        <f>XLOOKUP(A99,'Receita Influenciada'!A:A,'Receita Influenciada'!B:B,"")</f>
      </c>
      <c r="N99" s="10">
        <f>XLOOKUP(A99,'Receita Total'!A:A,'Receita Total'!C:C,"")</f>
      </c>
      <c r="O99" s="4">
        <v>0</v>
      </c>
      <c r="P99" s="10">
        <f>XLOOKUP(A99,Campanha!A:A,Campanha!B:B,"")</f>
      </c>
      <c r="Q99" s="4">
        <v>0</v>
      </c>
      <c r="R99" s="4">
        <v>0</v>
      </c>
      <c r="S99" s="15">
        <f>XLOOKUP(A99,'Receita Influenciada'!A:A,'Receita Influenciada'!C:C,"")</f>
      </c>
      <c r="T99" s="2">
        <f>DATEDIF(B99,C99,"D")</f>
      </c>
      <c r="U99" s="4">
        <v>0</v>
      </c>
    </row>
    <row x14ac:dyDescent="0.25" r="100" customHeight="1" ht="18.75">
      <c r="A100" s="1" t="s">
        <v>1023</v>
      </c>
      <c r="B100" s="22">
        <f>XLOOKUP(A100,'Página25'!A:A,'Página25'!G:G,"")</f>
        <v>25568.875</v>
      </c>
      <c r="C100" s="22">
        <f>XLOOKUP(A100,'Página25'!A:A,'Página25'!I:I,"")</f>
        <v>25568.875</v>
      </c>
      <c r="D100" s="4">
        <f>XLOOKUP(A100,login!A:A,login!F:F,"")</f>
      </c>
      <c r="E100" s="4">
        <v>0</v>
      </c>
      <c r="F100" s="4">
        <v>0</v>
      </c>
      <c r="G100" s="4">
        <f>XLOOKUP(A100,EmailVerification!A:A,EmailVerification!B:B,"")</f>
      </c>
      <c r="H100" s="4">
        <f>XLOOKUP(A100,IntegracaoVerification!A:A,IntegracaoVerification!C:C,"")</f>
      </c>
      <c r="I100" s="4">
        <f>XLOOKUP(A100,ApiVerification!A:A,ApiVerification!C:C,"")</f>
      </c>
      <c r="J100" s="4">
        <f>XLOOKUP(A100,AtivacaoGiftback!A:A,AtivacaoGiftback!B:B,"")</f>
      </c>
      <c r="K100" s="4">
        <f>XLOOKUP(A100,TempoPrimeiraCampanha!A:A,TempoPrimeiraCampanha!B:B,"")</f>
      </c>
      <c r="L100" s="4">
        <f>XLOOKUP(A100,'# Campanhas30D'!A:A,'# Campanhas30D'!B:B,"")</f>
      </c>
      <c r="M100" s="10">
        <f>XLOOKUP(A100,'Receita Influenciada'!A:A,'Receita Influenciada'!B:B,"")</f>
      </c>
      <c r="N100" s="10">
        <f>XLOOKUP(A100,'Receita Total'!A:A,'Receita Total'!C:C,"")</f>
      </c>
      <c r="O100" s="10">
        <f>XLOOKUP(A100,Giftback!A:A,Giftback!B:B,"")</f>
      </c>
      <c r="P100" s="10">
        <f>XLOOKUP(A100,Campanha!A:A,Campanha!B:B,"")</f>
      </c>
      <c r="Q100" s="4">
        <v>0</v>
      </c>
      <c r="R100" s="10">
        <f>XLOOKUP(A100,Message!A:A,Message!B:B,"")</f>
      </c>
      <c r="S100" s="15">
        <f>XLOOKUP(A100,'Receita Influenciada'!A:A,'Receita Influenciada'!C:C,"")</f>
      </c>
      <c r="T100" s="4">
        <f>DATEDIF(B100,C100,"D")</f>
      </c>
      <c r="U100" s="4">
        <v>0</v>
      </c>
    </row>
    <row x14ac:dyDescent="0.25" r="101" customHeight="1" ht="18.75">
      <c r="A101" s="1" t="s">
        <v>1129</v>
      </c>
      <c r="B101" s="22">
        <f>XLOOKUP(A101,'Página25'!A:A,'Página25'!G:G,"")</f>
        <v>25568.875</v>
      </c>
      <c r="C101" s="22">
        <f>XLOOKUP(A101,'Página25'!A:A,'Página25'!I:I,"")</f>
        <v>25568.875</v>
      </c>
      <c r="D101" s="4">
        <f>XLOOKUP(A101,login!A:A,login!F:F,"")</f>
      </c>
      <c r="E101" s="4">
        <f>XLOOKUP(A101,gestor!C:C,gestor!E:E,"")</f>
      </c>
      <c r="F101" s="4">
        <v>0</v>
      </c>
      <c r="G101" s="4">
        <f>XLOOKUP(A101,EmailVerification!A:A,EmailVerification!B:B,"")</f>
      </c>
      <c r="H101" s="4">
        <f>XLOOKUP(A101,IntegracaoVerification!A:A,IntegracaoVerification!C:C,"")</f>
      </c>
      <c r="I101" s="4">
        <f>XLOOKUP(A101,ApiVerification!A:A,ApiVerification!C:C,"")</f>
      </c>
      <c r="J101" s="4">
        <f>XLOOKUP(A101,AtivacaoGiftback!A:A,AtivacaoGiftback!B:B,"")</f>
      </c>
      <c r="K101" s="4">
        <f>XLOOKUP(A101,TempoPrimeiraCampanha!A:A,TempoPrimeiraCampanha!B:B,"")</f>
      </c>
      <c r="L101" s="4">
        <f>XLOOKUP(A101,'# Campanhas30D'!A:A,'# Campanhas30D'!B:B,"")</f>
      </c>
      <c r="M101" s="10">
        <f>XLOOKUP(A101,'Receita Influenciada'!A:A,'Receita Influenciada'!B:B,"")</f>
      </c>
      <c r="N101" s="10">
        <f>XLOOKUP(A101,'Receita Total'!A:A,'Receita Total'!C:C,"")</f>
      </c>
      <c r="O101" s="4">
        <v>0</v>
      </c>
      <c r="P101" s="10">
        <f>XLOOKUP(A101,Campanha!A:A,Campanha!B:B,"")</f>
      </c>
      <c r="Q101" s="10">
        <f>XLOOKUP(A101,Task!A:A,Task!B:B,"")</f>
      </c>
      <c r="R101" s="4">
        <v>0</v>
      </c>
      <c r="S101" s="15">
        <f>XLOOKUP(A101,'Receita Influenciada'!A:A,'Receita Influenciada'!C:C,"")</f>
      </c>
      <c r="T101" s="2">
        <f>DATEDIF(B101,C101,"D")</f>
      </c>
      <c r="U101" s="4">
        <v>0</v>
      </c>
    </row>
    <row x14ac:dyDescent="0.25" r="102" customHeight="1" ht="18.75">
      <c r="A102" s="1" t="s">
        <v>1467</v>
      </c>
      <c r="B102" s="22">
        <f>XLOOKUP(A102,'Página25'!A:A,'Página25'!G:G,"")</f>
        <v>25568.875</v>
      </c>
      <c r="C102" s="22">
        <f>XLOOKUP(A102,'Página25'!A:A,'Página25'!I:I,"")</f>
        <v>25568.875</v>
      </c>
      <c r="D102" s="4">
        <f>XLOOKUP(A102,login!A:A,login!F:F,"")</f>
      </c>
      <c r="E102" s="4">
        <f>XLOOKUP(A102,gestor!C:C,gestor!E:E,"")</f>
      </c>
      <c r="F102" s="4">
        <v>0</v>
      </c>
      <c r="G102" s="4">
        <f>XLOOKUP(A102,EmailVerification!A:A,EmailVerification!B:B,"")</f>
      </c>
      <c r="H102" s="4">
        <f>XLOOKUP(A102,IntegracaoVerification!A:A,IntegracaoVerification!C:C,"")</f>
      </c>
      <c r="I102" s="4">
        <f>XLOOKUP(A102,ApiVerification!A:A,ApiVerification!C:C,"")</f>
      </c>
      <c r="J102" s="4">
        <f>XLOOKUP(A102,AtivacaoGiftback!A:A,AtivacaoGiftback!B:B,"")</f>
      </c>
      <c r="K102" s="4">
        <f>XLOOKUP(A102,TempoPrimeiraCampanha!A:A,TempoPrimeiraCampanha!B:B,"")</f>
      </c>
      <c r="L102" s="4">
        <f>XLOOKUP(A102,'# Campanhas30D'!A:A,'# Campanhas30D'!B:B,"")</f>
      </c>
      <c r="M102" s="10">
        <f>XLOOKUP(A102,'Receita Influenciada'!A:A,'Receita Influenciada'!B:B,"")</f>
      </c>
      <c r="N102" s="10">
        <f>XLOOKUP(A102,'Receita Total'!A:A,'Receita Total'!C:C,"")</f>
      </c>
      <c r="O102" s="4">
        <v>0</v>
      </c>
      <c r="P102" s="10">
        <f>XLOOKUP(A102,Campanha!A:A,Campanha!B:B,"")</f>
      </c>
      <c r="Q102" s="4">
        <v>0</v>
      </c>
      <c r="R102" s="4">
        <v>0</v>
      </c>
      <c r="S102" s="15">
        <f>XLOOKUP(A102,'Receita Influenciada'!A:A,'Receita Influenciada'!C:C,"")</f>
      </c>
      <c r="T102" s="2">
        <f>DATEDIF(B102,C102,"D")</f>
      </c>
      <c r="U102" s="4">
        <v>0</v>
      </c>
    </row>
    <row x14ac:dyDescent="0.25" r="103" customHeight="1" ht="18.75">
      <c r="A103" s="1" t="s">
        <v>1353</v>
      </c>
      <c r="B103" s="22">
        <f>XLOOKUP(A103,'Página25'!A:A,'Página25'!G:G,"")</f>
        <v>25568.875</v>
      </c>
      <c r="C103" s="22">
        <f>XLOOKUP(A103,'Página25'!A:A,'Página25'!I:I,"")</f>
        <v>25568.875</v>
      </c>
      <c r="D103" s="4">
        <f>XLOOKUP(A103,login!A:A,login!F:F,"")</f>
      </c>
      <c r="E103" s="4">
        <v>1</v>
      </c>
      <c r="F103" s="4">
        <v>0</v>
      </c>
      <c r="G103" s="4">
        <f>XLOOKUP(A103,EmailVerification!A:A,EmailVerification!B:B,"")</f>
      </c>
      <c r="H103" s="4">
        <f>XLOOKUP(A103,IntegracaoVerification!A:A,IntegracaoVerification!C:C,"")</f>
      </c>
      <c r="I103" s="4">
        <f>XLOOKUP(A103,ApiVerification!A:A,ApiVerification!C:C,"")</f>
      </c>
      <c r="J103" s="4">
        <f>XLOOKUP(A103,AtivacaoGiftback!A:A,AtivacaoGiftback!B:B,"")</f>
      </c>
      <c r="K103" s="4">
        <f>XLOOKUP(A103,TempoPrimeiraCampanha!A:A,TempoPrimeiraCampanha!B:B,"")</f>
      </c>
      <c r="L103" s="4">
        <f>XLOOKUP(A103,'# Campanhas30D'!A:A,'# Campanhas30D'!B:B,"")</f>
      </c>
      <c r="M103" s="10">
        <f>XLOOKUP(A103,'Receita Influenciada'!A:A,'Receita Influenciada'!B:B,"")</f>
      </c>
      <c r="N103" s="10">
        <f>XLOOKUP(A103,'Receita Total'!A:A,'Receita Total'!C:C,"")</f>
      </c>
      <c r="O103" s="4">
        <v>0</v>
      </c>
      <c r="P103" s="10">
        <f>XLOOKUP(A103,Campanha!A:A,Campanha!B:B,"")</f>
      </c>
      <c r="Q103" s="4">
        <v>0</v>
      </c>
      <c r="R103" s="4">
        <v>0</v>
      </c>
      <c r="S103" s="15">
        <f>XLOOKUP(A103,'Receita Influenciada'!A:A,'Receita Influenciada'!C:C,"")</f>
      </c>
      <c r="T103" s="2">
        <f>DATEDIF(B103,C103,"D")</f>
      </c>
      <c r="U103" s="4">
        <v>0</v>
      </c>
    </row>
    <row x14ac:dyDescent="0.25" r="104" customHeight="1" ht="18.75">
      <c r="A104" s="1" t="s">
        <v>1388</v>
      </c>
      <c r="B104" s="22">
        <f>XLOOKUP(A104,'Página25'!A:A,'Página25'!G:G,"")</f>
        <v>25568.875</v>
      </c>
      <c r="C104" s="22">
        <f>XLOOKUP(A104,'Página25'!A:A,'Página25'!I:I,"")</f>
        <v>25568.875</v>
      </c>
      <c r="D104" s="4">
        <f>XLOOKUP(A104,login!A:A,login!F:F,"")</f>
      </c>
      <c r="E104" s="4">
        <f>XLOOKUP(A104,gestor!C:C,gestor!E:E,"")</f>
      </c>
      <c r="F104" s="4">
        <v>0</v>
      </c>
      <c r="G104" s="4">
        <f>XLOOKUP(A104,EmailVerification!A:A,EmailVerification!B:B,"")</f>
      </c>
      <c r="H104" s="4">
        <f>XLOOKUP(A104,IntegracaoVerification!A:A,IntegracaoVerification!C:C,"")</f>
      </c>
      <c r="I104" s="4">
        <f>XLOOKUP(A104,ApiVerification!A:A,ApiVerification!C:C,"")</f>
      </c>
      <c r="J104" s="4">
        <f>XLOOKUP(A104,AtivacaoGiftback!A:A,AtivacaoGiftback!B:B,"")</f>
      </c>
      <c r="K104" s="4">
        <f>XLOOKUP(A104,TempoPrimeiraCampanha!A:A,TempoPrimeiraCampanha!B:B,"")</f>
      </c>
      <c r="L104" s="4">
        <f>XLOOKUP(A104,'# Campanhas30D'!A:A,'# Campanhas30D'!B:B,"")</f>
      </c>
      <c r="M104" s="10">
        <f>XLOOKUP(A104,'Receita Influenciada'!A:A,'Receita Influenciada'!B:B,"")</f>
      </c>
      <c r="N104" s="10">
        <f>XLOOKUP(A104,'Receita Total'!A:A,'Receita Total'!C:C,"")</f>
      </c>
      <c r="O104" s="4">
        <v>0</v>
      </c>
      <c r="P104" s="10">
        <f>XLOOKUP(A104,Campanha!A:A,Campanha!B:B,"")</f>
      </c>
      <c r="Q104" s="4">
        <v>0</v>
      </c>
      <c r="R104" s="4">
        <v>0</v>
      </c>
      <c r="S104" s="15">
        <f>XLOOKUP(A104,'Receita Influenciada'!A:A,'Receita Influenciada'!C:C,"")</f>
      </c>
      <c r="T104" s="2">
        <f>DATEDIF(B104,C104,"D")</f>
      </c>
      <c r="U104" s="4">
        <v>0</v>
      </c>
    </row>
    <row x14ac:dyDescent="0.25" r="105" customHeight="1" ht="18.75">
      <c r="A105" s="1" t="s">
        <v>1536</v>
      </c>
      <c r="B105" s="22">
        <f>XLOOKUP(A105,'Página25'!A:A,'Página25'!G:G,"")</f>
        <v>25568.875</v>
      </c>
      <c r="C105" s="22">
        <f>XLOOKUP(A105,'Página25'!A:A,'Página25'!I:I,"")</f>
        <v>25568.875</v>
      </c>
      <c r="D105" s="4">
        <f>XLOOKUP(A105,login!A:A,login!F:F,"")</f>
      </c>
      <c r="E105" s="4">
        <f>XLOOKUP(A105,gestor!C:C,gestor!E:E,"")</f>
      </c>
      <c r="F105" s="4">
        <v>0</v>
      </c>
      <c r="G105" s="4">
        <f>XLOOKUP(A105,EmailVerification!A:A,EmailVerification!B:B,"")</f>
      </c>
      <c r="H105" s="4">
        <f>XLOOKUP(A105,IntegracaoVerification!A:A,IntegracaoVerification!C:C,"")</f>
      </c>
      <c r="I105" s="4">
        <f>XLOOKUP(A105,ApiVerification!A:A,ApiVerification!C:C,"")</f>
      </c>
      <c r="J105" s="4">
        <f>XLOOKUP(A105,AtivacaoGiftback!A:A,AtivacaoGiftback!B:B,"")</f>
      </c>
      <c r="K105" s="4">
        <f>XLOOKUP(A105,TempoPrimeiraCampanha!A:A,TempoPrimeiraCampanha!B:B,"")</f>
      </c>
      <c r="L105" s="4">
        <f>XLOOKUP(A105,'# Campanhas30D'!A:A,'# Campanhas30D'!B:B,"")</f>
      </c>
      <c r="M105" s="10">
        <f>XLOOKUP(A105,'Receita Influenciada'!A:A,'Receita Influenciada'!B:B,"")</f>
      </c>
      <c r="N105" s="10">
        <f>XLOOKUP(A105,'Receita Total'!A:A,'Receita Total'!C:C,"")</f>
      </c>
      <c r="O105" s="4">
        <v>0</v>
      </c>
      <c r="P105" s="10">
        <f>XLOOKUP(A105,Campanha!A:A,Campanha!B:B,"")</f>
      </c>
      <c r="Q105" s="4">
        <v>0</v>
      </c>
      <c r="R105" s="4">
        <v>0</v>
      </c>
      <c r="S105" s="15">
        <f>XLOOKUP(A105,'Receita Influenciada'!A:A,'Receita Influenciada'!C:C,"")</f>
      </c>
      <c r="T105" s="2">
        <f>DATEDIF(B105,C105,"D")</f>
      </c>
      <c r="U105" s="4">
        <v>0</v>
      </c>
    </row>
    <row x14ac:dyDescent="0.25" r="106" customHeight="1" ht="18.75">
      <c r="A106" s="1" t="s">
        <v>1182</v>
      </c>
      <c r="B106" s="22">
        <f>XLOOKUP(A106,'Página25'!A:A,'Página25'!G:G,"")</f>
        <v>25568.875</v>
      </c>
      <c r="C106" s="22">
        <f>XLOOKUP(A106,'Página25'!A:A,'Página25'!I:I,"")</f>
        <v>25568.875</v>
      </c>
      <c r="D106" s="4">
        <f>XLOOKUP(A106,login!A:A,login!F:F,"")</f>
      </c>
      <c r="E106" s="4">
        <f>XLOOKUP(A106,gestor!C:C,gestor!E:E,"")</f>
      </c>
      <c r="F106" s="4">
        <v>0</v>
      </c>
      <c r="G106" s="4">
        <f>XLOOKUP(A106,EmailVerification!A:A,EmailVerification!B:B,"")</f>
      </c>
      <c r="H106" s="4">
        <f>XLOOKUP(A106,IntegracaoVerification!A:A,IntegracaoVerification!C:C,"")</f>
      </c>
      <c r="I106" s="4">
        <f>XLOOKUP(A106,ApiVerification!A:A,ApiVerification!C:C,"")</f>
      </c>
      <c r="J106" s="4">
        <f>XLOOKUP(A106,AtivacaoGiftback!A:A,AtivacaoGiftback!B:B,"")</f>
      </c>
      <c r="K106" s="4">
        <f>XLOOKUP(A106,TempoPrimeiraCampanha!A:A,TempoPrimeiraCampanha!B:B,"")</f>
      </c>
      <c r="L106" s="4">
        <f>XLOOKUP(A106,'# Campanhas30D'!A:A,'# Campanhas30D'!B:B,"")</f>
      </c>
      <c r="M106" s="10">
        <f>XLOOKUP(A106,'Receita Influenciada'!A:A,'Receita Influenciada'!B:B,"")</f>
      </c>
      <c r="N106" s="10">
        <f>XLOOKUP(A106,'Receita Total'!A:A,'Receita Total'!C:C,"")</f>
      </c>
      <c r="O106" s="4">
        <v>0</v>
      </c>
      <c r="P106" s="10">
        <f>XLOOKUP(A106,Campanha!A:A,Campanha!B:B,"")</f>
      </c>
      <c r="Q106" s="4">
        <v>0</v>
      </c>
      <c r="R106" s="4">
        <v>0</v>
      </c>
      <c r="S106" s="15">
        <f>XLOOKUP(A106,'Receita Influenciada'!A:A,'Receita Influenciada'!C:C,"")</f>
      </c>
      <c r="T106" s="2">
        <f>DATEDIF(B106,C106,"D")</f>
      </c>
      <c r="U106" s="4">
        <v>0</v>
      </c>
    </row>
    <row x14ac:dyDescent="0.25" r="107" customHeight="1" ht="18.75">
      <c r="A107" s="1" t="s">
        <v>1692</v>
      </c>
      <c r="B107" s="22">
        <f>XLOOKUP(A107,'Página25'!A:A,'Página25'!G:G,"")</f>
        <v>25568.875</v>
      </c>
      <c r="C107" s="22">
        <f>XLOOKUP(A107,'Página25'!A:A,'Página25'!I:I,"")</f>
        <v>25568.875</v>
      </c>
      <c r="D107" s="4">
        <f>XLOOKUP(A107,login!A:A,login!F:F,"")</f>
      </c>
      <c r="E107" s="4">
        <f>XLOOKUP(A107,gestor!C:C,gestor!E:E,"")</f>
      </c>
      <c r="F107" s="4">
        <v>0</v>
      </c>
      <c r="G107" s="4">
        <f>XLOOKUP(A107,EmailVerification!A:A,EmailVerification!B:B,"")</f>
      </c>
      <c r="H107" s="4">
        <f>XLOOKUP(A107,IntegracaoVerification!A:A,IntegracaoVerification!C:C,"")</f>
      </c>
      <c r="I107" s="2">
        <f>XLOOKUP(A107,ApiVerification!A:A,ApiVerification!C:C,"")</f>
      </c>
      <c r="J107" s="4">
        <f>XLOOKUP(A107,AtivacaoGiftback!A:A,AtivacaoGiftback!B:B,"")</f>
      </c>
      <c r="K107" s="4">
        <f>XLOOKUP(A107,TempoPrimeiraCampanha!A:A,TempoPrimeiraCampanha!B:B,"")</f>
      </c>
      <c r="L107" s="4">
        <f>XLOOKUP(A107,'# Campanhas30D'!A:A,'# Campanhas30D'!B:B,"")</f>
      </c>
      <c r="M107" s="10">
        <f>XLOOKUP(A107,'Receita Influenciada'!A:A,'Receita Influenciada'!B:B,"")</f>
      </c>
      <c r="N107" s="10">
        <f>XLOOKUP(A107,'Receita Total'!A:A,'Receita Total'!C:C,"")</f>
      </c>
      <c r="O107" s="4">
        <v>0</v>
      </c>
      <c r="P107" s="10">
        <f>XLOOKUP(A107,Campanha!A:A,Campanha!B:B,"")</f>
      </c>
      <c r="Q107" s="4">
        <v>0</v>
      </c>
      <c r="R107" s="4">
        <v>0</v>
      </c>
      <c r="S107" s="15">
        <f>XLOOKUP(A107,'Receita Influenciada'!A:A,'Receita Influenciada'!C:C,"")</f>
      </c>
      <c r="T107" s="4">
        <f>DATEDIF(B107,C107,"D")</f>
      </c>
      <c r="U107" s="4">
        <v>0</v>
      </c>
    </row>
    <row x14ac:dyDescent="0.25" r="108" customHeight="1" ht="18.75">
      <c r="A108" s="1" t="s">
        <v>841</v>
      </c>
      <c r="B108" s="22">
        <f>XLOOKUP(A108,'Página25'!A:A,'Página25'!G:G,"")</f>
        <v>25568.875</v>
      </c>
      <c r="C108" s="22">
        <f>XLOOKUP(A108,'Página25'!A:A,'Página25'!I:I,"")</f>
        <v>25568.875</v>
      </c>
      <c r="D108" s="4">
        <f>XLOOKUP(A108,login!A:A,login!F:F,"")</f>
      </c>
      <c r="E108" s="4">
        <v>0</v>
      </c>
      <c r="F108" s="4">
        <v>0</v>
      </c>
      <c r="G108" s="4">
        <f>XLOOKUP(A108,EmailVerification!A:A,EmailVerification!B:B,"")</f>
      </c>
      <c r="H108" s="4">
        <f>XLOOKUP(A108,IntegracaoVerification!A:A,IntegracaoVerification!C:C,"")</f>
      </c>
      <c r="I108" s="4">
        <f>XLOOKUP(A108,ApiVerification!A:A,ApiVerification!C:C,"")</f>
      </c>
      <c r="J108" s="4">
        <f>XLOOKUP(A108,AtivacaoGiftback!A:A,AtivacaoGiftback!B:B,"")</f>
      </c>
      <c r="K108" s="4">
        <f>XLOOKUP(A108,TempoPrimeiraCampanha!A:A,TempoPrimeiraCampanha!B:B,"")</f>
      </c>
      <c r="L108" s="4">
        <f>XLOOKUP(A108,'# Campanhas30D'!A:A,'# Campanhas30D'!B:B,"")</f>
      </c>
      <c r="M108" s="10">
        <f>XLOOKUP(A108,'Receita Influenciada'!A:A,'Receita Influenciada'!B:B,"")</f>
      </c>
      <c r="N108" s="10">
        <f>XLOOKUP(A108,'Receita Total'!A:A,'Receita Total'!C:C,"")</f>
      </c>
      <c r="O108" s="10">
        <f>XLOOKUP(A108,Giftback!A:A,Giftback!B:B,"")</f>
      </c>
      <c r="P108" s="10">
        <f>XLOOKUP(A108,Campanha!A:A,Campanha!B:B,"")</f>
      </c>
      <c r="Q108" s="4">
        <v>0</v>
      </c>
      <c r="R108" s="4">
        <v>0</v>
      </c>
      <c r="S108" s="15">
        <f>XLOOKUP(A108,'Receita Influenciada'!A:A,'Receita Influenciada'!C:C,"")</f>
      </c>
      <c r="T108" s="2">
        <f>DATEDIF(B108,C108,"D")</f>
      </c>
      <c r="U108" s="4">
        <v>0</v>
      </c>
    </row>
    <row x14ac:dyDescent="0.25" r="109" customHeight="1" ht="18.75">
      <c r="A109" s="1" t="s">
        <v>1488</v>
      </c>
      <c r="B109" s="22">
        <f>XLOOKUP(A109,'Página25'!A:A,'Página25'!G:G,"")</f>
        <v>25568.875</v>
      </c>
      <c r="C109" s="22">
        <f>XLOOKUP(A109,'Página25'!A:A,'Página25'!I:I,"")</f>
        <v>25568.875</v>
      </c>
      <c r="D109" s="4">
        <f>XLOOKUP(A109,login!A:A,login!F:F,"")</f>
      </c>
      <c r="E109" s="4">
        <v>0</v>
      </c>
      <c r="F109" s="4">
        <v>0</v>
      </c>
      <c r="G109" s="2">
        <f>XLOOKUP(A109,EmailVerification!A:A,EmailVerification!B:B,"")</f>
      </c>
      <c r="H109" s="4">
        <f>XLOOKUP(A109,IntegracaoVerification!A:A,IntegracaoVerification!C:C,"")</f>
      </c>
      <c r="I109" s="2">
        <f>XLOOKUP(A109,ApiVerification!A:A,ApiVerification!C:C,"")</f>
      </c>
      <c r="J109" s="4">
        <f>XLOOKUP(A109,AtivacaoGiftback!A:A,AtivacaoGiftback!B:B,"")</f>
      </c>
      <c r="K109" s="4">
        <f>XLOOKUP(A109,TempoPrimeiraCampanha!A:A,TempoPrimeiraCampanha!B:B,"")</f>
      </c>
      <c r="L109" s="4">
        <f>XLOOKUP(A109,'# Campanhas30D'!A:A,'# Campanhas30D'!B:B,"")</f>
      </c>
      <c r="M109" s="10">
        <f>XLOOKUP(A109,'Receita Influenciada'!A:A,'Receita Influenciada'!B:B,"")</f>
      </c>
      <c r="N109" s="10">
        <f>XLOOKUP(A109,'Receita Total'!A:A,'Receita Total'!C:C,"")</f>
      </c>
      <c r="O109" s="10">
        <f>XLOOKUP(A109,Giftback!A:A,Giftback!B:B,"")</f>
      </c>
      <c r="P109" s="4">
        <v>0</v>
      </c>
      <c r="Q109" s="4">
        <v>0</v>
      </c>
      <c r="R109" s="4">
        <v>0</v>
      </c>
      <c r="S109" s="15">
        <f>XLOOKUP(A109,'Receita Influenciada'!A:A,'Receita Influenciada'!C:C,"")</f>
      </c>
      <c r="T109" s="4">
        <f>DATEDIF(B109,C109,"D")</f>
      </c>
      <c r="U109" s="4">
        <v>0</v>
      </c>
    </row>
    <row x14ac:dyDescent="0.25" r="110" customHeight="1" ht="18.75">
      <c r="A110" s="1" t="s">
        <v>1059</v>
      </c>
      <c r="B110" s="22">
        <f>XLOOKUP(A110,'Página25'!A:A,'Página25'!G:G,"")</f>
        <v>25568.875</v>
      </c>
      <c r="C110" s="22">
        <f>XLOOKUP(A110,'Página25'!A:A,'Página25'!I:I,"")</f>
        <v>25568.875</v>
      </c>
      <c r="D110" s="4">
        <f>XLOOKUP(A110,login!A:A,login!F:F,"")</f>
      </c>
      <c r="E110" s="4">
        <f>XLOOKUP(A110,gestor!C:C,gestor!E:E,"")</f>
      </c>
      <c r="F110" s="4">
        <v>0</v>
      </c>
      <c r="G110" s="4">
        <f>XLOOKUP(A110,EmailVerification!A:A,EmailVerification!B:B,"")</f>
      </c>
      <c r="H110" s="4">
        <f>XLOOKUP(A110,IntegracaoVerification!A:A,IntegracaoVerification!C:C,"")</f>
      </c>
      <c r="I110" s="2">
        <f>XLOOKUP(A110,ApiVerification!A:A,ApiVerification!C:C,"")</f>
      </c>
      <c r="J110" s="4">
        <f>XLOOKUP(A110,AtivacaoGiftback!A:A,AtivacaoGiftback!B:B,"")</f>
      </c>
      <c r="K110" s="4">
        <f>XLOOKUP(A110,TempoPrimeiraCampanha!A:A,TempoPrimeiraCampanha!B:B,"")</f>
      </c>
      <c r="L110" s="4">
        <f>XLOOKUP(A110,'# Campanhas30D'!A:A,'# Campanhas30D'!B:B,"")</f>
      </c>
      <c r="M110" s="10">
        <f>XLOOKUP(A110,'Receita Influenciada'!A:A,'Receita Influenciada'!B:B,"")</f>
      </c>
      <c r="N110" s="10">
        <f>XLOOKUP(A110,'Receita Total'!A:A,'Receita Total'!C:C,"")</f>
      </c>
      <c r="O110" s="10">
        <f>XLOOKUP(A110,Giftback!A:A,Giftback!B:B,"")</f>
      </c>
      <c r="P110" s="4">
        <v>0</v>
      </c>
      <c r="Q110" s="4">
        <v>0</v>
      </c>
      <c r="R110" s="4">
        <v>0</v>
      </c>
      <c r="S110" s="15">
        <f>XLOOKUP(A110,'Receita Influenciada'!A:A,'Receita Influenciada'!C:C,"")</f>
      </c>
      <c r="T110" s="4">
        <f>DATEDIF(B110,C110,"D")</f>
      </c>
      <c r="U110" s="4">
        <f>IF(T110&gt;=0,1,0)</f>
      </c>
    </row>
    <row x14ac:dyDescent="0.25" r="111" customHeight="1" ht="18.75">
      <c r="A111" s="1" t="s">
        <v>1450</v>
      </c>
      <c r="B111" s="22">
        <f>XLOOKUP(A111,'Página25'!A:A,'Página25'!G:G,"")</f>
        <v>25568.875</v>
      </c>
      <c r="C111" s="22">
        <f>XLOOKUP(A111,'Página25'!A:A,'Página25'!I:I,"")</f>
        <v>25568.875</v>
      </c>
      <c r="D111" s="4">
        <f>XLOOKUP(A111,login!A:A,login!F:F,"")</f>
      </c>
      <c r="E111" s="4">
        <f>XLOOKUP(A111,gestor!C:C,gestor!E:E,"")</f>
      </c>
      <c r="F111" s="4">
        <f>XLOOKUP(A111,tickets!I:I,tickets!J:J,"")</f>
      </c>
      <c r="G111" s="4">
        <f>XLOOKUP(A111,EmailVerification!A:A,EmailVerification!B:B,"")</f>
      </c>
      <c r="H111" s="2">
        <f>XLOOKUP(A111,IntegracaoVerification!A:A,IntegracaoVerification!C:C,"")</f>
      </c>
      <c r="I111" s="4">
        <f>XLOOKUP(A111,ApiVerification!A:A,ApiVerification!C:C,"")</f>
      </c>
      <c r="J111" s="4">
        <f>XLOOKUP(A111,AtivacaoGiftback!A:A,AtivacaoGiftback!B:B,"")</f>
      </c>
      <c r="K111" s="4">
        <f>XLOOKUP(A111,TempoPrimeiraCampanha!A:A,TempoPrimeiraCampanha!B:B,"")</f>
      </c>
      <c r="L111" s="4">
        <f>XLOOKUP(A111,'# Campanhas30D'!A:A,'# Campanhas30D'!B:B,"")</f>
      </c>
      <c r="M111" s="10">
        <f>XLOOKUP(A111,'Receita Influenciada'!A:A,'Receita Influenciada'!B:B,"")</f>
      </c>
      <c r="N111" s="10">
        <f>XLOOKUP(A111,'Receita Total'!A:A,'Receita Total'!C:C,"")</f>
      </c>
      <c r="O111" s="10">
        <f>XLOOKUP(A111,Giftback!A:A,Giftback!B:B,"")</f>
      </c>
      <c r="P111" s="4">
        <v>0</v>
      </c>
      <c r="Q111" s="4">
        <v>0</v>
      </c>
      <c r="R111" s="4">
        <v>0</v>
      </c>
      <c r="S111" s="15">
        <f>XLOOKUP(A111,'Receita Influenciada'!A:A,'Receita Influenciada'!C:C,"")</f>
      </c>
      <c r="T111" s="2">
        <f>DATEDIF(B111,C111,"D")</f>
      </c>
      <c r="U111" s="4">
        <v>0</v>
      </c>
    </row>
    <row x14ac:dyDescent="0.25" r="112" customHeight="1" ht="18.75">
      <c r="A112" s="1" t="s">
        <v>1429</v>
      </c>
      <c r="B112" s="22">
        <f>XLOOKUP(A112,'Página25'!A:A,'Página25'!G:G,"")</f>
        <v>25568.875</v>
      </c>
      <c r="C112" s="22">
        <f>XLOOKUP(A112,'Página25'!A:A,'Página25'!I:I,"")</f>
        <v>25568.875</v>
      </c>
      <c r="D112" s="4">
        <f>XLOOKUP(A112,login!A:A,login!F:F,"")</f>
      </c>
      <c r="E112" s="4">
        <f>XLOOKUP(A112,gestor!C:C,gestor!E:E,"")</f>
      </c>
      <c r="F112" s="4">
        <v>0</v>
      </c>
      <c r="G112" s="4">
        <f>XLOOKUP(A112,EmailVerification!A:A,EmailVerification!B:B,"")</f>
      </c>
      <c r="H112" s="4">
        <f>XLOOKUP(A112,IntegracaoVerification!A:A,IntegracaoVerification!C:C,"")</f>
      </c>
      <c r="I112" s="2">
        <f>XLOOKUP(A112,ApiVerification!A:A,ApiVerification!C:C,"")</f>
      </c>
      <c r="J112" s="4">
        <f>XLOOKUP(A112,AtivacaoGiftback!A:A,AtivacaoGiftback!B:B,"")</f>
      </c>
      <c r="K112" s="4">
        <f>XLOOKUP(A112,TempoPrimeiraCampanha!A:A,TempoPrimeiraCampanha!B:B,"")</f>
      </c>
      <c r="L112" s="4">
        <f>XLOOKUP(A112,'# Campanhas30D'!A:A,'# Campanhas30D'!B:B,"")</f>
      </c>
      <c r="M112" s="10">
        <f>XLOOKUP(A112,'Receita Influenciada'!A:A,'Receita Influenciada'!B:B,"")</f>
      </c>
      <c r="N112" s="10">
        <f>XLOOKUP(A112,'Receita Total'!A:A,'Receita Total'!C:C,"")</f>
      </c>
      <c r="O112" s="4">
        <v>0</v>
      </c>
      <c r="P112" s="4">
        <v>0</v>
      </c>
      <c r="Q112" s="10">
        <f>XLOOKUP(A112,Task!A:A,Task!B:B,"")</f>
      </c>
      <c r="R112" s="10">
        <f>XLOOKUP(A112,Message!A:A,Message!B:B,"")</f>
      </c>
      <c r="S112" s="15">
        <f>XLOOKUP(A112,'Receita Influenciada'!A:A,'Receita Influenciada'!C:C,"")</f>
      </c>
      <c r="T112" s="2">
        <f>DATEDIF(B112,C112,"D")</f>
      </c>
      <c r="U112" s="4">
        <v>0</v>
      </c>
    </row>
    <row x14ac:dyDescent="0.25" r="113" customHeight="1" ht="18.75">
      <c r="A113" s="1" t="s">
        <v>1144</v>
      </c>
      <c r="B113" s="22">
        <f>XLOOKUP(A113,'Página25'!A:A,'Página25'!G:G,"")</f>
        <v>25568.875</v>
      </c>
      <c r="C113" s="22">
        <f>XLOOKUP(A113,'Página25'!A:A,'Página25'!I:I,"")</f>
        <v>25568.875</v>
      </c>
      <c r="D113" s="4">
        <v>0</v>
      </c>
      <c r="E113" s="4">
        <v>0</v>
      </c>
      <c r="F113" s="4">
        <v>0</v>
      </c>
      <c r="G113" s="2">
        <f>XLOOKUP(A113,EmailVerification!A:A,EmailVerification!B:B,"")</f>
      </c>
      <c r="H113" s="4">
        <f>XLOOKUP(A113,IntegracaoVerification!A:A,IntegracaoVerification!C:C,"")</f>
      </c>
      <c r="I113" s="4">
        <f>XLOOKUP(A113,ApiVerification!A:A,ApiVerification!C:C,"")</f>
      </c>
      <c r="J113" s="4">
        <f>XLOOKUP(A113,AtivacaoGiftback!A:A,AtivacaoGiftback!B:B,"")</f>
      </c>
      <c r="K113" s="4">
        <f>XLOOKUP(A113,TempoPrimeiraCampanha!A:A,TempoPrimeiraCampanha!B:B,"")</f>
      </c>
      <c r="L113" s="4">
        <f>XLOOKUP(A113,'# Campanhas30D'!A:A,'# Campanhas30D'!B:B,"")</f>
      </c>
      <c r="M113" s="10">
        <f>XLOOKUP(A113,'Receita Influenciada'!A:A,'Receita Influenciada'!B:B,"")</f>
      </c>
      <c r="N113" s="10">
        <f>XLOOKUP(A113,'Receita Total'!A:A,'Receita Total'!C:C,"")</f>
      </c>
      <c r="O113" s="10">
        <f>XLOOKUP(A113,Giftback!A:A,Giftback!B:B,"")</f>
      </c>
      <c r="P113" s="4">
        <v>0</v>
      </c>
      <c r="Q113" s="4">
        <v>0</v>
      </c>
      <c r="R113" s="4">
        <v>0</v>
      </c>
      <c r="S113" s="15">
        <f>XLOOKUP(A113,'Receita Influenciada'!A:A,'Receita Influenciada'!C:C,"")</f>
      </c>
      <c r="T113" s="4">
        <f>DATEDIF(B113,C113,"D")</f>
      </c>
      <c r="U113" s="4">
        <f>IF(T113&gt;=0,1,0)</f>
      </c>
    </row>
    <row x14ac:dyDescent="0.25" r="114" customHeight="1" ht="18.75">
      <c r="A114" s="1" t="s">
        <v>730</v>
      </c>
      <c r="B114" s="22">
        <f>XLOOKUP(A114,'Página25'!A:A,'Página25'!G:G,"")</f>
        <v>25568.875</v>
      </c>
      <c r="C114" s="22">
        <f>XLOOKUP(A114,'Página25'!A:A,'Página25'!I:I,"")</f>
        <v>25568.875</v>
      </c>
      <c r="D114" s="4">
        <f>XLOOKUP(A114,login!A:A,login!F:F,"")</f>
      </c>
      <c r="E114" s="4">
        <f>XLOOKUP(A114,gestor!C:C,gestor!E:E,"")</f>
      </c>
      <c r="F114" s="4">
        <v>0</v>
      </c>
      <c r="G114" s="4">
        <f>XLOOKUP(A114,EmailVerification!A:A,EmailVerification!B:B,"")</f>
      </c>
      <c r="H114" s="4">
        <f>XLOOKUP(A114,IntegracaoVerification!A:A,IntegracaoVerification!C:C,"")</f>
      </c>
      <c r="I114" s="4">
        <f>XLOOKUP(A114,ApiVerification!A:A,ApiVerification!C:C,"")</f>
      </c>
      <c r="J114" s="4">
        <f>XLOOKUP(A114,AtivacaoGiftback!A:A,AtivacaoGiftback!B:B,"")</f>
      </c>
      <c r="K114" s="4">
        <f>XLOOKUP(A114,TempoPrimeiraCampanha!A:A,TempoPrimeiraCampanha!B:B,"")</f>
      </c>
      <c r="L114" s="4">
        <f>XLOOKUP(A114,'# Campanhas30D'!A:A,'# Campanhas30D'!B:B,"")</f>
      </c>
      <c r="M114" s="10">
        <f>XLOOKUP(A114,'Receita Influenciada'!A:A,'Receita Influenciada'!B:B,"")</f>
      </c>
      <c r="N114" s="10">
        <f>XLOOKUP(A114,'Receita Total'!A:A,'Receita Total'!C:C,"")</f>
      </c>
      <c r="O114" s="10">
        <f>XLOOKUP(A114,Giftback!A:A,Giftback!B:B,"")</f>
      </c>
      <c r="P114" s="4">
        <v>0</v>
      </c>
      <c r="Q114" s="4">
        <v>0</v>
      </c>
      <c r="R114" s="4">
        <v>0</v>
      </c>
      <c r="S114" s="15">
        <f>XLOOKUP(A114,'Receita Influenciada'!A:A,'Receita Influenciada'!C:C,"")</f>
      </c>
      <c r="T114" s="2">
        <f>DATEDIF(B114,C114,"D")</f>
      </c>
      <c r="U114" s="4">
        <v>0</v>
      </c>
    </row>
    <row x14ac:dyDescent="0.25" r="115" customHeight="1" ht="18.75">
      <c r="A115" s="1" t="s">
        <v>863</v>
      </c>
      <c r="B115" s="22">
        <f>XLOOKUP(A115,'Página25'!A:A,'Página25'!G:G,"")</f>
        <v>25568.875</v>
      </c>
      <c r="C115" s="22">
        <f>XLOOKUP(A115,'Página25'!A:A,'Página25'!I:I,"")</f>
        <v>25568.875</v>
      </c>
      <c r="D115" s="4">
        <v>0</v>
      </c>
      <c r="E115" s="4">
        <v>0</v>
      </c>
      <c r="F115" s="4">
        <v>0</v>
      </c>
      <c r="G115" s="2">
        <f>XLOOKUP(A115,EmailVerification!A:A,EmailVerification!B:B,"")</f>
      </c>
      <c r="H115" s="4">
        <f>XLOOKUP(A115,IntegracaoVerification!A:A,IntegracaoVerification!C:C,"")</f>
      </c>
      <c r="I115" s="4">
        <f>XLOOKUP(A115,ApiVerification!A:A,ApiVerification!C:C,"")</f>
      </c>
      <c r="J115" s="4">
        <f>XLOOKUP(A115,AtivacaoGiftback!A:A,AtivacaoGiftback!B:B,"")</f>
      </c>
      <c r="K115" s="4">
        <f>XLOOKUP(A115,TempoPrimeiraCampanha!A:A,TempoPrimeiraCampanha!B:B,"")</f>
      </c>
      <c r="L115" s="4">
        <f>XLOOKUP(A115,'# Campanhas30D'!A:A,'# Campanhas30D'!B:B,"")</f>
      </c>
      <c r="M115" s="10">
        <f>XLOOKUP(A115,'Receita Influenciada'!A:A,'Receita Influenciada'!B:B,"")</f>
      </c>
      <c r="N115" s="10">
        <f>XLOOKUP(A115,'Receita Total'!A:A,'Receita Total'!C:C,"")</f>
      </c>
      <c r="O115" s="10">
        <f>XLOOKUP(A115,Giftback!A:A,Giftback!B:B,"")</f>
      </c>
      <c r="P115" s="4">
        <v>0</v>
      </c>
      <c r="Q115" s="4">
        <v>0</v>
      </c>
      <c r="R115" s="4">
        <v>0</v>
      </c>
      <c r="S115" s="15">
        <f>XLOOKUP(A115,'Receita Influenciada'!A:A,'Receita Influenciada'!C:C,"")</f>
      </c>
      <c r="T115" s="4">
        <f>DATEDIF(B115,C115,"D")</f>
      </c>
      <c r="U115" s="4">
        <v>0</v>
      </c>
    </row>
    <row x14ac:dyDescent="0.25" r="116" customHeight="1" ht="18.75">
      <c r="A116" s="1" t="s">
        <v>710</v>
      </c>
      <c r="B116" s="22">
        <f>XLOOKUP(A116,'Página25'!A:A,'Página25'!G:G,"")</f>
        <v>25568.875</v>
      </c>
      <c r="C116" s="22">
        <f>XLOOKUP(A116,'Página25'!A:A,'Página25'!I:I,"")</f>
        <v>25568.875</v>
      </c>
      <c r="D116" s="4">
        <f>XLOOKUP(A116,login!A:A,login!F:F,"")</f>
      </c>
      <c r="E116" s="4">
        <f>XLOOKUP(A116,gestor!C:C,gestor!E:E,"")</f>
      </c>
      <c r="F116" s="4">
        <v>0</v>
      </c>
      <c r="G116" s="2">
        <f>XLOOKUP(A116,EmailVerification!A:A,EmailVerification!B:B,"")</f>
      </c>
      <c r="H116" s="2">
        <f>XLOOKUP(A116,IntegracaoVerification!A:A,IntegracaoVerification!C:C,"")</f>
      </c>
      <c r="I116" s="4">
        <f>XLOOKUP(A116,ApiVerification!A:A,ApiVerification!C:C,"")</f>
      </c>
      <c r="J116" s="4">
        <f>XLOOKUP(A116,AtivacaoGiftback!A:A,AtivacaoGiftback!B:B,"")</f>
      </c>
      <c r="K116" s="4">
        <f>XLOOKUP(A116,TempoPrimeiraCampanha!A:A,TempoPrimeiraCampanha!B:B,"")</f>
      </c>
      <c r="L116" s="4">
        <f>XLOOKUP(A116,'# Campanhas30D'!A:A,'# Campanhas30D'!B:B,"")</f>
      </c>
      <c r="M116" s="10">
        <f>XLOOKUP(A116,'Receita Influenciada'!A:A,'Receita Influenciada'!B:B,"")</f>
      </c>
      <c r="N116" s="10">
        <f>XLOOKUP(A116,'Receita Total'!A:A,'Receita Total'!C:C,"")</f>
      </c>
      <c r="O116" s="10">
        <f>XLOOKUP(A116,Giftback!A:A,Giftback!B:B,"")</f>
      </c>
      <c r="P116" s="4">
        <v>0</v>
      </c>
      <c r="Q116" s="10">
        <f>XLOOKUP(A116,Task!A:A,Task!B:B,"")</f>
      </c>
      <c r="R116" s="4">
        <v>0</v>
      </c>
      <c r="S116" s="15">
        <f>XLOOKUP(A116,'Receita Influenciada'!A:A,'Receita Influenciada'!C:C,"")</f>
      </c>
      <c r="T116" s="2">
        <f>DATEDIF(B116,C116,"D")</f>
      </c>
      <c r="U116" s="4">
        <v>0</v>
      </c>
    </row>
    <row x14ac:dyDescent="0.25" r="117" customHeight="1" ht="18.75">
      <c r="A117" s="1" t="s">
        <v>1555</v>
      </c>
      <c r="B117" s="22">
        <f>XLOOKUP(A117,'Página25'!A:A,'Página25'!G:G,"")</f>
        <v>25568.875</v>
      </c>
      <c r="C117" s="22">
        <f>XLOOKUP(A117,'Página25'!A:A,'Página25'!I:I,"")</f>
        <v>25568.875</v>
      </c>
      <c r="D117" s="4">
        <f>XLOOKUP(A117,login!A:A,login!F:F,"")</f>
      </c>
      <c r="E117" s="4">
        <f>XLOOKUP(A117,gestor!C:C,gestor!E:E,"")</f>
      </c>
      <c r="F117" s="4">
        <v>0</v>
      </c>
      <c r="G117" s="4">
        <f>XLOOKUP(A117,EmailVerification!A:A,EmailVerification!B:B,"")</f>
      </c>
      <c r="H117" s="4">
        <f>XLOOKUP(A117,IntegracaoVerification!A:A,IntegracaoVerification!C:C,"")</f>
      </c>
      <c r="I117" s="2">
        <f>XLOOKUP(A117,ApiVerification!A:A,ApiVerification!C:C,"")</f>
      </c>
      <c r="J117" s="4">
        <f>XLOOKUP(A117,AtivacaoGiftback!A:A,AtivacaoGiftback!B:B,"")</f>
      </c>
      <c r="K117" s="4">
        <f>XLOOKUP(A117,TempoPrimeiraCampanha!A:A,TempoPrimeiraCampanha!B:B,"")</f>
      </c>
      <c r="L117" s="4">
        <f>XLOOKUP(A117,'# Campanhas30D'!A:A,'# Campanhas30D'!B:B,"")</f>
      </c>
      <c r="M117" s="4">
        <v>0</v>
      </c>
      <c r="N117" s="10">
        <f>XLOOKUP(A117,'Receita Total'!A:A,'Receita Total'!C:C,"")</f>
      </c>
      <c r="O117" s="4">
        <v>0</v>
      </c>
      <c r="P117" s="4">
        <v>0</v>
      </c>
      <c r="Q117" s="4">
        <v>0</v>
      </c>
      <c r="R117" s="4">
        <v>0</v>
      </c>
      <c r="S117" s="16">
        <f>XLOOKUP(A117,'Receita Influenciada'!A:A,'Receita Influenciada'!C:C,"")</f>
      </c>
      <c r="T117" s="2">
        <f>DATEDIF(B117,C117,"D")</f>
      </c>
      <c r="U117" s="4">
        <v>0</v>
      </c>
    </row>
    <row x14ac:dyDescent="0.25" r="118" customHeight="1" ht="18.75">
      <c r="A118" s="1" t="s">
        <v>1319</v>
      </c>
      <c r="B118" s="22">
        <f>XLOOKUP(A118,'Página25'!A:A,'Página25'!G:G,"")</f>
        <v>25568.875</v>
      </c>
      <c r="C118" s="22">
        <f>XLOOKUP(A118,'Página25'!A:A,'Página25'!I:I,"")</f>
        <v>25568.875</v>
      </c>
      <c r="D118" s="4">
        <f>XLOOKUP(A118,login!A:A,login!F:F,"")</f>
      </c>
      <c r="E118" s="4">
        <f>XLOOKUP(A118,gestor!C:C,gestor!E:E,"")</f>
      </c>
      <c r="F118" s="4">
        <v>0</v>
      </c>
      <c r="G118" s="4">
        <f>XLOOKUP(A118,EmailVerification!A:A,EmailVerification!B:B,"")</f>
      </c>
      <c r="H118" s="4">
        <f>XLOOKUP(A118,IntegracaoVerification!A:A,IntegracaoVerification!C:C,"")</f>
      </c>
      <c r="I118" s="2">
        <f>XLOOKUP(A118,ApiVerification!A:A,ApiVerification!C:C,"")</f>
      </c>
      <c r="J118" s="2">
        <f>XLOOKUP(A118,AtivacaoGiftback!A:A,AtivacaoGiftback!B:B,"")</f>
      </c>
      <c r="K118" s="4">
        <f>XLOOKUP(A118,TempoPrimeiraCampanha!A:A,TempoPrimeiraCampanha!B:B,"")</f>
      </c>
      <c r="L118" s="4">
        <f>XLOOKUP(A118,'# Campanhas30D'!A:A,'# Campanhas30D'!B:B,"")</f>
      </c>
      <c r="M118" s="4">
        <v>0</v>
      </c>
      <c r="N118" s="10">
        <f>XLOOKUP(A118,'Receita Total'!A:A,'Receita Total'!C:C,"")</f>
      </c>
      <c r="O118" s="4">
        <v>0</v>
      </c>
      <c r="P118" s="4">
        <v>0</v>
      </c>
      <c r="Q118" s="4">
        <v>0</v>
      </c>
      <c r="R118" s="4">
        <v>0</v>
      </c>
      <c r="S118" s="16">
        <f>XLOOKUP(A118,'Receita Influenciada'!A:A,'Receita Influenciada'!C:C,"")</f>
      </c>
      <c r="T118" s="2">
        <f>DATEDIF(B118,C118,"D")</f>
      </c>
      <c r="U118" s="4">
        <v>0</v>
      </c>
    </row>
    <row x14ac:dyDescent="0.25" r="119" customHeight="1" ht="18.75">
      <c r="A119" s="1" t="s">
        <v>1544</v>
      </c>
      <c r="B119" s="22">
        <f>XLOOKUP(A119,'Página25'!A:A,'Página25'!G:G,"")</f>
        <v>25568.875</v>
      </c>
      <c r="C119" s="22">
        <f>XLOOKUP(A119,'Página25'!A:A,'Página25'!I:I,"")</f>
        <v>25568.875</v>
      </c>
      <c r="D119" s="4">
        <f>XLOOKUP(A119,login!A:A,login!F:F,"")</f>
      </c>
      <c r="E119" s="4">
        <f>XLOOKUP(A119,gestor!C:C,gestor!E:E,"")</f>
      </c>
      <c r="F119" s="4">
        <v>0</v>
      </c>
      <c r="G119" s="4">
        <f>XLOOKUP(A119,EmailVerification!A:A,EmailVerification!B:B,"")</f>
      </c>
      <c r="H119" s="4">
        <f>XLOOKUP(A119,IntegracaoVerification!A:A,IntegracaoVerification!C:C,"")</f>
      </c>
      <c r="I119" s="4">
        <f>XLOOKUP(A119,ApiVerification!A:A,ApiVerification!C:C,"")</f>
      </c>
      <c r="J119" s="4">
        <f>XLOOKUP(A119,AtivacaoGiftback!A:A,AtivacaoGiftback!B:B,"")</f>
      </c>
      <c r="K119" s="4">
        <f>XLOOKUP(A119,TempoPrimeiraCampanha!A:A,TempoPrimeiraCampanha!B:B,"")</f>
      </c>
      <c r="L119" s="4">
        <f>XLOOKUP(A119,'# Campanhas30D'!A:A,'# Campanhas30D'!B:B,"")</f>
      </c>
      <c r="M119" s="4">
        <v>0</v>
      </c>
      <c r="N119" s="10">
        <f>XLOOKUP(A119,'Receita Total'!A:A,'Receita Total'!C:C,"")</f>
      </c>
      <c r="O119" s="4">
        <v>0</v>
      </c>
      <c r="P119" s="4">
        <v>0</v>
      </c>
      <c r="Q119" s="4">
        <v>0</v>
      </c>
      <c r="R119" s="4">
        <v>0</v>
      </c>
      <c r="S119" s="16">
        <f>XLOOKUP(A119,'Receita Influenciada'!A:A,'Receita Influenciada'!C:C,"")</f>
      </c>
      <c r="T119" s="2">
        <f>DATEDIF(B119,C119,"D")</f>
      </c>
      <c r="U119" s="4">
        <v>0</v>
      </c>
    </row>
    <row x14ac:dyDescent="0.25" r="120" customHeight="1" ht="18.75">
      <c r="A120" s="1" t="s">
        <v>1525</v>
      </c>
      <c r="B120" s="22">
        <f>XLOOKUP(A120,'Página25'!A:A,'Página25'!G:G,"")</f>
        <v>25568.875</v>
      </c>
      <c r="C120" s="22">
        <f>XLOOKUP(A120,'Página25'!A:A,'Página25'!I:I,"")</f>
        <v>25568.875</v>
      </c>
      <c r="D120" s="4">
        <f>XLOOKUP(A120,login!A:A,login!F:F,"")</f>
      </c>
      <c r="E120" s="4">
        <f>XLOOKUP(A120,gestor!C:C,gestor!E:E,"")</f>
      </c>
      <c r="F120" s="4">
        <v>0</v>
      </c>
      <c r="G120" s="4">
        <f>XLOOKUP(A120,EmailVerification!A:A,EmailVerification!B:B,"")</f>
      </c>
      <c r="H120" s="4">
        <f>XLOOKUP(A120,IntegracaoVerification!A:A,IntegracaoVerification!C:C,"")</f>
      </c>
      <c r="I120" s="4">
        <f>XLOOKUP(A120,ApiVerification!A:A,ApiVerification!C:C,"")</f>
      </c>
      <c r="J120" s="4">
        <f>XLOOKUP(A120,AtivacaoGiftback!A:A,AtivacaoGiftback!B:B,"")</f>
      </c>
      <c r="K120" s="4">
        <f>XLOOKUP(A120,TempoPrimeiraCampanha!A:A,TempoPrimeiraCampanha!B:B,"")</f>
      </c>
      <c r="L120" s="4">
        <f>XLOOKUP(A120,'# Campanhas30D'!A:A,'# Campanhas30D'!B:B,"")</f>
      </c>
      <c r="M120" s="4">
        <v>0</v>
      </c>
      <c r="N120" s="10">
        <f>XLOOKUP(A120,'Receita Total'!A:A,'Receita Total'!C:C,"")</f>
      </c>
      <c r="O120" s="4">
        <v>0</v>
      </c>
      <c r="P120" s="4">
        <v>0</v>
      </c>
      <c r="Q120" s="4">
        <v>0</v>
      </c>
      <c r="R120" s="4">
        <v>0</v>
      </c>
      <c r="S120" s="16">
        <f>XLOOKUP(A120,'Receita Influenciada'!A:A,'Receita Influenciada'!C:C,"")</f>
      </c>
      <c r="T120" s="2">
        <f>DATEDIF(B120,C120,"D")</f>
      </c>
      <c r="U120" s="4">
        <v>0</v>
      </c>
    </row>
    <row x14ac:dyDescent="0.25" r="121" customHeight="1" ht="18.75">
      <c r="A121" s="1" t="s">
        <v>1289</v>
      </c>
      <c r="B121" s="22">
        <f>XLOOKUP(A121,'Página25'!A:A,'Página25'!G:G,"")</f>
        <v>25568.875</v>
      </c>
      <c r="C121" s="22">
        <f>XLOOKUP(A121,'Página25'!A:A,'Página25'!I:I,"")</f>
        <v>25568.875</v>
      </c>
      <c r="D121" s="4">
        <f>XLOOKUP(A121,login!A:A,login!F:F,"")</f>
      </c>
      <c r="E121" s="4">
        <f>XLOOKUP(A121,gestor!C:C,gestor!E:E,"")</f>
      </c>
      <c r="F121" s="4">
        <v>0</v>
      </c>
      <c r="G121" s="4">
        <f>XLOOKUP(A121,EmailVerification!A:A,EmailVerification!B:B,"")</f>
      </c>
      <c r="H121" s="4">
        <f>XLOOKUP(A121,IntegracaoVerification!A:A,IntegracaoVerification!C:C,"")</f>
      </c>
      <c r="I121" s="4">
        <f>XLOOKUP(A121,ApiVerification!A:A,ApiVerification!C:C,"")</f>
      </c>
      <c r="J121" s="4">
        <f>XLOOKUP(A121,AtivacaoGiftback!A:A,AtivacaoGiftback!B:B,"")</f>
      </c>
      <c r="K121" s="4">
        <f>XLOOKUP(A121,TempoPrimeiraCampanha!A:A,TempoPrimeiraCampanha!B:B,"")</f>
      </c>
      <c r="L121" s="4">
        <f>XLOOKUP(A121,'# Campanhas30D'!A:A,'# Campanhas30D'!B:B,"")</f>
      </c>
      <c r="M121" s="4">
        <v>0</v>
      </c>
      <c r="N121" s="10">
        <f>XLOOKUP(A121,'Receita Total'!A:A,'Receita Total'!C:C,"")</f>
      </c>
      <c r="O121" s="4">
        <v>0</v>
      </c>
      <c r="P121" s="4">
        <v>0</v>
      </c>
      <c r="Q121" s="4">
        <v>0</v>
      </c>
      <c r="R121" s="4">
        <v>0</v>
      </c>
      <c r="S121" s="16">
        <f>XLOOKUP(A121,'Receita Influenciada'!A:A,'Receita Influenciada'!C:C,"")</f>
      </c>
      <c r="T121" s="2">
        <f>DATEDIF(B121,C121,"D")</f>
      </c>
      <c r="U121" s="4">
        <v>0</v>
      </c>
    </row>
    <row x14ac:dyDescent="0.25" r="122" customHeight="1" ht="18.75">
      <c r="A122" s="1" t="s">
        <v>1240</v>
      </c>
      <c r="B122" s="22">
        <f>XLOOKUP(A122,'Página25'!A:A,'Página25'!G:G,"")</f>
        <v>25568.875</v>
      </c>
      <c r="C122" s="22">
        <f>XLOOKUP(A122,'Página25'!A:A,'Página25'!I:I,"")</f>
        <v>25568.875</v>
      </c>
      <c r="D122" s="4">
        <f>XLOOKUP(A122,login!A:A,login!F:F,"")</f>
      </c>
      <c r="E122" s="4">
        <f>XLOOKUP(A122,gestor!C:C,gestor!E:E,"")</f>
      </c>
      <c r="F122" s="4">
        <v>0</v>
      </c>
      <c r="G122" s="4">
        <f>XLOOKUP(A122,EmailVerification!A:A,EmailVerification!B:B,"")</f>
      </c>
      <c r="H122" s="4">
        <f>XLOOKUP(A122,IntegracaoVerification!A:A,IntegracaoVerification!C:C,"")</f>
      </c>
      <c r="I122" s="4">
        <f>XLOOKUP(A122,ApiVerification!A:A,ApiVerification!C:C,"")</f>
      </c>
      <c r="J122" s="4">
        <f>XLOOKUP(A122,AtivacaoGiftback!A:A,AtivacaoGiftback!B:B,"")</f>
      </c>
      <c r="K122" s="4">
        <f>XLOOKUP(A122,TempoPrimeiraCampanha!A:A,TempoPrimeiraCampanha!B:B,"")</f>
      </c>
      <c r="L122" s="4">
        <f>XLOOKUP(A122,'# Campanhas30D'!A:A,'# Campanhas30D'!B:B,"")</f>
      </c>
      <c r="M122" s="4">
        <v>0</v>
      </c>
      <c r="N122" s="10">
        <f>XLOOKUP(A122,'Receita Total'!A:A,'Receita Total'!C:C,"")</f>
      </c>
      <c r="O122" s="4">
        <v>0</v>
      </c>
      <c r="P122" s="4">
        <v>0</v>
      </c>
      <c r="Q122" s="4">
        <v>0</v>
      </c>
      <c r="R122" s="4">
        <v>0</v>
      </c>
      <c r="S122" s="16">
        <f>XLOOKUP(A122,'Receita Influenciada'!A:A,'Receita Influenciada'!C:C,"")</f>
      </c>
      <c r="T122" s="2">
        <f>DATEDIF(B122,C122,"D")</f>
      </c>
      <c r="U122" s="4">
        <v>0</v>
      </c>
    </row>
    <row x14ac:dyDescent="0.25" r="123" customHeight="1" ht="18.75">
      <c r="A123" s="1" t="s">
        <v>1203</v>
      </c>
      <c r="B123" s="22">
        <f>XLOOKUP(A123,'Página25'!A:A,'Página25'!G:G,"")</f>
        <v>25568.875</v>
      </c>
      <c r="C123" s="22">
        <f>XLOOKUP(A123,'Página25'!A:A,'Página25'!I:I,"")</f>
        <v>25568.875</v>
      </c>
      <c r="D123" s="4">
        <f>XLOOKUP(A123,login!A:A,login!F:F,"")</f>
      </c>
      <c r="E123" s="4">
        <f>XLOOKUP(A123,gestor!C:C,gestor!E:E,"")</f>
      </c>
      <c r="F123" s="4">
        <v>0</v>
      </c>
      <c r="G123" s="4">
        <f>XLOOKUP(A123,EmailVerification!A:A,EmailVerification!B:B,"")</f>
      </c>
      <c r="H123" s="4">
        <f>XLOOKUP(A123,IntegracaoVerification!A:A,IntegracaoVerification!C:C,"")</f>
      </c>
      <c r="I123" s="2">
        <f>XLOOKUP(A123,ApiVerification!A:A,ApiVerification!C:C,"")</f>
      </c>
      <c r="J123" s="4">
        <f>XLOOKUP(A123,AtivacaoGiftback!A:A,AtivacaoGiftback!B:B,"")</f>
      </c>
      <c r="K123" s="4">
        <f>XLOOKUP(A123,TempoPrimeiraCampanha!A:A,TempoPrimeiraCampanha!B:B,"")</f>
      </c>
      <c r="L123" s="4">
        <f>XLOOKUP(A123,'# Campanhas30D'!A:A,'# Campanhas30D'!B:B,"")</f>
      </c>
      <c r="M123" s="4">
        <v>0</v>
      </c>
      <c r="N123" s="10">
        <f>XLOOKUP(A123,'Receita Total'!A:A,'Receita Total'!C:C,"")</f>
      </c>
      <c r="O123" s="4">
        <v>0</v>
      </c>
      <c r="P123" s="4">
        <v>0</v>
      </c>
      <c r="Q123" s="4">
        <v>0</v>
      </c>
      <c r="R123" s="4">
        <v>0</v>
      </c>
      <c r="S123" s="16">
        <f>XLOOKUP(A123,'Receita Influenciada'!A:A,'Receita Influenciada'!C:C,"")</f>
      </c>
      <c r="T123" s="2">
        <f>DATEDIF(B123,C123,"D")</f>
      </c>
      <c r="U123" s="4">
        <v>0</v>
      </c>
    </row>
    <row x14ac:dyDescent="0.25" r="124" customHeight="1" ht="18.75">
      <c r="A124" s="1" t="s">
        <v>3036</v>
      </c>
      <c r="B124" s="22">
        <f>XLOOKUP(A124,'Página25'!A:A,'Página25'!G:G,"")</f>
        <v>25568.875</v>
      </c>
      <c r="C124" s="22">
        <f>XLOOKUP(A124,'Página25'!A:A,'Página25'!I:I,"")</f>
        <v>25568.875</v>
      </c>
      <c r="D124" s="4">
        <f>XLOOKUP(A124,login!A:A,login!F:F,"")</f>
      </c>
      <c r="E124" s="4">
        <f>XLOOKUP(A124,gestor!C:C,gestor!E:E,"")</f>
      </c>
      <c r="F124" s="4">
        <v>0</v>
      </c>
      <c r="G124" s="4">
        <f>XLOOKUP(A124,EmailVerification!A:A,EmailVerification!B:B,"")</f>
      </c>
      <c r="H124" s="4">
        <f>XLOOKUP(A124,IntegracaoVerification!A:A,IntegracaoVerification!C:C,"")</f>
      </c>
      <c r="I124" s="2">
        <f>XLOOKUP(A124,ApiVerification!A:A,ApiVerification!C:C,"")</f>
      </c>
      <c r="J124" s="2">
        <f>XLOOKUP(A124,AtivacaoGiftback!A:A,AtivacaoGiftback!B:B,"")</f>
      </c>
      <c r="K124" s="4">
        <f>XLOOKUP(A124,TempoPrimeiraCampanha!A:A,TempoPrimeiraCampanha!B:B,"")</f>
      </c>
      <c r="L124" s="4">
        <f>XLOOKUP(A124,'# Campanhas30D'!A:A,'# Campanhas30D'!B:B,"")</f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16">
        <f>XLOOKUP(A124,'Receita Influenciada'!A:A,'Receita Influenciada'!C:C,"")</f>
      </c>
      <c r="T124" s="2">
        <f>DATEDIF(B124,C124,"D")</f>
      </c>
      <c r="U124" s="4">
        <v>0</v>
      </c>
    </row>
    <row x14ac:dyDescent="0.25" r="125" customHeight="1" ht="18.75">
      <c r="A125" s="1" t="s">
        <v>634</v>
      </c>
      <c r="B125" s="22">
        <f>XLOOKUP(A125,'Página25'!A:A,'Página25'!G:G,"")</f>
        <v>25568.875</v>
      </c>
      <c r="C125" s="22">
        <f>XLOOKUP(A125,'Página25'!A:A,'Página25'!I:I,"")</f>
        <v>25568.875</v>
      </c>
      <c r="D125" s="4">
        <f>XLOOKUP(A125,login!A:A,login!F:F,"")</f>
      </c>
      <c r="E125" s="4">
        <f>XLOOKUP(A125,gestor!C:C,gestor!E:E,"")</f>
      </c>
      <c r="F125" s="4">
        <v>0</v>
      </c>
      <c r="G125" s="4">
        <f>XLOOKUP(A125,EmailVerification!A:A,EmailVerification!B:B,"")</f>
      </c>
      <c r="H125" s="4">
        <f>XLOOKUP(A125,IntegracaoVerification!A:A,IntegracaoVerification!C:C,"")</f>
      </c>
      <c r="I125" s="4">
        <f>XLOOKUP(A125,ApiVerification!A:A,ApiVerification!C:C,"")</f>
      </c>
      <c r="J125" s="4">
        <f>XLOOKUP(A125,AtivacaoGiftback!A:A,AtivacaoGiftback!B:B,"")</f>
      </c>
      <c r="K125" s="4">
        <f>XLOOKUP(A125,TempoPrimeiraCampanha!A:A,TempoPrimeiraCampanha!B:B,"")</f>
      </c>
      <c r="L125" s="4">
        <f>XLOOKUP(A125,'# Campanhas30D'!A:A,'# Campanhas30D'!B:B,"")</f>
      </c>
      <c r="M125" s="10">
        <f>XLOOKUP(A125,'Receita Influenciada'!A:A,'Receita Influenciada'!B:B,"")</f>
      </c>
      <c r="N125" s="10">
        <f>XLOOKUP(A125,'Receita Total'!A:A,'Receita Total'!C:C,"")</f>
      </c>
      <c r="O125" s="4">
        <v>0</v>
      </c>
      <c r="P125" s="10">
        <f>XLOOKUP(A125,Campanha!A:A,Campanha!B:B,"")</f>
      </c>
      <c r="Q125" s="4">
        <v>0</v>
      </c>
      <c r="R125" s="4">
        <v>0</v>
      </c>
      <c r="S125" s="15">
        <f>XLOOKUP(A125,'Receita Influenciada'!A:A,'Receita Influenciada'!C:C,"")</f>
      </c>
      <c r="T125" s="2">
        <f>DATEDIF(B125,C125,"D")</f>
      </c>
      <c r="U125" s="4">
        <v>0</v>
      </c>
    </row>
    <row x14ac:dyDescent="0.25" r="126" customHeight="1" ht="18.75">
      <c r="A126" s="1" t="s">
        <v>797</v>
      </c>
      <c r="B126" s="22">
        <f>XLOOKUP(A126,'Página25'!A:A,'Página25'!G:G,"")</f>
        <v>25568.875</v>
      </c>
      <c r="C126" s="22">
        <f>XLOOKUP(A126,'Página25'!A:A,'Página25'!I:I,"")</f>
        <v>25568.875</v>
      </c>
      <c r="D126" s="4">
        <f>XLOOKUP(A126,login!A:A,login!F:F,"")</f>
      </c>
      <c r="E126" s="4">
        <f>XLOOKUP(A126,gestor!C:C,gestor!E:E,"")</f>
      </c>
      <c r="F126" s="4">
        <v>0</v>
      </c>
      <c r="G126" s="4">
        <f>XLOOKUP(A126,EmailVerification!A:A,EmailVerification!B:B,"")</f>
      </c>
      <c r="H126" s="4">
        <f>XLOOKUP(A126,IntegracaoVerification!A:A,IntegracaoVerification!C:C,"")</f>
      </c>
      <c r="I126" s="4">
        <f>XLOOKUP(A126,ApiVerification!A:A,ApiVerification!C:C,"")</f>
      </c>
      <c r="J126" s="4">
        <f>XLOOKUP(A126,AtivacaoGiftback!A:A,AtivacaoGiftback!B:B,"")</f>
      </c>
      <c r="K126" s="4">
        <f>XLOOKUP(A126,TempoPrimeiraCampanha!A:A,TempoPrimeiraCampanha!B:B,"")</f>
      </c>
      <c r="L126" s="4">
        <f>XLOOKUP(A126,'# Campanhas30D'!A:A,'# Campanhas30D'!B:B,"")</f>
      </c>
      <c r="M126" s="10">
        <f>XLOOKUP(A126,'Receita Influenciada'!A:A,'Receita Influenciada'!B:B,"")</f>
      </c>
      <c r="N126" s="10">
        <f>XLOOKUP(A126,'Receita Total'!A:A,'Receita Total'!C:C,"")</f>
      </c>
      <c r="O126" s="10">
        <f>XLOOKUP(A126,Giftback!A:A,Giftback!B:B,"")</f>
      </c>
      <c r="P126" s="10">
        <f>XLOOKUP(A126,Campanha!A:A,Campanha!B:B,"")</f>
      </c>
      <c r="Q126" s="4">
        <v>0</v>
      </c>
      <c r="R126" s="10">
        <f>XLOOKUP(A126,Message!A:A,Message!B:B,"")</f>
      </c>
      <c r="S126" s="15">
        <f>XLOOKUP(A126,'Receita Influenciada'!A:A,'Receita Influenciada'!C:C,"")</f>
      </c>
      <c r="T126" s="2">
        <f>DATEDIF(B126,C126,"D")</f>
      </c>
      <c r="U126" s="4">
        <v>0</v>
      </c>
    </row>
    <row x14ac:dyDescent="0.25" r="127" customHeight="1" ht="18.75">
      <c r="A127" s="1" t="s">
        <v>1009</v>
      </c>
      <c r="B127" s="22">
        <f>XLOOKUP(A127,'Página25'!A:A,'Página25'!G:G,"")</f>
        <v>25568.875</v>
      </c>
      <c r="C127" s="22">
        <f>XLOOKUP(A127,'Página25'!A:A,'Página25'!I:I,"")</f>
        <v>25568.875</v>
      </c>
      <c r="D127" s="4">
        <f>XLOOKUP(A127,login!A:A,login!F:F,"")</f>
      </c>
      <c r="E127" s="4">
        <f>XLOOKUP(A127,gestor!C:C,gestor!E:E,"")</f>
      </c>
      <c r="F127" s="4">
        <f>XLOOKUP(A127,tickets!I:I,tickets!J:J,"")</f>
      </c>
      <c r="G127" s="4">
        <f>XLOOKUP(A127,EmailVerification!A:A,EmailVerification!B:B,"")</f>
      </c>
      <c r="H127" s="4">
        <f>XLOOKUP(A127,IntegracaoVerification!A:A,IntegracaoVerification!C:C,"")</f>
      </c>
      <c r="I127" s="4">
        <f>XLOOKUP(A127,ApiVerification!A:A,ApiVerification!C:C,"")</f>
      </c>
      <c r="J127" s="4">
        <f>XLOOKUP(A127,AtivacaoGiftback!A:A,AtivacaoGiftback!B:B,"")</f>
      </c>
      <c r="K127" s="4">
        <f>XLOOKUP(A127,TempoPrimeiraCampanha!A:A,TempoPrimeiraCampanha!B:B,"")</f>
      </c>
      <c r="L127" s="4">
        <f>XLOOKUP(A127,'# Campanhas30D'!A:A,'# Campanhas30D'!B:B,"")</f>
      </c>
      <c r="M127" s="10">
        <f>XLOOKUP(A127,'Receita Influenciada'!A:A,'Receita Influenciada'!B:B,"")</f>
      </c>
      <c r="N127" s="10">
        <f>XLOOKUP(A127,'Receita Total'!A:A,'Receita Total'!C:C,"")</f>
      </c>
      <c r="O127" s="10">
        <f>XLOOKUP(A127,Giftback!A:A,Giftback!B:B,"")</f>
      </c>
      <c r="P127" s="10">
        <f>XLOOKUP(A127,Campanha!A:A,Campanha!B:B,"")</f>
      </c>
      <c r="Q127" s="4">
        <v>0</v>
      </c>
      <c r="R127" s="10">
        <f>XLOOKUP(A127,Message!A:A,Message!B:B,"")</f>
      </c>
      <c r="S127" s="15">
        <f>XLOOKUP(A127,'Receita Influenciada'!A:A,'Receita Influenciada'!C:C,"")</f>
      </c>
      <c r="T127" s="2">
        <f>DATEDIF(B127,C127,"D")</f>
      </c>
      <c r="U127" s="4">
        <v>0</v>
      </c>
    </row>
    <row x14ac:dyDescent="0.25" r="128" customHeight="1" ht="18.75">
      <c r="A128" s="1" t="s">
        <v>1027</v>
      </c>
      <c r="B128" s="22">
        <f>XLOOKUP(A128,'Página25'!A:A,'Página25'!G:G,"")</f>
        <v>25568.875</v>
      </c>
      <c r="C128" s="22">
        <f>XLOOKUP(A128,'Página25'!A:A,'Página25'!I:I,"")</f>
        <v>25568.875</v>
      </c>
      <c r="D128" s="4">
        <f>XLOOKUP(A128,login!A:A,login!F:F,"")</f>
      </c>
      <c r="E128" s="4">
        <f>XLOOKUP(A128,gestor!C:C,gestor!E:E,"")</f>
      </c>
      <c r="F128" s="4">
        <v>0</v>
      </c>
      <c r="G128" s="4">
        <f>XLOOKUP(A128,EmailVerification!A:A,EmailVerification!B:B,"")</f>
      </c>
      <c r="H128" s="4">
        <f>XLOOKUP(A128,IntegracaoVerification!A:A,IntegracaoVerification!C:C,"")</f>
      </c>
      <c r="I128" s="4">
        <f>XLOOKUP(A128,ApiVerification!A:A,ApiVerification!C:C,"")</f>
      </c>
      <c r="J128" s="4">
        <f>XLOOKUP(A128,AtivacaoGiftback!A:A,AtivacaoGiftback!B:B,"")</f>
      </c>
      <c r="K128" s="4">
        <f>XLOOKUP(A128,TempoPrimeiraCampanha!A:A,TempoPrimeiraCampanha!B:B,"")</f>
      </c>
      <c r="L128" s="4">
        <f>XLOOKUP(A128,'# Campanhas30D'!A:A,'# Campanhas30D'!B:B,"")</f>
      </c>
      <c r="M128" s="10">
        <f>XLOOKUP(A128,'Receita Influenciada'!A:A,'Receita Influenciada'!B:B,"")</f>
      </c>
      <c r="N128" s="10">
        <f>XLOOKUP(A128,'Receita Total'!A:A,'Receita Total'!C:C,"")</f>
      </c>
      <c r="O128" s="10">
        <f>XLOOKUP(A128,Giftback!A:A,Giftback!B:B,"")</f>
      </c>
      <c r="P128" s="10">
        <f>XLOOKUP(A128,Campanha!A:A,Campanha!B:B,"")</f>
      </c>
      <c r="Q128" s="4">
        <v>0</v>
      </c>
      <c r="R128" s="4">
        <v>0</v>
      </c>
      <c r="S128" s="15">
        <f>XLOOKUP(A128,'Receita Influenciada'!A:A,'Receita Influenciada'!C:C,"")</f>
      </c>
      <c r="T128" s="2">
        <f>DATEDIF(B128,C128,"D")</f>
      </c>
      <c r="U128" s="4">
        <v>0</v>
      </c>
    </row>
    <row x14ac:dyDescent="0.25" r="129" customHeight="1" ht="18.75">
      <c r="A129" s="1" t="s">
        <v>1361</v>
      </c>
      <c r="B129" s="22">
        <f>XLOOKUP(A129,'Página25'!A:A,'Página25'!G:G,"")</f>
        <v>25568.875</v>
      </c>
      <c r="C129" s="22">
        <f>XLOOKUP(A129,'Página25'!A:A,'Página25'!I:I,"")</f>
        <v>25568.875</v>
      </c>
      <c r="D129" s="4">
        <f>XLOOKUP(A129,login!A:A,login!F:F,"")</f>
      </c>
      <c r="E129" s="4">
        <f>XLOOKUP(A129,gestor!C:C,gestor!E:E,"")</f>
      </c>
      <c r="F129" s="4">
        <v>0</v>
      </c>
      <c r="G129" s="2">
        <f>XLOOKUP(A129,EmailVerification!A:A,EmailVerification!B:B,"")</f>
      </c>
      <c r="H129" s="4">
        <f>XLOOKUP(A129,IntegracaoVerification!A:A,IntegracaoVerification!C:C,"")</f>
      </c>
      <c r="I129" s="4">
        <f>XLOOKUP(A129,ApiVerification!A:A,ApiVerification!C:C,"")</f>
      </c>
      <c r="J129" s="2">
        <f>XLOOKUP(A129,AtivacaoGiftback!A:A,AtivacaoGiftback!B:B,"")</f>
      </c>
      <c r="K129" s="4">
        <f>XLOOKUP(A129,TempoPrimeiraCampanha!A:A,TempoPrimeiraCampanha!B:B,"")</f>
      </c>
      <c r="L129" s="4">
        <f>XLOOKUP(A129,'# Campanhas30D'!A:A,'# Campanhas30D'!B:B,"")</f>
      </c>
      <c r="M129" s="10">
        <f>XLOOKUP(A129,'Receita Influenciada'!A:A,'Receita Influenciada'!B:B,"")</f>
      </c>
      <c r="N129" s="10">
        <f>XLOOKUP(A129,'Receita Total'!A:A,'Receita Total'!C:C,"")</f>
      </c>
      <c r="O129" s="4">
        <v>0</v>
      </c>
      <c r="P129" s="10">
        <f>XLOOKUP(A129,Campanha!A:A,Campanha!B:B,"")</f>
      </c>
      <c r="Q129" s="4">
        <v>0</v>
      </c>
      <c r="R129" s="4">
        <v>0</v>
      </c>
      <c r="S129" s="15">
        <f>XLOOKUP(A129,'Receita Influenciada'!A:A,'Receita Influenciada'!C:C,"")</f>
      </c>
      <c r="T129" s="2">
        <f>DATEDIF(B129,C129,"D")</f>
      </c>
      <c r="U129" s="4">
        <v>0</v>
      </c>
    </row>
    <row x14ac:dyDescent="0.25" r="130" customHeight="1" ht="18.75">
      <c r="A130" s="1" t="s">
        <v>1497</v>
      </c>
      <c r="B130" s="22">
        <f>XLOOKUP(A130,'Página25'!A:A,'Página25'!G:G,"")</f>
        <v>25568.875</v>
      </c>
      <c r="C130" s="22">
        <f>XLOOKUP(A130,'Página25'!A:A,'Página25'!I:I,"")</f>
        <v>25568.875</v>
      </c>
      <c r="D130" s="4">
        <f>XLOOKUP(A130,login!A:A,login!F:F,"")</f>
      </c>
      <c r="E130" s="4">
        <f>XLOOKUP(A130,gestor!C:C,gestor!E:E,"")</f>
      </c>
      <c r="F130" s="4">
        <v>0</v>
      </c>
      <c r="G130" s="4">
        <f>XLOOKUP(A130,EmailVerification!A:A,EmailVerification!B:B,"")</f>
      </c>
      <c r="H130" s="4">
        <f>XLOOKUP(A130,IntegracaoVerification!A:A,IntegracaoVerification!C:C,"")</f>
      </c>
      <c r="I130" s="4">
        <f>XLOOKUP(A130,ApiVerification!A:A,ApiVerification!C:C,"")</f>
      </c>
      <c r="J130" s="4">
        <f>XLOOKUP(A130,AtivacaoGiftback!A:A,AtivacaoGiftback!B:B,"")</f>
      </c>
      <c r="K130" s="4">
        <f>XLOOKUP(A130,TempoPrimeiraCampanha!A:A,TempoPrimeiraCampanha!B:B,"")</f>
      </c>
      <c r="L130" s="4">
        <f>XLOOKUP(A130,'# Campanhas30D'!A:A,'# Campanhas30D'!B:B,"")</f>
      </c>
      <c r="M130" s="10">
        <f>XLOOKUP(A130,'Receita Influenciada'!A:A,'Receita Influenciada'!B:B,"")</f>
      </c>
      <c r="N130" s="10">
        <f>XLOOKUP(A130,'Receita Total'!A:A,'Receita Total'!C:C,"")</f>
      </c>
      <c r="O130" s="4">
        <v>0</v>
      </c>
      <c r="P130" s="10">
        <f>XLOOKUP(A130,Campanha!A:A,Campanha!B:B,"")</f>
      </c>
      <c r="Q130" s="4">
        <v>0</v>
      </c>
      <c r="R130" s="4">
        <v>0</v>
      </c>
      <c r="S130" s="15">
        <f>XLOOKUP(A130,'Receita Influenciada'!A:A,'Receita Influenciada'!C:C,"")</f>
      </c>
      <c r="T130" s="2">
        <f>DATEDIF(B130,C130,"D")</f>
      </c>
      <c r="U130" s="4">
        <v>0</v>
      </c>
    </row>
    <row x14ac:dyDescent="0.25" r="131" customHeight="1" ht="18.75">
      <c r="A131" s="1" t="s">
        <v>1056</v>
      </c>
      <c r="B131" s="22">
        <f>XLOOKUP(A131,'Página25'!A:A,'Página25'!G:G,"")</f>
        <v>25568.875</v>
      </c>
      <c r="C131" s="22">
        <f>XLOOKUP(A131,'Página25'!A:A,'Página25'!I:I,"")</f>
        <v>25568.875</v>
      </c>
      <c r="D131" s="4">
        <f>XLOOKUP(A131,login!A:A,login!F:F,"")</f>
      </c>
      <c r="E131" s="4">
        <v>0</v>
      </c>
      <c r="F131" s="4">
        <v>0</v>
      </c>
      <c r="G131" s="4">
        <f>XLOOKUP(A131,EmailVerification!A:A,EmailVerification!B:B,"")</f>
      </c>
      <c r="H131" s="4">
        <f>XLOOKUP(A131,IntegracaoVerification!A:A,IntegracaoVerification!C:C,"")</f>
      </c>
      <c r="I131" s="4">
        <f>XLOOKUP(A131,ApiVerification!A:A,ApiVerification!C:C,"")</f>
      </c>
      <c r="J131" s="4">
        <f>XLOOKUP(A131,AtivacaoGiftback!A:A,AtivacaoGiftback!B:B,"")</f>
      </c>
      <c r="K131" s="4">
        <f>XLOOKUP(A131,TempoPrimeiraCampanha!A:A,TempoPrimeiraCampanha!B:B,"")</f>
      </c>
      <c r="L131" s="4">
        <f>XLOOKUP(A131,'# Campanhas30D'!A:A,'# Campanhas30D'!B:B,"")</f>
      </c>
      <c r="M131" s="10">
        <f>XLOOKUP(A131,'Receita Influenciada'!A:A,'Receita Influenciada'!B:B,"")</f>
      </c>
      <c r="N131" s="10">
        <f>XLOOKUP(A131,'Receita Total'!A:A,'Receita Total'!C:C,"")</f>
      </c>
      <c r="O131" s="10">
        <f>XLOOKUP(A131,Giftback!A:A,Giftback!B:B,"")</f>
      </c>
      <c r="P131" s="10">
        <f>XLOOKUP(A131,Campanha!A:A,Campanha!B:B,"")</f>
      </c>
      <c r="Q131" s="4">
        <v>0</v>
      </c>
      <c r="R131" s="4">
        <v>0</v>
      </c>
      <c r="S131" s="15">
        <f>XLOOKUP(A131,'Receita Influenciada'!A:A,'Receita Influenciada'!C:C,"")</f>
      </c>
      <c r="T131" s="2">
        <f>DATEDIF(B131,C131,"D")</f>
      </c>
      <c r="U131" s="4">
        <v>0</v>
      </c>
    </row>
    <row x14ac:dyDescent="0.25" r="132" customHeight="1" ht="18.75">
      <c r="A132" s="1" t="s">
        <v>475</v>
      </c>
      <c r="B132" s="22">
        <f>XLOOKUP(A132,'Página25'!A:A,'Página25'!G:G,"")</f>
        <v>25568.875</v>
      </c>
      <c r="C132" s="22">
        <f>XLOOKUP(A132,'Página25'!A:A,'Página25'!I:I,"")</f>
        <v>25568.875</v>
      </c>
      <c r="D132" s="4">
        <f>XLOOKUP(A132,login!A:A,login!F:F,"")</f>
      </c>
      <c r="E132" s="4">
        <f>XLOOKUP(A132,gestor!C:C,gestor!E:E,"")</f>
      </c>
      <c r="F132" s="4">
        <v>0</v>
      </c>
      <c r="G132" s="4">
        <f>XLOOKUP(A132,EmailVerification!A:A,EmailVerification!B:B,"")</f>
      </c>
      <c r="H132" s="4">
        <f>XLOOKUP(A132,IntegracaoVerification!A:A,IntegracaoVerification!C:C,"")</f>
      </c>
      <c r="I132" s="2">
        <f>XLOOKUP(A132,ApiVerification!A:A,ApiVerification!C:C,"")</f>
      </c>
      <c r="J132" s="4">
        <f>XLOOKUP(A132,AtivacaoGiftback!A:A,AtivacaoGiftback!B:B,"")</f>
      </c>
      <c r="K132" s="4">
        <f>XLOOKUP(A132,TempoPrimeiraCampanha!A:A,TempoPrimeiraCampanha!B:B,"")</f>
      </c>
      <c r="L132" s="4">
        <f>XLOOKUP(A132,'# Campanhas30D'!A:A,'# Campanhas30D'!B:B,"")</f>
      </c>
      <c r="M132" s="10">
        <f>XLOOKUP(A132,'Receita Influenciada'!A:A,'Receita Influenciada'!B:B,"")</f>
      </c>
      <c r="N132" s="10">
        <f>XLOOKUP(A132,'Receita Total'!A:A,'Receita Total'!C:C,"")</f>
      </c>
      <c r="O132" s="4">
        <v>0</v>
      </c>
      <c r="P132" s="10">
        <f>XLOOKUP(A132,Campanha!A:A,Campanha!B:B,"")</f>
      </c>
      <c r="Q132" s="4">
        <v>0</v>
      </c>
      <c r="R132" s="10">
        <f>XLOOKUP(A132,Message!A:A,Message!B:B,"")</f>
      </c>
      <c r="S132" s="15">
        <f>XLOOKUP(A132,'Receita Influenciada'!A:A,'Receita Influenciada'!C:C,"")</f>
      </c>
      <c r="T132" s="2">
        <f>DATEDIF(B132,C132,"D")</f>
      </c>
      <c r="U132" s="4">
        <v>0</v>
      </c>
    </row>
    <row x14ac:dyDescent="0.25" r="133" customHeight="1" ht="18.75">
      <c r="A133" s="1" t="s">
        <v>1274</v>
      </c>
      <c r="B133" s="22">
        <f>XLOOKUP(A133,'Página25'!A:A,'Página25'!G:G,"")</f>
        <v>25568.875</v>
      </c>
      <c r="C133" s="22">
        <f>XLOOKUP(A133,'Página25'!A:A,'Página25'!I:I,"")</f>
        <v>25568.875</v>
      </c>
      <c r="D133" s="4">
        <f>XLOOKUP(A133,login!A:A,login!F:F,"")</f>
      </c>
      <c r="E133" s="4">
        <f>XLOOKUP(A133,gestor!C:C,gestor!E:E,"")</f>
      </c>
      <c r="F133" s="4">
        <v>0</v>
      </c>
      <c r="G133" s="4">
        <f>XLOOKUP(A133,EmailVerification!A:A,EmailVerification!B:B,"")</f>
      </c>
      <c r="H133" s="4">
        <f>XLOOKUP(A133,IntegracaoVerification!A:A,IntegracaoVerification!C:C,"")</f>
      </c>
      <c r="I133" s="4">
        <f>XLOOKUP(A133,ApiVerification!A:A,ApiVerification!C:C,"")</f>
      </c>
      <c r="J133" s="4">
        <f>XLOOKUP(A133,AtivacaoGiftback!A:A,AtivacaoGiftback!B:B,"")</f>
      </c>
      <c r="K133" s="4">
        <f>XLOOKUP(A133,TempoPrimeiraCampanha!A:A,TempoPrimeiraCampanha!B:B,"")</f>
      </c>
      <c r="L133" s="4">
        <f>XLOOKUP(A133,'# Campanhas30D'!A:A,'# Campanhas30D'!B:B,"")</f>
      </c>
      <c r="M133" s="10">
        <f>XLOOKUP(A133,'Receita Influenciada'!A:A,'Receita Influenciada'!B:B,"")</f>
      </c>
      <c r="N133" s="10">
        <f>XLOOKUP(A133,'Receita Total'!A:A,'Receita Total'!C:C,"")</f>
      </c>
      <c r="O133" s="10">
        <f>XLOOKUP(A133,Giftback!A:A,Giftback!B:B,"")</f>
      </c>
      <c r="P133" s="10">
        <f>XLOOKUP(A133,Campanha!A:A,Campanha!B:B,"")</f>
      </c>
      <c r="Q133" s="4">
        <v>0</v>
      </c>
      <c r="R133" s="4">
        <v>0</v>
      </c>
      <c r="S133" s="15">
        <f>XLOOKUP(A133,'Receita Influenciada'!A:A,'Receita Influenciada'!C:C,"")</f>
      </c>
      <c r="T133" s="2">
        <f>DATEDIF(B133,C133,"D")</f>
      </c>
      <c r="U133" s="4">
        <v>0</v>
      </c>
    </row>
    <row x14ac:dyDescent="0.25" r="134" customHeight="1" ht="18.75">
      <c r="A134" s="1" t="s">
        <v>1222</v>
      </c>
      <c r="B134" s="22">
        <f>XLOOKUP(A134,'Página25'!A:A,'Página25'!G:G,"")</f>
        <v>25568.875</v>
      </c>
      <c r="C134" s="22">
        <f>XLOOKUP(A134,'Página25'!A:A,'Página25'!I:I,"")</f>
        <v>25568.875</v>
      </c>
      <c r="D134" s="4">
        <f>XLOOKUP(A134,login!A:A,login!F:F,"")</f>
      </c>
      <c r="E134" s="4">
        <f>XLOOKUP(A134,gestor!C:C,gestor!E:E,"")</f>
      </c>
      <c r="F134" s="4">
        <f>XLOOKUP(A134,tickets!I:I,tickets!J:J,"")</f>
      </c>
      <c r="G134" s="4">
        <f>XLOOKUP(A134,EmailVerification!A:A,EmailVerification!B:B,"")</f>
      </c>
      <c r="H134" s="2">
        <f>XLOOKUP(A134,IntegracaoVerification!A:A,IntegracaoVerification!C:C,"")</f>
      </c>
      <c r="I134" s="4">
        <f>XLOOKUP(A134,ApiVerification!A:A,ApiVerification!C:C,"")</f>
      </c>
      <c r="J134" s="4">
        <f>XLOOKUP(A134,AtivacaoGiftback!A:A,AtivacaoGiftback!B:B,"")</f>
      </c>
      <c r="K134" s="4">
        <f>XLOOKUP(A134,TempoPrimeiraCampanha!A:A,TempoPrimeiraCampanha!B:B,"")</f>
      </c>
      <c r="L134" s="4">
        <f>XLOOKUP(A134,'# Campanhas30D'!A:A,'# Campanhas30D'!B:B,"")</f>
      </c>
      <c r="M134" s="10">
        <f>XLOOKUP(A134,'Receita Influenciada'!A:A,'Receita Influenciada'!B:B,"")</f>
      </c>
      <c r="N134" s="10">
        <f>XLOOKUP(A134,'Receita Total'!A:A,'Receita Total'!C:C,"")</f>
      </c>
      <c r="O134" s="10">
        <f>XLOOKUP(A134,Giftback!A:A,Giftback!B:B,"")</f>
      </c>
      <c r="P134" s="10">
        <f>XLOOKUP(A134,Campanha!A:A,Campanha!B:B,"")</f>
      </c>
      <c r="Q134" s="10">
        <f>XLOOKUP(A134,Task!A:A,Task!B:B,"")</f>
      </c>
      <c r="R134" s="4">
        <v>0</v>
      </c>
      <c r="S134" s="15">
        <f>XLOOKUP(A134,'Receita Influenciada'!A:A,'Receita Influenciada'!C:C,"")</f>
      </c>
      <c r="T134" s="2">
        <f>DATEDIF(B134,C134,"D")</f>
      </c>
      <c r="U134" s="4">
        <v>0</v>
      </c>
    </row>
    <row x14ac:dyDescent="0.25" r="135" customHeight="1" ht="18.75">
      <c r="A135" s="1" t="s">
        <v>1419</v>
      </c>
      <c r="B135" s="22">
        <f>XLOOKUP(A135,'Página25'!A:A,'Página25'!G:G,"")</f>
        <v>25568.875</v>
      </c>
      <c r="C135" s="22">
        <f>XLOOKUP(A135,'Página25'!A:A,'Página25'!I:I,"")</f>
        <v>25568.875</v>
      </c>
      <c r="D135" s="4">
        <f>XLOOKUP(A135,login!A:A,login!F:F,"")</f>
      </c>
      <c r="E135" s="4">
        <v>0</v>
      </c>
      <c r="F135" s="4">
        <v>0</v>
      </c>
      <c r="G135" s="4">
        <f>XLOOKUP(A135,EmailVerification!A:A,EmailVerification!B:B,"")</f>
      </c>
      <c r="H135" s="4">
        <f>XLOOKUP(A135,IntegracaoVerification!A:A,IntegracaoVerification!C:C,"")</f>
      </c>
      <c r="I135" s="4">
        <f>XLOOKUP(A135,ApiVerification!A:A,ApiVerification!C:C,"")</f>
      </c>
      <c r="J135" s="4">
        <f>XLOOKUP(A135,AtivacaoGiftback!A:A,AtivacaoGiftback!B:B,"")</f>
      </c>
      <c r="K135" s="4">
        <f>XLOOKUP(A135,TempoPrimeiraCampanha!A:A,TempoPrimeiraCampanha!B:B,"")</f>
      </c>
      <c r="L135" s="4">
        <f>XLOOKUP(A135,'# Campanhas30D'!A:A,'# Campanhas30D'!B:B,"")</f>
      </c>
      <c r="M135" s="10">
        <f>XLOOKUP(A135,'Receita Influenciada'!A:A,'Receita Influenciada'!B:B,"")</f>
      </c>
      <c r="N135" s="10">
        <f>XLOOKUP(A135,'Receita Total'!A:A,'Receita Total'!C:C,"")</f>
      </c>
      <c r="O135" s="10">
        <f>XLOOKUP(A135,Giftback!A:A,Giftback!B:B,"")</f>
      </c>
      <c r="P135" s="10">
        <f>XLOOKUP(A135,Campanha!A:A,Campanha!B:B,"")</f>
      </c>
      <c r="Q135" s="10">
        <f>XLOOKUP(A135,Task!A:A,Task!B:B,"")</f>
      </c>
      <c r="R135" s="4">
        <v>0</v>
      </c>
      <c r="S135" s="15">
        <f>XLOOKUP(A135,'Receita Influenciada'!A:A,'Receita Influenciada'!C:C,"")</f>
      </c>
      <c r="T135" s="2">
        <f>DATEDIF(B135,C135,"D")</f>
      </c>
      <c r="U135" s="4">
        <v>0</v>
      </c>
    </row>
    <row x14ac:dyDescent="0.25" r="136" customHeight="1" ht="18.75">
      <c r="A136" s="1" t="s">
        <v>1634</v>
      </c>
      <c r="B136" s="22">
        <f>XLOOKUP(A136,'Página25'!A:A,'Página25'!G:G,"")</f>
        <v>25568.875</v>
      </c>
      <c r="C136" s="22">
        <f>XLOOKUP(A136,'Página25'!A:A,'Página25'!I:I,"")</f>
        <v>25568.875</v>
      </c>
      <c r="D136" s="4">
        <f>XLOOKUP(A136,login!A:A,login!F:F,"")</f>
      </c>
      <c r="E136" s="4">
        <f>XLOOKUP(A136,gestor!C:C,gestor!E:E,"")</f>
      </c>
      <c r="F136" s="4">
        <v>0</v>
      </c>
      <c r="G136" s="4">
        <f>XLOOKUP(A136,EmailVerification!A:A,EmailVerification!B:B,"")</f>
      </c>
      <c r="H136" s="4">
        <f>XLOOKUP(A136,IntegracaoVerification!A:A,IntegracaoVerification!C:C,"")</f>
      </c>
      <c r="I136" s="2">
        <f>XLOOKUP(A136,ApiVerification!A:A,ApiVerification!C:C,"")</f>
      </c>
      <c r="J136" s="4">
        <f>XLOOKUP(A136,AtivacaoGiftback!A:A,AtivacaoGiftback!B:B,"")</f>
      </c>
      <c r="K136" s="4">
        <f>XLOOKUP(A136,TempoPrimeiraCampanha!A:A,TempoPrimeiraCampanha!B:B,"")</f>
      </c>
      <c r="L136" s="4">
        <f>XLOOKUP(A136,'# Campanhas30D'!A:A,'# Campanhas30D'!B:B,"")</f>
      </c>
      <c r="M136" s="10">
        <f>XLOOKUP(A136,'Receita Influenciada'!A:A,'Receita Influenciada'!B:B,"")</f>
      </c>
      <c r="N136" s="10">
        <f>XLOOKUP(A136,'Receita Total'!A:A,'Receita Total'!C:C,"")</f>
      </c>
      <c r="O136" s="4">
        <v>0</v>
      </c>
      <c r="P136" s="10">
        <f>XLOOKUP(A136,Campanha!A:A,Campanha!B:B,"")</f>
      </c>
      <c r="Q136" s="4">
        <v>0</v>
      </c>
      <c r="R136" s="4">
        <v>0</v>
      </c>
      <c r="S136" s="15">
        <f>XLOOKUP(A136,'Receita Influenciada'!A:A,'Receita Influenciada'!C:C,"")</f>
      </c>
      <c r="T136" s="2">
        <f>DATEDIF(B136,C136,"D")</f>
      </c>
      <c r="U136" s="4">
        <v>0</v>
      </c>
    </row>
    <row x14ac:dyDescent="0.25" r="137" customHeight="1" ht="18.75">
      <c r="A137" s="1" t="s">
        <v>1401</v>
      </c>
      <c r="B137" s="22">
        <f>XLOOKUP(A137,'Página25'!A:A,'Página25'!G:G,"")</f>
        <v>25568.875</v>
      </c>
      <c r="C137" s="22">
        <f>XLOOKUP(A137,'Página25'!A:A,'Página25'!I:I,"")</f>
        <v>25568.875</v>
      </c>
      <c r="D137" s="4">
        <f>XLOOKUP(A137,login!A:A,login!F:F,"")</f>
      </c>
      <c r="E137" s="4">
        <v>1</v>
      </c>
      <c r="F137" s="4">
        <v>0</v>
      </c>
      <c r="G137" s="4">
        <f>XLOOKUP(A137,EmailVerification!A:A,EmailVerification!B:B,"")</f>
      </c>
      <c r="H137" s="4">
        <f>XLOOKUP(A137,IntegracaoVerification!A:A,IntegracaoVerification!C:C,"")</f>
      </c>
      <c r="I137" s="4">
        <f>XLOOKUP(A137,ApiVerification!A:A,ApiVerification!C:C,"")</f>
      </c>
      <c r="J137" s="4">
        <f>XLOOKUP(A137,AtivacaoGiftback!A:A,AtivacaoGiftback!B:B,"")</f>
      </c>
      <c r="K137" s="4">
        <f>XLOOKUP(A137,TempoPrimeiraCampanha!A:A,TempoPrimeiraCampanha!B:B,"")</f>
      </c>
      <c r="L137" s="4">
        <f>XLOOKUP(A137,'# Campanhas30D'!A:A,'# Campanhas30D'!B:B,"")</f>
      </c>
      <c r="M137" s="10">
        <f>XLOOKUP(A137,'Receita Influenciada'!A:A,'Receita Influenciada'!B:B,"")</f>
      </c>
      <c r="N137" s="10">
        <f>XLOOKUP(A137,'Receita Total'!A:A,'Receita Total'!C:C,"")</f>
      </c>
      <c r="O137" s="10">
        <f>XLOOKUP(A137,Giftback!A:A,Giftback!B:B,"")</f>
      </c>
      <c r="P137" s="10">
        <f>XLOOKUP(A137,Campanha!A:A,Campanha!B:B,"")</f>
      </c>
      <c r="Q137" s="10">
        <f>XLOOKUP(A137,Task!A:A,Task!B:B,"")</f>
      </c>
      <c r="R137" s="4">
        <v>0</v>
      </c>
      <c r="S137" s="15">
        <f>XLOOKUP(A137,'Receita Influenciada'!A:A,'Receita Influenciada'!C:C,"")</f>
      </c>
      <c r="T137" s="4">
        <f>DATEDIF(B137,C137,"D")</f>
      </c>
      <c r="U137" s="4">
        <v>0</v>
      </c>
    </row>
    <row x14ac:dyDescent="0.25" r="138" customHeight="1" ht="18.75">
      <c r="A138" s="1" t="s">
        <v>1270</v>
      </c>
      <c r="B138" s="22">
        <f>XLOOKUP(A138,'Página25'!A:A,'Página25'!G:G,"")</f>
        <v>25568.875</v>
      </c>
      <c r="C138" s="22">
        <f>XLOOKUP(A138,'Página25'!A:A,'Página25'!I:I,"")</f>
        <v>25568.875</v>
      </c>
      <c r="D138" s="4">
        <f>XLOOKUP(A138,login!A:A,login!F:F,"")</f>
      </c>
      <c r="E138" s="4">
        <f>XLOOKUP(A138,gestor!C:C,gestor!E:E,"")</f>
      </c>
      <c r="F138" s="4">
        <v>0</v>
      </c>
      <c r="G138" s="4">
        <f>XLOOKUP(A138,EmailVerification!A:A,EmailVerification!B:B,"")</f>
      </c>
      <c r="H138" s="4">
        <f>XLOOKUP(A138,IntegracaoVerification!A:A,IntegracaoVerification!C:C,"")</f>
      </c>
      <c r="I138" s="2">
        <f>XLOOKUP(A138,ApiVerification!A:A,ApiVerification!C:C,"")</f>
      </c>
      <c r="J138" s="4">
        <f>XLOOKUP(A138,AtivacaoGiftback!A:A,AtivacaoGiftback!B:B,"")</f>
      </c>
      <c r="K138" s="4">
        <f>XLOOKUP(A138,TempoPrimeiraCampanha!A:A,TempoPrimeiraCampanha!B:B,"")</f>
      </c>
      <c r="L138" s="4">
        <f>XLOOKUP(A138,'# Campanhas30D'!A:A,'# Campanhas30D'!B:B,"")</f>
      </c>
      <c r="M138" s="10">
        <f>XLOOKUP(A138,'Receita Influenciada'!A:A,'Receita Influenciada'!B:B,"")</f>
      </c>
      <c r="N138" s="10">
        <f>XLOOKUP(A138,'Receita Total'!A:A,'Receita Total'!C:C,"")</f>
      </c>
      <c r="O138" s="10">
        <f>XLOOKUP(A138,Giftback!A:A,Giftback!B:B,"")</f>
      </c>
      <c r="P138" s="10">
        <f>XLOOKUP(A138,Campanha!A:A,Campanha!B:B,"")</f>
      </c>
      <c r="Q138" s="4">
        <v>0</v>
      </c>
      <c r="R138" s="4">
        <v>0</v>
      </c>
      <c r="S138" s="15">
        <f>XLOOKUP(A138,'Receita Influenciada'!A:A,'Receita Influenciada'!C:C,"")</f>
      </c>
      <c r="T138" s="2">
        <f>DATEDIF(B138,C138,"D")</f>
      </c>
      <c r="U138" s="4">
        <v>0</v>
      </c>
    </row>
    <row x14ac:dyDescent="0.25" r="139" customHeight="1" ht="18.75">
      <c r="A139" s="1" t="s">
        <v>1256</v>
      </c>
      <c r="B139" s="22">
        <f>XLOOKUP(A139,'Página25'!A:A,'Página25'!G:G,"")</f>
        <v>25568.875</v>
      </c>
      <c r="C139" s="22">
        <f>XLOOKUP(A139,'Página25'!A:A,'Página25'!I:I,"")</f>
        <v>25568.875</v>
      </c>
      <c r="D139" s="4">
        <f>XLOOKUP(A139,login!A:A,login!F:F,"")</f>
      </c>
      <c r="E139" s="4">
        <f>XLOOKUP(A139,gestor!C:C,gestor!E:E,"")</f>
      </c>
      <c r="F139" s="4">
        <v>0</v>
      </c>
      <c r="G139" s="4">
        <f>XLOOKUP(A139,EmailVerification!A:A,EmailVerification!B:B,"")</f>
      </c>
      <c r="H139" s="4">
        <f>XLOOKUP(A139,IntegracaoVerification!A:A,IntegracaoVerification!C:C,"")</f>
      </c>
      <c r="I139" s="4">
        <f>XLOOKUP(A139,ApiVerification!A:A,ApiVerification!C:C,"")</f>
      </c>
      <c r="J139" s="4">
        <f>XLOOKUP(A139,AtivacaoGiftback!A:A,AtivacaoGiftback!B:B,"")</f>
      </c>
      <c r="K139" s="4">
        <f>XLOOKUP(A139,TempoPrimeiraCampanha!A:A,TempoPrimeiraCampanha!B:B,"")</f>
      </c>
      <c r="L139" s="4">
        <f>XLOOKUP(A139,'# Campanhas30D'!A:A,'# Campanhas30D'!B:B,"")</f>
      </c>
      <c r="M139" s="10">
        <f>XLOOKUP(A139,'Receita Influenciada'!A:A,'Receita Influenciada'!B:B,"")</f>
      </c>
      <c r="N139" s="10">
        <f>XLOOKUP(A139,'Receita Total'!A:A,'Receita Total'!C:C,"")</f>
      </c>
      <c r="O139" s="10">
        <f>XLOOKUP(A139,Giftback!A:A,Giftback!B:B,"")</f>
      </c>
      <c r="P139" s="10">
        <f>XLOOKUP(A139,Campanha!A:A,Campanha!B:B,"")</f>
      </c>
      <c r="Q139" s="4">
        <v>0</v>
      </c>
      <c r="R139" s="4">
        <v>0</v>
      </c>
      <c r="S139" s="15">
        <f>XLOOKUP(A139,'Receita Influenciada'!A:A,'Receita Influenciada'!C:C,"")</f>
      </c>
      <c r="T139" s="2">
        <f>DATEDIF(B139,C139,"D")</f>
      </c>
      <c r="U139" s="4">
        <v>0</v>
      </c>
    </row>
    <row x14ac:dyDescent="0.25" r="140" customHeight="1" ht="18.75">
      <c r="A140" s="1" t="s">
        <v>1400</v>
      </c>
      <c r="B140" s="22">
        <f>XLOOKUP(A140,'Página25'!A:A,'Página25'!G:G,"")</f>
        <v>25568.875</v>
      </c>
      <c r="C140" s="22">
        <f>XLOOKUP(A140,'Página25'!A:A,'Página25'!I:I,"")</f>
        <v>25568.875</v>
      </c>
      <c r="D140" s="4">
        <f>XLOOKUP(A140,login!A:A,login!F:F,"")</f>
      </c>
      <c r="E140" s="4">
        <f>XLOOKUP(A140,gestor!C:C,gestor!E:E,"")</f>
      </c>
      <c r="F140" s="4">
        <v>0</v>
      </c>
      <c r="G140" s="4">
        <f>XLOOKUP(A140,EmailVerification!A:A,EmailVerification!B:B,"")</f>
      </c>
      <c r="H140" s="4">
        <f>XLOOKUP(A140,IntegracaoVerification!A:A,IntegracaoVerification!C:C,"")</f>
      </c>
      <c r="I140" s="4">
        <f>XLOOKUP(A140,ApiVerification!A:A,ApiVerification!C:C,"")</f>
      </c>
      <c r="J140" s="4">
        <f>XLOOKUP(A140,AtivacaoGiftback!A:A,AtivacaoGiftback!B:B,"")</f>
      </c>
      <c r="K140" s="4">
        <f>XLOOKUP(A140,TempoPrimeiraCampanha!A:A,TempoPrimeiraCampanha!B:B,"")</f>
      </c>
      <c r="L140" s="4">
        <f>XLOOKUP(A140,'# Campanhas30D'!A:A,'# Campanhas30D'!B:B,"")</f>
      </c>
      <c r="M140" s="10">
        <f>XLOOKUP(A140,'Receita Influenciada'!A:A,'Receita Influenciada'!B:B,"")</f>
      </c>
      <c r="N140" s="10">
        <f>XLOOKUP(A140,'Receita Total'!A:A,'Receita Total'!C:C,"")</f>
      </c>
      <c r="O140" s="4">
        <v>0</v>
      </c>
      <c r="P140" s="10">
        <f>XLOOKUP(A140,Campanha!A:A,Campanha!B:B,"")</f>
      </c>
      <c r="Q140" s="4">
        <v>0</v>
      </c>
      <c r="R140" s="4">
        <v>0</v>
      </c>
      <c r="S140" s="15">
        <f>XLOOKUP(A140,'Receita Influenciada'!A:A,'Receita Influenciada'!C:C,"")</f>
      </c>
      <c r="T140" s="2">
        <f>DATEDIF(B140,C140,"D")</f>
      </c>
      <c r="U140" s="4">
        <v>0</v>
      </c>
    </row>
    <row x14ac:dyDescent="0.25" r="141" customHeight="1" ht="18.75">
      <c r="A141" s="1" t="s">
        <v>1366</v>
      </c>
      <c r="B141" s="22">
        <f>XLOOKUP(A141,'Página25'!A:A,'Página25'!G:G,"")</f>
        <v>25568.875</v>
      </c>
      <c r="C141" s="22">
        <f>XLOOKUP(A141,'Página25'!A:A,'Página25'!I:I,"")</f>
        <v>25568.875</v>
      </c>
      <c r="D141" s="4">
        <f>XLOOKUP(A141,login!A:A,login!F:F,"")</f>
      </c>
      <c r="E141" s="4">
        <f>XLOOKUP(A141,gestor!C:C,gestor!E:E,"")</f>
      </c>
      <c r="F141" s="4">
        <v>0</v>
      </c>
      <c r="G141" s="4">
        <f>XLOOKUP(A141,EmailVerification!A:A,EmailVerification!B:B,"")</f>
      </c>
      <c r="H141" s="4">
        <f>XLOOKUP(A141,IntegracaoVerification!A:A,IntegracaoVerification!C:C,"")</f>
      </c>
      <c r="I141" s="4">
        <f>XLOOKUP(A141,ApiVerification!A:A,ApiVerification!C:C,"")</f>
      </c>
      <c r="J141" s="4">
        <f>XLOOKUP(A141,AtivacaoGiftback!A:A,AtivacaoGiftback!B:B,"")</f>
      </c>
      <c r="K141" s="4">
        <f>XLOOKUP(A141,TempoPrimeiraCampanha!A:A,TempoPrimeiraCampanha!B:B,"")</f>
      </c>
      <c r="L141" s="4">
        <f>XLOOKUP(A141,'# Campanhas30D'!A:A,'# Campanhas30D'!B:B,"")</f>
      </c>
      <c r="M141" s="10">
        <f>XLOOKUP(A141,'Receita Influenciada'!A:A,'Receita Influenciada'!B:B,"")</f>
      </c>
      <c r="N141" s="10">
        <f>XLOOKUP(A141,'Receita Total'!A:A,'Receita Total'!C:C,"")</f>
      </c>
      <c r="O141" s="4">
        <v>0</v>
      </c>
      <c r="P141" s="10">
        <f>XLOOKUP(A141,Campanha!A:A,Campanha!B:B,"")</f>
      </c>
      <c r="Q141" s="4">
        <v>0</v>
      </c>
      <c r="R141" s="4">
        <v>0</v>
      </c>
      <c r="S141" s="15">
        <f>XLOOKUP(A141,'Receita Influenciada'!A:A,'Receita Influenciada'!C:C,"")</f>
      </c>
      <c r="T141" s="2">
        <f>DATEDIF(B141,C141,"D")</f>
      </c>
      <c r="U141" s="4">
        <v>0</v>
      </c>
    </row>
    <row x14ac:dyDescent="0.25" r="142" customHeight="1" ht="18.75">
      <c r="A142" s="1" t="s">
        <v>1021</v>
      </c>
      <c r="B142" s="22">
        <f>XLOOKUP(A142,'Página25'!A:A,'Página25'!G:G,"")</f>
        <v>25568.875</v>
      </c>
      <c r="C142" s="22">
        <f>XLOOKUP(A142,'Página25'!A:A,'Página25'!I:I,"")</f>
        <v>25568.875</v>
      </c>
      <c r="D142" s="4">
        <f>XLOOKUP(A142,login!A:A,login!F:F,"")</f>
      </c>
      <c r="E142" s="4">
        <f>XLOOKUP(A142,gestor!C:C,gestor!E:E,"")</f>
      </c>
      <c r="F142" s="4">
        <f>XLOOKUP(A142,tickets!I:I,tickets!J:J,"")</f>
      </c>
      <c r="G142" s="4">
        <f>XLOOKUP(A142,EmailVerification!A:A,EmailVerification!B:B,"")</f>
      </c>
      <c r="H142" s="2">
        <f>XLOOKUP(A142,IntegracaoVerification!A:A,IntegracaoVerification!C:C,"")</f>
      </c>
      <c r="I142" s="2">
        <f>XLOOKUP(A142,ApiVerification!A:A,ApiVerification!C:C,"")</f>
      </c>
      <c r="J142" s="4">
        <f>XLOOKUP(A142,AtivacaoGiftback!A:A,AtivacaoGiftback!B:B,"")</f>
      </c>
      <c r="K142" s="4">
        <f>XLOOKUP(A142,TempoPrimeiraCampanha!A:A,TempoPrimeiraCampanha!B:B,"")</f>
      </c>
      <c r="L142" s="4">
        <f>XLOOKUP(A142,'# Campanhas30D'!A:A,'# Campanhas30D'!B:B,"")</f>
      </c>
      <c r="M142" s="10">
        <f>XLOOKUP(A142,'Receita Influenciada'!A:A,'Receita Influenciada'!B:B,"")</f>
      </c>
      <c r="N142" s="10">
        <f>XLOOKUP(A142,'Receita Total'!A:A,'Receita Total'!C:C,"")</f>
      </c>
      <c r="O142" s="10">
        <f>XLOOKUP(A142,Giftback!A:A,Giftback!B:B,"")</f>
      </c>
      <c r="P142" s="10">
        <f>XLOOKUP(A142,Campanha!A:A,Campanha!B:B,"")</f>
      </c>
      <c r="Q142" s="10">
        <f>XLOOKUP(A142,Task!A:A,Task!B:B,"")</f>
      </c>
      <c r="R142" s="10">
        <f>XLOOKUP(A142,Message!A:A,Message!B:B,"")</f>
      </c>
      <c r="S142" s="15">
        <f>XLOOKUP(A142,'Receita Influenciada'!A:A,'Receita Influenciada'!C:C,"")</f>
      </c>
      <c r="T142" s="2">
        <f>DATEDIF(B142,C142,"D")</f>
      </c>
      <c r="U142" s="4">
        <v>0</v>
      </c>
    </row>
    <row x14ac:dyDescent="0.25" r="143" customHeight="1" ht="18.75">
      <c r="A143" s="1" t="s">
        <v>1628</v>
      </c>
      <c r="B143" s="22">
        <f>XLOOKUP(A143,'Página25'!A:A,'Página25'!G:G,"")</f>
        <v>25568.875</v>
      </c>
      <c r="C143" s="22">
        <f>XLOOKUP(A143,'Página25'!A:A,'Página25'!I:I,"")</f>
        <v>25568.875</v>
      </c>
      <c r="D143" s="4">
        <f>XLOOKUP(A143,login!A:A,login!F:F,"")</f>
      </c>
      <c r="E143" s="4">
        <f>XLOOKUP(A143,gestor!C:C,gestor!E:E,"")</f>
      </c>
      <c r="F143" s="4">
        <v>0</v>
      </c>
      <c r="G143" s="4">
        <f>XLOOKUP(A143,EmailVerification!A:A,EmailVerification!B:B,"")</f>
      </c>
      <c r="H143" s="4">
        <f>XLOOKUP(A143,IntegracaoVerification!A:A,IntegracaoVerification!C:C,"")</f>
      </c>
      <c r="I143" s="2">
        <f>XLOOKUP(A143,ApiVerification!A:A,ApiVerification!C:C,"")</f>
      </c>
      <c r="J143" s="4">
        <f>XLOOKUP(A143,AtivacaoGiftback!A:A,AtivacaoGiftback!B:B,"")</f>
      </c>
      <c r="K143" s="4">
        <f>XLOOKUP(A143,TempoPrimeiraCampanha!A:A,TempoPrimeiraCampanha!B:B,"")</f>
      </c>
      <c r="L143" s="4">
        <f>XLOOKUP(A143,'# Campanhas30D'!A:A,'# Campanhas30D'!B:B,"")</f>
      </c>
      <c r="M143" s="10">
        <f>XLOOKUP(A143,'Receita Influenciada'!A:A,'Receita Influenciada'!B:B,"")</f>
      </c>
      <c r="N143" s="10">
        <f>XLOOKUP(A143,'Receita Total'!A:A,'Receita Total'!C:C,"")</f>
      </c>
      <c r="O143" s="4">
        <v>0</v>
      </c>
      <c r="P143" s="10">
        <f>XLOOKUP(A143,Campanha!A:A,Campanha!B:B,"")</f>
      </c>
      <c r="Q143" s="4">
        <v>0</v>
      </c>
      <c r="R143" s="4">
        <v>0</v>
      </c>
      <c r="S143" s="15">
        <f>XLOOKUP(A143,'Receita Influenciada'!A:A,'Receita Influenciada'!C:C,"")</f>
      </c>
      <c r="T143" s="2">
        <f>DATEDIF(B143,C143,"D")</f>
      </c>
      <c r="U143" s="4">
        <v>0</v>
      </c>
    </row>
    <row x14ac:dyDescent="0.25" r="144" customHeight="1" ht="18.75">
      <c r="A144" s="1" t="s">
        <v>827</v>
      </c>
      <c r="B144" s="22">
        <f>XLOOKUP(A144,'Página25'!A:A,'Página25'!G:G,"")</f>
        <v>25568.875</v>
      </c>
      <c r="C144" s="22">
        <f>XLOOKUP(A144,'Página25'!A:A,'Página25'!I:I,"")</f>
        <v>25568.875</v>
      </c>
      <c r="D144" s="4">
        <f>XLOOKUP(A144,login!A:A,login!F:F,"")</f>
      </c>
      <c r="E144" s="4">
        <f>XLOOKUP(A144,gestor!C:C,gestor!E:E,"")</f>
      </c>
      <c r="F144" s="4">
        <f>XLOOKUP(A144,tickets!I:I,tickets!J:J,"")</f>
      </c>
      <c r="G144" s="4">
        <f>XLOOKUP(A144,EmailVerification!A:A,EmailVerification!B:B,"")</f>
      </c>
      <c r="H144" s="4">
        <f>XLOOKUP(A144,IntegracaoVerification!A:A,IntegracaoVerification!C:C,"")</f>
      </c>
      <c r="I144" s="4">
        <f>XLOOKUP(A144,ApiVerification!A:A,ApiVerification!C:C,"")</f>
      </c>
      <c r="J144" s="4">
        <f>XLOOKUP(A144,AtivacaoGiftback!A:A,AtivacaoGiftback!B:B,"")</f>
      </c>
      <c r="K144" s="4">
        <f>XLOOKUP(A144,TempoPrimeiraCampanha!A:A,TempoPrimeiraCampanha!B:B,"")</f>
      </c>
      <c r="L144" s="4">
        <f>XLOOKUP(A144,'# Campanhas30D'!A:A,'# Campanhas30D'!B:B,"")</f>
      </c>
      <c r="M144" s="10">
        <f>XLOOKUP(A144,'Receita Influenciada'!A:A,'Receita Influenciada'!B:B,"")</f>
      </c>
      <c r="N144" s="10">
        <f>XLOOKUP(A144,'Receita Total'!A:A,'Receita Total'!C:C,"")</f>
      </c>
      <c r="O144" s="10">
        <f>XLOOKUP(A144,Giftback!A:A,Giftback!B:B,"")</f>
      </c>
      <c r="P144" s="4">
        <v>0</v>
      </c>
      <c r="Q144" s="4">
        <v>0</v>
      </c>
      <c r="R144" s="4">
        <v>0</v>
      </c>
      <c r="S144" s="15">
        <f>XLOOKUP(A144,'Receita Influenciada'!A:A,'Receita Influenciada'!C:C,"")</f>
      </c>
      <c r="T144" s="2">
        <f>DATEDIF(B144,C144,"D")</f>
      </c>
      <c r="U144" s="4">
        <v>0</v>
      </c>
    </row>
    <row x14ac:dyDescent="0.25" r="145" customHeight="1" ht="18.75">
      <c r="A145" s="1" t="s">
        <v>986</v>
      </c>
      <c r="B145" s="22">
        <f>XLOOKUP(A145,'Página25'!A:A,'Página25'!G:G,"")</f>
        <v>25568.875</v>
      </c>
      <c r="C145" s="22">
        <f>XLOOKUP(A145,'Página25'!A:A,'Página25'!I:I,"")</f>
        <v>25568.875</v>
      </c>
      <c r="D145" s="4">
        <f>XLOOKUP(A145,login!A:A,login!F:F,"")</f>
      </c>
      <c r="E145" s="4">
        <f>XLOOKUP(A145,gestor!C:C,gestor!E:E,"")</f>
      </c>
      <c r="F145" s="4">
        <v>0</v>
      </c>
      <c r="G145" s="4">
        <f>XLOOKUP(A145,EmailVerification!A:A,EmailVerification!B:B,"")</f>
      </c>
      <c r="H145" s="4">
        <f>XLOOKUP(A145,IntegracaoVerification!A:A,IntegracaoVerification!C:C,"")</f>
      </c>
      <c r="I145" s="4">
        <f>XLOOKUP(A145,ApiVerification!A:A,ApiVerification!C:C,"")</f>
      </c>
      <c r="J145" s="4">
        <f>XLOOKUP(A145,AtivacaoGiftback!A:A,AtivacaoGiftback!B:B,"")</f>
      </c>
      <c r="K145" s="4">
        <f>XLOOKUP(A145,TempoPrimeiraCampanha!A:A,TempoPrimeiraCampanha!B:B,"")</f>
      </c>
      <c r="L145" s="4">
        <f>XLOOKUP(A145,'# Campanhas30D'!A:A,'# Campanhas30D'!B:B,"")</f>
      </c>
      <c r="M145" s="10">
        <f>XLOOKUP(A145,'Receita Influenciada'!A:A,'Receita Influenciada'!B:B,"")</f>
      </c>
      <c r="N145" s="10">
        <f>XLOOKUP(A145,'Receita Total'!A:A,'Receita Total'!C:C,"")</f>
      </c>
      <c r="O145" s="4">
        <v>0</v>
      </c>
      <c r="P145" s="4">
        <v>0</v>
      </c>
      <c r="Q145" s="10">
        <f>XLOOKUP(A145,Task!A:A,Task!B:B,"")</f>
      </c>
      <c r="R145" s="4">
        <v>0</v>
      </c>
      <c r="S145" s="15">
        <f>XLOOKUP(A145,'Receita Influenciada'!A:A,'Receita Influenciada'!C:C,"")</f>
      </c>
      <c r="T145" s="2">
        <f>DATEDIF(B145,C145,"D")</f>
      </c>
      <c r="U145" s="4">
        <v>0</v>
      </c>
    </row>
    <row x14ac:dyDescent="0.25" r="146" customHeight="1" ht="18.75">
      <c r="A146" s="1" t="s">
        <v>1506</v>
      </c>
      <c r="B146" s="22">
        <f>XLOOKUP(A146,'Página25'!A:A,'Página25'!G:G,"")</f>
        <v>25568.875</v>
      </c>
      <c r="C146" s="22">
        <f>XLOOKUP(A146,'Página25'!A:A,'Página25'!I:I,"")</f>
        <v>25568.875</v>
      </c>
      <c r="D146" s="4">
        <f>XLOOKUP(A146,login!A:A,login!F:F,"")</f>
      </c>
      <c r="E146" s="4">
        <f>XLOOKUP(A146,gestor!C:C,gestor!E:E,"")</f>
      </c>
      <c r="F146" s="4">
        <v>0</v>
      </c>
      <c r="G146" s="4">
        <f>XLOOKUP(A146,EmailVerification!A:A,EmailVerification!B:B,"")</f>
      </c>
      <c r="H146" s="4">
        <f>XLOOKUP(A146,IntegracaoVerification!A:A,IntegracaoVerification!C:C,"")</f>
      </c>
      <c r="I146" s="4">
        <f>XLOOKUP(A146,ApiVerification!A:A,ApiVerification!C:C,"")</f>
      </c>
      <c r="J146" s="4">
        <f>XLOOKUP(A146,AtivacaoGiftback!A:A,AtivacaoGiftback!B:B,"")</f>
      </c>
      <c r="K146" s="4">
        <f>XLOOKUP(A146,TempoPrimeiraCampanha!A:A,TempoPrimeiraCampanha!B:B,"")</f>
      </c>
      <c r="L146" s="4">
        <f>XLOOKUP(A146,'# Campanhas30D'!A:A,'# Campanhas30D'!B:B,"")</f>
      </c>
      <c r="M146" s="10">
        <f>XLOOKUP(A146,'Receita Influenciada'!A:A,'Receita Influenciada'!B:B,"")</f>
      </c>
      <c r="N146" s="10">
        <f>XLOOKUP(A146,'Receita Total'!A:A,'Receita Total'!C:C,"")</f>
      </c>
      <c r="O146" s="10">
        <f>XLOOKUP(A146,Giftback!A:A,Giftback!B:B,"")</f>
      </c>
      <c r="P146" s="4">
        <v>0</v>
      </c>
      <c r="Q146" s="4">
        <v>0</v>
      </c>
      <c r="R146" s="4">
        <v>0</v>
      </c>
      <c r="S146" s="15">
        <f>XLOOKUP(A146,'Receita Influenciada'!A:A,'Receita Influenciada'!C:C,"")</f>
      </c>
      <c r="T146" s="2">
        <f>DATEDIF(B146,C146,"D")</f>
      </c>
      <c r="U146" s="4">
        <v>0</v>
      </c>
    </row>
    <row x14ac:dyDescent="0.25" r="147" customHeight="1" ht="18.75">
      <c r="A147" s="1" t="s">
        <v>1527</v>
      </c>
      <c r="B147" s="22">
        <f>XLOOKUP(A147,'Página25'!A:A,'Página25'!G:G,"")</f>
        <v>25568.875</v>
      </c>
      <c r="C147" s="22">
        <f>XLOOKUP(A147,'Página25'!A:A,'Página25'!I:I,"")</f>
        <v>25568.875</v>
      </c>
      <c r="D147" s="4">
        <v>0</v>
      </c>
      <c r="E147" s="4">
        <v>0</v>
      </c>
      <c r="F147" s="4">
        <v>0</v>
      </c>
      <c r="G147" s="2">
        <f>XLOOKUP(A147,EmailVerification!A:A,EmailVerification!B:B,"")</f>
      </c>
      <c r="H147" s="4">
        <f>XLOOKUP(A147,IntegracaoVerification!A:A,IntegracaoVerification!C:C,"")</f>
      </c>
      <c r="I147" s="4">
        <f>XLOOKUP(A147,ApiVerification!A:A,ApiVerification!C:C,"")</f>
      </c>
      <c r="J147" s="4">
        <f>XLOOKUP(A147,AtivacaoGiftback!A:A,AtivacaoGiftback!B:B,"")</f>
      </c>
      <c r="K147" s="4">
        <f>XLOOKUP(A147,TempoPrimeiraCampanha!A:A,TempoPrimeiraCampanha!B:B,"")</f>
      </c>
      <c r="L147" s="4">
        <f>XLOOKUP(A147,'# Campanhas30D'!A:A,'# Campanhas30D'!B:B,"")</f>
      </c>
      <c r="M147" s="10">
        <f>XLOOKUP(A147,'Receita Influenciada'!A:A,'Receita Influenciada'!B:B,"")</f>
      </c>
      <c r="N147" s="10">
        <f>XLOOKUP(A147,'Receita Total'!A:A,'Receita Total'!C:C,"")</f>
      </c>
      <c r="O147" s="10">
        <f>XLOOKUP(A147,Giftback!A:A,Giftback!B:B,"")</f>
      </c>
      <c r="P147" s="4">
        <v>0</v>
      </c>
      <c r="Q147" s="4">
        <v>0</v>
      </c>
      <c r="R147" s="4">
        <v>0</v>
      </c>
      <c r="S147" s="15">
        <f>XLOOKUP(A147,'Receita Influenciada'!A:A,'Receita Influenciada'!C:C,"")</f>
      </c>
      <c r="T147" s="4">
        <f>DATEDIF(B147,C147,"D")</f>
      </c>
      <c r="U147" s="4">
        <v>0</v>
      </c>
    </row>
    <row x14ac:dyDescent="0.25" r="148" customHeight="1" ht="18.75">
      <c r="A148" s="1" t="s">
        <v>1618</v>
      </c>
      <c r="B148" s="22">
        <f>XLOOKUP(A148,'Página25'!A:A,'Página25'!G:G,"")</f>
        <v>25568.875</v>
      </c>
      <c r="C148" s="22">
        <f>XLOOKUP(A148,'Página25'!A:A,'Página25'!I:I,"")</f>
        <v>25568.875</v>
      </c>
      <c r="D148" s="4">
        <f>XLOOKUP(A148,login!A:A,login!F:F,"")</f>
      </c>
      <c r="E148" s="4">
        <f>XLOOKUP(A148,gestor!C:C,gestor!E:E,"")</f>
      </c>
      <c r="F148" s="4">
        <v>0</v>
      </c>
      <c r="G148" s="4">
        <f>XLOOKUP(A148,EmailVerification!A:A,EmailVerification!B:B,"")</f>
      </c>
      <c r="H148" s="4">
        <f>XLOOKUP(A148,IntegracaoVerification!A:A,IntegracaoVerification!C:C,"")</f>
      </c>
      <c r="I148" s="2">
        <f>XLOOKUP(A148,ApiVerification!A:A,ApiVerification!C:C,"")</f>
      </c>
      <c r="J148" s="4">
        <f>XLOOKUP(A148,AtivacaoGiftback!A:A,AtivacaoGiftback!B:B,"")</f>
      </c>
      <c r="K148" s="4">
        <f>XLOOKUP(A148,TempoPrimeiraCampanha!A:A,TempoPrimeiraCampanha!B:B,"")</f>
      </c>
      <c r="L148" s="4">
        <f>XLOOKUP(A148,'# Campanhas30D'!A:A,'# Campanhas30D'!B:B,"")</f>
      </c>
      <c r="M148" s="10">
        <f>XLOOKUP(A148,'Receita Influenciada'!A:A,'Receita Influenciada'!B:B,"")</f>
      </c>
      <c r="N148" s="10">
        <f>XLOOKUP(A148,'Receita Total'!A:A,'Receita Total'!C:C,"")</f>
      </c>
      <c r="O148" s="10">
        <f>XLOOKUP(A148,Giftback!A:A,Giftback!B:B,"")</f>
      </c>
      <c r="P148" s="4">
        <v>0</v>
      </c>
      <c r="Q148" s="4">
        <v>0</v>
      </c>
      <c r="R148" s="4">
        <v>0</v>
      </c>
      <c r="S148" s="15">
        <f>XLOOKUP(A148,'Receita Influenciada'!A:A,'Receita Influenciada'!C:C,"")</f>
      </c>
      <c r="T148" s="4">
        <f>DATEDIF(B148,C148,"D")</f>
      </c>
      <c r="U148" s="4">
        <v>0</v>
      </c>
    </row>
    <row x14ac:dyDescent="0.25" r="149" customHeight="1" ht="18.75">
      <c r="A149" s="1" t="s">
        <v>1157</v>
      </c>
      <c r="B149" s="22">
        <f>XLOOKUP(A149,'Página25'!A:A,'Página25'!G:G,"")</f>
        <v>25568.875</v>
      </c>
      <c r="C149" s="22">
        <f>XLOOKUP(A149,'Página25'!A:A,'Página25'!I:I,"")</f>
        <v>25568.875</v>
      </c>
      <c r="D149" s="4">
        <f>XLOOKUP(A149,login!A:A,login!F:F,"")</f>
      </c>
      <c r="E149" s="4">
        <v>0</v>
      </c>
      <c r="F149" s="4">
        <v>0</v>
      </c>
      <c r="G149" s="4">
        <f>XLOOKUP(A149,EmailVerification!A:A,EmailVerification!B:B,"")</f>
      </c>
      <c r="H149" s="4">
        <f>XLOOKUP(A149,IntegracaoVerification!A:A,IntegracaoVerification!C:C,"")</f>
      </c>
      <c r="I149" s="2">
        <f>XLOOKUP(A149,ApiVerification!A:A,ApiVerification!C:C,"")</f>
      </c>
      <c r="J149" s="4">
        <f>XLOOKUP(A149,AtivacaoGiftback!A:A,AtivacaoGiftback!B:B,"")</f>
      </c>
      <c r="K149" s="4">
        <f>XLOOKUP(A149,TempoPrimeiraCampanha!A:A,TempoPrimeiraCampanha!B:B,"")</f>
      </c>
      <c r="L149" s="4">
        <f>XLOOKUP(A149,'# Campanhas30D'!A:A,'# Campanhas30D'!B:B,"")</f>
      </c>
      <c r="M149" s="10">
        <f>XLOOKUP(A149,'Receita Influenciada'!A:A,'Receita Influenciada'!B:B,"")</f>
      </c>
      <c r="N149" s="10">
        <f>XLOOKUP(A149,'Receita Total'!A:A,'Receita Total'!C:C,"")</f>
      </c>
      <c r="O149" s="10">
        <f>XLOOKUP(A149,Giftback!A:A,Giftback!B:B,"")</f>
      </c>
      <c r="P149" s="4">
        <v>0</v>
      </c>
      <c r="Q149" s="4">
        <v>0</v>
      </c>
      <c r="R149" s="4">
        <v>0</v>
      </c>
      <c r="S149" s="15">
        <f>XLOOKUP(A149,'Receita Influenciada'!A:A,'Receita Influenciada'!C:C,"")</f>
      </c>
      <c r="T149" s="4">
        <f>DATEDIF(B149,C149,"D")</f>
      </c>
      <c r="U149" s="4">
        <v>0</v>
      </c>
    </row>
    <row x14ac:dyDescent="0.25" r="150" customHeight="1" ht="18.75">
      <c r="A150" s="1" t="s">
        <v>910</v>
      </c>
      <c r="B150" s="22">
        <f>XLOOKUP(A150,'Página25'!A:A,'Página25'!G:G,"")</f>
        <v>25568.875</v>
      </c>
      <c r="C150" s="22">
        <f>XLOOKUP(A150,'Página25'!A:A,'Página25'!I:I,"")</f>
        <v>25568.875</v>
      </c>
      <c r="D150" s="4">
        <f>XLOOKUP(A150,login!A:A,login!F:F,"")</f>
      </c>
      <c r="E150" s="4">
        <f>XLOOKUP(A150,gestor!C:C,gestor!E:E,"")</f>
      </c>
      <c r="F150" s="4">
        <v>0</v>
      </c>
      <c r="G150" s="4">
        <f>XLOOKUP(A150,EmailVerification!A:A,EmailVerification!B:B,"")</f>
      </c>
      <c r="H150" s="4">
        <f>XLOOKUP(A150,IntegracaoVerification!A:A,IntegracaoVerification!C:C,"")</f>
      </c>
      <c r="I150" s="4">
        <f>XLOOKUP(A150,ApiVerification!A:A,ApiVerification!C:C,"")</f>
      </c>
      <c r="J150" s="4">
        <f>XLOOKUP(A150,AtivacaoGiftback!A:A,AtivacaoGiftback!B:B,"")</f>
      </c>
      <c r="K150" s="4">
        <f>XLOOKUP(A150,TempoPrimeiraCampanha!A:A,TempoPrimeiraCampanha!B:B,"")</f>
      </c>
      <c r="L150" s="4">
        <f>XLOOKUP(A150,'# Campanhas30D'!A:A,'# Campanhas30D'!B:B,"")</f>
      </c>
      <c r="M150" s="10">
        <f>XLOOKUP(A150,'Receita Influenciada'!A:A,'Receita Influenciada'!B:B,"")</f>
      </c>
      <c r="N150" s="10">
        <f>XLOOKUP(A150,'Receita Total'!A:A,'Receita Total'!C:C,"")</f>
      </c>
      <c r="O150" s="10">
        <f>XLOOKUP(A150,Giftback!A:A,Giftback!B:B,"")</f>
      </c>
      <c r="P150" s="4">
        <v>0</v>
      </c>
      <c r="Q150" s="4">
        <v>0</v>
      </c>
      <c r="R150" s="4">
        <v>0</v>
      </c>
      <c r="S150" s="15">
        <f>XLOOKUP(A150,'Receita Influenciada'!A:A,'Receita Influenciada'!C:C,"")</f>
      </c>
      <c r="T150" s="2">
        <f>DATEDIF(B150,C150,"D")</f>
      </c>
      <c r="U150" s="4">
        <v>0</v>
      </c>
    </row>
    <row x14ac:dyDescent="0.25" r="151" customHeight="1" ht="18.75">
      <c r="A151" s="1" t="s">
        <v>1627</v>
      </c>
      <c r="B151" s="22">
        <f>XLOOKUP(A151,'Página25'!A:A,'Página25'!G:G,"")</f>
        <v>25568.875</v>
      </c>
      <c r="C151" s="22">
        <f>XLOOKUP(A151,'Página25'!A:A,'Página25'!I:I,"")</f>
        <v>25568.875</v>
      </c>
      <c r="D151" s="4">
        <f>XLOOKUP(A151,login!A:A,login!F:F,"")</f>
      </c>
      <c r="E151" s="4">
        <f>XLOOKUP(A151,gestor!C:C,gestor!E:E,"")</f>
      </c>
      <c r="F151" s="4">
        <v>0</v>
      </c>
      <c r="G151" s="4">
        <f>XLOOKUP(A151,EmailVerification!A:A,EmailVerification!B:B,"")</f>
      </c>
      <c r="H151" s="4">
        <f>XLOOKUP(A151,IntegracaoVerification!A:A,IntegracaoVerification!C:C,"")</f>
      </c>
      <c r="I151" s="4">
        <f>XLOOKUP(A151,ApiVerification!A:A,ApiVerification!C:C,"")</f>
      </c>
      <c r="J151" s="4">
        <f>XLOOKUP(A151,AtivacaoGiftback!A:A,AtivacaoGiftback!B:B,"")</f>
      </c>
      <c r="K151" s="4">
        <f>XLOOKUP(A151,TempoPrimeiraCampanha!A:A,TempoPrimeiraCampanha!B:B,"")</f>
      </c>
      <c r="L151" s="4">
        <f>XLOOKUP(A151,'# Campanhas30D'!A:A,'# Campanhas30D'!B:B,"")</f>
      </c>
      <c r="M151" s="10">
        <f>XLOOKUP(A151,'Receita Influenciada'!A:A,'Receita Influenciada'!B:B,"")</f>
      </c>
      <c r="N151" s="10">
        <f>XLOOKUP(A151,'Receita Total'!A:A,'Receita Total'!C:C,"")</f>
      </c>
      <c r="O151" s="10">
        <f>XLOOKUP(A151,Giftback!A:A,Giftback!B:B,"")</f>
      </c>
      <c r="P151" s="4">
        <v>0</v>
      </c>
      <c r="Q151" s="4">
        <v>0</v>
      </c>
      <c r="R151" s="4">
        <v>0</v>
      </c>
      <c r="S151" s="15">
        <f>XLOOKUP(A151,'Receita Influenciada'!A:A,'Receita Influenciada'!C:C,"")</f>
      </c>
      <c r="T151" s="2">
        <f>DATEDIF(B151,C151,"D")</f>
      </c>
      <c r="U151" s="4">
        <v>0</v>
      </c>
    </row>
    <row x14ac:dyDescent="0.25" r="152" customHeight="1" ht="18.75">
      <c r="A152" s="1" t="s">
        <v>1206</v>
      </c>
      <c r="B152" s="22">
        <f>XLOOKUP(A152,'Página25'!A:A,'Página25'!G:G,"")</f>
        <v>25568.875</v>
      </c>
      <c r="C152" s="22">
        <f>XLOOKUP(A152,'Página25'!A:A,'Página25'!I:I,"")</f>
        <v>25568.875</v>
      </c>
      <c r="D152" s="4">
        <f>XLOOKUP(A152,login!A:A,login!F:F,"")</f>
      </c>
      <c r="E152" s="4">
        <v>0</v>
      </c>
      <c r="F152" s="4">
        <v>0</v>
      </c>
      <c r="G152" s="4">
        <f>XLOOKUP(A152,EmailVerification!A:A,EmailVerification!B:B,"")</f>
      </c>
      <c r="H152" s="4">
        <f>XLOOKUP(A152,IntegracaoVerification!A:A,IntegracaoVerification!C:C,"")</f>
      </c>
      <c r="I152" s="2">
        <f>XLOOKUP(A152,ApiVerification!A:A,ApiVerification!C:C,"")</f>
      </c>
      <c r="J152" s="4">
        <f>XLOOKUP(A152,AtivacaoGiftback!A:A,AtivacaoGiftback!B:B,"")</f>
      </c>
      <c r="K152" s="4">
        <f>XLOOKUP(A152,TempoPrimeiraCampanha!A:A,TempoPrimeiraCampanha!B:B,"")</f>
      </c>
      <c r="L152" s="4">
        <f>XLOOKUP(A152,'# Campanhas30D'!A:A,'# Campanhas30D'!B:B,"")</f>
      </c>
      <c r="M152" s="10">
        <f>XLOOKUP(A152,'Receita Influenciada'!A:A,'Receita Influenciada'!B:B,"")</f>
      </c>
      <c r="N152" s="10">
        <f>XLOOKUP(A152,'Receita Total'!A:A,'Receita Total'!C:C,"")</f>
      </c>
      <c r="O152" s="4">
        <v>0</v>
      </c>
      <c r="P152" s="4">
        <v>0</v>
      </c>
      <c r="Q152" s="10">
        <f>XLOOKUP(A152,Task!A:A,Task!B:B,"")</f>
      </c>
      <c r="R152" s="4">
        <v>0</v>
      </c>
      <c r="S152" s="15">
        <f>XLOOKUP(A152,'Receita Influenciada'!A:A,'Receita Influenciada'!C:C,"")</f>
      </c>
      <c r="T152" s="2">
        <f>DATEDIF(B152,C152,"D")</f>
      </c>
      <c r="U152" s="4">
        <v>0</v>
      </c>
    </row>
    <row x14ac:dyDescent="0.25" r="153" customHeight="1" ht="18.75">
      <c r="A153" s="1" t="s">
        <v>1397</v>
      </c>
      <c r="B153" s="22">
        <f>XLOOKUP(A153,'Página25'!A:A,'Página25'!G:G,"")</f>
        <v>25568.875</v>
      </c>
      <c r="C153" s="22">
        <f>XLOOKUP(A153,'Página25'!A:A,'Página25'!I:I,"")</f>
        <v>25568.875</v>
      </c>
      <c r="D153" s="4">
        <f>XLOOKUP(A153,login!A:A,login!F:F,"")</f>
      </c>
      <c r="E153" s="4">
        <f>XLOOKUP(A153,gestor!C:C,gestor!E:E,"")</f>
      </c>
      <c r="F153" s="4">
        <v>0</v>
      </c>
      <c r="G153" s="4">
        <f>XLOOKUP(A153,EmailVerification!A:A,EmailVerification!B:B,"")</f>
      </c>
      <c r="H153" s="4">
        <f>XLOOKUP(A153,IntegracaoVerification!A:A,IntegracaoVerification!C:C,"")</f>
      </c>
      <c r="I153" s="4">
        <f>XLOOKUP(A153,ApiVerification!A:A,ApiVerification!C:C,"")</f>
      </c>
      <c r="J153" s="4">
        <f>XLOOKUP(A153,AtivacaoGiftback!A:A,AtivacaoGiftback!B:B,"")</f>
      </c>
      <c r="K153" s="4">
        <f>XLOOKUP(A153,TempoPrimeiraCampanha!A:A,TempoPrimeiraCampanha!B:B,"")</f>
      </c>
      <c r="L153" s="4">
        <f>XLOOKUP(A153,'# Campanhas30D'!A:A,'# Campanhas30D'!B:B,"")</f>
      </c>
      <c r="M153" s="10">
        <f>XLOOKUP(A153,'Receita Influenciada'!A:A,'Receita Influenciada'!B:B,"")</f>
      </c>
      <c r="N153" s="10">
        <f>XLOOKUP(A153,'Receita Total'!A:A,'Receita Total'!C:C,"")</f>
      </c>
      <c r="O153" s="10">
        <f>XLOOKUP(A153,Giftback!A:A,Giftback!B:B,"")</f>
      </c>
      <c r="P153" s="4">
        <v>0</v>
      </c>
      <c r="Q153" s="4">
        <v>0</v>
      </c>
      <c r="R153" s="4">
        <v>0</v>
      </c>
      <c r="S153" s="15">
        <f>XLOOKUP(A153,'Receita Influenciada'!A:A,'Receita Influenciada'!C:C,"")</f>
      </c>
      <c r="T153" s="2">
        <f>DATEDIF(B153,C153,"D")</f>
      </c>
      <c r="U153" s="4">
        <v>0</v>
      </c>
    </row>
    <row x14ac:dyDescent="0.25" r="154" customHeight="1" ht="18.75">
      <c r="A154" s="1" t="s">
        <v>1435</v>
      </c>
      <c r="B154" s="22">
        <f>XLOOKUP(A154,'Página25'!A:A,'Página25'!G:G,"")</f>
        <v>25568.875</v>
      </c>
      <c r="C154" s="22">
        <f>XLOOKUP(A154,'Página25'!A:A,'Página25'!I:I,"")</f>
        <v>25568.875</v>
      </c>
      <c r="D154" s="4">
        <f>XLOOKUP(A154,login!A:A,login!F:F,"")</f>
      </c>
      <c r="E154" s="4">
        <v>1</v>
      </c>
      <c r="F154" s="4">
        <v>0</v>
      </c>
      <c r="G154" s="4">
        <f>XLOOKUP(A154,EmailVerification!A:A,EmailVerification!B:B,"")</f>
      </c>
      <c r="H154" s="4">
        <f>XLOOKUP(A154,IntegracaoVerification!A:A,IntegracaoVerification!C:C,"")</f>
      </c>
      <c r="I154" s="4">
        <f>XLOOKUP(A154,ApiVerification!A:A,ApiVerification!C:C,"")</f>
      </c>
      <c r="J154" s="2">
        <f>XLOOKUP(A154,AtivacaoGiftback!A:A,AtivacaoGiftback!B:B,"")</f>
      </c>
      <c r="K154" s="4">
        <f>XLOOKUP(A154,TempoPrimeiraCampanha!A:A,TempoPrimeiraCampanha!B:B,"")</f>
      </c>
      <c r="L154" s="4">
        <f>XLOOKUP(A154,'# Campanhas30D'!A:A,'# Campanhas30D'!B:B,"")</f>
      </c>
      <c r="M154" s="10">
        <f>XLOOKUP(A154,'Receita Influenciada'!A:A,'Receita Influenciada'!B:B,"")</f>
      </c>
      <c r="N154" s="10">
        <f>XLOOKUP(A154,'Receita Total'!A:A,'Receita Total'!C:C,"")</f>
      </c>
      <c r="O154" s="10">
        <f>XLOOKUP(A154,Giftback!A:A,Giftback!B:B,"")</f>
      </c>
      <c r="P154" s="4">
        <v>0</v>
      </c>
      <c r="Q154" s="4">
        <v>0</v>
      </c>
      <c r="R154" s="4">
        <v>0</v>
      </c>
      <c r="S154" s="15">
        <f>XLOOKUP(A154,'Receita Influenciada'!A:A,'Receita Influenciada'!C:C,"")</f>
      </c>
      <c r="T154" s="4">
        <f>DATEDIF(B154,C154,"D")</f>
      </c>
      <c r="U154" s="4">
        <f>IF(T154&gt;=0,1,0)</f>
      </c>
    </row>
    <row x14ac:dyDescent="0.25" r="155" customHeight="1" ht="18.75">
      <c r="A155" s="1" t="s">
        <v>1664</v>
      </c>
      <c r="B155" s="22">
        <f>XLOOKUP(A155,'Página25'!A:A,'Página25'!G:G,"")</f>
        <v>25568.875</v>
      </c>
      <c r="C155" s="22">
        <f>XLOOKUP(A155,'Página25'!A:A,'Página25'!I:I,"")</f>
        <v>25568.875</v>
      </c>
      <c r="D155" s="4">
        <f>XLOOKUP(A155,login!A:A,login!F:F,"")</f>
      </c>
      <c r="E155" s="4">
        <f>XLOOKUP(A155,gestor!C:C,gestor!E:E,"")</f>
      </c>
      <c r="F155" s="4">
        <v>0</v>
      </c>
      <c r="G155" s="4">
        <f>XLOOKUP(A155,EmailVerification!A:A,EmailVerification!B:B,"")</f>
      </c>
      <c r="H155" s="4">
        <f>XLOOKUP(A155,IntegracaoVerification!A:A,IntegracaoVerification!C:C,"")</f>
      </c>
      <c r="I155" s="4">
        <f>XLOOKUP(A155,ApiVerification!A:A,ApiVerification!C:C,"")</f>
      </c>
      <c r="J155" s="4">
        <f>XLOOKUP(A155,AtivacaoGiftback!A:A,AtivacaoGiftback!B:B,"")</f>
      </c>
      <c r="K155" s="4">
        <f>XLOOKUP(A155,TempoPrimeiraCampanha!A:A,TempoPrimeiraCampanha!B:B,"")</f>
      </c>
      <c r="L155" s="4">
        <f>XLOOKUP(A155,'# Campanhas30D'!A:A,'# Campanhas30D'!B:B,"")</f>
      </c>
      <c r="M155" s="10">
        <f>XLOOKUP(A155,'Receita Influenciada'!A:A,'Receita Influenciada'!B:B,"")</f>
      </c>
      <c r="N155" s="10">
        <f>XLOOKUP(A155,'Receita Total'!A:A,'Receita Total'!C:C,"")</f>
      </c>
      <c r="O155" s="4">
        <v>0</v>
      </c>
      <c r="P155" s="4">
        <v>0</v>
      </c>
      <c r="Q155" s="10">
        <f>XLOOKUP(A155,Task!A:A,Task!B:B,"")</f>
      </c>
      <c r="R155" s="4">
        <v>0</v>
      </c>
      <c r="S155" s="15">
        <f>XLOOKUP(A155,'Receita Influenciada'!A:A,'Receita Influenciada'!C:C,"")</f>
      </c>
      <c r="T155" s="2">
        <f>DATEDIF(B155,C155,"D")</f>
      </c>
      <c r="U155" s="4">
        <v>0</v>
      </c>
    </row>
    <row x14ac:dyDescent="0.25" r="156" customHeight="1" ht="18.75">
      <c r="A156" s="1" t="s">
        <v>1118</v>
      </c>
      <c r="B156" s="22">
        <f>XLOOKUP(A156,'Página25'!A:A,'Página25'!G:G,"")</f>
        <v>25568.875</v>
      </c>
      <c r="C156" s="22">
        <f>XLOOKUP(A156,'Página25'!A:A,'Página25'!I:I,"")</f>
        <v>25568.875</v>
      </c>
      <c r="D156" s="4">
        <f>XLOOKUP(A156,login!A:A,login!F:F,"")</f>
      </c>
      <c r="E156" s="4">
        <v>0</v>
      </c>
      <c r="F156" s="4">
        <v>0</v>
      </c>
      <c r="G156" s="4">
        <f>XLOOKUP(A156,EmailVerification!A:A,EmailVerification!B:B,"")</f>
      </c>
      <c r="H156" s="4">
        <f>XLOOKUP(A156,IntegracaoVerification!A:A,IntegracaoVerification!C:C,"")</f>
      </c>
      <c r="I156" s="4">
        <f>XLOOKUP(A156,ApiVerification!A:A,ApiVerification!C:C,"")</f>
      </c>
      <c r="J156" s="4">
        <f>XLOOKUP(A156,AtivacaoGiftback!A:A,AtivacaoGiftback!B:B,"")</f>
      </c>
      <c r="K156" s="4">
        <f>XLOOKUP(A156,TempoPrimeiraCampanha!A:A,TempoPrimeiraCampanha!B:B,"")</f>
      </c>
      <c r="L156" s="4">
        <f>XLOOKUP(A156,'# Campanhas30D'!A:A,'# Campanhas30D'!B:B,"")</f>
      </c>
      <c r="M156" s="10">
        <f>XLOOKUP(A156,'Receita Influenciada'!A:A,'Receita Influenciada'!B:B,"")</f>
      </c>
      <c r="N156" s="10">
        <f>XLOOKUP(A156,'Receita Total'!A:A,'Receita Total'!C:C,"")</f>
      </c>
      <c r="O156" s="10">
        <f>XLOOKUP(A156,Giftback!A:A,Giftback!B:B,"")</f>
      </c>
      <c r="P156" s="4">
        <v>0</v>
      </c>
      <c r="Q156" s="4">
        <v>0</v>
      </c>
      <c r="R156" s="4">
        <v>0</v>
      </c>
      <c r="S156" s="15">
        <f>XLOOKUP(A156,'Receita Influenciada'!A:A,'Receita Influenciada'!C:C,"")</f>
      </c>
      <c r="T156" s="2">
        <f>DATEDIF(B156,C156,"D")</f>
      </c>
      <c r="U156" s="4">
        <v>0</v>
      </c>
    </row>
    <row x14ac:dyDescent="0.25" r="157" customHeight="1" ht="18.75">
      <c r="A157" s="1" t="s">
        <v>984</v>
      </c>
      <c r="B157" s="22">
        <f>XLOOKUP(A157,'Página25'!A:A,'Página25'!G:G,"")</f>
        <v>25568.875</v>
      </c>
      <c r="C157" s="22">
        <f>XLOOKUP(A157,'Página25'!A:A,'Página25'!I:I,"")</f>
        <v>25568.875</v>
      </c>
      <c r="D157" s="4">
        <f>XLOOKUP(A157,login!A:A,login!F:F,"")</f>
      </c>
      <c r="E157" s="4">
        <v>0</v>
      </c>
      <c r="F157" s="4">
        <v>0</v>
      </c>
      <c r="G157" s="2">
        <f>XLOOKUP(A157,EmailVerification!A:A,EmailVerification!B:B,"")</f>
      </c>
      <c r="H157" s="4">
        <f>XLOOKUP(A157,IntegracaoVerification!A:A,IntegracaoVerification!C:C,"")</f>
      </c>
      <c r="I157" s="4">
        <f>XLOOKUP(A157,ApiVerification!A:A,ApiVerification!C:C,"")</f>
      </c>
      <c r="J157" s="4">
        <f>XLOOKUP(A157,AtivacaoGiftback!A:A,AtivacaoGiftback!B:B,"")</f>
      </c>
      <c r="K157" s="4">
        <f>XLOOKUP(A157,TempoPrimeiraCampanha!A:A,TempoPrimeiraCampanha!B:B,"")</f>
      </c>
      <c r="L157" s="4">
        <f>XLOOKUP(A157,'# Campanhas30D'!A:A,'# Campanhas30D'!B:B,"")</f>
      </c>
      <c r="M157" s="10">
        <f>XLOOKUP(A157,'Receita Influenciada'!A:A,'Receita Influenciada'!B:B,"")</f>
      </c>
      <c r="N157" s="10">
        <f>XLOOKUP(A157,'Receita Total'!A:A,'Receita Total'!C:C,"")</f>
      </c>
      <c r="O157" s="10">
        <f>XLOOKUP(A157,Giftback!A:A,Giftback!B:B,"")</f>
      </c>
      <c r="P157" s="4">
        <v>0</v>
      </c>
      <c r="Q157" s="4">
        <v>0</v>
      </c>
      <c r="R157" s="4">
        <v>0</v>
      </c>
      <c r="S157" s="15">
        <f>XLOOKUP(A157,'Receita Influenciada'!A:A,'Receita Influenciada'!C:C,"")</f>
      </c>
      <c r="T157" s="4">
        <f>DATEDIF(B157,C157,"D")</f>
      </c>
      <c r="U157" s="4">
        <v>0</v>
      </c>
    </row>
    <row x14ac:dyDescent="0.25" r="158" customHeight="1" ht="18.75">
      <c r="A158" s="1" t="s">
        <v>946</v>
      </c>
      <c r="B158" s="22">
        <f>XLOOKUP(A158,'Página25'!A:A,'Página25'!G:G,"")</f>
        <v>25568.875</v>
      </c>
      <c r="C158" s="22">
        <f>XLOOKUP(A158,'Página25'!A:A,'Página25'!I:I,"")</f>
        <v>25568.875</v>
      </c>
      <c r="D158" s="4">
        <f>XLOOKUP(A158,login!A:A,login!F:F,"")</f>
      </c>
      <c r="E158" s="4">
        <f>XLOOKUP(A158,gestor!C:C,gestor!E:E,"")</f>
      </c>
      <c r="F158" s="4">
        <f>XLOOKUP(A158,tickets!I:I,tickets!J:J,"")</f>
      </c>
      <c r="G158" s="4">
        <f>XLOOKUP(A158,EmailVerification!A:A,EmailVerification!B:B,"")</f>
      </c>
      <c r="H158" s="4">
        <f>XLOOKUP(A158,IntegracaoVerification!A:A,IntegracaoVerification!C:C,"")</f>
      </c>
      <c r="I158" s="4">
        <f>XLOOKUP(A158,ApiVerification!A:A,ApiVerification!C:C,"")</f>
      </c>
      <c r="J158" s="4">
        <f>XLOOKUP(A158,AtivacaoGiftback!A:A,AtivacaoGiftback!B:B,"")</f>
      </c>
      <c r="K158" s="4">
        <f>XLOOKUP(A158,TempoPrimeiraCampanha!A:A,TempoPrimeiraCampanha!B:B,"")</f>
      </c>
      <c r="L158" s="4">
        <f>XLOOKUP(A158,'# Campanhas30D'!A:A,'# Campanhas30D'!B:B,"")</f>
      </c>
      <c r="M158" s="10">
        <f>XLOOKUP(A158,'Receita Influenciada'!A:A,'Receita Influenciada'!B:B,"")</f>
      </c>
      <c r="N158" s="10">
        <f>XLOOKUP(A158,'Receita Total'!A:A,'Receita Total'!C:C,"")</f>
      </c>
      <c r="O158" s="10">
        <f>XLOOKUP(A158,Giftback!A:A,Giftback!B:B,"")</f>
      </c>
      <c r="P158" s="4">
        <v>0</v>
      </c>
      <c r="Q158" s="4">
        <v>0</v>
      </c>
      <c r="R158" s="4">
        <v>0</v>
      </c>
      <c r="S158" s="15">
        <f>XLOOKUP(A158,'Receita Influenciada'!A:A,'Receita Influenciada'!C:C,"")</f>
      </c>
      <c r="T158" s="2">
        <f>DATEDIF(B158,C158,"D")</f>
      </c>
      <c r="U158" s="4">
        <v>0</v>
      </c>
    </row>
    <row x14ac:dyDescent="0.25" r="159" customHeight="1" ht="18.75">
      <c r="A159" s="1" t="s">
        <v>1261</v>
      </c>
      <c r="B159" s="22">
        <f>XLOOKUP(A159,'Página25'!A:A,'Página25'!G:G,"")</f>
        <v>25568.875</v>
      </c>
      <c r="C159" s="22">
        <f>XLOOKUP(A159,'Página25'!A:A,'Página25'!I:I,"")</f>
        <v>25568.875</v>
      </c>
      <c r="D159" s="4">
        <f>XLOOKUP(A159,login!A:A,login!F:F,"")</f>
      </c>
      <c r="E159" s="4">
        <f>XLOOKUP(A159,gestor!C:C,gestor!E:E,"")</f>
      </c>
      <c r="F159" s="4">
        <f>XLOOKUP(A159,tickets!I:I,tickets!J:J,"")</f>
      </c>
      <c r="G159" s="4">
        <f>XLOOKUP(A159,EmailVerification!A:A,EmailVerification!B:B,"")</f>
      </c>
      <c r="H159" s="4">
        <f>XLOOKUP(A159,IntegracaoVerification!A:A,IntegracaoVerification!C:C,"")</f>
      </c>
      <c r="I159" s="4">
        <f>XLOOKUP(A159,ApiVerification!A:A,ApiVerification!C:C,"")</f>
      </c>
      <c r="J159" s="4">
        <f>XLOOKUP(A159,AtivacaoGiftback!A:A,AtivacaoGiftback!B:B,"")</f>
      </c>
      <c r="K159" s="4">
        <f>XLOOKUP(A159,TempoPrimeiraCampanha!A:A,TempoPrimeiraCampanha!B:B,"")</f>
      </c>
      <c r="L159" s="4">
        <f>XLOOKUP(A159,'# Campanhas30D'!A:A,'# Campanhas30D'!B:B,"")</f>
      </c>
      <c r="M159" s="10">
        <f>XLOOKUP(A159,'Receita Influenciada'!A:A,'Receita Influenciada'!B:B,"")</f>
      </c>
      <c r="N159" s="10">
        <f>XLOOKUP(A159,'Receita Total'!A:A,'Receita Total'!C:C,"")</f>
      </c>
      <c r="O159" s="10">
        <f>XLOOKUP(A159,Giftback!A:A,Giftback!B:B,"")</f>
      </c>
      <c r="P159" s="4">
        <v>0</v>
      </c>
      <c r="Q159" s="10">
        <f>XLOOKUP(A159,Task!A:A,Task!B:B,"")</f>
      </c>
      <c r="R159" s="10">
        <f>XLOOKUP(A159,Message!A:A,Message!B:B,"")</f>
      </c>
      <c r="S159" s="15">
        <f>XLOOKUP(A159,'Receita Influenciada'!A:A,'Receita Influenciada'!C:C,"")</f>
      </c>
      <c r="T159" s="2">
        <f>DATEDIF(B159,C159,"D")</f>
      </c>
      <c r="U159" s="4">
        <v>0</v>
      </c>
    </row>
    <row x14ac:dyDescent="0.25" r="160" customHeight="1" ht="18.75">
      <c r="A160" s="1" t="s">
        <v>948</v>
      </c>
      <c r="B160" s="22">
        <f>XLOOKUP(A160,'Página25'!A:A,'Página25'!G:G,"")</f>
        <v>25568.875</v>
      </c>
      <c r="C160" s="22">
        <f>XLOOKUP(A160,'Página25'!A:A,'Página25'!I:I,"")</f>
        <v>25568.875</v>
      </c>
      <c r="D160" s="4">
        <f>XLOOKUP(A160,login!A:A,login!F:F,"")</f>
      </c>
      <c r="E160" s="4">
        <v>0</v>
      </c>
      <c r="F160" s="4">
        <v>0</v>
      </c>
      <c r="G160" s="4">
        <f>XLOOKUP(A160,EmailVerification!A:A,EmailVerification!B:B,"")</f>
      </c>
      <c r="H160" s="4">
        <f>XLOOKUP(A160,IntegracaoVerification!A:A,IntegracaoVerification!C:C,"")</f>
      </c>
      <c r="I160" s="4">
        <f>XLOOKUP(A160,ApiVerification!A:A,ApiVerification!C:C,"")</f>
      </c>
      <c r="J160" s="4">
        <f>XLOOKUP(A160,AtivacaoGiftback!A:A,AtivacaoGiftback!B:B,"")</f>
      </c>
      <c r="K160" s="4">
        <f>XLOOKUP(A160,TempoPrimeiraCampanha!A:A,TempoPrimeiraCampanha!B:B,"")</f>
      </c>
      <c r="L160" s="4">
        <f>XLOOKUP(A160,'# Campanhas30D'!A:A,'# Campanhas30D'!B:B,"")</f>
      </c>
      <c r="M160" s="10">
        <f>XLOOKUP(A160,'Receita Influenciada'!A:A,'Receita Influenciada'!B:B,"")</f>
      </c>
      <c r="N160" s="10">
        <f>XLOOKUP(A160,'Receita Total'!A:A,'Receita Total'!C:C,"")</f>
      </c>
      <c r="O160" s="10">
        <f>XLOOKUP(A160,Giftback!A:A,Giftback!B:B,"")</f>
      </c>
      <c r="P160" s="4">
        <v>0</v>
      </c>
      <c r="Q160" s="4">
        <v>0</v>
      </c>
      <c r="R160" s="4">
        <v>0</v>
      </c>
      <c r="S160" s="15">
        <f>XLOOKUP(A160,'Receita Influenciada'!A:A,'Receita Influenciada'!C:C,"")</f>
      </c>
      <c r="T160" s="2">
        <f>DATEDIF(B160,C160,"D")</f>
      </c>
      <c r="U160" s="4">
        <v>0</v>
      </c>
    </row>
    <row x14ac:dyDescent="0.25" r="161" customHeight="1" ht="18.75">
      <c r="A161" s="1" t="s">
        <v>1189</v>
      </c>
      <c r="B161" s="22">
        <f>XLOOKUP(A161,'Página25'!A:A,'Página25'!G:G,"")</f>
        <v>25568.875</v>
      </c>
      <c r="C161" s="22">
        <f>XLOOKUP(A161,'Página25'!A:A,'Página25'!I:I,"")</f>
        <v>25568.875</v>
      </c>
      <c r="D161" s="4">
        <f>XLOOKUP(A161,login!A:A,login!F:F,"")</f>
      </c>
      <c r="E161" s="4">
        <v>0</v>
      </c>
      <c r="F161" s="4">
        <v>0</v>
      </c>
      <c r="G161" s="4">
        <f>XLOOKUP(A161,EmailVerification!A:A,EmailVerification!B:B,"")</f>
      </c>
      <c r="H161" s="4">
        <f>XLOOKUP(A161,IntegracaoVerification!A:A,IntegracaoVerification!C:C,"")</f>
      </c>
      <c r="I161" s="4">
        <f>XLOOKUP(A161,ApiVerification!A:A,ApiVerification!C:C,"")</f>
      </c>
      <c r="J161" s="4">
        <f>XLOOKUP(A161,AtivacaoGiftback!A:A,AtivacaoGiftback!B:B,"")</f>
      </c>
      <c r="K161" s="4">
        <f>XLOOKUP(A161,TempoPrimeiraCampanha!A:A,TempoPrimeiraCampanha!B:B,"")</f>
      </c>
      <c r="L161" s="4">
        <f>XLOOKUP(A161,'# Campanhas30D'!A:A,'# Campanhas30D'!B:B,"")</f>
      </c>
      <c r="M161" s="10">
        <f>XLOOKUP(A161,'Receita Influenciada'!A:A,'Receita Influenciada'!B:B,"")</f>
      </c>
      <c r="N161" s="10">
        <f>XLOOKUP(A161,'Receita Total'!A:A,'Receita Total'!C:C,"")</f>
      </c>
      <c r="O161" s="10">
        <f>XLOOKUP(A161,Giftback!A:A,Giftback!B:B,"")</f>
      </c>
      <c r="P161" s="4">
        <v>0</v>
      </c>
      <c r="Q161" s="4">
        <v>0</v>
      </c>
      <c r="R161" s="4">
        <v>0</v>
      </c>
      <c r="S161" s="15">
        <f>XLOOKUP(A161,'Receita Influenciada'!A:A,'Receita Influenciada'!C:C,"")</f>
      </c>
      <c r="T161" s="2">
        <f>DATEDIF(B161,C161,"D")</f>
      </c>
      <c r="U161" s="4">
        <v>0</v>
      </c>
    </row>
    <row x14ac:dyDescent="0.25" r="162" customHeight="1" ht="18.75">
      <c r="A162" s="1" t="s">
        <v>1040</v>
      </c>
      <c r="B162" s="22">
        <f>XLOOKUP(A162,'Página25'!A:A,'Página25'!G:G,"")</f>
        <v>25568.875</v>
      </c>
      <c r="C162" s="22">
        <f>XLOOKUP(A162,'Página25'!A:A,'Página25'!I:I,"")</f>
        <v>25568.875</v>
      </c>
      <c r="D162" s="4">
        <f>XLOOKUP(A162,login!A:A,login!F:F,"")</f>
      </c>
      <c r="E162" s="4">
        <v>0</v>
      </c>
      <c r="F162" s="4">
        <v>0</v>
      </c>
      <c r="G162" s="2">
        <f>XLOOKUP(A162,EmailVerification!A:A,EmailVerification!B:B,"")</f>
      </c>
      <c r="H162" s="4">
        <f>XLOOKUP(A162,IntegracaoVerification!A:A,IntegracaoVerification!C:C,"")</f>
      </c>
      <c r="I162" s="2">
        <f>XLOOKUP(A162,ApiVerification!A:A,ApiVerification!C:C,"")</f>
      </c>
      <c r="J162" s="4">
        <f>XLOOKUP(A162,AtivacaoGiftback!A:A,AtivacaoGiftback!B:B,"")</f>
      </c>
      <c r="K162" s="4">
        <f>XLOOKUP(A162,TempoPrimeiraCampanha!A:A,TempoPrimeiraCampanha!B:B,"")</f>
      </c>
      <c r="L162" s="4">
        <f>XLOOKUP(A162,'# Campanhas30D'!A:A,'# Campanhas30D'!B:B,"")</f>
      </c>
      <c r="M162" s="10">
        <f>XLOOKUP(A162,'Receita Influenciada'!A:A,'Receita Influenciada'!B:B,"")</f>
      </c>
      <c r="N162" s="10">
        <f>XLOOKUP(A162,'Receita Total'!A:A,'Receita Total'!C:C,"")</f>
      </c>
      <c r="O162" s="10">
        <f>XLOOKUP(A162,Giftback!A:A,Giftback!B:B,"")</f>
      </c>
      <c r="P162" s="4">
        <v>0</v>
      </c>
      <c r="Q162" s="4">
        <v>0</v>
      </c>
      <c r="R162" s="4">
        <v>0</v>
      </c>
      <c r="S162" s="15">
        <f>XLOOKUP(A162,'Receita Influenciada'!A:A,'Receita Influenciada'!C:C,"")</f>
      </c>
      <c r="T162" s="4">
        <f>DATEDIF(B162,C162,"D")</f>
      </c>
      <c r="U162" s="4">
        <v>0</v>
      </c>
    </row>
    <row x14ac:dyDescent="0.25" r="163" customHeight="1" ht="18.75">
      <c r="A163" s="1" t="s">
        <v>593</v>
      </c>
      <c r="B163" s="22">
        <f>XLOOKUP(A163,'Página25'!A:A,'Página25'!G:G,"")</f>
        <v>25568.875</v>
      </c>
      <c r="C163" s="22">
        <f>XLOOKUP(A163,'Página25'!A:A,'Página25'!I:I,"")</f>
        <v>25568.875</v>
      </c>
      <c r="D163" s="4">
        <f>XLOOKUP(A163,login!A:A,login!F:F,"")</f>
      </c>
      <c r="E163" s="4">
        <f>XLOOKUP(A163,gestor!C:C,gestor!E:E,"")</f>
      </c>
      <c r="F163" s="4">
        <f>XLOOKUP(A163,tickets!I:I,tickets!J:J,"")</f>
      </c>
      <c r="G163" s="4">
        <f>XLOOKUP(A163,EmailVerification!A:A,EmailVerification!B:B,"")</f>
      </c>
      <c r="H163" s="4">
        <f>XLOOKUP(A163,IntegracaoVerification!A:A,IntegracaoVerification!C:C,"")</f>
      </c>
      <c r="I163" s="4">
        <f>XLOOKUP(A163,ApiVerification!A:A,ApiVerification!C:C,"")</f>
      </c>
      <c r="J163" s="4">
        <f>XLOOKUP(A163,AtivacaoGiftback!A:A,AtivacaoGiftback!B:B,"")</f>
      </c>
      <c r="K163" s="4">
        <f>XLOOKUP(A163,TempoPrimeiraCampanha!A:A,TempoPrimeiraCampanha!B:B,"")</f>
      </c>
      <c r="L163" s="4">
        <f>XLOOKUP(A163,'# Campanhas30D'!A:A,'# Campanhas30D'!B:B,"")</f>
      </c>
      <c r="M163" s="10">
        <f>XLOOKUP(A163,'Receita Influenciada'!A:A,'Receita Influenciada'!B:B,"")</f>
      </c>
      <c r="N163" s="10">
        <f>XLOOKUP(A163,'Receita Total'!A:A,'Receita Total'!C:C,"")</f>
      </c>
      <c r="O163" s="10">
        <f>XLOOKUP(A163,Giftback!A:A,Giftback!B:B,"")</f>
      </c>
      <c r="P163" s="4">
        <v>0</v>
      </c>
      <c r="Q163" s="4">
        <v>0</v>
      </c>
      <c r="R163" s="10">
        <f>XLOOKUP(A163,Message!A:A,Message!B:B,"")</f>
      </c>
      <c r="S163" s="15">
        <f>XLOOKUP(A163,'Receita Influenciada'!A:A,'Receita Influenciada'!C:C,"")</f>
      </c>
      <c r="T163" s="2">
        <f>DATEDIF(B163,C163,"D")</f>
      </c>
      <c r="U163" s="4">
        <v>0</v>
      </c>
    </row>
    <row x14ac:dyDescent="0.25" r="164" customHeight="1" ht="18.75">
      <c r="A164" s="1" t="s">
        <v>1448</v>
      </c>
      <c r="B164" s="22">
        <f>XLOOKUP(A164,'Página25'!A:A,'Página25'!G:G,"")</f>
        <v>25568.875</v>
      </c>
      <c r="C164" s="22">
        <f>XLOOKUP(A164,'Página25'!A:A,'Página25'!I:I,"")</f>
        <v>25568.875</v>
      </c>
      <c r="D164" s="4">
        <f>XLOOKUP(A164,login!A:A,login!F:F,"")</f>
      </c>
      <c r="E164" s="4">
        <f>XLOOKUP(A164,gestor!C:C,gestor!E:E,"")</f>
      </c>
      <c r="F164" s="4">
        <v>0</v>
      </c>
      <c r="G164" s="4">
        <f>XLOOKUP(A164,EmailVerification!A:A,EmailVerification!B:B,"")</f>
      </c>
      <c r="H164" s="4">
        <f>XLOOKUP(A164,IntegracaoVerification!A:A,IntegracaoVerification!C:C,"")</f>
      </c>
      <c r="I164" s="4">
        <f>XLOOKUP(A164,ApiVerification!A:A,ApiVerification!C:C,"")</f>
      </c>
      <c r="J164" s="2">
        <f>XLOOKUP(A164,AtivacaoGiftback!A:A,AtivacaoGiftback!B:B,"")</f>
      </c>
      <c r="K164" s="4">
        <f>XLOOKUP(A164,TempoPrimeiraCampanha!A:A,TempoPrimeiraCampanha!B:B,"")</f>
      </c>
      <c r="L164" s="4">
        <f>XLOOKUP(A164,'# Campanhas30D'!A:A,'# Campanhas30D'!B:B,"")</f>
      </c>
      <c r="M164" s="4">
        <v>0</v>
      </c>
      <c r="N164" s="10">
        <f>XLOOKUP(A164,'Receita Total'!A:A,'Receita Total'!C:C,"")</f>
      </c>
      <c r="O164" s="4">
        <v>0</v>
      </c>
      <c r="P164" s="4">
        <v>0</v>
      </c>
      <c r="Q164" s="4">
        <v>0</v>
      </c>
      <c r="R164" s="4">
        <v>0</v>
      </c>
      <c r="S164" s="16">
        <f>XLOOKUP(A164,'Receita Influenciada'!A:A,'Receita Influenciada'!C:C,"")</f>
      </c>
      <c r="T164" s="4">
        <f>DATEDIF(B164,C164,"D")</f>
      </c>
      <c r="U164" s="4">
        <f>IF(T164&gt;=0,1,0)</f>
      </c>
    </row>
    <row x14ac:dyDescent="0.25" r="165" customHeight="1" ht="18.75">
      <c r="A165" s="1" t="s">
        <v>1646</v>
      </c>
      <c r="B165" s="22">
        <f>XLOOKUP(A165,'Página25'!A:A,'Página25'!G:G,"")</f>
        <v>25568.875</v>
      </c>
      <c r="C165" s="22">
        <f>XLOOKUP(A165,'Página25'!A:A,'Página25'!I:I,"")</f>
        <v>25568.875</v>
      </c>
      <c r="D165" s="4">
        <f>XLOOKUP(A165,login!A:A,login!F:F,"")</f>
      </c>
      <c r="E165" s="4">
        <f>XLOOKUP(A165,gestor!C:C,gestor!E:E,"")</f>
      </c>
      <c r="F165" s="4">
        <v>0</v>
      </c>
      <c r="G165" s="4">
        <f>XLOOKUP(A165,EmailVerification!A:A,EmailVerification!B:B,"")</f>
      </c>
      <c r="H165" s="4">
        <f>XLOOKUP(A165,IntegracaoVerification!A:A,IntegracaoVerification!C:C,"")</f>
      </c>
      <c r="I165" s="2">
        <f>XLOOKUP(A165,ApiVerification!A:A,ApiVerification!C:C,"")</f>
      </c>
      <c r="J165" s="4">
        <f>XLOOKUP(A165,AtivacaoGiftback!A:A,AtivacaoGiftback!B:B,"")</f>
      </c>
      <c r="K165" s="4">
        <f>XLOOKUP(A165,TempoPrimeiraCampanha!A:A,TempoPrimeiraCampanha!B:B,"")</f>
      </c>
      <c r="L165" s="4">
        <f>XLOOKUP(A165,'# Campanhas30D'!A:A,'# Campanhas30D'!B:B,"")</f>
      </c>
      <c r="M165" s="4">
        <v>0</v>
      </c>
      <c r="N165" s="10">
        <f>XLOOKUP(A165,'Receita Total'!A:A,'Receita Total'!C:C,"")</f>
      </c>
      <c r="O165" s="4">
        <v>0</v>
      </c>
      <c r="P165" s="4">
        <v>0</v>
      </c>
      <c r="Q165" s="4">
        <v>0</v>
      </c>
      <c r="R165" s="4">
        <v>0</v>
      </c>
      <c r="S165" s="16">
        <f>XLOOKUP(A165,'Receita Influenciada'!A:A,'Receita Influenciada'!C:C,"")</f>
      </c>
      <c r="T165" s="2">
        <f>DATEDIF(B165,C165,"D")</f>
      </c>
      <c r="U165" s="4">
        <v>0</v>
      </c>
    </row>
    <row x14ac:dyDescent="0.25" r="166" customHeight="1" ht="18.75">
      <c r="A166" s="1" t="s">
        <v>1464</v>
      </c>
      <c r="B166" s="22">
        <f>XLOOKUP(A166,'Página25'!A:A,'Página25'!G:G,"")</f>
        <v>25568.875</v>
      </c>
      <c r="C166" s="22">
        <f>XLOOKUP(A166,'Página25'!A:A,'Página25'!I:I,"")</f>
        <v>25568.875</v>
      </c>
      <c r="D166" s="4">
        <f>XLOOKUP(A166,login!A:A,login!F:F,"")</f>
      </c>
      <c r="E166" s="4">
        <f>XLOOKUP(A166,gestor!C:C,gestor!E:E,"")</f>
      </c>
      <c r="F166" s="4">
        <v>0</v>
      </c>
      <c r="G166" s="2">
        <f>XLOOKUP(A166,EmailVerification!A:A,EmailVerification!B:B,"")</f>
      </c>
      <c r="H166" s="4">
        <f>XLOOKUP(A166,IntegracaoVerification!A:A,IntegracaoVerification!C:C,"")</f>
      </c>
      <c r="I166" s="2">
        <f>XLOOKUP(A166,ApiVerification!A:A,ApiVerification!C:C,"")</f>
      </c>
      <c r="J166" s="4">
        <f>XLOOKUP(A166,AtivacaoGiftback!A:A,AtivacaoGiftback!B:B,"")</f>
      </c>
      <c r="K166" s="4">
        <f>XLOOKUP(A166,TempoPrimeiraCampanha!A:A,TempoPrimeiraCampanha!B:B,"")</f>
      </c>
      <c r="L166" s="4">
        <f>XLOOKUP(A166,'# Campanhas30D'!A:A,'# Campanhas30D'!B:B,"")</f>
      </c>
      <c r="M166" s="4">
        <v>0</v>
      </c>
      <c r="N166" s="10">
        <f>XLOOKUP(A166,'Receita Total'!A:A,'Receita Total'!C:C,"")</f>
      </c>
      <c r="O166" s="4">
        <v>0</v>
      </c>
      <c r="P166" s="4">
        <v>0</v>
      </c>
      <c r="Q166" s="4">
        <v>0</v>
      </c>
      <c r="R166" s="4">
        <v>0</v>
      </c>
      <c r="S166" s="16">
        <f>XLOOKUP(A166,'Receita Influenciada'!A:A,'Receita Influenciada'!C:C,"")</f>
      </c>
      <c r="T166" s="2">
        <f>DATEDIF(B166,C166,"D")</f>
      </c>
      <c r="U166" s="4">
        <v>0</v>
      </c>
    </row>
    <row x14ac:dyDescent="0.25" r="167" customHeight="1" ht="18.75">
      <c r="A167" s="1" t="s">
        <v>1164</v>
      </c>
      <c r="B167" s="22">
        <f>XLOOKUP(A167,'Página25'!A:A,'Página25'!G:G,"")</f>
        <v>25568.875</v>
      </c>
      <c r="C167" s="22">
        <f>XLOOKUP(A167,'Página25'!A:A,'Página25'!I:I,"")</f>
        <v>25568.875</v>
      </c>
      <c r="D167" s="4">
        <f>XLOOKUP(A167,login!A:A,login!F:F,"")</f>
      </c>
      <c r="E167" s="4">
        <f>XLOOKUP(A167,gestor!C:C,gestor!E:E,"")</f>
      </c>
      <c r="F167" s="4">
        <v>0</v>
      </c>
      <c r="G167" s="2">
        <f>XLOOKUP(A167,EmailVerification!A:A,EmailVerification!B:B,"")</f>
      </c>
      <c r="H167" s="4">
        <f>XLOOKUP(A167,IntegracaoVerification!A:A,IntegracaoVerification!C:C,"")</f>
      </c>
      <c r="I167" s="4">
        <f>XLOOKUP(A167,ApiVerification!A:A,ApiVerification!C:C,"")</f>
      </c>
      <c r="J167" s="4">
        <f>XLOOKUP(A167,AtivacaoGiftback!A:A,AtivacaoGiftback!B:B,"")</f>
      </c>
      <c r="K167" s="4">
        <f>XLOOKUP(A167,TempoPrimeiraCampanha!A:A,TempoPrimeiraCampanha!B:B,"")</f>
      </c>
      <c r="L167" s="4">
        <f>XLOOKUP(A167,'# Campanhas30D'!A:A,'# Campanhas30D'!B:B,"")</f>
      </c>
      <c r="M167" s="4">
        <v>0</v>
      </c>
      <c r="N167" s="10">
        <f>XLOOKUP(A167,'Receita Total'!A:A,'Receita Total'!C:C,"")</f>
      </c>
      <c r="O167" s="4">
        <v>0</v>
      </c>
      <c r="P167" s="4">
        <v>0</v>
      </c>
      <c r="Q167" s="4">
        <v>0</v>
      </c>
      <c r="R167" s="4">
        <v>0</v>
      </c>
      <c r="S167" s="16">
        <f>XLOOKUP(A167,'Receita Influenciada'!A:A,'Receita Influenciada'!C:C,"")</f>
      </c>
      <c r="T167" s="2">
        <f>DATEDIF(B167,C167,"D")</f>
      </c>
      <c r="U167" s="4">
        <v>0</v>
      </c>
    </row>
    <row x14ac:dyDescent="0.25" r="168" customHeight="1" ht="18.75">
      <c r="A168" s="1" t="s">
        <v>1521</v>
      </c>
      <c r="B168" s="22">
        <f>XLOOKUP(A168,'Página25'!A:A,'Página25'!G:G,"")</f>
        <v>25568.875</v>
      </c>
      <c r="C168" s="22">
        <f>XLOOKUP(A168,'Página25'!A:A,'Página25'!I:I,"")</f>
        <v>25568.875</v>
      </c>
      <c r="D168" s="4">
        <f>XLOOKUP(A168,login!A:A,login!F:F,"")</f>
      </c>
      <c r="E168" s="4">
        <f>XLOOKUP(A168,gestor!C:C,gestor!E:E,"")</f>
      </c>
      <c r="F168" s="4">
        <v>0</v>
      </c>
      <c r="G168" s="4">
        <f>XLOOKUP(A168,EmailVerification!A:A,EmailVerification!B:B,"")</f>
      </c>
      <c r="H168" s="4">
        <f>XLOOKUP(A168,IntegracaoVerification!A:A,IntegracaoVerification!C:C,"")</f>
      </c>
      <c r="I168" s="2">
        <f>XLOOKUP(A168,ApiVerification!A:A,ApiVerification!C:C,"")</f>
      </c>
      <c r="J168" s="4">
        <f>XLOOKUP(A168,AtivacaoGiftback!A:A,AtivacaoGiftback!B:B,"")</f>
      </c>
      <c r="K168" s="4">
        <f>XLOOKUP(A168,TempoPrimeiraCampanha!A:A,TempoPrimeiraCampanha!B:B,"")</f>
      </c>
      <c r="L168" s="4">
        <f>XLOOKUP(A168,'# Campanhas30D'!A:A,'# Campanhas30D'!B:B,"")</f>
      </c>
      <c r="M168" s="4">
        <v>0</v>
      </c>
      <c r="N168" s="10">
        <f>XLOOKUP(A168,'Receita Total'!A:A,'Receita Total'!C:C,"")</f>
      </c>
      <c r="O168" s="4">
        <v>0</v>
      </c>
      <c r="P168" s="4">
        <v>0</v>
      </c>
      <c r="Q168" s="4">
        <v>0</v>
      </c>
      <c r="R168" s="4">
        <v>0</v>
      </c>
      <c r="S168" s="16">
        <f>XLOOKUP(A168,'Receita Influenciada'!A:A,'Receita Influenciada'!C:C,"")</f>
      </c>
      <c r="T168" s="2">
        <f>DATEDIF(B168,C168,"D")</f>
      </c>
      <c r="U168" s="4">
        <v>0</v>
      </c>
    </row>
    <row x14ac:dyDescent="0.25" r="169" customHeight="1" ht="18.75">
      <c r="A169" s="1" t="s">
        <v>1315</v>
      </c>
      <c r="B169" s="22">
        <f>XLOOKUP(A169,'Página25'!A:A,'Página25'!G:G,"")</f>
        <v>25568.875</v>
      </c>
      <c r="C169" s="22">
        <f>XLOOKUP(A169,'Página25'!A:A,'Página25'!I:I,"")</f>
        <v>25568.875</v>
      </c>
      <c r="D169" s="4">
        <f>XLOOKUP(A169,login!A:A,login!F:F,"")</f>
      </c>
      <c r="E169" s="4">
        <f>XLOOKUP(A169,gestor!C:C,gestor!E:E,"")</f>
      </c>
      <c r="F169" s="4">
        <v>0</v>
      </c>
      <c r="G169" s="4">
        <f>XLOOKUP(A169,EmailVerification!A:A,EmailVerification!B:B,"")</f>
      </c>
      <c r="H169" s="4">
        <f>XLOOKUP(A169,IntegracaoVerification!A:A,IntegracaoVerification!C:C,"")</f>
      </c>
      <c r="I169" s="4">
        <f>XLOOKUP(A169,ApiVerification!A:A,ApiVerification!C:C,"")</f>
      </c>
      <c r="J169" s="4">
        <f>XLOOKUP(A169,AtivacaoGiftback!A:A,AtivacaoGiftback!B:B,"")</f>
      </c>
      <c r="K169" s="4">
        <f>XLOOKUP(A169,TempoPrimeiraCampanha!A:A,TempoPrimeiraCampanha!B:B,"")</f>
      </c>
      <c r="L169" s="4">
        <f>XLOOKUP(A169,'# Campanhas30D'!A:A,'# Campanhas30D'!B:B,"")</f>
      </c>
      <c r="M169" s="4">
        <v>0</v>
      </c>
      <c r="N169" s="10">
        <f>XLOOKUP(A169,'Receita Total'!A:A,'Receita Total'!C:C,"")</f>
      </c>
      <c r="O169" s="4">
        <v>0</v>
      </c>
      <c r="P169" s="4">
        <v>0</v>
      </c>
      <c r="Q169" s="4">
        <v>0</v>
      </c>
      <c r="R169" s="4">
        <v>0</v>
      </c>
      <c r="S169" s="16">
        <f>XLOOKUP(A169,'Receita Influenciada'!A:A,'Receita Influenciada'!C:C,"")</f>
      </c>
      <c r="T169" s="2">
        <f>DATEDIF(B169,C169,"D")</f>
      </c>
      <c r="U169" s="4">
        <v>0</v>
      </c>
    </row>
    <row x14ac:dyDescent="0.25" r="170" customHeight="1" ht="18.75">
      <c r="A170" s="1" t="s">
        <v>1238</v>
      </c>
      <c r="B170" s="22">
        <f>XLOOKUP(A170,'Página25'!A:A,'Página25'!G:G,"")</f>
        <v>25568.875</v>
      </c>
      <c r="C170" s="22">
        <f>XLOOKUP(A170,'Página25'!A:A,'Página25'!I:I,"")</f>
        <v>25568.875</v>
      </c>
      <c r="D170" s="4">
        <f>XLOOKUP(A170,login!A:A,login!F:F,"")</f>
      </c>
      <c r="E170" s="4">
        <f>XLOOKUP(A170,gestor!C:C,gestor!E:E,"")</f>
      </c>
      <c r="F170" s="4">
        <v>0</v>
      </c>
      <c r="G170" s="4">
        <f>XLOOKUP(A170,EmailVerification!A:A,EmailVerification!B:B,"")</f>
      </c>
      <c r="H170" s="2">
        <f>XLOOKUP(A170,IntegracaoVerification!A:A,IntegracaoVerification!C:C,"")</f>
      </c>
      <c r="I170" s="4">
        <f>XLOOKUP(A170,ApiVerification!A:A,ApiVerification!C:C,"")</f>
      </c>
      <c r="J170" s="4">
        <f>XLOOKUP(A170,AtivacaoGiftback!A:A,AtivacaoGiftback!B:B,"")</f>
      </c>
      <c r="K170" s="4">
        <f>XLOOKUP(A170,TempoPrimeiraCampanha!A:A,TempoPrimeiraCampanha!B:B,"")</f>
      </c>
      <c r="L170" s="4">
        <f>XLOOKUP(A170,'# Campanhas30D'!A:A,'# Campanhas30D'!B:B,"")</f>
      </c>
      <c r="M170" s="4">
        <v>0</v>
      </c>
      <c r="N170" s="10">
        <f>XLOOKUP(A170,'Receita Total'!A:A,'Receita Total'!C:C,"")</f>
      </c>
      <c r="O170" s="4">
        <v>0</v>
      </c>
      <c r="P170" s="4">
        <v>0</v>
      </c>
      <c r="Q170" s="4">
        <v>0</v>
      </c>
      <c r="R170" s="4">
        <v>0</v>
      </c>
      <c r="S170" s="16">
        <f>XLOOKUP(A170,'Receita Influenciada'!A:A,'Receita Influenciada'!C:C,"")</f>
      </c>
      <c r="T170" s="2">
        <f>DATEDIF(B170,C170,"D")</f>
      </c>
      <c r="U170" s="4">
        <v>0</v>
      </c>
    </row>
    <row x14ac:dyDescent="0.25" r="171" customHeight="1" ht="18.75">
      <c r="A171" s="1" t="s">
        <v>1217</v>
      </c>
      <c r="B171" s="22">
        <f>XLOOKUP(A171,'Página25'!A:A,'Página25'!G:G,"")</f>
        <v>25568.875</v>
      </c>
      <c r="C171" s="22">
        <f>XLOOKUP(A171,'Página25'!A:A,'Página25'!I:I,"")</f>
        <v>25568.875</v>
      </c>
      <c r="D171" s="4">
        <f>XLOOKUP(A171,login!A:A,login!F:F,"")</f>
      </c>
      <c r="E171" s="4">
        <f>XLOOKUP(A171,gestor!C:C,gestor!E:E,"")</f>
      </c>
      <c r="F171" s="4">
        <f>XLOOKUP(A171,tickets!I:I,tickets!J:J,"")</f>
      </c>
      <c r="G171" s="4">
        <f>XLOOKUP(A171,EmailVerification!A:A,EmailVerification!B:B,"")</f>
      </c>
      <c r="H171" s="4">
        <f>XLOOKUP(A171,IntegracaoVerification!A:A,IntegracaoVerification!C:C,"")</f>
      </c>
      <c r="I171" s="4">
        <f>XLOOKUP(A171,ApiVerification!A:A,ApiVerification!C:C,"")</f>
      </c>
      <c r="J171" s="4">
        <f>XLOOKUP(A171,AtivacaoGiftback!A:A,AtivacaoGiftback!B:B,"")</f>
      </c>
      <c r="K171" s="4">
        <f>XLOOKUP(A171,TempoPrimeiraCampanha!A:A,TempoPrimeiraCampanha!B:B,"")</f>
      </c>
      <c r="L171" s="4">
        <f>XLOOKUP(A171,'# Campanhas30D'!A:A,'# Campanhas30D'!B:B,"")</f>
      </c>
      <c r="M171" s="4">
        <v>0</v>
      </c>
      <c r="N171" s="10">
        <f>XLOOKUP(A171,'Receita Total'!A:A,'Receita Total'!C:C,"")</f>
      </c>
      <c r="O171" s="4">
        <v>0</v>
      </c>
      <c r="P171" s="4">
        <v>0</v>
      </c>
      <c r="Q171" s="4">
        <v>0</v>
      </c>
      <c r="R171" s="4">
        <v>0</v>
      </c>
      <c r="S171" s="16">
        <f>XLOOKUP(A171,'Receita Influenciada'!A:A,'Receita Influenciada'!C:C,"")</f>
      </c>
      <c r="T171" s="2">
        <f>DATEDIF(B171,C171,"D")</f>
      </c>
      <c r="U171" s="4">
        <v>0</v>
      </c>
    </row>
    <row x14ac:dyDescent="0.25" r="172" customHeight="1" ht="18.75">
      <c r="A172" s="1" t="s">
        <v>1199</v>
      </c>
      <c r="B172" s="22">
        <f>XLOOKUP(A172,'Página25'!A:A,'Página25'!G:G,"")</f>
        <v>25568.875</v>
      </c>
      <c r="C172" s="22">
        <f>XLOOKUP(A172,'Página25'!A:A,'Página25'!I:I,"")</f>
        <v>25568.875</v>
      </c>
      <c r="D172" s="4">
        <f>XLOOKUP(A172,login!A:A,login!F:F,"")</f>
      </c>
      <c r="E172" s="4">
        <f>XLOOKUP(A172,gestor!C:C,gestor!E:E,"")</f>
      </c>
      <c r="F172" s="4">
        <v>0</v>
      </c>
      <c r="G172" s="2">
        <f>XLOOKUP(A172,EmailVerification!A:A,EmailVerification!B:B,"")</f>
      </c>
      <c r="H172" s="4">
        <f>XLOOKUP(A172,IntegracaoVerification!A:A,IntegracaoVerification!C:C,"")</f>
      </c>
      <c r="I172" s="4">
        <f>XLOOKUP(A172,ApiVerification!A:A,ApiVerification!C:C,"")</f>
      </c>
      <c r="J172" s="4">
        <f>XLOOKUP(A172,AtivacaoGiftback!A:A,AtivacaoGiftback!B:B,"")</f>
      </c>
      <c r="K172" s="4">
        <f>XLOOKUP(A172,TempoPrimeiraCampanha!A:A,TempoPrimeiraCampanha!B:B,"")</f>
      </c>
      <c r="L172" s="4">
        <f>XLOOKUP(A172,'# Campanhas30D'!A:A,'# Campanhas30D'!B:B,"")</f>
      </c>
      <c r="M172" s="4">
        <v>0</v>
      </c>
      <c r="N172" s="10">
        <f>XLOOKUP(A172,'Receita Total'!A:A,'Receita Total'!C:C,"")</f>
      </c>
      <c r="O172" s="4">
        <v>0</v>
      </c>
      <c r="P172" s="4">
        <v>0</v>
      </c>
      <c r="Q172" s="4">
        <v>0</v>
      </c>
      <c r="R172" s="4">
        <v>0</v>
      </c>
      <c r="S172" s="16">
        <f>XLOOKUP(A172,'Receita Influenciada'!A:A,'Receita Influenciada'!C:C,"")</f>
      </c>
      <c r="T172" s="2">
        <f>DATEDIF(B172,C172,"D")</f>
      </c>
      <c r="U172" s="4">
        <v>0</v>
      </c>
    </row>
    <row x14ac:dyDescent="0.25" r="173" customHeight="1" ht="18.75">
      <c r="A173" s="1" t="s">
        <v>1077</v>
      </c>
      <c r="B173" s="22">
        <f>XLOOKUP(A173,'Página25'!A:A,'Página25'!G:G,"")</f>
        <v>25568.875</v>
      </c>
      <c r="C173" s="22">
        <f>XLOOKUP(A173,'Página25'!A:A,'Página25'!I:I,"")</f>
        <v>25568.875</v>
      </c>
      <c r="D173" s="4">
        <f>XLOOKUP(A173,login!A:A,login!F:F,"")</f>
      </c>
      <c r="E173" s="4">
        <f>XLOOKUP(A173,gestor!C:C,gestor!E:E,"")</f>
      </c>
      <c r="F173" s="4">
        <v>0</v>
      </c>
      <c r="G173" s="4">
        <f>XLOOKUP(A173,EmailVerification!A:A,EmailVerification!B:B,"")</f>
      </c>
      <c r="H173" s="4">
        <f>XLOOKUP(A173,IntegracaoVerification!A:A,IntegracaoVerification!C:C,"")</f>
      </c>
      <c r="I173" s="4">
        <f>XLOOKUP(A173,ApiVerification!A:A,ApiVerification!C:C,"")</f>
      </c>
      <c r="J173" s="4">
        <f>XLOOKUP(A173,AtivacaoGiftback!A:A,AtivacaoGiftback!B:B,"")</f>
      </c>
      <c r="K173" s="4">
        <f>XLOOKUP(A173,TempoPrimeiraCampanha!A:A,TempoPrimeiraCampanha!B:B,"")</f>
      </c>
      <c r="L173" s="4">
        <f>XLOOKUP(A173,'# Campanhas30D'!A:A,'# Campanhas30D'!B:B,"")</f>
      </c>
      <c r="M173" s="4">
        <v>0</v>
      </c>
      <c r="N173" s="10">
        <f>XLOOKUP(A173,'Receita Total'!A:A,'Receita Total'!C:C,"")</f>
      </c>
      <c r="O173" s="4">
        <v>0</v>
      </c>
      <c r="P173" s="4">
        <v>0</v>
      </c>
      <c r="Q173" s="4">
        <v>0</v>
      </c>
      <c r="R173" s="4">
        <v>0</v>
      </c>
      <c r="S173" s="16">
        <f>XLOOKUP(A173,'Receita Influenciada'!A:A,'Receita Influenciada'!C:C,"")</f>
      </c>
      <c r="T173" s="2">
        <f>DATEDIF(B173,C173,"D")</f>
      </c>
      <c r="U173" s="4">
        <v>0</v>
      </c>
    </row>
    <row x14ac:dyDescent="0.25" r="174" customHeight="1" ht="18.75">
      <c r="A174" s="1" t="s">
        <v>996</v>
      </c>
      <c r="B174" s="22">
        <f>XLOOKUP(A174,'Página25'!A:A,'Página25'!G:G,"")</f>
        <v>25568.875</v>
      </c>
      <c r="C174" s="22">
        <f>XLOOKUP(A174,'Página25'!A:A,'Página25'!I:I,"")</f>
        <v>25568.875</v>
      </c>
      <c r="D174" s="4">
        <f>XLOOKUP(A174,login!A:A,login!F:F,"")</f>
      </c>
      <c r="E174" s="4">
        <f>XLOOKUP(A174,gestor!C:C,gestor!E:E,"")</f>
      </c>
      <c r="F174" s="4">
        <f>XLOOKUP(A174,tickets!I:I,tickets!J:J,"")</f>
      </c>
      <c r="G174" s="4">
        <f>XLOOKUP(A174,EmailVerification!A:A,EmailVerification!B:B,"")</f>
      </c>
      <c r="H174" s="4">
        <f>XLOOKUP(A174,IntegracaoVerification!A:A,IntegracaoVerification!C:C,"")</f>
      </c>
      <c r="I174" s="4">
        <f>XLOOKUP(A174,ApiVerification!A:A,ApiVerification!C:C,"")</f>
      </c>
      <c r="J174" s="4">
        <f>XLOOKUP(A174,AtivacaoGiftback!A:A,AtivacaoGiftback!B:B,"")</f>
      </c>
      <c r="K174" s="4">
        <f>XLOOKUP(A174,TempoPrimeiraCampanha!A:A,TempoPrimeiraCampanha!B:B,"")</f>
      </c>
      <c r="L174" s="4">
        <f>XLOOKUP(A174,'# Campanhas30D'!A:A,'# Campanhas30D'!B:B,"")</f>
      </c>
      <c r="M174" s="4">
        <v>0</v>
      </c>
      <c r="N174" s="10">
        <f>XLOOKUP(A174,'Receita Total'!A:A,'Receita Total'!C:C,"")</f>
      </c>
      <c r="O174" s="4">
        <v>0</v>
      </c>
      <c r="P174" s="4">
        <v>0</v>
      </c>
      <c r="Q174" s="4">
        <v>0</v>
      </c>
      <c r="R174" s="4">
        <v>0</v>
      </c>
      <c r="S174" s="16">
        <f>XLOOKUP(A174,'Receita Influenciada'!A:A,'Receita Influenciada'!C:C,"")</f>
      </c>
      <c r="T174" s="2">
        <f>DATEDIF(B174,C174,"D")</f>
      </c>
      <c r="U174" s="4">
        <v>0</v>
      </c>
    </row>
    <row x14ac:dyDescent="0.25" r="175" customHeight="1" ht="18.75">
      <c r="A175" s="1" t="s">
        <v>837</v>
      </c>
      <c r="B175" s="22">
        <f>XLOOKUP(A175,'Página25'!A:A,'Página25'!G:G,"")</f>
        <v>25568.875</v>
      </c>
      <c r="C175" s="22">
        <f>XLOOKUP(A175,'Página25'!A:A,'Página25'!I:I,"")</f>
        <v>25568.875</v>
      </c>
      <c r="D175" s="4">
        <f>XLOOKUP(A175,login!A:A,login!F:F,"")</f>
      </c>
      <c r="E175" s="4">
        <f>XLOOKUP(A175,gestor!C:C,gestor!E:E,"")</f>
      </c>
      <c r="F175" s="4">
        <v>0</v>
      </c>
      <c r="G175" s="4">
        <f>XLOOKUP(A175,EmailVerification!A:A,EmailVerification!B:B,"")</f>
      </c>
      <c r="H175" s="4">
        <f>XLOOKUP(A175,IntegracaoVerification!A:A,IntegracaoVerification!C:C,"")</f>
      </c>
      <c r="I175" s="4">
        <f>XLOOKUP(A175,ApiVerification!A:A,ApiVerification!C:C,"")</f>
      </c>
      <c r="J175" s="4">
        <f>XLOOKUP(A175,AtivacaoGiftback!A:A,AtivacaoGiftback!B:B,"")</f>
      </c>
      <c r="K175" s="4">
        <f>XLOOKUP(A175,TempoPrimeiraCampanha!A:A,TempoPrimeiraCampanha!B:B,"")</f>
      </c>
      <c r="L175" s="4">
        <f>XLOOKUP(A175,'# Campanhas30D'!A:A,'# Campanhas30D'!B:B,"")</f>
      </c>
      <c r="M175" s="4">
        <v>0</v>
      </c>
      <c r="N175" s="10">
        <f>XLOOKUP(A175,'Receita Total'!A:A,'Receita Total'!C:C,"")</f>
      </c>
      <c r="O175" s="4">
        <v>0</v>
      </c>
      <c r="P175" s="4">
        <v>0</v>
      </c>
      <c r="Q175" s="4">
        <v>0</v>
      </c>
      <c r="R175" s="4">
        <v>0</v>
      </c>
      <c r="S175" s="16">
        <f>XLOOKUP(A175,'Receita Influenciada'!A:A,'Receita Influenciada'!C:C,"")</f>
      </c>
      <c r="T175" s="2">
        <f>DATEDIF(B175,C175,"D")</f>
      </c>
      <c r="U175" s="4">
        <v>0</v>
      </c>
    </row>
    <row x14ac:dyDescent="0.25" r="176" customHeight="1" ht="18.75">
      <c r="A176" s="1" t="s">
        <v>583</v>
      </c>
      <c r="B176" s="22">
        <f>XLOOKUP(A176,'Página25'!A:A,'Página25'!G:G,"")</f>
        <v>25568.875</v>
      </c>
      <c r="C176" s="22">
        <f>XLOOKUP(A176,'Página25'!A:A,'Página25'!I:I,"")</f>
        <v>25568.875</v>
      </c>
      <c r="D176" s="4">
        <f>XLOOKUP(A176,login!A:A,login!F:F,"")</f>
      </c>
      <c r="E176" s="4">
        <f>XLOOKUP(A176,gestor!C:C,gestor!E:E,"")</f>
      </c>
      <c r="F176" s="4">
        <v>0</v>
      </c>
      <c r="G176" s="2">
        <f>XLOOKUP(A176,EmailVerification!A:A,EmailVerification!B:B,"")</f>
      </c>
      <c r="H176" s="4">
        <f>XLOOKUP(A176,IntegracaoVerification!A:A,IntegracaoVerification!C:C,"")</f>
      </c>
      <c r="I176" s="4">
        <f>XLOOKUP(A176,ApiVerification!A:A,ApiVerification!C:C,"")</f>
      </c>
      <c r="J176" s="2">
        <f>XLOOKUP(A176,AtivacaoGiftback!A:A,AtivacaoGiftback!B:B,"")</f>
      </c>
      <c r="K176" s="4">
        <f>XLOOKUP(A176,TempoPrimeiraCampanha!A:A,TempoPrimeiraCampanha!B:B,"")</f>
      </c>
      <c r="L176" s="4">
        <f>XLOOKUP(A176,'# Campanhas30D'!A:A,'# Campanhas30D'!B:B,"")</f>
      </c>
      <c r="M176" s="4">
        <v>0</v>
      </c>
      <c r="N176" s="10">
        <f>XLOOKUP(A176,'Receita Total'!A:A,'Receita Total'!C:C,"")</f>
      </c>
      <c r="O176" s="4">
        <v>0</v>
      </c>
      <c r="P176" s="4">
        <v>0</v>
      </c>
      <c r="Q176" s="4">
        <v>0</v>
      </c>
      <c r="R176" s="4">
        <v>0</v>
      </c>
      <c r="S176" s="16">
        <f>XLOOKUP(A176,'Receita Influenciada'!A:A,'Receita Influenciada'!C:C,"")</f>
      </c>
      <c r="T176" s="2">
        <f>DATEDIF(B176,C176,"D")</f>
      </c>
      <c r="U176" s="4">
        <v>0</v>
      </c>
    </row>
    <row x14ac:dyDescent="0.25" r="177" customHeight="1" ht="18.75">
      <c r="A177" s="1" t="s">
        <v>1638</v>
      </c>
      <c r="B177" s="22">
        <f>XLOOKUP(A177,'Página25'!A:A,'Página25'!G:G,"")</f>
        <v>25568.875</v>
      </c>
      <c r="C177" s="22">
        <f>XLOOKUP(A177,'Página25'!A:A,'Página25'!I:I,"")</f>
        <v>25568.875</v>
      </c>
      <c r="D177" s="4">
        <f>XLOOKUP(A177,login!A:A,login!F:F,"")</f>
      </c>
      <c r="E177" s="4">
        <v>0</v>
      </c>
      <c r="F177" s="4">
        <v>0</v>
      </c>
      <c r="G177" s="4">
        <f>XLOOKUP(A177,EmailVerification!A:A,EmailVerification!B:B,"")</f>
      </c>
      <c r="H177" s="4">
        <f>XLOOKUP(A177,IntegracaoVerification!A:A,IntegracaoVerification!C:C,"")</f>
      </c>
      <c r="I177" s="4">
        <f>XLOOKUP(A177,ApiVerification!A:A,ApiVerification!C:C,"")</f>
      </c>
      <c r="J177" s="4">
        <f>XLOOKUP(A177,AtivacaoGiftback!A:A,AtivacaoGiftback!B:B,"")</f>
      </c>
      <c r="K177" s="4">
        <f>XLOOKUP(A177,TempoPrimeiraCampanha!A:A,TempoPrimeiraCampanha!B:B,"")</f>
      </c>
      <c r="L177" s="4">
        <f>XLOOKUP(A177,'# Campanhas30D'!A:A,'# Campanhas30D'!B:B,"")</f>
      </c>
      <c r="M177" s="10">
        <f>XLOOKUP(A177,'Receita Influenciada'!A:A,'Receita Influenciada'!B:B,"")</f>
      </c>
      <c r="N177" s="10">
        <f>XLOOKUP(A177,'Receita Total'!A:A,'Receita Total'!C:C,"")</f>
      </c>
      <c r="O177" s="10">
        <f>XLOOKUP(A177,Giftback!A:A,Giftback!B:B,"")</f>
      </c>
      <c r="P177" s="4">
        <v>0</v>
      </c>
      <c r="Q177" s="4">
        <v>0</v>
      </c>
      <c r="R177" s="4">
        <v>0</v>
      </c>
      <c r="S177" s="15">
        <f>XLOOKUP(A177,'Receita Influenciada'!A:A,'Receita Influenciada'!C:C,"")</f>
      </c>
      <c r="T177" s="2">
        <f>DATEDIF(B177,C177,"D")</f>
      </c>
      <c r="U177" s="4">
        <v>0</v>
      </c>
    </row>
    <row x14ac:dyDescent="0.25" r="178" customHeight="1" ht="18.75">
      <c r="A178" s="1" t="s">
        <v>1175</v>
      </c>
      <c r="B178" s="22">
        <f>XLOOKUP(A178,'Página25'!A:A,'Página25'!G:G,"")</f>
        <v>25568.875</v>
      </c>
      <c r="C178" s="22">
        <f>XLOOKUP(A178,'Página25'!A:A,'Página25'!I:I,"")</f>
        <v>25568.875</v>
      </c>
      <c r="D178" s="4">
        <f>XLOOKUP(A178,login!A:A,login!F:F,"")</f>
      </c>
      <c r="E178" s="4">
        <f>XLOOKUP(A178,gestor!C:C,gestor!E:E,"")</f>
      </c>
      <c r="F178" s="4">
        <v>0</v>
      </c>
      <c r="G178" s="4">
        <f>XLOOKUP(A178,EmailVerification!A:A,EmailVerification!B:B,"")</f>
      </c>
      <c r="H178" s="2">
        <f>XLOOKUP(A178,IntegracaoVerification!A:A,IntegracaoVerification!C:C,"")</f>
      </c>
      <c r="I178" s="4">
        <f>XLOOKUP(A178,ApiVerification!A:A,ApiVerification!C:C,"")</f>
      </c>
      <c r="J178" s="4">
        <f>XLOOKUP(A178,AtivacaoGiftback!A:A,AtivacaoGiftback!B:B,"")</f>
      </c>
      <c r="K178" s="2">
        <f>XLOOKUP(A178,TempoPrimeiraCampanha!A:A,TempoPrimeiraCampanha!B:B,"")</f>
      </c>
      <c r="L178" s="4">
        <f>XLOOKUP(A178,'# Campanhas30D'!A:A,'# Campanhas30D'!B:B,"")</f>
      </c>
      <c r="M178" s="10">
        <f>XLOOKUP(A178,'Receita Influenciada'!A:A,'Receita Influenciada'!B:B,"")</f>
      </c>
      <c r="N178" s="10">
        <f>XLOOKUP(A178,'Receita Total'!A:A,'Receita Total'!C:C,"")</f>
      </c>
      <c r="O178" s="10">
        <f>XLOOKUP(A178,Giftback!A:A,Giftback!B:B,"")</f>
      </c>
      <c r="P178" s="4">
        <v>0</v>
      </c>
      <c r="Q178" s="4">
        <v>0</v>
      </c>
      <c r="R178" s="4">
        <v>0</v>
      </c>
      <c r="S178" s="15">
        <f>XLOOKUP(A178,'Receita Influenciada'!A:A,'Receita Influenciada'!C:C,"")</f>
      </c>
      <c r="T178" s="2">
        <f>DATEDIF(B178,C178,"D")</f>
      </c>
      <c r="U178" s="4">
        <v>0</v>
      </c>
    </row>
    <row x14ac:dyDescent="0.25" r="179" customHeight="1" ht="18.75">
      <c r="A179" s="1" t="s">
        <v>1066</v>
      </c>
      <c r="B179" s="22">
        <f>XLOOKUP(A179,'Página25'!A:A,'Página25'!G:G,"")</f>
        <v>25568.875</v>
      </c>
      <c r="C179" s="22">
        <f>XLOOKUP(A179,'Página25'!A:A,'Página25'!I:I,"")</f>
        <v>25568.875</v>
      </c>
      <c r="D179" s="4">
        <f>XLOOKUP(A179,login!A:A,login!F:F,"")</f>
      </c>
      <c r="E179" s="4">
        <f>XLOOKUP(A179,gestor!C:C,gestor!E:E,"")</f>
      </c>
      <c r="F179" s="4">
        <v>0</v>
      </c>
      <c r="G179" s="4">
        <f>XLOOKUP(A179,EmailVerification!A:A,EmailVerification!B:B,"")</f>
      </c>
      <c r="H179" s="4">
        <f>XLOOKUP(A179,IntegracaoVerification!A:A,IntegracaoVerification!C:C,"")</f>
      </c>
      <c r="I179" s="2">
        <f>XLOOKUP(A179,ApiVerification!A:A,ApiVerification!C:C,"")</f>
      </c>
      <c r="J179" s="4">
        <f>XLOOKUP(A179,AtivacaoGiftback!A:A,AtivacaoGiftback!B:B,"")</f>
      </c>
      <c r="K179" s="2">
        <f>XLOOKUP(A179,TempoPrimeiraCampanha!A:A,TempoPrimeiraCampanha!B:B,"")</f>
      </c>
      <c r="L179" s="4">
        <f>XLOOKUP(A179,'# Campanhas30D'!A:A,'# Campanhas30D'!B:B,"")</f>
      </c>
      <c r="M179" s="10">
        <f>XLOOKUP(A179,'Receita Influenciada'!A:A,'Receita Influenciada'!B:B,"")</f>
      </c>
      <c r="N179" s="10">
        <f>XLOOKUP(A179,'Receita Total'!A:A,'Receita Total'!C:C,"")</f>
      </c>
      <c r="O179" s="10">
        <f>XLOOKUP(A179,Giftback!A:A,Giftback!B:B,"")</f>
      </c>
      <c r="P179" s="4">
        <v>0</v>
      </c>
      <c r="Q179" s="4">
        <v>0</v>
      </c>
      <c r="R179" s="4">
        <v>0</v>
      </c>
      <c r="S179" s="15">
        <f>XLOOKUP(A179,'Receita Influenciada'!A:A,'Receita Influenciada'!C:C,"")</f>
      </c>
      <c r="T179" s="2">
        <f>DATEDIF(B179,C179,"D")</f>
      </c>
      <c r="U179" s="4">
        <v>0</v>
      </c>
    </row>
    <row x14ac:dyDescent="0.25" r="180" customHeight="1" ht="18.75">
      <c r="A180" s="1" t="s">
        <v>1599</v>
      </c>
      <c r="B180" s="22">
        <f>XLOOKUP(A180,'Página25'!A:A,'Página25'!G:G,"")</f>
        <v>25568.875</v>
      </c>
      <c r="C180" s="22">
        <f>XLOOKUP(A180,'Página25'!A:A,'Página25'!I:I,"")</f>
        <v>25568.875</v>
      </c>
      <c r="D180" s="4">
        <f>XLOOKUP(A180,login!A:A,login!F:F,"")</f>
      </c>
      <c r="E180" s="4">
        <f>XLOOKUP(A180,gestor!C:C,gestor!E:E,"")</f>
      </c>
      <c r="F180" s="4">
        <f>XLOOKUP(A180,tickets!I:I,tickets!J:J,"")</f>
      </c>
      <c r="G180" s="4">
        <f>XLOOKUP(A180,EmailVerification!A:A,EmailVerification!B:B,"")</f>
      </c>
      <c r="H180" s="4">
        <f>XLOOKUP(A180,IntegracaoVerification!A:A,IntegracaoVerification!C:C,"")</f>
      </c>
      <c r="I180" s="4">
        <f>XLOOKUP(A180,ApiVerification!A:A,ApiVerification!C:C,"")</f>
      </c>
      <c r="J180" s="4">
        <f>XLOOKUP(A180,AtivacaoGiftback!A:A,AtivacaoGiftback!B:B,"")</f>
      </c>
      <c r="K180" s="2">
        <f>XLOOKUP(A180,TempoPrimeiraCampanha!A:A,TempoPrimeiraCampanha!B:B,"")</f>
      </c>
      <c r="L180" s="4">
        <f>XLOOKUP(A180,'# Campanhas30D'!A:A,'# Campanhas30D'!B:B,"")</f>
      </c>
      <c r="M180" s="10">
        <f>XLOOKUP(A180,'Receita Influenciada'!A:A,'Receita Influenciada'!B:B,"")</f>
      </c>
      <c r="N180" s="10">
        <f>XLOOKUP(A180,'Receita Total'!A:A,'Receita Total'!C:C,"")</f>
      </c>
      <c r="O180" s="4">
        <v>0</v>
      </c>
      <c r="P180" s="4">
        <v>0</v>
      </c>
      <c r="Q180" s="10">
        <f>XLOOKUP(A180,Task!A:A,Task!B:B,"")</f>
      </c>
      <c r="R180" s="4">
        <v>0</v>
      </c>
      <c r="S180" s="15">
        <f>XLOOKUP(A180,'Receita Influenciada'!A:A,'Receita Influenciada'!C:C,"")</f>
      </c>
      <c r="T180" s="2">
        <f>DATEDIF(B180,C180,"D")</f>
      </c>
      <c r="U180" s="4">
        <v>0</v>
      </c>
    </row>
    <row x14ac:dyDescent="0.25" r="181" customHeight="1" ht="18.75">
      <c r="A181" s="1" t="s">
        <v>1375</v>
      </c>
      <c r="B181" s="22">
        <f>XLOOKUP(A181,'Página25'!A:A,'Página25'!G:G,"")</f>
        <v>25568.875</v>
      </c>
      <c r="C181" s="22">
        <f>XLOOKUP(A181,'Página25'!A:A,'Página25'!I:I,"")</f>
        <v>25568.875</v>
      </c>
      <c r="D181" s="4">
        <f>XLOOKUP(A181,login!A:A,login!F:F,"")</f>
      </c>
      <c r="E181" s="4">
        <v>0</v>
      </c>
      <c r="F181" s="4">
        <v>0</v>
      </c>
      <c r="G181" s="4">
        <f>XLOOKUP(A181,EmailVerification!A:A,EmailVerification!B:B,"")</f>
      </c>
      <c r="H181" s="4">
        <f>XLOOKUP(A181,IntegracaoVerification!A:A,IntegracaoVerification!C:C,"")</f>
      </c>
      <c r="I181" s="4">
        <f>XLOOKUP(A181,ApiVerification!A:A,ApiVerification!C:C,"")</f>
      </c>
      <c r="J181" s="4">
        <f>XLOOKUP(A181,AtivacaoGiftback!A:A,AtivacaoGiftback!B:B,"")</f>
      </c>
      <c r="K181" s="2">
        <f>XLOOKUP(A181,TempoPrimeiraCampanha!A:A,TempoPrimeiraCampanha!B:B,"")</f>
      </c>
      <c r="L181" s="4">
        <f>XLOOKUP(A181,'# Campanhas30D'!A:A,'# Campanhas30D'!B:B,"")</f>
      </c>
      <c r="M181" s="10">
        <f>XLOOKUP(A181,'Receita Influenciada'!A:A,'Receita Influenciada'!B:B,"")</f>
      </c>
      <c r="N181" s="10">
        <f>XLOOKUP(A181,'Receita Total'!A:A,'Receita Total'!C:C,"")</f>
      </c>
      <c r="O181" s="10">
        <f>XLOOKUP(A181,Giftback!A:A,Giftback!B:B,"")</f>
      </c>
      <c r="P181" s="4">
        <v>0</v>
      </c>
      <c r="Q181" s="4">
        <v>0</v>
      </c>
      <c r="R181" s="4">
        <v>0</v>
      </c>
      <c r="S181" s="15">
        <f>XLOOKUP(A181,'Receita Influenciada'!A:A,'Receita Influenciada'!C:C,"")</f>
      </c>
      <c r="T181" s="2">
        <f>DATEDIF(B181,C181,"D")</f>
      </c>
      <c r="U181" s="4">
        <v>0</v>
      </c>
    </row>
    <row x14ac:dyDescent="0.25" r="182" customHeight="1" ht="18.75">
      <c r="A182" s="1" t="s">
        <v>1689</v>
      </c>
      <c r="B182" s="22">
        <f>XLOOKUP(A182,'Página25'!A:A,'Página25'!G:G,"")</f>
        <v>25568.875</v>
      </c>
      <c r="C182" s="22">
        <f>XLOOKUP(A182,'Página25'!A:A,'Página25'!I:I,"")</f>
        <v>25568.875</v>
      </c>
      <c r="D182" s="4">
        <f>XLOOKUP(A182,login!A:A,login!F:F,"")</f>
      </c>
      <c r="E182" s="4">
        <f>XLOOKUP(A182,gestor!C:C,gestor!E:E,"")</f>
      </c>
      <c r="F182" s="4">
        <v>0</v>
      </c>
      <c r="G182" s="2">
        <f>XLOOKUP(A182,EmailVerification!A:A,EmailVerification!B:B,"")</f>
      </c>
      <c r="H182" s="2">
        <f>XLOOKUP(A182,IntegracaoVerification!A:A,IntegracaoVerification!C:C,"")</f>
      </c>
      <c r="I182" s="2">
        <f>XLOOKUP(A182,ApiVerification!A:A,ApiVerification!C:C,"")</f>
      </c>
      <c r="J182" s="4">
        <f>XLOOKUP(A182,AtivacaoGiftback!A:A,AtivacaoGiftback!B:B,"")</f>
      </c>
      <c r="K182" s="2">
        <f>XLOOKUP(A182,TempoPrimeiraCampanha!A:A,TempoPrimeiraCampanha!B:B,"")</f>
      </c>
      <c r="L182" s="4">
        <f>XLOOKUP(A182,'# Campanhas30D'!A:A,'# Campanhas30D'!B:B,"")</f>
      </c>
      <c r="M182" s="10">
        <f>XLOOKUP(A182,'Receita Influenciada'!A:A,'Receita Influenciada'!B:B,"")</f>
      </c>
      <c r="N182" s="10">
        <f>XLOOKUP(A182,'Receita Total'!A:A,'Receita Total'!C:C,"")</f>
      </c>
      <c r="O182" s="10">
        <f>XLOOKUP(A182,Giftback!A:A,Giftback!B:B,"")</f>
      </c>
      <c r="P182" s="4">
        <v>0</v>
      </c>
      <c r="Q182" s="4">
        <v>0</v>
      </c>
      <c r="R182" s="4">
        <v>0</v>
      </c>
      <c r="S182" s="15">
        <f>XLOOKUP(A182,'Receita Influenciada'!A:A,'Receita Influenciada'!C:C,"")</f>
      </c>
      <c r="T182" s="2">
        <f>DATEDIF(B182,C182,"D")</f>
      </c>
      <c r="U182" s="4">
        <v>0</v>
      </c>
    </row>
    <row x14ac:dyDescent="0.25" r="183" customHeight="1" ht="18.75">
      <c r="A183" s="1" t="s">
        <v>981</v>
      </c>
      <c r="B183" s="22">
        <f>XLOOKUP(A183,'Página25'!A:A,'Página25'!G:G,"")</f>
        <v>25568.875</v>
      </c>
      <c r="C183" s="22">
        <f>XLOOKUP(A183,'Página25'!A:A,'Página25'!I:I,"")</f>
        <v>25568.875</v>
      </c>
      <c r="D183" s="4">
        <f>XLOOKUP(A183,login!A:A,login!F:F,"")</f>
      </c>
      <c r="E183" s="4">
        <v>0</v>
      </c>
      <c r="F183" s="4">
        <v>0</v>
      </c>
      <c r="G183" s="4">
        <f>XLOOKUP(A183,EmailVerification!A:A,EmailVerification!B:B,"")</f>
      </c>
      <c r="H183" s="4">
        <f>XLOOKUP(A183,IntegracaoVerification!A:A,IntegracaoVerification!C:C,"")</f>
      </c>
      <c r="I183" s="4">
        <f>XLOOKUP(A183,ApiVerification!A:A,ApiVerification!C:C,"")</f>
      </c>
      <c r="J183" s="4">
        <f>XLOOKUP(A183,AtivacaoGiftback!A:A,AtivacaoGiftback!B:B,"")</f>
      </c>
      <c r="K183" s="2">
        <f>XLOOKUP(A183,TempoPrimeiraCampanha!A:A,TempoPrimeiraCampanha!B:B,"")</f>
      </c>
      <c r="L183" s="4">
        <f>XLOOKUP(A183,'# Campanhas30D'!A:A,'# Campanhas30D'!B:B,"")</f>
      </c>
      <c r="M183" s="10">
        <f>XLOOKUP(A183,'Receita Influenciada'!A:A,'Receita Influenciada'!B:B,"")</f>
      </c>
      <c r="N183" s="10">
        <f>XLOOKUP(A183,'Receita Total'!A:A,'Receita Total'!C:C,"")</f>
      </c>
      <c r="O183" s="10">
        <f>XLOOKUP(A183,Giftback!A:A,Giftback!B:B,"")</f>
      </c>
      <c r="P183" s="4">
        <v>0</v>
      </c>
      <c r="Q183" s="4">
        <v>0</v>
      </c>
      <c r="R183" s="4">
        <v>0</v>
      </c>
      <c r="S183" s="15">
        <f>XLOOKUP(A183,'Receita Influenciada'!A:A,'Receita Influenciada'!C:C,"")</f>
      </c>
      <c r="T183" s="2">
        <f>DATEDIF(B183,C183,"D")</f>
      </c>
      <c r="U183" s="4">
        <v>0</v>
      </c>
    </row>
    <row x14ac:dyDescent="0.25" r="184" customHeight="1" ht="18.75">
      <c r="A184" s="1" t="s">
        <v>1430</v>
      </c>
      <c r="B184" s="22">
        <f>XLOOKUP(A184,'Página25'!A:A,'Página25'!G:G,"")</f>
        <v>25568.875</v>
      </c>
      <c r="C184" s="22">
        <f>XLOOKUP(A184,'Página25'!A:A,'Página25'!I:I,"")</f>
        <v>25568.875</v>
      </c>
      <c r="D184" s="4">
        <f>XLOOKUP(A184,login!A:A,login!F:F,"")</f>
      </c>
      <c r="E184" s="4">
        <f>XLOOKUP(A184,gestor!C:C,gestor!E:E,"")</f>
      </c>
      <c r="F184" s="4">
        <v>0</v>
      </c>
      <c r="G184" s="4">
        <f>XLOOKUP(A184,EmailVerification!A:A,EmailVerification!B:B,"")</f>
      </c>
      <c r="H184" s="4">
        <f>XLOOKUP(A184,IntegracaoVerification!A:A,IntegracaoVerification!C:C,"")</f>
      </c>
      <c r="I184" s="2">
        <f>XLOOKUP(A184,ApiVerification!A:A,ApiVerification!C:C,"")</f>
      </c>
      <c r="J184" s="4">
        <f>XLOOKUP(A184,AtivacaoGiftback!A:A,AtivacaoGiftback!B:B,"")</f>
      </c>
      <c r="K184" s="2">
        <f>XLOOKUP(A184,TempoPrimeiraCampanha!A:A,TempoPrimeiraCampanha!B:B,"")</f>
      </c>
      <c r="L184" s="4">
        <f>XLOOKUP(A184,'# Campanhas30D'!A:A,'# Campanhas30D'!B:B,"")</f>
      </c>
      <c r="M184" s="10">
        <f>XLOOKUP(A184,'Receita Influenciada'!A:A,'Receita Influenciada'!B:B,"")</f>
      </c>
      <c r="N184" s="10">
        <f>XLOOKUP(A184,'Receita Total'!A:A,'Receita Total'!C:C,"")</f>
      </c>
      <c r="O184" s="10">
        <f>XLOOKUP(A184,Giftback!A:A,Giftback!B:B,"")</f>
      </c>
      <c r="P184" s="4">
        <v>0</v>
      </c>
      <c r="Q184" s="4">
        <v>0</v>
      </c>
      <c r="R184" s="4">
        <v>0</v>
      </c>
      <c r="S184" s="15">
        <f>XLOOKUP(A184,'Receita Influenciada'!A:A,'Receita Influenciada'!C:C,"")</f>
      </c>
      <c r="T184" s="2">
        <f>DATEDIF(B184,C184,"D")</f>
      </c>
      <c r="U184" s="4">
        <v>0</v>
      </c>
    </row>
    <row x14ac:dyDescent="0.25" r="185" customHeight="1" ht="18.75">
      <c r="A185" s="1" t="s">
        <v>1643</v>
      </c>
      <c r="B185" s="22">
        <f>XLOOKUP(A185,'Página25'!A:A,'Página25'!G:G,"")</f>
        <v>25568.875</v>
      </c>
      <c r="C185" s="22">
        <f>XLOOKUP(A185,'Página25'!A:A,'Página25'!I:I,"")</f>
        <v>25568.875</v>
      </c>
      <c r="D185" s="4">
        <f>XLOOKUP(A185,login!A:A,login!F:F,"")</f>
      </c>
      <c r="E185" s="4">
        <v>0</v>
      </c>
      <c r="F185" s="4">
        <v>0</v>
      </c>
      <c r="G185" s="4">
        <f>XLOOKUP(A185,EmailVerification!A:A,EmailVerification!B:B,"")</f>
      </c>
      <c r="H185" s="4">
        <f>XLOOKUP(A185,IntegracaoVerification!A:A,IntegracaoVerification!C:C,"")</f>
      </c>
      <c r="I185" s="4">
        <f>XLOOKUP(A185,ApiVerification!A:A,ApiVerification!C:C,"")</f>
      </c>
      <c r="J185" s="4">
        <f>XLOOKUP(A185,AtivacaoGiftback!A:A,AtivacaoGiftback!B:B,"")</f>
      </c>
      <c r="K185" s="4">
        <f>XLOOKUP(A185,TempoPrimeiraCampanha!A:A,TempoPrimeiraCampanha!B:B,"")</f>
      </c>
      <c r="L185" s="4">
        <f>XLOOKUP(A185,'# Campanhas30D'!A:A,'# Campanhas30D'!B:B,"")</f>
      </c>
      <c r="M185" s="10">
        <f>XLOOKUP(A185,'Receita Influenciada'!A:A,'Receita Influenciada'!B:B,"")</f>
      </c>
      <c r="N185" s="10">
        <f>XLOOKUP(A185,'Receita Total'!A:A,'Receita Total'!C:C,"")</f>
      </c>
      <c r="O185" s="10">
        <f>XLOOKUP(A185,Giftback!A:A,Giftback!B:B,"")</f>
      </c>
      <c r="P185" s="4">
        <v>0</v>
      </c>
      <c r="Q185" s="4">
        <v>0</v>
      </c>
      <c r="R185" s="4">
        <v>0</v>
      </c>
      <c r="S185" s="15">
        <f>XLOOKUP(A185,'Receita Influenciada'!A:A,'Receita Influenciada'!C:C,"")</f>
      </c>
      <c r="T185" s="4">
        <f>DATEDIF(B185,C185,"D")</f>
      </c>
      <c r="U185" s="4">
        <v>0</v>
      </c>
    </row>
    <row x14ac:dyDescent="0.25" r="186" customHeight="1" ht="18.75">
      <c r="A186" s="1" t="s">
        <v>1264</v>
      </c>
      <c r="B186" s="22">
        <f>XLOOKUP(A186,'Página25'!A:A,'Página25'!G:G,"")</f>
        <v>25568.875</v>
      </c>
      <c r="C186" s="22">
        <f>XLOOKUP(A186,'Página25'!A:A,'Página25'!I:I,"")</f>
        <v>25568.875</v>
      </c>
      <c r="D186" s="4">
        <f>XLOOKUP(A186,login!A:A,login!F:F,"")</f>
      </c>
      <c r="E186" s="4">
        <f>XLOOKUP(A186,gestor!C:C,gestor!E:E,"")</f>
      </c>
      <c r="F186" s="4">
        <v>0</v>
      </c>
      <c r="G186" s="4">
        <f>XLOOKUP(A186,EmailVerification!A:A,EmailVerification!B:B,"")</f>
      </c>
      <c r="H186" s="4">
        <f>XLOOKUP(A186,IntegracaoVerification!A:A,IntegracaoVerification!C:C,"")</f>
      </c>
      <c r="I186" s="4">
        <f>XLOOKUP(A186,ApiVerification!A:A,ApiVerification!C:C,"")</f>
      </c>
      <c r="J186" s="4">
        <f>XLOOKUP(A186,AtivacaoGiftback!A:A,AtivacaoGiftback!B:B,"")</f>
      </c>
      <c r="K186" s="2">
        <f>XLOOKUP(A186,TempoPrimeiraCampanha!A:A,TempoPrimeiraCampanha!B:B,"")</f>
      </c>
      <c r="L186" s="4">
        <f>XLOOKUP(A186,'# Campanhas30D'!A:A,'# Campanhas30D'!B:B,"")</f>
      </c>
      <c r="M186" s="10">
        <f>XLOOKUP(A186,'Receita Influenciada'!A:A,'Receita Influenciada'!B:B,"")</f>
      </c>
      <c r="N186" s="10">
        <f>XLOOKUP(A186,'Receita Total'!A:A,'Receita Total'!C:C,"")</f>
      </c>
      <c r="O186" s="10">
        <f>XLOOKUP(A186,Giftback!A:A,Giftback!B:B,"")</f>
      </c>
      <c r="P186" s="4">
        <v>0</v>
      </c>
      <c r="Q186" s="4">
        <v>0</v>
      </c>
      <c r="R186" s="4">
        <v>0</v>
      </c>
      <c r="S186" s="15">
        <f>XLOOKUP(A186,'Receita Influenciada'!A:A,'Receita Influenciada'!C:C,"")</f>
      </c>
      <c r="T186" s="2">
        <f>DATEDIF(B186,C186,"D")</f>
      </c>
      <c r="U186" s="4">
        <v>0</v>
      </c>
    </row>
    <row x14ac:dyDescent="0.25" r="187" customHeight="1" ht="18.75">
      <c r="A187" s="1" t="s">
        <v>1653</v>
      </c>
      <c r="B187" s="22">
        <f>XLOOKUP(A187,'Página25'!A:A,'Página25'!G:G,"")</f>
        <v>25568.875</v>
      </c>
      <c r="C187" s="22">
        <f>XLOOKUP(A187,'Página25'!A:A,'Página25'!I:I,"")</f>
        <v>25568.875</v>
      </c>
      <c r="D187" s="4">
        <f>XLOOKUP(A187,login!A:A,login!F:F,"")</f>
      </c>
      <c r="E187" s="4">
        <v>0</v>
      </c>
      <c r="F187" s="4">
        <v>0</v>
      </c>
      <c r="G187" s="4">
        <f>XLOOKUP(A187,EmailVerification!A:A,EmailVerification!B:B,"")</f>
      </c>
      <c r="H187" s="4">
        <f>XLOOKUP(A187,IntegracaoVerification!A:A,IntegracaoVerification!C:C,"")</f>
      </c>
      <c r="I187" s="4">
        <f>XLOOKUP(A187,ApiVerification!A:A,ApiVerification!C:C,"")</f>
      </c>
      <c r="J187" s="4">
        <f>XLOOKUP(A187,AtivacaoGiftback!A:A,AtivacaoGiftback!B:B,"")</f>
      </c>
      <c r="K187" s="2">
        <f>XLOOKUP(A187,TempoPrimeiraCampanha!A:A,TempoPrimeiraCampanha!B:B,"")</f>
      </c>
      <c r="L187" s="4">
        <f>XLOOKUP(A187,'# Campanhas30D'!A:A,'# Campanhas30D'!B:B,"")</f>
      </c>
      <c r="M187" s="10">
        <f>XLOOKUP(A187,'Receita Influenciada'!A:A,'Receita Influenciada'!B:B,"")</f>
      </c>
      <c r="N187" s="10">
        <f>XLOOKUP(A187,'Receita Total'!A:A,'Receita Total'!C:C,"")</f>
      </c>
      <c r="O187" s="10">
        <f>XLOOKUP(A187,Giftback!A:A,Giftback!B:B,"")</f>
      </c>
      <c r="P187" s="4">
        <v>0</v>
      </c>
      <c r="Q187" s="4">
        <v>0</v>
      </c>
      <c r="R187" s="4">
        <v>0</v>
      </c>
      <c r="S187" s="15">
        <f>XLOOKUP(A187,'Receita Influenciada'!A:A,'Receita Influenciada'!C:C,"")</f>
      </c>
      <c r="T187" s="2">
        <f>DATEDIF(B187,C187,"D")</f>
      </c>
      <c r="U187" s="4">
        <v>0</v>
      </c>
    </row>
    <row x14ac:dyDescent="0.25" r="188" customHeight="1" ht="18.75">
      <c r="A188" s="1" t="s">
        <v>1205</v>
      </c>
      <c r="B188" s="22">
        <f>XLOOKUP(A188,'Página25'!A:A,'Página25'!G:G,"")</f>
        <v>25568.875</v>
      </c>
      <c r="C188" s="22">
        <f>XLOOKUP(A188,'Página25'!A:A,'Página25'!I:I,"")</f>
        <v>25568.875</v>
      </c>
      <c r="D188" s="4">
        <v>0</v>
      </c>
      <c r="E188" s="4">
        <v>0</v>
      </c>
      <c r="F188" s="4">
        <v>0</v>
      </c>
      <c r="G188" s="2">
        <f>XLOOKUP(A188,EmailVerification!A:A,EmailVerification!B:B,"")</f>
      </c>
      <c r="H188" s="4">
        <f>XLOOKUP(A188,IntegracaoVerification!A:A,IntegracaoVerification!C:C,"")</f>
      </c>
      <c r="I188" s="4">
        <f>XLOOKUP(A188,ApiVerification!A:A,ApiVerification!C:C,"")</f>
      </c>
      <c r="J188" s="4">
        <f>XLOOKUP(A188,AtivacaoGiftback!A:A,AtivacaoGiftback!B:B,"")</f>
      </c>
      <c r="K188" s="2">
        <f>XLOOKUP(A188,TempoPrimeiraCampanha!A:A,TempoPrimeiraCampanha!B:B,"")</f>
      </c>
      <c r="L188" s="4">
        <f>XLOOKUP(A188,'# Campanhas30D'!A:A,'# Campanhas30D'!B:B,"")</f>
      </c>
      <c r="M188" s="10">
        <f>XLOOKUP(A188,'Receita Influenciada'!A:A,'Receita Influenciada'!B:B,"")</f>
      </c>
      <c r="N188" s="10">
        <f>XLOOKUP(A188,'Receita Total'!A:A,'Receita Total'!C:C,"")</f>
      </c>
      <c r="O188" s="10">
        <f>XLOOKUP(A188,Giftback!A:A,Giftback!B:B,"")</f>
      </c>
      <c r="P188" s="4">
        <v>0</v>
      </c>
      <c r="Q188" s="4">
        <v>0</v>
      </c>
      <c r="R188" s="4">
        <v>0</v>
      </c>
      <c r="S188" s="15">
        <f>XLOOKUP(A188,'Receita Influenciada'!A:A,'Receita Influenciada'!C:C,"")</f>
      </c>
      <c r="T188" s="4">
        <f>DATEDIF(B188,C188,"D")</f>
      </c>
      <c r="U188" s="4">
        <v>0</v>
      </c>
    </row>
    <row x14ac:dyDescent="0.25" r="189" customHeight="1" ht="18.75">
      <c r="A189" s="1" t="s">
        <v>921</v>
      </c>
      <c r="B189" s="22">
        <f>XLOOKUP(A189,'Página25'!A:A,'Página25'!G:G,"")</f>
        <v>25568.875</v>
      </c>
      <c r="C189" s="22">
        <f>XLOOKUP(A189,'Página25'!A:A,'Página25'!I:I,"")</f>
        <v>25568.875</v>
      </c>
      <c r="D189" s="4">
        <f>XLOOKUP(A189,login!A:A,login!F:F,"")</f>
      </c>
      <c r="E189" s="4">
        <f>XLOOKUP(A189,gestor!C:C,gestor!E:E,"")</f>
      </c>
      <c r="F189" s="4">
        <v>0</v>
      </c>
      <c r="G189" s="4">
        <f>XLOOKUP(A189,EmailVerification!A:A,EmailVerification!B:B,"")</f>
      </c>
      <c r="H189" s="4">
        <f>XLOOKUP(A189,IntegracaoVerification!A:A,IntegracaoVerification!C:C,"")</f>
      </c>
      <c r="I189" s="2">
        <f>XLOOKUP(A189,ApiVerification!A:A,ApiVerification!C:C,"")</f>
      </c>
      <c r="J189" s="4">
        <f>XLOOKUP(A189,AtivacaoGiftback!A:A,AtivacaoGiftback!B:B,"")</f>
      </c>
      <c r="K189" s="2">
        <f>XLOOKUP(A189,TempoPrimeiraCampanha!A:A,TempoPrimeiraCampanha!B:B,"")</f>
      </c>
      <c r="L189" s="4">
        <f>XLOOKUP(A189,'# Campanhas30D'!A:A,'# Campanhas30D'!B:B,"")</f>
      </c>
      <c r="M189" s="10">
        <f>XLOOKUP(A189,'Receita Influenciada'!A:A,'Receita Influenciada'!B:B,"")</f>
      </c>
      <c r="N189" s="10">
        <f>XLOOKUP(A189,'Receita Total'!A:A,'Receita Total'!C:C,"")</f>
      </c>
      <c r="O189" s="10">
        <f>XLOOKUP(A189,Giftback!A:A,Giftback!B:B,"")</f>
      </c>
      <c r="P189" s="4">
        <v>0</v>
      </c>
      <c r="Q189" s="4">
        <v>0</v>
      </c>
      <c r="R189" s="4">
        <v>0</v>
      </c>
      <c r="S189" s="15">
        <f>XLOOKUP(A189,'Receita Influenciada'!A:A,'Receita Influenciada'!C:C,"")</f>
      </c>
      <c r="T189" s="2">
        <f>DATEDIF(B189,C189,"D")</f>
      </c>
      <c r="U189" s="4">
        <v>0</v>
      </c>
    </row>
    <row x14ac:dyDescent="0.25" r="190" customHeight="1" ht="18.75">
      <c r="A190" s="1" t="s">
        <v>543</v>
      </c>
      <c r="B190" s="22">
        <f>XLOOKUP(A190,'Página25'!A:A,'Página25'!G:G,"")</f>
        <v>25568.875</v>
      </c>
      <c r="C190" s="22">
        <f>XLOOKUP(A190,'Página25'!A:A,'Página25'!I:I,"")</f>
        <v>25568.875</v>
      </c>
      <c r="D190" s="4">
        <f>XLOOKUP(A190,login!A:A,login!F:F,"")</f>
      </c>
      <c r="E190" s="4">
        <v>1</v>
      </c>
      <c r="F190" s="4">
        <v>0</v>
      </c>
      <c r="G190" s="4">
        <f>XLOOKUP(A190,EmailVerification!A:A,EmailVerification!B:B,"")</f>
      </c>
      <c r="H190" s="4">
        <f>XLOOKUP(A190,IntegracaoVerification!A:A,IntegracaoVerification!C:C,"")</f>
      </c>
      <c r="I190" s="2">
        <f>XLOOKUP(A190,ApiVerification!A:A,ApiVerification!C:C,"")</f>
      </c>
      <c r="J190" s="4">
        <f>XLOOKUP(A190,AtivacaoGiftback!A:A,AtivacaoGiftback!B:B,"")</f>
      </c>
      <c r="K190" s="2">
        <f>XLOOKUP(A190,TempoPrimeiraCampanha!A:A,TempoPrimeiraCampanha!B:B,"")</f>
      </c>
      <c r="L190" s="4">
        <f>XLOOKUP(A190,'# Campanhas30D'!A:A,'# Campanhas30D'!B:B,"")</f>
      </c>
      <c r="M190" s="10">
        <f>XLOOKUP(A190,'Receita Influenciada'!A:A,'Receita Influenciada'!B:B,"")</f>
      </c>
      <c r="N190" s="10">
        <f>XLOOKUP(A190,'Receita Total'!A:A,'Receita Total'!C:C,"")</f>
      </c>
      <c r="O190" s="10">
        <f>XLOOKUP(A190,Giftback!A:A,Giftback!B:B,"")</f>
      </c>
      <c r="P190" s="4">
        <v>0</v>
      </c>
      <c r="Q190" s="4">
        <v>0</v>
      </c>
      <c r="R190" s="4">
        <v>0</v>
      </c>
      <c r="S190" s="15">
        <f>XLOOKUP(A190,'Receita Influenciada'!A:A,'Receita Influenciada'!C:C,"")</f>
      </c>
      <c r="T190" s="4">
        <f>DATEDIF(B190,C190,"D")</f>
      </c>
      <c r="U190" s="4">
        <v>0</v>
      </c>
    </row>
    <row x14ac:dyDescent="0.25" r="191" customHeight="1" ht="18.75">
      <c r="A191" s="1" t="s">
        <v>1483</v>
      </c>
      <c r="B191" s="22">
        <f>XLOOKUP(A191,'Página25'!A:A,'Página25'!G:G,"")</f>
        <v>25568.875</v>
      </c>
      <c r="C191" s="22">
        <f>XLOOKUP(A191,'Página25'!A:A,'Página25'!I:I,"")</f>
        <v>25568.875</v>
      </c>
      <c r="D191" s="4">
        <f>XLOOKUP(A191,login!A:A,login!F:F,"")</f>
      </c>
      <c r="E191" s="4">
        <v>0</v>
      </c>
      <c r="F191" s="4">
        <v>0</v>
      </c>
      <c r="G191" s="2">
        <f>XLOOKUP(A191,EmailVerification!A:A,EmailVerification!B:B,"")</f>
      </c>
      <c r="H191" s="4">
        <f>XLOOKUP(A191,IntegracaoVerification!A:A,IntegracaoVerification!C:C,"")</f>
      </c>
      <c r="I191" s="2">
        <f>XLOOKUP(A191,ApiVerification!A:A,ApiVerification!C:C,"")</f>
      </c>
      <c r="J191" s="4">
        <f>XLOOKUP(A191,AtivacaoGiftback!A:A,AtivacaoGiftback!B:B,"")</f>
      </c>
      <c r="K191" s="2">
        <f>XLOOKUP(A191,TempoPrimeiraCampanha!A:A,TempoPrimeiraCampanha!B:B,"")</f>
      </c>
      <c r="L191" s="4">
        <f>XLOOKUP(A191,'# Campanhas30D'!A:A,'# Campanhas30D'!B:B,"")</f>
      </c>
      <c r="M191" s="10">
        <f>XLOOKUP(A191,'Receita Influenciada'!A:A,'Receita Influenciada'!B:B,"")</f>
      </c>
      <c r="N191" s="10">
        <f>XLOOKUP(A191,'Receita Total'!A:A,'Receita Total'!C:C,"")</f>
      </c>
      <c r="O191" s="4">
        <v>0</v>
      </c>
      <c r="P191" s="4">
        <v>0</v>
      </c>
      <c r="Q191" s="4">
        <v>0</v>
      </c>
      <c r="R191" s="10">
        <f>XLOOKUP(A191,Message!A:A,Message!B:B,"")</f>
      </c>
      <c r="S191" s="15">
        <f>XLOOKUP(A191,'Receita Influenciada'!A:A,'Receita Influenciada'!C:C,"")</f>
      </c>
      <c r="T191" s="4">
        <f>DATEDIF(B191,C191,"D")</f>
      </c>
      <c r="U191" s="4">
        <v>0</v>
      </c>
    </row>
    <row x14ac:dyDescent="0.25" r="192" customHeight="1" ht="18.75">
      <c r="A192" s="1" t="s">
        <v>1267</v>
      </c>
      <c r="B192" s="22">
        <f>XLOOKUP(A192,'Página25'!A:A,'Página25'!G:G,"")</f>
        <v>25568.875</v>
      </c>
      <c r="C192" s="22">
        <f>XLOOKUP(A192,'Página25'!A:A,'Página25'!I:I,"")</f>
        <v>25568.875</v>
      </c>
      <c r="D192" s="4">
        <f>XLOOKUP(A192,login!A:A,login!F:F,"")</f>
      </c>
      <c r="E192" s="4">
        <f>XLOOKUP(A192,gestor!C:C,gestor!E:E,"")</f>
      </c>
      <c r="F192" s="4">
        <v>0</v>
      </c>
      <c r="G192" s="4">
        <f>XLOOKUP(A192,EmailVerification!A:A,EmailVerification!B:B,"")</f>
      </c>
      <c r="H192" s="4">
        <f>XLOOKUP(A192,IntegracaoVerification!A:A,IntegracaoVerification!C:C,"")</f>
      </c>
      <c r="I192" s="2">
        <f>XLOOKUP(A192,ApiVerification!A:A,ApiVerification!C:C,"")</f>
      </c>
      <c r="J192" s="4">
        <f>XLOOKUP(A192,AtivacaoGiftback!A:A,AtivacaoGiftback!B:B,"")</f>
      </c>
      <c r="K192" s="4">
        <f>XLOOKUP(A192,TempoPrimeiraCampanha!A:A,TempoPrimeiraCampanha!B:B,"")</f>
      </c>
      <c r="L192" s="4">
        <f>XLOOKUP(A192,'# Campanhas30D'!A:A,'# Campanhas30D'!B:B,"")</f>
      </c>
      <c r="M192" s="10">
        <f>XLOOKUP(A192,'Receita Influenciada'!A:A,'Receita Influenciada'!B:B,"")</f>
      </c>
      <c r="N192" s="10">
        <f>XLOOKUP(A192,'Receita Total'!A:A,'Receita Total'!C:C,"")</f>
      </c>
      <c r="O192" s="4">
        <v>0</v>
      </c>
      <c r="P192" s="4">
        <v>0</v>
      </c>
      <c r="Q192" s="10">
        <f>XLOOKUP(A192,Task!A:A,Task!B:B,"")</f>
      </c>
      <c r="R192" s="4">
        <v>0</v>
      </c>
      <c r="S192" s="15">
        <f>XLOOKUP(A192,'Receita Influenciada'!A:A,'Receita Influenciada'!C:C,"")</f>
      </c>
      <c r="T192" s="2">
        <f>DATEDIF(B192,C192,"D")</f>
      </c>
      <c r="U192" s="4">
        <v>0</v>
      </c>
    </row>
    <row x14ac:dyDescent="0.25" r="193" customHeight="1" ht="18.75">
      <c r="A193" s="1" t="s">
        <v>941</v>
      </c>
      <c r="B193" s="22">
        <f>XLOOKUP(A193,'Página25'!A:A,'Página25'!G:G,"")</f>
        <v>25568.875</v>
      </c>
      <c r="C193" s="22">
        <f>XLOOKUP(A193,'Página25'!A:A,'Página25'!I:I,"")</f>
        <v>25568.875</v>
      </c>
      <c r="D193" s="4">
        <f>XLOOKUP(A193,login!A:A,login!F:F,"")</f>
      </c>
      <c r="E193" s="4">
        <f>XLOOKUP(A193,gestor!C:C,gestor!E:E,"")</f>
      </c>
      <c r="F193" s="4">
        <v>0</v>
      </c>
      <c r="G193" s="4">
        <f>XLOOKUP(A193,EmailVerification!A:A,EmailVerification!B:B,"")</f>
      </c>
      <c r="H193" s="2">
        <f>XLOOKUP(A193,IntegracaoVerification!A:A,IntegracaoVerification!C:C,"")</f>
      </c>
      <c r="I193" s="4">
        <f>XLOOKUP(A193,ApiVerification!A:A,ApiVerification!C:C,"")</f>
      </c>
      <c r="J193" s="4">
        <f>XLOOKUP(A193,AtivacaoGiftback!A:A,AtivacaoGiftback!B:B,"")</f>
      </c>
      <c r="K193" s="4">
        <f>XLOOKUP(A193,TempoPrimeiraCampanha!A:A,TempoPrimeiraCampanha!B:B,"")</f>
      </c>
      <c r="L193" s="4">
        <f>XLOOKUP(A193,'# Campanhas30D'!A:A,'# Campanhas30D'!B:B,"")</f>
      </c>
      <c r="M193" s="10">
        <f>XLOOKUP(A193,'Receita Influenciada'!A:A,'Receita Influenciada'!B:B,"")</f>
      </c>
      <c r="N193" s="10">
        <f>XLOOKUP(A193,'Receita Total'!A:A,'Receita Total'!C:C,"")</f>
      </c>
      <c r="O193" s="10">
        <f>XLOOKUP(A193,Giftback!A:A,Giftback!B:B,"")</f>
      </c>
      <c r="P193" s="4">
        <v>0</v>
      </c>
      <c r="Q193" s="4">
        <v>0</v>
      </c>
      <c r="R193" s="4">
        <v>0</v>
      </c>
      <c r="S193" s="15">
        <f>XLOOKUP(A193,'Receita Influenciada'!A:A,'Receita Influenciada'!C:C,"")</f>
      </c>
      <c r="T193" s="2">
        <f>DATEDIF(B193,C193,"D")</f>
      </c>
      <c r="U193" s="4">
        <v>0</v>
      </c>
    </row>
    <row x14ac:dyDescent="0.25" r="194" customHeight="1" ht="18.75">
      <c r="A194" s="1" t="s">
        <v>1200</v>
      </c>
      <c r="B194" s="22">
        <f>XLOOKUP(A194,'Página25'!A:A,'Página25'!G:G,"")</f>
        <v>25568.875</v>
      </c>
      <c r="C194" s="22">
        <f>XLOOKUP(A194,'Página25'!A:A,'Página25'!I:I,"")</f>
        <v>25568.875</v>
      </c>
      <c r="D194" s="4">
        <f>XLOOKUP(A194,login!A:A,login!F:F,"")</f>
      </c>
      <c r="E194" s="4">
        <v>1</v>
      </c>
      <c r="F194" s="4">
        <v>0</v>
      </c>
      <c r="G194" s="4">
        <f>XLOOKUP(A194,EmailVerification!A:A,EmailVerification!B:B,"")</f>
      </c>
      <c r="H194" s="4">
        <f>XLOOKUP(A194,IntegracaoVerification!A:A,IntegracaoVerification!C:C,"")</f>
      </c>
      <c r="I194" s="4">
        <f>XLOOKUP(A194,ApiVerification!A:A,ApiVerification!C:C,"")</f>
      </c>
      <c r="J194" s="4">
        <f>XLOOKUP(A194,AtivacaoGiftback!A:A,AtivacaoGiftback!B:B,"")</f>
      </c>
      <c r="K194" s="2">
        <f>XLOOKUP(A194,TempoPrimeiraCampanha!A:A,TempoPrimeiraCampanha!B:B,"")</f>
      </c>
      <c r="L194" s="4">
        <f>XLOOKUP(A194,'# Campanhas30D'!A:A,'# Campanhas30D'!B:B,"")</f>
      </c>
      <c r="M194" s="10">
        <f>XLOOKUP(A194,'Receita Influenciada'!A:A,'Receita Influenciada'!B:B,"")</f>
      </c>
      <c r="N194" s="10">
        <f>XLOOKUP(A194,'Receita Total'!A:A,'Receita Total'!C:C,"")</f>
      </c>
      <c r="O194" s="4">
        <v>0</v>
      </c>
      <c r="P194" s="4">
        <v>0</v>
      </c>
      <c r="Q194" s="4">
        <v>0</v>
      </c>
      <c r="R194" s="10">
        <f>XLOOKUP(A194,Message!A:A,Message!B:B,"")</f>
      </c>
      <c r="S194" s="15">
        <f>XLOOKUP(A194,'Receita Influenciada'!A:A,'Receita Influenciada'!C:C,"")</f>
      </c>
      <c r="T194" s="4">
        <f>DATEDIF(B194,C194,"D")</f>
      </c>
      <c r="U194" s="4">
        <f>IF(T194&gt;=0,1,0)</f>
      </c>
    </row>
    <row x14ac:dyDescent="0.25" r="195" customHeight="1" ht="18.75">
      <c r="A195" s="1" t="s">
        <v>956</v>
      </c>
      <c r="B195" s="22">
        <f>XLOOKUP(A195,'Página25'!A:A,'Página25'!G:G,"")</f>
        <v>25568.875</v>
      </c>
      <c r="C195" s="22">
        <f>XLOOKUP(A195,'Página25'!A:A,'Página25'!I:I,"")</f>
        <v>25568.875</v>
      </c>
      <c r="D195" s="4">
        <f>XLOOKUP(A195,login!A:A,login!F:F,"")</f>
      </c>
      <c r="E195" s="4">
        <f>XLOOKUP(A195,gestor!C:C,gestor!E:E,"")</f>
      </c>
      <c r="F195" s="4">
        <v>0</v>
      </c>
      <c r="G195" s="4">
        <f>XLOOKUP(A195,EmailVerification!A:A,EmailVerification!B:B,"")</f>
      </c>
      <c r="H195" s="4">
        <f>XLOOKUP(A195,IntegracaoVerification!A:A,IntegracaoVerification!C:C,"")</f>
      </c>
      <c r="I195" s="4">
        <f>XLOOKUP(A195,ApiVerification!A:A,ApiVerification!C:C,"")</f>
      </c>
      <c r="J195" s="4">
        <f>XLOOKUP(A195,AtivacaoGiftback!A:A,AtivacaoGiftback!B:B,"")</f>
      </c>
      <c r="K195" s="2">
        <f>XLOOKUP(A195,TempoPrimeiraCampanha!A:A,TempoPrimeiraCampanha!B:B,"")</f>
      </c>
      <c r="L195" s="4">
        <f>XLOOKUP(A195,'# Campanhas30D'!A:A,'# Campanhas30D'!B:B,"")</f>
      </c>
      <c r="M195" s="10">
        <f>XLOOKUP(A195,'Receita Influenciada'!A:A,'Receita Influenciada'!B:B,"")</f>
      </c>
      <c r="N195" s="10">
        <f>XLOOKUP(A195,'Receita Total'!A:A,'Receita Total'!C:C,"")</f>
      </c>
      <c r="O195" s="10">
        <f>XLOOKUP(A195,Giftback!A:A,Giftback!B:B,"")</f>
      </c>
      <c r="P195" s="4">
        <v>0</v>
      </c>
      <c r="Q195" s="4">
        <v>0</v>
      </c>
      <c r="R195" s="4">
        <v>0</v>
      </c>
      <c r="S195" s="15">
        <f>XLOOKUP(A195,'Receita Influenciada'!A:A,'Receita Influenciada'!C:C,"")</f>
      </c>
      <c r="T195" s="2">
        <f>DATEDIF(B195,C195,"D")</f>
      </c>
      <c r="U195" s="4">
        <v>0</v>
      </c>
    </row>
    <row x14ac:dyDescent="0.25" r="196" customHeight="1" ht="18.75">
      <c r="A196" s="1" t="s">
        <v>1575</v>
      </c>
      <c r="B196" s="22">
        <f>XLOOKUP(A196,'Página25'!A:A,'Página25'!G:G,"")</f>
        <v>25568.875</v>
      </c>
      <c r="C196" s="22">
        <f>XLOOKUP(A196,'Página25'!A:A,'Página25'!I:I,"")</f>
        <v>25568.875</v>
      </c>
      <c r="D196" s="4">
        <f>XLOOKUP(A196,login!A:A,login!F:F,"")</f>
      </c>
      <c r="E196" s="4">
        <v>0</v>
      </c>
      <c r="F196" s="4">
        <v>0</v>
      </c>
      <c r="G196" s="4">
        <f>XLOOKUP(A196,EmailVerification!A:A,EmailVerification!B:B,"")</f>
      </c>
      <c r="H196" s="4">
        <f>XLOOKUP(A196,IntegracaoVerification!A:A,IntegracaoVerification!C:C,"")</f>
      </c>
      <c r="I196" s="4">
        <f>XLOOKUP(A196,ApiVerification!A:A,ApiVerification!C:C,"")</f>
      </c>
      <c r="J196" s="4">
        <f>XLOOKUP(A196,AtivacaoGiftback!A:A,AtivacaoGiftback!B:B,"")</f>
      </c>
      <c r="K196" s="2">
        <f>XLOOKUP(A196,TempoPrimeiraCampanha!A:A,TempoPrimeiraCampanha!B:B,"")</f>
      </c>
      <c r="L196" s="4">
        <f>XLOOKUP(A196,'# Campanhas30D'!A:A,'# Campanhas30D'!B:B,"")</f>
      </c>
      <c r="M196" s="10">
        <f>XLOOKUP(A196,'Receita Influenciada'!A:A,'Receita Influenciada'!B:B,"")</f>
      </c>
      <c r="N196" s="10">
        <f>XLOOKUP(A196,'Receita Total'!A:A,'Receita Total'!C:C,"")</f>
      </c>
      <c r="O196" s="10">
        <f>XLOOKUP(A196,Giftback!A:A,Giftback!B:B,"")</f>
      </c>
      <c r="P196" s="4">
        <v>0</v>
      </c>
      <c r="Q196" s="4">
        <v>0</v>
      </c>
      <c r="R196" s="4">
        <v>0</v>
      </c>
      <c r="S196" s="15">
        <f>XLOOKUP(A196,'Receita Influenciada'!A:A,'Receita Influenciada'!C:C,"")</f>
      </c>
      <c r="T196" s="4">
        <f>DATEDIF(B196,C196,"D")</f>
      </c>
      <c r="U196" s="4">
        <v>0</v>
      </c>
    </row>
    <row x14ac:dyDescent="0.25" r="197" customHeight="1" ht="18.75">
      <c r="A197" s="1" t="s">
        <v>1050</v>
      </c>
      <c r="B197" s="22">
        <f>XLOOKUP(A197,'Página25'!A:A,'Página25'!G:G,"")</f>
        <v>25568.875</v>
      </c>
      <c r="C197" s="22">
        <f>XLOOKUP(A197,'Página25'!A:A,'Página25'!I:I,"")</f>
        <v>25568.875</v>
      </c>
      <c r="D197" s="4">
        <f>XLOOKUP(A197,login!A:A,login!F:F,"")</f>
      </c>
      <c r="E197" s="4">
        <f>XLOOKUP(A197,gestor!C:C,gestor!E:E,"")</f>
      </c>
      <c r="F197" s="4">
        <v>0</v>
      </c>
      <c r="G197" s="4">
        <f>XLOOKUP(A197,EmailVerification!A:A,EmailVerification!B:B,"")</f>
      </c>
      <c r="H197" s="4">
        <f>XLOOKUP(A197,IntegracaoVerification!A:A,IntegracaoVerification!C:C,"")</f>
      </c>
      <c r="I197" s="4">
        <f>XLOOKUP(A197,ApiVerification!A:A,ApiVerification!C:C,"")</f>
      </c>
      <c r="J197" s="4">
        <f>XLOOKUP(A197,AtivacaoGiftback!A:A,AtivacaoGiftback!B:B,"")</f>
      </c>
      <c r="K197" s="4">
        <f>XLOOKUP(A197,TempoPrimeiraCampanha!A:A,TempoPrimeiraCampanha!B:B,"")</f>
      </c>
      <c r="L197" s="4">
        <f>XLOOKUP(A197,'# Campanhas30D'!A:A,'# Campanhas30D'!B:B,"")</f>
      </c>
      <c r="M197" s="10">
        <f>XLOOKUP(A197,'Receita Influenciada'!A:A,'Receita Influenciada'!B:B,"")</f>
      </c>
      <c r="N197" s="10">
        <f>XLOOKUP(A197,'Receita Total'!A:A,'Receita Total'!C:C,"")</f>
      </c>
      <c r="O197" s="10">
        <f>XLOOKUP(A197,Giftback!A:A,Giftback!B:B,"")</f>
      </c>
      <c r="P197" s="4">
        <v>0</v>
      </c>
      <c r="Q197" s="4">
        <v>0</v>
      </c>
      <c r="R197" s="4">
        <v>0</v>
      </c>
      <c r="S197" s="15">
        <f>XLOOKUP(A197,'Receita Influenciada'!A:A,'Receita Influenciada'!C:C,"")</f>
      </c>
      <c r="T197" s="2">
        <f>DATEDIF(B197,C197,"D")</f>
      </c>
      <c r="U197" s="4">
        <v>0</v>
      </c>
    </row>
    <row x14ac:dyDescent="0.25" r="198" customHeight="1" ht="18.75">
      <c r="A198" s="1" t="s">
        <v>1115</v>
      </c>
      <c r="B198" s="22">
        <f>XLOOKUP(A198,'Página25'!A:A,'Página25'!G:G,"")</f>
        <v>25568.875</v>
      </c>
      <c r="C198" s="22">
        <f>XLOOKUP(A198,'Página25'!A:A,'Página25'!I:I,"")</f>
        <v>25568.875</v>
      </c>
      <c r="D198" s="4">
        <f>XLOOKUP(A198,login!A:A,login!F:F,"")</f>
      </c>
      <c r="E198" s="4">
        <f>XLOOKUP(A198,gestor!C:C,gestor!E:E,"")</f>
      </c>
      <c r="F198" s="4">
        <v>0</v>
      </c>
      <c r="G198" s="4">
        <f>XLOOKUP(A198,EmailVerification!A:A,EmailVerification!B:B,"")</f>
      </c>
      <c r="H198" s="4">
        <f>XLOOKUP(A198,IntegracaoVerification!A:A,IntegracaoVerification!C:C,"")</f>
      </c>
      <c r="I198" s="4">
        <f>XLOOKUP(A198,ApiVerification!A:A,ApiVerification!C:C,"")</f>
      </c>
      <c r="J198" s="4">
        <f>XLOOKUP(A198,AtivacaoGiftback!A:A,AtivacaoGiftback!B:B,"")</f>
      </c>
      <c r="K198" s="2">
        <f>XLOOKUP(A198,TempoPrimeiraCampanha!A:A,TempoPrimeiraCampanha!B:B,"")</f>
      </c>
      <c r="L198" s="4">
        <f>XLOOKUP(A198,'# Campanhas30D'!A:A,'# Campanhas30D'!B:B,"")</f>
      </c>
      <c r="M198" s="10">
        <f>XLOOKUP(A198,'Receita Influenciada'!A:A,'Receita Influenciada'!B:B,"")</f>
      </c>
      <c r="N198" s="10">
        <f>XLOOKUP(A198,'Receita Total'!A:A,'Receita Total'!C:C,"")</f>
      </c>
      <c r="O198" s="10">
        <f>XLOOKUP(A198,Giftback!A:A,Giftback!B:B,"")</f>
      </c>
      <c r="P198" s="4">
        <v>0</v>
      </c>
      <c r="Q198" s="4">
        <v>0</v>
      </c>
      <c r="R198" s="4">
        <v>0</v>
      </c>
      <c r="S198" s="15">
        <f>XLOOKUP(A198,'Receita Influenciada'!A:A,'Receita Influenciada'!C:C,"")</f>
      </c>
      <c r="T198" s="2">
        <f>DATEDIF(B198,C198,"D")</f>
      </c>
      <c r="U198" s="4">
        <v>0</v>
      </c>
    </row>
    <row x14ac:dyDescent="0.25" r="199" customHeight="1" ht="18.75">
      <c r="A199" s="1" t="s">
        <v>1033</v>
      </c>
      <c r="B199" s="22">
        <f>XLOOKUP(A199,'Página25'!A:A,'Página25'!G:G,"")</f>
        <v>25568.875</v>
      </c>
      <c r="C199" s="22">
        <f>XLOOKUP(A199,'Página25'!A:A,'Página25'!I:I,"")</f>
        <v>25568.875</v>
      </c>
      <c r="D199" s="4">
        <f>XLOOKUP(A199,login!A:A,login!F:F,"")</f>
      </c>
      <c r="E199" s="4">
        <f>XLOOKUP(A199,gestor!C:C,gestor!E:E,"")</f>
      </c>
      <c r="F199" s="4">
        <f>XLOOKUP(A199,tickets!I:I,tickets!J:J,"")</f>
      </c>
      <c r="G199" s="4">
        <f>XLOOKUP(A199,EmailVerification!A:A,EmailVerification!B:B,"")</f>
      </c>
      <c r="H199" s="4">
        <f>XLOOKUP(A199,IntegracaoVerification!A:A,IntegracaoVerification!C:C,"")</f>
      </c>
      <c r="I199" s="4">
        <f>XLOOKUP(A199,ApiVerification!A:A,ApiVerification!C:C,"")</f>
      </c>
      <c r="J199" s="4">
        <f>XLOOKUP(A199,AtivacaoGiftback!A:A,AtivacaoGiftback!B:B,"")</f>
      </c>
      <c r="K199" s="2">
        <f>XLOOKUP(A199,TempoPrimeiraCampanha!A:A,TempoPrimeiraCampanha!B:B,"")</f>
      </c>
      <c r="L199" s="4">
        <f>XLOOKUP(A199,'# Campanhas30D'!A:A,'# Campanhas30D'!B:B,"")</f>
      </c>
      <c r="M199" s="10">
        <f>XLOOKUP(A199,'Receita Influenciada'!A:A,'Receita Influenciada'!B:B,"")</f>
      </c>
      <c r="N199" s="10">
        <f>XLOOKUP(A199,'Receita Total'!A:A,'Receita Total'!C:C,"")</f>
      </c>
      <c r="O199" s="10">
        <f>XLOOKUP(A199,Giftback!A:A,Giftback!B:B,"")</f>
      </c>
      <c r="P199" s="4">
        <v>0</v>
      </c>
      <c r="Q199" s="4">
        <v>0</v>
      </c>
      <c r="R199" s="4">
        <v>0</v>
      </c>
      <c r="S199" s="15">
        <f>XLOOKUP(A199,'Receita Influenciada'!A:A,'Receita Influenciada'!C:C,"")</f>
      </c>
      <c r="T199" s="2">
        <f>DATEDIF(B199,C199,"D")</f>
      </c>
      <c r="U199" s="4">
        <v>0</v>
      </c>
    </row>
    <row x14ac:dyDescent="0.25" r="200" customHeight="1" ht="18.75">
      <c r="A200" s="1" t="s">
        <v>845</v>
      </c>
      <c r="B200" s="22">
        <f>XLOOKUP(A200,'Página25'!A:A,'Página25'!G:G,"")</f>
        <v>25568.875</v>
      </c>
      <c r="C200" s="22">
        <f>XLOOKUP(A200,'Página25'!A:A,'Página25'!I:I,"")</f>
        <v>25568.875</v>
      </c>
      <c r="D200" s="4">
        <f>XLOOKUP(A200,login!A:A,login!F:F,"")</f>
      </c>
      <c r="E200" s="4">
        <f>XLOOKUP(A200,gestor!C:C,gestor!E:E,"")</f>
      </c>
      <c r="F200" s="4">
        <v>0</v>
      </c>
      <c r="G200" s="4">
        <f>XLOOKUP(A200,EmailVerification!A:A,EmailVerification!B:B,"")</f>
      </c>
      <c r="H200" s="4">
        <f>XLOOKUP(A200,IntegracaoVerification!A:A,IntegracaoVerification!C:C,"")</f>
      </c>
      <c r="I200" s="4">
        <f>XLOOKUP(A200,ApiVerification!A:A,ApiVerification!C:C,"")</f>
      </c>
      <c r="J200" s="2">
        <f>XLOOKUP(A200,AtivacaoGiftback!A:A,AtivacaoGiftback!B:B,"")</f>
      </c>
      <c r="K200" s="2">
        <f>XLOOKUP(A200,TempoPrimeiraCampanha!A:A,TempoPrimeiraCampanha!B:B,"")</f>
      </c>
      <c r="L200" s="4">
        <f>XLOOKUP(A200,'# Campanhas30D'!A:A,'# Campanhas30D'!B:B,"")</f>
      </c>
      <c r="M200" s="10">
        <f>XLOOKUP(A200,'Receita Influenciada'!A:A,'Receita Influenciada'!B:B,"")</f>
      </c>
      <c r="N200" s="10">
        <f>XLOOKUP(A200,'Receita Total'!A:A,'Receita Total'!C:C,"")</f>
      </c>
      <c r="O200" s="4">
        <v>0</v>
      </c>
      <c r="P200" s="4">
        <v>0</v>
      </c>
      <c r="Q200" s="10">
        <f>XLOOKUP(A200,Task!A:A,Task!B:B,"")</f>
      </c>
      <c r="R200" s="4">
        <v>0</v>
      </c>
      <c r="S200" s="15">
        <f>XLOOKUP(A200,'Receita Influenciada'!A:A,'Receita Influenciada'!C:C,"")</f>
      </c>
      <c r="T200" s="2">
        <f>DATEDIF(B200,C200,"D")</f>
      </c>
      <c r="U200" s="4">
        <v>0</v>
      </c>
    </row>
    <row x14ac:dyDescent="0.25" r="201" customHeight="1" ht="18.75">
      <c r="A201" s="1" t="s">
        <v>1468</v>
      </c>
      <c r="B201" s="22">
        <f>XLOOKUP(A201,'Página25'!A:A,'Página25'!G:G,"")</f>
        <v>25568.875</v>
      </c>
      <c r="C201" s="22">
        <f>XLOOKUP(A201,'Página25'!A:A,'Página25'!I:I,"")</f>
        <v>25568.875</v>
      </c>
      <c r="D201" s="4">
        <f>XLOOKUP(A201,login!A:A,login!F:F,"")</f>
      </c>
      <c r="E201" s="4">
        <f>XLOOKUP(A201,gestor!C:C,gestor!E:E,"")</f>
      </c>
      <c r="F201" s="4">
        <v>0</v>
      </c>
      <c r="G201" s="4">
        <f>XLOOKUP(A201,EmailVerification!A:A,EmailVerification!B:B,"")</f>
      </c>
      <c r="H201" s="4">
        <f>XLOOKUP(A201,IntegracaoVerification!A:A,IntegracaoVerification!C:C,"")</f>
      </c>
      <c r="I201" s="4">
        <f>XLOOKUP(A201,ApiVerification!A:A,ApiVerification!C:C,"")</f>
      </c>
      <c r="J201" s="4">
        <f>XLOOKUP(A201,AtivacaoGiftback!A:A,AtivacaoGiftback!B:B,"")</f>
      </c>
      <c r="K201" s="4">
        <f>XLOOKUP(A201,TempoPrimeiraCampanha!A:A,TempoPrimeiraCampanha!B:B,"")</f>
      </c>
      <c r="L201" s="4">
        <f>XLOOKUP(A201,'# Campanhas30D'!A:A,'# Campanhas30D'!B:B,"")</f>
      </c>
      <c r="M201" s="10">
        <f>XLOOKUP(A201,'Receita Influenciada'!A:A,'Receita Influenciada'!B:B,"")</f>
      </c>
      <c r="N201" s="10">
        <f>XLOOKUP(A201,'Receita Total'!A:A,'Receita Total'!C:C,"")</f>
      </c>
      <c r="O201" s="10">
        <f>XLOOKUP(A201,Giftback!A:A,Giftback!B:B,"")</f>
      </c>
      <c r="P201" s="4">
        <v>0</v>
      </c>
      <c r="Q201" s="4">
        <v>0</v>
      </c>
      <c r="R201" s="4">
        <v>0</v>
      </c>
      <c r="S201" s="15">
        <f>XLOOKUP(A201,'Receita Influenciada'!A:A,'Receita Influenciada'!C:C,"")</f>
      </c>
      <c r="T201" s="2">
        <f>DATEDIF(B201,C201,"D")</f>
      </c>
      <c r="U201" s="4">
        <v>0</v>
      </c>
    </row>
    <row x14ac:dyDescent="0.25" r="202" customHeight="1" ht="18.75">
      <c r="A202" s="1" t="s">
        <v>1241</v>
      </c>
      <c r="B202" s="22">
        <f>XLOOKUP(A202,'Página25'!A:A,'Página25'!G:G,"")</f>
        <v>25568.875</v>
      </c>
      <c r="C202" s="22">
        <f>XLOOKUP(A202,'Página25'!A:A,'Página25'!I:I,"")</f>
        <v>25568.875</v>
      </c>
      <c r="D202" s="4">
        <f>XLOOKUP(A202,login!A:A,login!F:F,"")</f>
      </c>
      <c r="E202" s="4">
        <v>0</v>
      </c>
      <c r="F202" s="4">
        <v>0</v>
      </c>
      <c r="G202" s="4">
        <f>XLOOKUP(A202,EmailVerification!A:A,EmailVerification!B:B,"")</f>
      </c>
      <c r="H202" s="4">
        <f>XLOOKUP(A202,IntegracaoVerification!A:A,IntegracaoVerification!C:C,"")</f>
      </c>
      <c r="I202" s="4">
        <f>XLOOKUP(A202,ApiVerification!A:A,ApiVerification!C:C,"")</f>
      </c>
      <c r="J202" s="4">
        <f>XLOOKUP(A202,AtivacaoGiftback!A:A,AtivacaoGiftback!B:B,"")</f>
      </c>
      <c r="K202" s="4">
        <f>XLOOKUP(A202,TempoPrimeiraCampanha!A:A,TempoPrimeiraCampanha!B:B,"")</f>
      </c>
      <c r="L202" s="4">
        <f>XLOOKUP(A202,'# Campanhas30D'!A:A,'# Campanhas30D'!B:B,"")</f>
      </c>
      <c r="M202" s="10">
        <f>XLOOKUP(A202,'Receita Influenciada'!A:A,'Receita Influenciada'!B:B,"")</f>
      </c>
      <c r="N202" s="10">
        <f>XLOOKUP(A202,'Receita Total'!A:A,'Receita Total'!C:C,"")</f>
      </c>
      <c r="O202" s="10">
        <f>XLOOKUP(A202,Giftback!A:A,Giftback!B:B,"")</f>
      </c>
      <c r="P202" s="4">
        <v>0</v>
      </c>
      <c r="Q202" s="4">
        <v>0</v>
      </c>
      <c r="R202" s="4">
        <v>0</v>
      </c>
      <c r="S202" s="15">
        <f>XLOOKUP(A202,'Receita Influenciada'!A:A,'Receita Influenciada'!C:C,"")</f>
      </c>
      <c r="T202" s="4">
        <f>DATEDIF(B202,C202,"D")</f>
      </c>
      <c r="U202" s="4">
        <v>0</v>
      </c>
    </row>
    <row x14ac:dyDescent="0.25" r="203" customHeight="1" ht="18.75">
      <c r="A203" s="1" t="s">
        <v>1064</v>
      </c>
      <c r="B203" s="22">
        <f>XLOOKUP(A203,'Página25'!A:A,'Página25'!G:G,"")</f>
        <v>25568.875</v>
      </c>
      <c r="C203" s="22">
        <f>XLOOKUP(A203,'Página25'!A:A,'Página25'!I:I,"")</f>
        <v>25568.875</v>
      </c>
      <c r="D203" s="4">
        <f>XLOOKUP(A203,login!A:A,login!F:F,"")</f>
      </c>
      <c r="E203" s="4">
        <f>XLOOKUP(A203,gestor!C:C,gestor!E:E,"")</f>
      </c>
      <c r="F203" s="4">
        <v>0</v>
      </c>
      <c r="G203" s="4">
        <f>XLOOKUP(A203,EmailVerification!A:A,EmailVerification!B:B,"")</f>
      </c>
      <c r="H203" s="4">
        <f>XLOOKUP(A203,IntegracaoVerification!A:A,IntegracaoVerification!C:C,"")</f>
      </c>
      <c r="I203" s="4">
        <f>XLOOKUP(A203,ApiVerification!A:A,ApiVerification!C:C,"")</f>
      </c>
      <c r="J203" s="4">
        <f>XLOOKUP(A203,AtivacaoGiftback!A:A,AtivacaoGiftback!B:B,"")</f>
      </c>
      <c r="K203" s="4">
        <f>XLOOKUP(A203,TempoPrimeiraCampanha!A:A,TempoPrimeiraCampanha!B:B,"")</f>
      </c>
      <c r="L203" s="4">
        <f>XLOOKUP(A203,'# Campanhas30D'!A:A,'# Campanhas30D'!B:B,"")</f>
      </c>
      <c r="M203" s="10">
        <f>XLOOKUP(A203,'Receita Influenciada'!A:A,'Receita Influenciada'!B:B,"")</f>
      </c>
      <c r="N203" s="10">
        <f>XLOOKUP(A203,'Receita Total'!A:A,'Receita Total'!C:C,"")</f>
      </c>
      <c r="O203" s="10">
        <f>XLOOKUP(A203,Giftback!A:A,Giftback!B:B,"")</f>
      </c>
      <c r="P203" s="4">
        <v>0</v>
      </c>
      <c r="Q203" s="4">
        <v>0</v>
      </c>
      <c r="R203" s="4">
        <v>0</v>
      </c>
      <c r="S203" s="15">
        <f>XLOOKUP(A203,'Receita Influenciada'!A:A,'Receita Influenciada'!C:C,"")</f>
      </c>
      <c r="T203" s="2">
        <f>DATEDIF(B203,C203,"D")</f>
      </c>
      <c r="U203" s="4">
        <v>0</v>
      </c>
    </row>
    <row x14ac:dyDescent="0.25" r="204" customHeight="1" ht="18.75">
      <c r="A204" s="1" t="s">
        <v>1335</v>
      </c>
      <c r="B204" s="22">
        <f>XLOOKUP(A204,'Página25'!A:A,'Página25'!G:G,"")</f>
        <v>25568.875</v>
      </c>
      <c r="C204" s="22">
        <f>XLOOKUP(A204,'Página25'!A:A,'Página25'!I:I,"")</f>
        <v>25568.875</v>
      </c>
      <c r="D204" s="4">
        <v>0</v>
      </c>
      <c r="E204" s="4">
        <v>1</v>
      </c>
      <c r="F204" s="4">
        <v>0</v>
      </c>
      <c r="G204" s="2">
        <f>XLOOKUP(A204,EmailVerification!A:A,EmailVerification!B:B,"")</f>
      </c>
      <c r="H204" s="4">
        <f>XLOOKUP(A204,IntegracaoVerification!A:A,IntegracaoVerification!C:C,"")</f>
      </c>
      <c r="I204" s="4">
        <f>XLOOKUP(A204,ApiVerification!A:A,ApiVerification!C:C,"")</f>
      </c>
      <c r="J204" s="4">
        <f>XLOOKUP(A204,AtivacaoGiftback!A:A,AtivacaoGiftback!B:B,"")</f>
      </c>
      <c r="K204" s="4">
        <f>XLOOKUP(A204,TempoPrimeiraCampanha!A:A,TempoPrimeiraCampanha!B:B,"")</f>
      </c>
      <c r="L204" s="4">
        <f>XLOOKUP(A204,'# Campanhas30D'!A:A,'# Campanhas30D'!B:B,"")</f>
      </c>
      <c r="M204" s="10">
        <f>XLOOKUP(A204,'Receita Influenciada'!A:A,'Receita Influenciada'!B:B,"")</f>
      </c>
      <c r="N204" s="10">
        <f>XLOOKUP(A204,'Receita Total'!A:A,'Receita Total'!C:C,"")</f>
      </c>
      <c r="O204" s="10">
        <f>XLOOKUP(A204,Giftback!A:A,Giftback!B:B,"")</f>
      </c>
      <c r="P204" s="4">
        <v>0</v>
      </c>
      <c r="Q204" s="4">
        <v>0</v>
      </c>
      <c r="R204" s="4">
        <v>0</v>
      </c>
      <c r="S204" s="15">
        <f>XLOOKUP(A204,'Receita Influenciada'!A:A,'Receita Influenciada'!C:C,"")</f>
      </c>
      <c r="T204" s="4">
        <f>DATEDIF(B204,C204,"D")</f>
      </c>
      <c r="U204" s="4">
        <v>0</v>
      </c>
    </row>
    <row x14ac:dyDescent="0.25" r="205" customHeight="1" ht="18.75">
      <c r="A205" s="1" t="s">
        <v>1601</v>
      </c>
      <c r="B205" s="22">
        <f>XLOOKUP(A205,'Página25'!A:A,'Página25'!G:G,"")</f>
        <v>25568.875</v>
      </c>
      <c r="C205" s="22">
        <f>XLOOKUP(A205,'Página25'!A:A,'Página25'!I:I,"")</f>
        <v>25568.875</v>
      </c>
      <c r="D205" s="4">
        <f>XLOOKUP(A205,login!A:A,login!F:F,"")</f>
      </c>
      <c r="E205" s="4">
        <f>XLOOKUP(A205,gestor!C:C,gestor!E:E,"")</f>
      </c>
      <c r="F205" s="4">
        <v>0</v>
      </c>
      <c r="G205" s="4">
        <f>XLOOKUP(A205,EmailVerification!A:A,EmailVerification!B:B,"")</f>
      </c>
      <c r="H205" s="4">
        <f>XLOOKUP(A205,IntegracaoVerification!A:A,IntegracaoVerification!C:C,"")</f>
      </c>
      <c r="I205" s="4">
        <f>XLOOKUP(A205,ApiVerification!A:A,ApiVerification!C:C,"")</f>
      </c>
      <c r="J205" s="4">
        <f>XLOOKUP(A205,AtivacaoGiftback!A:A,AtivacaoGiftback!B:B,"")</f>
      </c>
      <c r="K205" s="2">
        <f>XLOOKUP(A205,TempoPrimeiraCampanha!A:A,TempoPrimeiraCampanha!B:B,"")</f>
      </c>
      <c r="L205" s="4">
        <f>XLOOKUP(A205,'# Campanhas30D'!A:A,'# Campanhas30D'!B:B,"")</f>
      </c>
      <c r="M205" s="10">
        <f>XLOOKUP(A205,'Receita Influenciada'!A:A,'Receita Influenciada'!B:B,"")</f>
      </c>
      <c r="N205" s="10">
        <f>XLOOKUP(A205,'Receita Total'!A:A,'Receita Total'!C:C,"")</f>
      </c>
      <c r="O205" s="10">
        <f>XLOOKUP(A205,Giftback!A:A,Giftback!B:B,"")</f>
      </c>
      <c r="P205" s="4">
        <v>0</v>
      </c>
      <c r="Q205" s="4">
        <v>0</v>
      </c>
      <c r="R205" s="10">
        <f>XLOOKUP(A205,Message!A:A,Message!B:B,"")</f>
      </c>
      <c r="S205" s="15">
        <f>XLOOKUP(A205,'Receita Influenciada'!A:A,'Receita Influenciada'!C:C,"")</f>
      </c>
      <c r="T205" s="2">
        <f>DATEDIF(B205,C205,"D")</f>
      </c>
      <c r="U205" s="4">
        <v>0</v>
      </c>
    </row>
    <row x14ac:dyDescent="0.25" r="206" customHeight="1" ht="18.75">
      <c r="A206" s="1" t="s">
        <v>1282</v>
      </c>
      <c r="B206" s="22">
        <f>XLOOKUP(A206,'Página25'!A:A,'Página25'!G:G,"")</f>
        <v>25568.875</v>
      </c>
      <c r="C206" s="22">
        <f>XLOOKUP(A206,'Página25'!A:A,'Página25'!I:I,"")</f>
        <v>25568.875</v>
      </c>
      <c r="D206" s="4">
        <f>XLOOKUP(A206,login!A:A,login!F:F,"")</f>
      </c>
      <c r="E206" s="4">
        <v>0</v>
      </c>
      <c r="F206" s="4">
        <v>0</v>
      </c>
      <c r="G206" s="2">
        <f>XLOOKUP(A206,EmailVerification!A:A,EmailVerification!B:B,"")</f>
      </c>
      <c r="H206" s="4">
        <f>XLOOKUP(A206,IntegracaoVerification!A:A,IntegracaoVerification!C:C,"")</f>
      </c>
      <c r="I206" s="4">
        <f>XLOOKUP(A206,ApiVerification!A:A,ApiVerification!C:C,"")</f>
      </c>
      <c r="J206" s="4">
        <f>XLOOKUP(A206,AtivacaoGiftback!A:A,AtivacaoGiftback!B:B,"")</f>
      </c>
      <c r="K206" s="2">
        <f>XLOOKUP(A206,TempoPrimeiraCampanha!A:A,TempoPrimeiraCampanha!B:B,"")</f>
      </c>
      <c r="L206" s="4">
        <f>XLOOKUP(A206,'# Campanhas30D'!A:A,'# Campanhas30D'!B:B,"")</f>
      </c>
      <c r="M206" s="10">
        <f>XLOOKUP(A206,'Receita Influenciada'!A:A,'Receita Influenciada'!B:B,"")</f>
      </c>
      <c r="N206" s="10">
        <f>XLOOKUP(A206,'Receita Total'!A:A,'Receita Total'!C:C,"")</f>
      </c>
      <c r="O206" s="10">
        <f>XLOOKUP(A206,Giftback!A:A,Giftback!B:B,"")</f>
      </c>
      <c r="P206" s="4">
        <v>0</v>
      </c>
      <c r="Q206" s="4">
        <v>0</v>
      </c>
      <c r="R206" s="4">
        <v>0</v>
      </c>
      <c r="S206" s="15">
        <f>XLOOKUP(A206,'Receita Influenciada'!A:A,'Receita Influenciada'!C:C,"")</f>
      </c>
      <c r="T206" s="4">
        <f>DATEDIF(B206,C206,"D")</f>
      </c>
      <c r="U206" s="4">
        <v>0</v>
      </c>
    </row>
    <row x14ac:dyDescent="0.25" r="207" customHeight="1" ht="18.75">
      <c r="A207" s="1" t="s">
        <v>792</v>
      </c>
      <c r="B207" s="22">
        <f>XLOOKUP(A207,'Página25'!A:A,'Página25'!G:G,"")</f>
        <v>25568.875</v>
      </c>
      <c r="C207" s="22">
        <f>XLOOKUP(A207,'Página25'!A:A,'Página25'!I:I,"")</f>
        <v>25568.875</v>
      </c>
      <c r="D207" s="4">
        <f>XLOOKUP(A207,login!A:A,login!F:F,"")</f>
      </c>
      <c r="E207" s="4">
        <f>XLOOKUP(A207,gestor!C:C,gestor!E:E,"")</f>
      </c>
      <c r="F207" s="4">
        <v>0</v>
      </c>
      <c r="G207" s="4">
        <f>XLOOKUP(A207,EmailVerification!A:A,EmailVerification!B:B,"")</f>
      </c>
      <c r="H207" s="4">
        <f>XLOOKUP(A207,IntegracaoVerification!A:A,IntegracaoVerification!C:C,"")</f>
      </c>
      <c r="I207" s="4">
        <f>XLOOKUP(A207,ApiVerification!A:A,ApiVerification!C:C,"")</f>
      </c>
      <c r="J207" s="4">
        <f>XLOOKUP(A207,AtivacaoGiftback!A:A,AtivacaoGiftback!B:B,"")</f>
      </c>
      <c r="K207" s="2">
        <f>XLOOKUP(A207,TempoPrimeiraCampanha!A:A,TempoPrimeiraCampanha!B:B,"")</f>
      </c>
      <c r="L207" s="4">
        <f>XLOOKUP(A207,'# Campanhas30D'!A:A,'# Campanhas30D'!B:B,"")</f>
      </c>
      <c r="M207" s="10">
        <f>XLOOKUP(A207,'Receita Influenciada'!A:A,'Receita Influenciada'!B:B,"")</f>
      </c>
      <c r="N207" s="10">
        <f>XLOOKUP(A207,'Receita Total'!A:A,'Receita Total'!C:C,"")</f>
      </c>
      <c r="O207" s="10">
        <f>XLOOKUP(A207,Giftback!A:A,Giftback!B:B,"")</f>
      </c>
      <c r="P207" s="4">
        <v>0</v>
      </c>
      <c r="Q207" s="4">
        <v>0</v>
      </c>
      <c r="R207" s="4">
        <v>0</v>
      </c>
      <c r="S207" s="15">
        <f>XLOOKUP(A207,'Receita Influenciada'!A:A,'Receita Influenciada'!C:C,"")</f>
      </c>
      <c r="T207" s="2">
        <f>DATEDIF(B207,C207,"D")</f>
      </c>
      <c r="U207" s="4">
        <v>0</v>
      </c>
    </row>
    <row x14ac:dyDescent="0.25" r="208" customHeight="1" ht="18.75">
      <c r="A208" s="1" t="s">
        <v>1391</v>
      </c>
      <c r="B208" s="22">
        <f>XLOOKUP(A208,'Página25'!A:A,'Página25'!G:G,"")</f>
        <v>25568.875</v>
      </c>
      <c r="C208" s="22">
        <f>XLOOKUP(A208,'Página25'!A:A,'Página25'!I:I,"")</f>
        <v>25568.875</v>
      </c>
      <c r="D208" s="4">
        <f>XLOOKUP(A208,login!A:A,login!F:F,"")</f>
      </c>
      <c r="E208" s="4">
        <f>XLOOKUP(A208,gestor!C:C,gestor!E:E,"")</f>
      </c>
      <c r="F208" s="4">
        <v>0</v>
      </c>
      <c r="G208" s="4">
        <f>XLOOKUP(A208,EmailVerification!A:A,EmailVerification!B:B,"")</f>
      </c>
      <c r="H208" s="4">
        <f>XLOOKUP(A208,IntegracaoVerification!A:A,IntegracaoVerification!C:C,"")</f>
      </c>
      <c r="I208" s="4">
        <f>XLOOKUP(A208,ApiVerification!A:A,ApiVerification!C:C,"")</f>
      </c>
      <c r="J208" s="4">
        <f>XLOOKUP(A208,AtivacaoGiftback!A:A,AtivacaoGiftback!B:B,"")</f>
      </c>
      <c r="K208" s="2">
        <f>XLOOKUP(A208,TempoPrimeiraCampanha!A:A,TempoPrimeiraCampanha!B:B,"")</f>
      </c>
      <c r="L208" s="4">
        <f>XLOOKUP(A208,'# Campanhas30D'!A:A,'# Campanhas30D'!B:B,"")</f>
      </c>
      <c r="M208" s="10">
        <f>XLOOKUP(A208,'Receita Influenciada'!A:A,'Receita Influenciada'!B:B,"")</f>
      </c>
      <c r="N208" s="10">
        <f>XLOOKUP(A208,'Receita Total'!A:A,'Receita Total'!C:C,"")</f>
      </c>
      <c r="O208" s="10">
        <f>XLOOKUP(A208,Giftback!A:A,Giftback!B:B,"")</f>
      </c>
      <c r="P208" s="4">
        <v>0</v>
      </c>
      <c r="Q208" s="4">
        <v>0</v>
      </c>
      <c r="R208" s="4">
        <v>0</v>
      </c>
      <c r="S208" s="15">
        <f>XLOOKUP(A208,'Receita Influenciada'!A:A,'Receita Influenciada'!C:C,"")</f>
      </c>
      <c r="T208" s="2">
        <f>DATEDIF(B208,C208,"D")</f>
      </c>
      <c r="U208" s="4">
        <v>0</v>
      </c>
    </row>
    <row x14ac:dyDescent="0.25" r="209" customHeight="1" ht="18.75">
      <c r="A209" s="1" t="s">
        <v>801</v>
      </c>
      <c r="B209" s="22">
        <f>XLOOKUP(A209,'Página25'!A:A,'Página25'!G:G,"")</f>
        <v>25568.875</v>
      </c>
      <c r="C209" s="22">
        <f>XLOOKUP(A209,'Página25'!A:A,'Página25'!I:I,"")</f>
        <v>25568.875</v>
      </c>
      <c r="D209" s="4">
        <f>XLOOKUP(A209,login!A:A,login!F:F,"")</f>
      </c>
      <c r="E209" s="4">
        <v>0</v>
      </c>
      <c r="F209" s="4">
        <v>0</v>
      </c>
      <c r="G209" s="4">
        <f>XLOOKUP(A209,EmailVerification!A:A,EmailVerification!B:B,"")</f>
      </c>
      <c r="H209" s="4">
        <f>XLOOKUP(A209,IntegracaoVerification!A:A,IntegracaoVerification!C:C,"")</f>
      </c>
      <c r="I209" s="2">
        <f>XLOOKUP(A209,ApiVerification!A:A,ApiVerification!C:C,"")</f>
      </c>
      <c r="J209" s="4">
        <f>XLOOKUP(A209,AtivacaoGiftback!A:A,AtivacaoGiftback!B:B,"")</f>
      </c>
      <c r="K209" s="4">
        <f>XLOOKUP(A209,TempoPrimeiraCampanha!A:A,TempoPrimeiraCampanha!B:B,"")</f>
      </c>
      <c r="L209" s="4">
        <f>XLOOKUP(A209,'# Campanhas30D'!A:A,'# Campanhas30D'!B:B,"")</f>
      </c>
      <c r="M209" s="10">
        <f>XLOOKUP(A209,'Receita Influenciada'!A:A,'Receita Influenciada'!B:B,"")</f>
      </c>
      <c r="N209" s="10">
        <f>XLOOKUP(A209,'Receita Total'!A:A,'Receita Total'!C:C,"")</f>
      </c>
      <c r="O209" s="10">
        <f>XLOOKUP(A209,Giftback!A:A,Giftback!B:B,"")</f>
      </c>
      <c r="P209" s="4">
        <v>0</v>
      </c>
      <c r="Q209" s="4">
        <v>0</v>
      </c>
      <c r="R209" s="4">
        <v>0</v>
      </c>
      <c r="S209" s="15">
        <f>XLOOKUP(A209,'Receita Influenciada'!A:A,'Receita Influenciada'!C:C,"")</f>
      </c>
      <c r="T209" s="4">
        <f>DATEDIF(B209,C209,"D")</f>
      </c>
      <c r="U209" s="4">
        <v>0</v>
      </c>
    </row>
    <row x14ac:dyDescent="0.25" r="210" customHeight="1" ht="18.75">
      <c r="A210" s="1" t="s">
        <v>1325</v>
      </c>
      <c r="B210" s="22">
        <f>XLOOKUP(A210,'Página25'!A:A,'Página25'!G:G,"")</f>
        <v>25568.875</v>
      </c>
      <c r="C210" s="22">
        <f>XLOOKUP(A210,'Página25'!A:A,'Página25'!I:I,"")</f>
        <v>25568.875</v>
      </c>
      <c r="D210" s="4">
        <f>XLOOKUP(A210,login!A:A,login!F:F,"")</f>
      </c>
      <c r="E210" s="4">
        <f>XLOOKUP(A210,gestor!C:C,gestor!E:E,"")</f>
      </c>
      <c r="F210" s="4">
        <v>0</v>
      </c>
      <c r="G210" s="4">
        <f>XLOOKUP(A210,EmailVerification!A:A,EmailVerification!B:B,"")</f>
      </c>
      <c r="H210" s="4">
        <f>XLOOKUP(A210,IntegracaoVerification!A:A,IntegracaoVerification!C:C,"")</f>
      </c>
      <c r="I210" s="4">
        <f>XLOOKUP(A210,ApiVerification!A:A,ApiVerification!C:C,"")</f>
      </c>
      <c r="J210" s="4">
        <f>XLOOKUP(A210,AtivacaoGiftback!A:A,AtivacaoGiftback!B:B,"")</f>
      </c>
      <c r="K210" s="4">
        <f>XLOOKUP(A210,TempoPrimeiraCampanha!A:A,TempoPrimeiraCampanha!B:B,"")</f>
      </c>
      <c r="L210" s="4">
        <f>XLOOKUP(A210,'# Campanhas30D'!A:A,'# Campanhas30D'!B:B,"")</f>
      </c>
      <c r="M210" s="10">
        <f>XLOOKUP(A210,'Receita Influenciada'!A:A,'Receita Influenciada'!B:B,"")</f>
      </c>
      <c r="N210" s="10">
        <f>XLOOKUP(A210,'Receita Total'!A:A,'Receita Total'!C:C,"")</f>
      </c>
      <c r="O210" s="4">
        <v>0</v>
      </c>
      <c r="P210" s="4">
        <v>0</v>
      </c>
      <c r="Q210" s="10">
        <f>XLOOKUP(A210,Task!A:A,Task!B:B,"")</f>
      </c>
      <c r="R210" s="4">
        <v>0</v>
      </c>
      <c r="S210" s="15">
        <f>XLOOKUP(A210,'Receita Influenciada'!A:A,'Receita Influenciada'!C:C,"")</f>
      </c>
      <c r="T210" s="2">
        <f>DATEDIF(B210,C210,"D")</f>
      </c>
      <c r="U210" s="4">
        <v>0</v>
      </c>
    </row>
    <row x14ac:dyDescent="0.25" r="211" customHeight="1" ht="18.75">
      <c r="A211" s="1" t="s">
        <v>1232</v>
      </c>
      <c r="B211" s="22">
        <f>XLOOKUP(A211,'Página25'!A:A,'Página25'!G:G,"")</f>
        <v>25568.875</v>
      </c>
      <c r="C211" s="22">
        <f>XLOOKUP(A211,'Página25'!A:A,'Página25'!I:I,"")</f>
        <v>25568.875</v>
      </c>
      <c r="D211" s="4">
        <f>XLOOKUP(A211,login!A:A,login!F:F,"")</f>
      </c>
      <c r="E211" s="4">
        <f>XLOOKUP(A211,gestor!C:C,gestor!E:E,"")</f>
      </c>
      <c r="F211" s="4">
        <f>XLOOKUP(A211,tickets!I:I,tickets!J:J,"")</f>
      </c>
      <c r="G211" s="4">
        <f>XLOOKUP(A211,EmailVerification!A:A,EmailVerification!B:B,"")</f>
      </c>
      <c r="H211" s="4">
        <f>XLOOKUP(A211,IntegracaoVerification!A:A,IntegracaoVerification!C:C,"")</f>
      </c>
      <c r="I211" s="4">
        <f>XLOOKUP(A211,ApiVerification!A:A,ApiVerification!C:C,"")</f>
      </c>
      <c r="J211" s="4">
        <f>XLOOKUP(A211,AtivacaoGiftback!A:A,AtivacaoGiftback!B:B,"")</f>
      </c>
      <c r="K211" s="4">
        <f>XLOOKUP(A211,TempoPrimeiraCampanha!A:A,TempoPrimeiraCampanha!B:B,"")</f>
      </c>
      <c r="L211" s="4">
        <f>XLOOKUP(A211,'# Campanhas30D'!A:A,'# Campanhas30D'!B:B,"")</f>
      </c>
      <c r="M211" s="10">
        <f>XLOOKUP(A211,'Receita Influenciada'!A:A,'Receita Influenciada'!B:B,"")</f>
      </c>
      <c r="N211" s="10">
        <f>XLOOKUP(A211,'Receita Total'!A:A,'Receita Total'!C:C,"")</f>
      </c>
      <c r="O211" s="4">
        <v>0</v>
      </c>
      <c r="P211" s="4">
        <v>0</v>
      </c>
      <c r="Q211" s="10">
        <f>XLOOKUP(A211,Task!A:A,Task!B:B,"")</f>
      </c>
      <c r="R211" s="4">
        <v>0</v>
      </c>
      <c r="S211" s="15">
        <f>XLOOKUP(A211,'Receita Influenciada'!A:A,'Receita Influenciada'!C:C,"")</f>
      </c>
      <c r="T211" s="2">
        <f>DATEDIF(B211,C211,"D")</f>
      </c>
      <c r="U211" s="4">
        <v>0</v>
      </c>
    </row>
    <row x14ac:dyDescent="0.25" r="212" customHeight="1" ht="18.75">
      <c r="A212" s="1" t="s">
        <v>1348</v>
      </c>
      <c r="B212" s="22">
        <f>XLOOKUP(A212,'Página25'!A:A,'Página25'!G:G,"")</f>
        <v>25568.875</v>
      </c>
      <c r="C212" s="22">
        <f>XLOOKUP(A212,'Página25'!A:A,'Página25'!I:I,"")</f>
        <v>25568.875</v>
      </c>
      <c r="D212" s="4">
        <f>XLOOKUP(A212,login!A:A,login!F:F,"")</f>
      </c>
      <c r="E212" s="4">
        <f>XLOOKUP(A212,gestor!C:C,gestor!E:E,"")</f>
      </c>
      <c r="F212" s="4">
        <v>0</v>
      </c>
      <c r="G212" s="4">
        <f>XLOOKUP(A212,EmailVerification!A:A,EmailVerification!B:B,"")</f>
      </c>
      <c r="H212" s="4">
        <f>XLOOKUP(A212,IntegracaoVerification!A:A,IntegracaoVerification!C:C,"")</f>
      </c>
      <c r="I212" s="4">
        <f>XLOOKUP(A212,ApiVerification!A:A,ApiVerification!C:C,"")</f>
      </c>
      <c r="J212" s="4">
        <f>XLOOKUP(A212,AtivacaoGiftback!A:A,AtivacaoGiftback!B:B,"")</f>
      </c>
      <c r="K212" s="2">
        <f>XLOOKUP(A212,TempoPrimeiraCampanha!A:A,TempoPrimeiraCampanha!B:B,"")</f>
      </c>
      <c r="L212" s="4">
        <f>XLOOKUP(A212,'# Campanhas30D'!A:A,'# Campanhas30D'!B:B,"")</f>
      </c>
      <c r="M212" s="10">
        <f>XLOOKUP(A212,'Receita Influenciada'!A:A,'Receita Influenciada'!B:B,"")</f>
      </c>
      <c r="N212" s="10">
        <f>XLOOKUP(A212,'Receita Total'!A:A,'Receita Total'!C:C,"")</f>
      </c>
      <c r="O212" s="4">
        <v>0</v>
      </c>
      <c r="P212" s="4">
        <v>0</v>
      </c>
      <c r="Q212" s="10">
        <f>XLOOKUP(A212,Task!A:A,Task!B:B,"")</f>
      </c>
      <c r="R212" s="4">
        <v>0</v>
      </c>
      <c r="S212" s="15">
        <f>XLOOKUP(A212,'Receita Influenciada'!A:A,'Receita Influenciada'!C:C,"")</f>
      </c>
      <c r="T212" s="2">
        <f>DATEDIF(B212,C212,"D")</f>
      </c>
      <c r="U212" s="4">
        <v>0</v>
      </c>
    </row>
    <row x14ac:dyDescent="0.25" r="213" customHeight="1" ht="18.75">
      <c r="A213" s="1" t="s">
        <v>1045</v>
      </c>
      <c r="B213" s="22">
        <f>XLOOKUP(A213,'Página25'!A:A,'Página25'!G:G,"")</f>
        <v>25568.875</v>
      </c>
      <c r="C213" s="22">
        <f>XLOOKUP(A213,'Página25'!A:A,'Página25'!I:I,"")</f>
        <v>25568.875</v>
      </c>
      <c r="D213" s="4">
        <f>XLOOKUP(A213,login!A:A,login!F:F,"")</f>
      </c>
      <c r="E213" s="4">
        <f>XLOOKUP(A213,gestor!C:C,gestor!E:E,"")</f>
      </c>
      <c r="F213" s="4">
        <v>0</v>
      </c>
      <c r="G213" s="4">
        <f>XLOOKUP(A213,EmailVerification!A:A,EmailVerification!B:B,"")</f>
      </c>
      <c r="H213" s="4">
        <f>XLOOKUP(A213,IntegracaoVerification!A:A,IntegracaoVerification!C:C,"")</f>
      </c>
      <c r="I213" s="4">
        <f>XLOOKUP(A213,ApiVerification!A:A,ApiVerification!C:C,"")</f>
      </c>
      <c r="J213" s="4">
        <f>XLOOKUP(A213,AtivacaoGiftback!A:A,AtivacaoGiftback!B:B,"")</f>
      </c>
      <c r="K213" s="2">
        <f>XLOOKUP(A213,TempoPrimeiraCampanha!A:A,TempoPrimeiraCampanha!B:B,"")</f>
      </c>
      <c r="L213" s="4">
        <f>XLOOKUP(A213,'# Campanhas30D'!A:A,'# Campanhas30D'!B:B,"")</f>
      </c>
      <c r="M213" s="10">
        <f>XLOOKUP(A213,'Receita Influenciada'!A:A,'Receita Influenciada'!B:B,"")</f>
      </c>
      <c r="N213" s="10">
        <f>XLOOKUP(A213,'Receita Total'!A:A,'Receita Total'!C:C,"")</f>
      </c>
      <c r="O213" s="10">
        <f>XLOOKUP(A213,Giftback!A:A,Giftback!B:B,"")</f>
      </c>
      <c r="P213" s="4">
        <v>0</v>
      </c>
      <c r="Q213" s="4">
        <v>0</v>
      </c>
      <c r="R213" s="4">
        <v>0</v>
      </c>
      <c r="S213" s="15">
        <f>XLOOKUP(A213,'Receita Influenciada'!A:A,'Receita Influenciada'!C:C,"")</f>
      </c>
      <c r="T213" s="2">
        <f>DATEDIF(B213,C213,"D")</f>
      </c>
      <c r="U213" s="4">
        <v>0</v>
      </c>
    </row>
    <row x14ac:dyDescent="0.25" r="214" customHeight="1" ht="18.75">
      <c r="A214" s="1" t="s">
        <v>1336</v>
      </c>
      <c r="B214" s="22">
        <f>XLOOKUP(A214,'Página25'!A:A,'Página25'!G:G,"")</f>
        <v>25568.875</v>
      </c>
      <c r="C214" s="22">
        <f>XLOOKUP(A214,'Página25'!A:A,'Página25'!I:I,"")</f>
        <v>25568.875</v>
      </c>
      <c r="D214" s="4">
        <f>XLOOKUP(A214,login!A:A,login!F:F,"")</f>
      </c>
      <c r="E214" s="4">
        <v>0</v>
      </c>
      <c r="F214" s="4">
        <v>0</v>
      </c>
      <c r="G214" s="4">
        <f>XLOOKUP(A214,EmailVerification!A:A,EmailVerification!B:B,"")</f>
      </c>
      <c r="H214" s="4">
        <f>XLOOKUP(A214,IntegracaoVerification!A:A,IntegracaoVerification!C:C,"")</f>
      </c>
      <c r="I214" s="4">
        <f>XLOOKUP(A214,ApiVerification!A:A,ApiVerification!C:C,"")</f>
      </c>
      <c r="J214" s="4">
        <f>XLOOKUP(A214,AtivacaoGiftback!A:A,AtivacaoGiftback!B:B,"")</f>
      </c>
      <c r="K214" s="2">
        <f>XLOOKUP(A214,TempoPrimeiraCampanha!A:A,TempoPrimeiraCampanha!B:B,"")</f>
      </c>
      <c r="L214" s="4">
        <f>XLOOKUP(A214,'# Campanhas30D'!A:A,'# Campanhas30D'!B:B,"")</f>
      </c>
      <c r="M214" s="10">
        <f>XLOOKUP(A214,'Receita Influenciada'!A:A,'Receita Influenciada'!B:B,"")</f>
      </c>
      <c r="N214" s="10">
        <f>XLOOKUP(A214,'Receita Total'!A:A,'Receita Total'!C:C,"")</f>
      </c>
      <c r="O214" s="10">
        <f>XLOOKUP(A214,Giftback!A:A,Giftback!B:B,"")</f>
      </c>
      <c r="P214" s="4">
        <v>0</v>
      </c>
      <c r="Q214" s="4">
        <v>0</v>
      </c>
      <c r="R214" s="4">
        <v>0</v>
      </c>
      <c r="S214" s="15">
        <f>XLOOKUP(A214,'Receita Influenciada'!A:A,'Receita Influenciada'!C:C,"")</f>
      </c>
      <c r="T214" s="4">
        <f>DATEDIF(B214,C214,"D")</f>
      </c>
      <c r="U214" s="4">
        <v>0</v>
      </c>
    </row>
    <row x14ac:dyDescent="0.25" r="215" customHeight="1" ht="18.75">
      <c r="A215" s="1" t="s">
        <v>1049</v>
      </c>
      <c r="B215" s="22">
        <f>XLOOKUP(A215,'Página25'!A:A,'Página25'!G:G,"")</f>
        <v>25568.875</v>
      </c>
      <c r="C215" s="22">
        <f>XLOOKUP(A215,'Página25'!A:A,'Página25'!I:I,"")</f>
        <v>25568.875</v>
      </c>
      <c r="D215" s="4">
        <f>XLOOKUP(A215,login!A:A,login!F:F,"")</f>
      </c>
      <c r="E215" s="4">
        <f>XLOOKUP(A215,gestor!C:C,gestor!E:E,"")</f>
      </c>
      <c r="F215" s="4">
        <v>0</v>
      </c>
      <c r="G215" s="4">
        <f>XLOOKUP(A215,EmailVerification!A:A,EmailVerification!B:B,"")</f>
      </c>
      <c r="H215" s="4">
        <f>XLOOKUP(A215,IntegracaoVerification!A:A,IntegracaoVerification!C:C,"")</f>
      </c>
      <c r="I215" s="4">
        <f>XLOOKUP(A215,ApiVerification!A:A,ApiVerification!C:C,"")</f>
      </c>
      <c r="J215" s="4">
        <f>XLOOKUP(A215,AtivacaoGiftback!A:A,AtivacaoGiftback!B:B,"")</f>
      </c>
      <c r="K215" s="4">
        <f>XLOOKUP(A215,TempoPrimeiraCampanha!A:A,TempoPrimeiraCampanha!B:B,"")</f>
      </c>
      <c r="L215" s="4">
        <f>XLOOKUP(A215,'# Campanhas30D'!A:A,'# Campanhas30D'!B:B,"")</f>
      </c>
      <c r="M215" s="10">
        <f>XLOOKUP(A215,'Receita Influenciada'!A:A,'Receita Influenciada'!B:B,"")</f>
      </c>
      <c r="N215" s="10">
        <f>XLOOKUP(A215,'Receita Total'!A:A,'Receita Total'!C:C,"")</f>
      </c>
      <c r="O215" s="10">
        <f>XLOOKUP(A215,Giftback!A:A,Giftback!B:B,"")</f>
      </c>
      <c r="P215" s="4">
        <v>0</v>
      </c>
      <c r="Q215" s="4">
        <v>0</v>
      </c>
      <c r="R215" s="4">
        <v>0</v>
      </c>
      <c r="S215" s="15">
        <f>XLOOKUP(A215,'Receita Influenciada'!A:A,'Receita Influenciada'!C:C,"")</f>
      </c>
      <c r="T215" s="2">
        <f>DATEDIF(B215,C215,"D")</f>
      </c>
      <c r="U215" s="4">
        <v>0</v>
      </c>
    </row>
    <row x14ac:dyDescent="0.25" r="216" customHeight="1" ht="18.75">
      <c r="A216" s="1" t="s">
        <v>1596</v>
      </c>
      <c r="B216" s="22">
        <f>XLOOKUP(A216,'Página25'!A:A,'Página25'!G:G,"")</f>
        <v>25568.875</v>
      </c>
      <c r="C216" s="22">
        <f>XLOOKUP(A216,'Página25'!A:A,'Página25'!I:I,"")</f>
        <v>25568.875</v>
      </c>
      <c r="D216" s="4">
        <f>XLOOKUP(A216,login!A:A,login!F:F,"")</f>
      </c>
      <c r="E216" s="4">
        <f>XLOOKUP(A216,gestor!C:C,gestor!E:E,"")</f>
      </c>
      <c r="F216" s="4">
        <v>0</v>
      </c>
      <c r="G216" s="4">
        <f>XLOOKUP(A216,EmailVerification!A:A,EmailVerification!B:B,"")</f>
      </c>
      <c r="H216" s="4">
        <f>XLOOKUP(A216,IntegracaoVerification!A:A,IntegracaoVerification!C:C,"")</f>
      </c>
      <c r="I216" s="2">
        <f>XLOOKUP(A216,ApiVerification!A:A,ApiVerification!C:C,"")</f>
      </c>
      <c r="J216" s="4">
        <f>XLOOKUP(A216,AtivacaoGiftback!A:A,AtivacaoGiftback!B:B,"")</f>
      </c>
      <c r="K216" s="4">
        <f>XLOOKUP(A216,TempoPrimeiraCampanha!A:A,TempoPrimeiraCampanha!B:B,"")</f>
      </c>
      <c r="L216" s="4">
        <f>XLOOKUP(A216,'# Campanhas30D'!A:A,'# Campanhas30D'!B:B,"")</f>
      </c>
      <c r="M216" s="10">
        <f>XLOOKUP(A216,'Receita Influenciada'!A:A,'Receita Influenciada'!B:B,"")</f>
      </c>
      <c r="N216" s="10">
        <f>XLOOKUP(A216,'Receita Total'!A:A,'Receita Total'!C:C,"")</f>
      </c>
      <c r="O216" s="4">
        <v>0</v>
      </c>
      <c r="P216" s="4">
        <v>0</v>
      </c>
      <c r="Q216" s="10">
        <f>XLOOKUP(A216,Task!A:A,Task!B:B,"")</f>
      </c>
      <c r="R216" s="4">
        <v>0</v>
      </c>
      <c r="S216" s="15">
        <f>XLOOKUP(A216,'Receita Influenciada'!A:A,'Receita Influenciada'!C:C,"")</f>
      </c>
      <c r="T216" s="2">
        <f>DATEDIF(B216,C216,"D")</f>
      </c>
      <c r="U216" s="4">
        <v>0</v>
      </c>
    </row>
    <row x14ac:dyDescent="0.25" r="217" customHeight="1" ht="18.75">
      <c r="A217" s="1" t="s">
        <v>1502</v>
      </c>
      <c r="B217" s="22">
        <f>XLOOKUP(A217,'Página25'!A:A,'Página25'!G:G,"")</f>
        <v>25568.875</v>
      </c>
      <c r="C217" s="22">
        <f>XLOOKUP(A217,'Página25'!A:A,'Página25'!I:I,"")</f>
        <v>25568.875</v>
      </c>
      <c r="D217" s="4">
        <f>XLOOKUP(A217,login!A:A,login!F:F,"")</f>
      </c>
      <c r="E217" s="4">
        <f>XLOOKUP(A217,gestor!C:C,gestor!E:E,"")</f>
      </c>
      <c r="F217" s="4">
        <v>0</v>
      </c>
      <c r="G217" s="4">
        <f>XLOOKUP(A217,EmailVerification!A:A,EmailVerification!B:B,"")</f>
      </c>
      <c r="H217" s="4">
        <f>XLOOKUP(A217,IntegracaoVerification!A:A,IntegracaoVerification!C:C,"")</f>
      </c>
      <c r="I217" s="4">
        <f>XLOOKUP(A217,ApiVerification!A:A,ApiVerification!C:C,"")</f>
      </c>
      <c r="J217" s="4">
        <f>XLOOKUP(A217,AtivacaoGiftback!A:A,AtivacaoGiftback!B:B,"")</f>
      </c>
      <c r="K217" s="2">
        <f>XLOOKUP(A217,TempoPrimeiraCampanha!A:A,TempoPrimeiraCampanha!B:B,"")</f>
      </c>
      <c r="L217" s="4">
        <f>XLOOKUP(A217,'# Campanhas30D'!A:A,'# Campanhas30D'!B:B,"")</f>
      </c>
      <c r="M217" s="10">
        <f>XLOOKUP(A217,'Receita Influenciada'!A:A,'Receita Influenciada'!B:B,"")</f>
      </c>
      <c r="N217" s="10">
        <f>XLOOKUP(A217,'Receita Total'!A:A,'Receita Total'!C:C,"")</f>
      </c>
      <c r="O217" s="10">
        <f>XLOOKUP(A217,Giftback!A:A,Giftback!B:B,"")</f>
      </c>
      <c r="P217" s="4">
        <v>0</v>
      </c>
      <c r="Q217" s="10">
        <f>XLOOKUP(A217,Task!A:A,Task!B:B,"")</f>
      </c>
      <c r="R217" s="4">
        <v>0</v>
      </c>
      <c r="S217" s="15">
        <f>XLOOKUP(A217,'Receita Influenciada'!A:A,'Receita Influenciada'!C:C,"")</f>
      </c>
      <c r="T217" s="2">
        <f>DATEDIF(B217,C217,"D")</f>
      </c>
      <c r="U217" s="4">
        <v>0</v>
      </c>
    </row>
    <row x14ac:dyDescent="0.25" r="218" customHeight="1" ht="18.75">
      <c r="A218" s="1" t="s">
        <v>687</v>
      </c>
      <c r="B218" s="22">
        <f>XLOOKUP(A218,'Página25'!A:A,'Página25'!G:G,"")</f>
        <v>25568.875</v>
      </c>
      <c r="C218" s="22">
        <f>XLOOKUP(A218,'Página25'!A:A,'Página25'!I:I,"")</f>
        <v>25568.875</v>
      </c>
      <c r="D218" s="4">
        <f>XLOOKUP(A218,login!A:A,login!F:F,"")</f>
      </c>
      <c r="E218" s="4">
        <f>XLOOKUP(A218,gestor!C:C,gestor!E:E,"")</f>
      </c>
      <c r="F218" s="4">
        <v>0</v>
      </c>
      <c r="G218" s="4">
        <f>XLOOKUP(A218,EmailVerification!A:A,EmailVerification!B:B,"")</f>
      </c>
      <c r="H218" s="4">
        <f>XLOOKUP(A218,IntegracaoVerification!A:A,IntegracaoVerification!C:C,"")</f>
      </c>
      <c r="I218" s="4">
        <f>XLOOKUP(A218,ApiVerification!A:A,ApiVerification!C:C,"")</f>
      </c>
      <c r="J218" s="2">
        <f>XLOOKUP(A218,AtivacaoGiftback!A:A,AtivacaoGiftback!B:B,"")</f>
      </c>
      <c r="K218" s="2">
        <f>XLOOKUP(A218,TempoPrimeiraCampanha!A:A,TempoPrimeiraCampanha!B:B,"")</f>
      </c>
      <c r="L218" s="4">
        <f>XLOOKUP(A218,'# Campanhas30D'!A:A,'# Campanhas30D'!B:B,"")</f>
      </c>
      <c r="M218" s="10">
        <f>XLOOKUP(A218,'Receita Influenciada'!A:A,'Receita Influenciada'!B:B,"")</f>
      </c>
      <c r="N218" s="10">
        <f>XLOOKUP(A218,'Receita Total'!A:A,'Receita Total'!C:C,"")</f>
      </c>
      <c r="O218" s="4">
        <v>0</v>
      </c>
      <c r="P218" s="4">
        <v>0</v>
      </c>
      <c r="Q218" s="10">
        <f>XLOOKUP(A218,Task!A:A,Task!B:B,"")</f>
      </c>
      <c r="R218" s="4">
        <v>0</v>
      </c>
      <c r="S218" s="15">
        <f>XLOOKUP(A218,'Receita Influenciada'!A:A,'Receita Influenciada'!C:C,"")</f>
      </c>
      <c r="T218" s="2">
        <f>DATEDIF(B218,C218,"D")</f>
      </c>
      <c r="U218" s="4">
        <v>0</v>
      </c>
    </row>
    <row x14ac:dyDescent="0.25" r="219" customHeight="1" ht="18.75">
      <c r="A219" s="1" t="s">
        <v>853</v>
      </c>
      <c r="B219" s="22">
        <f>XLOOKUP(A219,'Página25'!A:A,'Página25'!G:G,"")</f>
        <v>25568.875</v>
      </c>
      <c r="C219" s="22">
        <f>XLOOKUP(A219,'Página25'!A:A,'Página25'!I:I,"")</f>
        <v>25568.875</v>
      </c>
      <c r="D219" s="4">
        <f>XLOOKUP(A219,login!A:A,login!F:F,"")</f>
      </c>
      <c r="E219" s="4">
        <v>0</v>
      </c>
      <c r="F219" s="4">
        <v>0</v>
      </c>
      <c r="G219" s="2">
        <f>XLOOKUP(A219,EmailVerification!A:A,EmailVerification!B:B,"")</f>
      </c>
      <c r="H219" s="2">
        <f>XLOOKUP(A219,IntegracaoVerification!A:A,IntegracaoVerification!C:C,"")</f>
      </c>
      <c r="I219" s="2">
        <f>XLOOKUP(A219,ApiVerification!A:A,ApiVerification!C:C,"")</f>
      </c>
      <c r="J219" s="4">
        <f>XLOOKUP(A219,AtivacaoGiftback!A:A,AtivacaoGiftback!B:B,"")</f>
      </c>
      <c r="K219" s="2">
        <f>XLOOKUP(A219,TempoPrimeiraCampanha!A:A,TempoPrimeiraCampanha!B:B,"")</f>
      </c>
      <c r="L219" s="4">
        <f>XLOOKUP(A219,'# Campanhas30D'!A:A,'# Campanhas30D'!B:B,"")</f>
      </c>
      <c r="M219" s="10">
        <f>XLOOKUP(A219,'Receita Influenciada'!A:A,'Receita Influenciada'!B:B,"")</f>
      </c>
      <c r="N219" s="10">
        <f>XLOOKUP(A219,'Receita Total'!A:A,'Receita Total'!C:C,"")</f>
      </c>
      <c r="O219" s="10">
        <f>XLOOKUP(A219,Giftback!A:A,Giftback!B:B,"")</f>
      </c>
      <c r="P219" s="4">
        <v>0</v>
      </c>
      <c r="Q219" s="4">
        <v>0</v>
      </c>
      <c r="R219" s="4">
        <v>0</v>
      </c>
      <c r="S219" s="15">
        <f>XLOOKUP(A219,'Receita Influenciada'!A:A,'Receita Influenciada'!C:C,"")</f>
      </c>
      <c r="T219" s="2">
        <f>DATEDIF(B219,C219,"D")</f>
      </c>
      <c r="U219" s="4">
        <v>0</v>
      </c>
    </row>
    <row x14ac:dyDescent="0.25" r="220" customHeight="1" ht="18.75">
      <c r="A220" s="1" t="s">
        <v>1490</v>
      </c>
      <c r="B220" s="22">
        <f>XLOOKUP(A220,'Página25'!A:A,'Página25'!G:G,"")</f>
        <v>25568.875</v>
      </c>
      <c r="C220" s="22">
        <f>XLOOKUP(A220,'Página25'!A:A,'Página25'!I:I,"")</f>
        <v>25568.875</v>
      </c>
      <c r="D220" s="4">
        <f>XLOOKUP(A220,login!A:A,login!F:F,"")</f>
      </c>
      <c r="E220" s="4">
        <f>XLOOKUP(A220,gestor!C:C,gestor!E:E,"")</f>
      </c>
      <c r="F220" s="4">
        <f>XLOOKUP(A220,tickets!I:I,tickets!J:J,"")</f>
      </c>
      <c r="G220" s="4">
        <f>XLOOKUP(A220,EmailVerification!A:A,EmailVerification!B:B,"")</f>
      </c>
      <c r="H220" s="4">
        <f>XLOOKUP(A220,IntegracaoVerification!A:A,IntegracaoVerification!C:C,"")</f>
      </c>
      <c r="I220" s="2">
        <f>XLOOKUP(A220,ApiVerification!A:A,ApiVerification!C:C,"")</f>
      </c>
      <c r="J220" s="4">
        <f>XLOOKUP(A220,AtivacaoGiftback!A:A,AtivacaoGiftback!B:B,"")</f>
      </c>
      <c r="K220" s="4">
        <f>XLOOKUP(A220,TempoPrimeiraCampanha!A:A,TempoPrimeiraCampanha!B:B,"")</f>
      </c>
      <c r="L220" s="4">
        <f>XLOOKUP(A220,'# Campanhas30D'!A:A,'# Campanhas30D'!B:B,"")</f>
      </c>
      <c r="M220" s="10">
        <f>XLOOKUP(A220,'Receita Influenciada'!A:A,'Receita Influenciada'!B:B,"")</f>
      </c>
      <c r="N220" s="10">
        <f>XLOOKUP(A220,'Receita Total'!A:A,'Receita Total'!C:C,"")</f>
      </c>
      <c r="O220" s="10">
        <f>XLOOKUP(A220,Giftback!A:A,Giftback!B:B,"")</f>
      </c>
      <c r="P220" s="4">
        <v>0</v>
      </c>
      <c r="Q220" s="10">
        <f>XLOOKUP(A220,Task!A:A,Task!B:B,"")</f>
      </c>
      <c r="R220" s="4">
        <v>0</v>
      </c>
      <c r="S220" s="15">
        <f>XLOOKUP(A220,'Receita Influenciada'!A:A,'Receita Influenciada'!C:C,"")</f>
      </c>
      <c r="T220" s="2">
        <f>DATEDIF(B220,C220,"D")</f>
      </c>
      <c r="U220" s="4">
        <v>0</v>
      </c>
    </row>
    <row x14ac:dyDescent="0.25" r="221" customHeight="1" ht="18.75">
      <c r="A221" s="1" t="s">
        <v>944</v>
      </c>
      <c r="B221" s="22">
        <f>XLOOKUP(A221,'Página25'!A:A,'Página25'!G:G,"")</f>
        <v>25568.875</v>
      </c>
      <c r="C221" s="22">
        <f>XLOOKUP(A221,'Página25'!A:A,'Página25'!I:I,"")</f>
        <v>25568.875</v>
      </c>
      <c r="D221" s="4">
        <f>XLOOKUP(A221,login!A:A,login!F:F,"")</f>
      </c>
      <c r="E221" s="4">
        <v>1</v>
      </c>
      <c r="F221" s="4">
        <v>0</v>
      </c>
      <c r="G221" s="4">
        <f>XLOOKUP(A221,EmailVerification!A:A,EmailVerification!B:B,"")</f>
      </c>
      <c r="H221" s="4">
        <f>XLOOKUP(A221,IntegracaoVerification!A:A,IntegracaoVerification!C:C,"")</f>
      </c>
      <c r="I221" s="4">
        <f>XLOOKUP(A221,ApiVerification!A:A,ApiVerification!C:C,"")</f>
      </c>
      <c r="J221" s="4">
        <f>XLOOKUP(A221,AtivacaoGiftback!A:A,AtivacaoGiftback!B:B,"")</f>
      </c>
      <c r="K221" s="4">
        <f>XLOOKUP(A221,TempoPrimeiraCampanha!A:A,TempoPrimeiraCampanha!B:B,"")</f>
      </c>
      <c r="L221" s="4">
        <f>XLOOKUP(A221,'# Campanhas30D'!A:A,'# Campanhas30D'!B:B,"")</f>
      </c>
      <c r="M221" s="10">
        <f>XLOOKUP(A221,'Receita Influenciada'!A:A,'Receita Influenciada'!B:B,"")</f>
      </c>
      <c r="N221" s="10">
        <f>XLOOKUP(A221,'Receita Total'!A:A,'Receita Total'!C:C,"")</f>
      </c>
      <c r="O221" s="10">
        <f>XLOOKUP(A221,Giftback!A:A,Giftback!B:B,"")</f>
      </c>
      <c r="P221" s="4">
        <v>0</v>
      </c>
      <c r="Q221" s="10">
        <f>XLOOKUP(A221,Task!A:A,Task!B:B,"")</f>
      </c>
      <c r="R221" s="4">
        <v>0</v>
      </c>
      <c r="S221" s="15">
        <f>XLOOKUP(A221,'Receita Influenciada'!A:A,'Receita Influenciada'!C:C,"")</f>
      </c>
      <c r="T221" s="2">
        <f>DATEDIF(B221,C221,"D")</f>
      </c>
      <c r="U221" s="4">
        <v>0</v>
      </c>
    </row>
    <row x14ac:dyDescent="0.25" r="222" customHeight="1" ht="18.75">
      <c r="A222" s="1" t="s">
        <v>1109</v>
      </c>
      <c r="B222" s="22">
        <f>XLOOKUP(A222,'Página25'!A:A,'Página25'!G:G,"")</f>
        <v>25568.875</v>
      </c>
      <c r="C222" s="22">
        <f>XLOOKUP(A222,'Página25'!A:A,'Página25'!I:I,"")</f>
        <v>25568.875</v>
      </c>
      <c r="D222" s="4">
        <f>XLOOKUP(A222,login!A:A,login!F:F,"")</f>
      </c>
      <c r="E222" s="4">
        <f>XLOOKUP(A222,gestor!C:C,gestor!E:E,"")</f>
      </c>
      <c r="F222" s="4">
        <v>0</v>
      </c>
      <c r="G222" s="4">
        <f>XLOOKUP(A222,EmailVerification!A:A,EmailVerification!B:B,"")</f>
      </c>
      <c r="H222" s="4">
        <f>XLOOKUP(A222,IntegracaoVerification!A:A,IntegracaoVerification!C:C,"")</f>
      </c>
      <c r="I222" s="4">
        <f>XLOOKUP(A222,ApiVerification!A:A,ApiVerification!C:C,"")</f>
      </c>
      <c r="J222" s="4">
        <f>XLOOKUP(A222,AtivacaoGiftback!A:A,AtivacaoGiftback!B:B,"")</f>
      </c>
      <c r="K222" s="2">
        <f>XLOOKUP(A222,TempoPrimeiraCampanha!A:A,TempoPrimeiraCampanha!B:B,"")</f>
      </c>
      <c r="L222" s="4">
        <f>XLOOKUP(A222,'# Campanhas30D'!A:A,'# Campanhas30D'!B:B,"")</f>
      </c>
      <c r="M222" s="10">
        <f>XLOOKUP(A222,'Receita Influenciada'!A:A,'Receita Influenciada'!B:B,"")</f>
      </c>
      <c r="N222" s="10">
        <f>XLOOKUP(A222,'Receita Total'!A:A,'Receita Total'!C:C,"")</f>
      </c>
      <c r="O222" s="10">
        <f>XLOOKUP(A222,Giftback!A:A,Giftback!B:B,"")</f>
      </c>
      <c r="P222" s="4">
        <v>0</v>
      </c>
      <c r="Q222" s="4">
        <v>0</v>
      </c>
      <c r="R222" s="4">
        <v>0</v>
      </c>
      <c r="S222" s="15">
        <f>XLOOKUP(A222,'Receita Influenciada'!A:A,'Receita Influenciada'!C:C,"")</f>
      </c>
      <c r="T222" s="2">
        <f>DATEDIF(B222,C222,"D")</f>
      </c>
      <c r="U222" s="4">
        <v>0</v>
      </c>
    </row>
    <row x14ac:dyDescent="0.25" r="223" customHeight="1" ht="18.75">
      <c r="A223" s="1" t="s">
        <v>1449</v>
      </c>
      <c r="B223" s="22">
        <f>XLOOKUP(A223,'Página25'!A:A,'Página25'!G:G,"")</f>
        <v>25568.875</v>
      </c>
      <c r="C223" s="22">
        <f>XLOOKUP(A223,'Página25'!A:A,'Página25'!I:I,"")</f>
        <v>25568.875</v>
      </c>
      <c r="D223" s="4">
        <f>XLOOKUP(A223,login!A:A,login!F:F,"")</f>
      </c>
      <c r="E223" s="4">
        <f>XLOOKUP(A223,gestor!C:C,gestor!E:E,"")</f>
      </c>
      <c r="F223" s="4">
        <v>0</v>
      </c>
      <c r="G223" s="4">
        <f>XLOOKUP(A223,EmailVerification!A:A,EmailVerification!B:B,"")</f>
      </c>
      <c r="H223" s="4">
        <f>XLOOKUP(A223,IntegracaoVerification!A:A,IntegracaoVerification!C:C,"")</f>
      </c>
      <c r="I223" s="2">
        <f>XLOOKUP(A223,ApiVerification!A:A,ApiVerification!C:C,"")</f>
      </c>
      <c r="J223" s="4">
        <f>XLOOKUP(A223,AtivacaoGiftback!A:A,AtivacaoGiftback!B:B,"")</f>
      </c>
      <c r="K223" s="2">
        <f>XLOOKUP(A223,TempoPrimeiraCampanha!A:A,TempoPrimeiraCampanha!B:B,"")</f>
      </c>
      <c r="L223" s="4">
        <f>XLOOKUP(A223,'# Campanhas30D'!A:A,'# Campanhas30D'!B:B,"")</f>
      </c>
      <c r="M223" s="10">
        <f>XLOOKUP(A223,'Receita Influenciada'!A:A,'Receita Influenciada'!B:B,"")</f>
      </c>
      <c r="N223" s="10">
        <f>XLOOKUP(A223,'Receita Total'!A:A,'Receita Total'!C:C,"")</f>
      </c>
      <c r="O223" s="4">
        <v>0</v>
      </c>
      <c r="P223" s="4">
        <v>0</v>
      </c>
      <c r="Q223" s="4">
        <v>0</v>
      </c>
      <c r="R223" s="10">
        <f>XLOOKUP(A223,Message!A:A,Message!B:B,"")</f>
      </c>
      <c r="S223" s="15">
        <f>XLOOKUP(A223,'Receita Influenciada'!A:A,'Receita Influenciada'!C:C,"")</f>
      </c>
      <c r="T223" s="2">
        <f>DATEDIF(B223,C223,"D")</f>
      </c>
      <c r="U223" s="4">
        <v>0</v>
      </c>
    </row>
    <row x14ac:dyDescent="0.25" r="224" customHeight="1" ht="18.75">
      <c r="A224" s="1" t="s">
        <v>1201</v>
      </c>
      <c r="B224" s="22">
        <f>XLOOKUP(A224,'Página25'!A:A,'Página25'!G:G,"")</f>
        <v>25568.875</v>
      </c>
      <c r="C224" s="22">
        <f>XLOOKUP(A224,'Página25'!A:A,'Página25'!I:I,"")</f>
        <v>25568.875</v>
      </c>
      <c r="D224" s="4">
        <f>XLOOKUP(A224,login!A:A,login!F:F,"")</f>
      </c>
      <c r="E224" s="4">
        <f>XLOOKUP(A224,gestor!C:C,gestor!E:E,"")</f>
      </c>
      <c r="F224" s="4">
        <v>0</v>
      </c>
      <c r="G224" s="4">
        <f>XLOOKUP(A224,EmailVerification!A:A,EmailVerification!B:B,"")</f>
      </c>
      <c r="H224" s="4">
        <f>XLOOKUP(A224,IntegracaoVerification!A:A,IntegracaoVerification!C:C,"")</f>
      </c>
      <c r="I224" s="4">
        <f>XLOOKUP(A224,ApiVerification!A:A,ApiVerification!C:C,"")</f>
      </c>
      <c r="J224" s="4">
        <f>XLOOKUP(A224,AtivacaoGiftback!A:A,AtivacaoGiftback!B:B,"")</f>
      </c>
      <c r="K224" s="2">
        <f>XLOOKUP(A224,TempoPrimeiraCampanha!A:A,TempoPrimeiraCampanha!B:B,"")</f>
      </c>
      <c r="L224" s="4">
        <f>XLOOKUP(A224,'# Campanhas30D'!A:A,'# Campanhas30D'!B:B,"")</f>
      </c>
      <c r="M224" s="10">
        <f>XLOOKUP(A224,'Receita Influenciada'!A:A,'Receita Influenciada'!B:B,"")</f>
      </c>
      <c r="N224" s="10">
        <f>XLOOKUP(A224,'Receita Total'!A:A,'Receita Total'!C:C,"")</f>
      </c>
      <c r="O224" s="10">
        <f>XLOOKUP(A224,Giftback!A:A,Giftback!B:B,"")</f>
      </c>
      <c r="P224" s="4">
        <v>0</v>
      </c>
      <c r="Q224" s="4">
        <v>0</v>
      </c>
      <c r="R224" s="4">
        <v>0</v>
      </c>
      <c r="S224" s="15">
        <f>XLOOKUP(A224,'Receita Influenciada'!A:A,'Receita Influenciada'!C:C,"")</f>
      </c>
      <c r="T224" s="2">
        <f>DATEDIF(B224,C224,"D")</f>
      </c>
      <c r="U224" s="4">
        <v>0</v>
      </c>
    </row>
    <row x14ac:dyDescent="0.25" r="225" customHeight="1" ht="18.75">
      <c r="A225" s="1" t="s">
        <v>1550</v>
      </c>
      <c r="B225" s="22">
        <f>XLOOKUP(A225,'Página25'!A:A,'Página25'!G:G,"")</f>
        <v>25568.875</v>
      </c>
      <c r="C225" s="22">
        <f>XLOOKUP(A225,'Página25'!A:A,'Página25'!I:I,"")</f>
        <v>25568.875</v>
      </c>
      <c r="D225" s="4">
        <f>XLOOKUP(A225,login!A:A,login!F:F,"")</f>
      </c>
      <c r="E225" s="4">
        <f>XLOOKUP(A225,gestor!C:C,gestor!E:E,"")</f>
      </c>
      <c r="F225" s="4">
        <v>0</v>
      </c>
      <c r="G225" s="4">
        <f>XLOOKUP(A225,EmailVerification!A:A,EmailVerification!B:B,"")</f>
      </c>
      <c r="H225" s="4">
        <f>XLOOKUP(A225,IntegracaoVerification!A:A,IntegracaoVerification!C:C,"")</f>
      </c>
      <c r="I225" s="2">
        <f>XLOOKUP(A225,ApiVerification!A:A,ApiVerification!C:C,"")</f>
      </c>
      <c r="J225" s="4">
        <f>XLOOKUP(A225,AtivacaoGiftback!A:A,AtivacaoGiftback!B:B,"")</f>
      </c>
      <c r="K225" s="2">
        <f>XLOOKUP(A225,TempoPrimeiraCampanha!A:A,TempoPrimeiraCampanha!B:B,"")</f>
      </c>
      <c r="L225" s="4">
        <f>XLOOKUP(A225,'# Campanhas30D'!A:A,'# Campanhas30D'!B:B,"")</f>
      </c>
      <c r="M225" s="10">
        <f>XLOOKUP(A225,'Receita Influenciada'!A:A,'Receita Influenciada'!B:B,"")</f>
      </c>
      <c r="N225" s="10">
        <f>XLOOKUP(A225,'Receita Total'!A:A,'Receita Total'!C:C,"")</f>
      </c>
      <c r="O225" s="10">
        <f>XLOOKUP(A225,Giftback!A:A,Giftback!B:B,"")</f>
      </c>
      <c r="P225" s="4">
        <v>0</v>
      </c>
      <c r="Q225" s="10">
        <f>XLOOKUP(A225,Task!A:A,Task!B:B,"")</f>
      </c>
      <c r="R225" s="4">
        <v>0</v>
      </c>
      <c r="S225" s="15">
        <f>XLOOKUP(A225,'Receita Influenciada'!A:A,'Receita Influenciada'!C:C,"")</f>
      </c>
      <c r="T225" s="2">
        <f>DATEDIF(B225,C225,"D")</f>
      </c>
      <c r="U225" s="4">
        <v>0</v>
      </c>
    </row>
    <row x14ac:dyDescent="0.25" r="226" customHeight="1" ht="18.75">
      <c r="A226" s="1" t="s">
        <v>1534</v>
      </c>
      <c r="B226" s="22">
        <f>XLOOKUP(A226,'Página25'!A:A,'Página25'!G:G,"")</f>
        <v>25568.875</v>
      </c>
      <c r="C226" s="22">
        <f>XLOOKUP(A226,'Página25'!A:A,'Página25'!I:I,"")</f>
        <v>25568.875</v>
      </c>
      <c r="D226" s="4">
        <v>0</v>
      </c>
      <c r="E226" s="4">
        <v>0</v>
      </c>
      <c r="F226" s="4">
        <v>0</v>
      </c>
      <c r="G226" s="2">
        <f>XLOOKUP(A226,EmailVerification!A:A,EmailVerification!B:B,"")</f>
      </c>
      <c r="H226" s="4">
        <f>XLOOKUP(A226,IntegracaoVerification!A:A,IntegracaoVerification!C:C,"")</f>
      </c>
      <c r="I226" s="2">
        <f>XLOOKUP(A226,ApiVerification!A:A,ApiVerification!C:C,"")</f>
      </c>
      <c r="J226" s="4">
        <f>XLOOKUP(A226,AtivacaoGiftback!A:A,AtivacaoGiftback!B:B,"")</f>
      </c>
      <c r="K226" s="2">
        <f>XLOOKUP(A226,TempoPrimeiraCampanha!A:A,TempoPrimeiraCampanha!B:B,"")</f>
      </c>
      <c r="L226" s="4">
        <f>XLOOKUP(A226,'# Campanhas30D'!A:A,'# Campanhas30D'!B:B,"")</f>
      </c>
      <c r="M226" s="10">
        <f>XLOOKUP(A226,'Receita Influenciada'!A:A,'Receita Influenciada'!B:B,"")</f>
      </c>
      <c r="N226" s="10">
        <f>XLOOKUP(A226,'Receita Total'!A:A,'Receita Total'!C:C,"")</f>
      </c>
      <c r="O226" s="10">
        <f>XLOOKUP(A226,Giftback!A:A,Giftback!B:B,"")</f>
      </c>
      <c r="P226" s="4">
        <v>0</v>
      </c>
      <c r="Q226" s="4">
        <v>0</v>
      </c>
      <c r="R226" s="4">
        <v>0</v>
      </c>
      <c r="S226" s="15">
        <f>XLOOKUP(A226,'Receita Influenciada'!A:A,'Receita Influenciada'!C:C,"")</f>
      </c>
      <c r="T226" s="2">
        <f>DATEDIF(B226,C226,"D")</f>
      </c>
      <c r="U226" s="4">
        <v>0</v>
      </c>
    </row>
    <row x14ac:dyDescent="0.25" r="227" customHeight="1" ht="18.75">
      <c r="A227" s="1" t="s">
        <v>547</v>
      </c>
      <c r="B227" s="22">
        <f>XLOOKUP(A227,'Página25'!A:A,'Página25'!G:G,"")</f>
        <v>25568.875</v>
      </c>
      <c r="C227" s="22">
        <f>XLOOKUP(A227,'Página25'!A:A,'Página25'!I:I,"")</f>
        <v>25568.875</v>
      </c>
      <c r="D227" s="4">
        <f>XLOOKUP(A227,login!A:A,login!F:F,"")</f>
      </c>
      <c r="E227" s="4">
        <f>XLOOKUP(A227,gestor!C:C,gestor!E:E,"")</f>
      </c>
      <c r="F227" s="4">
        <v>0</v>
      </c>
      <c r="G227" s="4">
        <f>XLOOKUP(A227,EmailVerification!A:A,EmailVerification!B:B,"")</f>
      </c>
      <c r="H227" s="4">
        <f>XLOOKUP(A227,IntegracaoVerification!A:A,IntegracaoVerification!C:C,"")</f>
      </c>
      <c r="I227" s="4">
        <f>XLOOKUP(A227,ApiVerification!A:A,ApiVerification!C:C,"")</f>
      </c>
      <c r="J227" s="4">
        <f>XLOOKUP(A227,AtivacaoGiftback!A:A,AtivacaoGiftback!B:B,"")</f>
      </c>
      <c r="K227" s="4">
        <f>XLOOKUP(A227,TempoPrimeiraCampanha!A:A,TempoPrimeiraCampanha!B:B,"")</f>
      </c>
      <c r="L227" s="4">
        <f>XLOOKUP(A227,'# Campanhas30D'!A:A,'# Campanhas30D'!B:B,"")</f>
      </c>
      <c r="M227" s="10">
        <f>XLOOKUP(A227,'Receita Influenciada'!A:A,'Receita Influenciada'!B:B,"")</f>
      </c>
      <c r="N227" s="10">
        <f>XLOOKUP(A227,'Receita Total'!A:A,'Receita Total'!C:C,"")</f>
      </c>
      <c r="O227" s="10">
        <f>XLOOKUP(A227,Giftback!A:A,Giftback!B:B,"")</f>
      </c>
      <c r="P227" s="4">
        <v>0</v>
      </c>
      <c r="Q227" s="4">
        <v>0</v>
      </c>
      <c r="R227" s="4">
        <v>0</v>
      </c>
      <c r="S227" s="15">
        <f>XLOOKUP(A227,'Receita Influenciada'!A:A,'Receita Influenciada'!C:C,"")</f>
      </c>
      <c r="T227" s="2">
        <f>DATEDIF(B227,C227,"D")</f>
      </c>
      <c r="U227" s="4">
        <v>0</v>
      </c>
    </row>
    <row x14ac:dyDescent="0.25" r="228" customHeight="1" ht="18.75">
      <c r="A228" s="1" t="s">
        <v>1499</v>
      </c>
      <c r="B228" s="22">
        <f>XLOOKUP(A228,'Página25'!A:A,'Página25'!G:G,"")</f>
        <v>25568.875</v>
      </c>
      <c r="C228" s="22">
        <f>XLOOKUP(A228,'Página25'!A:A,'Página25'!I:I,"")</f>
        <v>25568.875</v>
      </c>
      <c r="D228" s="4">
        <f>XLOOKUP(A228,login!A:A,login!F:F,"")</f>
      </c>
      <c r="E228" s="4">
        <f>XLOOKUP(A228,gestor!C:C,gestor!E:E,"")</f>
      </c>
      <c r="F228" s="4">
        <v>0</v>
      </c>
      <c r="G228" s="4">
        <f>XLOOKUP(A228,EmailVerification!A:A,EmailVerification!B:B,"")</f>
      </c>
      <c r="H228" s="4">
        <f>XLOOKUP(A228,IntegracaoVerification!A:A,IntegracaoVerification!C:C,"")</f>
      </c>
      <c r="I228" s="2">
        <f>XLOOKUP(A228,ApiVerification!A:A,ApiVerification!C:C,"")</f>
      </c>
      <c r="J228" s="4">
        <f>XLOOKUP(A228,AtivacaoGiftback!A:A,AtivacaoGiftback!B:B,"")</f>
      </c>
      <c r="K228" s="2">
        <f>XLOOKUP(A228,TempoPrimeiraCampanha!A:A,TempoPrimeiraCampanha!B:B,"")</f>
      </c>
      <c r="L228" s="4">
        <f>XLOOKUP(A228,'# Campanhas30D'!A:A,'# Campanhas30D'!B:B,"")</f>
      </c>
      <c r="M228" s="10">
        <f>XLOOKUP(A228,'Receita Influenciada'!A:A,'Receita Influenciada'!B:B,"")</f>
      </c>
      <c r="N228" s="10">
        <f>XLOOKUP(A228,'Receita Total'!A:A,'Receita Total'!C:C,"")</f>
      </c>
      <c r="O228" s="10">
        <f>XLOOKUP(A228,Giftback!A:A,Giftback!B:B,"")</f>
      </c>
      <c r="P228" s="4">
        <v>0</v>
      </c>
      <c r="Q228" s="4">
        <v>0</v>
      </c>
      <c r="R228" s="10">
        <f>XLOOKUP(A228,Message!A:A,Message!B:B,"")</f>
      </c>
      <c r="S228" s="15">
        <f>XLOOKUP(A228,'Receita Influenciada'!A:A,'Receita Influenciada'!C:C,"")</f>
      </c>
      <c r="T228" s="2">
        <f>DATEDIF(B228,C228,"D")</f>
      </c>
      <c r="U228" s="4">
        <v>0</v>
      </c>
    </row>
    <row x14ac:dyDescent="0.25" r="229" customHeight="1" ht="18.75">
      <c r="A229" s="1" t="s">
        <v>1196</v>
      </c>
      <c r="B229" s="22">
        <f>XLOOKUP(A229,'Página25'!A:A,'Página25'!G:G,"")</f>
        <v>25568.875</v>
      </c>
      <c r="C229" s="22">
        <f>XLOOKUP(A229,'Página25'!A:A,'Página25'!I:I,"")</f>
        <v>25568.875</v>
      </c>
      <c r="D229" s="4">
        <f>XLOOKUP(A229,login!A:A,login!F:F,"")</f>
      </c>
      <c r="E229" s="4">
        <f>XLOOKUP(A229,gestor!C:C,gestor!E:E,"")</f>
      </c>
      <c r="F229" s="4">
        <v>0</v>
      </c>
      <c r="G229" s="4">
        <f>XLOOKUP(A229,EmailVerification!A:A,EmailVerification!B:B,"")</f>
      </c>
      <c r="H229" s="4">
        <f>XLOOKUP(A229,IntegracaoVerification!A:A,IntegracaoVerification!C:C,"")</f>
      </c>
      <c r="I229" s="4">
        <f>XLOOKUP(A229,ApiVerification!A:A,ApiVerification!C:C,"")</f>
      </c>
      <c r="J229" s="4">
        <f>XLOOKUP(A229,AtivacaoGiftback!A:A,AtivacaoGiftback!B:B,"")</f>
      </c>
      <c r="K229" s="4">
        <f>XLOOKUP(A229,TempoPrimeiraCampanha!A:A,TempoPrimeiraCampanha!B:B,"")</f>
      </c>
      <c r="L229" s="4">
        <f>XLOOKUP(A229,'# Campanhas30D'!A:A,'# Campanhas30D'!B:B,"")</f>
      </c>
      <c r="M229" s="10">
        <f>XLOOKUP(A229,'Receita Influenciada'!A:A,'Receita Influenciada'!B:B,"")</f>
      </c>
      <c r="N229" s="10">
        <f>XLOOKUP(A229,'Receita Total'!A:A,'Receita Total'!C:C,"")</f>
      </c>
      <c r="O229" s="10">
        <f>XLOOKUP(A229,Giftback!A:A,Giftback!B:B,"")</f>
      </c>
      <c r="P229" s="4">
        <v>0</v>
      </c>
      <c r="Q229" s="4">
        <v>0</v>
      </c>
      <c r="R229" s="4">
        <v>0</v>
      </c>
      <c r="S229" s="15">
        <f>XLOOKUP(A229,'Receita Influenciada'!A:A,'Receita Influenciada'!C:C,"")</f>
      </c>
      <c r="T229" s="2">
        <f>DATEDIF(B229,C229,"D")</f>
      </c>
      <c r="U229" s="4">
        <v>0</v>
      </c>
    </row>
    <row x14ac:dyDescent="0.25" r="230" customHeight="1" ht="18.75">
      <c r="A230" s="1" t="s">
        <v>1025</v>
      </c>
      <c r="B230" s="22">
        <f>XLOOKUP(A230,'Página25'!A:A,'Página25'!G:G,"")</f>
        <v>25568.875</v>
      </c>
      <c r="C230" s="22">
        <f>XLOOKUP(A230,'Página25'!A:A,'Página25'!I:I,"")</f>
        <v>25568.875</v>
      </c>
      <c r="D230" s="4">
        <f>XLOOKUP(A230,login!A:A,login!F:F,"")</f>
      </c>
      <c r="E230" s="4">
        <v>0</v>
      </c>
      <c r="F230" s="4">
        <v>0</v>
      </c>
      <c r="G230" s="4">
        <f>XLOOKUP(A230,EmailVerification!A:A,EmailVerification!B:B,"")</f>
      </c>
      <c r="H230" s="4">
        <f>XLOOKUP(A230,IntegracaoVerification!A:A,IntegracaoVerification!C:C,"")</f>
      </c>
      <c r="I230" s="4">
        <f>XLOOKUP(A230,ApiVerification!A:A,ApiVerification!C:C,"")</f>
      </c>
      <c r="J230" s="4">
        <f>XLOOKUP(A230,AtivacaoGiftback!A:A,AtivacaoGiftback!B:B,"")</f>
      </c>
      <c r="K230" s="2">
        <f>XLOOKUP(A230,TempoPrimeiraCampanha!A:A,TempoPrimeiraCampanha!B:B,"")</f>
      </c>
      <c r="L230" s="4">
        <f>XLOOKUP(A230,'# Campanhas30D'!A:A,'# Campanhas30D'!B:B,"")</f>
      </c>
      <c r="M230" s="10">
        <f>XLOOKUP(A230,'Receita Influenciada'!A:A,'Receita Influenciada'!B:B,"")</f>
      </c>
      <c r="N230" s="10">
        <f>XLOOKUP(A230,'Receita Total'!A:A,'Receita Total'!C:C,"")</f>
      </c>
      <c r="O230" s="10">
        <f>XLOOKUP(A230,Giftback!A:A,Giftback!B:B,"")</f>
      </c>
      <c r="P230" s="4">
        <v>0</v>
      </c>
      <c r="Q230" s="4">
        <v>0</v>
      </c>
      <c r="R230" s="4">
        <v>0</v>
      </c>
      <c r="S230" s="15">
        <f>XLOOKUP(A230,'Receita Influenciada'!A:A,'Receita Influenciada'!C:C,"")</f>
      </c>
      <c r="T230" s="2">
        <f>DATEDIF(B230,C230,"D")</f>
      </c>
      <c r="U230" s="4">
        <v>0</v>
      </c>
    </row>
    <row x14ac:dyDescent="0.25" r="231" customHeight="1" ht="18.75">
      <c r="A231" s="1" t="s">
        <v>1425</v>
      </c>
      <c r="B231" s="22">
        <f>XLOOKUP(A231,'Página25'!A:A,'Página25'!G:G,"")</f>
        <v>25568.875</v>
      </c>
      <c r="C231" s="22">
        <f>XLOOKUP(A231,'Página25'!A:A,'Página25'!I:I,"")</f>
        <v>25568.875</v>
      </c>
      <c r="D231" s="4">
        <f>XLOOKUP(A231,login!A:A,login!F:F,"")</f>
      </c>
      <c r="E231" s="4">
        <v>0</v>
      </c>
      <c r="F231" s="4">
        <v>0</v>
      </c>
      <c r="G231" s="4">
        <f>XLOOKUP(A231,EmailVerification!A:A,EmailVerification!B:B,"")</f>
      </c>
      <c r="H231" s="4">
        <f>XLOOKUP(A231,IntegracaoVerification!A:A,IntegracaoVerification!C:C,"")</f>
      </c>
      <c r="I231" s="4">
        <f>XLOOKUP(A231,ApiVerification!A:A,ApiVerification!C:C,"")</f>
      </c>
      <c r="J231" s="4">
        <f>XLOOKUP(A231,AtivacaoGiftback!A:A,AtivacaoGiftback!B:B,"")</f>
      </c>
      <c r="K231" s="2">
        <f>XLOOKUP(A231,TempoPrimeiraCampanha!A:A,TempoPrimeiraCampanha!B:B,"")</f>
      </c>
      <c r="L231" s="4">
        <f>XLOOKUP(A231,'# Campanhas30D'!A:A,'# Campanhas30D'!B:B,"")</f>
      </c>
      <c r="M231" s="10">
        <f>XLOOKUP(A231,'Receita Influenciada'!A:A,'Receita Influenciada'!B:B,"")</f>
      </c>
      <c r="N231" s="10">
        <f>XLOOKUP(A231,'Receita Total'!A:A,'Receita Total'!C:C,"")</f>
      </c>
      <c r="O231" s="10">
        <f>XLOOKUP(A231,Giftback!A:A,Giftback!B:B,"")</f>
      </c>
      <c r="P231" s="4">
        <v>0</v>
      </c>
      <c r="Q231" s="4">
        <v>0</v>
      </c>
      <c r="R231" s="4">
        <v>0</v>
      </c>
      <c r="S231" s="15">
        <f>XLOOKUP(A231,'Receita Influenciada'!A:A,'Receita Influenciada'!C:C,"")</f>
      </c>
      <c r="T231" s="2">
        <f>DATEDIF(B231,C231,"D")</f>
      </c>
      <c r="U231" s="4">
        <v>0</v>
      </c>
    </row>
    <row x14ac:dyDescent="0.25" r="232" customHeight="1" ht="18.75">
      <c r="A232" s="1" t="s">
        <v>1067</v>
      </c>
      <c r="B232" s="22">
        <f>XLOOKUP(A232,'Página25'!A:A,'Página25'!G:G,"")</f>
        <v>25568.875</v>
      </c>
      <c r="C232" s="22">
        <f>XLOOKUP(A232,'Página25'!A:A,'Página25'!I:I,"")</f>
        <v>25568.875</v>
      </c>
      <c r="D232" s="4">
        <f>XLOOKUP(A232,login!A:A,login!F:F,"")</f>
      </c>
      <c r="E232" s="4">
        <v>0</v>
      </c>
      <c r="F232" s="4">
        <v>0</v>
      </c>
      <c r="G232" s="4">
        <f>XLOOKUP(A232,EmailVerification!A:A,EmailVerification!B:B,"")</f>
      </c>
      <c r="H232" s="4">
        <f>XLOOKUP(A232,IntegracaoVerification!A:A,IntegracaoVerification!C:C,"")</f>
      </c>
      <c r="I232" s="2">
        <f>XLOOKUP(A232,ApiVerification!A:A,ApiVerification!C:C,"")</f>
      </c>
      <c r="J232" s="4">
        <f>XLOOKUP(A232,AtivacaoGiftback!A:A,AtivacaoGiftback!B:B,"")</f>
      </c>
      <c r="K232" s="2">
        <f>XLOOKUP(A232,TempoPrimeiraCampanha!A:A,TempoPrimeiraCampanha!B:B,"")</f>
      </c>
      <c r="L232" s="4">
        <f>XLOOKUP(A232,'# Campanhas30D'!A:A,'# Campanhas30D'!B:B,"")</f>
      </c>
      <c r="M232" s="10">
        <f>XLOOKUP(A232,'Receita Influenciada'!A:A,'Receita Influenciada'!B:B,"")</f>
      </c>
      <c r="N232" s="10">
        <f>XLOOKUP(A232,'Receita Total'!A:A,'Receita Total'!C:C,"")</f>
      </c>
      <c r="O232" s="10">
        <f>XLOOKUP(A232,Giftback!A:A,Giftback!B:B,"")</f>
      </c>
      <c r="P232" s="4">
        <v>0</v>
      </c>
      <c r="Q232" s="4">
        <v>0</v>
      </c>
      <c r="R232" s="4">
        <v>0</v>
      </c>
      <c r="S232" s="15">
        <f>XLOOKUP(A232,'Receita Influenciada'!A:A,'Receita Influenciada'!C:C,"")</f>
      </c>
      <c r="T232" s="2">
        <f>DATEDIF(B232,C232,"D")</f>
      </c>
      <c r="U232" s="4">
        <v>0</v>
      </c>
    </row>
    <row x14ac:dyDescent="0.25" r="233" customHeight="1" ht="18.75">
      <c r="A233" s="1" t="s">
        <v>974</v>
      </c>
      <c r="B233" s="22">
        <f>XLOOKUP(A233,'Página25'!A:A,'Página25'!G:G,"")</f>
        <v>25568.875</v>
      </c>
      <c r="C233" s="22">
        <f>XLOOKUP(A233,'Página25'!A:A,'Página25'!I:I,"")</f>
        <v>25568.875</v>
      </c>
      <c r="D233" s="4">
        <f>XLOOKUP(A233,login!A:A,login!F:F,"")</f>
      </c>
      <c r="E233" s="4">
        <f>XLOOKUP(A233,gestor!C:C,gestor!E:E,"")</f>
      </c>
      <c r="F233" s="4">
        <v>0</v>
      </c>
      <c r="G233" s="2">
        <f>XLOOKUP(A233,EmailVerification!A:A,EmailVerification!B:B,"")</f>
      </c>
      <c r="H233" s="2">
        <f>XLOOKUP(A233,IntegracaoVerification!A:A,IntegracaoVerification!C:C,"")</f>
      </c>
      <c r="I233" s="4">
        <f>XLOOKUP(A233,ApiVerification!A:A,ApiVerification!C:C,"")</f>
      </c>
      <c r="J233" s="4">
        <f>XLOOKUP(A233,AtivacaoGiftback!A:A,AtivacaoGiftback!B:B,"")</f>
      </c>
      <c r="K233" s="2">
        <f>XLOOKUP(A233,TempoPrimeiraCampanha!A:A,TempoPrimeiraCampanha!B:B,"")</f>
      </c>
      <c r="L233" s="4">
        <f>XLOOKUP(A233,'# Campanhas30D'!A:A,'# Campanhas30D'!B:B,"")</f>
      </c>
      <c r="M233" s="10">
        <f>XLOOKUP(A233,'Receita Influenciada'!A:A,'Receita Influenciada'!B:B,"")</f>
      </c>
      <c r="N233" s="10">
        <f>XLOOKUP(A233,'Receita Total'!A:A,'Receita Total'!C:C,"")</f>
      </c>
      <c r="O233" s="10">
        <f>XLOOKUP(A233,Giftback!A:A,Giftback!B:B,"")</f>
      </c>
      <c r="P233" s="4">
        <v>0</v>
      </c>
      <c r="Q233" s="4">
        <v>0</v>
      </c>
      <c r="R233" s="4">
        <v>0</v>
      </c>
      <c r="S233" s="15">
        <f>XLOOKUP(A233,'Receita Influenciada'!A:A,'Receita Influenciada'!C:C,"")</f>
      </c>
      <c r="T233" s="2">
        <f>DATEDIF(B233,C233,"D")</f>
      </c>
      <c r="U233" s="4">
        <v>0</v>
      </c>
    </row>
    <row x14ac:dyDescent="0.25" r="234" customHeight="1" ht="18.75">
      <c r="A234" s="1" t="s">
        <v>1004</v>
      </c>
      <c r="B234" s="22">
        <f>XLOOKUP(A234,'Página25'!A:A,'Página25'!G:G,"")</f>
        <v>25568.875</v>
      </c>
      <c r="C234" s="22">
        <f>XLOOKUP(A234,'Página25'!A:A,'Página25'!I:I,"")</f>
        <v>25568.875</v>
      </c>
      <c r="D234" s="4">
        <f>XLOOKUP(A234,login!A:A,login!F:F,"")</f>
      </c>
      <c r="E234" s="4">
        <f>XLOOKUP(A234,gestor!C:C,gestor!E:E,"")</f>
      </c>
      <c r="F234" s="4">
        <f>XLOOKUP(A234,tickets!I:I,tickets!J:J,"")</f>
      </c>
      <c r="G234" s="4">
        <f>XLOOKUP(A234,EmailVerification!A:A,EmailVerification!B:B,"")</f>
      </c>
      <c r="H234" s="4">
        <f>XLOOKUP(A234,IntegracaoVerification!A:A,IntegracaoVerification!C:C,"")</f>
      </c>
      <c r="I234" s="4">
        <f>XLOOKUP(A234,ApiVerification!A:A,ApiVerification!C:C,"")</f>
      </c>
      <c r="J234" s="4">
        <f>XLOOKUP(A234,AtivacaoGiftback!A:A,AtivacaoGiftback!B:B,"")</f>
      </c>
      <c r="K234" s="2">
        <f>XLOOKUP(A234,TempoPrimeiraCampanha!A:A,TempoPrimeiraCampanha!B:B,"")</f>
      </c>
      <c r="L234" s="4">
        <f>XLOOKUP(A234,'# Campanhas30D'!A:A,'# Campanhas30D'!B:B,"")</f>
      </c>
      <c r="M234" s="10">
        <f>XLOOKUP(A234,'Receita Influenciada'!A:A,'Receita Influenciada'!B:B,"")</f>
      </c>
      <c r="N234" s="10">
        <f>XLOOKUP(A234,'Receita Total'!A:A,'Receita Total'!C:C,"")</f>
      </c>
      <c r="O234" s="10">
        <f>XLOOKUP(A234,Giftback!A:A,Giftback!B:B,"")</f>
      </c>
      <c r="P234" s="4">
        <v>0</v>
      </c>
      <c r="Q234" s="4">
        <v>0</v>
      </c>
      <c r="R234" s="4">
        <v>0</v>
      </c>
      <c r="S234" s="15">
        <f>XLOOKUP(A234,'Receita Influenciada'!A:A,'Receita Influenciada'!C:C,"")</f>
      </c>
      <c r="T234" s="2">
        <f>DATEDIF(B234,C234,"D")</f>
      </c>
      <c r="U234" s="4">
        <v>0</v>
      </c>
    </row>
    <row x14ac:dyDescent="0.25" r="235" customHeight="1" ht="18.75">
      <c r="A235" s="1" t="s">
        <v>869</v>
      </c>
      <c r="B235" s="22">
        <f>XLOOKUP(A235,'Página25'!A:A,'Página25'!G:G,"")</f>
        <v>25568.875</v>
      </c>
      <c r="C235" s="22">
        <f>XLOOKUP(A235,'Página25'!A:A,'Página25'!I:I,"")</f>
        <v>25568.875</v>
      </c>
      <c r="D235" s="4">
        <f>XLOOKUP(A235,login!A:A,login!F:F,"")</f>
      </c>
      <c r="E235" s="4">
        <f>XLOOKUP(A235,gestor!C:C,gestor!E:E,"")</f>
      </c>
      <c r="F235" s="4">
        <v>0</v>
      </c>
      <c r="G235" s="4">
        <f>XLOOKUP(A235,EmailVerification!A:A,EmailVerification!B:B,"")</f>
      </c>
      <c r="H235" s="4">
        <f>XLOOKUP(A235,IntegracaoVerification!A:A,IntegracaoVerification!C:C,"")</f>
      </c>
      <c r="I235" s="4">
        <f>XLOOKUP(A235,ApiVerification!A:A,ApiVerification!C:C,"")</f>
      </c>
      <c r="J235" s="4">
        <f>XLOOKUP(A235,AtivacaoGiftback!A:A,AtivacaoGiftback!B:B,"")</f>
      </c>
      <c r="K235" s="4">
        <f>XLOOKUP(A235,TempoPrimeiraCampanha!A:A,TempoPrimeiraCampanha!B:B,"")</f>
      </c>
      <c r="L235" s="4">
        <f>XLOOKUP(A235,'# Campanhas30D'!A:A,'# Campanhas30D'!B:B,"")</f>
      </c>
      <c r="M235" s="10">
        <f>XLOOKUP(A235,'Receita Influenciada'!A:A,'Receita Influenciada'!B:B,"")</f>
      </c>
      <c r="N235" s="10">
        <f>XLOOKUP(A235,'Receita Total'!A:A,'Receita Total'!C:C,"")</f>
      </c>
      <c r="O235" s="10">
        <f>XLOOKUP(A235,Giftback!A:A,Giftback!B:B,"")</f>
      </c>
      <c r="P235" s="4">
        <v>0</v>
      </c>
      <c r="Q235" s="4">
        <v>0</v>
      </c>
      <c r="R235" s="4">
        <v>0</v>
      </c>
      <c r="S235" s="15">
        <f>XLOOKUP(A235,'Receita Influenciada'!A:A,'Receita Influenciada'!C:C,"")</f>
      </c>
      <c r="T235" s="2">
        <f>DATEDIF(B235,C235,"D")</f>
      </c>
      <c r="U235" s="4">
        <v>0</v>
      </c>
    </row>
    <row x14ac:dyDescent="0.25" r="236" customHeight="1" ht="18.75">
      <c r="A236" s="1" t="s">
        <v>803</v>
      </c>
      <c r="B236" s="22">
        <f>XLOOKUP(A236,'Página25'!A:A,'Página25'!G:G,"")</f>
        <v>25568.875</v>
      </c>
      <c r="C236" s="22">
        <f>XLOOKUP(A236,'Página25'!A:A,'Página25'!I:I,"")</f>
        <v>25568.875</v>
      </c>
      <c r="D236" s="4">
        <f>XLOOKUP(A236,login!A:A,login!F:F,"")</f>
      </c>
      <c r="E236" s="4">
        <f>XLOOKUP(A236,gestor!C:C,gestor!E:E,"")</f>
      </c>
      <c r="F236" s="4">
        <f>XLOOKUP(A236,tickets!I:I,tickets!J:J,"")</f>
      </c>
      <c r="G236" s="4">
        <f>XLOOKUP(A236,EmailVerification!A:A,EmailVerification!B:B,"")</f>
      </c>
      <c r="H236" s="4">
        <f>XLOOKUP(A236,IntegracaoVerification!A:A,IntegracaoVerification!C:C,"")</f>
      </c>
      <c r="I236" s="4">
        <f>XLOOKUP(A236,ApiVerification!A:A,ApiVerification!C:C,"")</f>
      </c>
      <c r="J236" s="4">
        <f>XLOOKUP(A236,AtivacaoGiftback!A:A,AtivacaoGiftback!B:B,"")</f>
      </c>
      <c r="K236" s="4">
        <f>XLOOKUP(A236,TempoPrimeiraCampanha!A:A,TempoPrimeiraCampanha!B:B,"")</f>
      </c>
      <c r="L236" s="4">
        <f>XLOOKUP(A236,'# Campanhas30D'!A:A,'# Campanhas30D'!B:B,"")</f>
      </c>
      <c r="M236" s="10">
        <f>XLOOKUP(A236,'Receita Influenciada'!A:A,'Receita Influenciada'!B:B,"")</f>
      </c>
      <c r="N236" s="10">
        <f>XLOOKUP(A236,'Receita Total'!A:A,'Receita Total'!C:C,"")</f>
      </c>
      <c r="O236" s="10">
        <f>XLOOKUP(A236,Giftback!A:A,Giftback!B:B,"")</f>
      </c>
      <c r="P236" s="4">
        <v>0</v>
      </c>
      <c r="Q236" s="4">
        <v>0</v>
      </c>
      <c r="R236" s="4">
        <v>0</v>
      </c>
      <c r="S236" s="15">
        <f>XLOOKUP(A236,'Receita Influenciada'!A:A,'Receita Influenciada'!C:C,"")</f>
      </c>
      <c r="T236" s="2">
        <f>DATEDIF(B236,C236,"D")</f>
      </c>
      <c r="U236" s="4">
        <v>0</v>
      </c>
    </row>
    <row x14ac:dyDescent="0.25" r="237" customHeight="1" ht="18.75">
      <c r="A237" s="1" t="s">
        <v>838</v>
      </c>
      <c r="B237" s="22">
        <f>XLOOKUP(A237,'Página25'!A:A,'Página25'!G:G,"")</f>
        <v>25568.875</v>
      </c>
      <c r="C237" s="22">
        <f>XLOOKUP(A237,'Página25'!A:A,'Página25'!I:I,"")</f>
        <v>25568.875</v>
      </c>
      <c r="D237" s="4">
        <f>XLOOKUP(A237,login!A:A,login!F:F,"")</f>
      </c>
      <c r="E237" s="4">
        <v>0</v>
      </c>
      <c r="F237" s="4">
        <v>0</v>
      </c>
      <c r="G237" s="4">
        <f>XLOOKUP(A237,EmailVerification!A:A,EmailVerification!B:B,"")</f>
      </c>
      <c r="H237" s="4">
        <f>XLOOKUP(A237,IntegracaoVerification!A:A,IntegracaoVerification!C:C,"")</f>
      </c>
      <c r="I237" s="2">
        <f>XLOOKUP(A237,ApiVerification!A:A,ApiVerification!C:C,"")</f>
      </c>
      <c r="J237" s="4">
        <f>XLOOKUP(A237,AtivacaoGiftback!A:A,AtivacaoGiftback!B:B,"")</f>
      </c>
      <c r="K237" s="2">
        <f>XLOOKUP(A237,TempoPrimeiraCampanha!A:A,TempoPrimeiraCampanha!B:B,"")</f>
      </c>
      <c r="L237" s="4">
        <f>XLOOKUP(A237,'# Campanhas30D'!A:A,'# Campanhas30D'!B:B,"")</f>
      </c>
      <c r="M237" s="10">
        <f>XLOOKUP(A237,'Receita Influenciada'!A:A,'Receita Influenciada'!B:B,"")</f>
      </c>
      <c r="N237" s="10">
        <f>XLOOKUP(A237,'Receita Total'!A:A,'Receita Total'!C:C,"")</f>
      </c>
      <c r="O237" s="10">
        <f>XLOOKUP(A237,Giftback!A:A,Giftback!B:B,"")</f>
      </c>
      <c r="P237" s="4">
        <v>0</v>
      </c>
      <c r="Q237" s="4">
        <v>0</v>
      </c>
      <c r="R237" s="4">
        <v>0</v>
      </c>
      <c r="S237" s="15">
        <f>XLOOKUP(A237,'Receita Influenciada'!A:A,'Receita Influenciada'!C:C,"")</f>
      </c>
      <c r="T237" s="4">
        <f>DATEDIF(B237,C237,"D")</f>
      </c>
      <c r="U237" s="4">
        <v>0</v>
      </c>
    </row>
    <row x14ac:dyDescent="0.25" r="238" customHeight="1" ht="18.75">
      <c r="A238" s="1" t="s">
        <v>978</v>
      </c>
      <c r="B238" s="22">
        <f>XLOOKUP(A238,'Página25'!A:A,'Página25'!G:G,"")</f>
        <v>25568.875</v>
      </c>
      <c r="C238" s="22">
        <f>XLOOKUP(A238,'Página25'!A:A,'Página25'!I:I,"")</f>
        <v>25568.875</v>
      </c>
      <c r="D238" s="4">
        <f>XLOOKUP(A238,login!A:A,login!F:F,"")</f>
      </c>
      <c r="E238" s="4">
        <v>0</v>
      </c>
      <c r="F238" s="4">
        <v>0</v>
      </c>
      <c r="G238" s="2">
        <f>XLOOKUP(A238,EmailVerification!A:A,EmailVerification!B:B,"")</f>
      </c>
      <c r="H238" s="4">
        <f>XLOOKUP(A238,IntegracaoVerification!A:A,IntegracaoVerification!C:C,"")</f>
      </c>
      <c r="I238" s="2">
        <f>XLOOKUP(A238,ApiVerification!A:A,ApiVerification!C:C,"")</f>
      </c>
      <c r="J238" s="2">
        <f>XLOOKUP(A238,AtivacaoGiftback!A:A,AtivacaoGiftback!B:B,"")</f>
      </c>
      <c r="K238" s="2">
        <f>XLOOKUP(A238,TempoPrimeiraCampanha!A:A,TempoPrimeiraCampanha!B:B,"")</f>
      </c>
      <c r="L238" s="4">
        <f>XLOOKUP(A238,'# Campanhas30D'!A:A,'# Campanhas30D'!B:B,"")</f>
      </c>
      <c r="M238" s="10">
        <f>XLOOKUP(A238,'Receita Influenciada'!A:A,'Receita Influenciada'!B:B,"")</f>
      </c>
      <c r="N238" s="10">
        <f>XLOOKUP(A238,'Receita Total'!A:A,'Receita Total'!C:C,"")</f>
      </c>
      <c r="O238" s="10">
        <f>XLOOKUP(A238,Giftback!A:A,Giftback!B:B,"")</f>
      </c>
      <c r="P238" s="4">
        <v>0</v>
      </c>
      <c r="Q238" s="4">
        <v>0</v>
      </c>
      <c r="R238" s="4">
        <v>0</v>
      </c>
      <c r="S238" s="15">
        <f>XLOOKUP(A238,'Receita Influenciada'!A:A,'Receita Influenciada'!C:C,"")</f>
      </c>
      <c r="T238" s="4">
        <f>DATEDIF(B238,C238,"D")</f>
      </c>
      <c r="U238" s="4">
        <v>0</v>
      </c>
    </row>
    <row x14ac:dyDescent="0.25" r="239" customHeight="1" ht="18.75">
      <c r="A239" s="1" t="s">
        <v>1275</v>
      </c>
      <c r="B239" s="22">
        <f>XLOOKUP(A239,'Página25'!A:A,'Página25'!G:G,"")</f>
        <v>25568.875</v>
      </c>
      <c r="C239" s="22">
        <f>XLOOKUP(A239,'Página25'!A:A,'Página25'!I:I,"")</f>
        <v>25568.875</v>
      </c>
      <c r="D239" s="4">
        <f>XLOOKUP(A239,login!A:A,login!F:F,"")</f>
      </c>
      <c r="E239" s="4">
        <v>0</v>
      </c>
      <c r="F239" s="4">
        <v>0</v>
      </c>
      <c r="G239" s="4">
        <f>XLOOKUP(A239,EmailVerification!A:A,EmailVerification!B:B,"")</f>
      </c>
      <c r="H239" s="4">
        <f>XLOOKUP(A239,IntegracaoVerification!A:A,IntegracaoVerification!C:C,"")</f>
      </c>
      <c r="I239" s="2">
        <f>XLOOKUP(A239,ApiVerification!A:A,ApiVerification!C:C,"")</f>
      </c>
      <c r="J239" s="4">
        <f>XLOOKUP(A239,AtivacaoGiftback!A:A,AtivacaoGiftback!B:B,"")</f>
      </c>
      <c r="K239" s="2">
        <f>XLOOKUP(A239,TempoPrimeiraCampanha!A:A,TempoPrimeiraCampanha!B:B,"")</f>
      </c>
      <c r="L239" s="4">
        <f>XLOOKUP(A239,'# Campanhas30D'!A:A,'# Campanhas30D'!B:B,"")</f>
      </c>
      <c r="M239" s="10">
        <f>XLOOKUP(A239,'Receita Influenciada'!A:A,'Receita Influenciada'!B:B,"")</f>
      </c>
      <c r="N239" s="10">
        <f>XLOOKUP(A239,'Receita Total'!A:A,'Receita Total'!C:C,"")</f>
      </c>
      <c r="O239" s="10">
        <f>XLOOKUP(A239,Giftback!A:A,Giftback!B:B,"")</f>
      </c>
      <c r="P239" s="4">
        <v>0</v>
      </c>
      <c r="Q239" s="4">
        <v>0</v>
      </c>
      <c r="R239" s="4">
        <v>0</v>
      </c>
      <c r="S239" s="15">
        <f>XLOOKUP(A239,'Receita Influenciada'!A:A,'Receita Influenciada'!C:C,"")</f>
      </c>
      <c r="T239" s="4">
        <f>DATEDIF(B239,C239,"D")</f>
      </c>
      <c r="U239" s="4">
        <v>0</v>
      </c>
    </row>
    <row x14ac:dyDescent="0.25" r="240" customHeight="1" ht="18.75">
      <c r="A240" s="1" t="s">
        <v>1235</v>
      </c>
      <c r="B240" s="22">
        <f>XLOOKUP(A240,'Página25'!A:A,'Página25'!G:G,"")</f>
        <v>25568.875</v>
      </c>
      <c r="C240" s="22">
        <f>XLOOKUP(A240,'Página25'!A:A,'Página25'!I:I,"")</f>
        <v>25568.875</v>
      </c>
      <c r="D240" s="4">
        <v>0</v>
      </c>
      <c r="E240" s="4">
        <v>0</v>
      </c>
      <c r="F240" s="4">
        <v>0</v>
      </c>
      <c r="G240" s="2">
        <f>XLOOKUP(A240,EmailVerification!A:A,EmailVerification!B:B,"")</f>
      </c>
      <c r="H240" s="4">
        <f>XLOOKUP(A240,IntegracaoVerification!A:A,IntegracaoVerification!C:C,"")</f>
      </c>
      <c r="I240" s="2">
        <f>XLOOKUP(A240,ApiVerification!A:A,ApiVerification!C:C,"")</f>
      </c>
      <c r="J240" s="4">
        <f>XLOOKUP(A240,AtivacaoGiftback!A:A,AtivacaoGiftback!B:B,"")</f>
      </c>
      <c r="K240" s="2">
        <f>XLOOKUP(A240,TempoPrimeiraCampanha!A:A,TempoPrimeiraCampanha!B:B,"")</f>
      </c>
      <c r="L240" s="4">
        <f>XLOOKUP(A240,'# Campanhas30D'!A:A,'# Campanhas30D'!B:B,"")</f>
      </c>
      <c r="M240" s="10">
        <f>XLOOKUP(A240,'Receita Influenciada'!A:A,'Receita Influenciada'!B:B,"")</f>
      </c>
      <c r="N240" s="10">
        <f>XLOOKUP(A240,'Receita Total'!A:A,'Receita Total'!C:C,"")</f>
      </c>
      <c r="O240" s="10">
        <f>XLOOKUP(A240,Giftback!A:A,Giftback!B:B,"")</f>
      </c>
      <c r="P240" s="4">
        <v>0</v>
      </c>
      <c r="Q240" s="4">
        <v>0</v>
      </c>
      <c r="R240" s="4">
        <v>0</v>
      </c>
      <c r="S240" s="15">
        <f>XLOOKUP(A240,'Receita Influenciada'!A:A,'Receita Influenciada'!C:C,"")</f>
      </c>
      <c r="T240" s="4">
        <f>DATEDIF(B240,C240,"D")</f>
      </c>
      <c r="U240" s="4">
        <f>IF(T240&gt;=0,1,0)</f>
      </c>
    </row>
    <row x14ac:dyDescent="0.25" r="241" customHeight="1" ht="18.75">
      <c r="A241" s="1" t="s">
        <v>1073</v>
      </c>
      <c r="B241" s="22">
        <f>XLOOKUP(A241,'Página25'!A:A,'Página25'!G:G,"")</f>
        <v>25568.875</v>
      </c>
      <c r="C241" s="22">
        <f>XLOOKUP(A241,'Página25'!A:A,'Página25'!I:I,"")</f>
        <v>25568.875</v>
      </c>
      <c r="D241" s="4">
        <f>XLOOKUP(A241,login!A:A,login!F:F,"")</f>
      </c>
      <c r="E241" s="4">
        <v>0</v>
      </c>
      <c r="F241" s="4">
        <v>0</v>
      </c>
      <c r="G241" s="4">
        <f>XLOOKUP(A241,EmailVerification!A:A,EmailVerification!B:B,"")</f>
      </c>
      <c r="H241" s="4">
        <f>XLOOKUP(A241,IntegracaoVerification!A:A,IntegracaoVerification!C:C,"")</f>
      </c>
      <c r="I241" s="2">
        <f>XLOOKUP(A241,ApiVerification!A:A,ApiVerification!C:C,"")</f>
      </c>
      <c r="J241" s="4">
        <f>XLOOKUP(A241,AtivacaoGiftback!A:A,AtivacaoGiftback!B:B,"")</f>
      </c>
      <c r="K241" s="2">
        <f>XLOOKUP(A241,TempoPrimeiraCampanha!A:A,TempoPrimeiraCampanha!B:B,"")</f>
      </c>
      <c r="L241" s="4">
        <f>XLOOKUP(A241,'# Campanhas30D'!A:A,'# Campanhas30D'!B:B,"")</f>
      </c>
      <c r="M241" s="10">
        <f>XLOOKUP(A241,'Receita Influenciada'!A:A,'Receita Influenciada'!B:B,"")</f>
      </c>
      <c r="N241" s="10">
        <f>XLOOKUP(A241,'Receita Total'!A:A,'Receita Total'!C:C,"")</f>
      </c>
      <c r="O241" s="10">
        <f>XLOOKUP(A241,Giftback!A:A,Giftback!B:B,"")</f>
      </c>
      <c r="P241" s="4">
        <v>0</v>
      </c>
      <c r="Q241" s="4">
        <v>0</v>
      </c>
      <c r="R241" s="4">
        <v>0</v>
      </c>
      <c r="S241" s="15">
        <f>XLOOKUP(A241,'Receita Influenciada'!A:A,'Receita Influenciada'!C:C,"")</f>
      </c>
      <c r="T241" s="2">
        <f>DATEDIF(B241,C241,"D")</f>
      </c>
      <c r="U241" s="4">
        <v>0</v>
      </c>
    </row>
    <row x14ac:dyDescent="0.25" r="242" customHeight="1" ht="18.75">
      <c r="A242" s="1" t="s">
        <v>1616</v>
      </c>
      <c r="B242" s="22">
        <f>XLOOKUP(A242,'Página25'!A:A,'Página25'!G:G,"")</f>
        <v>25568.875</v>
      </c>
      <c r="C242" s="22">
        <f>XLOOKUP(A242,'Página25'!A:A,'Página25'!I:I,"")</f>
        <v>25568.875</v>
      </c>
      <c r="D242" s="4">
        <f>XLOOKUP(A242,login!A:A,login!F:F,"")</f>
      </c>
      <c r="E242" s="4">
        <v>0</v>
      </c>
      <c r="F242" s="4">
        <v>0</v>
      </c>
      <c r="G242" s="4">
        <f>XLOOKUP(A242,EmailVerification!A:A,EmailVerification!B:B,"")</f>
      </c>
      <c r="H242" s="4">
        <f>XLOOKUP(A242,IntegracaoVerification!A:A,IntegracaoVerification!C:C,"")</f>
      </c>
      <c r="I242" s="2">
        <f>XLOOKUP(A242,ApiVerification!A:A,ApiVerification!C:C,"")</f>
      </c>
      <c r="J242" s="4">
        <f>XLOOKUP(A242,AtivacaoGiftback!A:A,AtivacaoGiftback!B:B,"")</f>
      </c>
      <c r="K242" s="2">
        <f>XLOOKUP(A242,TempoPrimeiraCampanha!A:A,TempoPrimeiraCampanha!B:B,"")</f>
      </c>
      <c r="L242" s="4">
        <f>XLOOKUP(A242,'# Campanhas30D'!A:A,'# Campanhas30D'!B:B,"")</f>
      </c>
      <c r="M242" s="10">
        <f>XLOOKUP(A242,'Receita Influenciada'!A:A,'Receita Influenciada'!B:B,"")</f>
      </c>
      <c r="N242" s="10">
        <f>XLOOKUP(A242,'Receita Total'!A:A,'Receita Total'!C:C,"")</f>
      </c>
      <c r="O242" s="4">
        <v>0</v>
      </c>
      <c r="P242" s="4">
        <v>0</v>
      </c>
      <c r="Q242" s="10">
        <f>XLOOKUP(A242,Task!A:A,Task!B:B,"")</f>
      </c>
      <c r="R242" s="4">
        <v>0</v>
      </c>
      <c r="S242" s="15">
        <f>XLOOKUP(A242,'Receita Influenciada'!A:A,'Receita Influenciada'!C:C,"")</f>
      </c>
      <c r="T242" s="4">
        <f>DATEDIF(B242,C242,"D")</f>
      </c>
      <c r="U242" s="4">
        <v>0</v>
      </c>
    </row>
    <row x14ac:dyDescent="0.25" r="243" customHeight="1" ht="18.75">
      <c r="A243" s="1" t="s">
        <v>846</v>
      </c>
      <c r="B243" s="22">
        <f>XLOOKUP(A243,'Página25'!A:A,'Página25'!G:G,"")</f>
        <v>25568.875</v>
      </c>
      <c r="C243" s="22">
        <f>XLOOKUP(A243,'Página25'!A:A,'Página25'!I:I,"")</f>
        <v>25568.875</v>
      </c>
      <c r="D243" s="4">
        <f>XLOOKUP(A243,login!A:A,login!F:F,"")</f>
      </c>
      <c r="E243" s="4">
        <f>XLOOKUP(A243,gestor!C:C,gestor!E:E,"")</f>
      </c>
      <c r="F243" s="4">
        <v>0</v>
      </c>
      <c r="G243" s="2">
        <f>XLOOKUP(A243,EmailVerification!A:A,EmailVerification!B:B,"")</f>
      </c>
      <c r="H243" s="4">
        <f>XLOOKUP(A243,IntegracaoVerification!A:A,IntegracaoVerification!C:C,"")</f>
      </c>
      <c r="I243" s="2">
        <f>XLOOKUP(A243,ApiVerification!A:A,ApiVerification!C:C,"")</f>
      </c>
      <c r="J243" s="4">
        <f>XLOOKUP(A243,AtivacaoGiftback!A:A,AtivacaoGiftback!B:B,"")</f>
      </c>
      <c r="K243" s="2">
        <f>XLOOKUP(A243,TempoPrimeiraCampanha!A:A,TempoPrimeiraCampanha!B:B,"")</f>
      </c>
      <c r="L243" s="4">
        <f>XLOOKUP(A243,'# Campanhas30D'!A:A,'# Campanhas30D'!B:B,"")</f>
      </c>
      <c r="M243" s="10">
        <f>XLOOKUP(A243,'Receita Influenciada'!A:A,'Receita Influenciada'!B:B,"")</f>
      </c>
      <c r="N243" s="10">
        <f>XLOOKUP(A243,'Receita Total'!A:A,'Receita Total'!C:C,"")</f>
      </c>
      <c r="O243" s="4">
        <v>0</v>
      </c>
      <c r="P243" s="4">
        <v>0</v>
      </c>
      <c r="Q243" s="4">
        <v>0</v>
      </c>
      <c r="R243" s="10">
        <f>XLOOKUP(A243,Message!A:A,Message!B:B,"")</f>
      </c>
      <c r="S243" s="15">
        <f>XLOOKUP(A243,'Receita Influenciada'!A:A,'Receita Influenciada'!C:C,"")</f>
      </c>
      <c r="T243" s="4">
        <f>DATEDIF(B243,C243,"D")</f>
      </c>
      <c r="U243" s="4">
        <v>0</v>
      </c>
    </row>
    <row x14ac:dyDescent="0.25" r="244" customHeight="1" ht="18.75">
      <c r="A244" s="1" t="s">
        <v>1341</v>
      </c>
      <c r="B244" s="22">
        <f>XLOOKUP(A244,'Página25'!A:A,'Página25'!G:G,"")</f>
        <v>25568.875</v>
      </c>
      <c r="C244" s="22">
        <f>XLOOKUP(A244,'Página25'!A:A,'Página25'!I:I,"")</f>
        <v>25568.875</v>
      </c>
      <c r="D244" s="4">
        <f>XLOOKUP(A244,login!A:A,login!F:F,"")</f>
      </c>
      <c r="E244" s="4">
        <v>0</v>
      </c>
      <c r="F244" s="4">
        <v>0</v>
      </c>
      <c r="G244" s="2">
        <f>XLOOKUP(A244,EmailVerification!A:A,EmailVerification!B:B,"")</f>
      </c>
      <c r="H244" s="2">
        <f>XLOOKUP(A244,IntegracaoVerification!A:A,IntegracaoVerification!C:C,"")</f>
      </c>
      <c r="I244" s="2">
        <f>XLOOKUP(A244,ApiVerification!A:A,ApiVerification!C:C,"")</f>
      </c>
      <c r="J244" s="4">
        <f>XLOOKUP(A244,AtivacaoGiftback!A:A,AtivacaoGiftback!B:B,"")</f>
      </c>
      <c r="K244" s="2">
        <f>XLOOKUP(A244,TempoPrimeiraCampanha!A:A,TempoPrimeiraCampanha!B:B,"")</f>
      </c>
      <c r="L244" s="4">
        <f>XLOOKUP(A244,'# Campanhas30D'!A:A,'# Campanhas30D'!B:B,"")</f>
      </c>
      <c r="M244" s="10">
        <f>XLOOKUP(A244,'Receita Influenciada'!A:A,'Receita Influenciada'!B:B,"")</f>
      </c>
      <c r="N244" s="10">
        <f>XLOOKUP(A244,'Receita Total'!A:A,'Receita Total'!C:C,"")</f>
      </c>
      <c r="O244" s="4">
        <v>0</v>
      </c>
      <c r="P244" s="4">
        <v>0</v>
      </c>
      <c r="Q244" s="10">
        <f>XLOOKUP(A244,Task!A:A,Task!B:B,"")</f>
      </c>
      <c r="R244" s="4">
        <v>0</v>
      </c>
      <c r="S244" s="15">
        <f>XLOOKUP(A244,'Receita Influenciada'!A:A,'Receita Influenciada'!C:C,"")</f>
      </c>
      <c r="T244" s="2">
        <f>DATEDIF(B244,C244,"D")</f>
      </c>
      <c r="U244" s="4">
        <v>0</v>
      </c>
    </row>
    <row x14ac:dyDescent="0.25" r="245" customHeight="1" ht="18.75">
      <c r="A245" s="1" t="s">
        <v>1088</v>
      </c>
      <c r="B245" s="22">
        <f>XLOOKUP(A245,'Página25'!A:A,'Página25'!G:G,"")</f>
        <v>25568.875</v>
      </c>
      <c r="C245" s="22">
        <f>XLOOKUP(A245,'Página25'!A:A,'Página25'!I:I,"")</f>
        <v>25568.875</v>
      </c>
      <c r="D245" s="4">
        <f>XLOOKUP(A245,login!A:A,login!F:F,"")</f>
      </c>
      <c r="E245" s="4">
        <v>0</v>
      </c>
      <c r="F245" s="4">
        <v>0</v>
      </c>
      <c r="G245" s="4">
        <f>XLOOKUP(A245,EmailVerification!A:A,EmailVerification!B:B,"")</f>
      </c>
      <c r="H245" s="4">
        <f>XLOOKUP(A245,IntegracaoVerification!A:A,IntegracaoVerification!C:C,"")</f>
      </c>
      <c r="I245" s="4">
        <f>XLOOKUP(A245,ApiVerification!A:A,ApiVerification!C:C,"")</f>
      </c>
      <c r="J245" s="4">
        <f>XLOOKUP(A245,AtivacaoGiftback!A:A,AtivacaoGiftback!B:B,"")</f>
      </c>
      <c r="K245" s="4">
        <f>XLOOKUP(A245,TempoPrimeiraCampanha!A:A,TempoPrimeiraCampanha!B:B,"")</f>
      </c>
      <c r="L245" s="4">
        <f>XLOOKUP(A245,'# Campanhas30D'!A:A,'# Campanhas30D'!B:B,"")</f>
      </c>
      <c r="M245" s="10">
        <f>XLOOKUP(A245,'Receita Influenciada'!A:A,'Receita Influenciada'!B:B,"")</f>
      </c>
      <c r="N245" s="10">
        <f>XLOOKUP(A245,'Receita Total'!A:A,'Receita Total'!C:C,"")</f>
      </c>
      <c r="O245" s="10">
        <f>XLOOKUP(A245,Giftback!A:A,Giftback!B:B,"")</f>
      </c>
      <c r="P245" s="4">
        <v>0</v>
      </c>
      <c r="Q245" s="4">
        <v>0</v>
      </c>
      <c r="R245" s="4">
        <v>0</v>
      </c>
      <c r="S245" s="15">
        <f>XLOOKUP(A245,'Receita Influenciada'!A:A,'Receita Influenciada'!C:C,"")</f>
      </c>
      <c r="T245" s="4">
        <f>DATEDIF(B245,C245,"D")</f>
      </c>
      <c r="U245" s="4">
        <v>0</v>
      </c>
    </row>
    <row x14ac:dyDescent="0.25" r="246" customHeight="1" ht="18.75">
      <c r="A246" s="1" t="s">
        <v>795</v>
      </c>
      <c r="B246" s="22">
        <f>XLOOKUP(A246,'Página25'!A:A,'Página25'!G:G,"")</f>
        <v>25568.875</v>
      </c>
      <c r="C246" s="22">
        <f>XLOOKUP(A246,'Página25'!A:A,'Página25'!I:I,"")</f>
        <v>25568.875</v>
      </c>
      <c r="D246" s="4">
        <f>XLOOKUP(A246,login!A:A,login!F:F,"")</f>
      </c>
      <c r="E246" s="4">
        <f>XLOOKUP(A246,gestor!C:C,gestor!E:E,"")</f>
      </c>
      <c r="F246" s="4">
        <v>0</v>
      </c>
      <c r="G246" s="4">
        <f>XLOOKUP(A246,EmailVerification!A:A,EmailVerification!B:B,"")</f>
      </c>
      <c r="H246" s="4">
        <f>XLOOKUP(A246,IntegracaoVerification!A:A,IntegracaoVerification!C:C,"")</f>
      </c>
      <c r="I246" s="2">
        <f>XLOOKUP(A246,ApiVerification!A:A,ApiVerification!C:C,"")</f>
      </c>
      <c r="J246" s="4">
        <f>XLOOKUP(A246,AtivacaoGiftback!A:A,AtivacaoGiftback!B:B,"")</f>
      </c>
      <c r="K246" s="4">
        <f>XLOOKUP(A246,TempoPrimeiraCampanha!A:A,TempoPrimeiraCampanha!B:B,"")</f>
      </c>
      <c r="L246" s="4">
        <f>XLOOKUP(A246,'# Campanhas30D'!A:A,'# Campanhas30D'!B:B,"")</f>
      </c>
      <c r="M246" s="10">
        <f>XLOOKUP(A246,'Receita Influenciada'!A:A,'Receita Influenciada'!B:B,"")</f>
      </c>
      <c r="N246" s="10">
        <f>XLOOKUP(A246,'Receita Total'!A:A,'Receita Total'!C:C,"")</f>
      </c>
      <c r="O246" s="10">
        <f>XLOOKUP(A246,Giftback!A:A,Giftback!B:B,"")</f>
      </c>
      <c r="P246" s="4">
        <v>0</v>
      </c>
      <c r="Q246" s="4">
        <v>0</v>
      </c>
      <c r="R246" s="4">
        <v>0</v>
      </c>
      <c r="S246" s="15">
        <f>XLOOKUP(A246,'Receita Influenciada'!A:A,'Receita Influenciada'!C:C,"")</f>
      </c>
      <c r="T246" s="2">
        <f>DATEDIF(B246,C246,"D")</f>
      </c>
      <c r="U246" s="4">
        <v>0</v>
      </c>
    </row>
    <row x14ac:dyDescent="0.25" r="247" customHeight="1" ht="18.75">
      <c r="A247" s="1" t="s">
        <v>1280</v>
      </c>
      <c r="B247" s="22">
        <f>XLOOKUP(A247,'Página25'!A:A,'Página25'!G:G,"")</f>
        <v>25568.875</v>
      </c>
      <c r="C247" s="22">
        <f>XLOOKUP(A247,'Página25'!A:A,'Página25'!I:I,"")</f>
        <v>25568.875</v>
      </c>
      <c r="D247" s="4">
        <f>XLOOKUP(A247,login!A:A,login!F:F,"")</f>
      </c>
      <c r="E247" s="4">
        <f>XLOOKUP(A247,gestor!C:C,gestor!E:E,"")</f>
      </c>
      <c r="F247" s="4">
        <v>0</v>
      </c>
      <c r="G247" s="4">
        <f>XLOOKUP(A247,EmailVerification!A:A,EmailVerification!B:B,"")</f>
      </c>
      <c r="H247" s="4">
        <f>XLOOKUP(A247,IntegracaoVerification!A:A,IntegracaoVerification!C:C,"")</f>
      </c>
      <c r="I247" s="2">
        <f>XLOOKUP(A247,ApiVerification!A:A,ApiVerification!C:C,"")</f>
      </c>
      <c r="J247" s="4">
        <f>XLOOKUP(A247,AtivacaoGiftback!A:A,AtivacaoGiftback!B:B,"")</f>
      </c>
      <c r="K247" s="2">
        <f>XLOOKUP(A247,TempoPrimeiraCampanha!A:A,TempoPrimeiraCampanha!B:B,"")</f>
      </c>
      <c r="L247" s="4">
        <f>XLOOKUP(A247,'# Campanhas30D'!A:A,'# Campanhas30D'!B:B,"")</f>
      </c>
      <c r="M247" s="10">
        <f>XLOOKUP(A247,'Receita Influenciada'!A:A,'Receita Influenciada'!B:B,"")</f>
      </c>
      <c r="N247" s="10">
        <f>XLOOKUP(A247,'Receita Total'!A:A,'Receita Total'!C:C,"")</f>
      </c>
      <c r="O247" s="10">
        <f>XLOOKUP(A247,Giftback!A:A,Giftback!B:B,"")</f>
      </c>
      <c r="P247" s="4">
        <v>0</v>
      </c>
      <c r="Q247" s="4">
        <v>0</v>
      </c>
      <c r="R247" s="10">
        <f>XLOOKUP(A247,Message!A:A,Message!B:B,"")</f>
      </c>
      <c r="S247" s="15">
        <f>XLOOKUP(A247,'Receita Influenciada'!A:A,'Receita Influenciada'!C:C,"")</f>
      </c>
      <c r="T247" s="2">
        <f>DATEDIF(B247,C247,"D")</f>
      </c>
      <c r="U247" s="4">
        <v>0</v>
      </c>
    </row>
    <row x14ac:dyDescent="0.25" r="248" customHeight="1" ht="18.75">
      <c r="A248" s="1" t="s">
        <v>870</v>
      </c>
      <c r="B248" s="22">
        <f>XLOOKUP(A248,'Página25'!A:A,'Página25'!G:G,"")</f>
        <v>25568.875</v>
      </c>
      <c r="C248" s="22">
        <f>XLOOKUP(A248,'Página25'!A:A,'Página25'!I:I,"")</f>
        <v>25568.875</v>
      </c>
      <c r="D248" s="4">
        <f>XLOOKUP(A248,login!A:A,login!F:F,"")</f>
      </c>
      <c r="E248" s="4">
        <f>XLOOKUP(A248,gestor!C:C,gestor!E:E,"")</f>
      </c>
      <c r="F248" s="4">
        <v>0</v>
      </c>
      <c r="G248" s="2">
        <f>XLOOKUP(A248,EmailVerification!A:A,EmailVerification!B:B,"")</f>
      </c>
      <c r="H248" s="2">
        <f>XLOOKUP(A248,IntegracaoVerification!A:A,IntegracaoVerification!C:C,"")</f>
      </c>
      <c r="I248" s="2">
        <f>XLOOKUP(A248,ApiVerification!A:A,ApiVerification!C:C,"")</f>
      </c>
      <c r="J248" s="4">
        <f>XLOOKUP(A248,AtivacaoGiftback!A:A,AtivacaoGiftback!B:B,"")</f>
      </c>
      <c r="K248" s="2">
        <f>XLOOKUP(A248,TempoPrimeiraCampanha!A:A,TempoPrimeiraCampanha!B:B,"")</f>
      </c>
      <c r="L248" s="4">
        <f>XLOOKUP(A248,'# Campanhas30D'!A:A,'# Campanhas30D'!B:B,"")</f>
      </c>
      <c r="M248" s="10">
        <f>XLOOKUP(A248,'Receita Influenciada'!A:A,'Receita Influenciada'!B:B,"")</f>
      </c>
      <c r="N248" s="10">
        <f>XLOOKUP(A248,'Receita Total'!A:A,'Receita Total'!C:C,"")</f>
      </c>
      <c r="O248" s="10">
        <f>XLOOKUP(A248,Giftback!A:A,Giftback!B:B,"")</f>
      </c>
      <c r="P248" s="4">
        <v>0</v>
      </c>
      <c r="Q248" s="10">
        <f>XLOOKUP(A248,Task!A:A,Task!B:B,"")</f>
      </c>
      <c r="R248" s="10">
        <f>XLOOKUP(A248,Message!A:A,Message!B:B,"")</f>
      </c>
      <c r="S248" s="15">
        <f>XLOOKUP(A248,'Receita Influenciada'!A:A,'Receita Influenciada'!C:C,"")</f>
      </c>
      <c r="T248" s="2">
        <f>DATEDIF(B248,C248,"D")</f>
      </c>
      <c r="U248" s="4">
        <v>0</v>
      </c>
    </row>
    <row x14ac:dyDescent="0.25" r="249" customHeight="1" ht="18.75">
      <c r="A249" s="1" t="s">
        <v>1495</v>
      </c>
      <c r="B249" s="22">
        <f>XLOOKUP(A249,'Página25'!A:A,'Página25'!G:G,"")</f>
        <v>25568.875</v>
      </c>
      <c r="C249" s="22">
        <f>XLOOKUP(A249,'Página25'!A:A,'Página25'!I:I,"")</f>
        <v>25568.875</v>
      </c>
      <c r="D249" s="4">
        <f>XLOOKUP(A249,login!A:A,login!F:F,"")</f>
      </c>
      <c r="E249" s="4">
        <v>0</v>
      </c>
      <c r="F249" s="4">
        <v>0</v>
      </c>
      <c r="G249" s="4">
        <f>XLOOKUP(A249,EmailVerification!A:A,EmailVerification!B:B,"")</f>
      </c>
      <c r="H249" s="4">
        <f>XLOOKUP(A249,IntegracaoVerification!A:A,IntegracaoVerification!C:C,"")</f>
      </c>
      <c r="I249" s="2">
        <f>XLOOKUP(A249,ApiVerification!A:A,ApiVerification!C:C,"")</f>
      </c>
      <c r="J249" s="4">
        <f>XLOOKUP(A249,AtivacaoGiftback!A:A,AtivacaoGiftback!B:B,"")</f>
      </c>
      <c r="K249" s="4">
        <f>XLOOKUP(A249,TempoPrimeiraCampanha!A:A,TempoPrimeiraCampanha!B:B,"")</f>
      </c>
      <c r="L249" s="4">
        <f>XLOOKUP(A249,'# Campanhas30D'!A:A,'# Campanhas30D'!B:B,"")</f>
      </c>
      <c r="M249" s="10">
        <f>XLOOKUP(A249,'Receita Influenciada'!A:A,'Receita Influenciada'!B:B,"")</f>
      </c>
      <c r="N249" s="10">
        <f>XLOOKUP(A249,'Receita Total'!A:A,'Receita Total'!C:C,"")</f>
      </c>
      <c r="O249" s="10">
        <f>XLOOKUP(A249,Giftback!A:A,Giftback!B:B,"")</f>
      </c>
      <c r="P249" s="4">
        <v>0</v>
      </c>
      <c r="Q249" s="10">
        <f>XLOOKUP(A249,Task!A:A,Task!B:B,"")</f>
      </c>
      <c r="R249" s="4">
        <v>0</v>
      </c>
      <c r="S249" s="15">
        <f>XLOOKUP(A249,'Receita Influenciada'!A:A,'Receita Influenciada'!C:C,"")</f>
      </c>
      <c r="T249" s="2">
        <f>DATEDIF(B249,C249,"D")</f>
      </c>
      <c r="U249" s="4">
        <v>0</v>
      </c>
    </row>
    <row x14ac:dyDescent="0.25" r="250" customHeight="1" ht="18.75">
      <c r="A250" s="1" t="s">
        <v>1271</v>
      </c>
      <c r="B250" s="22">
        <f>XLOOKUP(A250,'Página25'!A:A,'Página25'!G:G,"")</f>
        <v>25568.875</v>
      </c>
      <c r="C250" s="22">
        <f>XLOOKUP(A250,'Página25'!A:A,'Página25'!I:I,"")</f>
        <v>25568.875</v>
      </c>
      <c r="D250" s="4">
        <f>XLOOKUP(A250,login!A:A,login!F:F,"")</f>
      </c>
      <c r="E250" s="4">
        <v>0</v>
      </c>
      <c r="F250" s="4">
        <v>0</v>
      </c>
      <c r="G250" s="4">
        <f>XLOOKUP(A250,EmailVerification!A:A,EmailVerification!B:B,"")</f>
      </c>
      <c r="H250" s="4">
        <f>XLOOKUP(A250,IntegracaoVerification!A:A,IntegracaoVerification!C:C,"")</f>
      </c>
      <c r="I250" s="4">
        <f>XLOOKUP(A250,ApiVerification!A:A,ApiVerification!C:C,"")</f>
      </c>
      <c r="J250" s="4">
        <f>XLOOKUP(A250,AtivacaoGiftback!A:A,AtivacaoGiftback!B:B,"")</f>
      </c>
      <c r="K250" s="4">
        <f>XLOOKUP(A250,TempoPrimeiraCampanha!A:A,TempoPrimeiraCampanha!B:B,"")</f>
      </c>
      <c r="L250" s="4">
        <f>XLOOKUP(A250,'# Campanhas30D'!A:A,'# Campanhas30D'!B:B,"")</f>
      </c>
      <c r="M250" s="10">
        <f>XLOOKUP(A250,'Receita Influenciada'!A:A,'Receita Influenciada'!B:B,"")</f>
      </c>
      <c r="N250" s="10">
        <f>XLOOKUP(A250,'Receita Total'!A:A,'Receita Total'!C:C,"")</f>
      </c>
      <c r="O250" s="10">
        <f>XLOOKUP(A250,Giftback!A:A,Giftback!B:B,"")</f>
      </c>
      <c r="P250" s="4">
        <v>0</v>
      </c>
      <c r="Q250" s="4">
        <v>0</v>
      </c>
      <c r="R250" s="4">
        <v>0</v>
      </c>
      <c r="S250" s="15">
        <f>XLOOKUP(A250,'Receita Influenciada'!A:A,'Receita Influenciada'!C:C,"")</f>
      </c>
      <c r="T250" s="2">
        <f>DATEDIF(B250,C250,"D")</f>
      </c>
      <c r="U250" s="4">
        <v>0</v>
      </c>
    </row>
    <row x14ac:dyDescent="0.25" r="251" customHeight="1" ht="18.75">
      <c r="A251" s="1" t="s">
        <v>960</v>
      </c>
      <c r="B251" s="22">
        <f>XLOOKUP(A251,'Página25'!A:A,'Página25'!G:G,"")</f>
        <v>25568.875</v>
      </c>
      <c r="C251" s="22">
        <f>XLOOKUP(A251,'Página25'!A:A,'Página25'!I:I,"")</f>
        <v>25568.875</v>
      </c>
      <c r="D251" s="4">
        <f>XLOOKUP(A251,login!A:A,login!F:F,"")</f>
      </c>
      <c r="E251" s="4">
        <f>XLOOKUP(A251,gestor!C:C,gestor!E:E,"")</f>
      </c>
      <c r="F251" s="4">
        <v>0</v>
      </c>
      <c r="G251" s="4">
        <f>XLOOKUP(A251,EmailVerification!A:A,EmailVerification!B:B,"")</f>
      </c>
      <c r="H251" s="4">
        <f>XLOOKUP(A251,IntegracaoVerification!A:A,IntegracaoVerification!C:C,"")</f>
      </c>
      <c r="I251" s="4">
        <f>XLOOKUP(A251,ApiVerification!A:A,ApiVerification!C:C,"")</f>
      </c>
      <c r="J251" s="4">
        <f>XLOOKUP(A251,AtivacaoGiftback!A:A,AtivacaoGiftback!B:B,"")</f>
      </c>
      <c r="K251" s="4">
        <f>XLOOKUP(A251,TempoPrimeiraCampanha!A:A,TempoPrimeiraCampanha!B:B,"")</f>
      </c>
      <c r="L251" s="4">
        <f>XLOOKUP(A251,'# Campanhas30D'!A:A,'# Campanhas30D'!B:B,"")</f>
      </c>
      <c r="M251" s="10">
        <f>XLOOKUP(A251,'Receita Influenciada'!A:A,'Receita Influenciada'!B:B,"")</f>
      </c>
      <c r="N251" s="10">
        <f>XLOOKUP(A251,'Receita Total'!A:A,'Receita Total'!C:C,"")</f>
      </c>
      <c r="O251" s="10">
        <f>XLOOKUP(A251,Giftback!A:A,Giftback!B:B,"")</f>
      </c>
      <c r="P251" s="4">
        <v>0</v>
      </c>
      <c r="Q251" s="10">
        <f>XLOOKUP(A251,Task!A:A,Task!B:B,"")</f>
      </c>
      <c r="R251" s="4">
        <v>0</v>
      </c>
      <c r="S251" s="15">
        <f>XLOOKUP(A251,'Receita Influenciada'!A:A,'Receita Influenciada'!C:C,"")</f>
      </c>
      <c r="T251" s="2">
        <f>DATEDIF(B251,C251,"D")</f>
      </c>
      <c r="U251" s="4">
        <v>0</v>
      </c>
    </row>
    <row x14ac:dyDescent="0.25" r="252" customHeight="1" ht="18.75">
      <c r="A252" s="1" t="s">
        <v>810</v>
      </c>
      <c r="B252" s="22">
        <f>XLOOKUP(A252,'Página25'!A:A,'Página25'!G:G,"")</f>
        <v>25568.875</v>
      </c>
      <c r="C252" s="22">
        <f>XLOOKUP(A252,'Página25'!A:A,'Página25'!I:I,"")</f>
        <v>25568.875</v>
      </c>
      <c r="D252" s="4">
        <f>XLOOKUP(A252,login!A:A,login!F:F,"")</f>
      </c>
      <c r="E252" s="4">
        <f>XLOOKUP(A252,gestor!C:C,gestor!E:E,"")</f>
      </c>
      <c r="F252" s="4">
        <v>0</v>
      </c>
      <c r="G252" s="4">
        <f>XLOOKUP(A252,EmailVerification!A:A,EmailVerification!B:B,"")</f>
      </c>
      <c r="H252" s="4">
        <f>XLOOKUP(A252,IntegracaoVerification!A:A,IntegracaoVerification!C:C,"")</f>
      </c>
      <c r="I252" s="2">
        <f>XLOOKUP(A252,ApiVerification!A:A,ApiVerification!C:C,"")</f>
      </c>
      <c r="J252" s="4">
        <f>XLOOKUP(A252,AtivacaoGiftback!A:A,AtivacaoGiftback!B:B,"")</f>
      </c>
      <c r="K252" s="2">
        <f>XLOOKUP(A252,TempoPrimeiraCampanha!A:A,TempoPrimeiraCampanha!B:B,"")</f>
      </c>
      <c r="L252" s="4">
        <f>XLOOKUP(A252,'# Campanhas30D'!A:A,'# Campanhas30D'!B:B,"")</f>
      </c>
      <c r="M252" s="10">
        <f>XLOOKUP(A252,'Receita Influenciada'!A:A,'Receita Influenciada'!B:B,"")</f>
      </c>
      <c r="N252" s="10">
        <f>XLOOKUP(A252,'Receita Total'!A:A,'Receita Total'!C:C,"")</f>
      </c>
      <c r="O252" s="4">
        <v>0</v>
      </c>
      <c r="P252" s="4">
        <v>0</v>
      </c>
      <c r="Q252" s="4">
        <v>0</v>
      </c>
      <c r="R252" s="10">
        <f>XLOOKUP(A252,Message!A:A,Message!B:B,"")</f>
      </c>
      <c r="S252" s="15">
        <f>XLOOKUP(A252,'Receita Influenciada'!A:A,'Receita Influenciada'!C:C,"")</f>
      </c>
      <c r="T252" s="2">
        <f>DATEDIF(B252,C252,"D")</f>
      </c>
      <c r="U252" s="4">
        <v>0</v>
      </c>
    </row>
    <row x14ac:dyDescent="0.25" r="253" customHeight="1" ht="18.75">
      <c r="A253" s="1" t="s">
        <v>735</v>
      </c>
      <c r="B253" s="22">
        <f>XLOOKUP(A253,'Página25'!A:A,'Página25'!G:G,"")</f>
        <v>25568.875</v>
      </c>
      <c r="C253" s="22">
        <f>XLOOKUP(A253,'Página25'!A:A,'Página25'!I:I,"")</f>
        <v>25568.875</v>
      </c>
      <c r="D253" s="4">
        <f>XLOOKUP(A253,login!A:A,login!F:F,"")</f>
      </c>
      <c r="E253" s="4">
        <f>XLOOKUP(A253,gestor!C:C,gestor!E:E,"")</f>
      </c>
      <c r="F253" s="4">
        <v>0</v>
      </c>
      <c r="G253" s="4">
        <f>XLOOKUP(A253,EmailVerification!A:A,EmailVerification!B:B,"")</f>
      </c>
      <c r="H253" s="4">
        <f>XLOOKUP(A253,IntegracaoVerification!A:A,IntegracaoVerification!C:C,"")</f>
      </c>
      <c r="I253" s="4">
        <f>XLOOKUP(A253,ApiVerification!A:A,ApiVerification!C:C,"")</f>
      </c>
      <c r="J253" s="4">
        <f>XLOOKUP(A253,AtivacaoGiftback!A:A,AtivacaoGiftback!B:B,"")</f>
      </c>
      <c r="K253" s="2">
        <f>XLOOKUP(A253,TempoPrimeiraCampanha!A:A,TempoPrimeiraCampanha!B:B,"")</f>
      </c>
      <c r="L253" s="4">
        <f>XLOOKUP(A253,'# Campanhas30D'!A:A,'# Campanhas30D'!B:B,"")</f>
      </c>
      <c r="M253" s="10">
        <f>XLOOKUP(A253,'Receita Influenciada'!A:A,'Receita Influenciada'!B:B,"")</f>
      </c>
      <c r="N253" s="10">
        <f>XLOOKUP(A253,'Receita Total'!A:A,'Receita Total'!C:C,"")</f>
      </c>
      <c r="O253" s="10">
        <f>XLOOKUP(A253,Giftback!A:A,Giftback!B:B,"")</f>
      </c>
      <c r="P253" s="4">
        <v>0</v>
      </c>
      <c r="Q253" s="4">
        <v>0</v>
      </c>
      <c r="R253" s="4">
        <v>0</v>
      </c>
      <c r="S253" s="15">
        <f>XLOOKUP(A253,'Receita Influenciada'!A:A,'Receita Influenciada'!C:C,"")</f>
      </c>
      <c r="T253" s="2">
        <f>DATEDIF(B253,C253,"D")</f>
      </c>
      <c r="U253" s="4">
        <v>0</v>
      </c>
    </row>
    <row x14ac:dyDescent="0.25" r="254" customHeight="1" ht="18.75">
      <c r="A254" s="1" t="s">
        <v>680</v>
      </c>
      <c r="B254" s="22">
        <f>XLOOKUP(A254,'Página25'!A:A,'Página25'!G:G,"")</f>
        <v>25568.875</v>
      </c>
      <c r="C254" s="22">
        <f>XLOOKUP(A254,'Página25'!A:A,'Página25'!I:I,"")</f>
        <v>25568.875</v>
      </c>
      <c r="D254" s="4">
        <f>XLOOKUP(A254,login!A:A,login!F:F,"")</f>
      </c>
      <c r="E254" s="4">
        <f>XLOOKUP(A254,gestor!C:C,gestor!E:E,"")</f>
      </c>
      <c r="F254" s="4">
        <v>0</v>
      </c>
      <c r="G254" s="4">
        <f>XLOOKUP(A254,EmailVerification!A:A,EmailVerification!B:B,"")</f>
      </c>
      <c r="H254" s="4">
        <f>XLOOKUP(A254,IntegracaoVerification!A:A,IntegracaoVerification!C:C,"")</f>
      </c>
      <c r="I254" s="4">
        <f>XLOOKUP(A254,ApiVerification!A:A,ApiVerification!C:C,"")</f>
      </c>
      <c r="J254" s="4">
        <f>XLOOKUP(A254,AtivacaoGiftback!A:A,AtivacaoGiftback!B:B,"")</f>
      </c>
      <c r="K254" s="2">
        <f>XLOOKUP(A254,TempoPrimeiraCampanha!A:A,TempoPrimeiraCampanha!B:B,"")</f>
      </c>
      <c r="L254" s="4">
        <f>XLOOKUP(A254,'# Campanhas30D'!A:A,'# Campanhas30D'!B:B,"")</f>
      </c>
      <c r="M254" s="10">
        <f>XLOOKUP(A254,'Receita Influenciada'!A:A,'Receita Influenciada'!B:B,"")</f>
      </c>
      <c r="N254" s="10">
        <f>XLOOKUP(A254,'Receita Total'!A:A,'Receita Total'!C:C,"")</f>
      </c>
      <c r="O254" s="10">
        <f>XLOOKUP(A254,Giftback!A:A,Giftback!B:B,"")</f>
      </c>
      <c r="P254" s="4">
        <v>0</v>
      </c>
      <c r="Q254" s="4">
        <v>0</v>
      </c>
      <c r="R254" s="4">
        <v>0</v>
      </c>
      <c r="S254" s="15">
        <f>XLOOKUP(A254,'Receita Influenciada'!A:A,'Receita Influenciada'!C:C,"")</f>
      </c>
      <c r="T254" s="2">
        <f>DATEDIF(B254,C254,"D")</f>
      </c>
      <c r="U254" s="4">
        <v>0</v>
      </c>
    </row>
    <row x14ac:dyDescent="0.25" r="255" customHeight="1" ht="18.75">
      <c r="A255" s="1" t="s">
        <v>611</v>
      </c>
      <c r="B255" s="22">
        <f>XLOOKUP(A255,'Página25'!A:A,'Página25'!G:G,"")</f>
        <v>25568.875</v>
      </c>
      <c r="C255" s="22">
        <f>XLOOKUP(A255,'Página25'!A:A,'Página25'!I:I,"")</f>
        <v>25568.875</v>
      </c>
      <c r="D255" s="4">
        <f>XLOOKUP(A255,login!A:A,login!F:F,"")</f>
      </c>
      <c r="E255" s="4">
        <f>XLOOKUP(A255,gestor!C:C,gestor!E:E,"")</f>
      </c>
      <c r="F255" s="4">
        <v>0</v>
      </c>
      <c r="G255" s="4">
        <f>XLOOKUP(A255,EmailVerification!A:A,EmailVerification!B:B,"")</f>
      </c>
      <c r="H255" s="4">
        <f>XLOOKUP(A255,IntegracaoVerification!A:A,IntegracaoVerification!C:C,"")</f>
      </c>
      <c r="I255" s="4">
        <f>XLOOKUP(A255,ApiVerification!A:A,ApiVerification!C:C,"")</f>
      </c>
      <c r="J255" s="4">
        <f>XLOOKUP(A255,AtivacaoGiftback!A:A,AtivacaoGiftback!B:B,"")</f>
      </c>
      <c r="K255" s="4">
        <f>XLOOKUP(A255,TempoPrimeiraCampanha!A:A,TempoPrimeiraCampanha!B:B,"")</f>
      </c>
      <c r="L255" s="4">
        <f>XLOOKUP(A255,'# Campanhas30D'!A:A,'# Campanhas30D'!B:B,"")</f>
      </c>
      <c r="M255" s="10">
        <f>XLOOKUP(A255,'Receita Influenciada'!A:A,'Receita Influenciada'!B:B,"")</f>
      </c>
      <c r="N255" s="10">
        <f>XLOOKUP(A255,'Receita Total'!A:A,'Receita Total'!C:C,"")</f>
      </c>
      <c r="O255" s="10">
        <f>XLOOKUP(A255,Giftback!A:A,Giftback!B:B,"")</f>
      </c>
      <c r="P255" s="4">
        <v>0</v>
      </c>
      <c r="Q255" s="4">
        <v>0</v>
      </c>
      <c r="R255" s="10">
        <f>XLOOKUP(A255,Message!A:A,Message!B:B,"")</f>
      </c>
      <c r="S255" s="15">
        <f>XLOOKUP(A255,'Receita Influenciada'!A:A,'Receita Influenciada'!C:C,"")</f>
      </c>
      <c r="T255" s="2">
        <f>DATEDIF(B255,C255,"D")</f>
      </c>
      <c r="U255" s="4">
        <v>0</v>
      </c>
    </row>
    <row x14ac:dyDescent="0.25" r="256" customHeight="1" ht="18.75">
      <c r="A256" s="1" t="s">
        <v>562</v>
      </c>
      <c r="B256" s="22">
        <f>XLOOKUP(A256,'Página25'!A:A,'Página25'!G:G,"")</f>
        <v>25568.875</v>
      </c>
      <c r="C256" s="22">
        <f>XLOOKUP(A256,'Página25'!A:A,'Página25'!I:I,"")</f>
        <v>25568.875</v>
      </c>
      <c r="D256" s="4">
        <f>XLOOKUP(A256,login!A:A,login!F:F,"")</f>
      </c>
      <c r="E256" s="4">
        <f>XLOOKUP(A256,gestor!C:C,gestor!E:E,"")</f>
      </c>
      <c r="F256" s="4">
        <v>0</v>
      </c>
      <c r="G256" s="4">
        <f>XLOOKUP(A256,EmailVerification!A:A,EmailVerification!B:B,"")</f>
      </c>
      <c r="H256" s="4">
        <f>XLOOKUP(A256,IntegracaoVerification!A:A,IntegracaoVerification!C:C,"")</f>
      </c>
      <c r="I256" s="4">
        <f>XLOOKUP(A256,ApiVerification!A:A,ApiVerification!C:C,"")</f>
      </c>
      <c r="J256" s="4">
        <f>XLOOKUP(A256,AtivacaoGiftback!A:A,AtivacaoGiftback!B:B,"")</f>
      </c>
      <c r="K256" s="2">
        <f>XLOOKUP(A256,TempoPrimeiraCampanha!A:A,TempoPrimeiraCampanha!B:B,"")</f>
      </c>
      <c r="L256" s="4">
        <f>XLOOKUP(A256,'# Campanhas30D'!A:A,'# Campanhas30D'!B:B,"")</f>
      </c>
      <c r="M256" s="10">
        <f>XLOOKUP(A256,'Receita Influenciada'!A:A,'Receita Influenciada'!B:B,"")</f>
      </c>
      <c r="N256" s="10">
        <f>XLOOKUP(A256,'Receita Total'!A:A,'Receita Total'!C:C,"")</f>
      </c>
      <c r="O256" s="10">
        <f>XLOOKUP(A256,Giftback!A:A,Giftback!B:B,"")</f>
      </c>
      <c r="P256" s="4">
        <v>0</v>
      </c>
      <c r="Q256" s="4">
        <v>0</v>
      </c>
      <c r="R256" s="4">
        <v>0</v>
      </c>
      <c r="S256" s="15">
        <f>XLOOKUP(A256,'Receita Influenciada'!A:A,'Receita Influenciada'!C:C,"")</f>
      </c>
      <c r="T256" s="2">
        <f>DATEDIF(B256,C256,"D")</f>
      </c>
      <c r="U256" s="4">
        <v>0</v>
      </c>
    </row>
    <row x14ac:dyDescent="0.25" r="257" customHeight="1" ht="18.75">
      <c r="A257" s="1" t="s">
        <v>842</v>
      </c>
      <c r="B257" s="22">
        <f>XLOOKUP(A257,'Página25'!A:A,'Página25'!G:G,"")</f>
        <v>25568.875</v>
      </c>
      <c r="C257" s="22">
        <f>XLOOKUP(A257,'Página25'!A:A,'Página25'!I:I,"")</f>
        <v>25568.875</v>
      </c>
      <c r="D257" s="4">
        <f>XLOOKUP(A257,login!A:A,login!F:F,"")</f>
      </c>
      <c r="E257" s="4">
        <f>XLOOKUP(A257,gestor!C:C,gestor!E:E,"")</f>
      </c>
      <c r="F257" s="4">
        <f>XLOOKUP(A257,tickets!I:I,tickets!J:J,"")</f>
      </c>
      <c r="G257" s="4">
        <f>XLOOKUP(A257,EmailVerification!A:A,EmailVerification!B:B,"")</f>
      </c>
      <c r="H257" s="4">
        <f>XLOOKUP(A257,IntegracaoVerification!A:A,IntegracaoVerification!C:C,"")</f>
      </c>
      <c r="I257" s="4">
        <f>XLOOKUP(A257,ApiVerification!A:A,ApiVerification!C:C,"")</f>
      </c>
      <c r="J257" s="4">
        <f>XLOOKUP(A257,AtivacaoGiftback!A:A,AtivacaoGiftback!B:B,"")</f>
      </c>
      <c r="K257" s="4">
        <f>XLOOKUP(A257,TempoPrimeiraCampanha!A:A,TempoPrimeiraCampanha!B:B,"")</f>
      </c>
      <c r="L257" s="4">
        <f>XLOOKUP(A257,'# Campanhas30D'!A:A,'# Campanhas30D'!B:B,"")</f>
      </c>
      <c r="M257" s="10">
        <f>XLOOKUP(A257,'Receita Influenciada'!A:A,'Receita Influenciada'!B:B,"")</f>
      </c>
      <c r="N257" s="10">
        <f>XLOOKUP(A257,'Receita Total'!A:A,'Receita Total'!C:C,"")</f>
      </c>
      <c r="O257" s="10">
        <f>XLOOKUP(A257,Giftback!A:A,Giftback!B:B,"")</f>
      </c>
      <c r="P257" s="4">
        <v>0</v>
      </c>
      <c r="Q257" s="4">
        <v>0</v>
      </c>
      <c r="R257" s="10">
        <f>XLOOKUP(A257,Message!A:A,Message!B:B,"")</f>
      </c>
      <c r="S257" s="15">
        <f>XLOOKUP(A257,'Receita Influenciada'!A:A,'Receita Influenciada'!C:C,"")</f>
      </c>
      <c r="T257" s="2">
        <f>DATEDIF(B257,C257,"D")</f>
      </c>
      <c r="U257" s="4">
        <v>0</v>
      </c>
    </row>
    <row x14ac:dyDescent="0.25" r="258" customHeight="1" ht="18.75">
      <c r="A258" s="1" t="s">
        <v>991</v>
      </c>
      <c r="B258" s="22">
        <f>XLOOKUP(A258,'Página25'!A:A,'Página25'!G:G,"")</f>
        <v>25568.875</v>
      </c>
      <c r="C258" s="22">
        <f>XLOOKUP(A258,'Página25'!A:A,'Página25'!I:I,"")</f>
        <v>25568.875</v>
      </c>
      <c r="D258" s="4">
        <f>XLOOKUP(A258,login!A:A,login!F:F,"")</f>
      </c>
      <c r="E258" s="4">
        <f>XLOOKUP(A258,gestor!C:C,gestor!E:E,"")</f>
      </c>
      <c r="F258" s="4">
        <v>0</v>
      </c>
      <c r="G258" s="2">
        <f>XLOOKUP(A258,EmailVerification!A:A,EmailVerification!B:B,"")</f>
      </c>
      <c r="H258" s="2">
        <f>XLOOKUP(A258,IntegracaoVerification!A:A,IntegracaoVerification!C:C,"")</f>
      </c>
      <c r="I258" s="4">
        <f>XLOOKUP(A258,ApiVerification!A:A,ApiVerification!C:C,"")</f>
      </c>
      <c r="J258" s="4">
        <f>XLOOKUP(A258,AtivacaoGiftback!A:A,AtivacaoGiftback!B:B,"")</f>
      </c>
      <c r="K258" s="2">
        <f>XLOOKUP(A258,TempoPrimeiraCampanha!A:A,TempoPrimeiraCampanha!B:B,"")</f>
      </c>
      <c r="L258" s="4">
        <f>XLOOKUP(A258,'# Campanhas30D'!A:A,'# Campanhas30D'!B:B,"")</f>
      </c>
      <c r="M258" s="10">
        <f>XLOOKUP(A258,'Receita Influenciada'!A:A,'Receita Influenciada'!B:B,"")</f>
      </c>
      <c r="N258" s="10">
        <f>XLOOKUP(A258,'Receita Total'!A:A,'Receita Total'!C:C,"")</f>
      </c>
      <c r="O258" s="10">
        <f>XLOOKUP(A258,Giftback!A:A,Giftback!B:B,"")</f>
      </c>
      <c r="P258" s="4">
        <v>0</v>
      </c>
      <c r="Q258" s="4">
        <v>0</v>
      </c>
      <c r="R258" s="4">
        <v>0</v>
      </c>
      <c r="S258" s="15">
        <f>XLOOKUP(A258,'Receita Influenciada'!A:A,'Receita Influenciada'!C:C,"")</f>
      </c>
      <c r="T258" s="2">
        <f>DATEDIF(B258,C258,"D")</f>
      </c>
      <c r="U258" s="4">
        <v>0</v>
      </c>
    </row>
    <row x14ac:dyDescent="0.25" r="259" customHeight="1" ht="18.75">
      <c r="A259" s="1" t="s">
        <v>1477</v>
      </c>
      <c r="B259" s="22">
        <f>XLOOKUP(A259,'Página25'!A:A,'Página25'!G:G,"")</f>
        <v>25568.875</v>
      </c>
      <c r="C259" s="22">
        <f>XLOOKUP(A259,'Página25'!A:A,'Página25'!I:I,"")</f>
        <v>25568.875</v>
      </c>
      <c r="D259" s="4">
        <f>XLOOKUP(A259,login!A:A,login!F:F,"")</f>
      </c>
      <c r="E259" s="4">
        <f>XLOOKUP(A259,gestor!C:C,gestor!E:E,"")</f>
      </c>
      <c r="F259" s="4">
        <f>XLOOKUP(A259,tickets!I:I,tickets!J:J,"")</f>
      </c>
      <c r="G259" s="4">
        <f>XLOOKUP(A259,EmailVerification!A:A,EmailVerification!B:B,"")</f>
      </c>
      <c r="H259" s="4">
        <f>XLOOKUP(A259,IntegracaoVerification!A:A,IntegracaoVerification!C:C,"")</f>
      </c>
      <c r="I259" s="4">
        <f>XLOOKUP(A259,ApiVerification!A:A,ApiVerification!C:C,"")</f>
      </c>
      <c r="J259" s="4">
        <f>XLOOKUP(A259,AtivacaoGiftback!A:A,AtivacaoGiftback!B:B,"")</f>
      </c>
      <c r="K259" s="4">
        <f>XLOOKUP(A259,TempoPrimeiraCampanha!A:A,TempoPrimeiraCampanha!B:B,"")</f>
      </c>
      <c r="L259" s="4">
        <f>XLOOKUP(A259,'# Campanhas30D'!A:A,'# Campanhas30D'!B:B,"")</f>
      </c>
      <c r="M259" s="10">
        <f>XLOOKUP(A259,'Receita Influenciada'!A:A,'Receita Influenciada'!B:B,"")</f>
      </c>
      <c r="N259" s="10">
        <f>XLOOKUP(A259,'Receita Total'!A:A,'Receita Total'!C:C,"")</f>
      </c>
      <c r="O259" s="10">
        <f>XLOOKUP(A259,Giftback!A:A,Giftback!B:B,"")</f>
      </c>
      <c r="P259" s="4">
        <v>0</v>
      </c>
      <c r="Q259" s="4">
        <v>0</v>
      </c>
      <c r="R259" s="4">
        <v>0</v>
      </c>
      <c r="S259" s="15">
        <f>XLOOKUP(A259,'Receita Influenciada'!A:A,'Receita Influenciada'!C:C,"")</f>
      </c>
      <c r="T259" s="2">
        <f>DATEDIF(B259,C259,"D")</f>
      </c>
      <c r="U259" s="4">
        <v>0</v>
      </c>
    </row>
    <row x14ac:dyDescent="0.25" r="260" customHeight="1" ht="18.75">
      <c r="A260" s="1" t="s">
        <v>862</v>
      </c>
      <c r="B260" s="22">
        <f>XLOOKUP(A260,'Página25'!A:A,'Página25'!G:G,"")</f>
        <v>25568.875</v>
      </c>
      <c r="C260" s="22">
        <f>XLOOKUP(A260,'Página25'!A:A,'Página25'!I:I,"")</f>
        <v>25568.875</v>
      </c>
      <c r="D260" s="4">
        <f>XLOOKUP(A260,login!A:A,login!F:F,"")</f>
      </c>
      <c r="E260" s="4">
        <f>XLOOKUP(A260,gestor!C:C,gestor!E:E,"")</f>
      </c>
      <c r="F260" s="4">
        <v>0</v>
      </c>
      <c r="G260" s="4">
        <f>XLOOKUP(A260,EmailVerification!A:A,EmailVerification!B:B,"")</f>
      </c>
      <c r="H260" s="4">
        <f>XLOOKUP(A260,IntegracaoVerification!A:A,IntegracaoVerification!C:C,"")</f>
      </c>
      <c r="I260" s="4">
        <f>XLOOKUP(A260,ApiVerification!A:A,ApiVerification!C:C,"")</f>
      </c>
      <c r="J260" s="4">
        <f>XLOOKUP(A260,AtivacaoGiftback!A:A,AtivacaoGiftback!B:B,"")</f>
      </c>
      <c r="K260" s="2">
        <f>XLOOKUP(A260,TempoPrimeiraCampanha!A:A,TempoPrimeiraCampanha!B:B,"")</f>
      </c>
      <c r="L260" s="4">
        <f>XLOOKUP(A260,'# Campanhas30D'!A:A,'# Campanhas30D'!B:B,"")</f>
      </c>
      <c r="M260" s="10">
        <f>XLOOKUP(A260,'Receita Influenciada'!A:A,'Receita Influenciada'!B:B,"")</f>
      </c>
      <c r="N260" s="10">
        <f>XLOOKUP(A260,'Receita Total'!A:A,'Receita Total'!C:C,"")</f>
      </c>
      <c r="O260" s="10">
        <f>XLOOKUP(A260,Giftback!A:A,Giftback!B:B,"")</f>
      </c>
      <c r="P260" s="4">
        <v>0</v>
      </c>
      <c r="Q260" s="4">
        <v>0</v>
      </c>
      <c r="R260" s="4">
        <v>0</v>
      </c>
      <c r="S260" s="15">
        <f>XLOOKUP(A260,'Receita Influenciada'!A:A,'Receita Influenciada'!C:C,"")</f>
      </c>
      <c r="T260" s="2">
        <f>DATEDIF(B260,C260,"D")</f>
      </c>
      <c r="U260" s="4">
        <v>0</v>
      </c>
    </row>
    <row x14ac:dyDescent="0.25" r="261" customHeight="1" ht="18.75">
      <c r="A261" s="1" t="s">
        <v>1172</v>
      </c>
      <c r="B261" s="22">
        <f>XLOOKUP(A261,'Página25'!A:A,'Página25'!G:G,"")</f>
        <v>25568.875</v>
      </c>
      <c r="C261" s="22">
        <f>XLOOKUP(A261,'Página25'!A:A,'Página25'!I:I,"")</f>
        <v>25568.875</v>
      </c>
      <c r="D261" s="4">
        <f>XLOOKUP(A261,login!A:A,login!F:F,"")</f>
      </c>
      <c r="E261" s="4">
        <v>0</v>
      </c>
      <c r="F261" s="4">
        <v>0</v>
      </c>
      <c r="G261" s="4">
        <f>XLOOKUP(A261,EmailVerification!A:A,EmailVerification!B:B,"")</f>
      </c>
      <c r="H261" s="4">
        <f>XLOOKUP(A261,IntegracaoVerification!A:A,IntegracaoVerification!C:C,"")</f>
      </c>
      <c r="I261" s="4">
        <f>XLOOKUP(A261,ApiVerification!A:A,ApiVerification!C:C,"")</f>
      </c>
      <c r="J261" s="4">
        <f>XLOOKUP(A261,AtivacaoGiftback!A:A,AtivacaoGiftback!B:B,"")</f>
      </c>
      <c r="K261" s="4">
        <f>XLOOKUP(A261,TempoPrimeiraCampanha!A:A,TempoPrimeiraCampanha!B:B,"")</f>
      </c>
      <c r="L261" s="4">
        <f>XLOOKUP(A261,'# Campanhas30D'!A:A,'# Campanhas30D'!B:B,"")</f>
      </c>
      <c r="M261" s="10">
        <f>XLOOKUP(A261,'Receita Influenciada'!A:A,'Receita Influenciada'!B:B,"")</f>
      </c>
      <c r="N261" s="10">
        <f>XLOOKUP(A261,'Receita Total'!A:A,'Receita Total'!C:C,"")</f>
      </c>
      <c r="O261" s="10">
        <f>XLOOKUP(A261,Giftback!A:A,Giftback!B:B,"")</f>
      </c>
      <c r="P261" s="4">
        <v>0</v>
      </c>
      <c r="Q261" s="4">
        <v>0</v>
      </c>
      <c r="R261" s="4">
        <v>0</v>
      </c>
      <c r="S261" s="15">
        <f>XLOOKUP(A261,'Receita Influenciada'!A:A,'Receita Influenciada'!C:C,"")</f>
      </c>
      <c r="T261" s="2">
        <f>DATEDIF(B261,C261,"D")</f>
      </c>
      <c r="U261" s="4">
        <v>0</v>
      </c>
    </row>
    <row x14ac:dyDescent="0.25" r="262" customHeight="1" ht="18.75">
      <c r="A262" s="1" t="s">
        <v>1608</v>
      </c>
      <c r="B262" s="22">
        <f>XLOOKUP(A262,'Página25'!A:A,'Página25'!G:G,"")</f>
        <v>25568.875</v>
      </c>
      <c r="C262" s="22">
        <f>XLOOKUP(A262,'Página25'!A:A,'Página25'!I:I,"")</f>
        <v>25568.875</v>
      </c>
      <c r="D262" s="4">
        <f>XLOOKUP(A262,login!A:A,login!F:F,"")</f>
      </c>
      <c r="E262" s="4">
        <v>0</v>
      </c>
      <c r="F262" s="4">
        <v>0</v>
      </c>
      <c r="G262" s="2">
        <f>XLOOKUP(A262,EmailVerification!A:A,EmailVerification!B:B,"")</f>
      </c>
      <c r="H262" s="2">
        <f>XLOOKUP(A262,IntegracaoVerification!A:A,IntegracaoVerification!C:C,"")</f>
      </c>
      <c r="I262" s="4">
        <f>XLOOKUP(A262,ApiVerification!A:A,ApiVerification!C:C,"")</f>
      </c>
      <c r="J262" s="4">
        <f>XLOOKUP(A262,AtivacaoGiftback!A:A,AtivacaoGiftback!B:B,"")</f>
      </c>
      <c r="K262" s="2">
        <f>XLOOKUP(A262,TempoPrimeiraCampanha!A:A,TempoPrimeiraCampanha!B:B,"")</f>
      </c>
      <c r="L262" s="4">
        <f>XLOOKUP(A262,'# Campanhas30D'!A:A,'# Campanhas30D'!B:B,"")</f>
      </c>
      <c r="M262" s="10">
        <f>XLOOKUP(A262,'Receita Influenciada'!A:A,'Receita Influenciada'!B:B,"")</f>
      </c>
      <c r="N262" s="10">
        <f>XLOOKUP(A262,'Receita Total'!A:A,'Receita Total'!C:C,"")</f>
      </c>
      <c r="O262" s="10">
        <f>XLOOKUP(A262,Giftback!A:A,Giftback!B:B,"")</f>
      </c>
      <c r="P262" s="4">
        <v>0</v>
      </c>
      <c r="Q262" s="4">
        <v>0</v>
      </c>
      <c r="R262" s="4">
        <v>0</v>
      </c>
      <c r="S262" s="15">
        <f>XLOOKUP(A262,'Receita Influenciada'!A:A,'Receita Influenciada'!C:C,"")</f>
      </c>
      <c r="T262" s="4">
        <f>DATEDIF(B262,C262,"D")</f>
      </c>
      <c r="U262" s="4">
        <v>0</v>
      </c>
    </row>
    <row x14ac:dyDescent="0.25" r="263" customHeight="1" ht="18.75">
      <c r="A263" s="1" t="s">
        <v>497</v>
      </c>
      <c r="B263" s="22">
        <f>XLOOKUP(A263,'Página25'!A:A,'Página25'!G:G,"")</f>
        <v>25568.875</v>
      </c>
      <c r="C263" s="22">
        <f>XLOOKUP(A263,'Página25'!A:A,'Página25'!I:I,"")</f>
        <v>25568.875</v>
      </c>
      <c r="D263" s="4">
        <f>XLOOKUP(A263,login!A:A,login!F:F,"")</f>
      </c>
      <c r="E263" s="4">
        <f>XLOOKUP(A263,gestor!C:C,gestor!E:E,"")</f>
      </c>
      <c r="F263" s="4">
        <v>0</v>
      </c>
      <c r="G263" s="4">
        <f>XLOOKUP(A263,EmailVerification!A:A,EmailVerification!B:B,"")</f>
      </c>
      <c r="H263" s="4">
        <f>XLOOKUP(A263,IntegracaoVerification!A:A,IntegracaoVerification!C:C,"")</f>
      </c>
      <c r="I263" s="4">
        <f>XLOOKUP(A263,ApiVerification!A:A,ApiVerification!C:C,"")</f>
      </c>
      <c r="J263" s="4">
        <f>XLOOKUP(A263,AtivacaoGiftback!A:A,AtivacaoGiftback!B:B,"")</f>
      </c>
      <c r="K263" s="2">
        <f>XLOOKUP(A263,TempoPrimeiraCampanha!A:A,TempoPrimeiraCampanha!B:B,"")</f>
      </c>
      <c r="L263" s="4">
        <f>XLOOKUP(A263,'# Campanhas30D'!A:A,'# Campanhas30D'!B:B,"")</f>
      </c>
      <c r="M263" s="10">
        <f>XLOOKUP(A263,'Receita Influenciada'!A:A,'Receita Influenciada'!B:B,"")</f>
      </c>
      <c r="N263" s="10">
        <f>XLOOKUP(A263,'Receita Total'!A:A,'Receita Total'!C:C,"")</f>
      </c>
      <c r="O263" s="10">
        <f>XLOOKUP(A263,Giftback!A:A,Giftback!B:B,"")</f>
      </c>
      <c r="P263" s="4">
        <v>0</v>
      </c>
      <c r="Q263" s="4">
        <v>0</v>
      </c>
      <c r="R263" s="4">
        <v>0</v>
      </c>
      <c r="S263" s="15">
        <f>XLOOKUP(A263,'Receita Influenciada'!A:A,'Receita Influenciada'!C:C,"")</f>
      </c>
      <c r="T263" s="2">
        <f>DATEDIF(B263,C263,"D")</f>
      </c>
      <c r="U263" s="4">
        <v>0</v>
      </c>
    </row>
    <row x14ac:dyDescent="0.25" r="264" customHeight="1" ht="18.75">
      <c r="A264" s="1" t="s">
        <v>618</v>
      </c>
      <c r="B264" s="22">
        <f>XLOOKUP(A264,'Página25'!A:A,'Página25'!G:G,"")</f>
        <v>25568.875</v>
      </c>
      <c r="C264" s="22">
        <f>XLOOKUP(A264,'Página25'!A:A,'Página25'!I:I,"")</f>
        <v>25568.875</v>
      </c>
      <c r="D264" s="4">
        <f>XLOOKUP(A264,login!A:A,login!F:F,"")</f>
      </c>
      <c r="E264" s="4">
        <f>XLOOKUP(A264,gestor!C:C,gestor!E:E,"")</f>
      </c>
      <c r="F264" s="4">
        <f>XLOOKUP(A264,tickets!I:I,tickets!J:J,"")</f>
      </c>
      <c r="G264" s="2">
        <f>XLOOKUP(A264,EmailVerification!A:A,EmailVerification!B:B,"")</f>
      </c>
      <c r="H264" s="2">
        <f>XLOOKUP(A264,IntegracaoVerification!A:A,IntegracaoVerification!C:C,"")</f>
      </c>
      <c r="I264" s="4">
        <f>XLOOKUP(A264,ApiVerification!A:A,ApiVerification!C:C,"")</f>
      </c>
      <c r="J264" s="4">
        <f>XLOOKUP(A264,AtivacaoGiftback!A:A,AtivacaoGiftback!B:B,"")</f>
      </c>
      <c r="K264" s="4">
        <f>XLOOKUP(A264,TempoPrimeiraCampanha!A:A,TempoPrimeiraCampanha!B:B,"")</f>
      </c>
      <c r="L264" s="4">
        <f>XLOOKUP(A264,'# Campanhas30D'!A:A,'# Campanhas30D'!B:B,"")</f>
      </c>
      <c r="M264" s="10">
        <f>XLOOKUP(A264,'Receita Influenciada'!A:A,'Receita Influenciada'!B:B,"")</f>
      </c>
      <c r="N264" s="10">
        <f>XLOOKUP(A264,'Receita Total'!A:A,'Receita Total'!C:C,"")</f>
      </c>
      <c r="O264" s="4">
        <v>0</v>
      </c>
      <c r="P264" s="4">
        <v>0</v>
      </c>
      <c r="Q264" s="4">
        <v>0</v>
      </c>
      <c r="R264" s="10">
        <f>XLOOKUP(A264,Message!A:A,Message!B:B,"")</f>
      </c>
      <c r="S264" s="15">
        <f>XLOOKUP(A264,'Receita Influenciada'!A:A,'Receita Influenciada'!C:C,"")</f>
      </c>
      <c r="T264" s="2">
        <f>DATEDIF(B264,C264,"D")</f>
      </c>
      <c r="U264" s="4">
        <v>0</v>
      </c>
    </row>
    <row x14ac:dyDescent="0.25" r="265" customHeight="1" ht="18.75">
      <c r="A265" s="1" t="s">
        <v>1028</v>
      </c>
      <c r="B265" s="22">
        <f>XLOOKUP(A265,'Página25'!A:A,'Página25'!G:G,"")</f>
        <v>25568.875</v>
      </c>
      <c r="C265" s="22">
        <f>XLOOKUP(A265,'Página25'!A:A,'Página25'!I:I,"")</f>
        <v>25568.875</v>
      </c>
      <c r="D265" s="4">
        <f>XLOOKUP(A265,login!A:A,login!F:F,"")</f>
      </c>
      <c r="E265" s="4">
        <f>XLOOKUP(A265,gestor!C:C,gestor!E:E,"")</f>
      </c>
      <c r="F265" s="4">
        <f>XLOOKUP(A265,tickets!I:I,tickets!J:J,"")</f>
      </c>
      <c r="G265" s="2">
        <f>XLOOKUP(A265,EmailVerification!A:A,EmailVerification!B:B,"")</f>
      </c>
      <c r="H265" s="2">
        <f>XLOOKUP(A265,IntegracaoVerification!A:A,IntegracaoVerification!C:C,"")</f>
      </c>
      <c r="I265" s="4">
        <f>XLOOKUP(A265,ApiVerification!A:A,ApiVerification!C:C,"")</f>
      </c>
      <c r="J265" s="4">
        <f>XLOOKUP(A265,AtivacaoGiftback!A:A,AtivacaoGiftback!B:B,"")</f>
      </c>
      <c r="K265" s="2">
        <f>XLOOKUP(A265,TempoPrimeiraCampanha!A:A,TempoPrimeiraCampanha!B:B,"")</f>
      </c>
      <c r="L265" s="4">
        <f>XLOOKUP(A265,'# Campanhas30D'!A:A,'# Campanhas30D'!B:B,"")</f>
      </c>
      <c r="M265" s="10">
        <f>XLOOKUP(A265,'Receita Influenciada'!A:A,'Receita Influenciada'!B:B,"")</f>
      </c>
      <c r="N265" s="10">
        <f>XLOOKUP(A265,'Receita Total'!A:A,'Receita Total'!C:C,"")</f>
      </c>
      <c r="O265" s="10">
        <f>XLOOKUP(A265,Giftback!A:A,Giftback!B:B,"")</f>
      </c>
      <c r="P265" s="4">
        <v>0</v>
      </c>
      <c r="Q265" s="4">
        <v>0</v>
      </c>
      <c r="R265" s="4">
        <v>0</v>
      </c>
      <c r="S265" s="15">
        <f>XLOOKUP(A265,'Receita Influenciada'!A:A,'Receita Influenciada'!C:C,"")</f>
      </c>
      <c r="T265" s="2">
        <f>DATEDIF(B265,C265,"D")</f>
      </c>
      <c r="U265" s="4">
        <v>0</v>
      </c>
    </row>
    <row x14ac:dyDescent="0.25" r="266" customHeight="1" ht="18.75">
      <c r="A266" s="1" t="s">
        <v>1547</v>
      </c>
      <c r="B266" s="22">
        <f>XLOOKUP(A266,'Página25'!A:A,'Página25'!G:G,"")</f>
        <v>25568.875</v>
      </c>
      <c r="C266" s="22">
        <f>XLOOKUP(A266,'Página25'!A:A,'Página25'!I:I,"")</f>
        <v>25568.875</v>
      </c>
      <c r="D266" s="4">
        <v>0</v>
      </c>
      <c r="E266" s="4">
        <v>0</v>
      </c>
      <c r="F266" s="4">
        <v>0</v>
      </c>
      <c r="G266" s="4">
        <f>XLOOKUP(A266,EmailVerification!A:A,EmailVerification!B:B,"")</f>
      </c>
      <c r="H266" s="4">
        <f>XLOOKUP(A266,IntegracaoVerification!A:A,IntegracaoVerification!C:C,"")</f>
      </c>
      <c r="I266" s="4">
        <f>XLOOKUP(A266,ApiVerification!A:A,ApiVerification!C:C,"")</f>
      </c>
      <c r="J266" s="4">
        <f>XLOOKUP(A266,AtivacaoGiftback!A:A,AtivacaoGiftback!B:B,"")</f>
      </c>
      <c r="K266" s="2">
        <f>XLOOKUP(A266,TempoPrimeiraCampanha!A:A,TempoPrimeiraCampanha!B:B,"")</f>
      </c>
      <c r="L266" s="4">
        <f>XLOOKUP(A266,'# Campanhas30D'!A:A,'# Campanhas30D'!B:B,"")</f>
      </c>
      <c r="M266" s="10">
        <f>XLOOKUP(A266,'Receita Influenciada'!A:A,'Receita Influenciada'!B:B,"")</f>
      </c>
      <c r="N266" s="10">
        <f>XLOOKUP(A266,'Receita Total'!A:A,'Receita Total'!C:C,"")</f>
      </c>
      <c r="O266" s="4">
        <v>0</v>
      </c>
      <c r="P266" s="4">
        <v>0</v>
      </c>
      <c r="Q266" s="4">
        <v>0</v>
      </c>
      <c r="R266" s="10">
        <f>XLOOKUP(A266,Message!A:A,Message!B:B,"")</f>
      </c>
      <c r="S266" s="15">
        <f>XLOOKUP(A266,'Receita Influenciada'!A:A,'Receita Influenciada'!C:C,"")</f>
      </c>
      <c r="T266" s="4">
        <f>DATEDIF(B266,C266,"D")</f>
      </c>
      <c r="U266" s="4">
        <v>0</v>
      </c>
    </row>
    <row x14ac:dyDescent="0.25" r="267" customHeight="1" ht="18.75">
      <c r="A267" s="1" t="s">
        <v>951</v>
      </c>
      <c r="B267" s="22">
        <f>XLOOKUP(A267,'Página25'!A:A,'Página25'!G:G,"")</f>
        <v>25568.875</v>
      </c>
      <c r="C267" s="22">
        <f>XLOOKUP(A267,'Página25'!A:A,'Página25'!I:I,"")</f>
        <v>25568.875</v>
      </c>
      <c r="D267" s="4">
        <v>0</v>
      </c>
      <c r="E267" s="4">
        <v>0</v>
      </c>
      <c r="F267" s="4">
        <v>0</v>
      </c>
      <c r="G267" s="4">
        <f>XLOOKUP(A267,EmailVerification!A:A,EmailVerification!B:B,"")</f>
      </c>
      <c r="H267" s="4">
        <f>XLOOKUP(A267,IntegracaoVerification!A:A,IntegracaoVerification!C:C,"")</f>
      </c>
      <c r="I267" s="2">
        <f>XLOOKUP(A267,ApiVerification!A:A,ApiVerification!C:C,"")</f>
      </c>
      <c r="J267" s="4">
        <f>XLOOKUP(A267,AtivacaoGiftback!A:A,AtivacaoGiftback!B:B,"")</f>
      </c>
      <c r="K267" s="2">
        <f>XLOOKUP(A267,TempoPrimeiraCampanha!A:A,TempoPrimeiraCampanha!B:B,"")</f>
      </c>
      <c r="L267" s="4">
        <f>XLOOKUP(A267,'# Campanhas30D'!A:A,'# Campanhas30D'!B:B,"")</f>
      </c>
      <c r="M267" s="10">
        <f>XLOOKUP(A267,'Receita Influenciada'!A:A,'Receita Influenciada'!B:B,"")</f>
      </c>
      <c r="N267" s="10">
        <f>XLOOKUP(A267,'Receita Total'!A:A,'Receita Total'!C:C,"")</f>
      </c>
      <c r="O267" s="10">
        <f>XLOOKUP(A267,Giftback!A:A,Giftback!B:B,"")</f>
      </c>
      <c r="P267" s="4">
        <v>0</v>
      </c>
      <c r="Q267" s="4">
        <v>0</v>
      </c>
      <c r="R267" s="4">
        <v>0</v>
      </c>
      <c r="S267" s="15">
        <f>XLOOKUP(A267,'Receita Influenciada'!A:A,'Receita Influenciada'!C:C,"")</f>
      </c>
      <c r="T267" s="4">
        <f>DATEDIF(B267,C267,"D")</f>
      </c>
      <c r="U267" s="4">
        <v>0</v>
      </c>
    </row>
    <row x14ac:dyDescent="0.25" r="268" customHeight="1" ht="18.75">
      <c r="A268" s="1" t="s">
        <v>922</v>
      </c>
      <c r="B268" s="22">
        <f>XLOOKUP(A268,'Página25'!A:A,'Página25'!G:G,"")</f>
        <v>25568.875</v>
      </c>
      <c r="C268" s="22">
        <f>XLOOKUP(A268,'Página25'!A:A,'Página25'!I:I,"")</f>
        <v>25568.875</v>
      </c>
      <c r="D268" s="4">
        <f>XLOOKUP(A268,login!A:A,login!F:F,"")</f>
      </c>
      <c r="E268" s="4">
        <f>XLOOKUP(A268,gestor!C:C,gestor!E:E,"")</f>
      </c>
      <c r="F268" s="4">
        <f>XLOOKUP(A268,tickets!I:I,tickets!J:J,"")</f>
      </c>
      <c r="G268" s="4">
        <f>XLOOKUP(A268,EmailVerification!A:A,EmailVerification!B:B,"")</f>
      </c>
      <c r="H268" s="4">
        <f>XLOOKUP(A268,IntegracaoVerification!A:A,IntegracaoVerification!C:C,"")</f>
      </c>
      <c r="I268" s="4">
        <f>XLOOKUP(A268,ApiVerification!A:A,ApiVerification!C:C,"")</f>
      </c>
      <c r="J268" s="4">
        <f>XLOOKUP(A268,AtivacaoGiftback!A:A,AtivacaoGiftback!B:B,"")</f>
      </c>
      <c r="K268" s="4">
        <f>XLOOKUP(A268,TempoPrimeiraCampanha!A:A,TempoPrimeiraCampanha!B:B,"")</f>
      </c>
      <c r="L268" s="4">
        <f>XLOOKUP(A268,'# Campanhas30D'!A:A,'# Campanhas30D'!B:B,"")</f>
      </c>
      <c r="M268" s="10">
        <f>XLOOKUP(A268,'Receita Influenciada'!A:A,'Receita Influenciada'!B:B,"")</f>
      </c>
      <c r="N268" s="10">
        <f>XLOOKUP(A268,'Receita Total'!A:A,'Receita Total'!C:C,"")</f>
      </c>
      <c r="O268" s="10">
        <f>XLOOKUP(A268,Giftback!A:A,Giftback!B:B,"")</f>
      </c>
      <c r="P268" s="4">
        <v>0</v>
      </c>
      <c r="Q268" s="10">
        <f>XLOOKUP(A268,Task!A:A,Task!B:B,"")</f>
      </c>
      <c r="R268" s="4">
        <v>0</v>
      </c>
      <c r="S268" s="15">
        <f>XLOOKUP(A268,'Receita Influenciada'!A:A,'Receita Influenciada'!C:C,"")</f>
      </c>
      <c r="T268" s="2">
        <f>DATEDIF(B268,C268,"D")</f>
      </c>
      <c r="U268" s="4">
        <v>0</v>
      </c>
    </row>
    <row x14ac:dyDescent="0.25" r="269" customHeight="1" ht="18.75">
      <c r="A269" s="1" t="s">
        <v>1159</v>
      </c>
      <c r="B269" s="22">
        <f>XLOOKUP(A269,'Página25'!A:A,'Página25'!G:G,"")</f>
        <v>25568.875</v>
      </c>
      <c r="C269" s="22">
        <f>XLOOKUP(A269,'Página25'!A:A,'Página25'!I:I,"")</f>
        <v>25568.875</v>
      </c>
      <c r="D269" s="4">
        <f>XLOOKUP(A269,login!A:A,login!F:F,"")</f>
      </c>
      <c r="E269" s="4">
        <f>XLOOKUP(A269,gestor!C:C,gestor!E:E,"")</f>
      </c>
      <c r="F269" s="4">
        <v>0</v>
      </c>
      <c r="G269" s="2">
        <f>XLOOKUP(A269,EmailVerification!A:A,EmailVerification!B:B,"")</f>
      </c>
      <c r="H269" s="4">
        <f>XLOOKUP(A269,IntegracaoVerification!A:A,IntegracaoVerification!C:C,"")</f>
      </c>
      <c r="I269" s="2">
        <f>XLOOKUP(A269,ApiVerification!A:A,ApiVerification!C:C,"")</f>
      </c>
      <c r="J269" s="2">
        <f>XLOOKUP(A269,AtivacaoGiftback!A:A,AtivacaoGiftback!B:B,"")</f>
      </c>
      <c r="K269" s="2">
        <f>XLOOKUP(A269,TempoPrimeiraCampanha!A:A,TempoPrimeiraCampanha!B:B,"")</f>
      </c>
      <c r="L269" s="4">
        <f>XLOOKUP(A269,'# Campanhas30D'!A:A,'# Campanhas30D'!B:B,"")</f>
      </c>
      <c r="M269" s="10">
        <f>XLOOKUP(A269,'Receita Influenciada'!A:A,'Receita Influenciada'!B:B,"")</f>
      </c>
      <c r="N269" s="10">
        <f>XLOOKUP(A269,'Receita Total'!A:A,'Receita Total'!C:C,"")</f>
      </c>
      <c r="O269" s="4">
        <v>0</v>
      </c>
      <c r="P269" s="4">
        <v>0</v>
      </c>
      <c r="Q269" s="10">
        <f>XLOOKUP(A269,Task!A:A,Task!B:B,"")</f>
      </c>
      <c r="R269" s="4">
        <v>0</v>
      </c>
      <c r="S269" s="15">
        <f>XLOOKUP(A269,'Receita Influenciada'!A:A,'Receita Influenciada'!C:C,"")</f>
      </c>
      <c r="T269" s="2">
        <f>DATEDIF(B269,C269,"D")</f>
      </c>
      <c r="U269" s="4">
        <v>0</v>
      </c>
    </row>
    <row x14ac:dyDescent="0.25" r="270" customHeight="1" ht="18.75">
      <c r="A270" s="1" t="s">
        <v>820</v>
      </c>
      <c r="B270" s="22">
        <f>XLOOKUP(A270,'Página25'!A:A,'Página25'!G:G,"")</f>
        <v>25568.875</v>
      </c>
      <c r="C270" s="22">
        <f>XLOOKUP(A270,'Página25'!A:A,'Página25'!I:I,"")</f>
        <v>25568.875</v>
      </c>
      <c r="D270" s="4">
        <f>XLOOKUP(A270,login!A:A,login!F:F,"")</f>
      </c>
      <c r="E270" s="4">
        <f>XLOOKUP(A270,gestor!C:C,gestor!E:E,"")</f>
      </c>
      <c r="F270" s="4">
        <v>0</v>
      </c>
      <c r="G270" s="4">
        <f>XLOOKUP(A270,EmailVerification!A:A,EmailVerification!B:B,"")</f>
      </c>
      <c r="H270" s="4">
        <f>XLOOKUP(A270,IntegracaoVerification!A:A,IntegracaoVerification!C:C,"")</f>
      </c>
      <c r="I270" s="4">
        <f>XLOOKUP(A270,ApiVerification!A:A,ApiVerification!C:C,"")</f>
      </c>
      <c r="J270" s="4">
        <f>XLOOKUP(A270,AtivacaoGiftback!A:A,AtivacaoGiftback!B:B,"")</f>
      </c>
      <c r="K270" s="2">
        <f>XLOOKUP(A270,TempoPrimeiraCampanha!A:A,TempoPrimeiraCampanha!B:B,"")</f>
      </c>
      <c r="L270" s="4">
        <f>XLOOKUP(A270,'# Campanhas30D'!A:A,'# Campanhas30D'!B:B,"")</f>
      </c>
      <c r="M270" s="10">
        <f>XLOOKUP(A270,'Receita Influenciada'!A:A,'Receita Influenciada'!B:B,"")</f>
      </c>
      <c r="N270" s="10">
        <f>XLOOKUP(A270,'Receita Total'!A:A,'Receita Total'!C:C,"")</f>
      </c>
      <c r="O270" s="4">
        <v>0</v>
      </c>
      <c r="P270" s="4">
        <v>0</v>
      </c>
      <c r="Q270" s="4">
        <v>0</v>
      </c>
      <c r="R270" s="10">
        <f>XLOOKUP(A270,Message!A:A,Message!B:B,"")</f>
      </c>
      <c r="S270" s="15">
        <f>XLOOKUP(A270,'Receita Influenciada'!A:A,'Receita Influenciada'!C:C,"")</f>
      </c>
      <c r="T270" s="2">
        <f>DATEDIF(B270,C270,"D")</f>
      </c>
      <c r="U270" s="4">
        <v>0</v>
      </c>
    </row>
    <row x14ac:dyDescent="0.25" r="271" customHeight="1" ht="18.75">
      <c r="A271" s="1" t="s">
        <v>448</v>
      </c>
      <c r="B271" s="22">
        <f>XLOOKUP(A271,'Página25'!A:A,'Página25'!G:G,"")</f>
        <v>25568.875</v>
      </c>
      <c r="C271" s="22">
        <f>XLOOKUP(A271,'Página25'!A:A,'Página25'!I:I,"")</f>
        <v>25568.875</v>
      </c>
      <c r="D271" s="4">
        <f>XLOOKUP(A271,login!A:A,login!F:F,"")</f>
      </c>
      <c r="E271" s="4">
        <f>XLOOKUP(A271,gestor!C:C,gestor!E:E,"")</f>
      </c>
      <c r="F271" s="4">
        <v>0</v>
      </c>
      <c r="G271" s="4">
        <f>XLOOKUP(A271,EmailVerification!A:A,EmailVerification!B:B,"")</f>
      </c>
      <c r="H271" s="4">
        <f>XLOOKUP(A271,IntegracaoVerification!A:A,IntegracaoVerification!C:C,"")</f>
      </c>
      <c r="I271" s="4">
        <f>XLOOKUP(A271,ApiVerification!A:A,ApiVerification!C:C,"")</f>
      </c>
      <c r="J271" s="4">
        <f>XLOOKUP(A271,AtivacaoGiftback!A:A,AtivacaoGiftback!B:B,"")</f>
      </c>
      <c r="K271" s="4">
        <f>XLOOKUP(A271,TempoPrimeiraCampanha!A:A,TempoPrimeiraCampanha!B:B,"")</f>
      </c>
      <c r="L271" s="4">
        <f>XLOOKUP(A271,'# Campanhas30D'!A:A,'# Campanhas30D'!B:B,"")</f>
      </c>
      <c r="M271" s="10">
        <f>XLOOKUP(A271,'Receita Influenciada'!A:A,'Receita Influenciada'!B:B,"")</f>
      </c>
      <c r="N271" s="10">
        <f>XLOOKUP(A271,'Receita Total'!A:A,'Receita Total'!C:C,"")</f>
      </c>
      <c r="O271" s="10">
        <f>XLOOKUP(A271,Giftback!A:A,Giftback!B:B,"")</f>
      </c>
      <c r="P271" s="4">
        <v>0</v>
      </c>
      <c r="Q271" s="4">
        <v>0</v>
      </c>
      <c r="R271" s="4">
        <v>0</v>
      </c>
      <c r="S271" s="15">
        <f>XLOOKUP(A271,'Receita Influenciada'!A:A,'Receita Influenciada'!C:C,"")</f>
      </c>
      <c r="T271" s="2">
        <f>DATEDIF(B271,C271,"D")</f>
      </c>
      <c r="U271" s="4">
        <v>0</v>
      </c>
    </row>
    <row x14ac:dyDescent="0.25" r="272" customHeight="1" ht="18.75">
      <c r="A272" s="1" t="s">
        <v>1052</v>
      </c>
      <c r="B272" s="22">
        <f>XLOOKUP(A272,'Página25'!A:A,'Página25'!G:G,"")</f>
        <v>25568.875</v>
      </c>
      <c r="C272" s="22">
        <f>XLOOKUP(A272,'Página25'!A:A,'Página25'!I:I,"")</f>
        <v>25568.875</v>
      </c>
      <c r="D272" s="4">
        <f>XLOOKUP(A272,login!A:A,login!F:F,"")</f>
      </c>
      <c r="E272" s="4">
        <v>0</v>
      </c>
      <c r="F272" s="4">
        <v>0</v>
      </c>
      <c r="G272" s="2">
        <f>XLOOKUP(A272,EmailVerification!A:A,EmailVerification!B:B,"")</f>
      </c>
      <c r="H272" s="4">
        <f>XLOOKUP(A272,IntegracaoVerification!A:A,IntegracaoVerification!C:C,"")</f>
      </c>
      <c r="I272" s="2">
        <f>XLOOKUP(A272,ApiVerification!A:A,ApiVerification!C:C,"")</f>
      </c>
      <c r="J272" s="4">
        <f>XLOOKUP(A272,AtivacaoGiftback!A:A,AtivacaoGiftback!B:B,"")</f>
      </c>
      <c r="K272" s="2">
        <f>XLOOKUP(A272,TempoPrimeiraCampanha!A:A,TempoPrimeiraCampanha!B:B,"")</f>
      </c>
      <c r="L272" s="4">
        <f>XLOOKUP(A272,'# Campanhas30D'!A:A,'# Campanhas30D'!B:B,"")</f>
      </c>
      <c r="M272" s="10">
        <f>XLOOKUP(A272,'Receita Influenciada'!A:A,'Receita Influenciada'!B:B,"")</f>
      </c>
      <c r="N272" s="10">
        <f>XLOOKUP(A272,'Receita Total'!A:A,'Receita Total'!C:C,"")</f>
      </c>
      <c r="O272" s="10">
        <f>XLOOKUP(A272,Giftback!A:A,Giftback!B:B,"")</f>
      </c>
      <c r="P272" s="4">
        <v>0</v>
      </c>
      <c r="Q272" s="4">
        <v>0</v>
      </c>
      <c r="R272" s="4">
        <v>0</v>
      </c>
      <c r="S272" s="15">
        <f>XLOOKUP(A272,'Receita Influenciada'!A:A,'Receita Influenciada'!C:C,"")</f>
      </c>
      <c r="T272" s="2">
        <f>DATEDIF(B272,C272,"D")</f>
      </c>
      <c r="U272" s="4">
        <v>0</v>
      </c>
    </row>
    <row x14ac:dyDescent="0.25" r="273" customHeight="1" ht="18.75">
      <c r="A273" s="1" t="s">
        <v>491</v>
      </c>
      <c r="B273" s="22">
        <f>XLOOKUP(A273,'Página25'!A:A,'Página25'!G:G,"")</f>
        <v>25568.875</v>
      </c>
      <c r="C273" s="22">
        <f>XLOOKUP(A273,'Página25'!A:A,'Página25'!I:I,"")</f>
        <v>25568.875</v>
      </c>
      <c r="D273" s="4">
        <f>XLOOKUP(A273,login!A:A,login!F:F,"")</f>
      </c>
      <c r="E273" s="4">
        <f>XLOOKUP(A273,gestor!C:C,gestor!E:E,"")</f>
      </c>
      <c r="F273" s="4">
        <f>XLOOKUP(A273,tickets!I:I,tickets!J:J,"")</f>
      </c>
      <c r="G273" s="2">
        <f>XLOOKUP(A273,EmailVerification!A:A,EmailVerification!B:B,"")</f>
      </c>
      <c r="H273" s="4">
        <f>XLOOKUP(A273,IntegracaoVerification!A:A,IntegracaoVerification!C:C,"")</f>
      </c>
      <c r="I273" s="4">
        <f>XLOOKUP(A273,ApiVerification!A:A,ApiVerification!C:C,"")</f>
      </c>
      <c r="J273" s="4">
        <f>XLOOKUP(A273,AtivacaoGiftback!A:A,AtivacaoGiftback!B:B,"")</f>
      </c>
      <c r="K273" s="2">
        <f>XLOOKUP(A273,TempoPrimeiraCampanha!A:A,TempoPrimeiraCampanha!B:B,"")</f>
      </c>
      <c r="L273" s="4">
        <f>XLOOKUP(A273,'# Campanhas30D'!A:A,'# Campanhas30D'!B:B,"")</f>
      </c>
      <c r="M273" s="10">
        <f>XLOOKUP(A273,'Receita Influenciada'!A:A,'Receita Influenciada'!B:B,"")</f>
      </c>
      <c r="N273" s="10">
        <f>XLOOKUP(A273,'Receita Total'!A:A,'Receita Total'!C:C,"")</f>
      </c>
      <c r="O273" s="10">
        <f>XLOOKUP(A273,Giftback!A:A,Giftback!B:B,"")</f>
      </c>
      <c r="P273" s="4">
        <v>0</v>
      </c>
      <c r="Q273" s="4">
        <v>0</v>
      </c>
      <c r="R273" s="4">
        <v>0</v>
      </c>
      <c r="S273" s="15">
        <f>XLOOKUP(A273,'Receita Influenciada'!A:A,'Receita Influenciada'!C:C,"")</f>
      </c>
      <c r="T273" s="2">
        <f>DATEDIF(B273,C273,"D")</f>
      </c>
      <c r="U273" s="4">
        <v>0</v>
      </c>
    </row>
    <row x14ac:dyDescent="0.25" r="274" customHeight="1" ht="18.75">
      <c r="A274" s="1" t="s">
        <v>606</v>
      </c>
      <c r="B274" s="22">
        <f>XLOOKUP(A274,'Página25'!A:A,'Página25'!G:G,"")</f>
        <v>25568.875</v>
      </c>
      <c r="C274" s="22">
        <f>XLOOKUP(A274,'Página25'!A:A,'Página25'!I:I,"")</f>
        <v>25568.875</v>
      </c>
      <c r="D274" s="4">
        <f>XLOOKUP(A274,login!A:A,login!F:F,"")</f>
      </c>
      <c r="E274" s="4">
        <v>0</v>
      </c>
      <c r="F274" s="4">
        <v>0</v>
      </c>
      <c r="G274" s="4">
        <f>XLOOKUP(A274,EmailVerification!A:A,EmailVerification!B:B,"")</f>
      </c>
      <c r="H274" s="4">
        <f>XLOOKUP(A274,IntegracaoVerification!A:A,IntegracaoVerification!C:C,"")</f>
      </c>
      <c r="I274" s="4">
        <f>XLOOKUP(A274,ApiVerification!A:A,ApiVerification!C:C,"")</f>
      </c>
      <c r="J274" s="4">
        <f>XLOOKUP(A274,AtivacaoGiftback!A:A,AtivacaoGiftback!B:B,"")</f>
      </c>
      <c r="K274" s="4">
        <f>XLOOKUP(A274,TempoPrimeiraCampanha!A:A,TempoPrimeiraCampanha!B:B,"")</f>
      </c>
      <c r="L274" s="4">
        <f>XLOOKUP(A274,'# Campanhas30D'!A:A,'# Campanhas30D'!B:B,"")</f>
      </c>
      <c r="M274" s="10">
        <f>XLOOKUP(A274,'Receita Influenciada'!A:A,'Receita Influenciada'!B:B,"")</f>
      </c>
      <c r="N274" s="10">
        <f>XLOOKUP(A274,'Receita Total'!A:A,'Receita Total'!C:C,"")</f>
      </c>
      <c r="O274" s="10">
        <f>XLOOKUP(A274,Giftback!A:A,Giftback!B:B,"")</f>
      </c>
      <c r="P274" s="4">
        <v>0</v>
      </c>
      <c r="Q274" s="4">
        <v>0</v>
      </c>
      <c r="R274" s="4">
        <v>0</v>
      </c>
      <c r="S274" s="15">
        <f>XLOOKUP(A274,'Receita Influenciada'!A:A,'Receita Influenciada'!C:C,"")</f>
      </c>
      <c r="T274" s="2">
        <f>DATEDIF(B274,C274,"D")</f>
      </c>
      <c r="U274" s="4">
        <v>0</v>
      </c>
    </row>
    <row x14ac:dyDescent="0.25" r="275" customHeight="1" ht="18.75">
      <c r="A275" s="1" t="s">
        <v>729</v>
      </c>
      <c r="B275" s="22">
        <f>XLOOKUP(A275,'Página25'!A:A,'Página25'!G:G,"")</f>
        <v>25568.875</v>
      </c>
      <c r="C275" s="22">
        <f>XLOOKUP(A275,'Página25'!A:A,'Página25'!I:I,"")</f>
        <v>25568.875</v>
      </c>
      <c r="D275" s="4">
        <f>XLOOKUP(A275,login!A:A,login!F:F,"")</f>
      </c>
      <c r="E275" s="4">
        <v>0</v>
      </c>
      <c r="F275" s="4">
        <v>0</v>
      </c>
      <c r="G275" s="2">
        <f>XLOOKUP(A275,EmailVerification!A:A,EmailVerification!B:B,"")</f>
      </c>
      <c r="H275" s="4">
        <f>XLOOKUP(A275,IntegracaoVerification!A:A,IntegracaoVerification!C:C,"")</f>
      </c>
      <c r="I275" s="2">
        <f>XLOOKUP(A275,ApiVerification!A:A,ApiVerification!C:C,"")</f>
      </c>
      <c r="J275" s="4">
        <f>XLOOKUP(A275,AtivacaoGiftback!A:A,AtivacaoGiftback!B:B,"")</f>
      </c>
      <c r="K275" s="2">
        <f>XLOOKUP(A275,TempoPrimeiraCampanha!A:A,TempoPrimeiraCampanha!B:B,"")</f>
      </c>
      <c r="L275" s="4">
        <f>XLOOKUP(A275,'# Campanhas30D'!A:A,'# Campanhas30D'!B:B,"")</f>
      </c>
      <c r="M275" s="10">
        <f>XLOOKUP(A275,'Receita Influenciada'!A:A,'Receita Influenciada'!B:B,"")</f>
      </c>
      <c r="N275" s="10">
        <f>XLOOKUP(A275,'Receita Total'!A:A,'Receita Total'!C:C,"")</f>
      </c>
      <c r="O275" s="10">
        <f>XLOOKUP(A275,Giftback!A:A,Giftback!B:B,"")</f>
      </c>
      <c r="P275" s="4">
        <v>0</v>
      </c>
      <c r="Q275" s="4">
        <v>0</v>
      </c>
      <c r="R275" s="4">
        <v>0</v>
      </c>
      <c r="S275" s="15">
        <f>XLOOKUP(A275,'Receita Influenciada'!A:A,'Receita Influenciada'!C:C,"")</f>
      </c>
      <c r="T275" s="2">
        <f>DATEDIF(B275,C275,"D")</f>
      </c>
      <c r="U275" s="4">
        <v>0</v>
      </c>
    </row>
    <row x14ac:dyDescent="0.25" r="276" customHeight="1" ht="18.75">
      <c r="A276" s="1" t="s">
        <v>890</v>
      </c>
      <c r="B276" s="22">
        <f>XLOOKUP(A276,'Página25'!A:A,'Página25'!G:G,"")</f>
        <v>25568.875</v>
      </c>
      <c r="C276" s="22">
        <f>XLOOKUP(A276,'Página25'!A:A,'Página25'!I:I,"")</f>
        <v>25568.875</v>
      </c>
      <c r="D276" s="4">
        <f>XLOOKUP(A276,login!A:A,login!F:F,"")</f>
      </c>
      <c r="E276" s="4">
        <f>XLOOKUP(A276,gestor!C:C,gestor!E:E,"")</f>
      </c>
      <c r="F276" s="4">
        <v>0</v>
      </c>
      <c r="G276" s="4">
        <f>XLOOKUP(A276,EmailVerification!A:A,EmailVerification!B:B,"")</f>
      </c>
      <c r="H276" s="4">
        <f>XLOOKUP(A276,IntegracaoVerification!A:A,IntegracaoVerification!C:C,"")</f>
      </c>
      <c r="I276" s="4">
        <f>XLOOKUP(A276,ApiVerification!A:A,ApiVerification!C:C,"")</f>
      </c>
      <c r="J276" s="4">
        <f>XLOOKUP(A276,AtivacaoGiftback!A:A,AtivacaoGiftback!B:B,"")</f>
      </c>
      <c r="K276" s="2">
        <f>XLOOKUP(A276,TempoPrimeiraCampanha!A:A,TempoPrimeiraCampanha!B:B,"")</f>
      </c>
      <c r="L276" s="4">
        <f>XLOOKUP(A276,'# Campanhas30D'!A:A,'# Campanhas30D'!B:B,"")</f>
      </c>
      <c r="M276" s="10">
        <f>XLOOKUP(A276,'Receita Influenciada'!A:A,'Receita Influenciada'!B:B,"")</f>
      </c>
      <c r="N276" s="10">
        <f>XLOOKUP(A276,'Receita Total'!A:A,'Receita Total'!C:C,"")</f>
      </c>
      <c r="O276" s="10">
        <f>XLOOKUP(A276,Giftback!A:A,Giftback!B:B,"")</f>
      </c>
      <c r="P276" s="4">
        <v>0</v>
      </c>
      <c r="Q276" s="4">
        <v>0</v>
      </c>
      <c r="R276" s="10">
        <f>XLOOKUP(A276,Message!A:A,Message!B:B,"")</f>
      </c>
      <c r="S276" s="15">
        <f>XLOOKUP(A276,'Receita Influenciada'!A:A,'Receita Influenciada'!C:C,"")</f>
      </c>
      <c r="T276" s="2">
        <f>DATEDIF(B276,C276,"D")</f>
      </c>
      <c r="U276" s="4">
        <v>0</v>
      </c>
    </row>
    <row x14ac:dyDescent="0.25" r="277" customHeight="1" ht="18.75">
      <c r="A277" s="1" t="s">
        <v>540</v>
      </c>
      <c r="B277" s="22">
        <f>XLOOKUP(A277,'Página25'!A:A,'Página25'!G:G,"")</f>
        <v>25568.875</v>
      </c>
      <c r="C277" s="22">
        <f>XLOOKUP(A277,'Página25'!A:A,'Página25'!I:I,"")</f>
        <v>25568.875</v>
      </c>
      <c r="D277" s="4">
        <f>XLOOKUP(A277,login!A:A,login!F:F,"")</f>
      </c>
      <c r="E277" s="4">
        <v>0</v>
      </c>
      <c r="F277" s="4">
        <v>0</v>
      </c>
      <c r="G277" s="4">
        <f>XLOOKUP(A277,EmailVerification!A:A,EmailVerification!B:B,"")</f>
      </c>
      <c r="H277" s="4">
        <f>XLOOKUP(A277,IntegracaoVerification!A:A,IntegracaoVerification!C:C,"")</f>
      </c>
      <c r="I277" s="4">
        <f>XLOOKUP(A277,ApiVerification!A:A,ApiVerification!C:C,"")</f>
      </c>
      <c r="J277" s="4">
        <f>XLOOKUP(A277,AtivacaoGiftback!A:A,AtivacaoGiftback!B:B,"")</f>
      </c>
      <c r="K277" s="2">
        <f>XLOOKUP(A277,TempoPrimeiraCampanha!A:A,TempoPrimeiraCampanha!B:B,"")</f>
      </c>
      <c r="L277" s="4">
        <f>XLOOKUP(A277,'# Campanhas30D'!A:A,'# Campanhas30D'!B:B,"")</f>
      </c>
      <c r="M277" s="10">
        <f>XLOOKUP(A277,'Receita Influenciada'!A:A,'Receita Influenciada'!B:B,"")</f>
      </c>
      <c r="N277" s="10">
        <f>XLOOKUP(A277,'Receita Total'!A:A,'Receita Total'!C:C,"")</f>
      </c>
      <c r="O277" s="10">
        <f>XLOOKUP(A277,Giftback!A:A,Giftback!B:B,"")</f>
      </c>
      <c r="P277" s="4">
        <v>0</v>
      </c>
      <c r="Q277" s="4">
        <v>0</v>
      </c>
      <c r="R277" s="4">
        <v>0</v>
      </c>
      <c r="S277" s="15">
        <f>XLOOKUP(A277,'Receita Influenciada'!A:A,'Receita Influenciada'!C:C,"")</f>
      </c>
      <c r="T277" s="2">
        <f>DATEDIF(B277,C277,"D")</f>
      </c>
      <c r="U277" s="4">
        <v>0</v>
      </c>
    </row>
    <row x14ac:dyDescent="0.25" r="278" customHeight="1" ht="18.75">
      <c r="A278" s="1" t="s">
        <v>786</v>
      </c>
      <c r="B278" s="22">
        <f>XLOOKUP(A278,'Página25'!A:A,'Página25'!G:G,"")</f>
        <v>25568.875</v>
      </c>
      <c r="C278" s="22">
        <f>XLOOKUP(A278,'Página25'!A:A,'Página25'!I:I,"")</f>
        <v>25568.875</v>
      </c>
      <c r="D278" s="4">
        <f>XLOOKUP(A278,login!A:A,login!F:F,"")</f>
      </c>
      <c r="E278" s="4">
        <f>XLOOKUP(A278,gestor!C:C,gestor!E:E,"")</f>
      </c>
      <c r="F278" s="4">
        <v>0</v>
      </c>
      <c r="G278" s="4">
        <f>XLOOKUP(A278,EmailVerification!A:A,EmailVerification!B:B,"")</f>
      </c>
      <c r="H278" s="4">
        <f>XLOOKUP(A278,IntegracaoVerification!A:A,IntegracaoVerification!C:C,"")</f>
      </c>
      <c r="I278" s="4">
        <f>XLOOKUP(A278,ApiVerification!A:A,ApiVerification!C:C,"")</f>
      </c>
      <c r="J278" s="2">
        <f>XLOOKUP(A278,AtivacaoGiftback!A:A,AtivacaoGiftback!B:B,"")</f>
      </c>
      <c r="K278" s="2">
        <f>XLOOKUP(A278,TempoPrimeiraCampanha!A:A,TempoPrimeiraCampanha!B:B,"")</f>
      </c>
      <c r="L278" s="4">
        <f>XLOOKUP(A278,'# Campanhas30D'!A:A,'# Campanhas30D'!B:B,"")</f>
      </c>
      <c r="M278" s="10">
        <f>XLOOKUP(A278,'Receita Influenciada'!A:A,'Receita Influenciada'!B:B,"")</f>
      </c>
      <c r="N278" s="10">
        <f>XLOOKUP(A278,'Receita Total'!A:A,'Receita Total'!C:C,"")</f>
      </c>
      <c r="O278" s="4">
        <v>0</v>
      </c>
      <c r="P278" s="4">
        <v>0</v>
      </c>
      <c r="Q278" s="4">
        <v>0</v>
      </c>
      <c r="R278" s="10">
        <f>XLOOKUP(A278,Message!A:A,Message!B:B,"")</f>
      </c>
      <c r="S278" s="15">
        <f>XLOOKUP(A278,'Receita Influenciada'!A:A,'Receita Influenciada'!C:C,"")</f>
      </c>
      <c r="T278" s="4">
        <f>DATEDIF(B278,C278,"D")</f>
      </c>
      <c r="U278" s="4">
        <v>0</v>
      </c>
    </row>
    <row x14ac:dyDescent="0.25" r="279" customHeight="1" ht="18.75">
      <c r="A279" s="1" t="s">
        <v>1090</v>
      </c>
      <c r="B279" s="22">
        <f>XLOOKUP(A279,'Página25'!A:A,'Página25'!G:G,"")</f>
        <v>25568.875</v>
      </c>
      <c r="C279" s="22">
        <f>XLOOKUP(A279,'Página25'!A:A,'Página25'!I:I,"")</f>
        <v>25568.875</v>
      </c>
      <c r="D279" s="4">
        <f>XLOOKUP(A279,login!A:A,login!F:F,"")</f>
      </c>
      <c r="E279" s="4">
        <f>XLOOKUP(A279,gestor!C:C,gestor!E:E,"")</f>
      </c>
      <c r="F279" s="4">
        <v>0</v>
      </c>
      <c r="G279" s="4">
        <f>XLOOKUP(A279,EmailVerification!A:A,EmailVerification!B:B,"")</f>
      </c>
      <c r="H279" s="2">
        <f>XLOOKUP(A279,IntegracaoVerification!A:A,IntegracaoVerification!C:C,"")</f>
      </c>
      <c r="I279" s="2">
        <f>XLOOKUP(A279,ApiVerification!A:A,ApiVerification!C:C,"")</f>
      </c>
      <c r="J279" s="4">
        <f>XLOOKUP(A279,AtivacaoGiftback!A:A,AtivacaoGiftback!B:B,"")</f>
      </c>
      <c r="K279" s="2">
        <f>XLOOKUP(A279,TempoPrimeiraCampanha!A:A,TempoPrimeiraCampanha!B:B,"")</f>
      </c>
      <c r="L279" s="4">
        <f>XLOOKUP(A279,'# Campanhas30D'!A:A,'# Campanhas30D'!B:B,"")</f>
      </c>
      <c r="M279" s="10">
        <f>XLOOKUP(A279,'Receita Influenciada'!A:A,'Receita Influenciada'!B:B,"")</f>
      </c>
      <c r="N279" s="10">
        <f>XLOOKUP(A279,'Receita Total'!A:A,'Receita Total'!C:C,"")</f>
      </c>
      <c r="O279" s="10">
        <f>XLOOKUP(A279,Giftback!A:A,Giftback!B:B,"")</f>
      </c>
      <c r="P279" s="4">
        <v>0</v>
      </c>
      <c r="Q279" s="10">
        <f>XLOOKUP(A279,Task!A:A,Task!B:B,"")</f>
      </c>
      <c r="R279" s="4">
        <v>0</v>
      </c>
      <c r="S279" s="15">
        <f>XLOOKUP(A279,'Receita Influenciada'!A:A,'Receita Influenciada'!C:C,"")</f>
      </c>
      <c r="T279" s="2">
        <f>DATEDIF(B279,C279,"D")</f>
      </c>
      <c r="U279" s="4">
        <v>0</v>
      </c>
    </row>
    <row x14ac:dyDescent="0.25" r="280" customHeight="1" ht="18.75">
      <c r="A280" s="1" t="s">
        <v>952</v>
      </c>
      <c r="B280" s="22">
        <f>XLOOKUP(A280,'Página25'!A:A,'Página25'!G:G,"")</f>
        <v>25568.875</v>
      </c>
      <c r="C280" s="22">
        <f>XLOOKUP(A280,'Página25'!A:A,'Página25'!I:I,"")</f>
        <v>25568.875</v>
      </c>
      <c r="D280" s="4">
        <f>XLOOKUP(A280,login!A:A,login!F:F,"")</f>
      </c>
      <c r="E280" s="4">
        <v>0</v>
      </c>
      <c r="F280" s="4">
        <v>0</v>
      </c>
      <c r="G280" s="4">
        <f>XLOOKUP(A280,EmailVerification!A:A,EmailVerification!B:B,"")</f>
      </c>
      <c r="H280" s="4">
        <f>XLOOKUP(A280,IntegracaoVerification!A:A,IntegracaoVerification!C:C,"")</f>
      </c>
      <c r="I280" s="4">
        <f>XLOOKUP(A280,ApiVerification!A:A,ApiVerification!C:C,"")</f>
      </c>
      <c r="J280" s="4">
        <f>XLOOKUP(A280,AtivacaoGiftback!A:A,AtivacaoGiftback!B:B,"")</f>
      </c>
      <c r="K280" s="2">
        <f>XLOOKUP(A280,TempoPrimeiraCampanha!A:A,TempoPrimeiraCampanha!B:B,"")</f>
      </c>
      <c r="L280" s="4">
        <f>XLOOKUP(A280,'# Campanhas30D'!A:A,'# Campanhas30D'!B:B,"")</f>
      </c>
      <c r="M280" s="10">
        <f>XLOOKUP(A280,'Receita Influenciada'!A:A,'Receita Influenciada'!B:B,"")</f>
      </c>
      <c r="N280" s="10">
        <f>XLOOKUP(A280,'Receita Total'!A:A,'Receita Total'!C:C,"")</f>
      </c>
      <c r="O280" s="10">
        <f>XLOOKUP(A280,Giftback!A:A,Giftback!B:B,"")</f>
      </c>
      <c r="P280" s="4">
        <v>0</v>
      </c>
      <c r="Q280" s="4">
        <v>0</v>
      </c>
      <c r="R280" s="4">
        <v>0</v>
      </c>
      <c r="S280" s="15">
        <f>XLOOKUP(A280,'Receita Influenciada'!A:A,'Receita Influenciada'!C:C,"")</f>
      </c>
      <c r="T280" s="2">
        <f>DATEDIF(B280,C280,"D")</f>
      </c>
      <c r="U280" s="4">
        <v>0</v>
      </c>
    </row>
    <row x14ac:dyDescent="0.25" r="281" customHeight="1" ht="18.75">
      <c r="A281" s="1" t="s">
        <v>728</v>
      </c>
      <c r="B281" s="22">
        <f>XLOOKUP(A281,'Página25'!A:A,'Página25'!G:G,"")</f>
        <v>25568.875</v>
      </c>
      <c r="C281" s="22">
        <f>XLOOKUP(A281,'Página25'!A:A,'Página25'!I:I,"")</f>
        <v>25568.875</v>
      </c>
      <c r="D281" s="4">
        <f>XLOOKUP(A281,login!A:A,login!F:F,"")</f>
      </c>
      <c r="E281" s="4">
        <v>0</v>
      </c>
      <c r="F281" s="4">
        <v>0</v>
      </c>
      <c r="G281" s="4">
        <f>XLOOKUP(A281,EmailVerification!A:A,EmailVerification!B:B,"")</f>
      </c>
      <c r="H281" s="4">
        <f>XLOOKUP(A281,IntegracaoVerification!A:A,IntegracaoVerification!C:C,"")</f>
      </c>
      <c r="I281" s="2">
        <f>XLOOKUP(A281,ApiVerification!A:A,ApiVerification!C:C,"")</f>
      </c>
      <c r="J281" s="4">
        <f>XLOOKUP(A281,AtivacaoGiftback!A:A,AtivacaoGiftback!B:B,"")</f>
      </c>
      <c r="K281" s="4">
        <f>XLOOKUP(A281,TempoPrimeiraCampanha!A:A,TempoPrimeiraCampanha!B:B,"")</f>
      </c>
      <c r="L281" s="4">
        <f>XLOOKUP(A281,'# Campanhas30D'!A:A,'# Campanhas30D'!B:B,"")</f>
      </c>
      <c r="M281" s="10">
        <f>XLOOKUP(A281,'Receita Influenciada'!A:A,'Receita Influenciada'!B:B,"")</f>
      </c>
      <c r="N281" s="10">
        <f>XLOOKUP(A281,'Receita Total'!A:A,'Receita Total'!C:C,"")</f>
      </c>
      <c r="O281" s="10">
        <f>XLOOKUP(A281,Giftback!A:A,Giftback!B:B,"")</f>
      </c>
      <c r="P281" s="4">
        <v>0</v>
      </c>
      <c r="Q281" s="4">
        <v>0</v>
      </c>
      <c r="R281" s="4">
        <v>0</v>
      </c>
      <c r="S281" s="15">
        <f>XLOOKUP(A281,'Receita Influenciada'!A:A,'Receita Influenciada'!C:C,"")</f>
      </c>
      <c r="T281" s="2">
        <f>DATEDIF(B281,C281,"D")</f>
      </c>
      <c r="U281" s="4">
        <v>0</v>
      </c>
    </row>
    <row x14ac:dyDescent="0.25" r="282" customHeight="1" ht="18.75">
      <c r="A282" s="1" t="s">
        <v>740</v>
      </c>
      <c r="B282" s="22">
        <f>XLOOKUP(A282,'Página25'!A:A,'Página25'!G:G,"")</f>
        <v>25568.875</v>
      </c>
      <c r="C282" s="22">
        <f>XLOOKUP(A282,'Página25'!A:A,'Página25'!I:I,"")</f>
        <v>25568.875</v>
      </c>
      <c r="D282" s="4">
        <f>XLOOKUP(A282,login!A:A,login!F:F,"")</f>
      </c>
      <c r="E282" s="4">
        <f>XLOOKUP(A282,gestor!C:C,gestor!E:E,"")</f>
      </c>
      <c r="F282" s="4">
        <f>XLOOKUP(A282,tickets!I:I,tickets!J:J,"")</f>
      </c>
      <c r="G282" s="4">
        <f>XLOOKUP(A282,EmailVerification!A:A,EmailVerification!B:B,"")</f>
      </c>
      <c r="H282" s="4">
        <f>XLOOKUP(A282,IntegracaoVerification!A:A,IntegracaoVerification!C:C,"")</f>
      </c>
      <c r="I282" s="4">
        <f>XLOOKUP(A282,ApiVerification!A:A,ApiVerification!C:C,"")</f>
      </c>
      <c r="J282" s="4">
        <f>XLOOKUP(A282,AtivacaoGiftback!A:A,AtivacaoGiftback!B:B,"")</f>
      </c>
      <c r="K282" s="2">
        <f>XLOOKUP(A282,TempoPrimeiraCampanha!A:A,TempoPrimeiraCampanha!B:B,"")</f>
      </c>
      <c r="L282" s="4">
        <f>XLOOKUP(A282,'# Campanhas30D'!A:A,'# Campanhas30D'!B:B,"")</f>
      </c>
      <c r="M282" s="10">
        <f>XLOOKUP(A282,'Receita Influenciada'!A:A,'Receita Influenciada'!B:B,"")</f>
      </c>
      <c r="N282" s="10">
        <f>XLOOKUP(A282,'Receita Total'!A:A,'Receita Total'!C:C,"")</f>
      </c>
      <c r="O282" s="4">
        <v>0</v>
      </c>
      <c r="P282" s="4">
        <v>0</v>
      </c>
      <c r="Q282" s="10">
        <f>XLOOKUP(A282,Task!A:A,Task!B:B,"")</f>
      </c>
      <c r="R282" s="4">
        <v>0</v>
      </c>
      <c r="S282" s="15">
        <f>XLOOKUP(A282,'Receita Influenciada'!A:A,'Receita Influenciada'!C:C,"")</f>
      </c>
      <c r="T282" s="2">
        <f>DATEDIF(B282,C282,"D")</f>
      </c>
      <c r="U282" s="4">
        <v>0</v>
      </c>
    </row>
    <row x14ac:dyDescent="0.25" r="283" customHeight="1" ht="18.75">
      <c r="A283" s="1" t="s">
        <v>968</v>
      </c>
      <c r="B283" s="22">
        <f>XLOOKUP(A283,'Página25'!A:A,'Página25'!G:G,"")</f>
        <v>25568.875</v>
      </c>
      <c r="C283" s="22">
        <f>XLOOKUP(A283,'Página25'!A:A,'Página25'!I:I,"")</f>
        <v>25568.875</v>
      </c>
      <c r="D283" s="4">
        <f>XLOOKUP(A283,login!A:A,login!F:F,"")</f>
      </c>
      <c r="E283" s="4">
        <v>1</v>
      </c>
      <c r="F283" s="4">
        <v>0</v>
      </c>
      <c r="G283" s="4">
        <f>XLOOKUP(A283,EmailVerification!A:A,EmailVerification!B:B,"")</f>
      </c>
      <c r="H283" s="4">
        <f>XLOOKUP(A283,IntegracaoVerification!A:A,IntegracaoVerification!C:C,"")</f>
      </c>
      <c r="I283" s="2">
        <f>XLOOKUP(A283,ApiVerification!A:A,ApiVerification!C:C,"")</f>
      </c>
      <c r="J283" s="4">
        <f>XLOOKUP(A283,AtivacaoGiftback!A:A,AtivacaoGiftback!B:B,"")</f>
      </c>
      <c r="K283" s="2">
        <f>XLOOKUP(A283,TempoPrimeiraCampanha!A:A,TempoPrimeiraCampanha!B:B,"")</f>
      </c>
      <c r="L283" s="4">
        <f>XLOOKUP(A283,'# Campanhas30D'!A:A,'# Campanhas30D'!B:B,"")</f>
      </c>
      <c r="M283" s="10">
        <f>XLOOKUP(A283,'Receita Influenciada'!A:A,'Receita Influenciada'!B:B,"")</f>
      </c>
      <c r="N283" s="10">
        <f>XLOOKUP(A283,'Receita Total'!A:A,'Receita Total'!C:C,"")</f>
      </c>
      <c r="O283" s="10">
        <f>XLOOKUP(A283,Giftback!A:A,Giftback!B:B,"")</f>
      </c>
      <c r="P283" s="4">
        <v>0</v>
      </c>
      <c r="Q283" s="10">
        <f>XLOOKUP(A283,Task!A:A,Task!B:B,"")</f>
      </c>
      <c r="R283" s="4">
        <v>0</v>
      </c>
      <c r="S283" s="15">
        <f>XLOOKUP(A283,'Receita Influenciada'!A:A,'Receita Influenciada'!C:C,"")</f>
      </c>
      <c r="T283" s="2">
        <f>DATEDIF(B283,C283,"D")</f>
      </c>
      <c r="U283" s="4">
        <v>0</v>
      </c>
    </row>
    <row x14ac:dyDescent="0.25" r="284" customHeight="1" ht="18.75">
      <c r="A284" s="1" t="s">
        <v>896</v>
      </c>
      <c r="B284" s="22">
        <f>XLOOKUP(A284,'Página25'!A:A,'Página25'!G:G,"")</f>
        <v>25568.875</v>
      </c>
      <c r="C284" s="22">
        <f>XLOOKUP(A284,'Página25'!A:A,'Página25'!I:I,"")</f>
        <v>25568.875</v>
      </c>
      <c r="D284" s="4">
        <f>XLOOKUP(A284,login!A:A,login!F:F,"")</f>
      </c>
      <c r="E284" s="4">
        <f>XLOOKUP(A284,gestor!C:C,gestor!E:E,"")</f>
      </c>
      <c r="F284" s="4">
        <f>XLOOKUP(A284,tickets!I:I,tickets!J:J,"")</f>
      </c>
      <c r="G284" s="4">
        <f>XLOOKUP(A284,EmailVerification!A:A,EmailVerification!B:B,"")</f>
      </c>
      <c r="H284" s="2">
        <f>XLOOKUP(A284,IntegracaoVerification!A:A,IntegracaoVerification!C:C,"")</f>
      </c>
      <c r="I284" s="2">
        <f>XLOOKUP(A284,ApiVerification!A:A,ApiVerification!C:C,"")</f>
      </c>
      <c r="J284" s="2">
        <f>XLOOKUP(A284,AtivacaoGiftback!A:A,AtivacaoGiftback!B:B,"")</f>
      </c>
      <c r="K284" s="2">
        <f>XLOOKUP(A284,TempoPrimeiraCampanha!A:A,TempoPrimeiraCampanha!B:B,"")</f>
      </c>
      <c r="L284" s="4">
        <f>XLOOKUP(A284,'# Campanhas30D'!A:A,'# Campanhas30D'!B:B,"")</f>
      </c>
      <c r="M284" s="10">
        <f>XLOOKUP(A284,'Receita Influenciada'!A:A,'Receita Influenciada'!B:B,"")</f>
      </c>
      <c r="N284" s="10">
        <f>XLOOKUP(A284,'Receita Total'!A:A,'Receita Total'!C:C,"")</f>
      </c>
      <c r="O284" s="4">
        <v>0</v>
      </c>
      <c r="P284" s="4">
        <v>0</v>
      </c>
      <c r="Q284" s="10">
        <f>XLOOKUP(A284,Task!A:A,Task!B:B,"")</f>
      </c>
      <c r="R284" s="4">
        <v>0</v>
      </c>
      <c r="S284" s="15">
        <f>XLOOKUP(A284,'Receita Influenciada'!A:A,'Receita Influenciada'!C:C,"")</f>
      </c>
      <c r="T284" s="4">
        <f>DATEDIF(B284,C284,"D")</f>
      </c>
      <c r="U284" s="4">
        <v>0</v>
      </c>
    </row>
    <row x14ac:dyDescent="0.25" r="285" customHeight="1" ht="18.75">
      <c r="A285" s="1" t="s">
        <v>843</v>
      </c>
      <c r="B285" s="22">
        <f>XLOOKUP(A285,'Página25'!A:A,'Página25'!G:G,"")</f>
        <v>25568.875</v>
      </c>
      <c r="C285" s="22">
        <f>XLOOKUP(A285,'Página25'!A:A,'Página25'!I:I,"")</f>
        <v>25568.875</v>
      </c>
      <c r="D285" s="4">
        <f>XLOOKUP(A285,login!A:A,login!F:F,"")</f>
      </c>
      <c r="E285" s="4">
        <v>0</v>
      </c>
      <c r="F285" s="4">
        <v>0</v>
      </c>
      <c r="G285" s="4">
        <f>XLOOKUP(A285,EmailVerification!A:A,EmailVerification!B:B,"")</f>
      </c>
      <c r="H285" s="4">
        <f>XLOOKUP(A285,IntegracaoVerification!A:A,IntegracaoVerification!C:C,"")</f>
      </c>
      <c r="I285" s="4">
        <f>XLOOKUP(A285,ApiVerification!A:A,ApiVerification!C:C,"")</f>
      </c>
      <c r="J285" s="4">
        <f>XLOOKUP(A285,AtivacaoGiftback!A:A,AtivacaoGiftback!B:B,"")</f>
      </c>
      <c r="K285" s="2">
        <f>XLOOKUP(A285,TempoPrimeiraCampanha!A:A,TempoPrimeiraCampanha!B:B,"")</f>
      </c>
      <c r="L285" s="4">
        <f>XLOOKUP(A285,'# Campanhas30D'!A:A,'# Campanhas30D'!B:B,"")</f>
      </c>
      <c r="M285" s="10">
        <f>XLOOKUP(A285,'Receita Influenciada'!A:A,'Receita Influenciada'!B:B,"")</f>
      </c>
      <c r="N285" s="10">
        <f>XLOOKUP(A285,'Receita Total'!A:A,'Receita Total'!C:C,"")</f>
      </c>
      <c r="O285" s="10">
        <f>XLOOKUP(A285,Giftback!A:A,Giftback!B:B,"")</f>
      </c>
      <c r="P285" s="4">
        <v>0</v>
      </c>
      <c r="Q285" s="4">
        <v>0</v>
      </c>
      <c r="R285" s="4">
        <v>0</v>
      </c>
      <c r="S285" s="15">
        <f>XLOOKUP(A285,'Receita Influenciada'!A:A,'Receita Influenciada'!C:C,"")</f>
      </c>
      <c r="T285" s="2">
        <f>DATEDIF(B285,C285,"D")</f>
      </c>
      <c r="U285" s="4">
        <v>0</v>
      </c>
    </row>
    <row x14ac:dyDescent="0.25" r="286" customHeight="1" ht="18.75">
      <c r="A286" s="1" t="s">
        <v>804</v>
      </c>
      <c r="B286" s="22">
        <f>XLOOKUP(A286,'Página25'!A:A,'Página25'!G:G,"")</f>
        <v>25568.875</v>
      </c>
      <c r="C286" s="22">
        <f>XLOOKUP(A286,'Página25'!A:A,'Página25'!I:I,"")</f>
        <v>25568.875</v>
      </c>
      <c r="D286" s="4">
        <f>XLOOKUP(A286,login!A:A,login!F:F,"")</f>
      </c>
      <c r="E286" s="4">
        <f>XLOOKUP(A286,gestor!C:C,gestor!E:E,"")</f>
      </c>
      <c r="F286" s="4">
        <v>0</v>
      </c>
      <c r="G286" s="4">
        <f>XLOOKUP(A286,EmailVerification!A:A,EmailVerification!B:B,"")</f>
      </c>
      <c r="H286" s="4">
        <f>XLOOKUP(A286,IntegracaoVerification!A:A,IntegracaoVerification!C:C,"")</f>
      </c>
      <c r="I286" s="4">
        <f>XLOOKUP(A286,ApiVerification!A:A,ApiVerification!C:C,"")</f>
      </c>
      <c r="J286" s="4">
        <f>XLOOKUP(A286,AtivacaoGiftback!A:A,AtivacaoGiftback!B:B,"")</f>
      </c>
      <c r="K286" s="2">
        <f>XLOOKUP(A286,TempoPrimeiraCampanha!A:A,TempoPrimeiraCampanha!B:B,"")</f>
      </c>
      <c r="L286" s="4">
        <f>XLOOKUP(A286,'# Campanhas30D'!A:A,'# Campanhas30D'!B:B,"")</f>
      </c>
      <c r="M286" s="10">
        <f>XLOOKUP(A286,'Receita Influenciada'!A:A,'Receita Influenciada'!B:B,"")</f>
      </c>
      <c r="N286" s="10">
        <f>XLOOKUP(A286,'Receita Total'!A:A,'Receita Total'!C:C,"")</f>
      </c>
      <c r="O286" s="10">
        <f>XLOOKUP(A286,Giftback!A:A,Giftback!B:B,"")</f>
      </c>
      <c r="P286" s="4">
        <v>0</v>
      </c>
      <c r="Q286" s="4">
        <v>0</v>
      </c>
      <c r="R286" s="4">
        <v>0</v>
      </c>
      <c r="S286" s="15">
        <f>XLOOKUP(A286,'Receita Influenciada'!A:A,'Receita Influenciada'!C:C,"")</f>
      </c>
      <c r="T286" s="2">
        <f>DATEDIF(B286,C286,"D")</f>
      </c>
      <c r="U286" s="4">
        <v>0</v>
      </c>
    </row>
    <row x14ac:dyDescent="0.25" r="287" customHeight="1" ht="18.75">
      <c r="A287" s="1" t="s">
        <v>667</v>
      </c>
      <c r="B287" s="22">
        <f>XLOOKUP(A287,'Página25'!A:A,'Página25'!G:G,"")</f>
        <v>25568.875</v>
      </c>
      <c r="C287" s="22">
        <f>XLOOKUP(A287,'Página25'!A:A,'Página25'!I:I,"")</f>
        <v>25568.875</v>
      </c>
      <c r="D287" s="4">
        <f>XLOOKUP(A287,login!A:A,login!F:F,"")</f>
      </c>
      <c r="E287" s="4">
        <v>0</v>
      </c>
      <c r="F287" s="4">
        <v>0</v>
      </c>
      <c r="G287" s="4">
        <f>XLOOKUP(A287,EmailVerification!A:A,EmailVerification!B:B,"")</f>
      </c>
      <c r="H287" s="4">
        <f>XLOOKUP(A287,IntegracaoVerification!A:A,IntegracaoVerification!C:C,"")</f>
      </c>
      <c r="I287" s="4">
        <f>XLOOKUP(A287,ApiVerification!A:A,ApiVerification!C:C,"")</f>
      </c>
      <c r="J287" s="4">
        <f>XLOOKUP(A287,AtivacaoGiftback!A:A,AtivacaoGiftback!B:B,"")</f>
      </c>
      <c r="K287" s="2">
        <f>XLOOKUP(A287,TempoPrimeiraCampanha!A:A,TempoPrimeiraCampanha!B:B,"")</f>
      </c>
      <c r="L287" s="4">
        <f>XLOOKUP(A287,'# Campanhas30D'!A:A,'# Campanhas30D'!B:B,"")</f>
      </c>
      <c r="M287" s="10">
        <f>XLOOKUP(A287,'Receita Influenciada'!A:A,'Receita Influenciada'!B:B,"")</f>
      </c>
      <c r="N287" s="10">
        <f>XLOOKUP(A287,'Receita Total'!A:A,'Receita Total'!C:C,"")</f>
      </c>
      <c r="O287" s="10">
        <f>XLOOKUP(A287,Giftback!A:A,Giftback!B:B,"")</f>
      </c>
      <c r="P287" s="4">
        <v>0</v>
      </c>
      <c r="Q287" s="4">
        <v>0</v>
      </c>
      <c r="R287" s="4">
        <v>0</v>
      </c>
      <c r="S287" s="15">
        <f>XLOOKUP(A287,'Receita Influenciada'!A:A,'Receita Influenciada'!C:C,"")</f>
      </c>
      <c r="T287" s="2">
        <f>DATEDIF(B287,C287,"D")</f>
      </c>
      <c r="U287" s="4">
        <v>0</v>
      </c>
    </row>
    <row x14ac:dyDescent="0.25" r="288" customHeight="1" ht="18.75">
      <c r="A288" s="1" t="s">
        <v>376</v>
      </c>
      <c r="B288" s="22">
        <f>XLOOKUP(A288,'Página25'!A:A,'Página25'!G:G,"")</f>
        <v>25568.875</v>
      </c>
      <c r="C288" s="22">
        <f>XLOOKUP(A288,'Página25'!A:A,'Página25'!I:I,"")</f>
        <v>25568.875</v>
      </c>
      <c r="D288" s="4">
        <f>XLOOKUP(A288,login!A:A,login!F:F,"")</f>
      </c>
      <c r="E288" s="4">
        <f>XLOOKUP(A288,gestor!C:C,gestor!E:E,"")</f>
      </c>
      <c r="F288" s="4">
        <v>0</v>
      </c>
      <c r="G288" s="4">
        <f>XLOOKUP(A288,EmailVerification!A:A,EmailVerification!B:B,"")</f>
      </c>
      <c r="H288" s="2">
        <f>XLOOKUP(A288,IntegracaoVerification!A:A,IntegracaoVerification!C:C,"")</f>
      </c>
      <c r="I288" s="2">
        <f>XLOOKUP(A288,ApiVerification!A:A,ApiVerification!C:C,"")</f>
      </c>
      <c r="J288" s="2">
        <f>XLOOKUP(A288,AtivacaoGiftback!A:A,AtivacaoGiftback!B:B,"")</f>
      </c>
      <c r="K288" s="2">
        <f>XLOOKUP(A288,TempoPrimeiraCampanha!A:A,TempoPrimeiraCampanha!B:B,"")</f>
      </c>
      <c r="L288" s="4">
        <f>XLOOKUP(A288,'# Campanhas30D'!A:A,'# Campanhas30D'!B:B,"")</f>
      </c>
      <c r="M288" s="10">
        <f>XLOOKUP(A288,'Receita Influenciada'!A:A,'Receita Influenciada'!B:B,"")</f>
      </c>
      <c r="N288" s="10">
        <f>XLOOKUP(A288,'Receita Total'!A:A,'Receita Total'!C:C,"")</f>
      </c>
      <c r="O288" s="4">
        <v>0</v>
      </c>
      <c r="P288" s="4">
        <v>0</v>
      </c>
      <c r="Q288" s="10">
        <f>XLOOKUP(A288,Task!A:A,Task!B:B,"")</f>
      </c>
      <c r="R288" s="4">
        <v>0</v>
      </c>
      <c r="S288" s="15">
        <f>XLOOKUP(A288,'Receita Influenciada'!A:A,'Receita Influenciada'!C:C,"")</f>
      </c>
      <c r="T288" s="2">
        <f>DATEDIF(B288,C288,"D")</f>
      </c>
      <c r="U288" s="4">
        <v>0</v>
      </c>
    </row>
    <row x14ac:dyDescent="0.25" r="289" customHeight="1" ht="18.75">
      <c r="A289" s="1" t="s">
        <v>480</v>
      </c>
      <c r="B289" s="22">
        <f>XLOOKUP(A289,'Página25'!A:A,'Página25'!G:G,"")</f>
        <v>25568.875</v>
      </c>
      <c r="C289" s="22">
        <f>XLOOKUP(A289,'Página25'!A:A,'Página25'!I:I,"")</f>
        <v>25568.875</v>
      </c>
      <c r="D289" s="4">
        <f>XLOOKUP(A289,login!A:A,login!F:F,"")</f>
      </c>
      <c r="E289" s="4">
        <f>XLOOKUP(A289,gestor!C:C,gestor!E:E,"")</f>
      </c>
      <c r="F289" s="4">
        <v>0</v>
      </c>
      <c r="G289" s="2">
        <f>XLOOKUP(A289,EmailVerification!A:A,EmailVerification!B:B,"")</f>
      </c>
      <c r="H289" s="4">
        <f>XLOOKUP(A289,IntegracaoVerification!A:A,IntegracaoVerification!C:C,"")</f>
      </c>
      <c r="I289" s="4">
        <f>XLOOKUP(A289,ApiVerification!A:A,ApiVerification!C:C,"")</f>
      </c>
      <c r="J289" s="4">
        <f>XLOOKUP(A289,AtivacaoGiftback!A:A,AtivacaoGiftback!B:B,"")</f>
      </c>
      <c r="K289" s="2">
        <f>XLOOKUP(A289,TempoPrimeiraCampanha!A:A,TempoPrimeiraCampanha!B:B,"")</f>
      </c>
      <c r="L289" s="4">
        <f>XLOOKUP(A289,'# Campanhas30D'!A:A,'# Campanhas30D'!B:B,"")</f>
      </c>
      <c r="M289" s="10">
        <f>XLOOKUP(A289,'Receita Influenciada'!A:A,'Receita Influenciada'!B:B,"")</f>
      </c>
      <c r="N289" s="10">
        <f>XLOOKUP(A289,'Receita Total'!A:A,'Receita Total'!C:C,"")</f>
      </c>
      <c r="O289" s="10">
        <f>XLOOKUP(A289,Giftback!A:A,Giftback!B:B,"")</f>
      </c>
      <c r="P289" s="4">
        <v>0</v>
      </c>
      <c r="Q289" s="4">
        <v>0</v>
      </c>
      <c r="R289" s="4">
        <v>0</v>
      </c>
      <c r="S289" s="15">
        <f>XLOOKUP(A289,'Receita Influenciada'!A:A,'Receita Influenciada'!C:C,"")</f>
      </c>
      <c r="T289" s="2">
        <f>DATEDIF(B289,C289,"D")</f>
      </c>
      <c r="U289" s="4">
        <v>0</v>
      </c>
    </row>
    <row x14ac:dyDescent="0.25" r="290" customHeight="1" ht="18.75">
      <c r="A290" s="1" t="s">
        <v>410</v>
      </c>
      <c r="B290" s="22">
        <f>XLOOKUP(A290,'Página25'!A:A,'Página25'!G:G,"")</f>
        <v>25568.875</v>
      </c>
      <c r="C290" s="22">
        <f>XLOOKUP(A290,'Página25'!A:A,'Página25'!I:I,"")</f>
        <v>25568.875</v>
      </c>
      <c r="D290" s="4">
        <f>XLOOKUP(A290,login!A:A,login!F:F,"")</f>
      </c>
      <c r="E290" s="4">
        <f>XLOOKUP(A290,gestor!C:C,gestor!E:E,"")</f>
      </c>
      <c r="F290" s="4">
        <f>XLOOKUP(A290,tickets!I:I,tickets!J:J,"")</f>
      </c>
      <c r="G290" s="4">
        <f>XLOOKUP(A290,EmailVerification!A:A,EmailVerification!B:B,"")</f>
      </c>
      <c r="H290" s="4">
        <f>XLOOKUP(A290,IntegracaoVerification!A:A,IntegracaoVerification!C:C,"")</f>
      </c>
      <c r="I290" s="2">
        <f>XLOOKUP(A290,ApiVerification!A:A,ApiVerification!C:C,"")</f>
      </c>
      <c r="J290" s="4">
        <f>XLOOKUP(A290,AtivacaoGiftback!A:A,AtivacaoGiftback!B:B,"")</f>
      </c>
      <c r="K290" s="4">
        <f>XLOOKUP(A290,TempoPrimeiraCampanha!A:A,TempoPrimeiraCampanha!B:B,"")</f>
      </c>
      <c r="L290" s="4">
        <f>XLOOKUP(A290,'# Campanhas30D'!A:A,'# Campanhas30D'!B:B,"")</f>
      </c>
      <c r="M290" s="10">
        <f>XLOOKUP(A290,'Receita Influenciada'!A:A,'Receita Influenciada'!B:B,"")</f>
      </c>
      <c r="N290" s="10">
        <f>XLOOKUP(A290,'Receita Total'!A:A,'Receita Total'!C:C,"")</f>
      </c>
      <c r="O290" s="10">
        <f>XLOOKUP(A290,Giftback!A:A,Giftback!B:B,"")</f>
      </c>
      <c r="P290" s="4">
        <v>0</v>
      </c>
      <c r="Q290" s="4">
        <v>0</v>
      </c>
      <c r="R290" s="10">
        <f>XLOOKUP(A290,Message!A:A,Message!B:B,"")</f>
      </c>
      <c r="S290" s="15">
        <f>XLOOKUP(A290,'Receita Influenciada'!A:A,'Receita Influenciada'!C:C,"")</f>
      </c>
      <c r="T290" s="2">
        <f>DATEDIF(B290,C290,"D")</f>
      </c>
      <c r="U290" s="4">
        <v>0</v>
      </c>
    </row>
    <row x14ac:dyDescent="0.25" r="291" customHeight="1" ht="18.75">
      <c r="A291" s="1" t="s">
        <v>536</v>
      </c>
      <c r="B291" s="22">
        <f>XLOOKUP(A291,'Página25'!A:A,'Página25'!G:G,"")</f>
        <v>25568.875</v>
      </c>
      <c r="C291" s="22">
        <f>XLOOKUP(A291,'Página25'!A:A,'Página25'!I:I,"")</f>
        <v>25568.875</v>
      </c>
      <c r="D291" s="4">
        <f>XLOOKUP(A291,login!A:A,login!F:F,"")</f>
      </c>
      <c r="E291" s="4">
        <f>XLOOKUP(A291,gestor!C:C,gestor!E:E,"")</f>
      </c>
      <c r="F291" s="4">
        <v>0</v>
      </c>
      <c r="G291" s="2">
        <f>XLOOKUP(A291,EmailVerification!A:A,EmailVerification!B:B,"")</f>
      </c>
      <c r="H291" s="2">
        <f>XLOOKUP(A291,IntegracaoVerification!A:A,IntegracaoVerification!C:C,"")</f>
      </c>
      <c r="I291" s="2">
        <f>XLOOKUP(A291,ApiVerification!A:A,ApiVerification!C:C,"")</f>
      </c>
      <c r="J291" s="4">
        <f>XLOOKUP(A291,AtivacaoGiftback!A:A,AtivacaoGiftback!B:B,"")</f>
      </c>
      <c r="K291" s="2">
        <f>XLOOKUP(A291,TempoPrimeiraCampanha!A:A,TempoPrimeiraCampanha!B:B,"")</f>
      </c>
      <c r="L291" s="4">
        <f>XLOOKUP(A291,'# Campanhas30D'!A:A,'# Campanhas30D'!B:B,"")</f>
      </c>
      <c r="M291" s="10">
        <f>XLOOKUP(A291,'Receita Influenciada'!A:A,'Receita Influenciada'!B:B,"")</f>
      </c>
      <c r="N291" s="10">
        <f>XLOOKUP(A291,'Receita Total'!A:A,'Receita Total'!C:C,"")</f>
      </c>
      <c r="O291" s="10">
        <f>XLOOKUP(A291,Giftback!A:A,Giftback!B:B,"")</f>
      </c>
      <c r="P291" s="4">
        <v>0</v>
      </c>
      <c r="Q291" s="10">
        <f>XLOOKUP(A291,Task!A:A,Task!B:B,"")</f>
      </c>
      <c r="R291" s="4">
        <v>0</v>
      </c>
      <c r="S291" s="15">
        <f>XLOOKUP(A291,'Receita Influenciada'!A:A,'Receita Influenciada'!C:C,"")</f>
      </c>
      <c r="T291" s="2">
        <f>DATEDIF(B291,C291,"D")</f>
      </c>
      <c r="U291" s="4">
        <v>0</v>
      </c>
    </row>
    <row x14ac:dyDescent="0.25" r="292" customHeight="1" ht="18.75">
      <c r="A292" s="1" t="s">
        <v>364</v>
      </c>
      <c r="B292" s="22">
        <f>XLOOKUP(A292,'Página25'!A:A,'Página25'!G:G,"")</f>
        <v>25568.875</v>
      </c>
      <c r="C292" s="22">
        <f>XLOOKUP(A292,'Página25'!A:A,'Página25'!I:I,"")</f>
        <v>25568.875</v>
      </c>
      <c r="D292" s="4">
        <f>XLOOKUP(A292,login!A:A,login!F:F,"")</f>
      </c>
      <c r="E292" s="4">
        <v>0</v>
      </c>
      <c r="F292" s="4">
        <v>0</v>
      </c>
      <c r="G292" s="4">
        <f>XLOOKUP(A292,EmailVerification!A:A,EmailVerification!B:B,"")</f>
      </c>
      <c r="H292" s="4">
        <f>XLOOKUP(A292,IntegracaoVerification!A:A,IntegracaoVerification!C:C,"")</f>
      </c>
      <c r="I292" s="4">
        <f>XLOOKUP(A292,ApiVerification!A:A,ApiVerification!C:C,"")</f>
      </c>
      <c r="J292" s="4">
        <f>XLOOKUP(A292,AtivacaoGiftback!A:A,AtivacaoGiftback!B:B,"")</f>
      </c>
      <c r="K292" s="4">
        <f>XLOOKUP(A292,TempoPrimeiraCampanha!A:A,TempoPrimeiraCampanha!B:B,"")</f>
      </c>
      <c r="L292" s="4">
        <f>XLOOKUP(A292,'# Campanhas30D'!A:A,'# Campanhas30D'!B:B,"")</f>
      </c>
      <c r="M292" s="10">
        <f>XLOOKUP(A292,'Receita Influenciada'!A:A,'Receita Influenciada'!B:B,"")</f>
      </c>
      <c r="N292" s="10">
        <f>XLOOKUP(A292,'Receita Total'!A:A,'Receita Total'!C:C,"")</f>
      </c>
      <c r="O292" s="10">
        <f>XLOOKUP(A292,Giftback!A:A,Giftback!B:B,"")</f>
      </c>
      <c r="P292" s="4">
        <v>0</v>
      </c>
      <c r="Q292" s="4">
        <v>0</v>
      </c>
      <c r="R292" s="4">
        <v>0</v>
      </c>
      <c r="S292" s="15">
        <f>XLOOKUP(A292,'Receita Influenciada'!A:A,'Receita Influenciada'!C:C,"")</f>
      </c>
      <c r="T292" s="2">
        <f>DATEDIF(B292,C292,"D")</f>
      </c>
      <c r="U292" s="4">
        <v>0</v>
      </c>
    </row>
    <row x14ac:dyDescent="0.25" r="293" customHeight="1" ht="18.75">
      <c r="A293" s="1" t="s">
        <v>3041</v>
      </c>
      <c r="B293" s="22">
        <f>XLOOKUP(A293,'Página25'!A:A,'Página25'!G:G,"")</f>
        <v>25568.875</v>
      </c>
      <c r="C293" s="22">
        <f>XLOOKUP(A293,'Página25'!A:A,'Página25'!I:I,"")</f>
        <v>25568.875</v>
      </c>
      <c r="D293" s="4">
        <f>XLOOKUP(A293,login!A:A,login!F:F,"")</f>
      </c>
      <c r="E293" s="4">
        <f>XLOOKUP(A293,gestor!C:C,gestor!E:E,"")</f>
      </c>
      <c r="F293" s="4">
        <v>0</v>
      </c>
      <c r="G293" s="4">
        <f>XLOOKUP(A293,EmailVerification!A:A,EmailVerification!B:B,"")</f>
      </c>
      <c r="H293" s="2">
        <f>XLOOKUP(A293,IntegracaoVerification!A:A,IntegracaoVerification!C:C,"")</f>
      </c>
      <c r="I293" s="2">
        <f>XLOOKUP(A293,ApiVerification!A:A,ApiVerification!C:C,"")</f>
      </c>
      <c r="J293" s="2">
        <f>XLOOKUP(A293,AtivacaoGiftback!A:A,AtivacaoGiftback!B:B,"")</f>
      </c>
      <c r="K293" s="2">
        <f>XLOOKUP(A293,TempoPrimeiraCampanha!A:A,TempoPrimeiraCampanha!B:B,"")</f>
      </c>
      <c r="L293" s="4">
        <f>XLOOKUP(A293,'# Campanhas30D'!A:A,'# Campanhas30D'!B:B,"")</f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16">
        <f>XLOOKUP(A293,'Receita Influenciada'!A:A,'Receita Influenciada'!C:C,"")</f>
      </c>
      <c r="T293" s="4">
        <f>DATEDIF(B293,C293,"D")</f>
      </c>
      <c r="U293" s="4">
        <f>IF(T293&gt;=0,1,0)</f>
      </c>
    </row>
    <row x14ac:dyDescent="0.25" r="294" customHeight="1" ht="18.75">
      <c r="A294" s="1" t="s">
        <v>4602</v>
      </c>
      <c r="B294" s="22">
        <f>XLOOKUP(A294,'Página25'!A:A,'Página25'!G:G,"")</f>
        <v>25568.875</v>
      </c>
      <c r="C294" s="22">
        <f>XLOOKUP(A294,'Página25'!A:A,'Página25'!I:I,"")</f>
        <v>25568.875</v>
      </c>
      <c r="D294" s="4">
        <v>0</v>
      </c>
      <c r="E294" s="4">
        <v>0</v>
      </c>
      <c r="F294" s="4">
        <v>0</v>
      </c>
      <c r="G294" s="2">
        <f>XLOOKUP(A294,EmailVerification!A:A,EmailVerification!B:B,"")</f>
      </c>
      <c r="H294" s="4">
        <f>XLOOKUP(A294,IntegracaoVerification!A:A,IntegracaoVerification!C:C,"")</f>
      </c>
      <c r="I294" s="2">
        <f>XLOOKUP(A294,ApiVerification!A:A,ApiVerification!C:C,"")</f>
      </c>
      <c r="J294" s="2">
        <f>XLOOKUP(A294,AtivacaoGiftback!A:A,AtivacaoGiftback!B:B,"")</f>
      </c>
      <c r="K294" s="2">
        <f>XLOOKUP(A294,TempoPrimeiraCampanha!A:A,TempoPrimeiraCampanha!B:B,"")</f>
      </c>
      <c r="L294" s="4">
        <f>XLOOKUP(A294,'# Campanhas30D'!A:A,'# Campanhas30D'!B:B,"")</f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16">
        <f>XLOOKUP(A294,'Receita Influenciada'!A:A,'Receita Influenciada'!C:C,"")</f>
      </c>
      <c r="T294" s="4">
        <f>DATEDIF(B294,C294,"D")</f>
      </c>
      <c r="U294" s="4">
        <f>IF(T294&gt;=0,1,0)</f>
      </c>
    </row>
    <row x14ac:dyDescent="0.25" r="295" customHeight="1" ht="18.75">
      <c r="A295" s="1" t="s">
        <v>4604</v>
      </c>
      <c r="B295" s="22">
        <f>XLOOKUP(A295,'Página25'!A:A,'Página25'!G:G,"")</f>
        <v>25568.875</v>
      </c>
      <c r="C295" s="22">
        <f>XLOOKUP(A295,'Página25'!A:A,'Página25'!I:I,"")</f>
        <v>25568.875</v>
      </c>
      <c r="D295" s="4">
        <v>0</v>
      </c>
      <c r="E295" s="4">
        <v>0</v>
      </c>
      <c r="F295" s="4">
        <v>0</v>
      </c>
      <c r="G295" s="2">
        <f>XLOOKUP(A295,EmailVerification!A:A,EmailVerification!B:B,"")</f>
      </c>
      <c r="H295" s="4">
        <f>XLOOKUP(A295,IntegracaoVerification!A:A,IntegracaoVerification!C:C,"")</f>
      </c>
      <c r="I295" s="2">
        <f>XLOOKUP(A295,ApiVerification!A:A,ApiVerification!C:C,"")</f>
      </c>
      <c r="J295" s="2">
        <f>XLOOKUP(A295,AtivacaoGiftback!A:A,AtivacaoGiftback!B:B,"")</f>
      </c>
      <c r="K295" s="2">
        <f>XLOOKUP(A295,TempoPrimeiraCampanha!A:A,TempoPrimeiraCampanha!B:B,"")</f>
      </c>
      <c r="L295" s="4">
        <f>XLOOKUP(A295,'# Campanhas30D'!A:A,'# Campanhas30D'!B:B,"")</f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16">
        <f>XLOOKUP(A295,'Receita Influenciada'!A:A,'Receita Influenciada'!C:C,"")</f>
      </c>
      <c r="T295" s="4">
        <f>DATEDIF(B295,C295,"D")</f>
      </c>
      <c r="U295" s="4">
        <f>IF(T295&gt;=0,1,0)</f>
      </c>
    </row>
    <row x14ac:dyDescent="0.25" r="296" customHeight="1" ht="18.75">
      <c r="A296" s="1" t="s">
        <v>4561</v>
      </c>
      <c r="B296" s="22">
        <f>XLOOKUP(A296,'Página25'!A:A,'Página25'!G:G,"")</f>
        <v>25568.875</v>
      </c>
      <c r="C296" s="22">
        <f>XLOOKUP(A296,'Página25'!A:A,'Página25'!I:I,"")</f>
        <v>25568.875</v>
      </c>
      <c r="D296" s="4">
        <v>0</v>
      </c>
      <c r="E296" s="4">
        <v>0</v>
      </c>
      <c r="F296" s="4">
        <v>0</v>
      </c>
      <c r="G296" s="2">
        <f>XLOOKUP(A296,EmailVerification!A:A,EmailVerification!B:B,"")</f>
      </c>
      <c r="H296" s="4">
        <f>XLOOKUP(A296,IntegracaoVerification!A:A,IntegracaoVerification!C:C,"")</f>
      </c>
      <c r="I296" s="2">
        <f>XLOOKUP(A296,ApiVerification!A:A,ApiVerification!C:C,"")</f>
      </c>
      <c r="J296" s="2">
        <f>XLOOKUP(A296,AtivacaoGiftback!A:A,AtivacaoGiftback!B:B,"")</f>
      </c>
      <c r="K296" s="2">
        <f>XLOOKUP(A296,TempoPrimeiraCampanha!A:A,TempoPrimeiraCampanha!B:B,"")</f>
      </c>
      <c r="L296" s="4">
        <f>XLOOKUP(A296,'# Campanhas30D'!A:A,'# Campanhas30D'!B:B,"")</f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16">
        <f>XLOOKUP(A296,'Receita Influenciada'!A:A,'Receita Influenciada'!C:C,"")</f>
      </c>
      <c r="T296" s="4">
        <f>DATEDIF(B296,C296,"D")</f>
      </c>
      <c r="U296" s="4">
        <f>IF(T296&gt;=0,1,0)</f>
      </c>
    </row>
    <row x14ac:dyDescent="0.25" r="297" customHeight="1" ht="18.75">
      <c r="A297" s="1" t="s">
        <v>4552</v>
      </c>
      <c r="B297" s="22">
        <f>XLOOKUP(A297,'Página25'!A:A,'Página25'!G:G,"")</f>
        <v>25568.875</v>
      </c>
      <c r="C297" s="22">
        <f>XLOOKUP(A297,'Página25'!A:A,'Página25'!I:I,"")</f>
        <v>25568.875</v>
      </c>
      <c r="D297" s="4">
        <v>0</v>
      </c>
      <c r="E297" s="4">
        <v>0</v>
      </c>
      <c r="F297" s="4">
        <v>0</v>
      </c>
      <c r="G297" s="2">
        <f>XLOOKUP(A297,EmailVerification!A:A,EmailVerification!B:B,"")</f>
      </c>
      <c r="H297" s="4">
        <f>XLOOKUP(A297,IntegracaoVerification!A:A,IntegracaoVerification!C:C,"")</f>
      </c>
      <c r="I297" s="2">
        <f>XLOOKUP(A297,ApiVerification!A:A,ApiVerification!C:C,"")</f>
      </c>
      <c r="J297" s="2">
        <f>XLOOKUP(A297,AtivacaoGiftback!A:A,AtivacaoGiftback!B:B,"")</f>
      </c>
      <c r="K297" s="2">
        <f>XLOOKUP(A297,TempoPrimeiraCampanha!A:A,TempoPrimeiraCampanha!B:B,"")</f>
      </c>
      <c r="L297" s="4">
        <f>XLOOKUP(A297,'# Campanhas30D'!A:A,'# Campanhas30D'!B:B,"")</f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16">
        <f>XLOOKUP(A297,'Receita Influenciada'!A:A,'Receita Influenciada'!C:C,"")</f>
      </c>
      <c r="T297" s="4">
        <f>DATEDIF(B297,C297,"D")</f>
      </c>
      <c r="U297" s="4">
        <f>IF(T297&gt;=0,1,0)</f>
      </c>
    </row>
    <row x14ac:dyDescent="0.25" r="298" customHeight="1" ht="18.75">
      <c r="A298" s="1" t="s">
        <v>1717</v>
      </c>
      <c r="B298" s="22">
        <f>XLOOKUP(A298,'Página25'!A:A,'Página25'!G:G,"")</f>
        <v>25568.875</v>
      </c>
      <c r="C298" s="22">
        <f>XLOOKUP(A298,'Página25'!A:A,'Página25'!I:I,"")</f>
        <v>25568.875</v>
      </c>
      <c r="D298" s="4">
        <v>0</v>
      </c>
      <c r="E298" s="4">
        <v>0</v>
      </c>
      <c r="F298" s="4">
        <v>0</v>
      </c>
      <c r="G298" s="2">
        <f>XLOOKUP(A298,EmailVerification!A:A,EmailVerification!B:B,"")</f>
      </c>
      <c r="H298" s="2">
        <f>XLOOKUP(A298,IntegracaoVerification!A:A,IntegracaoVerification!C:C,"")</f>
      </c>
      <c r="I298" s="2">
        <f>XLOOKUP(A298,ApiVerification!A:A,ApiVerification!C:C,"")</f>
      </c>
      <c r="J298" s="2">
        <f>XLOOKUP(A298,AtivacaoGiftback!A:A,AtivacaoGiftback!B:B,"")</f>
      </c>
      <c r="K298" s="2">
        <f>XLOOKUP(A298,TempoPrimeiraCampanha!A:A,TempoPrimeiraCampanha!B:B,"")</f>
      </c>
      <c r="L298" s="4">
        <f>XLOOKUP(A298,'# Campanhas30D'!A:A,'# Campanhas30D'!B:B,"")</f>
      </c>
      <c r="M298" s="4">
        <v>0</v>
      </c>
      <c r="N298" s="10">
        <f>XLOOKUP(A298,'Receita Total'!A:A,'Receita Total'!C:C,"")</f>
      </c>
      <c r="O298" s="4">
        <v>0</v>
      </c>
      <c r="P298" s="4">
        <v>0</v>
      </c>
      <c r="Q298" s="4">
        <v>0</v>
      </c>
      <c r="R298" s="4">
        <v>0</v>
      </c>
      <c r="S298" s="16">
        <f>XLOOKUP(A298,'Receita Influenciada'!A:A,'Receita Influenciada'!C:C,"")</f>
      </c>
      <c r="T298" s="4">
        <f>DATEDIF(B298,C298,"D")</f>
      </c>
      <c r="U298" s="4">
        <f>IF(T298&gt;=0,1,0)</f>
      </c>
    </row>
    <row x14ac:dyDescent="0.25" r="299" customHeight="1" ht="18.75">
      <c r="A299" s="1" t="s">
        <v>1691</v>
      </c>
      <c r="B299" s="22">
        <f>XLOOKUP(A299,'Página25'!A:A,'Página25'!G:G,"")</f>
        <v>25568.875</v>
      </c>
      <c r="C299" s="22">
        <f>XLOOKUP(A299,'Página25'!A:A,'Página25'!I:I,"")</f>
        <v>25568.875</v>
      </c>
      <c r="D299" s="4">
        <v>0</v>
      </c>
      <c r="E299" s="4">
        <v>0</v>
      </c>
      <c r="F299" s="4">
        <v>0</v>
      </c>
      <c r="G299" s="2">
        <f>XLOOKUP(A299,EmailVerification!A:A,EmailVerification!B:B,"")</f>
      </c>
      <c r="H299" s="4">
        <f>XLOOKUP(A299,IntegracaoVerification!A:A,IntegracaoVerification!C:C,"")</f>
      </c>
      <c r="I299" s="2">
        <f>XLOOKUP(A299,ApiVerification!A:A,ApiVerification!C:C,"")</f>
      </c>
      <c r="J299" s="2">
        <f>XLOOKUP(A299,AtivacaoGiftback!A:A,AtivacaoGiftback!B:B,"")</f>
      </c>
      <c r="K299" s="2">
        <f>XLOOKUP(A299,TempoPrimeiraCampanha!A:A,TempoPrimeiraCampanha!B:B,"")</f>
      </c>
      <c r="L299" s="4">
        <f>XLOOKUP(A299,'# Campanhas30D'!A:A,'# Campanhas30D'!B:B,"")</f>
      </c>
      <c r="M299" s="4">
        <v>0</v>
      </c>
      <c r="N299" s="10">
        <f>XLOOKUP(A299,'Receita Total'!A:A,'Receita Total'!C:C,"")</f>
      </c>
      <c r="O299" s="4">
        <v>0</v>
      </c>
      <c r="P299" s="4">
        <v>0</v>
      </c>
      <c r="Q299" s="4">
        <v>0</v>
      </c>
      <c r="R299" s="4">
        <v>0</v>
      </c>
      <c r="S299" s="16">
        <f>XLOOKUP(A299,'Receita Influenciada'!A:A,'Receita Influenciada'!C:C,"")</f>
      </c>
      <c r="T299" s="4">
        <f>DATEDIF(B299,C299,"D")</f>
      </c>
      <c r="U299" s="4">
        <f>IF(T299&gt;=0,1,0)</f>
      </c>
    </row>
    <row x14ac:dyDescent="0.25" r="300" customHeight="1" ht="18.75">
      <c r="A300" s="1" t="s">
        <v>3043</v>
      </c>
      <c r="B300" s="22">
        <f>XLOOKUP(A300,'Página25'!A:A,'Página25'!G:G,"")</f>
        <v>25568.875</v>
      </c>
      <c r="C300" s="22">
        <f>XLOOKUP(A300,'Página25'!A:A,'Página25'!I:I,"")</f>
        <v>25568.875</v>
      </c>
      <c r="D300" s="4">
        <f>XLOOKUP(A300,login!A:A,login!F:F,"")</f>
      </c>
      <c r="E300" s="4">
        <f>XLOOKUP(A300,gestor!C:C,gestor!E:E,"")</f>
      </c>
      <c r="F300" s="4">
        <v>0</v>
      </c>
      <c r="G300" s="2">
        <f>XLOOKUP(A300,EmailVerification!A:A,EmailVerification!B:B,"")</f>
      </c>
      <c r="H300" s="2">
        <f>XLOOKUP(A300,IntegracaoVerification!A:A,IntegracaoVerification!C:C,"")</f>
      </c>
      <c r="I300" s="2">
        <f>XLOOKUP(A300,ApiVerification!A:A,ApiVerification!C:C,"")</f>
      </c>
      <c r="J300" s="2">
        <f>XLOOKUP(A300,AtivacaoGiftback!A:A,AtivacaoGiftback!B:B,"")</f>
      </c>
      <c r="K300" s="2">
        <f>XLOOKUP(A300,TempoPrimeiraCampanha!A:A,TempoPrimeiraCampanha!B:B,"")</f>
      </c>
      <c r="L300" s="4">
        <f>XLOOKUP(A300,'# Campanhas30D'!A:A,'# Campanhas30D'!B:B,"")</f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16">
        <f>XLOOKUP(A300,'Receita Influenciada'!A:A,'Receita Influenciada'!C:C,"")</f>
      </c>
      <c r="T300" s="4">
        <f>DATEDIF(B300,C300,"D")</f>
      </c>
      <c r="U300" s="4">
        <f>IF(T300&gt;=0,1,0)</f>
      </c>
    </row>
    <row x14ac:dyDescent="0.25" r="301" customHeight="1" ht="18.75">
      <c r="A301" s="1" t="s">
        <v>3026</v>
      </c>
      <c r="B301" s="22">
        <f>XLOOKUP(A301,'Página25'!A:A,'Página25'!G:G,"")</f>
        <v>25568.875</v>
      </c>
      <c r="C301" s="22">
        <f>XLOOKUP(A301,'Página25'!A:A,'Página25'!I:I,"")</f>
        <v>25568.875</v>
      </c>
      <c r="D301" s="4">
        <f>XLOOKUP(A301,login!A:A,login!F:F,"")</f>
      </c>
      <c r="E301" s="4">
        <f>XLOOKUP(A301,gestor!C:C,gestor!E:E,"")</f>
      </c>
      <c r="F301" s="4">
        <v>0</v>
      </c>
      <c r="G301" s="2">
        <f>XLOOKUP(A301,EmailVerification!A:A,EmailVerification!B:B,"")</f>
      </c>
      <c r="H301" s="2">
        <f>XLOOKUP(A301,IntegracaoVerification!A:A,IntegracaoVerification!C:C,"")</f>
      </c>
      <c r="I301" s="2">
        <f>XLOOKUP(A301,ApiVerification!A:A,ApiVerification!C:C,"")</f>
      </c>
      <c r="J301" s="2">
        <f>XLOOKUP(A301,AtivacaoGiftback!A:A,AtivacaoGiftback!B:B,"")</f>
      </c>
      <c r="K301" s="2">
        <f>XLOOKUP(A301,TempoPrimeiraCampanha!A:A,TempoPrimeiraCampanha!B:B,"")</f>
      </c>
      <c r="L301" s="4">
        <f>XLOOKUP(A301,'# Campanhas30D'!A:A,'# Campanhas30D'!B:B,"")</f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16">
        <f>XLOOKUP(A301,'Receita Influenciada'!A:A,'Receita Influenciada'!C:C,"")</f>
      </c>
      <c r="T301" s="4">
        <f>DATEDIF(B301,C301,"D")</f>
      </c>
      <c r="U301" s="4">
        <f>IF(T301&gt;=0,1,0)</f>
      </c>
    </row>
    <row x14ac:dyDescent="0.25" r="302" customHeight="1" ht="18.75">
      <c r="A302" s="1" t="s">
        <v>4601</v>
      </c>
      <c r="B302" s="22">
        <f>XLOOKUP(A302,'Página25'!A:A,'Página25'!G:G,"")</f>
        <v>25568.875</v>
      </c>
      <c r="C302" s="22">
        <f>XLOOKUP(A302,'Página25'!A:A,'Página25'!I:I,"")</f>
        <v>25568.875</v>
      </c>
      <c r="D302" s="4">
        <v>0</v>
      </c>
      <c r="E302" s="4">
        <v>0</v>
      </c>
      <c r="F302" s="4">
        <v>0</v>
      </c>
      <c r="G302" s="2">
        <f>XLOOKUP(A302,EmailVerification!A:A,EmailVerification!B:B,"")</f>
      </c>
      <c r="H302" s="4">
        <f>XLOOKUP(A302,IntegracaoVerification!A:A,IntegracaoVerification!C:C,"")</f>
      </c>
      <c r="I302" s="2">
        <f>XLOOKUP(A302,ApiVerification!A:A,ApiVerification!C:C,"")</f>
      </c>
      <c r="J302" s="2">
        <f>XLOOKUP(A302,AtivacaoGiftback!A:A,AtivacaoGiftback!B:B,"")</f>
      </c>
      <c r="K302" s="2">
        <f>XLOOKUP(A302,TempoPrimeiraCampanha!A:A,TempoPrimeiraCampanha!B:B,"")</f>
      </c>
      <c r="L302" s="4">
        <f>XLOOKUP(A302,'# Campanhas30D'!A:A,'# Campanhas30D'!B:B,"")</f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16">
        <f>XLOOKUP(A302,'Receita Influenciada'!A:A,'Receita Influenciada'!C:C,"")</f>
      </c>
      <c r="T302" s="4">
        <f>DATEDIF(B302,C302,"D")</f>
      </c>
      <c r="U302" s="4">
        <f>IF(T302&gt;=0,1,0)</f>
      </c>
    </row>
    <row x14ac:dyDescent="0.25" r="303" customHeight="1" ht="18.75">
      <c r="A303" s="1" t="s">
        <v>1530</v>
      </c>
      <c r="B303" s="22">
        <f>XLOOKUP(A303,'Página25'!A:A,'Página25'!G:G,"")</f>
        <v>25568.875</v>
      </c>
      <c r="C303" s="22">
        <f>XLOOKUP(A303,'Página25'!A:A,'Página25'!I:I,"")</f>
        <v>25568.875</v>
      </c>
      <c r="D303" s="4">
        <f>XLOOKUP(A303,login!A:A,login!F:F,"")</f>
      </c>
      <c r="E303" s="4">
        <v>1</v>
      </c>
      <c r="F303" s="4">
        <v>0</v>
      </c>
      <c r="G303" s="2">
        <f>XLOOKUP(A303,EmailVerification!A:A,EmailVerification!B:B,"")</f>
      </c>
      <c r="H303" s="4">
        <f>XLOOKUP(A303,IntegracaoVerification!A:A,IntegracaoVerification!C:C,"")</f>
      </c>
      <c r="I303" s="2">
        <f>XLOOKUP(A303,ApiVerification!A:A,ApiVerification!C:C,"")</f>
      </c>
      <c r="J303" s="2">
        <f>XLOOKUP(A303,AtivacaoGiftback!A:A,AtivacaoGiftback!B:B,"")</f>
      </c>
      <c r="K303" s="2">
        <f>XLOOKUP(A303,TempoPrimeiraCampanha!A:A,TempoPrimeiraCampanha!B:B,"")</f>
      </c>
      <c r="L303" s="4">
        <f>XLOOKUP(A303,'# Campanhas30D'!A:A,'# Campanhas30D'!B:B,"")</f>
      </c>
      <c r="M303" s="4">
        <v>0</v>
      </c>
      <c r="N303" s="10">
        <f>XLOOKUP(A303,'Receita Total'!A:A,'Receita Total'!C:C,"")</f>
      </c>
      <c r="O303" s="4">
        <v>0</v>
      </c>
      <c r="P303" s="4">
        <v>0</v>
      </c>
      <c r="Q303" s="4">
        <v>0</v>
      </c>
      <c r="R303" s="4">
        <v>0</v>
      </c>
      <c r="S303" s="16">
        <f>XLOOKUP(A303,'Receita Influenciada'!A:A,'Receita Influenciada'!C:C,"")</f>
      </c>
      <c r="T303" s="4">
        <f>DATEDIF(B303,C303,"D")</f>
      </c>
      <c r="U303" s="4">
        <f>IF(T303&gt;=0,1,0)</f>
      </c>
    </row>
    <row x14ac:dyDescent="0.25" r="304" customHeight="1" ht="18.75">
      <c r="A304" s="1" t="s">
        <v>1463</v>
      </c>
      <c r="B304" s="22">
        <f>XLOOKUP(A304,'Página25'!A:A,'Página25'!G:G,"")</f>
        <v>25568.875</v>
      </c>
      <c r="C304" s="22">
        <f>XLOOKUP(A304,'Página25'!A:A,'Página25'!I:I,"")</f>
        <v>25568.875</v>
      </c>
      <c r="D304" s="4">
        <v>0</v>
      </c>
      <c r="E304" s="4">
        <v>0</v>
      </c>
      <c r="F304" s="4">
        <v>0</v>
      </c>
      <c r="G304" s="2">
        <f>XLOOKUP(A304,EmailVerification!A:A,EmailVerification!B:B,"")</f>
      </c>
      <c r="H304" s="4">
        <f>XLOOKUP(A304,IntegracaoVerification!A:A,IntegracaoVerification!C:C,"")</f>
      </c>
      <c r="I304" s="4">
        <f>XLOOKUP(A304,ApiVerification!A:A,ApiVerification!C:C,"")</f>
      </c>
      <c r="J304" s="2">
        <f>XLOOKUP(A304,AtivacaoGiftback!A:A,AtivacaoGiftback!B:B,"")</f>
      </c>
      <c r="K304" s="2">
        <f>XLOOKUP(A304,TempoPrimeiraCampanha!A:A,TempoPrimeiraCampanha!B:B,"")</f>
      </c>
      <c r="L304" s="4">
        <f>XLOOKUP(A304,'# Campanhas30D'!A:A,'# Campanhas30D'!B:B,"")</f>
      </c>
      <c r="M304" s="4">
        <v>0</v>
      </c>
      <c r="N304" s="10">
        <f>XLOOKUP(A304,'Receita Total'!A:A,'Receita Total'!C:C,"")</f>
      </c>
      <c r="O304" s="4">
        <v>0</v>
      </c>
      <c r="P304" s="4">
        <v>0</v>
      </c>
      <c r="Q304" s="4">
        <v>0</v>
      </c>
      <c r="R304" s="4">
        <v>0</v>
      </c>
      <c r="S304" s="16">
        <f>XLOOKUP(A304,'Receita Influenciada'!A:A,'Receita Influenciada'!C:C,"")</f>
      </c>
      <c r="T304" s="4">
        <f>DATEDIF(B304,C304,"D")</f>
      </c>
      <c r="U304" s="4">
        <f>IF(T304&gt;=0,1,0)</f>
      </c>
    </row>
    <row x14ac:dyDescent="0.25" r="305" customHeight="1" ht="18.75">
      <c r="A305" s="1" t="s">
        <v>3021</v>
      </c>
      <c r="B305" s="22">
        <f>XLOOKUP(A305,'Página25'!A:A,'Página25'!G:G,"")</f>
        <v>25568.875</v>
      </c>
      <c r="C305" s="22">
        <f>XLOOKUP(A305,'Página25'!A:A,'Página25'!I:I,"")</f>
        <v>25568.875</v>
      </c>
      <c r="D305" s="4">
        <f>XLOOKUP(A305,login!A:A,login!F:F,"")</f>
      </c>
      <c r="E305" s="4">
        <f>XLOOKUP(A305,gestor!C:C,gestor!E:E,"")</f>
      </c>
      <c r="F305" s="4">
        <v>0</v>
      </c>
      <c r="G305" s="4">
        <f>XLOOKUP(A305,EmailVerification!A:A,EmailVerification!B:B,"")</f>
      </c>
      <c r="H305" s="2">
        <f>XLOOKUP(A305,IntegracaoVerification!A:A,IntegracaoVerification!C:C,"")</f>
      </c>
      <c r="I305" s="2">
        <f>XLOOKUP(A305,ApiVerification!A:A,ApiVerification!C:C,"")</f>
      </c>
      <c r="J305" s="2">
        <f>XLOOKUP(A305,AtivacaoGiftback!A:A,AtivacaoGiftback!B:B,"")</f>
      </c>
      <c r="K305" s="2">
        <f>XLOOKUP(A305,TempoPrimeiraCampanha!A:A,TempoPrimeiraCampanha!B:B,"")</f>
      </c>
      <c r="L305" s="4">
        <f>XLOOKUP(A305,'# Campanhas30D'!A:A,'# Campanhas30D'!B:B,"")</f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16">
        <f>XLOOKUP(A305,'Receita Influenciada'!A:A,'Receita Influenciada'!C:C,"")</f>
      </c>
      <c r="T305" s="4">
        <f>DATEDIF(B305,C305,"D")</f>
      </c>
      <c r="U305" s="4">
        <f>IF(T305&gt;=0,1,0)</f>
      </c>
    </row>
    <row x14ac:dyDescent="0.25" r="306" customHeight="1" ht="18.75">
      <c r="A306" s="1" t="s">
        <v>4594</v>
      </c>
      <c r="B306" s="22">
        <f>XLOOKUP(A306,'Página25'!A:A,'Página25'!G:G,"")</f>
        <v>25568.875</v>
      </c>
      <c r="C306" s="22">
        <f>XLOOKUP(A306,'Página25'!A:A,'Página25'!I:I,"")</f>
        <v>25568.875</v>
      </c>
      <c r="D306" s="4">
        <v>0</v>
      </c>
      <c r="E306" s="4">
        <v>0</v>
      </c>
      <c r="F306" s="4">
        <v>0</v>
      </c>
      <c r="G306" s="2">
        <f>XLOOKUP(A306,EmailVerification!A:A,EmailVerification!B:B,"")</f>
      </c>
      <c r="H306" s="4">
        <f>XLOOKUP(A306,IntegracaoVerification!A:A,IntegracaoVerification!C:C,"")</f>
      </c>
      <c r="I306" s="2">
        <f>XLOOKUP(A306,ApiVerification!A:A,ApiVerification!C:C,"")</f>
      </c>
      <c r="J306" s="2">
        <f>XLOOKUP(A306,AtivacaoGiftback!A:A,AtivacaoGiftback!B:B,"")</f>
      </c>
      <c r="K306" s="2">
        <f>XLOOKUP(A306,TempoPrimeiraCampanha!A:A,TempoPrimeiraCampanha!B:B,"")</f>
      </c>
      <c r="L306" s="4">
        <f>XLOOKUP(A306,'# Campanhas30D'!A:A,'# Campanhas30D'!B:B,"")</f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16">
        <f>XLOOKUP(A306,'Receita Influenciada'!A:A,'Receita Influenciada'!C:C,"")</f>
      </c>
      <c r="T306" s="4">
        <f>DATEDIF(B306,C306,"D")</f>
      </c>
      <c r="U306" s="4">
        <f>IF(T306&gt;=0,1,0)</f>
      </c>
    </row>
    <row x14ac:dyDescent="0.25" r="307" customHeight="1" ht="18.75">
      <c r="A307" s="1" t="s">
        <v>1720</v>
      </c>
      <c r="B307" s="22">
        <f>XLOOKUP(A307,'Página25'!A:A,'Página25'!G:G,"")</f>
        <v>25568.875</v>
      </c>
      <c r="C307" s="22">
        <f>XLOOKUP(A307,'Página25'!A:A,'Página25'!I:I,"")</f>
        <v>25568.875</v>
      </c>
      <c r="D307" s="4">
        <v>0</v>
      </c>
      <c r="E307" s="4">
        <v>0</v>
      </c>
      <c r="F307" s="4">
        <v>0</v>
      </c>
      <c r="G307" s="2">
        <f>XLOOKUP(A307,EmailVerification!A:A,EmailVerification!B:B,"")</f>
      </c>
      <c r="H307" s="2">
        <f>XLOOKUP(A307,IntegracaoVerification!A:A,IntegracaoVerification!C:C,"")</f>
      </c>
      <c r="I307" s="2">
        <f>XLOOKUP(A307,ApiVerification!A:A,ApiVerification!C:C,"")</f>
      </c>
      <c r="J307" s="2">
        <f>XLOOKUP(A307,AtivacaoGiftback!A:A,AtivacaoGiftback!B:B,"")</f>
      </c>
      <c r="K307" s="2">
        <f>XLOOKUP(A307,TempoPrimeiraCampanha!A:A,TempoPrimeiraCampanha!B:B,"")</f>
      </c>
      <c r="L307" s="4">
        <f>XLOOKUP(A307,'# Campanhas30D'!A:A,'# Campanhas30D'!B:B,"")</f>
      </c>
      <c r="M307" s="4">
        <v>0</v>
      </c>
      <c r="N307" s="10">
        <f>XLOOKUP(A307,'Receita Total'!A:A,'Receita Total'!C:C,"")</f>
      </c>
      <c r="O307" s="4">
        <v>0</v>
      </c>
      <c r="P307" s="4">
        <v>0</v>
      </c>
      <c r="Q307" s="4">
        <v>0</v>
      </c>
      <c r="R307" s="4">
        <v>0</v>
      </c>
      <c r="S307" s="16">
        <f>XLOOKUP(A307,'Receita Influenciada'!A:A,'Receita Influenciada'!C:C,"")</f>
      </c>
      <c r="T307" s="4">
        <f>DATEDIF(B307,C307,"D")</f>
      </c>
      <c r="U307" s="4">
        <f>IF(T307&gt;=0,1,0)</f>
      </c>
    </row>
    <row x14ac:dyDescent="0.25" r="308" customHeight="1" ht="18.75">
      <c r="A308" s="1" t="s">
        <v>1431</v>
      </c>
      <c r="B308" s="22">
        <f>XLOOKUP(A308,'Página25'!A:A,'Página25'!G:G,"")</f>
        <v>25568.875</v>
      </c>
      <c r="C308" s="22">
        <f>XLOOKUP(A308,'Página25'!A:A,'Página25'!I:I,"")</f>
        <v>25568.875</v>
      </c>
      <c r="D308" s="4">
        <f>XLOOKUP(A308,login!A:A,login!F:F,"")</f>
      </c>
      <c r="E308" s="4">
        <v>0</v>
      </c>
      <c r="F308" s="4">
        <v>0</v>
      </c>
      <c r="G308" s="4">
        <f>XLOOKUP(A308,EmailVerification!A:A,EmailVerification!B:B,"")</f>
      </c>
      <c r="H308" s="2">
        <f>XLOOKUP(A308,IntegracaoVerification!A:A,IntegracaoVerification!C:C,"")</f>
      </c>
      <c r="I308" s="4">
        <f>XLOOKUP(A308,ApiVerification!A:A,ApiVerification!C:C,"")</f>
      </c>
      <c r="J308" s="2">
        <f>XLOOKUP(A308,AtivacaoGiftback!A:A,AtivacaoGiftback!B:B,"")</f>
      </c>
      <c r="K308" s="2">
        <f>XLOOKUP(A308,TempoPrimeiraCampanha!A:A,TempoPrimeiraCampanha!B:B,"")</f>
      </c>
      <c r="L308" s="4">
        <f>XLOOKUP(A308,'# Campanhas30D'!A:A,'# Campanhas30D'!B:B,"")</f>
      </c>
      <c r="M308" s="4">
        <v>0</v>
      </c>
      <c r="N308" s="10">
        <f>XLOOKUP(A308,'Receita Total'!A:A,'Receita Total'!C:C,"")</f>
      </c>
      <c r="O308" s="4">
        <v>0</v>
      </c>
      <c r="P308" s="4">
        <v>0</v>
      </c>
      <c r="Q308" s="4">
        <v>0</v>
      </c>
      <c r="R308" s="4">
        <v>0</v>
      </c>
      <c r="S308" s="16">
        <f>XLOOKUP(A308,'Receita Influenciada'!A:A,'Receita Influenciada'!C:C,"")</f>
      </c>
      <c r="T308" s="4">
        <f>DATEDIF(B308,C308,"D")</f>
      </c>
      <c r="U308" s="4">
        <f>IF(T308&gt;=0,1,0)</f>
      </c>
    </row>
    <row x14ac:dyDescent="0.25" r="309" customHeight="1" ht="18.75">
      <c r="A309" s="1" t="s">
        <v>1670</v>
      </c>
      <c r="B309" s="22">
        <f>XLOOKUP(A309,'Página25'!A:A,'Página25'!G:G,"")</f>
        <v>25568.875</v>
      </c>
      <c r="C309" s="22">
        <f>XLOOKUP(A309,'Página25'!A:A,'Página25'!I:I,"")</f>
        <v>25568.875</v>
      </c>
      <c r="D309" s="4">
        <f>XLOOKUP(A309,login!A:A,login!F:F,"")</f>
      </c>
      <c r="E309" s="4">
        <f>XLOOKUP(A309,gestor!C:C,gestor!E:E,"")</f>
      </c>
      <c r="F309" s="4">
        <v>0</v>
      </c>
      <c r="G309" s="4">
        <f>XLOOKUP(A309,EmailVerification!A:A,EmailVerification!B:B,"")</f>
      </c>
      <c r="H309" s="2">
        <f>XLOOKUP(A309,IntegracaoVerification!A:A,IntegracaoVerification!C:C,"")</f>
      </c>
      <c r="I309" s="2">
        <f>XLOOKUP(A309,ApiVerification!A:A,ApiVerification!C:C,"")</f>
      </c>
      <c r="J309" s="2">
        <f>XLOOKUP(A309,AtivacaoGiftback!A:A,AtivacaoGiftback!B:B,"")</f>
      </c>
      <c r="K309" s="2">
        <f>XLOOKUP(A309,TempoPrimeiraCampanha!A:A,TempoPrimeiraCampanha!B:B,"")</f>
      </c>
      <c r="L309" s="4">
        <f>XLOOKUP(A309,'# Campanhas30D'!A:A,'# Campanhas30D'!B:B,"")</f>
      </c>
      <c r="M309" s="4">
        <v>0</v>
      </c>
      <c r="N309" s="10">
        <f>XLOOKUP(A309,'Receita Total'!A:A,'Receita Total'!C:C,"")</f>
      </c>
      <c r="O309" s="4">
        <v>0</v>
      </c>
      <c r="P309" s="4">
        <v>0</v>
      </c>
      <c r="Q309" s="4">
        <v>0</v>
      </c>
      <c r="R309" s="4">
        <v>0</v>
      </c>
      <c r="S309" s="16">
        <f>XLOOKUP(A309,'Receita Influenciada'!A:A,'Receita Influenciada'!C:C,"")</f>
      </c>
      <c r="T309" s="4">
        <f>DATEDIF(B309,C309,"D")</f>
      </c>
      <c r="U309" s="4">
        <f>IF(T309&gt;=0,1,0)</f>
      </c>
    </row>
    <row x14ac:dyDescent="0.25" r="310" customHeight="1" ht="18.75">
      <c r="A310" s="1" t="s">
        <v>4555</v>
      </c>
      <c r="B310" s="22">
        <f>XLOOKUP(A310,'Página25'!A:A,'Página25'!G:G,"")</f>
        <v>25568.875</v>
      </c>
      <c r="C310" s="22">
        <f>XLOOKUP(A310,'Página25'!A:A,'Página25'!I:I,"")</f>
        <v>25568.875</v>
      </c>
      <c r="D310" s="4">
        <v>0</v>
      </c>
      <c r="E310" s="4">
        <v>0</v>
      </c>
      <c r="F310" s="4">
        <v>0</v>
      </c>
      <c r="G310" s="2">
        <f>XLOOKUP(A310,EmailVerification!A:A,EmailVerification!B:B,"")</f>
      </c>
      <c r="H310" s="2">
        <f>XLOOKUP(A310,IntegracaoVerification!A:A,IntegracaoVerification!C:C,"")</f>
      </c>
      <c r="I310" s="2">
        <f>XLOOKUP(A310,ApiVerification!A:A,ApiVerification!C:C,"")</f>
      </c>
      <c r="J310" s="2">
        <f>XLOOKUP(A310,AtivacaoGiftback!A:A,AtivacaoGiftback!B:B,"")</f>
      </c>
      <c r="K310" s="2">
        <f>XLOOKUP(A310,TempoPrimeiraCampanha!A:A,TempoPrimeiraCampanha!B:B,"")</f>
      </c>
      <c r="L310" s="4">
        <f>XLOOKUP(A310,'# Campanhas30D'!A:A,'# Campanhas30D'!B:B,"")</f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16">
        <f>XLOOKUP(A310,'Receita Influenciada'!A:A,'Receita Influenciada'!C:C,"")</f>
      </c>
      <c r="T310" s="4">
        <f>DATEDIF(B310,C310,"D")</f>
      </c>
      <c r="U310" s="4">
        <f>IF(T310&gt;=0,1,0)</f>
      </c>
    </row>
    <row x14ac:dyDescent="0.25" r="311" customHeight="1" ht="18.75">
      <c r="A311" s="1" t="s">
        <v>4551</v>
      </c>
      <c r="B311" s="22">
        <f>XLOOKUP(A311,'Página25'!A:A,'Página25'!G:G,"")</f>
        <v>25568.875</v>
      </c>
      <c r="C311" s="22">
        <f>XLOOKUP(A311,'Página25'!A:A,'Página25'!I:I,"")</f>
        <v>25568.875</v>
      </c>
      <c r="D311" s="4">
        <v>0</v>
      </c>
      <c r="E311" s="4">
        <v>0</v>
      </c>
      <c r="F311" s="4">
        <v>0</v>
      </c>
      <c r="G311" s="2">
        <f>XLOOKUP(A311,EmailVerification!A:A,EmailVerification!B:B,"")</f>
      </c>
      <c r="H311" s="2">
        <f>XLOOKUP(A311,IntegracaoVerification!A:A,IntegracaoVerification!C:C,"")</f>
      </c>
      <c r="I311" s="2">
        <f>XLOOKUP(A311,ApiVerification!A:A,ApiVerification!C:C,"")</f>
      </c>
      <c r="J311" s="2">
        <f>XLOOKUP(A311,AtivacaoGiftback!A:A,AtivacaoGiftback!B:B,"")</f>
      </c>
      <c r="K311" s="2">
        <f>XLOOKUP(A311,TempoPrimeiraCampanha!A:A,TempoPrimeiraCampanha!B:B,"")</f>
      </c>
      <c r="L311" s="4">
        <f>XLOOKUP(A311,'# Campanhas30D'!A:A,'# Campanhas30D'!B:B,"")</f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16">
        <f>XLOOKUP(A311,'Receita Influenciada'!A:A,'Receita Influenciada'!C:C,"")</f>
      </c>
      <c r="T311" s="4">
        <f>DATEDIF(B311,C311,"D")</f>
      </c>
      <c r="U311" s="4">
        <f>IF(T311&gt;=0,1,0)</f>
      </c>
    </row>
    <row x14ac:dyDescent="0.25" r="312" customHeight="1" ht="18.75">
      <c r="A312" s="1" t="s">
        <v>4553</v>
      </c>
      <c r="B312" s="22">
        <f>XLOOKUP(A312,'Página25'!A:A,'Página25'!G:G,"")</f>
        <v>25568.875</v>
      </c>
      <c r="C312" s="22">
        <f>XLOOKUP(A312,'Página25'!A:A,'Página25'!I:I,"")</f>
        <v>25568.875</v>
      </c>
      <c r="D312" s="4">
        <v>0</v>
      </c>
      <c r="E312" s="4">
        <v>1</v>
      </c>
      <c r="F312" s="4">
        <v>0</v>
      </c>
      <c r="G312" s="2">
        <f>XLOOKUP(A312,EmailVerification!A:A,EmailVerification!B:B,"")</f>
      </c>
      <c r="H312" s="2">
        <f>XLOOKUP(A312,IntegracaoVerification!A:A,IntegracaoVerification!C:C,"")</f>
      </c>
      <c r="I312" s="2">
        <f>XLOOKUP(A312,ApiVerification!A:A,ApiVerification!C:C,"")</f>
      </c>
      <c r="J312" s="2">
        <f>XLOOKUP(A312,AtivacaoGiftback!A:A,AtivacaoGiftback!B:B,"")</f>
      </c>
      <c r="K312" s="2">
        <f>XLOOKUP(A312,TempoPrimeiraCampanha!A:A,TempoPrimeiraCampanha!B:B,"")</f>
      </c>
      <c r="L312" s="4">
        <f>XLOOKUP(A312,'# Campanhas30D'!A:A,'# Campanhas30D'!B:B,"")</f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16">
        <f>XLOOKUP(A312,'Receita Influenciada'!A:A,'Receita Influenciada'!C:C,"")</f>
      </c>
      <c r="T312" s="4">
        <f>DATEDIF(B312,C312,"D")</f>
      </c>
      <c r="U312" s="4">
        <f>IF(T312&gt;=0,1,0)</f>
      </c>
    </row>
    <row x14ac:dyDescent="0.25" r="313" customHeight="1" ht="18.75">
      <c r="A313" s="1" t="s">
        <v>4607</v>
      </c>
      <c r="B313" s="22">
        <f>XLOOKUP(A313,'Página25'!A:A,'Página25'!G:G,"")</f>
        <v>25568.875</v>
      </c>
      <c r="C313" s="22">
        <f>XLOOKUP(A313,'Página25'!A:A,'Página25'!I:I,"")</f>
        <v>25568.875</v>
      </c>
      <c r="D313" s="4">
        <v>0</v>
      </c>
      <c r="E313" s="4">
        <v>0</v>
      </c>
      <c r="F313" s="4">
        <v>0</v>
      </c>
      <c r="G313" s="2">
        <f>XLOOKUP(A313,EmailVerification!A:A,EmailVerification!B:B,"")</f>
      </c>
      <c r="H313" s="2">
        <f>XLOOKUP(A313,IntegracaoVerification!A:A,IntegracaoVerification!C:C,"")</f>
      </c>
      <c r="I313" s="2">
        <f>XLOOKUP(A313,ApiVerification!A:A,ApiVerification!C:C,"")</f>
      </c>
      <c r="J313" s="2">
        <f>XLOOKUP(A313,AtivacaoGiftback!A:A,AtivacaoGiftback!B:B,"")</f>
      </c>
      <c r="K313" s="2">
        <f>XLOOKUP(A313,TempoPrimeiraCampanha!A:A,TempoPrimeiraCampanha!B:B,"")</f>
      </c>
      <c r="L313" s="4">
        <f>XLOOKUP(A313,'# Campanhas30D'!A:A,'# Campanhas30D'!B:B,"")</f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16">
        <f>XLOOKUP(A313,'Receita Influenciada'!A:A,'Receita Influenciada'!C:C,"")</f>
      </c>
      <c r="T313" s="4">
        <f>DATEDIF(B313,C313,"D")</f>
      </c>
      <c r="U313" s="4">
        <f>IF(T313&gt;=0,1,0)</f>
      </c>
    </row>
    <row x14ac:dyDescent="0.25" r="314" customHeight="1" ht="18.75">
      <c r="A314" s="1" t="s">
        <v>1105</v>
      </c>
      <c r="B314" s="22">
        <f>XLOOKUP(A314,'Página25'!A:A,'Página25'!G:G,"")</f>
        <v>25568.875</v>
      </c>
      <c r="C314" s="22">
        <f>XLOOKUP(A314,'Página25'!A:A,'Página25'!I:I,"")</f>
        <v>25568.875</v>
      </c>
      <c r="D314" s="4">
        <f>XLOOKUP(A314,login!A:A,login!F:F,"")</f>
      </c>
      <c r="E314" s="4">
        <v>0</v>
      </c>
      <c r="F314" s="4">
        <v>0</v>
      </c>
      <c r="G314" s="2">
        <f>XLOOKUP(A314,EmailVerification!A:A,EmailVerification!B:B,"")</f>
      </c>
      <c r="H314" s="4">
        <f>XLOOKUP(A314,IntegracaoVerification!A:A,IntegracaoVerification!C:C,"")</f>
      </c>
      <c r="I314" s="2">
        <f>XLOOKUP(A314,ApiVerification!A:A,ApiVerification!C:C,"")</f>
      </c>
      <c r="J314" s="4">
        <f>XLOOKUP(A314,AtivacaoGiftback!A:A,AtivacaoGiftback!B:B,"")</f>
      </c>
      <c r="K314" s="2">
        <f>XLOOKUP(A314,TempoPrimeiraCampanha!A:A,TempoPrimeiraCampanha!B:B,"")</f>
      </c>
      <c r="L314" s="4">
        <f>XLOOKUP(A314,'# Campanhas30D'!A:A,'# Campanhas30D'!B:B,"")</f>
      </c>
      <c r="M314" s="4">
        <v>0</v>
      </c>
      <c r="N314" s="10">
        <f>XLOOKUP(A314,'Receita Total'!A:A,'Receita Total'!C:C,"")</f>
      </c>
      <c r="O314" s="4">
        <v>0</v>
      </c>
      <c r="P314" s="4">
        <v>0</v>
      </c>
      <c r="Q314" s="4">
        <v>0</v>
      </c>
      <c r="R314" s="4">
        <v>0</v>
      </c>
      <c r="S314" s="16">
        <f>XLOOKUP(A314,'Receita Influenciada'!A:A,'Receita Influenciada'!C:C,"")</f>
      </c>
      <c r="T314" s="4">
        <f>DATEDIF(B314,C314,"D")</f>
      </c>
      <c r="U314" s="4">
        <f>IF(T314&gt;=0,1,0)</f>
      </c>
    </row>
    <row x14ac:dyDescent="0.25" r="315" customHeight="1" ht="18.75">
      <c r="A315" s="1" t="s">
        <v>4575</v>
      </c>
      <c r="B315" s="22">
        <f>XLOOKUP(A315,'Página25'!A:A,'Página25'!G:G,"")</f>
        <v>25568.875</v>
      </c>
      <c r="C315" s="22">
        <f>XLOOKUP(A315,'Página25'!A:A,'Página25'!I:I,"")</f>
        <v>25568.875</v>
      </c>
      <c r="D315" s="4">
        <v>0</v>
      </c>
      <c r="E315" s="4">
        <v>0</v>
      </c>
      <c r="F315" s="4">
        <v>0</v>
      </c>
      <c r="G315" s="2">
        <f>XLOOKUP(A315,EmailVerification!A:A,EmailVerification!B:B,"")</f>
      </c>
      <c r="H315" s="4">
        <f>XLOOKUP(A315,IntegracaoVerification!A:A,IntegracaoVerification!C:C,"")</f>
      </c>
      <c r="I315" s="2">
        <f>XLOOKUP(A315,ApiVerification!A:A,ApiVerification!C:C,"")</f>
      </c>
      <c r="J315" s="2">
        <f>XLOOKUP(A315,AtivacaoGiftback!A:A,AtivacaoGiftback!B:B,"")</f>
      </c>
      <c r="K315" s="2">
        <f>XLOOKUP(A315,TempoPrimeiraCampanha!A:A,TempoPrimeiraCampanha!B:B,"")</f>
      </c>
      <c r="L315" s="4">
        <f>XLOOKUP(A315,'# Campanhas30D'!A:A,'# Campanhas30D'!B:B,"")</f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16">
        <f>XLOOKUP(A315,'Receita Influenciada'!A:A,'Receita Influenciada'!C:C,"")</f>
      </c>
      <c r="T315" s="4">
        <f>DATEDIF(B315,C315,"D")</f>
      </c>
      <c r="U315" s="4">
        <f>IF(T315&gt;=0,1,0)</f>
      </c>
    </row>
    <row x14ac:dyDescent="0.25" r="316" customHeight="1" ht="18.75">
      <c r="A316" s="1" t="s">
        <v>1640</v>
      </c>
      <c r="B316" s="22">
        <f>XLOOKUP(A316,'Página25'!A:A,'Página25'!G:G,"")</f>
        <v>25568.875</v>
      </c>
      <c r="C316" s="22">
        <f>XLOOKUP(A316,'Página25'!A:A,'Página25'!I:I,"")</f>
        <v>25568.875</v>
      </c>
      <c r="D316" s="4">
        <f>XLOOKUP(A316,login!A:A,login!F:F,"")</f>
      </c>
      <c r="E316" s="4">
        <v>0</v>
      </c>
      <c r="F316" s="4">
        <v>0</v>
      </c>
      <c r="G316" s="2">
        <f>XLOOKUP(A316,EmailVerification!A:A,EmailVerification!B:B,"")</f>
      </c>
      <c r="H316" s="4">
        <f>XLOOKUP(A316,IntegracaoVerification!A:A,IntegracaoVerification!C:C,"")</f>
      </c>
      <c r="I316" s="2">
        <f>XLOOKUP(A316,ApiVerification!A:A,ApiVerification!C:C,"")</f>
      </c>
      <c r="J316" s="2">
        <f>XLOOKUP(A316,AtivacaoGiftback!A:A,AtivacaoGiftback!B:B,"")</f>
      </c>
      <c r="K316" s="2">
        <f>XLOOKUP(A316,TempoPrimeiraCampanha!A:A,TempoPrimeiraCampanha!B:B,"")</f>
      </c>
      <c r="L316" s="4">
        <f>XLOOKUP(A316,'# Campanhas30D'!A:A,'# Campanhas30D'!B:B,"")</f>
      </c>
      <c r="M316" s="4">
        <v>0</v>
      </c>
      <c r="N316" s="10">
        <f>XLOOKUP(A316,'Receita Total'!A:A,'Receita Total'!C:C,"")</f>
      </c>
      <c r="O316" s="4">
        <v>0</v>
      </c>
      <c r="P316" s="4">
        <v>0</v>
      </c>
      <c r="Q316" s="4">
        <v>0</v>
      </c>
      <c r="R316" s="4">
        <v>0</v>
      </c>
      <c r="S316" s="16">
        <f>XLOOKUP(A316,'Receita Influenciada'!A:A,'Receita Influenciada'!C:C,"")</f>
      </c>
      <c r="T316" s="4">
        <f>DATEDIF(B316,C316,"D")</f>
      </c>
      <c r="U316" s="4">
        <f>IF(T316&gt;=0,1,0)</f>
      </c>
    </row>
    <row x14ac:dyDescent="0.25" r="317" customHeight="1" ht="18.75">
      <c r="A317" s="1" t="s">
        <v>4563</v>
      </c>
      <c r="B317" s="22">
        <f>XLOOKUP(A317,'Página25'!A:A,'Página25'!G:G,"")</f>
        <v>25568.875</v>
      </c>
      <c r="C317" s="22">
        <f>XLOOKUP(A317,'Página25'!A:A,'Página25'!I:I,"")</f>
        <v>25568.875</v>
      </c>
      <c r="D317" s="4">
        <v>0</v>
      </c>
      <c r="E317" s="4">
        <v>0</v>
      </c>
      <c r="F317" s="4">
        <v>0</v>
      </c>
      <c r="G317" s="2">
        <f>XLOOKUP(A317,EmailVerification!A:A,EmailVerification!B:B,"")</f>
      </c>
      <c r="H317" s="4">
        <f>XLOOKUP(A317,IntegracaoVerification!A:A,IntegracaoVerification!C:C,"")</f>
      </c>
      <c r="I317" s="2">
        <f>XLOOKUP(A317,ApiVerification!A:A,ApiVerification!C:C,"")</f>
      </c>
      <c r="J317" s="2">
        <f>XLOOKUP(A317,AtivacaoGiftback!A:A,AtivacaoGiftback!B:B,"")</f>
      </c>
      <c r="K317" s="2">
        <f>XLOOKUP(A317,TempoPrimeiraCampanha!A:A,TempoPrimeiraCampanha!B:B,"")</f>
      </c>
      <c r="L317" s="4">
        <f>XLOOKUP(A317,'# Campanhas30D'!A:A,'# Campanhas30D'!B:B,"")</f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16">
        <f>XLOOKUP(A317,'Receita Influenciada'!A:A,'Receita Influenciada'!C:C,"")</f>
      </c>
      <c r="T317" s="4">
        <f>DATEDIF(B317,C317,"D")</f>
      </c>
      <c r="U317" s="4">
        <f>IF(T317&gt;=0,1,0)</f>
      </c>
    </row>
    <row x14ac:dyDescent="0.25" r="318" customHeight="1" ht="18.75">
      <c r="A318" s="1" t="s">
        <v>1472</v>
      </c>
      <c r="B318" s="22">
        <f>XLOOKUP(A318,'Página25'!A:A,'Página25'!G:G,"")</f>
        <v>25568.875</v>
      </c>
      <c r="C318" s="22">
        <f>XLOOKUP(A318,'Página25'!A:A,'Página25'!I:I,"")</f>
        <v>25568.875</v>
      </c>
      <c r="D318" s="4">
        <f>XLOOKUP(A318,login!A:A,login!F:F,"")</f>
      </c>
      <c r="E318" s="4">
        <v>1</v>
      </c>
      <c r="F318" s="4">
        <v>0</v>
      </c>
      <c r="G318" s="4">
        <f>XLOOKUP(A318,EmailVerification!A:A,EmailVerification!B:B,"")</f>
      </c>
      <c r="H318" s="4">
        <f>XLOOKUP(A318,IntegracaoVerification!A:A,IntegracaoVerification!C:C,"")</f>
      </c>
      <c r="I318" s="4">
        <f>XLOOKUP(A318,ApiVerification!A:A,ApiVerification!C:C,"")</f>
      </c>
      <c r="J318" s="2">
        <f>XLOOKUP(A318,AtivacaoGiftback!A:A,AtivacaoGiftback!B:B,"")</f>
      </c>
      <c r="K318" s="2">
        <f>XLOOKUP(A318,TempoPrimeiraCampanha!A:A,TempoPrimeiraCampanha!B:B,"")</f>
      </c>
      <c r="L318" s="4">
        <f>XLOOKUP(A318,'# Campanhas30D'!A:A,'# Campanhas30D'!B:B,"")</f>
      </c>
      <c r="M318" s="4">
        <v>0</v>
      </c>
      <c r="N318" s="10">
        <f>XLOOKUP(A318,'Receita Total'!A:A,'Receita Total'!C:C,"")</f>
      </c>
      <c r="O318" s="4">
        <v>0</v>
      </c>
      <c r="P318" s="4">
        <v>0</v>
      </c>
      <c r="Q318" s="4">
        <v>0</v>
      </c>
      <c r="R318" s="4">
        <v>0</v>
      </c>
      <c r="S318" s="16">
        <f>XLOOKUP(A318,'Receita Influenciada'!A:A,'Receita Influenciada'!C:C,"")</f>
      </c>
      <c r="T318" s="4">
        <f>DATEDIF(B318,C318,"D")</f>
      </c>
      <c r="U318" s="4">
        <f>IF(T318&gt;=0,1,0)</f>
      </c>
    </row>
    <row x14ac:dyDescent="0.25" r="319" customHeight="1" ht="18.75">
      <c r="A319" s="1" t="s">
        <v>1395</v>
      </c>
      <c r="B319" s="22">
        <f>XLOOKUP(A319,'Página25'!A:A,'Página25'!G:G,"")</f>
        <v>25568.875</v>
      </c>
      <c r="C319" s="22">
        <f>XLOOKUP(A319,'Página25'!A:A,'Página25'!I:I,"")</f>
        <v>25568.875</v>
      </c>
      <c r="D319" s="4">
        <f>XLOOKUP(A319,login!A:A,login!F:F,"")</f>
      </c>
      <c r="E319" s="4">
        <f>XLOOKUP(A319,gestor!C:C,gestor!E:E,"")</f>
      </c>
      <c r="F319" s="4">
        <v>0</v>
      </c>
      <c r="G319" s="4">
        <f>XLOOKUP(A319,EmailVerification!A:A,EmailVerification!B:B,"")</f>
      </c>
      <c r="H319" s="4">
        <f>XLOOKUP(A319,IntegracaoVerification!A:A,IntegracaoVerification!C:C,"")</f>
      </c>
      <c r="I319" s="2">
        <f>XLOOKUP(A319,ApiVerification!A:A,ApiVerification!C:C,"")</f>
      </c>
      <c r="J319" s="2">
        <f>XLOOKUP(A319,AtivacaoGiftback!A:A,AtivacaoGiftback!B:B,"")</f>
      </c>
      <c r="K319" s="2">
        <f>XLOOKUP(A319,TempoPrimeiraCampanha!A:A,TempoPrimeiraCampanha!B:B,"")</f>
      </c>
      <c r="L319" s="4">
        <f>XLOOKUP(A319,'# Campanhas30D'!A:A,'# Campanhas30D'!B:B,"")</f>
      </c>
      <c r="M319" s="4">
        <v>0</v>
      </c>
      <c r="N319" s="10">
        <f>XLOOKUP(A319,'Receita Total'!A:A,'Receita Total'!C:C,"")</f>
      </c>
      <c r="O319" s="4">
        <v>0</v>
      </c>
      <c r="P319" s="4">
        <v>0</v>
      </c>
      <c r="Q319" s="4">
        <v>0</v>
      </c>
      <c r="R319" s="4">
        <v>0</v>
      </c>
      <c r="S319" s="16">
        <f>XLOOKUP(A319,'Receita Influenciada'!A:A,'Receita Influenciada'!C:C,"")</f>
      </c>
      <c r="T319" s="4">
        <f>DATEDIF(B319,C319,"D")</f>
      </c>
      <c r="U319" s="4">
        <f>IF(T319&gt;=0,1,0)</f>
      </c>
    </row>
    <row x14ac:dyDescent="0.25" r="320" customHeight="1" ht="18.75">
      <c r="A320" s="1" t="s">
        <v>939</v>
      </c>
      <c r="B320" s="22">
        <f>XLOOKUP(A320,'Página25'!A:A,'Página25'!G:G,"")</f>
        <v>25568.875</v>
      </c>
      <c r="C320" s="22">
        <f>XLOOKUP(A320,'Página25'!A:A,'Página25'!I:I,"")</f>
        <v>25568.875</v>
      </c>
      <c r="D320" s="4">
        <v>0</v>
      </c>
      <c r="E320" s="4">
        <v>1</v>
      </c>
      <c r="F320" s="4">
        <v>0</v>
      </c>
      <c r="G320" s="2">
        <f>XLOOKUP(A320,EmailVerification!A:A,EmailVerification!B:B,"")</f>
      </c>
      <c r="H320" s="4">
        <f>XLOOKUP(A320,IntegracaoVerification!A:A,IntegracaoVerification!C:C,"")</f>
      </c>
      <c r="I320" s="2">
        <f>XLOOKUP(A320,ApiVerification!A:A,ApiVerification!C:C,"")</f>
      </c>
      <c r="J320" s="4">
        <f>XLOOKUP(A320,AtivacaoGiftback!A:A,AtivacaoGiftback!B:B,"")</f>
      </c>
      <c r="K320" s="2">
        <f>XLOOKUP(A320,TempoPrimeiraCampanha!A:A,TempoPrimeiraCampanha!B:B,"")</f>
      </c>
      <c r="L320" s="4">
        <f>XLOOKUP(A320,'# Campanhas30D'!A:A,'# Campanhas30D'!B:B,"")</f>
      </c>
      <c r="M320" s="4">
        <v>0</v>
      </c>
      <c r="N320" s="10">
        <f>XLOOKUP(A320,'Receita Total'!A:A,'Receita Total'!C:C,"")</f>
      </c>
      <c r="O320" s="4">
        <v>0</v>
      </c>
      <c r="P320" s="4">
        <v>0</v>
      </c>
      <c r="Q320" s="4">
        <v>0</v>
      </c>
      <c r="R320" s="4">
        <v>0</v>
      </c>
      <c r="S320" s="16">
        <f>XLOOKUP(A320,'Receita Influenciada'!A:A,'Receita Influenciada'!C:C,"")</f>
      </c>
      <c r="T320" s="4">
        <f>DATEDIF(B320,C320,"D")</f>
      </c>
      <c r="U320" s="4">
        <f>IF(T320&gt;=0,1,0)</f>
      </c>
    </row>
    <row x14ac:dyDescent="0.25" r="321" customHeight="1" ht="18.75">
      <c r="A321" s="1" t="s">
        <v>732</v>
      </c>
      <c r="B321" s="22">
        <f>XLOOKUP(A321,'Página25'!A:A,'Página25'!G:G,"")</f>
        <v>25568.875</v>
      </c>
      <c r="C321" s="22">
        <f>XLOOKUP(A321,'Página25'!A:A,'Página25'!I:I,"")</f>
        <v>25568.875</v>
      </c>
      <c r="D321" s="4">
        <v>0</v>
      </c>
      <c r="E321" s="4">
        <v>0</v>
      </c>
      <c r="F321" s="4">
        <v>0</v>
      </c>
      <c r="G321" s="2">
        <f>XLOOKUP(A321,EmailVerification!A:A,EmailVerification!B:B,"")</f>
      </c>
      <c r="H321" s="4">
        <f>XLOOKUP(A321,IntegracaoVerification!A:A,IntegracaoVerification!C:C,"")</f>
      </c>
      <c r="I321" s="2">
        <f>XLOOKUP(A321,ApiVerification!A:A,ApiVerification!C:C,"")</f>
      </c>
      <c r="J321" s="2">
        <f>XLOOKUP(A321,AtivacaoGiftback!A:A,AtivacaoGiftback!B:B,"")</f>
      </c>
      <c r="K321" s="2">
        <f>XLOOKUP(A321,TempoPrimeiraCampanha!A:A,TempoPrimeiraCampanha!B:B,"")</f>
      </c>
      <c r="L321" s="4">
        <f>XLOOKUP(A321,'# Campanhas30D'!A:A,'# Campanhas30D'!B:B,"")</f>
      </c>
      <c r="M321" s="4">
        <v>0</v>
      </c>
      <c r="N321" s="10">
        <f>XLOOKUP(A321,'Receita Total'!A:A,'Receita Total'!C:C,"")</f>
      </c>
      <c r="O321" s="4">
        <v>0</v>
      </c>
      <c r="P321" s="4">
        <v>0</v>
      </c>
      <c r="Q321" s="4">
        <v>0</v>
      </c>
      <c r="R321" s="4">
        <v>0</v>
      </c>
      <c r="S321" s="16">
        <f>XLOOKUP(A321,'Receita Influenciada'!A:A,'Receita Influenciada'!C:C,"")</f>
      </c>
      <c r="T321" s="4">
        <f>DATEDIF(B321,C321,"D")</f>
      </c>
      <c r="U321" s="4">
        <f>IF(T321&gt;=0,1,0)</f>
      </c>
    </row>
    <row x14ac:dyDescent="0.25" r="322" customHeight="1" ht="18.75">
      <c r="A322" s="1" t="s">
        <v>965</v>
      </c>
      <c r="B322" s="22">
        <f>XLOOKUP(A322,'Página25'!A:A,'Página25'!G:G,"")</f>
        <v>25568.875</v>
      </c>
      <c r="C322" s="22">
        <f>XLOOKUP(A322,'Página25'!A:A,'Página25'!I:I,"")</f>
        <v>25568.875</v>
      </c>
      <c r="D322" s="4">
        <v>0</v>
      </c>
      <c r="E322" s="4">
        <v>1</v>
      </c>
      <c r="F322" s="4">
        <v>0</v>
      </c>
      <c r="G322" s="2">
        <f>XLOOKUP(A322,EmailVerification!A:A,EmailVerification!B:B,"")</f>
      </c>
      <c r="H322" s="4">
        <f>XLOOKUP(A322,IntegracaoVerification!A:A,IntegracaoVerification!C:C,"")</f>
      </c>
      <c r="I322" s="4">
        <f>XLOOKUP(A322,ApiVerification!A:A,ApiVerification!C:C,"")</f>
      </c>
      <c r="J322" s="2">
        <f>XLOOKUP(A322,AtivacaoGiftback!A:A,AtivacaoGiftback!B:B,"")</f>
      </c>
      <c r="K322" s="2">
        <f>XLOOKUP(A322,TempoPrimeiraCampanha!A:A,TempoPrimeiraCampanha!B:B,"")</f>
      </c>
      <c r="L322" s="4">
        <f>XLOOKUP(A322,'# Campanhas30D'!A:A,'# Campanhas30D'!B:B,"")</f>
      </c>
      <c r="M322" s="4">
        <v>0</v>
      </c>
      <c r="N322" s="10">
        <f>XLOOKUP(A322,'Receita Total'!A:A,'Receita Total'!C:C,"")</f>
      </c>
      <c r="O322" s="4">
        <v>0</v>
      </c>
      <c r="P322" s="4">
        <v>0</v>
      </c>
      <c r="Q322" s="4">
        <v>0</v>
      </c>
      <c r="R322" s="4">
        <v>0</v>
      </c>
      <c r="S322" s="16">
        <f>XLOOKUP(A322,'Receita Influenciada'!A:A,'Receita Influenciada'!C:C,"")</f>
      </c>
      <c r="T322" s="4">
        <f>DATEDIF(B322,C322,"D")</f>
      </c>
      <c r="U322" s="4">
        <f>IF(T322&gt;=0,1,0)</f>
      </c>
    </row>
    <row x14ac:dyDescent="0.25" r="323" customHeight="1" ht="18.75">
      <c r="A323" s="1" t="s">
        <v>4560</v>
      </c>
      <c r="B323" s="22">
        <f>XLOOKUP(A323,'Página25'!A:A,'Página25'!G:G,"")</f>
        <v>25568.875</v>
      </c>
      <c r="C323" s="22">
        <f>XLOOKUP(A323,'Página25'!A:A,'Página25'!I:I,"")</f>
        <v>25568.875</v>
      </c>
      <c r="D323" s="4">
        <v>0</v>
      </c>
      <c r="E323" s="4">
        <v>0</v>
      </c>
      <c r="F323" s="4">
        <v>0</v>
      </c>
      <c r="G323" s="2">
        <f>XLOOKUP(A323,EmailVerification!A:A,EmailVerification!B:B,"")</f>
      </c>
      <c r="H323" s="4">
        <f>XLOOKUP(A323,IntegracaoVerification!A:A,IntegracaoVerification!C:C,"")</f>
      </c>
      <c r="I323" s="2">
        <f>XLOOKUP(A323,ApiVerification!A:A,ApiVerification!C:C,"")</f>
      </c>
      <c r="J323" s="2">
        <f>XLOOKUP(A323,AtivacaoGiftback!A:A,AtivacaoGiftback!B:B,"")</f>
      </c>
      <c r="K323" s="2">
        <f>XLOOKUP(A323,TempoPrimeiraCampanha!A:A,TempoPrimeiraCampanha!B:B,"")</f>
      </c>
      <c r="L323" s="4">
        <f>XLOOKUP(A323,'# Campanhas30D'!A:A,'# Campanhas30D'!B:B,"")</f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16">
        <f>XLOOKUP(A323,'Receita Influenciada'!A:A,'Receita Influenciada'!C:C,"")</f>
      </c>
      <c r="T323" s="4">
        <f>DATEDIF(B323,C323,"D")</f>
      </c>
      <c r="U323" s="4">
        <f>IF(T323&gt;=0,1,0)</f>
      </c>
    </row>
    <row x14ac:dyDescent="0.25" r="324" customHeight="1" ht="18.75">
      <c r="A324" s="1" t="s">
        <v>1668</v>
      </c>
      <c r="B324" s="22">
        <f>XLOOKUP(A324,'Página25'!A:A,'Página25'!G:G,"")</f>
        <v>25568.875</v>
      </c>
      <c r="C324" s="22">
        <f>XLOOKUP(A324,'Página25'!A:A,'Página25'!I:I,"")</f>
        <v>25568.875</v>
      </c>
      <c r="D324" s="4">
        <f>XLOOKUP(A324,login!A:A,login!F:F,"")</f>
      </c>
      <c r="E324" s="4">
        <f>XLOOKUP(A324,gestor!C:C,gestor!E:E,"")</f>
      </c>
      <c r="F324" s="4">
        <v>0</v>
      </c>
      <c r="G324" s="4">
        <f>XLOOKUP(A324,EmailVerification!A:A,EmailVerification!B:B,"")</f>
      </c>
      <c r="H324" s="4">
        <f>XLOOKUP(A324,IntegracaoVerification!A:A,IntegracaoVerification!C:C,"")</f>
      </c>
      <c r="I324" s="4">
        <f>XLOOKUP(A324,ApiVerification!A:A,ApiVerification!C:C,"")</f>
      </c>
      <c r="J324" s="2">
        <f>XLOOKUP(A324,AtivacaoGiftback!A:A,AtivacaoGiftback!B:B,"")</f>
      </c>
      <c r="K324" s="2">
        <f>XLOOKUP(A324,TempoPrimeiraCampanha!A:A,TempoPrimeiraCampanha!B:B,"")</f>
      </c>
      <c r="L324" s="4">
        <f>XLOOKUP(A324,'# Campanhas30D'!A:A,'# Campanhas30D'!B:B,"")</f>
      </c>
      <c r="M324" s="4">
        <v>0</v>
      </c>
      <c r="N324" s="10">
        <f>XLOOKUP(A324,'Receita Total'!A:A,'Receita Total'!C:C,"")</f>
      </c>
      <c r="O324" s="4">
        <v>0</v>
      </c>
      <c r="P324" s="4">
        <v>0</v>
      </c>
      <c r="Q324" s="4">
        <v>0</v>
      </c>
      <c r="R324" s="4">
        <v>0</v>
      </c>
      <c r="S324" s="16">
        <f>XLOOKUP(A324,'Receita Influenciada'!A:A,'Receita Influenciada'!C:C,"")</f>
      </c>
      <c r="T324" s="4">
        <f>DATEDIF(B324,C324,"D")</f>
      </c>
      <c r="U324" s="4">
        <f>IF(T324&gt;=0,1,0)</f>
      </c>
    </row>
    <row x14ac:dyDescent="0.25" r="325" customHeight="1" ht="18.75">
      <c r="A325" s="1" t="s">
        <v>1184</v>
      </c>
      <c r="B325" s="22">
        <f>XLOOKUP(A325,'Página25'!A:A,'Página25'!G:G,"")</f>
        <v>25568.875</v>
      </c>
      <c r="C325" s="22">
        <f>XLOOKUP(A325,'Página25'!A:A,'Página25'!I:I,"")</f>
        <v>25568.875</v>
      </c>
      <c r="D325" s="4">
        <f>XLOOKUP(A325,login!A:A,login!F:F,"")</f>
      </c>
      <c r="E325" s="4">
        <f>XLOOKUP(A325,gestor!C:C,gestor!E:E,"")</f>
      </c>
      <c r="F325" s="4">
        <v>0</v>
      </c>
      <c r="G325" s="4">
        <f>XLOOKUP(A325,EmailVerification!A:A,EmailVerification!B:B,"")</f>
      </c>
      <c r="H325" s="4">
        <f>XLOOKUP(A325,IntegracaoVerification!A:A,IntegracaoVerification!C:C,"")</f>
      </c>
      <c r="I325" s="4">
        <f>XLOOKUP(A325,ApiVerification!A:A,ApiVerification!C:C,"")</f>
      </c>
      <c r="J325" s="2">
        <f>XLOOKUP(A325,AtivacaoGiftback!A:A,AtivacaoGiftback!B:B,"")</f>
      </c>
      <c r="K325" s="2">
        <f>XLOOKUP(A325,TempoPrimeiraCampanha!A:A,TempoPrimeiraCampanha!B:B,"")</f>
      </c>
      <c r="L325" s="4">
        <f>XLOOKUP(A325,'# Campanhas30D'!A:A,'# Campanhas30D'!B:B,"")</f>
      </c>
      <c r="M325" s="4">
        <v>0</v>
      </c>
      <c r="N325" s="10">
        <f>XLOOKUP(A325,'Receita Total'!A:A,'Receita Total'!C:C,"")</f>
      </c>
      <c r="O325" s="4">
        <v>0</v>
      </c>
      <c r="P325" s="4">
        <v>0</v>
      </c>
      <c r="Q325" s="4">
        <v>0</v>
      </c>
      <c r="R325" s="4">
        <v>0</v>
      </c>
      <c r="S325" s="16">
        <f>XLOOKUP(A325,'Receita Influenciada'!A:A,'Receita Influenciada'!C:C,"")</f>
      </c>
      <c r="T325" s="4">
        <f>DATEDIF(B325,C325,"D")</f>
      </c>
      <c r="U325" s="4">
        <f>IF(T325&gt;=0,1,0)</f>
      </c>
    </row>
    <row x14ac:dyDescent="0.25" r="326" customHeight="1" ht="18.75">
      <c r="A326" s="1" t="s">
        <v>3076</v>
      </c>
      <c r="B326" s="22">
        <f>XLOOKUP(A326,'Página25'!A:A,'Página25'!G:G,"")</f>
        <v>25568.875</v>
      </c>
      <c r="C326" s="22">
        <f>XLOOKUP(A326,'Página25'!A:A,'Página25'!I:I,"")</f>
        <v>25568.875</v>
      </c>
      <c r="D326" s="4">
        <f>XLOOKUP(A326,login!A:A,login!F:F,"")</f>
      </c>
      <c r="E326" s="4">
        <f>XLOOKUP(A326,gestor!C:C,gestor!E:E,"")</f>
      </c>
      <c r="F326" s="4">
        <v>0</v>
      </c>
      <c r="G326" s="2">
        <f>XLOOKUP(A326,EmailVerification!A:A,EmailVerification!B:B,"")</f>
      </c>
      <c r="H326" s="4">
        <f>XLOOKUP(A326,IntegracaoVerification!A:A,IntegracaoVerification!C:C,"")</f>
      </c>
      <c r="I326" s="4">
        <f>XLOOKUP(A326,ApiVerification!A:A,ApiVerification!C:C,"")</f>
      </c>
      <c r="J326" s="2">
        <f>XLOOKUP(A326,AtivacaoGiftback!A:A,AtivacaoGiftback!B:B,"")</f>
      </c>
      <c r="K326" s="2">
        <f>XLOOKUP(A326,TempoPrimeiraCampanha!A:A,TempoPrimeiraCampanha!B:B,"")</f>
      </c>
      <c r="L326" s="4">
        <f>XLOOKUP(A326,'# Campanhas30D'!A:A,'# Campanhas30D'!B:B,"")</f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16">
        <f>XLOOKUP(A326,'Receita Influenciada'!A:A,'Receita Influenciada'!C:C,"")</f>
      </c>
      <c r="T326" s="4">
        <f>DATEDIF(B326,C326,"D")</f>
      </c>
      <c r="U326" s="4">
        <f>IF(T326&gt;=0,1,0)</f>
      </c>
    </row>
    <row x14ac:dyDescent="0.25" r="327" customHeight="1" ht="18.75">
      <c r="A327" s="1" t="s">
        <v>4557</v>
      </c>
      <c r="B327" s="22">
        <f>XLOOKUP(A327,'Página25'!A:A,'Página25'!G:G,"")</f>
        <v>25568.875</v>
      </c>
      <c r="C327" s="22">
        <f>XLOOKUP(A327,'Página25'!A:A,'Página25'!I:I,"")</f>
        <v>25568.875</v>
      </c>
      <c r="D327" s="4">
        <v>0</v>
      </c>
      <c r="E327" s="4">
        <v>0</v>
      </c>
      <c r="F327" s="4">
        <v>0</v>
      </c>
      <c r="G327" s="2">
        <f>XLOOKUP(A327,EmailVerification!A:A,EmailVerification!B:B,"")</f>
      </c>
      <c r="H327" s="4">
        <f>XLOOKUP(A327,IntegracaoVerification!A:A,IntegracaoVerification!C:C,"")</f>
      </c>
      <c r="I327" s="2">
        <f>XLOOKUP(A327,ApiVerification!A:A,ApiVerification!C:C,"")</f>
      </c>
      <c r="J327" s="2">
        <f>XLOOKUP(A327,AtivacaoGiftback!A:A,AtivacaoGiftback!B:B,"")</f>
      </c>
      <c r="K327" s="2">
        <f>XLOOKUP(A327,TempoPrimeiraCampanha!A:A,TempoPrimeiraCampanha!B:B,"")</f>
      </c>
      <c r="L327" s="4">
        <f>XLOOKUP(A327,'# Campanhas30D'!A:A,'# Campanhas30D'!B:B,"")</f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16">
        <f>XLOOKUP(A327,'Receita Influenciada'!A:A,'Receita Influenciada'!C:C,"")</f>
      </c>
      <c r="T327" s="4">
        <f>DATEDIF(B327,C327,"D")</f>
      </c>
      <c r="U327" s="4">
        <f>IF(T327&gt;=0,1,0)</f>
      </c>
    </row>
    <row x14ac:dyDescent="0.25" r="328" customHeight="1" ht="18.75">
      <c r="A328" s="1" t="s">
        <v>1719</v>
      </c>
      <c r="B328" s="22">
        <f>XLOOKUP(A328,'Página25'!A:A,'Página25'!G:G,"")</f>
        <v>25568.875</v>
      </c>
      <c r="C328" s="22">
        <f>XLOOKUP(A328,'Página25'!A:A,'Página25'!I:I,"")</f>
        <v>25568.875</v>
      </c>
      <c r="D328" s="4">
        <f>XLOOKUP(A328,login!A:A,login!F:F,"")</f>
      </c>
      <c r="E328" s="4">
        <f>XLOOKUP(A328,gestor!C:C,gestor!E:E,"")</f>
      </c>
      <c r="F328" s="4">
        <v>0</v>
      </c>
      <c r="G328" s="2">
        <f>XLOOKUP(A328,EmailVerification!A:A,EmailVerification!B:B,"")</f>
      </c>
      <c r="H328" s="2">
        <f>XLOOKUP(A328,IntegracaoVerification!A:A,IntegracaoVerification!C:C,"")</f>
      </c>
      <c r="I328" s="2">
        <f>XLOOKUP(A328,ApiVerification!A:A,ApiVerification!C:C,"")</f>
      </c>
      <c r="J328" s="2">
        <f>XLOOKUP(A328,AtivacaoGiftback!A:A,AtivacaoGiftback!B:B,"")</f>
      </c>
      <c r="K328" s="2">
        <f>XLOOKUP(A328,TempoPrimeiraCampanha!A:A,TempoPrimeiraCampanha!B:B,"")</f>
      </c>
      <c r="L328" s="4">
        <f>XLOOKUP(A328,'# Campanhas30D'!A:A,'# Campanhas30D'!B:B,"")</f>
      </c>
      <c r="M328" s="4">
        <v>0</v>
      </c>
      <c r="N328" s="10">
        <f>XLOOKUP(A328,'Receita Total'!A:A,'Receita Total'!C:C,"")</f>
      </c>
      <c r="O328" s="4">
        <v>0</v>
      </c>
      <c r="P328" s="4">
        <v>0</v>
      </c>
      <c r="Q328" s="4">
        <v>0</v>
      </c>
      <c r="R328" s="4">
        <v>0</v>
      </c>
      <c r="S328" s="16">
        <f>XLOOKUP(A328,'Receita Influenciada'!A:A,'Receita Influenciada'!C:C,"")</f>
      </c>
      <c r="T328" s="4">
        <f>DATEDIF(B328,C328,"D")</f>
      </c>
      <c r="U328" s="4">
        <f>IF(T328&gt;=0,1,0)</f>
      </c>
    </row>
    <row x14ac:dyDescent="0.25" r="329" customHeight="1" ht="18.75">
      <c r="A329" s="1" t="s">
        <v>759</v>
      </c>
      <c r="B329" s="22">
        <f>XLOOKUP(A329,'Página25'!A:A,'Página25'!G:G,"")</f>
        <v>25568.875</v>
      </c>
      <c r="C329" s="22">
        <f>XLOOKUP(A329,'Página25'!A:A,'Página25'!I:I,"")</f>
        <v>25568.875</v>
      </c>
      <c r="D329" s="4">
        <f>XLOOKUP(A329,login!A:A,login!F:F,"")</f>
      </c>
      <c r="E329" s="4">
        <f>XLOOKUP(A329,gestor!C:C,gestor!E:E,"")</f>
      </c>
      <c r="F329" s="4">
        <v>0</v>
      </c>
      <c r="G329" s="4">
        <f>XLOOKUP(A329,EmailVerification!A:A,EmailVerification!B:B,"")</f>
      </c>
      <c r="H329" s="4">
        <f>XLOOKUP(A329,IntegracaoVerification!A:A,IntegracaoVerification!C:C,"")</f>
      </c>
      <c r="I329" s="4">
        <f>XLOOKUP(A329,ApiVerification!A:A,ApiVerification!C:C,"")</f>
      </c>
      <c r="J329" s="2">
        <f>XLOOKUP(A329,AtivacaoGiftback!A:A,AtivacaoGiftback!B:B,"")</f>
      </c>
      <c r="K329" s="2">
        <f>XLOOKUP(A329,TempoPrimeiraCampanha!A:A,TempoPrimeiraCampanha!B:B,"")</f>
      </c>
      <c r="L329" s="4">
        <f>XLOOKUP(A329,'# Campanhas30D'!A:A,'# Campanhas30D'!B:B,"")</f>
      </c>
      <c r="M329" s="4">
        <v>0</v>
      </c>
      <c r="N329" s="10">
        <f>XLOOKUP(A329,'Receita Total'!A:A,'Receita Total'!C:C,"")</f>
      </c>
      <c r="O329" s="4">
        <v>0</v>
      </c>
      <c r="P329" s="4">
        <v>0</v>
      </c>
      <c r="Q329" s="4">
        <v>0</v>
      </c>
      <c r="R329" s="4">
        <v>0</v>
      </c>
      <c r="S329" s="16">
        <f>XLOOKUP(A329,'Receita Influenciada'!A:A,'Receita Influenciada'!C:C,"")</f>
      </c>
      <c r="T329" s="4">
        <f>DATEDIF(B329,C329,"D")</f>
      </c>
      <c r="U329" s="4">
        <f>IF(T329&gt;=0,1,0)</f>
      </c>
    </row>
    <row x14ac:dyDescent="0.25" r="330" customHeight="1" ht="18.75">
      <c r="A330" s="1" t="s">
        <v>1415</v>
      </c>
      <c r="B330" s="22">
        <f>XLOOKUP(A330,'Página25'!A:A,'Página25'!G:G,"")</f>
        <v>25568.875</v>
      </c>
      <c r="C330" s="22">
        <f>XLOOKUP(A330,'Página25'!A:A,'Página25'!I:I,"")</f>
        <v>25568.875</v>
      </c>
      <c r="D330" s="4">
        <f>XLOOKUP(A330,login!A:A,login!F:F,"")</f>
      </c>
      <c r="E330" s="4">
        <f>XLOOKUP(A330,gestor!C:C,gestor!E:E,"")</f>
      </c>
      <c r="F330" s="4">
        <v>0</v>
      </c>
      <c r="G330" s="4">
        <f>XLOOKUP(A330,EmailVerification!A:A,EmailVerification!B:B,"")</f>
      </c>
      <c r="H330" s="4">
        <f>XLOOKUP(A330,IntegracaoVerification!A:A,IntegracaoVerification!C:C,"")</f>
      </c>
      <c r="I330" s="4">
        <f>XLOOKUP(A330,ApiVerification!A:A,ApiVerification!C:C,"")</f>
      </c>
      <c r="J330" s="2">
        <f>XLOOKUP(A330,AtivacaoGiftback!A:A,AtivacaoGiftback!B:B,"")</f>
      </c>
      <c r="K330" s="2">
        <f>XLOOKUP(A330,TempoPrimeiraCampanha!A:A,TempoPrimeiraCampanha!B:B,"")</f>
      </c>
      <c r="L330" s="4">
        <f>XLOOKUP(A330,'# Campanhas30D'!A:A,'# Campanhas30D'!B:B,"")</f>
      </c>
      <c r="M330" s="4">
        <v>0</v>
      </c>
      <c r="N330" s="10">
        <f>XLOOKUP(A330,'Receita Total'!A:A,'Receita Total'!C:C,"")</f>
      </c>
      <c r="O330" s="4">
        <v>0</v>
      </c>
      <c r="P330" s="4">
        <v>0</v>
      </c>
      <c r="Q330" s="4">
        <v>0</v>
      </c>
      <c r="R330" s="4">
        <v>0</v>
      </c>
      <c r="S330" s="16">
        <f>XLOOKUP(A330,'Receita Influenciada'!A:A,'Receita Influenciada'!C:C,"")</f>
      </c>
      <c r="T330" s="4">
        <f>DATEDIF(B330,C330,"D")</f>
      </c>
      <c r="U330" s="4">
        <f>IF(T330&gt;=0,1,0)</f>
      </c>
    </row>
    <row x14ac:dyDescent="0.25" r="331" customHeight="1" ht="18.75">
      <c r="A331" s="1" t="s">
        <v>1625</v>
      </c>
      <c r="B331" s="22">
        <f>XLOOKUP(A331,'Página25'!A:A,'Página25'!G:G,"")</f>
        <v>25568.875</v>
      </c>
      <c r="C331" s="22">
        <f>XLOOKUP(A331,'Página25'!A:A,'Página25'!I:I,"")</f>
        <v>25568.875</v>
      </c>
      <c r="D331" s="4">
        <f>XLOOKUP(A331,login!A:A,login!F:F,"")</f>
      </c>
      <c r="E331" s="4">
        <f>XLOOKUP(A331,gestor!C:C,gestor!E:E,"")</f>
      </c>
      <c r="F331" s="4">
        <v>0</v>
      </c>
      <c r="G331" s="2">
        <f>XLOOKUP(A331,EmailVerification!A:A,EmailVerification!B:B,"")</f>
      </c>
      <c r="H331" s="4">
        <f>XLOOKUP(A331,IntegracaoVerification!A:A,IntegracaoVerification!C:C,"")</f>
      </c>
      <c r="I331" s="2">
        <f>XLOOKUP(A331,ApiVerification!A:A,ApiVerification!C:C,"")</f>
      </c>
      <c r="J331" s="2">
        <f>XLOOKUP(A331,AtivacaoGiftback!A:A,AtivacaoGiftback!B:B,"")</f>
      </c>
      <c r="K331" s="2">
        <f>XLOOKUP(A331,TempoPrimeiraCampanha!A:A,TempoPrimeiraCampanha!B:B,"")</f>
      </c>
      <c r="L331" s="4">
        <f>XLOOKUP(A331,'# Campanhas30D'!A:A,'# Campanhas30D'!B:B,"")</f>
      </c>
      <c r="M331" s="4">
        <v>0</v>
      </c>
      <c r="N331" s="10">
        <f>XLOOKUP(A331,'Receita Total'!A:A,'Receita Total'!C:C,"")</f>
      </c>
      <c r="O331" s="4">
        <v>0</v>
      </c>
      <c r="P331" s="4">
        <v>0</v>
      </c>
      <c r="Q331" s="4">
        <v>0</v>
      </c>
      <c r="R331" s="4">
        <v>0</v>
      </c>
      <c r="S331" s="16">
        <f>XLOOKUP(A331,'Receita Influenciada'!A:A,'Receita Influenciada'!C:C,"")</f>
      </c>
      <c r="T331" s="4">
        <f>DATEDIF(B331,C331,"D")</f>
      </c>
      <c r="U331" s="4">
        <v>0</v>
      </c>
    </row>
    <row x14ac:dyDescent="0.25" r="332" customHeight="1" ht="18.75">
      <c r="A332" s="1" t="s">
        <v>1029</v>
      </c>
      <c r="B332" s="22">
        <f>XLOOKUP(A332,'Página25'!A:A,'Página25'!G:G,"")</f>
        <v>25568.875</v>
      </c>
      <c r="C332" s="22">
        <f>XLOOKUP(A332,'Página25'!A:A,'Página25'!I:I,"")</f>
        <v>25568.875</v>
      </c>
      <c r="D332" s="4">
        <v>0</v>
      </c>
      <c r="E332" s="4">
        <v>1</v>
      </c>
      <c r="F332" s="4">
        <v>0</v>
      </c>
      <c r="G332" s="2">
        <f>XLOOKUP(A332,EmailVerification!A:A,EmailVerification!B:B,"")</f>
      </c>
      <c r="H332" s="4">
        <f>XLOOKUP(A332,IntegracaoVerification!A:A,IntegracaoVerification!C:C,"")</f>
      </c>
      <c r="I332" s="2">
        <f>XLOOKUP(A332,ApiVerification!A:A,ApiVerification!C:C,"")</f>
      </c>
      <c r="J332" s="2">
        <f>XLOOKUP(A332,AtivacaoGiftback!A:A,AtivacaoGiftback!B:B,"")</f>
      </c>
      <c r="K332" s="2">
        <f>XLOOKUP(A332,TempoPrimeiraCampanha!A:A,TempoPrimeiraCampanha!B:B,"")</f>
      </c>
      <c r="L332" s="4">
        <f>XLOOKUP(A332,'# Campanhas30D'!A:A,'# Campanhas30D'!B:B,"")</f>
      </c>
      <c r="M332" s="4">
        <v>0</v>
      </c>
      <c r="N332" s="10">
        <f>XLOOKUP(A332,'Receita Total'!A:A,'Receita Total'!C:C,"")</f>
      </c>
      <c r="O332" s="4">
        <v>0</v>
      </c>
      <c r="P332" s="4">
        <v>0</v>
      </c>
      <c r="Q332" s="4">
        <v>0</v>
      </c>
      <c r="R332" s="4">
        <v>0</v>
      </c>
      <c r="S332" s="16">
        <f>XLOOKUP(A332,'Receita Influenciada'!A:A,'Receita Influenciada'!C:C,"")</f>
      </c>
      <c r="T332" s="4">
        <f>DATEDIF(B332,C332,"D")</f>
      </c>
      <c r="U332" s="4">
        <v>0</v>
      </c>
    </row>
    <row x14ac:dyDescent="0.25" r="333" customHeight="1" ht="18.75">
      <c r="A333" s="1" t="s">
        <v>1551</v>
      </c>
      <c r="B333" s="22">
        <f>XLOOKUP(A333,'Página25'!A:A,'Página25'!G:G,"")</f>
        <v>25568.875</v>
      </c>
      <c r="C333" s="22">
        <f>XLOOKUP(A333,'Página25'!A:A,'Página25'!I:I,"")</f>
        <v>25568.875</v>
      </c>
      <c r="D333" s="4">
        <v>0</v>
      </c>
      <c r="E333" s="4">
        <v>0</v>
      </c>
      <c r="F333" s="4">
        <v>0</v>
      </c>
      <c r="G333" s="2">
        <f>XLOOKUP(A333,EmailVerification!A:A,EmailVerification!B:B,"")</f>
      </c>
      <c r="H333" s="2">
        <f>XLOOKUP(A333,IntegracaoVerification!A:A,IntegracaoVerification!C:C,"")</f>
      </c>
      <c r="I333" s="2">
        <f>XLOOKUP(A333,ApiVerification!A:A,ApiVerification!C:C,"")</f>
      </c>
      <c r="J333" s="4">
        <f>XLOOKUP(A333,AtivacaoGiftback!A:A,AtivacaoGiftback!B:B,"")</f>
      </c>
      <c r="K333" s="2">
        <f>XLOOKUP(A333,TempoPrimeiraCampanha!A:A,TempoPrimeiraCampanha!B:B,"")</f>
      </c>
      <c r="L333" s="4">
        <f>XLOOKUP(A333,'# Campanhas30D'!A:A,'# Campanhas30D'!B:B,"")</f>
      </c>
      <c r="M333" s="4">
        <v>0</v>
      </c>
      <c r="N333" s="10">
        <f>XLOOKUP(A333,'Receita Total'!A:A,'Receita Total'!C:C,"")</f>
      </c>
      <c r="O333" s="4">
        <v>0</v>
      </c>
      <c r="P333" s="4">
        <v>0</v>
      </c>
      <c r="Q333" s="4">
        <v>0</v>
      </c>
      <c r="R333" s="4">
        <v>0</v>
      </c>
      <c r="S333" s="16">
        <f>XLOOKUP(A333,'Receita Influenciada'!A:A,'Receita Influenciada'!C:C,"")</f>
      </c>
      <c r="T333" s="4">
        <f>DATEDIF(B333,C333,"D")</f>
      </c>
      <c r="U333" s="4">
        <v>0</v>
      </c>
    </row>
    <row x14ac:dyDescent="0.25" r="334" customHeight="1" ht="18.75">
      <c r="A334" s="1" t="s">
        <v>848</v>
      </c>
      <c r="B334" s="22">
        <f>XLOOKUP(A334,'Página25'!A:A,'Página25'!G:G,"")</f>
        <v>25568.875</v>
      </c>
      <c r="C334" s="22">
        <f>XLOOKUP(A334,'Página25'!A:A,'Página25'!I:I,"")</f>
        <v>25568.875</v>
      </c>
      <c r="D334" s="4">
        <v>0</v>
      </c>
      <c r="E334" s="4">
        <v>0</v>
      </c>
      <c r="F334" s="4">
        <v>0</v>
      </c>
      <c r="G334" s="2">
        <f>XLOOKUP(A334,EmailVerification!A:A,EmailVerification!B:B,"")</f>
      </c>
      <c r="H334" s="4">
        <f>XLOOKUP(A334,IntegracaoVerification!A:A,IntegracaoVerification!C:C,"")</f>
      </c>
      <c r="I334" s="4">
        <f>XLOOKUP(A334,ApiVerification!A:A,ApiVerification!C:C,"")</f>
      </c>
      <c r="J334" s="2">
        <f>XLOOKUP(A334,AtivacaoGiftback!A:A,AtivacaoGiftback!B:B,"")</f>
      </c>
      <c r="K334" s="4">
        <f>XLOOKUP(A334,TempoPrimeiraCampanha!A:A,TempoPrimeiraCampanha!B:B,"")</f>
      </c>
      <c r="L334" s="4">
        <f>XLOOKUP(A334,'# Campanhas30D'!A:A,'# Campanhas30D'!B:B,"")</f>
      </c>
      <c r="M334" s="4">
        <v>0</v>
      </c>
      <c r="N334" s="10">
        <f>XLOOKUP(A334,'Receita Total'!A:A,'Receita Total'!C:C,"")</f>
      </c>
      <c r="O334" s="4">
        <v>0</v>
      </c>
      <c r="P334" s="4">
        <v>0</v>
      </c>
      <c r="Q334" s="4">
        <v>0</v>
      </c>
      <c r="R334" s="4">
        <v>0</v>
      </c>
      <c r="S334" s="16">
        <f>XLOOKUP(A334,'Receita Influenciada'!A:A,'Receita Influenciada'!C:C,"")</f>
      </c>
      <c r="T334" s="4">
        <f>DATEDIF(B334,C334,"D")</f>
      </c>
      <c r="U334" s="4">
        <v>0</v>
      </c>
    </row>
    <row x14ac:dyDescent="0.25" r="335" customHeight="1" ht="18.75">
      <c r="A335" s="1" t="s">
        <v>353</v>
      </c>
      <c r="B335" s="22">
        <f>XLOOKUP(A335,'Página25'!A:A,'Página25'!G:G,"")</f>
        <v>25568.875</v>
      </c>
      <c r="C335" s="22">
        <f>XLOOKUP(A335,'Página25'!A:A,'Página25'!I:I,"")</f>
        <v>25568.875</v>
      </c>
      <c r="D335" s="4">
        <f>XLOOKUP(A335,login!A:A,login!F:F,"")</f>
      </c>
      <c r="E335" s="4">
        <f>XLOOKUP(A335,gestor!C:C,gestor!E:E,"")</f>
      </c>
      <c r="F335" s="4">
        <v>0</v>
      </c>
      <c r="G335" s="4">
        <f>XLOOKUP(A335,EmailVerification!A:A,EmailVerification!B:B,"")</f>
      </c>
      <c r="H335" s="4">
        <f>XLOOKUP(A335,IntegracaoVerification!A:A,IntegracaoVerification!C:C,"")</f>
      </c>
      <c r="I335" s="2">
        <f>XLOOKUP(A335,ApiVerification!A:A,ApiVerification!C:C,"")</f>
      </c>
      <c r="J335" s="2">
        <f>XLOOKUP(A335,AtivacaoGiftback!A:A,AtivacaoGiftback!B:B,"")</f>
      </c>
      <c r="K335" s="2">
        <f>XLOOKUP(A335,TempoPrimeiraCampanha!A:A,TempoPrimeiraCampanha!B:B,"")</f>
      </c>
      <c r="L335" s="4">
        <f>XLOOKUP(A335,'# Campanhas30D'!A:A,'# Campanhas30D'!B:B,"")</f>
      </c>
      <c r="M335" s="4">
        <v>0</v>
      </c>
      <c r="N335" s="10">
        <f>XLOOKUP(A335,'Receita Total'!A:A,'Receita Total'!C:C,"")</f>
      </c>
      <c r="O335" s="4">
        <v>0</v>
      </c>
      <c r="P335" s="4">
        <v>0</v>
      </c>
      <c r="Q335" s="4">
        <v>0</v>
      </c>
      <c r="R335" s="4">
        <v>0</v>
      </c>
      <c r="S335" s="16">
        <f>XLOOKUP(A335,'Receita Influenciada'!A:A,'Receita Influenciada'!C:C,"")</f>
      </c>
      <c r="T335" s="4">
        <f>DATEDIF(B335,C335,"D")</f>
      </c>
      <c r="U335" s="4">
        <v>0</v>
      </c>
    </row>
    <row x14ac:dyDescent="0.25" r="336" customHeight="1" ht="18.75">
      <c r="A336" s="1" t="s">
        <v>656</v>
      </c>
      <c r="B336" s="22">
        <f>XLOOKUP(A336,'Página25'!A:A,'Página25'!G:G,"")</f>
        <v>25568.875</v>
      </c>
      <c r="C336" s="22">
        <f>XLOOKUP(A336,'Página25'!A:A,'Página25'!I:I,"")</f>
        <v>25568.875</v>
      </c>
      <c r="D336" s="4">
        <v>0</v>
      </c>
      <c r="E336" s="4">
        <v>0</v>
      </c>
      <c r="F336" s="4">
        <v>0</v>
      </c>
      <c r="G336" s="2">
        <f>XLOOKUP(A336,EmailVerification!A:A,EmailVerification!B:B,"")</f>
      </c>
      <c r="H336" s="4">
        <f>XLOOKUP(A336,IntegracaoVerification!A:A,IntegracaoVerification!C:C,"")</f>
      </c>
      <c r="I336" s="4">
        <f>XLOOKUP(A336,ApiVerification!A:A,ApiVerification!C:C,"")</f>
      </c>
      <c r="J336" s="2">
        <f>XLOOKUP(A336,AtivacaoGiftback!A:A,AtivacaoGiftback!B:B,"")</f>
      </c>
      <c r="K336" s="2">
        <f>XLOOKUP(A336,TempoPrimeiraCampanha!A:A,TempoPrimeiraCampanha!B:B,"")</f>
      </c>
      <c r="L336" s="4">
        <f>XLOOKUP(A336,'# Campanhas30D'!A:A,'# Campanhas30D'!B:B,"")</f>
      </c>
      <c r="M336" s="4">
        <v>0</v>
      </c>
      <c r="N336" s="10">
        <f>XLOOKUP(A336,'Receita Total'!A:A,'Receita Total'!C:C,"")</f>
      </c>
      <c r="O336" s="4">
        <v>0</v>
      </c>
      <c r="P336" s="4">
        <v>0</v>
      </c>
      <c r="Q336" s="4">
        <v>0</v>
      </c>
      <c r="R336" s="4">
        <v>0</v>
      </c>
      <c r="S336" s="16">
        <f>XLOOKUP(A336,'Receita Influenciada'!A:A,'Receita Influenciada'!C:C,"")</f>
      </c>
      <c r="T336" s="4">
        <f>DATEDIF(B336,C336,"D")</f>
      </c>
      <c r="U336" s="4">
        <v>0</v>
      </c>
    </row>
    <row x14ac:dyDescent="0.25" r="337" customHeight="1" ht="18.75">
      <c r="A337" s="1" t="s">
        <v>1592</v>
      </c>
      <c r="B337" s="22">
        <f>XLOOKUP(A337,'Página25'!A:A,'Página25'!G:G,"")</f>
        <v>25568.875</v>
      </c>
      <c r="C337" s="22">
        <f>XLOOKUP(A337,'Página25'!A:A,'Página25'!I:I,"")</f>
        <v>25568.875</v>
      </c>
      <c r="D337" s="4">
        <v>0</v>
      </c>
      <c r="E337" s="4">
        <v>0</v>
      </c>
      <c r="F337" s="4">
        <v>0</v>
      </c>
      <c r="G337" s="2">
        <f>XLOOKUP(A337,EmailVerification!A:A,EmailVerification!B:B,"")</f>
      </c>
      <c r="H337" s="4">
        <f>XLOOKUP(A337,IntegracaoVerification!A:A,IntegracaoVerification!C:C,"")</f>
      </c>
      <c r="I337" s="2">
        <f>XLOOKUP(A337,ApiVerification!A:A,ApiVerification!C:C,"")</f>
      </c>
      <c r="J337" s="2">
        <f>XLOOKUP(A337,AtivacaoGiftback!A:A,AtivacaoGiftback!B:B,"")</f>
      </c>
      <c r="K337" s="2">
        <f>XLOOKUP(A337,TempoPrimeiraCampanha!A:A,TempoPrimeiraCampanha!B:B,"")</f>
      </c>
      <c r="L337" s="4">
        <f>XLOOKUP(A337,'# Campanhas30D'!A:A,'# Campanhas30D'!B:B,"")</f>
      </c>
      <c r="M337" s="4">
        <v>0</v>
      </c>
      <c r="N337" s="10">
        <f>XLOOKUP(A337,'Receita Total'!A:A,'Receita Total'!C:C,"")</f>
      </c>
      <c r="O337" s="4">
        <v>0</v>
      </c>
      <c r="P337" s="4">
        <v>0</v>
      </c>
      <c r="Q337" s="4">
        <v>0</v>
      </c>
      <c r="R337" s="4">
        <v>0</v>
      </c>
      <c r="S337" s="16">
        <f>XLOOKUP(A337,'Receita Influenciada'!A:A,'Receita Influenciada'!C:C,"")</f>
      </c>
      <c r="T337" s="4">
        <f>DATEDIF(B337,C337,"D")</f>
      </c>
      <c r="U337" s="4">
        <v>0</v>
      </c>
    </row>
    <row x14ac:dyDescent="0.25" r="338" customHeight="1" ht="18.75">
      <c r="A338" s="1" t="s">
        <v>959</v>
      </c>
      <c r="B338" s="22">
        <f>XLOOKUP(A338,'Página25'!A:A,'Página25'!G:G,"")</f>
        <v>25568.875</v>
      </c>
      <c r="C338" s="22">
        <f>XLOOKUP(A338,'Página25'!A:A,'Página25'!I:I,"")</f>
        <v>25568.875</v>
      </c>
      <c r="D338" s="4">
        <f>XLOOKUP(A338,login!A:A,login!F:F,"")</f>
      </c>
      <c r="E338" s="4">
        <f>XLOOKUP(A338,gestor!C:C,gestor!E:E,"")</f>
      </c>
      <c r="F338" s="4">
        <v>0</v>
      </c>
      <c r="G338" s="2">
        <f>XLOOKUP(A338,EmailVerification!A:A,EmailVerification!B:B,"")</f>
      </c>
      <c r="H338" s="4">
        <f>XLOOKUP(A338,IntegracaoVerification!A:A,IntegracaoVerification!C:C,"")</f>
      </c>
      <c r="I338" s="2">
        <f>XLOOKUP(A338,ApiVerification!A:A,ApiVerification!C:C,"")</f>
      </c>
      <c r="J338" s="2">
        <f>XLOOKUP(A338,AtivacaoGiftback!A:A,AtivacaoGiftback!B:B,"")</f>
      </c>
      <c r="K338" s="2">
        <f>XLOOKUP(A338,TempoPrimeiraCampanha!A:A,TempoPrimeiraCampanha!B:B,"")</f>
      </c>
      <c r="L338" s="4">
        <f>XLOOKUP(A338,'# Campanhas30D'!A:A,'# Campanhas30D'!B:B,"")</f>
      </c>
      <c r="M338" s="4">
        <v>0</v>
      </c>
      <c r="N338" s="10">
        <f>XLOOKUP(A338,'Receita Total'!A:A,'Receita Total'!C:C,"")</f>
      </c>
      <c r="O338" s="4">
        <v>0</v>
      </c>
      <c r="P338" s="4">
        <v>0</v>
      </c>
      <c r="Q338" s="4">
        <v>0</v>
      </c>
      <c r="R338" s="4">
        <v>0</v>
      </c>
      <c r="S338" s="16">
        <f>XLOOKUP(A338,'Receita Influenciada'!A:A,'Receita Influenciada'!C:C,"")</f>
      </c>
      <c r="T338" s="4">
        <f>DATEDIF(B338,C338,"D")</f>
      </c>
      <c r="U338" s="4">
        <v>0</v>
      </c>
    </row>
    <row x14ac:dyDescent="0.25" r="339" customHeight="1" ht="18.75">
      <c r="A339" s="1" t="s">
        <v>1623</v>
      </c>
      <c r="B339" s="22">
        <f>XLOOKUP(A339,'Página25'!A:A,'Página25'!G:G,"")</f>
        <v>25568.875</v>
      </c>
      <c r="C339" s="22">
        <f>XLOOKUP(A339,'Página25'!A:A,'Página25'!I:I,"")</f>
        <v>25568.875</v>
      </c>
      <c r="D339" s="4">
        <v>0</v>
      </c>
      <c r="E339" s="4">
        <v>0</v>
      </c>
      <c r="F339" s="4">
        <v>0</v>
      </c>
      <c r="G339" s="2">
        <f>XLOOKUP(A339,EmailVerification!A:A,EmailVerification!B:B,"")</f>
      </c>
      <c r="H339" s="4">
        <f>XLOOKUP(A339,IntegracaoVerification!A:A,IntegracaoVerification!C:C,"")</f>
      </c>
      <c r="I339" s="4">
        <f>XLOOKUP(A339,ApiVerification!A:A,ApiVerification!C:C,"")</f>
      </c>
      <c r="J339" s="4">
        <f>XLOOKUP(A339,AtivacaoGiftback!A:A,AtivacaoGiftback!B:B,"")</f>
      </c>
      <c r="K339" s="2">
        <f>XLOOKUP(A339,TempoPrimeiraCampanha!A:A,TempoPrimeiraCampanha!B:B,"")</f>
      </c>
      <c r="L339" s="4">
        <f>XLOOKUP(A339,'# Campanhas30D'!A:A,'# Campanhas30D'!B:B,"")</f>
      </c>
      <c r="M339" s="4">
        <v>0</v>
      </c>
      <c r="N339" s="10">
        <f>XLOOKUP(A339,'Receita Total'!A:A,'Receita Total'!C:C,"")</f>
      </c>
      <c r="O339" s="4">
        <v>0</v>
      </c>
      <c r="P339" s="4">
        <v>0</v>
      </c>
      <c r="Q339" s="4">
        <v>0</v>
      </c>
      <c r="R339" s="4">
        <v>0</v>
      </c>
      <c r="S339" s="16">
        <f>XLOOKUP(A339,'Receita Influenciada'!A:A,'Receita Influenciada'!C:C,"")</f>
      </c>
      <c r="T339" s="4">
        <f>DATEDIF(B339,C339,"D")</f>
      </c>
      <c r="U339" s="4">
        <v>0</v>
      </c>
    </row>
    <row x14ac:dyDescent="0.25" r="340" customHeight="1" ht="18.75">
      <c r="A340" s="1" t="s">
        <v>1494</v>
      </c>
      <c r="B340" s="22">
        <f>XLOOKUP(A340,'Página25'!A:A,'Página25'!G:G,"")</f>
        <v>25568.875</v>
      </c>
      <c r="C340" s="22">
        <f>XLOOKUP(A340,'Página25'!A:A,'Página25'!I:I,"")</f>
        <v>25568.875</v>
      </c>
      <c r="D340" s="4">
        <f>XLOOKUP(A340,login!A:A,login!F:F,"")</f>
      </c>
      <c r="E340" s="4">
        <f>XLOOKUP(A340,gestor!C:C,gestor!E:E,"")</f>
      </c>
      <c r="F340" s="4">
        <v>0</v>
      </c>
      <c r="G340" s="4">
        <f>XLOOKUP(A340,EmailVerification!A:A,EmailVerification!B:B,"")</f>
      </c>
      <c r="H340" s="2">
        <f>XLOOKUP(A340,IntegracaoVerification!A:A,IntegracaoVerification!C:C,"")</f>
      </c>
      <c r="I340" s="2">
        <f>XLOOKUP(A340,ApiVerification!A:A,ApiVerification!C:C,"")</f>
      </c>
      <c r="J340" s="2">
        <f>XLOOKUP(A340,AtivacaoGiftback!A:A,AtivacaoGiftback!B:B,"")</f>
      </c>
      <c r="K340" s="2">
        <f>XLOOKUP(A340,TempoPrimeiraCampanha!A:A,TempoPrimeiraCampanha!B:B,"")</f>
      </c>
      <c r="L340" s="4">
        <f>XLOOKUP(A340,'# Campanhas30D'!A:A,'# Campanhas30D'!B:B,"")</f>
      </c>
      <c r="M340" s="4">
        <v>0</v>
      </c>
      <c r="N340" s="10">
        <f>XLOOKUP(A340,'Receita Total'!A:A,'Receita Total'!C:C,"")</f>
      </c>
      <c r="O340" s="4">
        <v>0</v>
      </c>
      <c r="P340" s="4">
        <v>0</v>
      </c>
      <c r="Q340" s="4">
        <v>0</v>
      </c>
      <c r="R340" s="4">
        <v>0</v>
      </c>
      <c r="S340" s="16">
        <f>XLOOKUP(A340,'Receita Influenciada'!A:A,'Receita Influenciada'!C:C,"")</f>
      </c>
      <c r="T340" s="4">
        <f>DATEDIF(B340,C340,"D")</f>
      </c>
      <c r="U340" s="4">
        <v>0</v>
      </c>
    </row>
    <row x14ac:dyDescent="0.25" r="341" customHeight="1" ht="18.75">
      <c r="A341" s="1" t="s">
        <v>1035</v>
      </c>
      <c r="B341" s="22">
        <f>XLOOKUP(A341,'Página25'!A:A,'Página25'!G:G,"")</f>
        <v>25568.875</v>
      </c>
      <c r="C341" s="22">
        <f>XLOOKUP(A341,'Página25'!A:A,'Página25'!I:I,"")</f>
        <v>25568.875</v>
      </c>
      <c r="D341" s="4">
        <f>XLOOKUP(A341,login!A:A,login!F:F,"")</f>
      </c>
      <c r="E341" s="4">
        <v>0</v>
      </c>
      <c r="F341" s="4">
        <v>0</v>
      </c>
      <c r="G341" s="4">
        <f>XLOOKUP(A341,EmailVerification!A:A,EmailVerification!B:B,"")</f>
      </c>
      <c r="H341" s="4">
        <f>XLOOKUP(A341,IntegracaoVerification!A:A,IntegracaoVerification!C:C,"")</f>
      </c>
      <c r="I341" s="4">
        <f>XLOOKUP(A341,ApiVerification!A:A,ApiVerification!C:C,"")</f>
      </c>
      <c r="J341" s="4">
        <f>XLOOKUP(A341,AtivacaoGiftback!A:A,AtivacaoGiftback!B:B,"")</f>
      </c>
      <c r="K341" s="2">
        <f>XLOOKUP(A341,TempoPrimeiraCampanha!A:A,TempoPrimeiraCampanha!B:B,"")</f>
      </c>
      <c r="L341" s="4">
        <f>XLOOKUP(A341,'# Campanhas30D'!A:A,'# Campanhas30D'!B:B,"")</f>
      </c>
      <c r="M341" s="4">
        <v>0</v>
      </c>
      <c r="N341" s="10">
        <f>XLOOKUP(A341,'Receita Total'!A:A,'Receita Total'!C:C,"")</f>
      </c>
      <c r="O341" s="4">
        <v>0</v>
      </c>
      <c r="P341" s="4">
        <v>0</v>
      </c>
      <c r="Q341" s="4">
        <v>0</v>
      </c>
      <c r="R341" s="4">
        <v>0</v>
      </c>
      <c r="S341" s="16">
        <f>XLOOKUP(A341,'Receita Influenciada'!A:A,'Receita Influenciada'!C:C,"")</f>
      </c>
      <c r="T341" s="4">
        <f>DATEDIF(B341,C341,"D")</f>
      </c>
      <c r="U341" s="4">
        <v>0</v>
      </c>
    </row>
    <row x14ac:dyDescent="0.25" r="342" customHeight="1" ht="18.75">
      <c r="A342" s="1" t="s">
        <v>1677</v>
      </c>
      <c r="B342" s="22">
        <f>XLOOKUP(A342,'Página25'!A:A,'Página25'!G:G,"")</f>
        <v>25568.875</v>
      </c>
      <c r="C342" s="22">
        <f>XLOOKUP(A342,'Página25'!A:A,'Página25'!I:I,"")</f>
        <v>25568.875</v>
      </c>
      <c r="D342" s="4">
        <f>XLOOKUP(A342,login!A:A,login!F:F,"")</f>
      </c>
      <c r="E342" s="4">
        <v>0</v>
      </c>
      <c r="F342" s="4">
        <v>0</v>
      </c>
      <c r="G342" s="2">
        <f>XLOOKUP(A342,EmailVerification!A:A,EmailVerification!B:B,"")</f>
      </c>
      <c r="H342" s="4">
        <f>XLOOKUP(A342,IntegracaoVerification!A:A,IntegracaoVerification!C:C,"")</f>
      </c>
      <c r="I342" s="2">
        <f>XLOOKUP(A342,ApiVerification!A:A,ApiVerification!C:C,"")</f>
      </c>
      <c r="J342" s="2">
        <f>XLOOKUP(A342,AtivacaoGiftback!A:A,AtivacaoGiftback!B:B,"")</f>
      </c>
      <c r="K342" s="2">
        <f>XLOOKUP(A342,TempoPrimeiraCampanha!A:A,TempoPrimeiraCampanha!B:B,"")</f>
      </c>
      <c r="L342" s="4">
        <f>XLOOKUP(A342,'# Campanhas30D'!A:A,'# Campanhas30D'!B:B,"")</f>
      </c>
      <c r="M342" s="4">
        <v>0</v>
      </c>
      <c r="N342" s="10">
        <f>XLOOKUP(A342,'Receita Total'!A:A,'Receita Total'!C:C,"")</f>
      </c>
      <c r="O342" s="4">
        <v>0</v>
      </c>
      <c r="P342" s="4">
        <v>0</v>
      </c>
      <c r="Q342" s="4">
        <v>0</v>
      </c>
      <c r="R342" s="4">
        <v>0</v>
      </c>
      <c r="S342" s="16">
        <f>XLOOKUP(A342,'Receita Influenciada'!A:A,'Receita Influenciada'!C:C,"")</f>
      </c>
      <c r="T342" s="4">
        <f>DATEDIF(B342,C342,"D")</f>
      </c>
      <c r="U342" s="4">
        <v>0</v>
      </c>
    </row>
    <row x14ac:dyDescent="0.25" r="343" customHeight="1" ht="18.75">
      <c r="A343" s="1" t="s">
        <v>1675</v>
      </c>
      <c r="B343" s="22">
        <f>XLOOKUP(A343,'Página25'!A:A,'Página25'!G:G,"")</f>
        <v>25568.875</v>
      </c>
      <c r="C343" s="22">
        <f>XLOOKUP(A343,'Página25'!A:A,'Página25'!I:I,"")</f>
        <v>25568.875</v>
      </c>
      <c r="D343" s="4">
        <v>0</v>
      </c>
      <c r="E343" s="4">
        <v>1</v>
      </c>
      <c r="F343" s="4">
        <v>0</v>
      </c>
      <c r="G343" s="2">
        <f>XLOOKUP(A343,EmailVerification!A:A,EmailVerification!B:B,"")</f>
      </c>
      <c r="H343" s="4">
        <f>XLOOKUP(A343,IntegracaoVerification!A:A,IntegracaoVerification!C:C,"")</f>
      </c>
      <c r="I343" s="4">
        <f>XLOOKUP(A343,ApiVerification!A:A,ApiVerification!C:C,"")</f>
      </c>
      <c r="J343" s="4">
        <f>XLOOKUP(A343,AtivacaoGiftback!A:A,AtivacaoGiftback!B:B,"")</f>
      </c>
      <c r="K343" s="4">
        <f>XLOOKUP(A343,TempoPrimeiraCampanha!A:A,TempoPrimeiraCampanha!B:B,"")</f>
      </c>
      <c r="L343" s="4">
        <f>XLOOKUP(A343,'# Campanhas30D'!A:A,'# Campanhas30D'!B:B,"")</f>
      </c>
      <c r="M343" s="4">
        <v>0</v>
      </c>
      <c r="N343" s="10">
        <f>XLOOKUP(A343,'Receita Total'!A:A,'Receita Total'!C:C,"")</f>
      </c>
      <c r="O343" s="4">
        <v>0</v>
      </c>
      <c r="P343" s="4">
        <v>0</v>
      </c>
      <c r="Q343" s="4">
        <v>0</v>
      </c>
      <c r="R343" s="4">
        <v>0</v>
      </c>
      <c r="S343" s="16">
        <f>XLOOKUP(A343,'Receita Influenciada'!A:A,'Receita Influenciada'!C:C,"")</f>
      </c>
      <c r="T343" s="4">
        <f>DATEDIF(B343,C343,"D")</f>
      </c>
      <c r="U343" s="4">
        <v>0</v>
      </c>
    </row>
    <row x14ac:dyDescent="0.25" r="344" customHeight="1" ht="18.75">
      <c r="A344" s="1" t="s">
        <v>722</v>
      </c>
      <c r="B344" s="22">
        <f>XLOOKUP(A344,'Página25'!A:A,'Página25'!G:G,"")</f>
        <v>25568.875</v>
      </c>
      <c r="C344" s="22">
        <f>XLOOKUP(A344,'Página25'!A:A,'Página25'!I:I,"")</f>
        <v>25568.875</v>
      </c>
      <c r="D344" s="4">
        <v>0</v>
      </c>
      <c r="E344" s="4">
        <v>0</v>
      </c>
      <c r="F344" s="4">
        <v>0</v>
      </c>
      <c r="G344" s="2">
        <f>XLOOKUP(A344,EmailVerification!A:A,EmailVerification!B:B,"")</f>
      </c>
      <c r="H344" s="4">
        <f>XLOOKUP(A344,IntegracaoVerification!A:A,IntegracaoVerification!C:C,"")</f>
      </c>
      <c r="I344" s="4">
        <f>XLOOKUP(A344,ApiVerification!A:A,ApiVerification!C:C,"")</f>
      </c>
      <c r="J344" s="2">
        <f>XLOOKUP(A344,AtivacaoGiftback!A:A,AtivacaoGiftback!B:B,"")</f>
      </c>
      <c r="K344" s="2">
        <f>XLOOKUP(A344,TempoPrimeiraCampanha!A:A,TempoPrimeiraCampanha!B:B,"")</f>
      </c>
      <c r="L344" s="4">
        <f>XLOOKUP(A344,'# Campanhas30D'!A:A,'# Campanhas30D'!B:B,"")</f>
      </c>
      <c r="M344" s="4">
        <v>0</v>
      </c>
      <c r="N344" s="10">
        <f>XLOOKUP(A344,'Receita Total'!A:A,'Receita Total'!C:C,"")</f>
      </c>
      <c r="O344" s="4">
        <v>0</v>
      </c>
      <c r="P344" s="4">
        <v>0</v>
      </c>
      <c r="Q344" s="4">
        <v>0</v>
      </c>
      <c r="R344" s="4">
        <v>0</v>
      </c>
      <c r="S344" s="16">
        <f>XLOOKUP(A344,'Receita Influenciada'!A:A,'Receita Influenciada'!C:C,"")</f>
      </c>
      <c r="T344" s="4">
        <f>DATEDIF(B344,C344,"D")</f>
      </c>
      <c r="U344" s="4">
        <v>0</v>
      </c>
    </row>
    <row x14ac:dyDescent="0.25" r="345" customHeight="1" ht="18.75">
      <c r="A345" s="1" t="s">
        <v>3488</v>
      </c>
      <c r="B345" s="22">
        <f>XLOOKUP(A345,'Página25'!A:A,'Página25'!G:G,"")</f>
        <v>25568.875</v>
      </c>
      <c r="C345" s="22">
        <f>XLOOKUP(A345,'Página25'!A:A,'Página25'!I:I,"")</f>
        <v>25568.875</v>
      </c>
      <c r="D345" s="4">
        <f>XLOOKUP(A345,login!A:A,login!F:F,"")</f>
      </c>
      <c r="E345" s="4">
        <f>XLOOKUP(A345,gestor!C:C,gestor!E:E,"")</f>
      </c>
      <c r="F345" s="4">
        <v>0</v>
      </c>
      <c r="G345" s="2">
        <f>XLOOKUP(A345,EmailVerification!A:A,EmailVerification!B:B,"")</f>
      </c>
      <c r="H345" s="2">
        <f>XLOOKUP(A345,IntegracaoVerification!A:A,IntegracaoVerification!C:C,"")</f>
      </c>
      <c r="I345" s="4">
        <f>XLOOKUP(A345,ApiVerification!A:A,ApiVerification!C:C,"")</f>
      </c>
      <c r="J345" s="2">
        <f>XLOOKUP(A345,AtivacaoGiftback!A:A,AtivacaoGiftback!B:B,"")</f>
      </c>
      <c r="K345" s="2">
        <f>XLOOKUP(A345,TempoPrimeiraCampanha!A:A,TempoPrimeiraCampanha!B:B,"")</f>
      </c>
      <c r="L345" s="4">
        <f>XLOOKUP(A345,'# Campanhas30D'!A:A,'# Campanhas30D'!B:B,"")</f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16">
        <f>XLOOKUP(A345,'Receita Influenciada'!A:A,'Receita Influenciada'!C:C,"")</f>
      </c>
      <c r="T345" s="4">
        <f>DATEDIF(B345,C345,"D")</f>
      </c>
      <c r="U345" s="4">
        <v>0</v>
      </c>
    </row>
    <row x14ac:dyDescent="0.25" r="346" customHeight="1" ht="18.75">
      <c r="A346" s="1" t="s">
        <v>854</v>
      </c>
      <c r="B346" s="22">
        <f>XLOOKUP(A346,'Página25'!A:A,'Página25'!G:G,"")</f>
        <v>25568.875</v>
      </c>
      <c r="C346" s="22">
        <f>XLOOKUP(A346,'Página25'!A:A,'Página25'!I:I,"")</f>
        <v>25568.875</v>
      </c>
      <c r="D346" s="4">
        <f>XLOOKUP(A346,login!A:A,login!F:F,"")</f>
      </c>
      <c r="E346" s="4">
        <v>0</v>
      </c>
      <c r="F346" s="4">
        <v>0</v>
      </c>
      <c r="G346" s="4">
        <f>XLOOKUP(A346,EmailVerification!A:A,EmailVerification!B:B,"")</f>
      </c>
      <c r="H346" s="4">
        <f>XLOOKUP(A346,IntegracaoVerification!A:A,IntegracaoVerification!C:C,"")</f>
      </c>
      <c r="I346" s="2">
        <f>XLOOKUP(A346,ApiVerification!A:A,ApiVerification!C:C,"")</f>
      </c>
      <c r="J346" s="4">
        <f>XLOOKUP(A346,AtivacaoGiftback!A:A,AtivacaoGiftback!B:B,"")</f>
      </c>
      <c r="K346" s="2">
        <f>XLOOKUP(A346,TempoPrimeiraCampanha!A:A,TempoPrimeiraCampanha!B:B,"")</f>
      </c>
      <c r="L346" s="4">
        <f>XLOOKUP(A346,'# Campanhas30D'!A:A,'# Campanhas30D'!B:B,"")</f>
      </c>
      <c r="M346" s="4">
        <v>0</v>
      </c>
      <c r="N346" s="10">
        <f>XLOOKUP(A346,'Receita Total'!A:A,'Receita Total'!C:C,"")</f>
      </c>
      <c r="O346" s="4">
        <v>0</v>
      </c>
      <c r="P346" s="4">
        <v>0</v>
      </c>
      <c r="Q346" s="4">
        <v>0</v>
      </c>
      <c r="R346" s="4">
        <v>0</v>
      </c>
      <c r="S346" s="16">
        <f>XLOOKUP(A346,'Receita Influenciada'!A:A,'Receita Influenciada'!C:C,"")</f>
      </c>
      <c r="T346" s="4">
        <f>DATEDIF(B346,C346,"D")</f>
      </c>
      <c r="U346" s="4">
        <v>0</v>
      </c>
    </row>
    <row x14ac:dyDescent="0.25" r="347" customHeight="1" ht="18.75">
      <c r="A347" s="1" t="s">
        <v>887</v>
      </c>
      <c r="B347" s="22">
        <f>XLOOKUP(A347,'Página25'!A:A,'Página25'!G:G,"")</f>
        <v>25568.875</v>
      </c>
      <c r="C347" s="22">
        <f>XLOOKUP(A347,'Página25'!A:A,'Página25'!I:I,"")</f>
        <v>25568.875</v>
      </c>
      <c r="D347" s="4">
        <v>0</v>
      </c>
      <c r="E347" s="4">
        <v>0</v>
      </c>
      <c r="F347" s="4">
        <v>0</v>
      </c>
      <c r="G347" s="2">
        <f>XLOOKUP(A347,EmailVerification!A:A,EmailVerification!B:B,"")</f>
      </c>
      <c r="H347" s="4">
        <f>XLOOKUP(A347,IntegracaoVerification!A:A,IntegracaoVerification!C:C,"")</f>
      </c>
      <c r="I347" s="2">
        <f>XLOOKUP(A347,ApiVerification!A:A,ApiVerification!C:C,"")</f>
      </c>
      <c r="J347" s="4">
        <f>XLOOKUP(A347,AtivacaoGiftback!A:A,AtivacaoGiftback!B:B,"")</f>
      </c>
      <c r="K347" s="2">
        <f>XLOOKUP(A347,TempoPrimeiraCampanha!A:A,TempoPrimeiraCampanha!B:B,"")</f>
      </c>
      <c r="L347" s="4">
        <f>XLOOKUP(A347,'# Campanhas30D'!A:A,'# Campanhas30D'!B:B,"")</f>
      </c>
      <c r="M347" s="4">
        <v>0</v>
      </c>
      <c r="N347" s="10">
        <f>XLOOKUP(A347,'Receita Total'!A:A,'Receita Total'!C:C,"")</f>
      </c>
      <c r="O347" s="4">
        <v>0</v>
      </c>
      <c r="P347" s="4">
        <v>0</v>
      </c>
      <c r="Q347" s="4">
        <v>0</v>
      </c>
      <c r="R347" s="4">
        <v>0</v>
      </c>
      <c r="S347" s="16">
        <f>XLOOKUP(A347,'Receita Influenciada'!A:A,'Receita Influenciada'!C:C,"")</f>
      </c>
      <c r="T347" s="4">
        <f>DATEDIF(B347,C347,"D")</f>
      </c>
      <c r="U347" s="4">
        <v>0</v>
      </c>
    </row>
    <row x14ac:dyDescent="0.25" r="348" customHeight="1" ht="18.75">
      <c r="A348" s="1" t="s">
        <v>1487</v>
      </c>
      <c r="B348" s="22">
        <f>XLOOKUP(A348,'Página25'!A:A,'Página25'!G:G,"")</f>
        <v>25568.875</v>
      </c>
      <c r="C348" s="22">
        <f>XLOOKUP(A348,'Página25'!A:A,'Página25'!I:I,"")</f>
        <v>25568.875</v>
      </c>
      <c r="D348" s="4">
        <v>0</v>
      </c>
      <c r="E348" s="4">
        <v>0</v>
      </c>
      <c r="F348" s="4">
        <v>0</v>
      </c>
      <c r="G348" s="2">
        <f>XLOOKUP(A348,EmailVerification!A:A,EmailVerification!B:B,"")</f>
      </c>
      <c r="H348" s="2">
        <f>XLOOKUP(A348,IntegracaoVerification!A:A,IntegracaoVerification!C:C,"")</f>
      </c>
      <c r="I348" s="2">
        <f>XLOOKUP(A348,ApiVerification!A:A,ApiVerification!C:C,"")</f>
      </c>
      <c r="J348" s="2">
        <f>XLOOKUP(A348,AtivacaoGiftback!A:A,AtivacaoGiftback!B:B,"")</f>
      </c>
      <c r="K348" s="4">
        <f>XLOOKUP(A348,TempoPrimeiraCampanha!A:A,TempoPrimeiraCampanha!B:B,"")</f>
      </c>
      <c r="L348" s="4">
        <f>XLOOKUP(A348,'# Campanhas30D'!A:A,'# Campanhas30D'!B:B,"")</f>
      </c>
      <c r="M348" s="4">
        <v>0</v>
      </c>
      <c r="N348" s="10">
        <f>XLOOKUP(A348,'Receita Total'!A:A,'Receita Total'!C:C,"")</f>
      </c>
      <c r="O348" s="4">
        <v>0</v>
      </c>
      <c r="P348" s="4">
        <v>0</v>
      </c>
      <c r="Q348" s="4">
        <v>0</v>
      </c>
      <c r="R348" s="4">
        <v>0</v>
      </c>
      <c r="S348" s="16">
        <f>XLOOKUP(A348,'Receita Influenciada'!A:A,'Receita Influenciada'!C:C,"")</f>
      </c>
      <c r="T348" s="4">
        <f>DATEDIF(B348,C348,"D")</f>
      </c>
      <c r="U348" s="4">
        <v>0</v>
      </c>
    </row>
    <row x14ac:dyDescent="0.25" r="349" customHeight="1" ht="18.75">
      <c r="A349" s="1" t="s">
        <v>694</v>
      </c>
      <c r="B349" s="22">
        <f>XLOOKUP(A349,'Página25'!A:A,'Página25'!G:G,"")</f>
        <v>25568.875</v>
      </c>
      <c r="C349" s="22">
        <f>XLOOKUP(A349,'Página25'!A:A,'Página25'!I:I,"")</f>
        <v>25568.875</v>
      </c>
      <c r="D349" s="4">
        <f>XLOOKUP(A349,login!A:A,login!F:F,"")</f>
      </c>
      <c r="E349" s="4">
        <f>XLOOKUP(A349,gestor!C:C,gestor!E:E,"")</f>
      </c>
      <c r="F349" s="4">
        <v>0</v>
      </c>
      <c r="G349" s="2">
        <f>XLOOKUP(A349,EmailVerification!A:A,EmailVerification!B:B,"")</f>
      </c>
      <c r="H349" s="4">
        <f>XLOOKUP(A349,IntegracaoVerification!A:A,IntegracaoVerification!C:C,"")</f>
      </c>
      <c r="I349" s="4">
        <f>XLOOKUP(A349,ApiVerification!A:A,ApiVerification!C:C,"")</f>
      </c>
      <c r="J349" s="2">
        <f>XLOOKUP(A349,AtivacaoGiftback!A:A,AtivacaoGiftback!B:B,"")</f>
      </c>
      <c r="K349" s="2">
        <f>XLOOKUP(A349,TempoPrimeiraCampanha!A:A,TempoPrimeiraCampanha!B:B,"")</f>
      </c>
      <c r="L349" s="4">
        <f>XLOOKUP(A349,'# Campanhas30D'!A:A,'# Campanhas30D'!B:B,"")</f>
      </c>
      <c r="M349" s="4">
        <v>0</v>
      </c>
      <c r="N349" s="10">
        <f>XLOOKUP(A349,'Receita Total'!A:A,'Receita Total'!C:C,"")</f>
      </c>
      <c r="O349" s="4">
        <v>0</v>
      </c>
      <c r="P349" s="4">
        <v>0</v>
      </c>
      <c r="Q349" s="4">
        <v>0</v>
      </c>
      <c r="R349" s="4">
        <v>0</v>
      </c>
      <c r="S349" s="16">
        <f>XLOOKUP(A349,'Receita Influenciada'!A:A,'Receita Influenciada'!C:C,"")</f>
      </c>
      <c r="T349" s="4">
        <f>DATEDIF(B349,C349,"D")</f>
      </c>
      <c r="U349" s="4">
        <v>0</v>
      </c>
    </row>
    <row x14ac:dyDescent="0.25" r="350" customHeight="1" ht="18.75">
      <c r="A350" s="1" t="s">
        <v>909</v>
      </c>
      <c r="B350" s="22">
        <f>XLOOKUP(A350,'Página25'!A:A,'Página25'!G:G,"")</f>
        <v>25568.875</v>
      </c>
      <c r="C350" s="22">
        <f>XLOOKUP(A350,'Página25'!A:A,'Página25'!I:I,"")</f>
        <v>25568.875</v>
      </c>
      <c r="D350" s="4">
        <f>XLOOKUP(A350,login!A:A,login!F:F,"")</f>
      </c>
      <c r="E350" s="4">
        <f>XLOOKUP(A350,gestor!C:C,gestor!E:E,"")</f>
      </c>
      <c r="F350" s="4">
        <v>0</v>
      </c>
      <c r="G350" s="4">
        <f>XLOOKUP(A350,EmailVerification!A:A,EmailVerification!B:B,"")</f>
      </c>
      <c r="H350" s="2">
        <f>XLOOKUP(A350,IntegracaoVerification!A:A,IntegracaoVerification!C:C,"")</f>
      </c>
      <c r="I350" s="4">
        <f>XLOOKUP(A350,ApiVerification!A:A,ApiVerification!C:C,"")</f>
      </c>
      <c r="J350" s="2">
        <f>XLOOKUP(A350,AtivacaoGiftback!A:A,AtivacaoGiftback!B:B,"")</f>
      </c>
      <c r="K350" s="2">
        <f>XLOOKUP(A350,TempoPrimeiraCampanha!A:A,TempoPrimeiraCampanha!B:B,"")</f>
      </c>
      <c r="L350" s="4">
        <f>XLOOKUP(A350,'# Campanhas30D'!A:A,'# Campanhas30D'!B:B,"")</f>
      </c>
      <c r="M350" s="4">
        <v>0</v>
      </c>
      <c r="N350" s="10">
        <f>XLOOKUP(A350,'Receita Total'!A:A,'Receita Total'!C:C,"")</f>
      </c>
      <c r="O350" s="4">
        <v>0</v>
      </c>
      <c r="P350" s="4">
        <v>0</v>
      </c>
      <c r="Q350" s="4">
        <v>0</v>
      </c>
      <c r="R350" s="4">
        <v>0</v>
      </c>
      <c r="S350" s="16">
        <f>XLOOKUP(A350,'Receita Influenciada'!A:A,'Receita Influenciada'!C:C,"")</f>
      </c>
      <c r="T350" s="4">
        <f>DATEDIF(B350,C350,"D")</f>
      </c>
      <c r="U350" s="4">
        <v>0</v>
      </c>
    </row>
    <row x14ac:dyDescent="0.25" r="351" customHeight="1" ht="18.75">
      <c r="A351" s="1" t="s">
        <v>1577</v>
      </c>
      <c r="B351" s="22">
        <f>XLOOKUP(A351,'Página25'!A:A,'Página25'!G:G,"")</f>
        <v>25568.875</v>
      </c>
      <c r="C351" s="22">
        <f>XLOOKUP(A351,'Página25'!A:A,'Página25'!I:I,"")</f>
        <v>25568.875</v>
      </c>
      <c r="D351" s="4">
        <f>XLOOKUP(A351,login!A:A,login!F:F,"")</f>
      </c>
      <c r="E351" s="4">
        <v>0</v>
      </c>
      <c r="F351" s="4">
        <v>0</v>
      </c>
      <c r="G351" s="4">
        <f>XLOOKUP(A351,EmailVerification!A:A,EmailVerification!B:B,"")</f>
      </c>
      <c r="H351" s="4">
        <f>XLOOKUP(A351,IntegracaoVerification!A:A,IntegracaoVerification!C:C,"")</f>
      </c>
      <c r="I351" s="4">
        <f>XLOOKUP(A351,ApiVerification!A:A,ApiVerification!C:C,"")</f>
      </c>
      <c r="J351" s="4">
        <f>XLOOKUP(A351,AtivacaoGiftback!A:A,AtivacaoGiftback!B:B,"")</f>
      </c>
      <c r="K351" s="4">
        <f>XLOOKUP(A351,TempoPrimeiraCampanha!A:A,TempoPrimeiraCampanha!B:B,"")</f>
      </c>
      <c r="L351" s="4">
        <f>XLOOKUP(A351,'# Campanhas30D'!A:A,'# Campanhas30D'!B:B,"")</f>
      </c>
      <c r="M351" s="4">
        <v>0</v>
      </c>
      <c r="N351" s="10">
        <f>XLOOKUP(A351,'Receita Total'!A:A,'Receita Total'!C:C,"")</f>
      </c>
      <c r="O351" s="4">
        <v>0</v>
      </c>
      <c r="P351" s="4">
        <v>0</v>
      </c>
      <c r="Q351" s="4">
        <v>0</v>
      </c>
      <c r="R351" s="4">
        <v>0</v>
      </c>
      <c r="S351" s="16">
        <f>XLOOKUP(A351,'Receita Influenciada'!A:A,'Receita Influenciada'!C:C,"")</f>
      </c>
      <c r="T351" s="4">
        <f>DATEDIF(B351,C351,"D")</f>
      </c>
      <c r="U351" s="4">
        <v>0</v>
      </c>
    </row>
    <row x14ac:dyDescent="0.25" r="352" customHeight="1" ht="18.75">
      <c r="A352" s="1" t="s">
        <v>1396</v>
      </c>
      <c r="B352" s="22">
        <f>XLOOKUP(A352,'Página25'!A:A,'Página25'!G:G,"")</f>
        <v>25568.875</v>
      </c>
      <c r="C352" s="22">
        <f>XLOOKUP(A352,'Página25'!A:A,'Página25'!I:I,"")</f>
        <v>25568.875</v>
      </c>
      <c r="D352" s="4">
        <f>XLOOKUP(A352,login!A:A,login!F:F,"")</f>
      </c>
      <c r="E352" s="4">
        <v>0</v>
      </c>
      <c r="F352" s="4">
        <v>0</v>
      </c>
      <c r="G352" s="4">
        <f>XLOOKUP(A352,EmailVerification!A:A,EmailVerification!B:B,"")</f>
      </c>
      <c r="H352" s="4">
        <f>XLOOKUP(A352,IntegracaoVerification!A:A,IntegracaoVerification!C:C,"")</f>
      </c>
      <c r="I352" s="4">
        <f>XLOOKUP(A352,ApiVerification!A:A,ApiVerification!C:C,"")</f>
      </c>
      <c r="J352" s="4">
        <f>XLOOKUP(A352,AtivacaoGiftback!A:A,AtivacaoGiftback!B:B,"")</f>
      </c>
      <c r="K352" s="2">
        <f>XLOOKUP(A352,TempoPrimeiraCampanha!A:A,TempoPrimeiraCampanha!B:B,"")</f>
      </c>
      <c r="L352" s="4">
        <f>XLOOKUP(A352,'# Campanhas30D'!A:A,'# Campanhas30D'!B:B,"")</f>
      </c>
      <c r="M352" s="4">
        <v>0</v>
      </c>
      <c r="N352" s="10">
        <f>XLOOKUP(A352,'Receita Total'!A:A,'Receita Total'!C:C,"")</f>
      </c>
      <c r="O352" s="4">
        <v>0</v>
      </c>
      <c r="P352" s="4">
        <v>0</v>
      </c>
      <c r="Q352" s="4">
        <v>0</v>
      </c>
      <c r="R352" s="4">
        <v>0</v>
      </c>
      <c r="S352" s="16">
        <f>XLOOKUP(A352,'Receita Influenciada'!A:A,'Receita Influenciada'!C:C,"")</f>
      </c>
      <c r="T352" s="4">
        <f>DATEDIF(B352,C352,"D")</f>
      </c>
      <c r="U352" s="4">
        <v>0</v>
      </c>
    </row>
    <row x14ac:dyDescent="0.25" r="353" customHeight="1" ht="18.75">
      <c r="A353" s="1" t="s">
        <v>1392</v>
      </c>
      <c r="B353" s="22">
        <f>XLOOKUP(A353,'Página25'!A:A,'Página25'!G:G,"")</f>
        <v>25568.875</v>
      </c>
      <c r="C353" s="22">
        <f>XLOOKUP(A353,'Página25'!A:A,'Página25'!I:I,"")</f>
        <v>25568.875</v>
      </c>
      <c r="D353" s="4">
        <f>XLOOKUP(A353,login!A:A,login!F:F,"")</f>
      </c>
      <c r="E353" s="4">
        <v>0</v>
      </c>
      <c r="F353" s="4">
        <v>0</v>
      </c>
      <c r="G353" s="2">
        <f>XLOOKUP(A353,EmailVerification!A:A,EmailVerification!B:B,"")</f>
      </c>
      <c r="H353" s="4">
        <f>XLOOKUP(A353,IntegracaoVerification!A:A,IntegracaoVerification!C:C,"")</f>
      </c>
      <c r="I353" s="4">
        <f>XLOOKUP(A353,ApiVerification!A:A,ApiVerification!C:C,"")</f>
      </c>
      <c r="J353" s="4">
        <f>XLOOKUP(A353,AtivacaoGiftback!A:A,AtivacaoGiftback!B:B,"")</f>
      </c>
      <c r="K353" s="4">
        <f>XLOOKUP(A353,TempoPrimeiraCampanha!A:A,TempoPrimeiraCampanha!B:B,"")</f>
      </c>
      <c r="L353" s="4">
        <f>XLOOKUP(A353,'# Campanhas30D'!A:A,'# Campanhas30D'!B:B,"")</f>
      </c>
      <c r="M353" s="4">
        <v>0</v>
      </c>
      <c r="N353" s="10">
        <f>XLOOKUP(A353,'Receita Total'!A:A,'Receita Total'!C:C,"")</f>
      </c>
      <c r="O353" s="4">
        <v>0</v>
      </c>
      <c r="P353" s="4">
        <v>0</v>
      </c>
      <c r="Q353" s="4">
        <v>0</v>
      </c>
      <c r="R353" s="4">
        <v>0</v>
      </c>
      <c r="S353" s="16">
        <f>XLOOKUP(A353,'Receita Influenciada'!A:A,'Receita Influenciada'!C:C,"")</f>
      </c>
      <c r="T353" s="4">
        <f>DATEDIF(B353,C353,"D")</f>
      </c>
      <c r="U353" s="4">
        <v>0</v>
      </c>
    </row>
    <row x14ac:dyDescent="0.25" r="354" customHeight="1" ht="18.75">
      <c r="A354" s="1" t="s">
        <v>1318</v>
      </c>
      <c r="B354" s="22">
        <f>XLOOKUP(A354,'Página25'!A:A,'Página25'!G:G,"")</f>
        <v>25568.875</v>
      </c>
      <c r="C354" s="22">
        <f>XLOOKUP(A354,'Página25'!A:A,'Página25'!I:I,"")</f>
        <v>25568.875</v>
      </c>
      <c r="D354" s="4">
        <f>XLOOKUP(A354,login!A:A,login!F:F,"")</f>
      </c>
      <c r="E354" s="4">
        <v>0</v>
      </c>
      <c r="F354" s="4">
        <v>0</v>
      </c>
      <c r="G354" s="4">
        <f>XLOOKUP(A354,EmailVerification!A:A,EmailVerification!B:B,"")</f>
      </c>
      <c r="H354" s="4">
        <f>XLOOKUP(A354,IntegracaoVerification!A:A,IntegracaoVerification!C:C,"")</f>
      </c>
      <c r="I354" s="2">
        <f>XLOOKUP(A354,ApiVerification!A:A,ApiVerification!C:C,"")</f>
      </c>
      <c r="J354" s="4">
        <f>XLOOKUP(A354,AtivacaoGiftback!A:A,AtivacaoGiftback!B:B,"")</f>
      </c>
      <c r="K354" s="2">
        <f>XLOOKUP(A354,TempoPrimeiraCampanha!A:A,TempoPrimeiraCampanha!B:B,"")</f>
      </c>
      <c r="L354" s="4">
        <f>XLOOKUP(A354,'# Campanhas30D'!A:A,'# Campanhas30D'!B:B,"")</f>
      </c>
      <c r="M354" s="4">
        <v>0</v>
      </c>
      <c r="N354" s="10">
        <f>XLOOKUP(A354,'Receita Total'!A:A,'Receita Total'!C:C,"")</f>
      </c>
      <c r="O354" s="4">
        <v>0</v>
      </c>
      <c r="P354" s="4">
        <v>0</v>
      </c>
      <c r="Q354" s="4">
        <v>0</v>
      </c>
      <c r="R354" s="4">
        <v>0</v>
      </c>
      <c r="S354" s="16">
        <f>XLOOKUP(A354,'Receita Influenciada'!A:A,'Receita Influenciada'!C:C,"")</f>
      </c>
      <c r="T354" s="4">
        <f>DATEDIF(B354,C354,"D")</f>
      </c>
      <c r="U354" s="4">
        <v>0</v>
      </c>
    </row>
    <row x14ac:dyDescent="0.25" r="355" customHeight="1" ht="18.75">
      <c r="A355" s="1" t="s">
        <v>1614</v>
      </c>
      <c r="B355" s="22">
        <f>XLOOKUP(A355,'Página25'!A:A,'Página25'!G:G,"")</f>
        <v>25568.875</v>
      </c>
      <c r="C355" s="22">
        <f>XLOOKUP(A355,'Página25'!A:A,'Página25'!I:I,"")</f>
        <v>25568.875</v>
      </c>
      <c r="D355" s="4">
        <f>XLOOKUP(A355,login!A:A,login!F:F,"")</f>
      </c>
      <c r="E355" s="4">
        <v>0</v>
      </c>
      <c r="F355" s="4">
        <v>0</v>
      </c>
      <c r="G355" s="4">
        <f>XLOOKUP(A355,EmailVerification!A:A,EmailVerification!B:B,"")</f>
      </c>
      <c r="H355" s="4">
        <f>XLOOKUP(A355,IntegracaoVerification!A:A,IntegracaoVerification!C:C,"")</f>
      </c>
      <c r="I355" s="4">
        <f>XLOOKUP(A355,ApiVerification!A:A,ApiVerification!C:C,"")</f>
      </c>
      <c r="J355" s="4">
        <f>XLOOKUP(A355,AtivacaoGiftback!A:A,AtivacaoGiftback!B:B,"")</f>
      </c>
      <c r="K355" s="2">
        <f>XLOOKUP(A355,TempoPrimeiraCampanha!A:A,TempoPrimeiraCampanha!B:B,"")</f>
      </c>
      <c r="L355" s="4">
        <f>XLOOKUP(A355,'# Campanhas30D'!A:A,'# Campanhas30D'!B:B,"")</f>
      </c>
      <c r="M355" s="4">
        <v>0</v>
      </c>
      <c r="N355" s="10">
        <f>XLOOKUP(A355,'Receita Total'!A:A,'Receita Total'!C:C,"")</f>
      </c>
      <c r="O355" s="4">
        <v>0</v>
      </c>
      <c r="P355" s="4">
        <v>0</v>
      </c>
      <c r="Q355" s="4">
        <v>0</v>
      </c>
      <c r="R355" s="4">
        <v>0</v>
      </c>
      <c r="S355" s="16">
        <f>XLOOKUP(A355,'Receita Influenciada'!A:A,'Receita Influenciada'!C:C,"")</f>
      </c>
      <c r="T355" s="4">
        <f>DATEDIF(B355,C355,"D")</f>
      </c>
      <c r="U355" s="4">
        <v>0</v>
      </c>
    </row>
    <row x14ac:dyDescent="0.25" r="356" customHeight="1" ht="18.75">
      <c r="A356" s="1" t="s">
        <v>592</v>
      </c>
      <c r="B356" s="22">
        <f>XLOOKUP(A356,'Página25'!A:A,'Página25'!G:G,"")</f>
        <v>25568.875</v>
      </c>
      <c r="C356" s="22">
        <f>XLOOKUP(A356,'Página25'!A:A,'Página25'!I:I,"")</f>
        <v>25568.875</v>
      </c>
      <c r="D356" s="4">
        <f>XLOOKUP(A356,login!A:A,login!F:F,"")</f>
      </c>
      <c r="E356" s="4">
        <v>0</v>
      </c>
      <c r="F356" s="4">
        <v>0</v>
      </c>
      <c r="G356" s="2">
        <f>XLOOKUP(A356,EmailVerification!A:A,EmailVerification!B:B,"")</f>
      </c>
      <c r="H356" s="4">
        <f>XLOOKUP(A356,IntegracaoVerification!A:A,IntegracaoVerification!C:C,"")</f>
      </c>
      <c r="I356" s="2">
        <f>XLOOKUP(A356,ApiVerification!A:A,ApiVerification!C:C,"")</f>
      </c>
      <c r="J356" s="2">
        <f>XLOOKUP(A356,AtivacaoGiftback!A:A,AtivacaoGiftback!B:B,"")</f>
      </c>
      <c r="K356" s="4">
        <f>XLOOKUP(A356,TempoPrimeiraCampanha!A:A,TempoPrimeiraCampanha!B:B,"")</f>
      </c>
      <c r="L356" s="4">
        <f>XLOOKUP(A356,'# Campanhas30D'!A:A,'# Campanhas30D'!B:B,"")</f>
      </c>
      <c r="M356" s="4">
        <v>0</v>
      </c>
      <c r="N356" s="10">
        <f>XLOOKUP(A356,'Receita Total'!A:A,'Receita Total'!C:C,"")</f>
      </c>
      <c r="O356" s="4">
        <v>0</v>
      </c>
      <c r="P356" s="4">
        <v>0</v>
      </c>
      <c r="Q356" s="4">
        <v>0</v>
      </c>
      <c r="R356" s="4">
        <v>0</v>
      </c>
      <c r="S356" s="16">
        <f>XLOOKUP(A356,'Receita Influenciada'!A:A,'Receita Influenciada'!C:C,"")</f>
      </c>
      <c r="T356" s="4">
        <f>DATEDIF(B356,C356,"D")</f>
      </c>
      <c r="U356" s="4">
        <v>0</v>
      </c>
    </row>
    <row x14ac:dyDescent="0.25" r="357" customHeight="1" ht="18.75">
      <c r="A357" s="1" t="s">
        <v>1651</v>
      </c>
      <c r="B357" s="22">
        <f>XLOOKUP(A357,'Página25'!A:A,'Página25'!G:G,"")</f>
        <v>25568.875</v>
      </c>
      <c r="C357" s="22">
        <f>XLOOKUP(A357,'Página25'!A:A,'Página25'!I:I,"")</f>
        <v>25568.875</v>
      </c>
      <c r="D357" s="4">
        <f>XLOOKUP(A357,login!A:A,login!F:F,"")</f>
      </c>
      <c r="E357" s="4">
        <v>0</v>
      </c>
      <c r="F357" s="4">
        <v>0</v>
      </c>
      <c r="G357" s="4">
        <f>XLOOKUP(A357,EmailVerification!A:A,EmailVerification!B:B,"")</f>
      </c>
      <c r="H357" s="4">
        <f>XLOOKUP(A357,IntegracaoVerification!A:A,IntegracaoVerification!C:C,"")</f>
      </c>
      <c r="I357" s="2">
        <f>XLOOKUP(A357,ApiVerification!A:A,ApiVerification!C:C,"")</f>
      </c>
      <c r="J357" s="4">
        <f>XLOOKUP(A357,AtivacaoGiftback!A:A,AtivacaoGiftback!B:B,"")</f>
      </c>
      <c r="K357" s="2">
        <f>XLOOKUP(A357,TempoPrimeiraCampanha!A:A,TempoPrimeiraCampanha!B:B,"")</f>
      </c>
      <c r="L357" s="4">
        <f>XLOOKUP(A357,'# Campanhas30D'!A:A,'# Campanhas30D'!B:B,"")</f>
      </c>
      <c r="M357" s="4">
        <v>0</v>
      </c>
      <c r="N357" s="10">
        <f>XLOOKUP(A357,'Receita Total'!A:A,'Receita Total'!C:C,"")</f>
      </c>
      <c r="O357" s="4">
        <v>0</v>
      </c>
      <c r="P357" s="4">
        <v>0</v>
      </c>
      <c r="Q357" s="4">
        <v>0</v>
      </c>
      <c r="R357" s="4">
        <v>0</v>
      </c>
      <c r="S357" s="16">
        <f>XLOOKUP(A357,'Receita Influenciada'!A:A,'Receita Influenciada'!C:C,"")</f>
      </c>
      <c r="T357" s="4">
        <f>DATEDIF(B357,C357,"D")</f>
      </c>
      <c r="U357" s="4">
        <v>0</v>
      </c>
    </row>
    <row x14ac:dyDescent="0.25" r="358" customHeight="1" ht="18.75">
      <c r="A358" s="1" t="s">
        <v>4506</v>
      </c>
      <c r="B358" s="22">
        <f>XLOOKUP(A358,'Página25'!A:A,'Página25'!G:G,"")</f>
        <v>25568.875</v>
      </c>
      <c r="C358" s="22">
        <f>XLOOKUP(A358,'Página25'!A:A,'Página25'!I:I,"")</f>
        <v>25568.875</v>
      </c>
      <c r="D358" s="4">
        <f>XLOOKUP(A358,login!A:A,login!F:F,"")</f>
      </c>
      <c r="E358" s="4">
        <v>1</v>
      </c>
      <c r="F358" s="4">
        <v>0</v>
      </c>
      <c r="G358" s="2">
        <f>XLOOKUP(A358,EmailVerification!A:A,EmailVerification!B:B,"")</f>
      </c>
      <c r="H358" s="2">
        <f>XLOOKUP(A358,IntegracaoVerification!A:A,IntegracaoVerification!C:C,"")</f>
      </c>
      <c r="I358" s="2">
        <f>XLOOKUP(A358,ApiVerification!A:A,ApiVerification!C:C,"")</f>
      </c>
      <c r="J358" s="2">
        <f>XLOOKUP(A358,AtivacaoGiftback!A:A,AtivacaoGiftback!B:B,"")</f>
      </c>
      <c r="K358" s="2">
        <f>XLOOKUP(A358,TempoPrimeiraCampanha!A:A,TempoPrimeiraCampanha!B:B,"")</f>
      </c>
      <c r="L358" s="4">
        <f>XLOOKUP(A358,'# Campanhas30D'!A:A,'# Campanhas30D'!B:B,"")</f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16">
        <f>XLOOKUP(A358,'Receita Influenciada'!A:A,'Receita Influenciada'!C:C,"")</f>
      </c>
      <c r="T358" s="4">
        <f>DATEDIF(B358,C358,"D")</f>
      </c>
      <c r="U358" s="4">
        <v>0</v>
      </c>
    </row>
    <row x14ac:dyDescent="0.25" r="359" customHeight="1" ht="18.75">
      <c r="A359" s="1" t="s">
        <v>1136</v>
      </c>
      <c r="B359" s="22">
        <f>XLOOKUP(A359,'Página25'!A:A,'Página25'!G:G,"")</f>
        <v>25568.875</v>
      </c>
      <c r="C359" s="22">
        <f>XLOOKUP(A359,'Página25'!A:A,'Página25'!I:I,"")</f>
        <v>25568.875</v>
      </c>
      <c r="D359" s="4">
        <f>XLOOKUP(A359,login!A:A,login!F:F,"")</f>
      </c>
      <c r="E359" s="4">
        <v>1</v>
      </c>
      <c r="F359" s="4">
        <v>0</v>
      </c>
      <c r="G359" s="2">
        <f>XLOOKUP(A359,EmailVerification!A:A,EmailVerification!B:B,"")</f>
      </c>
      <c r="H359" s="4">
        <f>XLOOKUP(A359,IntegracaoVerification!A:A,IntegracaoVerification!C:C,"")</f>
      </c>
      <c r="I359" s="2">
        <f>XLOOKUP(A359,ApiVerification!A:A,ApiVerification!C:C,"")</f>
      </c>
      <c r="J359" s="2">
        <f>XLOOKUP(A359,AtivacaoGiftback!A:A,AtivacaoGiftback!B:B,"")</f>
      </c>
      <c r="K359" s="2">
        <f>XLOOKUP(A359,TempoPrimeiraCampanha!A:A,TempoPrimeiraCampanha!B:B,"")</f>
      </c>
      <c r="L359" s="4">
        <f>XLOOKUP(A359,'# Campanhas30D'!A:A,'# Campanhas30D'!B:B,"")</f>
      </c>
      <c r="M359" s="4">
        <v>0</v>
      </c>
      <c r="N359" s="10">
        <f>XLOOKUP(A359,'Receita Total'!A:A,'Receita Total'!C:C,"")</f>
      </c>
      <c r="O359" s="4">
        <v>0</v>
      </c>
      <c r="P359" s="4">
        <v>0</v>
      </c>
      <c r="Q359" s="4">
        <v>0</v>
      </c>
      <c r="R359" s="4">
        <v>0</v>
      </c>
      <c r="S359" s="16">
        <f>XLOOKUP(A359,'Receita Influenciada'!A:A,'Receita Influenciada'!C:C,"")</f>
      </c>
      <c r="T359" s="4">
        <f>DATEDIF(B359,C359,"D")</f>
      </c>
      <c r="U359" s="4">
        <v>0</v>
      </c>
    </row>
    <row x14ac:dyDescent="0.25" r="360" customHeight="1" ht="18.75">
      <c r="A360" s="1" t="s">
        <v>1069</v>
      </c>
      <c r="B360" s="22">
        <f>XLOOKUP(A360,'Página25'!A:A,'Página25'!G:G,"")</f>
        <v>25568.875</v>
      </c>
      <c r="C360" s="22">
        <f>XLOOKUP(A360,'Página25'!A:A,'Página25'!I:I,"")</f>
        <v>25568.875</v>
      </c>
      <c r="D360" s="4">
        <f>XLOOKUP(A360,login!A:A,login!F:F,"")</f>
      </c>
      <c r="E360" s="4">
        <v>0</v>
      </c>
      <c r="F360" s="4">
        <v>0</v>
      </c>
      <c r="G360" s="4">
        <f>XLOOKUP(A360,EmailVerification!A:A,EmailVerification!B:B,"")</f>
      </c>
      <c r="H360" s="4">
        <f>XLOOKUP(A360,IntegracaoVerification!A:A,IntegracaoVerification!C:C,"")</f>
      </c>
      <c r="I360" s="2">
        <f>XLOOKUP(A360,ApiVerification!A:A,ApiVerification!C:C,"")</f>
      </c>
      <c r="J360" s="4">
        <f>XLOOKUP(A360,AtivacaoGiftback!A:A,AtivacaoGiftback!B:B,"")</f>
      </c>
      <c r="K360" s="2">
        <f>XLOOKUP(A360,TempoPrimeiraCampanha!A:A,TempoPrimeiraCampanha!B:B,"")</f>
      </c>
      <c r="L360" s="4">
        <f>XLOOKUP(A360,'# Campanhas30D'!A:A,'# Campanhas30D'!B:B,"")</f>
      </c>
      <c r="M360" s="4">
        <v>0</v>
      </c>
      <c r="N360" s="10">
        <f>XLOOKUP(A360,'Receita Total'!A:A,'Receita Total'!C:C,"")</f>
      </c>
      <c r="O360" s="4">
        <v>0</v>
      </c>
      <c r="P360" s="4">
        <v>0</v>
      </c>
      <c r="Q360" s="4">
        <v>0</v>
      </c>
      <c r="R360" s="4">
        <v>0</v>
      </c>
      <c r="S360" s="16">
        <f>XLOOKUP(A360,'Receita Influenciada'!A:A,'Receita Influenciada'!C:C,"")</f>
      </c>
      <c r="T360" s="4">
        <f>DATEDIF(B360,C360,"D")</f>
      </c>
      <c r="U360" s="4">
        <v>0</v>
      </c>
    </row>
    <row x14ac:dyDescent="0.25" r="361" customHeight="1" ht="18.75">
      <c r="A361" s="1" t="s">
        <v>1655</v>
      </c>
      <c r="B361" s="22">
        <f>XLOOKUP(A361,'Página25'!A:A,'Página25'!G:G,"")</f>
        <v>25568.875</v>
      </c>
      <c r="C361" s="22">
        <f>XLOOKUP(A361,'Página25'!A:A,'Página25'!I:I,"")</f>
        <v>25568.875</v>
      </c>
      <c r="D361" s="4">
        <v>0</v>
      </c>
      <c r="E361" s="4">
        <v>0</v>
      </c>
      <c r="F361" s="4">
        <v>0</v>
      </c>
      <c r="G361" s="2">
        <f>XLOOKUP(A361,EmailVerification!A:A,EmailVerification!B:B,"")</f>
      </c>
      <c r="H361" s="4">
        <f>XLOOKUP(A361,IntegracaoVerification!A:A,IntegracaoVerification!C:C,"")</f>
      </c>
      <c r="I361" s="4">
        <f>XLOOKUP(A361,ApiVerification!A:A,ApiVerification!C:C,"")</f>
      </c>
      <c r="J361" s="4">
        <f>XLOOKUP(A361,AtivacaoGiftback!A:A,AtivacaoGiftback!B:B,"")</f>
      </c>
      <c r="K361" s="2">
        <f>XLOOKUP(A361,TempoPrimeiraCampanha!A:A,TempoPrimeiraCampanha!B:B,"")</f>
      </c>
      <c r="L361" s="4">
        <f>XLOOKUP(A361,'# Campanhas30D'!A:A,'# Campanhas30D'!B:B,"")</f>
      </c>
      <c r="M361" s="4">
        <v>0</v>
      </c>
      <c r="N361" s="10">
        <f>XLOOKUP(A361,'Receita Total'!A:A,'Receita Total'!C:C,"")</f>
      </c>
      <c r="O361" s="4">
        <v>0</v>
      </c>
      <c r="P361" s="4">
        <v>0</v>
      </c>
      <c r="Q361" s="4">
        <v>0</v>
      </c>
      <c r="R361" s="4">
        <v>0</v>
      </c>
      <c r="S361" s="16">
        <f>XLOOKUP(A361,'Receita Influenciada'!A:A,'Receita Influenciada'!C:C,"")</f>
      </c>
      <c r="T361" s="4">
        <f>DATEDIF(B361,C361,"D")</f>
      </c>
      <c r="U361" s="4">
        <v>0</v>
      </c>
    </row>
    <row x14ac:dyDescent="0.25" r="362" customHeight="1" ht="18.75">
      <c r="A362" s="1" t="s">
        <v>825</v>
      </c>
      <c r="B362" s="22">
        <f>XLOOKUP(A362,'Página25'!A:A,'Página25'!G:G,"")</f>
        <v>25568.875</v>
      </c>
      <c r="C362" s="22">
        <f>XLOOKUP(A362,'Página25'!A:A,'Página25'!I:I,"")</f>
        <v>25568.875</v>
      </c>
      <c r="D362" s="4">
        <f>XLOOKUP(A362,login!A:A,login!F:F,"")</f>
      </c>
      <c r="E362" s="4">
        <v>0</v>
      </c>
      <c r="F362" s="4">
        <v>0</v>
      </c>
      <c r="G362" s="4">
        <f>XLOOKUP(A362,EmailVerification!A:A,EmailVerification!B:B,"")</f>
      </c>
      <c r="H362" s="4">
        <f>XLOOKUP(A362,IntegracaoVerification!A:A,IntegracaoVerification!C:C,"")</f>
      </c>
      <c r="I362" s="4">
        <f>XLOOKUP(A362,ApiVerification!A:A,ApiVerification!C:C,"")</f>
      </c>
      <c r="J362" s="4">
        <f>XLOOKUP(A362,AtivacaoGiftback!A:A,AtivacaoGiftback!B:B,"")</f>
      </c>
      <c r="K362" s="4">
        <f>XLOOKUP(A362,TempoPrimeiraCampanha!A:A,TempoPrimeiraCampanha!B:B,"")</f>
      </c>
      <c r="L362" s="4">
        <f>XLOOKUP(A362,'# Campanhas30D'!A:A,'# Campanhas30D'!B:B,"")</f>
      </c>
      <c r="M362" s="4">
        <v>0</v>
      </c>
      <c r="N362" s="10">
        <f>XLOOKUP(A362,'Receita Total'!A:A,'Receita Total'!C:C,"")</f>
      </c>
      <c r="O362" s="4">
        <v>0</v>
      </c>
      <c r="P362" s="4">
        <v>0</v>
      </c>
      <c r="Q362" s="4">
        <v>0</v>
      </c>
      <c r="R362" s="4">
        <v>0</v>
      </c>
      <c r="S362" s="16">
        <f>XLOOKUP(A362,'Receita Influenciada'!A:A,'Receita Influenciada'!C:C,"")</f>
      </c>
      <c r="T362" s="4">
        <f>DATEDIF(B362,C362,"D")</f>
      </c>
      <c r="U362" s="4">
        <v>0</v>
      </c>
    </row>
    <row x14ac:dyDescent="0.25" r="363" customHeight="1" ht="18.75">
      <c r="A363" s="1" t="s">
        <v>793</v>
      </c>
      <c r="B363" s="22">
        <f>XLOOKUP(A363,'Página25'!A:A,'Página25'!G:G,"")</f>
        <v>25568.875</v>
      </c>
      <c r="C363" s="22">
        <f>XLOOKUP(A363,'Página25'!A:A,'Página25'!I:I,"")</f>
        <v>25568.875</v>
      </c>
      <c r="D363" s="4">
        <f>XLOOKUP(A363,login!A:A,login!F:F,"")</f>
      </c>
      <c r="E363" s="4">
        <v>0</v>
      </c>
      <c r="F363" s="4">
        <v>0</v>
      </c>
      <c r="G363" s="2">
        <f>XLOOKUP(A363,EmailVerification!A:A,EmailVerification!B:B,"")</f>
      </c>
      <c r="H363" s="4">
        <f>XLOOKUP(A363,IntegracaoVerification!A:A,IntegracaoVerification!C:C,"")</f>
      </c>
      <c r="I363" s="4">
        <f>XLOOKUP(A363,ApiVerification!A:A,ApiVerification!C:C,"")</f>
      </c>
      <c r="J363" s="2">
        <f>XLOOKUP(A363,AtivacaoGiftback!A:A,AtivacaoGiftback!B:B,"")</f>
      </c>
      <c r="K363" s="2">
        <f>XLOOKUP(A363,TempoPrimeiraCampanha!A:A,TempoPrimeiraCampanha!B:B,"")</f>
      </c>
      <c r="L363" s="4">
        <f>XLOOKUP(A363,'# Campanhas30D'!A:A,'# Campanhas30D'!B:B,"")</f>
      </c>
      <c r="M363" s="4">
        <v>0</v>
      </c>
      <c r="N363" s="10">
        <f>XLOOKUP(A363,'Receita Total'!A:A,'Receita Total'!C:C,"")</f>
      </c>
      <c r="O363" s="4">
        <v>0</v>
      </c>
      <c r="P363" s="4">
        <v>0</v>
      </c>
      <c r="Q363" s="4">
        <v>0</v>
      </c>
      <c r="R363" s="4">
        <v>0</v>
      </c>
      <c r="S363" s="16">
        <f>XLOOKUP(A363,'Receita Influenciada'!A:A,'Receita Influenciada'!C:C,"")</f>
      </c>
      <c r="T363" s="4">
        <f>DATEDIF(B363,C363,"D")</f>
      </c>
      <c r="U363" s="4">
        <v>0</v>
      </c>
    </row>
    <row x14ac:dyDescent="0.25" r="364" customHeight="1" ht="18.75">
      <c r="A364" s="1" t="s">
        <v>1374</v>
      </c>
      <c r="B364" s="22">
        <f>XLOOKUP(A364,'Página25'!A:A,'Página25'!G:G,"")</f>
        <v>25568.875</v>
      </c>
      <c r="C364" s="22">
        <f>XLOOKUP(A364,'Página25'!A:A,'Página25'!I:I,"")</f>
        <v>25568.875</v>
      </c>
      <c r="D364" s="4">
        <v>0</v>
      </c>
      <c r="E364" s="4">
        <v>0</v>
      </c>
      <c r="F364" s="4">
        <v>0</v>
      </c>
      <c r="G364" s="2">
        <f>XLOOKUP(A364,EmailVerification!A:A,EmailVerification!B:B,"")</f>
      </c>
      <c r="H364" s="4">
        <f>XLOOKUP(A364,IntegracaoVerification!A:A,IntegracaoVerification!C:C,"")</f>
      </c>
      <c r="I364" s="2">
        <f>XLOOKUP(A364,ApiVerification!A:A,ApiVerification!C:C,"")</f>
      </c>
      <c r="J364" s="2">
        <f>XLOOKUP(A364,AtivacaoGiftback!A:A,AtivacaoGiftback!B:B,"")</f>
      </c>
      <c r="K364" s="2">
        <f>XLOOKUP(A364,TempoPrimeiraCampanha!A:A,TempoPrimeiraCampanha!B:B,"")</f>
      </c>
      <c r="L364" s="4">
        <f>XLOOKUP(A364,'# Campanhas30D'!A:A,'# Campanhas30D'!B:B,"")</f>
      </c>
      <c r="M364" s="4">
        <v>0</v>
      </c>
      <c r="N364" s="10">
        <f>XLOOKUP(A364,'Receita Total'!A:A,'Receita Total'!C:C,"")</f>
      </c>
      <c r="O364" s="4">
        <v>0</v>
      </c>
      <c r="P364" s="4">
        <v>0</v>
      </c>
      <c r="Q364" s="4">
        <v>0</v>
      </c>
      <c r="R364" s="4">
        <v>0</v>
      </c>
      <c r="S364" s="16">
        <f>XLOOKUP(A364,'Receita Influenciada'!A:A,'Receita Influenciada'!C:C,"")</f>
      </c>
      <c r="T364" s="4">
        <f>DATEDIF(B364,C364,"D")</f>
      </c>
      <c r="U364" s="4">
        <v>0</v>
      </c>
    </row>
    <row x14ac:dyDescent="0.25" r="365" customHeight="1" ht="18.75">
      <c r="A365" s="1" t="s">
        <v>1462</v>
      </c>
      <c r="B365" s="22">
        <f>XLOOKUP(A365,'Página25'!A:A,'Página25'!G:G,"")</f>
        <v>25568.875</v>
      </c>
      <c r="C365" s="22">
        <f>XLOOKUP(A365,'Página25'!A:A,'Página25'!I:I,"")</f>
        <v>25568.875</v>
      </c>
      <c r="D365" s="4">
        <f>XLOOKUP(A365,login!A:A,login!F:F,"")</f>
      </c>
      <c r="E365" s="4">
        <v>0</v>
      </c>
      <c r="F365" s="4">
        <v>0</v>
      </c>
      <c r="G365" s="2">
        <f>XLOOKUP(A365,EmailVerification!A:A,EmailVerification!B:B,"")</f>
      </c>
      <c r="H365" s="4">
        <f>XLOOKUP(A365,IntegracaoVerification!A:A,IntegracaoVerification!C:C,"")</f>
      </c>
      <c r="I365" s="2">
        <f>XLOOKUP(A365,ApiVerification!A:A,ApiVerification!C:C,"")</f>
      </c>
      <c r="J365" s="2">
        <f>XLOOKUP(A365,AtivacaoGiftback!A:A,AtivacaoGiftback!B:B,"")</f>
      </c>
      <c r="K365" s="2">
        <f>XLOOKUP(A365,TempoPrimeiraCampanha!A:A,TempoPrimeiraCampanha!B:B,"")</f>
      </c>
      <c r="L365" s="4">
        <f>XLOOKUP(A365,'# Campanhas30D'!A:A,'# Campanhas30D'!B:B,"")</f>
      </c>
      <c r="M365" s="4">
        <v>0</v>
      </c>
      <c r="N365" s="10">
        <f>XLOOKUP(A365,'Receita Total'!A:A,'Receita Total'!C:C,"")</f>
      </c>
      <c r="O365" s="4">
        <v>0</v>
      </c>
      <c r="P365" s="4">
        <v>0</v>
      </c>
      <c r="Q365" s="4">
        <v>0</v>
      </c>
      <c r="R365" s="4">
        <v>0</v>
      </c>
      <c r="S365" s="16">
        <f>XLOOKUP(A365,'Receita Influenciada'!A:A,'Receita Influenciada'!C:C,"")</f>
      </c>
      <c r="T365" s="4">
        <f>DATEDIF(B365,C365,"D")</f>
      </c>
      <c r="U365" s="4">
        <v>0</v>
      </c>
    </row>
    <row x14ac:dyDescent="0.25" r="366" customHeight="1" ht="18.75">
      <c r="A366" s="1" t="s">
        <v>892</v>
      </c>
      <c r="B366" s="22">
        <f>XLOOKUP(A366,'Página25'!A:A,'Página25'!G:G,"")</f>
        <v>25568.875</v>
      </c>
      <c r="C366" s="22">
        <f>XLOOKUP(A366,'Página25'!A:A,'Página25'!I:I,"")</f>
        <v>25568.875</v>
      </c>
      <c r="D366" s="4">
        <f>XLOOKUP(A366,login!A:A,login!F:F,"")</f>
      </c>
      <c r="E366" s="4">
        <v>0</v>
      </c>
      <c r="F366" s="4">
        <v>0</v>
      </c>
      <c r="G366" s="4">
        <f>XLOOKUP(A366,EmailVerification!A:A,EmailVerification!B:B,"")</f>
      </c>
      <c r="H366" s="4">
        <f>XLOOKUP(A366,IntegracaoVerification!A:A,IntegracaoVerification!C:C,"")</f>
      </c>
      <c r="I366" s="2">
        <f>XLOOKUP(A366,ApiVerification!A:A,ApiVerification!C:C,"")</f>
      </c>
      <c r="J366" s="4">
        <f>XLOOKUP(A366,AtivacaoGiftback!A:A,AtivacaoGiftback!B:B,"")</f>
      </c>
      <c r="K366" s="2">
        <f>XLOOKUP(A366,TempoPrimeiraCampanha!A:A,TempoPrimeiraCampanha!B:B,"")</f>
      </c>
      <c r="L366" s="4">
        <f>XLOOKUP(A366,'# Campanhas30D'!A:A,'# Campanhas30D'!B:B,"")</f>
      </c>
      <c r="M366" s="4">
        <v>0</v>
      </c>
      <c r="N366" s="10">
        <f>XLOOKUP(A366,'Receita Total'!A:A,'Receita Total'!C:C,"")</f>
      </c>
      <c r="O366" s="4">
        <v>0</v>
      </c>
      <c r="P366" s="4">
        <v>0</v>
      </c>
      <c r="Q366" s="4">
        <v>0</v>
      </c>
      <c r="R366" s="4">
        <v>0</v>
      </c>
      <c r="S366" s="16">
        <f>XLOOKUP(A366,'Receita Influenciada'!A:A,'Receita Influenciada'!C:C,"")</f>
      </c>
      <c r="T366" s="4">
        <f>DATEDIF(B366,C366,"D")</f>
      </c>
      <c r="U366" s="4">
        <v>0</v>
      </c>
    </row>
    <row x14ac:dyDescent="0.25" r="367" customHeight="1" ht="18.75">
      <c r="A367" s="1" t="s">
        <v>432</v>
      </c>
      <c r="B367" s="22">
        <f>XLOOKUP(A367,'Página25'!A:A,'Página25'!G:G,"")</f>
        <v>25568.875</v>
      </c>
      <c r="C367" s="22">
        <f>XLOOKUP(A367,'Página25'!A:A,'Página25'!I:I,"")</f>
        <v>25568.875</v>
      </c>
      <c r="D367" s="4">
        <f>XLOOKUP(A367,login!A:A,login!F:F,"")</f>
      </c>
      <c r="E367" s="4">
        <v>0</v>
      </c>
      <c r="F367" s="4">
        <v>0</v>
      </c>
      <c r="G367" s="4">
        <f>XLOOKUP(A367,EmailVerification!A:A,EmailVerification!B:B,"")</f>
      </c>
      <c r="H367" s="4">
        <f>XLOOKUP(A367,IntegracaoVerification!A:A,IntegracaoVerification!C:C,"")</f>
      </c>
      <c r="I367" s="4">
        <f>XLOOKUP(A367,ApiVerification!A:A,ApiVerification!C:C,"")</f>
      </c>
      <c r="J367" s="4">
        <f>XLOOKUP(A367,AtivacaoGiftback!A:A,AtivacaoGiftback!B:B,"")</f>
      </c>
      <c r="K367" s="2">
        <f>XLOOKUP(A367,TempoPrimeiraCampanha!A:A,TempoPrimeiraCampanha!B:B,"")</f>
      </c>
      <c r="L367" s="4">
        <f>XLOOKUP(A367,'# Campanhas30D'!A:A,'# Campanhas30D'!B:B,"")</f>
      </c>
      <c r="M367" s="4">
        <v>0</v>
      </c>
      <c r="N367" s="10">
        <f>XLOOKUP(A367,'Receita Total'!A:A,'Receita Total'!C:C,"")</f>
      </c>
      <c r="O367" s="4">
        <v>0</v>
      </c>
      <c r="P367" s="4">
        <v>0</v>
      </c>
      <c r="Q367" s="4">
        <v>0</v>
      </c>
      <c r="R367" s="4">
        <v>0</v>
      </c>
      <c r="S367" s="16">
        <f>XLOOKUP(A367,'Receita Influenciada'!A:A,'Receita Influenciada'!C:C,"")</f>
      </c>
      <c r="T367" s="4">
        <f>DATEDIF(B367,C367,"D")</f>
      </c>
      <c r="U367" s="4">
        <v>0</v>
      </c>
    </row>
    <row x14ac:dyDescent="0.25" r="368" customHeight="1" ht="18.75">
      <c r="A368" s="1" t="s">
        <v>1684</v>
      </c>
      <c r="B368" s="22">
        <f>XLOOKUP(A368,'Página25'!A:A,'Página25'!G:G,"")</f>
        <v>25568.875</v>
      </c>
      <c r="C368" s="22">
        <f>XLOOKUP(A368,'Página25'!A:A,'Página25'!I:I,"")</f>
        <v>25568.875</v>
      </c>
      <c r="D368" s="4">
        <f>XLOOKUP(A368,login!A:A,login!F:F,"")</f>
      </c>
      <c r="E368" s="4">
        <v>0</v>
      </c>
      <c r="F368" s="4">
        <v>0</v>
      </c>
      <c r="G368" s="2">
        <f>XLOOKUP(A368,EmailVerification!A:A,EmailVerification!B:B,"")</f>
      </c>
      <c r="H368" s="4">
        <f>XLOOKUP(A368,IntegracaoVerification!A:A,IntegracaoVerification!C:C,"")</f>
      </c>
      <c r="I368" s="2">
        <f>XLOOKUP(A368,ApiVerification!A:A,ApiVerification!C:C,"")</f>
      </c>
      <c r="J368" s="2">
        <f>XLOOKUP(A368,AtivacaoGiftback!A:A,AtivacaoGiftback!B:B,"")</f>
      </c>
      <c r="K368" s="2">
        <f>XLOOKUP(A368,TempoPrimeiraCampanha!A:A,TempoPrimeiraCampanha!B:B,"")</f>
      </c>
      <c r="L368" s="4">
        <f>XLOOKUP(A368,'# Campanhas30D'!A:A,'# Campanhas30D'!B:B,"")</f>
      </c>
      <c r="M368" s="4">
        <v>0</v>
      </c>
      <c r="N368" s="10">
        <f>XLOOKUP(A368,'Receita Total'!A:A,'Receita Total'!C:C,"")</f>
      </c>
      <c r="O368" s="4">
        <v>0</v>
      </c>
      <c r="P368" s="4">
        <v>0</v>
      </c>
      <c r="Q368" s="4">
        <v>0</v>
      </c>
      <c r="R368" s="4">
        <v>0</v>
      </c>
      <c r="S368" s="16">
        <f>XLOOKUP(A368,'Receita Influenciada'!A:A,'Receita Influenciada'!C:C,"")</f>
      </c>
      <c r="T368" s="4">
        <f>DATEDIF(B368,C368,"D")</f>
      </c>
      <c r="U368" s="4">
        <v>0</v>
      </c>
    </row>
    <row x14ac:dyDescent="0.25" r="369" customHeight="1" ht="18.75">
      <c r="A369" s="1" t="s">
        <v>1287</v>
      </c>
      <c r="B369" s="22">
        <f>XLOOKUP(A369,'Página25'!A:A,'Página25'!G:G,"")</f>
        <v>25568.875</v>
      </c>
      <c r="C369" s="22">
        <f>XLOOKUP(A369,'Página25'!A:A,'Página25'!I:I,"")</f>
        <v>25568.875</v>
      </c>
      <c r="D369" s="4">
        <f>XLOOKUP(A369,login!A:A,login!F:F,"")</f>
      </c>
      <c r="E369" s="4">
        <v>0</v>
      </c>
      <c r="F369" s="4">
        <v>0</v>
      </c>
      <c r="G369" s="4">
        <f>XLOOKUP(A369,EmailVerification!A:A,EmailVerification!B:B,"")</f>
      </c>
      <c r="H369" s="2">
        <f>XLOOKUP(A369,IntegracaoVerification!A:A,IntegracaoVerification!C:C,"")</f>
      </c>
      <c r="I369" s="2">
        <f>XLOOKUP(A369,ApiVerification!A:A,ApiVerification!C:C,"")</f>
      </c>
      <c r="J369" s="2">
        <f>XLOOKUP(A369,AtivacaoGiftback!A:A,AtivacaoGiftback!B:B,"")</f>
      </c>
      <c r="K369" s="2">
        <f>XLOOKUP(A369,TempoPrimeiraCampanha!A:A,TempoPrimeiraCampanha!B:B,"")</f>
      </c>
      <c r="L369" s="4">
        <f>XLOOKUP(A369,'# Campanhas30D'!A:A,'# Campanhas30D'!B:B,"")</f>
      </c>
      <c r="M369" s="4">
        <v>0</v>
      </c>
      <c r="N369" s="10">
        <f>XLOOKUP(A369,'Receita Total'!A:A,'Receita Total'!C:C,"")</f>
      </c>
      <c r="O369" s="4">
        <v>0</v>
      </c>
      <c r="P369" s="4">
        <v>0</v>
      </c>
      <c r="Q369" s="4">
        <v>0</v>
      </c>
      <c r="R369" s="4">
        <v>0</v>
      </c>
      <c r="S369" s="16">
        <f>XLOOKUP(A369,'Receita Influenciada'!A:A,'Receita Influenciada'!C:C,"")</f>
      </c>
      <c r="T369" s="4">
        <f>DATEDIF(B369,C369,"D")</f>
      </c>
      <c r="U369" s="4">
        <v>0</v>
      </c>
    </row>
    <row x14ac:dyDescent="0.25" r="370" customHeight="1" ht="18.75">
      <c r="A370" s="1" t="s">
        <v>4540</v>
      </c>
      <c r="B370" s="22">
        <f>XLOOKUP(A370,'Página25'!A:A,'Página25'!G:G,"")</f>
        <v>25568.875</v>
      </c>
      <c r="C370" s="22">
        <f>XLOOKUP(A370,'Página25'!A:A,'Página25'!I:I,"")</f>
        <v>25568.875</v>
      </c>
      <c r="D370" s="4">
        <v>0</v>
      </c>
      <c r="E370" s="4">
        <v>0</v>
      </c>
      <c r="F370" s="4">
        <v>0</v>
      </c>
      <c r="G370" s="2">
        <f>XLOOKUP(A370,EmailVerification!A:A,EmailVerification!B:B,"")</f>
      </c>
      <c r="H370" s="4">
        <f>XLOOKUP(A370,IntegracaoVerification!A:A,IntegracaoVerification!C:C,"")</f>
      </c>
      <c r="I370" s="2">
        <f>XLOOKUP(A370,ApiVerification!A:A,ApiVerification!C:C,"")</f>
      </c>
      <c r="J370" s="2">
        <f>XLOOKUP(A370,AtivacaoGiftback!A:A,AtivacaoGiftback!B:B,"")</f>
      </c>
      <c r="K370" s="2">
        <f>XLOOKUP(A370,TempoPrimeiraCampanha!A:A,TempoPrimeiraCampanha!B:B,"")</f>
      </c>
      <c r="L370" s="4">
        <f>XLOOKUP(A370,'# Campanhas30D'!A:A,'# Campanhas30D'!B:B,"")</f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16">
        <f>XLOOKUP(A370,'Receita Influenciada'!A:A,'Receita Influenciada'!C:C,"")</f>
      </c>
      <c r="T370" s="4">
        <f>DATEDIF(B370,C370,"D")</f>
      </c>
      <c r="U370" s="4">
        <v>0</v>
      </c>
    </row>
    <row x14ac:dyDescent="0.25" r="371" customHeight="1" ht="18.75">
      <c r="A371" s="1" t="s">
        <v>749</v>
      </c>
      <c r="B371" s="22">
        <f>XLOOKUP(A371,'Página25'!A:A,'Página25'!G:G,"")</f>
        <v>25568.875</v>
      </c>
      <c r="C371" s="22">
        <f>XLOOKUP(A371,'Página25'!A:A,'Página25'!I:I,"")</f>
        <v>25568.875</v>
      </c>
      <c r="D371" s="4">
        <f>XLOOKUP(A371,login!A:A,login!F:F,"")</f>
      </c>
      <c r="E371" s="4">
        <f>XLOOKUP(A371,gestor!C:C,gestor!E:E,"")</f>
      </c>
      <c r="F371" s="4">
        <v>0</v>
      </c>
      <c r="G371" s="2">
        <f>XLOOKUP(A371,EmailVerification!A:A,EmailVerification!B:B,"")</f>
      </c>
      <c r="H371" s="4">
        <f>XLOOKUP(A371,IntegracaoVerification!A:A,IntegracaoVerification!C:C,"")</f>
      </c>
      <c r="I371" s="4">
        <f>XLOOKUP(A371,ApiVerification!A:A,ApiVerification!C:C,"")</f>
      </c>
      <c r="J371" s="4">
        <f>XLOOKUP(A371,AtivacaoGiftback!A:A,AtivacaoGiftback!B:B,"")</f>
      </c>
      <c r="K371" s="2">
        <f>XLOOKUP(A371,TempoPrimeiraCampanha!A:A,TempoPrimeiraCampanha!B:B,"")</f>
      </c>
      <c r="L371" s="4">
        <f>XLOOKUP(A371,'# Campanhas30D'!A:A,'# Campanhas30D'!B:B,"")</f>
      </c>
      <c r="M371" s="4">
        <v>0</v>
      </c>
      <c r="N371" s="10">
        <f>XLOOKUP(A371,'Receita Total'!A:A,'Receita Total'!C:C,"")</f>
      </c>
      <c r="O371" s="4">
        <v>0</v>
      </c>
      <c r="P371" s="4">
        <v>0</v>
      </c>
      <c r="Q371" s="4">
        <v>0</v>
      </c>
      <c r="R371" s="4">
        <v>0</v>
      </c>
      <c r="S371" s="16">
        <f>XLOOKUP(A371,'Receita Influenciada'!A:A,'Receita Influenciada'!C:C,"")</f>
      </c>
      <c r="T371" s="4">
        <f>DATEDIF(B371,C371,"D")</f>
      </c>
      <c r="U371" s="4">
        <v>0</v>
      </c>
    </row>
    <row x14ac:dyDescent="0.25" r="372" customHeight="1" ht="18.75">
      <c r="A372" s="1" t="s">
        <v>767</v>
      </c>
      <c r="B372" s="22">
        <f>XLOOKUP(A372,'Página25'!A:A,'Página25'!G:G,"")</f>
        <v>25568.875</v>
      </c>
      <c r="C372" s="22">
        <f>XLOOKUP(A372,'Página25'!A:A,'Página25'!I:I,"")</f>
        <v>25568.875</v>
      </c>
      <c r="D372" s="4">
        <f>XLOOKUP(A372,login!A:A,login!F:F,"")</f>
      </c>
      <c r="E372" s="4">
        <v>0</v>
      </c>
      <c r="F372" s="4">
        <v>0</v>
      </c>
      <c r="G372" s="4">
        <f>XLOOKUP(A372,EmailVerification!A:A,EmailVerification!B:B,"")</f>
      </c>
      <c r="H372" s="4">
        <f>XLOOKUP(A372,IntegracaoVerification!A:A,IntegracaoVerification!C:C,"")</f>
      </c>
      <c r="I372" s="2">
        <f>XLOOKUP(A372,ApiVerification!A:A,ApiVerification!C:C,"")</f>
      </c>
      <c r="J372" s="4">
        <f>XLOOKUP(A372,AtivacaoGiftback!A:A,AtivacaoGiftback!B:B,"")</f>
      </c>
      <c r="K372" s="2">
        <f>XLOOKUP(A372,TempoPrimeiraCampanha!A:A,TempoPrimeiraCampanha!B:B,"")</f>
      </c>
      <c r="L372" s="4">
        <f>XLOOKUP(A372,'# Campanhas30D'!A:A,'# Campanhas30D'!B:B,"")</f>
      </c>
      <c r="M372" s="4">
        <v>0</v>
      </c>
      <c r="N372" s="10">
        <f>XLOOKUP(A372,'Receita Total'!A:A,'Receita Total'!C:C,"")</f>
      </c>
      <c r="O372" s="4">
        <v>0</v>
      </c>
      <c r="P372" s="4">
        <v>0</v>
      </c>
      <c r="Q372" s="4">
        <v>0</v>
      </c>
      <c r="R372" s="4">
        <v>0</v>
      </c>
      <c r="S372" s="16">
        <f>XLOOKUP(A372,'Receita Influenciada'!A:A,'Receita Influenciada'!C:C,"")</f>
      </c>
      <c r="T372" s="4">
        <f>DATEDIF(B372,C372,"D")</f>
      </c>
      <c r="U372" s="4">
        <v>0</v>
      </c>
    </row>
    <row x14ac:dyDescent="0.25" r="373" customHeight="1" ht="18.75">
      <c r="A373" s="1" t="s">
        <v>1403</v>
      </c>
      <c r="B373" s="22">
        <f>XLOOKUP(A373,'Página25'!A:A,'Página25'!G:G,"")</f>
        <v>25568.875</v>
      </c>
      <c r="C373" s="22">
        <f>XLOOKUP(A373,'Página25'!A:A,'Página25'!I:I,"")</f>
        <v>25568.875</v>
      </c>
      <c r="D373" s="4">
        <f>XLOOKUP(A373,login!A:A,login!F:F,"")</f>
      </c>
      <c r="E373" s="4">
        <v>0</v>
      </c>
      <c r="F373" s="4">
        <v>0</v>
      </c>
      <c r="G373" s="4">
        <f>XLOOKUP(A373,EmailVerification!A:A,EmailVerification!B:B,"")</f>
      </c>
      <c r="H373" s="2">
        <f>XLOOKUP(A373,IntegracaoVerification!A:A,IntegracaoVerification!C:C,"")</f>
      </c>
      <c r="I373" s="2">
        <f>XLOOKUP(A373,ApiVerification!A:A,ApiVerification!C:C,"")</f>
      </c>
      <c r="J373" s="4">
        <f>XLOOKUP(A373,AtivacaoGiftback!A:A,AtivacaoGiftback!B:B,"")</f>
      </c>
      <c r="K373" s="4">
        <f>XLOOKUP(A373,TempoPrimeiraCampanha!A:A,TempoPrimeiraCampanha!B:B,"")</f>
      </c>
      <c r="L373" s="4">
        <f>XLOOKUP(A373,'# Campanhas30D'!A:A,'# Campanhas30D'!B:B,"")</f>
      </c>
      <c r="M373" s="4">
        <v>0</v>
      </c>
      <c r="N373" s="10">
        <f>XLOOKUP(A373,'Receita Total'!A:A,'Receita Total'!C:C,"")</f>
      </c>
      <c r="O373" s="4">
        <v>0</v>
      </c>
      <c r="P373" s="4">
        <v>0</v>
      </c>
      <c r="Q373" s="4">
        <v>0</v>
      </c>
      <c r="R373" s="4">
        <v>0</v>
      </c>
      <c r="S373" s="16">
        <f>XLOOKUP(A373,'Receita Influenciada'!A:A,'Receita Influenciada'!C:C,"")</f>
      </c>
      <c r="T373" s="4">
        <f>DATEDIF(B373,C373,"D")</f>
      </c>
      <c r="U373" s="4">
        <v>0</v>
      </c>
    </row>
    <row x14ac:dyDescent="0.25" r="374" customHeight="1" ht="18.75">
      <c r="A374" s="1" t="s">
        <v>1293</v>
      </c>
      <c r="B374" s="22">
        <f>XLOOKUP(A374,'Página25'!A:A,'Página25'!G:G,"")</f>
        <v>25568.875</v>
      </c>
      <c r="C374" s="22">
        <f>XLOOKUP(A374,'Página25'!A:A,'Página25'!I:I,"")</f>
        <v>25568.875</v>
      </c>
      <c r="D374" s="4">
        <f>XLOOKUP(A374,login!A:A,login!F:F,"")</f>
      </c>
      <c r="E374" s="4">
        <v>0</v>
      </c>
      <c r="F374" s="4">
        <v>0</v>
      </c>
      <c r="G374" s="4">
        <f>XLOOKUP(A374,EmailVerification!A:A,EmailVerification!B:B,"")</f>
      </c>
      <c r="H374" s="4">
        <f>XLOOKUP(A374,IntegracaoVerification!A:A,IntegracaoVerification!C:C,"")</f>
      </c>
      <c r="I374" s="4">
        <f>XLOOKUP(A374,ApiVerification!A:A,ApiVerification!C:C,"")</f>
      </c>
      <c r="J374" s="4">
        <f>XLOOKUP(A374,AtivacaoGiftback!A:A,AtivacaoGiftback!B:B,"")</f>
      </c>
      <c r="K374" s="4">
        <f>XLOOKUP(A374,TempoPrimeiraCampanha!A:A,TempoPrimeiraCampanha!B:B,"")</f>
      </c>
      <c r="L374" s="4">
        <f>XLOOKUP(A374,'# Campanhas30D'!A:A,'# Campanhas30D'!B:B,"")</f>
      </c>
      <c r="M374" s="4">
        <v>0</v>
      </c>
      <c r="N374" s="10">
        <f>XLOOKUP(A374,'Receita Total'!A:A,'Receita Total'!C:C,"")</f>
      </c>
      <c r="O374" s="4">
        <v>0</v>
      </c>
      <c r="P374" s="4">
        <v>0</v>
      </c>
      <c r="Q374" s="4">
        <v>0</v>
      </c>
      <c r="R374" s="4">
        <v>0</v>
      </c>
      <c r="S374" s="16">
        <f>XLOOKUP(A374,'Receita Influenciada'!A:A,'Receita Influenciada'!C:C,"")</f>
      </c>
      <c r="T374" s="4">
        <f>DATEDIF(B374,C374,"D")</f>
      </c>
      <c r="U374" s="4">
        <v>0</v>
      </c>
    </row>
    <row x14ac:dyDescent="0.25" r="375" customHeight="1" ht="18.75">
      <c r="A375" s="1" t="s">
        <v>1674</v>
      </c>
      <c r="B375" s="22">
        <f>XLOOKUP(A375,'Página25'!A:A,'Página25'!G:G,"")</f>
        <v>25568.875</v>
      </c>
      <c r="C375" s="22">
        <f>XLOOKUP(A375,'Página25'!A:A,'Página25'!I:I,"")</f>
        <v>25568.875</v>
      </c>
      <c r="D375" s="4">
        <f>XLOOKUP(A375,login!A:A,login!F:F,"")</f>
      </c>
      <c r="E375" s="4">
        <f>XLOOKUP(A375,gestor!C:C,gestor!E:E,"")</f>
      </c>
      <c r="F375" s="4">
        <v>0</v>
      </c>
      <c r="G375" s="2">
        <f>XLOOKUP(A375,EmailVerification!A:A,EmailVerification!B:B,"")</f>
      </c>
      <c r="H375" s="4">
        <f>XLOOKUP(A375,IntegracaoVerification!A:A,IntegracaoVerification!C:C,"")</f>
      </c>
      <c r="I375" s="2">
        <f>XLOOKUP(A375,ApiVerification!A:A,ApiVerification!C:C,"")</f>
      </c>
      <c r="J375" s="2">
        <f>XLOOKUP(A375,AtivacaoGiftback!A:A,AtivacaoGiftback!B:B,"")</f>
      </c>
      <c r="K375" s="2">
        <f>XLOOKUP(A375,TempoPrimeiraCampanha!A:A,TempoPrimeiraCampanha!B:B,"")</f>
      </c>
      <c r="L375" s="4">
        <f>XLOOKUP(A375,'# Campanhas30D'!A:A,'# Campanhas30D'!B:B,"")</f>
      </c>
      <c r="M375" s="4">
        <v>0</v>
      </c>
      <c r="N375" s="10">
        <f>XLOOKUP(A375,'Receita Total'!A:A,'Receita Total'!C:C,"")</f>
      </c>
      <c r="O375" s="4">
        <v>0</v>
      </c>
      <c r="P375" s="4">
        <v>0</v>
      </c>
      <c r="Q375" s="4">
        <v>0</v>
      </c>
      <c r="R375" s="4">
        <v>0</v>
      </c>
      <c r="S375" s="16">
        <f>XLOOKUP(A375,'Receita Influenciada'!A:A,'Receita Influenciada'!C:C,"")</f>
      </c>
      <c r="T375" s="2">
        <f>DATEDIF(B375,C375,"D")</f>
      </c>
      <c r="U375" s="4">
        <v>0</v>
      </c>
    </row>
    <row x14ac:dyDescent="0.25" r="376" customHeight="1" ht="18.75">
      <c r="A376" s="1" t="s">
        <v>1671</v>
      </c>
      <c r="B376" s="22">
        <f>XLOOKUP(A376,'Página25'!A:A,'Página25'!G:G,"")</f>
        <v>25568.875</v>
      </c>
      <c r="C376" s="22">
        <f>XLOOKUP(A376,'Página25'!A:A,'Página25'!I:I,"")</f>
        <v>25568.875</v>
      </c>
      <c r="D376" s="4">
        <f>XLOOKUP(A376,login!A:A,login!F:F,"")</f>
      </c>
      <c r="E376" s="4">
        <f>XLOOKUP(A376,gestor!C:C,gestor!E:E,"")</f>
      </c>
      <c r="F376" s="4">
        <v>0</v>
      </c>
      <c r="G376" s="4">
        <f>XLOOKUP(A376,EmailVerification!A:A,EmailVerification!B:B,"")</f>
      </c>
      <c r="H376" s="4">
        <f>XLOOKUP(A376,IntegracaoVerification!A:A,IntegracaoVerification!C:C,"")</f>
      </c>
      <c r="I376" s="4">
        <f>XLOOKUP(A376,ApiVerification!A:A,ApiVerification!C:C,"")</f>
      </c>
      <c r="J376" s="4">
        <f>XLOOKUP(A376,AtivacaoGiftback!A:A,AtivacaoGiftback!B:B,"")</f>
      </c>
      <c r="K376" s="2">
        <f>XLOOKUP(A376,TempoPrimeiraCampanha!A:A,TempoPrimeiraCampanha!B:B,"")</f>
      </c>
      <c r="L376" s="4">
        <f>XLOOKUP(A376,'# Campanhas30D'!A:A,'# Campanhas30D'!B:B,"")</f>
      </c>
      <c r="M376" s="4">
        <v>0</v>
      </c>
      <c r="N376" s="10">
        <f>XLOOKUP(A376,'Receita Total'!A:A,'Receita Total'!C:C,"")</f>
      </c>
      <c r="O376" s="4">
        <v>0</v>
      </c>
      <c r="P376" s="4">
        <v>0</v>
      </c>
      <c r="Q376" s="4">
        <v>0</v>
      </c>
      <c r="R376" s="4">
        <v>0</v>
      </c>
      <c r="S376" s="16">
        <f>XLOOKUP(A376,'Receita Influenciada'!A:A,'Receita Influenciada'!C:C,"")</f>
      </c>
      <c r="T376" s="2">
        <f>DATEDIF(B376,C376,"D")</f>
      </c>
      <c r="U376" s="4">
        <v>0</v>
      </c>
    </row>
    <row x14ac:dyDescent="0.25" r="377" customHeight="1" ht="18.75">
      <c r="A377" s="1" t="s">
        <v>1604</v>
      </c>
      <c r="B377" s="22">
        <f>XLOOKUP(A377,'Página25'!A:A,'Página25'!G:G,"")</f>
        <v>25568.875</v>
      </c>
      <c r="C377" s="22">
        <f>XLOOKUP(A377,'Página25'!A:A,'Página25'!I:I,"")</f>
        <v>25568.875</v>
      </c>
      <c r="D377" s="4">
        <f>XLOOKUP(A377,login!A:A,login!F:F,"")</f>
      </c>
      <c r="E377" s="4">
        <f>XLOOKUP(A377,gestor!C:C,gestor!E:E,"")</f>
      </c>
      <c r="F377" s="4">
        <v>0</v>
      </c>
      <c r="G377" s="4">
        <f>XLOOKUP(A377,EmailVerification!A:A,EmailVerification!B:B,"")</f>
      </c>
      <c r="H377" s="4">
        <f>XLOOKUP(A377,IntegracaoVerification!A:A,IntegracaoVerification!C:C,"")</f>
      </c>
      <c r="I377" s="4">
        <f>XLOOKUP(A377,ApiVerification!A:A,ApiVerification!C:C,"")</f>
      </c>
      <c r="J377" s="2">
        <f>XLOOKUP(A377,AtivacaoGiftback!A:A,AtivacaoGiftback!B:B,"")</f>
      </c>
      <c r="K377" s="2">
        <f>XLOOKUP(A377,TempoPrimeiraCampanha!A:A,TempoPrimeiraCampanha!B:B,"")</f>
      </c>
      <c r="L377" s="4">
        <f>XLOOKUP(A377,'# Campanhas30D'!A:A,'# Campanhas30D'!B:B,"")</f>
      </c>
      <c r="M377" s="4">
        <v>0</v>
      </c>
      <c r="N377" s="10">
        <f>XLOOKUP(A377,'Receita Total'!A:A,'Receita Total'!C:C,"")</f>
      </c>
      <c r="O377" s="4">
        <v>0</v>
      </c>
      <c r="P377" s="4">
        <v>0</v>
      </c>
      <c r="Q377" s="4">
        <v>0</v>
      </c>
      <c r="R377" s="4">
        <v>0</v>
      </c>
      <c r="S377" s="16">
        <f>XLOOKUP(A377,'Receita Influenciada'!A:A,'Receita Influenciada'!C:C,"")</f>
      </c>
      <c r="T377" s="2">
        <f>DATEDIF(B377,C377,"D")</f>
      </c>
      <c r="U377" s="4">
        <v>0</v>
      </c>
    </row>
    <row x14ac:dyDescent="0.25" r="378" customHeight="1" ht="18.75">
      <c r="A378" s="1" t="s">
        <v>1512</v>
      </c>
      <c r="B378" s="22">
        <f>XLOOKUP(A378,'Página25'!A:A,'Página25'!G:G,"")</f>
        <v>25568.875</v>
      </c>
      <c r="C378" s="22">
        <f>XLOOKUP(A378,'Página25'!A:A,'Página25'!I:I,"")</f>
        <v>25568.875</v>
      </c>
      <c r="D378" s="4">
        <f>XLOOKUP(A378,login!A:A,login!F:F,"")</f>
      </c>
      <c r="E378" s="4">
        <f>XLOOKUP(A378,gestor!C:C,gestor!E:E,"")</f>
      </c>
      <c r="F378" s="4">
        <f>XLOOKUP(A378,tickets!I:I,tickets!J:J,"")</f>
      </c>
      <c r="G378" s="4">
        <f>XLOOKUP(A378,EmailVerification!A:A,EmailVerification!B:B,"")</f>
      </c>
      <c r="H378" s="4">
        <f>XLOOKUP(A378,IntegracaoVerification!A:A,IntegracaoVerification!C:C,"")</f>
      </c>
      <c r="I378" s="4">
        <f>XLOOKUP(A378,ApiVerification!A:A,ApiVerification!C:C,"")</f>
      </c>
      <c r="J378" s="4">
        <f>XLOOKUP(A378,AtivacaoGiftback!A:A,AtivacaoGiftback!B:B,"")</f>
      </c>
      <c r="K378" s="4">
        <f>XLOOKUP(A378,TempoPrimeiraCampanha!A:A,TempoPrimeiraCampanha!B:B,"")</f>
      </c>
      <c r="L378" s="4">
        <f>XLOOKUP(A378,'# Campanhas30D'!A:A,'# Campanhas30D'!B:B,"")</f>
      </c>
      <c r="M378" s="4">
        <v>0</v>
      </c>
      <c r="N378" s="10">
        <f>XLOOKUP(A378,'Receita Total'!A:A,'Receita Total'!C:C,"")</f>
      </c>
      <c r="O378" s="4">
        <v>0</v>
      </c>
      <c r="P378" s="4">
        <v>0</v>
      </c>
      <c r="Q378" s="4">
        <v>0</v>
      </c>
      <c r="R378" s="4">
        <v>0</v>
      </c>
      <c r="S378" s="16">
        <f>XLOOKUP(A378,'Receita Influenciada'!A:A,'Receita Influenciada'!C:C,"")</f>
      </c>
      <c r="T378" s="2">
        <f>DATEDIF(B378,C378,"D")</f>
      </c>
      <c r="U378" s="4">
        <v>0</v>
      </c>
    </row>
    <row x14ac:dyDescent="0.25" r="379" customHeight="1" ht="18.75">
      <c r="A379" s="1" t="s">
        <v>1436</v>
      </c>
      <c r="B379" s="22">
        <f>XLOOKUP(A379,'Página25'!A:A,'Página25'!G:G,"")</f>
        <v>25568.875</v>
      </c>
      <c r="C379" s="22">
        <f>XLOOKUP(A379,'Página25'!A:A,'Página25'!I:I,"")</f>
        <v>25568.875</v>
      </c>
      <c r="D379" s="4">
        <f>XLOOKUP(A379,login!A:A,login!F:F,"")</f>
      </c>
      <c r="E379" s="4">
        <f>XLOOKUP(A379,gestor!C:C,gestor!E:E,"")</f>
      </c>
      <c r="F379" s="4">
        <v>0</v>
      </c>
      <c r="G379" s="4">
        <f>XLOOKUP(A379,EmailVerification!A:A,EmailVerification!B:B,"")</f>
      </c>
      <c r="H379" s="4">
        <f>XLOOKUP(A379,IntegracaoVerification!A:A,IntegracaoVerification!C:C,"")</f>
      </c>
      <c r="I379" s="4">
        <f>XLOOKUP(A379,ApiVerification!A:A,ApiVerification!C:C,"")</f>
      </c>
      <c r="J379" s="4">
        <f>XLOOKUP(A379,AtivacaoGiftback!A:A,AtivacaoGiftback!B:B,"")</f>
      </c>
      <c r="K379" s="2">
        <f>XLOOKUP(A379,TempoPrimeiraCampanha!A:A,TempoPrimeiraCampanha!B:B,"")</f>
      </c>
      <c r="L379" s="4">
        <f>XLOOKUP(A379,'# Campanhas30D'!A:A,'# Campanhas30D'!B:B,"")</f>
      </c>
      <c r="M379" s="4">
        <v>0</v>
      </c>
      <c r="N379" s="10">
        <f>XLOOKUP(A379,'Receita Total'!A:A,'Receita Total'!C:C,"")</f>
      </c>
      <c r="O379" s="4">
        <v>0</v>
      </c>
      <c r="P379" s="4">
        <v>0</v>
      </c>
      <c r="Q379" s="4">
        <v>0</v>
      </c>
      <c r="R379" s="4">
        <v>0</v>
      </c>
      <c r="S379" s="16">
        <f>XLOOKUP(A379,'Receita Influenciada'!A:A,'Receita Influenciada'!C:C,"")</f>
      </c>
      <c r="T379" s="2">
        <f>DATEDIF(B379,C379,"D")</f>
      </c>
      <c r="U379" s="4">
        <v>0</v>
      </c>
    </row>
    <row x14ac:dyDescent="0.25" r="380" customHeight="1" ht="18.75">
      <c r="A380" s="1" t="s">
        <v>1379</v>
      </c>
      <c r="B380" s="22">
        <f>XLOOKUP(A380,'Página25'!A:A,'Página25'!G:G,"")</f>
        <v>25568.875</v>
      </c>
      <c r="C380" s="22">
        <f>XLOOKUP(A380,'Página25'!A:A,'Página25'!I:I,"")</f>
        <v>25568.875</v>
      </c>
      <c r="D380" s="4">
        <f>XLOOKUP(A380,login!A:A,login!F:F,"")</f>
      </c>
      <c r="E380" s="4">
        <f>XLOOKUP(A380,gestor!C:C,gestor!E:E,"")</f>
      </c>
      <c r="F380" s="4">
        <v>0</v>
      </c>
      <c r="G380" s="4">
        <f>XLOOKUP(A380,EmailVerification!A:A,EmailVerification!B:B,"")</f>
      </c>
      <c r="H380" s="4">
        <f>XLOOKUP(A380,IntegracaoVerification!A:A,IntegracaoVerification!C:C,"")</f>
      </c>
      <c r="I380" s="4">
        <f>XLOOKUP(A380,ApiVerification!A:A,ApiVerification!C:C,"")</f>
      </c>
      <c r="J380" s="2">
        <f>XLOOKUP(A380,AtivacaoGiftback!A:A,AtivacaoGiftback!B:B,"")</f>
      </c>
      <c r="K380" s="2">
        <f>XLOOKUP(A380,TempoPrimeiraCampanha!A:A,TempoPrimeiraCampanha!B:B,"")</f>
      </c>
      <c r="L380" s="4">
        <f>XLOOKUP(A380,'# Campanhas30D'!A:A,'# Campanhas30D'!B:B,"")</f>
      </c>
      <c r="M380" s="4">
        <v>0</v>
      </c>
      <c r="N380" s="10">
        <f>XLOOKUP(A380,'Receita Total'!A:A,'Receita Total'!C:C,"")</f>
      </c>
      <c r="O380" s="4">
        <v>0</v>
      </c>
      <c r="P380" s="4">
        <v>0</v>
      </c>
      <c r="Q380" s="4">
        <v>0</v>
      </c>
      <c r="R380" s="4">
        <v>0</v>
      </c>
      <c r="S380" s="16">
        <f>XLOOKUP(A380,'Receita Influenciada'!A:A,'Receita Influenciada'!C:C,"")</f>
      </c>
      <c r="T380" s="2">
        <f>DATEDIF(B380,C380,"D")</f>
      </c>
      <c r="U380" s="4">
        <v>0</v>
      </c>
    </row>
    <row x14ac:dyDescent="0.25" r="381" customHeight="1" ht="18.75">
      <c r="A381" s="1" t="s">
        <v>1354</v>
      </c>
      <c r="B381" s="22">
        <f>XLOOKUP(A381,'Página25'!A:A,'Página25'!G:G,"")</f>
        <v>25568.875</v>
      </c>
      <c r="C381" s="22">
        <f>XLOOKUP(A381,'Página25'!A:A,'Página25'!I:I,"")</f>
        <v>25568.875</v>
      </c>
      <c r="D381" s="4">
        <f>XLOOKUP(A381,login!A:A,login!F:F,"")</f>
      </c>
      <c r="E381" s="4">
        <f>XLOOKUP(A381,gestor!C:C,gestor!E:E,"")</f>
      </c>
      <c r="F381" s="4">
        <v>0</v>
      </c>
      <c r="G381" s="4">
        <f>XLOOKUP(A381,EmailVerification!A:A,EmailVerification!B:B,"")</f>
      </c>
      <c r="H381" s="4">
        <f>XLOOKUP(A381,IntegracaoVerification!A:A,IntegracaoVerification!C:C,"")</f>
      </c>
      <c r="I381" s="2">
        <f>XLOOKUP(A381,ApiVerification!A:A,ApiVerification!C:C,"")</f>
      </c>
      <c r="J381" s="2">
        <f>XLOOKUP(A381,AtivacaoGiftback!A:A,AtivacaoGiftback!B:B,"")</f>
      </c>
      <c r="K381" s="2">
        <f>XLOOKUP(A381,TempoPrimeiraCampanha!A:A,TempoPrimeiraCampanha!B:B,"")</f>
      </c>
      <c r="L381" s="4">
        <f>XLOOKUP(A381,'# Campanhas30D'!A:A,'# Campanhas30D'!B:B,"")</f>
      </c>
      <c r="M381" s="4">
        <v>0</v>
      </c>
      <c r="N381" s="10">
        <f>XLOOKUP(A381,'Receita Total'!A:A,'Receita Total'!C:C,"")</f>
      </c>
      <c r="O381" s="4">
        <v>0</v>
      </c>
      <c r="P381" s="4">
        <v>0</v>
      </c>
      <c r="Q381" s="4">
        <v>0</v>
      </c>
      <c r="R381" s="4">
        <v>0</v>
      </c>
      <c r="S381" s="16">
        <f>XLOOKUP(A381,'Receita Influenciada'!A:A,'Receita Influenciada'!C:C,"")</f>
      </c>
      <c r="T381" s="2">
        <f>DATEDIF(B381,C381,"D")</f>
      </c>
      <c r="U381" s="4">
        <v>0</v>
      </c>
    </row>
    <row x14ac:dyDescent="0.25" r="382" customHeight="1" ht="18.75">
      <c r="A382" s="1" t="s">
        <v>1281</v>
      </c>
      <c r="B382" s="22">
        <f>XLOOKUP(A382,'Página25'!A:A,'Página25'!G:G,"")</f>
        <v>25568.875</v>
      </c>
      <c r="C382" s="22">
        <f>XLOOKUP(A382,'Página25'!A:A,'Página25'!I:I,"")</f>
        <v>25568.875</v>
      </c>
      <c r="D382" s="4">
        <f>XLOOKUP(A382,login!A:A,login!F:F,"")</f>
      </c>
      <c r="E382" s="4">
        <f>XLOOKUP(A382,gestor!C:C,gestor!E:E,"")</f>
      </c>
      <c r="F382" s="4">
        <f>XLOOKUP(A382,tickets!I:I,tickets!J:J,"")</f>
      </c>
      <c r="G382" s="4">
        <f>XLOOKUP(A382,EmailVerification!A:A,EmailVerification!B:B,"")</f>
      </c>
      <c r="H382" s="4">
        <f>XLOOKUP(A382,IntegracaoVerification!A:A,IntegracaoVerification!C:C,"")</f>
      </c>
      <c r="I382" s="4">
        <f>XLOOKUP(A382,ApiVerification!A:A,ApiVerification!C:C,"")</f>
      </c>
      <c r="J382" s="4">
        <f>XLOOKUP(A382,AtivacaoGiftback!A:A,AtivacaoGiftback!B:B,"")</f>
      </c>
      <c r="K382" s="4">
        <f>XLOOKUP(A382,TempoPrimeiraCampanha!A:A,TempoPrimeiraCampanha!B:B,"")</f>
      </c>
      <c r="L382" s="4">
        <f>XLOOKUP(A382,'# Campanhas30D'!A:A,'# Campanhas30D'!B:B,"")</f>
      </c>
      <c r="M382" s="4">
        <v>0</v>
      </c>
      <c r="N382" s="10">
        <f>XLOOKUP(A382,'Receita Total'!A:A,'Receita Total'!C:C,"")</f>
      </c>
      <c r="O382" s="4">
        <v>0</v>
      </c>
      <c r="P382" s="4">
        <v>0</v>
      </c>
      <c r="Q382" s="4">
        <v>0</v>
      </c>
      <c r="R382" s="4">
        <v>0</v>
      </c>
      <c r="S382" s="16">
        <f>XLOOKUP(A382,'Receita Influenciada'!A:A,'Receita Influenciada'!C:C,"")</f>
      </c>
      <c r="T382" s="2">
        <f>DATEDIF(B382,C382,"D")</f>
      </c>
      <c r="U382" s="4">
        <v>0</v>
      </c>
    </row>
    <row x14ac:dyDescent="0.25" r="383" customHeight="1" ht="18.75">
      <c r="A383" s="1" t="s">
        <v>1231</v>
      </c>
      <c r="B383" s="22">
        <f>XLOOKUP(A383,'Página25'!A:A,'Página25'!G:G,"")</f>
        <v>25568.875</v>
      </c>
      <c r="C383" s="22">
        <f>XLOOKUP(A383,'Página25'!A:A,'Página25'!I:I,"")</f>
        <v>25568.875</v>
      </c>
      <c r="D383" s="4">
        <f>XLOOKUP(A383,login!A:A,login!F:F,"")</f>
      </c>
      <c r="E383" s="4">
        <f>XLOOKUP(A383,gestor!C:C,gestor!E:E,"")</f>
      </c>
      <c r="F383" s="4">
        <v>0</v>
      </c>
      <c r="G383" s="2">
        <f>XLOOKUP(A383,EmailVerification!A:A,EmailVerification!B:B,"")</f>
      </c>
      <c r="H383" s="2">
        <f>XLOOKUP(A383,IntegracaoVerification!A:A,IntegracaoVerification!C:C,"")</f>
      </c>
      <c r="I383" s="2">
        <f>XLOOKUP(A383,ApiVerification!A:A,ApiVerification!C:C,"")</f>
      </c>
      <c r="J383" s="4">
        <f>XLOOKUP(A383,AtivacaoGiftback!A:A,AtivacaoGiftback!B:B,"")</f>
      </c>
      <c r="K383" s="2">
        <f>XLOOKUP(A383,TempoPrimeiraCampanha!A:A,TempoPrimeiraCampanha!B:B,"")</f>
      </c>
      <c r="L383" s="4">
        <f>XLOOKUP(A383,'# Campanhas30D'!A:A,'# Campanhas30D'!B:B,"")</f>
      </c>
      <c r="M383" s="4">
        <v>0</v>
      </c>
      <c r="N383" s="10">
        <f>XLOOKUP(A383,'Receita Total'!A:A,'Receita Total'!C:C,"")</f>
      </c>
      <c r="O383" s="4">
        <v>0</v>
      </c>
      <c r="P383" s="4">
        <v>0</v>
      </c>
      <c r="Q383" s="4">
        <v>0</v>
      </c>
      <c r="R383" s="4">
        <v>0</v>
      </c>
      <c r="S383" s="16">
        <f>XLOOKUP(A383,'Receita Influenciada'!A:A,'Receita Influenciada'!C:C,"")</f>
      </c>
      <c r="T383" s="2">
        <f>DATEDIF(B383,C383,"D")</f>
      </c>
      <c r="U383" s="4">
        <v>0</v>
      </c>
    </row>
    <row x14ac:dyDescent="0.25" r="384" customHeight="1" ht="18.75">
      <c r="A384" s="1" t="s">
        <v>963</v>
      </c>
      <c r="B384" s="22">
        <f>XLOOKUP(A384,'Página25'!A:A,'Página25'!G:G,"")</f>
        <v>25568.875</v>
      </c>
      <c r="C384" s="22">
        <f>XLOOKUP(A384,'Página25'!A:A,'Página25'!I:I,"")</f>
        <v>25568.875</v>
      </c>
      <c r="D384" s="4">
        <f>XLOOKUP(A384,login!A:A,login!F:F,"")</f>
      </c>
      <c r="E384" s="4">
        <f>XLOOKUP(A384,gestor!C:C,gestor!E:E,"")</f>
      </c>
      <c r="F384" s="4">
        <v>0</v>
      </c>
      <c r="G384" s="4">
        <f>XLOOKUP(A384,EmailVerification!A:A,EmailVerification!B:B,"")</f>
      </c>
      <c r="H384" s="4">
        <f>XLOOKUP(A384,IntegracaoVerification!A:A,IntegracaoVerification!C:C,"")</f>
      </c>
      <c r="I384" s="2">
        <f>XLOOKUP(A384,ApiVerification!A:A,ApiVerification!C:C,"")</f>
      </c>
      <c r="J384" s="2">
        <f>XLOOKUP(A384,AtivacaoGiftback!A:A,AtivacaoGiftback!B:B,"")</f>
      </c>
      <c r="K384" s="2">
        <f>XLOOKUP(A384,TempoPrimeiraCampanha!A:A,TempoPrimeiraCampanha!B:B,"")</f>
      </c>
      <c r="L384" s="4">
        <f>XLOOKUP(A384,'# Campanhas30D'!A:A,'# Campanhas30D'!B:B,"")</f>
      </c>
      <c r="M384" s="4">
        <v>0</v>
      </c>
      <c r="N384" s="10">
        <f>XLOOKUP(A384,'Receita Total'!A:A,'Receita Total'!C:C,"")</f>
      </c>
      <c r="O384" s="4">
        <v>0</v>
      </c>
      <c r="P384" s="4">
        <v>0</v>
      </c>
      <c r="Q384" s="4">
        <v>0</v>
      </c>
      <c r="R384" s="4">
        <v>0</v>
      </c>
      <c r="S384" s="16">
        <f>XLOOKUP(A384,'Receita Influenciada'!A:A,'Receita Influenciada'!C:C,"")</f>
      </c>
      <c r="T384" s="2">
        <f>DATEDIF(B384,C384,"D")</f>
      </c>
      <c r="U384" s="4">
        <v>0</v>
      </c>
    </row>
    <row x14ac:dyDescent="0.25" r="385" customHeight="1" ht="18.75">
      <c r="A385" s="1" t="s">
        <v>763</v>
      </c>
      <c r="B385" s="22">
        <f>XLOOKUP(A385,'Página25'!A:A,'Página25'!G:G,"")</f>
        <v>25568.875</v>
      </c>
      <c r="C385" s="22">
        <f>XLOOKUP(A385,'Página25'!A:A,'Página25'!I:I,"")</f>
        <v>25568.875</v>
      </c>
      <c r="D385" s="4">
        <f>XLOOKUP(A385,login!A:A,login!F:F,"")</f>
      </c>
      <c r="E385" s="4">
        <f>XLOOKUP(A385,gestor!C:C,gestor!E:E,"")</f>
      </c>
      <c r="F385" s="4">
        <v>0</v>
      </c>
      <c r="G385" s="2">
        <f>XLOOKUP(A385,EmailVerification!A:A,EmailVerification!B:B,"")</f>
      </c>
      <c r="H385" s="4">
        <f>XLOOKUP(A385,IntegracaoVerification!A:A,IntegracaoVerification!C:C,"")</f>
      </c>
      <c r="I385" s="2">
        <f>XLOOKUP(A385,ApiVerification!A:A,ApiVerification!C:C,"")</f>
      </c>
      <c r="J385" s="4">
        <f>XLOOKUP(A385,AtivacaoGiftback!A:A,AtivacaoGiftback!B:B,"")</f>
      </c>
      <c r="K385" s="2">
        <f>XLOOKUP(A385,TempoPrimeiraCampanha!A:A,TempoPrimeiraCampanha!B:B,"")</f>
      </c>
      <c r="L385" s="4">
        <f>XLOOKUP(A385,'# Campanhas30D'!A:A,'# Campanhas30D'!B:B,"")</f>
      </c>
      <c r="M385" s="4">
        <v>0</v>
      </c>
      <c r="N385" s="10">
        <f>XLOOKUP(A385,'Receita Total'!A:A,'Receita Total'!C:C,"")</f>
      </c>
      <c r="O385" s="4">
        <v>0</v>
      </c>
      <c r="P385" s="4">
        <v>0</v>
      </c>
      <c r="Q385" s="4">
        <v>0</v>
      </c>
      <c r="R385" s="4">
        <v>0</v>
      </c>
      <c r="S385" s="16">
        <f>XLOOKUP(A385,'Receita Influenciada'!A:A,'Receita Influenciada'!C:C,"")</f>
      </c>
      <c r="T385" s="2">
        <f>DATEDIF(B385,C385,"D")</f>
      </c>
      <c r="U385" s="4">
        <v>0</v>
      </c>
    </row>
    <row x14ac:dyDescent="0.25" r="386" customHeight="1" ht="18.75">
      <c r="A386" s="1" t="s">
        <v>541</v>
      </c>
      <c r="B386" s="22">
        <f>XLOOKUP(A386,'Página25'!A:A,'Página25'!G:G,"")</f>
        <v>25568.875</v>
      </c>
      <c r="C386" s="22">
        <f>XLOOKUP(A386,'Página25'!A:A,'Página25'!I:I,"")</f>
        <v>25568.875</v>
      </c>
      <c r="D386" s="4">
        <f>XLOOKUP(A386,login!A:A,login!F:F,"")</f>
      </c>
      <c r="E386" s="4">
        <f>XLOOKUP(A386,gestor!C:C,gestor!E:E,"")</f>
      </c>
      <c r="F386" s="4">
        <v>0</v>
      </c>
      <c r="G386" s="2">
        <f>XLOOKUP(A386,EmailVerification!A:A,EmailVerification!B:B,"")</f>
      </c>
      <c r="H386" s="4">
        <f>XLOOKUP(A386,IntegracaoVerification!A:A,IntegracaoVerification!C:C,"")</f>
      </c>
      <c r="I386" s="2">
        <f>XLOOKUP(A386,ApiVerification!A:A,ApiVerification!C:C,"")</f>
      </c>
      <c r="J386" s="2">
        <f>XLOOKUP(A386,AtivacaoGiftback!A:A,AtivacaoGiftback!B:B,"")</f>
      </c>
      <c r="K386" s="2">
        <f>XLOOKUP(A386,TempoPrimeiraCampanha!A:A,TempoPrimeiraCampanha!B:B,"")</f>
      </c>
      <c r="L386" s="4">
        <f>XLOOKUP(A386,'# Campanhas30D'!A:A,'# Campanhas30D'!B:B,"")</f>
      </c>
      <c r="M386" s="4">
        <v>0</v>
      </c>
      <c r="N386" s="10">
        <f>XLOOKUP(A386,'Receita Total'!A:A,'Receita Total'!C:C,"")</f>
      </c>
      <c r="O386" s="4">
        <v>0</v>
      </c>
      <c r="P386" s="4">
        <v>0</v>
      </c>
      <c r="Q386" s="4">
        <v>0</v>
      </c>
      <c r="R386" s="4">
        <v>0</v>
      </c>
      <c r="S386" s="16">
        <f>XLOOKUP(A386,'Receita Influenciada'!A:A,'Receita Influenciada'!C:C,"")</f>
      </c>
      <c r="T386" s="2">
        <f>DATEDIF(B386,C386,"D")</f>
      </c>
      <c r="U386" s="4">
        <v>0</v>
      </c>
    </row>
    <row x14ac:dyDescent="0.25" r="387" customHeight="1" ht="18.75">
      <c r="A387" s="1" t="s">
        <v>2732</v>
      </c>
      <c r="B387" s="22">
        <f>XLOOKUP(A387,'Página25'!A:A,'Página25'!G:G,"")</f>
        <v>25568.875</v>
      </c>
      <c r="C387" s="22">
        <f>XLOOKUP(A387,'Página25'!A:A,'Página25'!I:I,"")</f>
        <v>25568.875</v>
      </c>
      <c r="D387" s="4">
        <f>XLOOKUP(A387,login!A:A,login!F:F,"")</f>
      </c>
      <c r="E387" s="4">
        <f>XLOOKUP(A387,gestor!C:C,gestor!E:E,"")</f>
      </c>
      <c r="F387" s="4">
        <f>XLOOKUP(A387,tickets!I:I,tickets!J:J,"")</f>
      </c>
      <c r="G387" s="4">
        <f>XLOOKUP(A387,EmailVerification!A:A,EmailVerification!B:B,"")</f>
      </c>
      <c r="H387" s="4">
        <f>XLOOKUP(A387,IntegracaoVerification!A:A,IntegracaoVerification!C:C,"")</f>
      </c>
      <c r="I387" s="2">
        <f>XLOOKUP(A387,ApiVerification!A:A,ApiVerification!C:C,"")</f>
      </c>
      <c r="J387" s="4">
        <f>XLOOKUP(A387,AtivacaoGiftback!A:A,AtivacaoGiftback!B:B,"")</f>
      </c>
      <c r="K387" s="2">
        <f>XLOOKUP(A387,TempoPrimeiraCampanha!A:A,TempoPrimeiraCampanha!B:B,"")</f>
      </c>
      <c r="L387" s="4">
        <f>XLOOKUP(A387,'# Campanhas30D'!A:A,'# Campanhas30D'!B:B,"")</f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16">
        <f>XLOOKUP(A387,'Receita Influenciada'!A:A,'Receita Influenciada'!C:C,"")</f>
      </c>
      <c r="T387" s="2">
        <f>DATEDIF(B387,C387,"D")</f>
      </c>
      <c r="U387" s="4">
        <v>0</v>
      </c>
    </row>
    <row x14ac:dyDescent="0.25" r="388" customHeight="1" ht="18.75">
      <c r="A388" s="1" t="s">
        <v>3561</v>
      </c>
      <c r="B388" s="22">
        <f>XLOOKUP(A388,'Página25'!A:A,'Página25'!G:G,"")</f>
        <v>25568.875</v>
      </c>
      <c r="C388" s="22">
        <f>XLOOKUP(A388,'Página25'!A:A,'Página25'!I:I,"")</f>
        <v>25568.875</v>
      </c>
      <c r="D388" s="4">
        <f>XLOOKUP(A388,login!A:A,login!F:F,"")</f>
      </c>
      <c r="E388" s="4">
        <f>XLOOKUP(A388,gestor!C:C,gestor!E:E,"")</f>
      </c>
      <c r="F388" s="4">
        <v>0</v>
      </c>
      <c r="G388" s="4">
        <f>XLOOKUP(A388,EmailVerification!A:A,EmailVerification!B:B,"")</f>
      </c>
      <c r="H388" s="4">
        <f>XLOOKUP(A388,IntegracaoVerification!A:A,IntegracaoVerification!C:C,"")</f>
      </c>
      <c r="I388" s="4">
        <f>XLOOKUP(A388,ApiVerification!A:A,ApiVerification!C:C,"")</f>
      </c>
      <c r="J388" s="4">
        <f>XLOOKUP(A388,AtivacaoGiftback!A:A,AtivacaoGiftback!B:B,"")</f>
      </c>
      <c r="K388" s="2">
        <f>XLOOKUP(A388,TempoPrimeiraCampanha!A:A,TempoPrimeiraCampanha!B:B,"")</f>
      </c>
      <c r="L388" s="4">
        <f>XLOOKUP(A388,'# Campanhas30D'!A:A,'# Campanhas30D'!B:B,"")</f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16">
        <f>XLOOKUP(A388,'Receita Influenciada'!A:A,'Receita Influenciada'!C:C,"")</f>
      </c>
      <c r="T388" s="2">
        <f>DATEDIF(B388,C388,"D")</f>
      </c>
      <c r="U388" s="4">
        <v>0</v>
      </c>
    </row>
    <row x14ac:dyDescent="0.25" r="389" customHeight="1" ht="18.75">
      <c r="A389" s="1" t="s">
        <v>3165</v>
      </c>
      <c r="B389" s="22">
        <f>XLOOKUP(A389,'Página25'!A:A,'Página25'!G:G,"")</f>
        <v>25568.875</v>
      </c>
      <c r="C389" s="22">
        <f>XLOOKUP(A389,'Página25'!A:A,'Página25'!I:I,"")</f>
        <v>25568.875</v>
      </c>
      <c r="D389" s="4">
        <f>XLOOKUP(A389,login!A:A,login!F:F,"")</f>
      </c>
      <c r="E389" s="4">
        <f>XLOOKUP(A389,gestor!C:C,gestor!E:E,"")</f>
      </c>
      <c r="F389" s="4">
        <v>0</v>
      </c>
      <c r="G389" s="2">
        <f>XLOOKUP(A389,EmailVerification!A:A,EmailVerification!B:B,"")</f>
      </c>
      <c r="H389" s="2">
        <f>XLOOKUP(A389,IntegracaoVerification!A:A,IntegracaoVerification!C:C,"")</f>
      </c>
      <c r="I389" s="4">
        <f>XLOOKUP(A389,ApiVerification!A:A,ApiVerification!C:C,"")</f>
      </c>
      <c r="J389" s="2">
        <f>XLOOKUP(A389,AtivacaoGiftback!A:A,AtivacaoGiftback!B:B,"")</f>
      </c>
      <c r="K389" s="2">
        <f>XLOOKUP(A389,TempoPrimeiraCampanha!A:A,TempoPrimeiraCampanha!B:B,"")</f>
      </c>
      <c r="L389" s="4">
        <f>XLOOKUP(A389,'# Campanhas30D'!A:A,'# Campanhas30D'!B:B,"")</f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16">
        <f>XLOOKUP(A389,'Receita Influenciada'!A:A,'Receita Influenciada'!C:C,"")</f>
      </c>
      <c r="T389" s="2">
        <f>DATEDIF(B389,C389,"D")</f>
      </c>
      <c r="U389" s="4">
        <v>0</v>
      </c>
    </row>
    <row x14ac:dyDescent="0.25" r="390" customHeight="1" ht="18.75">
      <c r="A390" s="1" t="s">
        <v>1725</v>
      </c>
      <c r="B390" s="22">
        <f>XLOOKUP(A390,'Página25'!A:A,'Página25'!G:G,"")</f>
        <v>25568.875</v>
      </c>
      <c r="C390" s="22">
        <f>XLOOKUP(A390,'Página25'!A:A,'Página25'!I:I,"")</f>
        <v>25568.875</v>
      </c>
      <c r="D390" s="4">
        <f>XLOOKUP(A390,login!A:A,login!F:F,"")</f>
      </c>
      <c r="E390" s="4">
        <f>XLOOKUP(A390,gestor!C:C,gestor!E:E,"")</f>
      </c>
      <c r="F390" s="4">
        <v>0</v>
      </c>
      <c r="G390" s="2">
        <f>XLOOKUP(A390,EmailVerification!A:A,EmailVerification!B:B,"")</f>
      </c>
      <c r="H390" s="2">
        <f>XLOOKUP(A390,IntegracaoVerification!A:A,IntegracaoVerification!C:C,"")</f>
      </c>
      <c r="I390" s="4">
        <f>XLOOKUP(A390,ApiVerification!A:A,ApiVerification!C:C,"")</f>
      </c>
      <c r="J390" s="2">
        <f>XLOOKUP(A390,AtivacaoGiftback!A:A,AtivacaoGiftback!B:B,"")</f>
      </c>
      <c r="K390" s="2">
        <f>XLOOKUP(A390,TempoPrimeiraCampanha!A:A,TempoPrimeiraCampanha!B:B,"")</f>
      </c>
      <c r="L390" s="4">
        <f>XLOOKUP(A390,'# Campanhas30D'!A:A,'# Campanhas30D'!B:B,"")</f>
      </c>
      <c r="M390" s="4">
        <v>0</v>
      </c>
      <c r="N390" s="10">
        <f>XLOOKUP(A390,'Receita Total'!A:A,'Receita Total'!C:C,"")</f>
      </c>
      <c r="O390" s="4">
        <v>0</v>
      </c>
      <c r="P390" s="4">
        <v>0</v>
      </c>
      <c r="Q390" s="4">
        <v>0</v>
      </c>
      <c r="R390" s="4">
        <v>0</v>
      </c>
      <c r="S390" s="16">
        <f>XLOOKUP(A390,'Receita Influenciada'!A:A,'Receita Influenciada'!C:C,"")</f>
      </c>
      <c r="T390" s="2">
        <f>DATEDIF(B390,C390,"D")</f>
      </c>
      <c r="U390" s="4">
        <v>0</v>
      </c>
    </row>
    <row x14ac:dyDescent="0.25" r="391" customHeight="1" ht="18.75">
      <c r="A391" s="1" t="s">
        <v>1715</v>
      </c>
      <c r="B391" s="22">
        <f>XLOOKUP(A391,'Página25'!A:A,'Página25'!G:G,"")</f>
        <v>25568.875</v>
      </c>
      <c r="C391" s="22">
        <f>XLOOKUP(A391,'Página25'!A:A,'Página25'!I:I,"")</f>
        <v>25568.875</v>
      </c>
      <c r="D391" s="4">
        <f>XLOOKUP(A391,login!A:A,login!F:F,"")</f>
      </c>
      <c r="E391" s="4">
        <f>XLOOKUP(A391,gestor!C:C,gestor!E:E,"")</f>
      </c>
      <c r="F391" s="4">
        <v>0</v>
      </c>
      <c r="G391" s="4">
        <f>XLOOKUP(A391,EmailVerification!A:A,EmailVerification!B:B,"")</f>
      </c>
      <c r="H391" s="2">
        <f>XLOOKUP(A391,IntegracaoVerification!A:A,IntegracaoVerification!C:C,"")</f>
      </c>
      <c r="I391" s="4">
        <f>XLOOKUP(A391,ApiVerification!A:A,ApiVerification!C:C,"")</f>
      </c>
      <c r="J391" s="2">
        <f>XLOOKUP(A391,AtivacaoGiftback!A:A,AtivacaoGiftback!B:B,"")</f>
      </c>
      <c r="K391" s="2">
        <f>XLOOKUP(A391,TempoPrimeiraCampanha!A:A,TempoPrimeiraCampanha!B:B,"")</f>
      </c>
      <c r="L391" s="4">
        <f>XLOOKUP(A391,'# Campanhas30D'!A:A,'# Campanhas30D'!B:B,"")</f>
      </c>
      <c r="M391" s="4">
        <v>0</v>
      </c>
      <c r="N391" s="10">
        <f>XLOOKUP(A391,'Receita Total'!A:A,'Receita Total'!C:C,"")</f>
      </c>
      <c r="O391" s="4">
        <v>0</v>
      </c>
      <c r="P391" s="4">
        <v>0</v>
      </c>
      <c r="Q391" s="4">
        <v>0</v>
      </c>
      <c r="R391" s="4">
        <v>0</v>
      </c>
      <c r="S391" s="16">
        <f>XLOOKUP(A391,'Receita Influenciada'!A:A,'Receita Influenciada'!C:C,"")</f>
      </c>
      <c r="T391" s="2">
        <f>DATEDIF(B391,C391,"D")</f>
      </c>
      <c r="U391" s="4">
        <v>0</v>
      </c>
    </row>
    <row x14ac:dyDescent="0.25" r="392" customHeight="1" ht="18.75">
      <c r="A392" s="1" t="s">
        <v>1688</v>
      </c>
      <c r="B392" s="22">
        <f>XLOOKUP(A392,'Página25'!A:A,'Página25'!G:G,"")</f>
        <v>25568.875</v>
      </c>
      <c r="C392" s="22">
        <f>XLOOKUP(A392,'Página25'!A:A,'Página25'!I:I,"")</f>
        <v>25568.875</v>
      </c>
      <c r="D392" s="4">
        <f>XLOOKUP(A392,login!A:A,login!F:F,"")</f>
      </c>
      <c r="E392" s="4">
        <f>XLOOKUP(A392,gestor!C:C,gestor!E:E,"")</f>
      </c>
      <c r="F392" s="4">
        <v>0</v>
      </c>
      <c r="G392" s="2">
        <f>XLOOKUP(A392,EmailVerification!A:A,EmailVerification!B:B,"")</f>
      </c>
      <c r="H392" s="4">
        <f>XLOOKUP(A392,IntegracaoVerification!A:A,IntegracaoVerification!C:C,"")</f>
      </c>
      <c r="I392" s="4">
        <f>XLOOKUP(A392,ApiVerification!A:A,ApiVerification!C:C,"")</f>
      </c>
      <c r="J392" s="4">
        <f>XLOOKUP(A392,AtivacaoGiftback!A:A,AtivacaoGiftback!B:B,"")</f>
      </c>
      <c r="K392" s="2">
        <f>XLOOKUP(A392,TempoPrimeiraCampanha!A:A,TempoPrimeiraCampanha!B:B,"")</f>
      </c>
      <c r="L392" s="4">
        <f>XLOOKUP(A392,'# Campanhas30D'!A:A,'# Campanhas30D'!B:B,"")</f>
      </c>
      <c r="M392" s="4">
        <v>0</v>
      </c>
      <c r="N392" s="10">
        <f>XLOOKUP(A392,'Receita Total'!A:A,'Receita Total'!C:C,"")</f>
      </c>
      <c r="O392" s="4">
        <v>0</v>
      </c>
      <c r="P392" s="4">
        <v>0</v>
      </c>
      <c r="Q392" s="4">
        <v>0</v>
      </c>
      <c r="R392" s="4">
        <v>0</v>
      </c>
      <c r="S392" s="16">
        <f>XLOOKUP(A392,'Receita Influenciada'!A:A,'Receita Influenciada'!C:C,"")</f>
      </c>
      <c r="T392" s="2">
        <f>DATEDIF(B392,C392,"D")</f>
      </c>
      <c r="U392" s="4">
        <v>0</v>
      </c>
    </row>
    <row x14ac:dyDescent="0.25" r="393" customHeight="1" ht="18.75">
      <c r="A393" s="1" t="s">
        <v>1673</v>
      </c>
      <c r="B393" s="22">
        <f>XLOOKUP(A393,'Página25'!A:A,'Página25'!G:G,"")</f>
        <v>25568.875</v>
      </c>
      <c r="C393" s="22">
        <f>XLOOKUP(A393,'Página25'!A:A,'Página25'!I:I,"")</f>
        <v>25568.875</v>
      </c>
      <c r="D393" s="4">
        <f>XLOOKUP(A393,login!A:A,login!F:F,"")</f>
      </c>
      <c r="E393" s="4">
        <f>XLOOKUP(A393,gestor!C:C,gestor!E:E,"")</f>
      </c>
      <c r="F393" s="4">
        <v>0</v>
      </c>
      <c r="G393" s="4">
        <f>XLOOKUP(A393,EmailVerification!A:A,EmailVerification!B:B,"")</f>
      </c>
      <c r="H393" s="4">
        <f>XLOOKUP(A393,IntegracaoVerification!A:A,IntegracaoVerification!C:C,"")</f>
      </c>
      <c r="I393" s="2">
        <f>XLOOKUP(A393,ApiVerification!A:A,ApiVerification!C:C,"")</f>
      </c>
      <c r="J393" s="2">
        <f>XLOOKUP(A393,AtivacaoGiftback!A:A,AtivacaoGiftback!B:B,"")</f>
      </c>
      <c r="K393" s="2">
        <f>XLOOKUP(A393,TempoPrimeiraCampanha!A:A,TempoPrimeiraCampanha!B:B,"")</f>
      </c>
      <c r="L393" s="4">
        <f>XLOOKUP(A393,'# Campanhas30D'!A:A,'# Campanhas30D'!B:B,"")</f>
      </c>
      <c r="M393" s="4">
        <v>0</v>
      </c>
      <c r="N393" s="10">
        <f>XLOOKUP(A393,'Receita Total'!A:A,'Receita Total'!C:C,"")</f>
      </c>
      <c r="O393" s="4">
        <v>0</v>
      </c>
      <c r="P393" s="4">
        <v>0</v>
      </c>
      <c r="Q393" s="4">
        <v>0</v>
      </c>
      <c r="R393" s="4">
        <v>0</v>
      </c>
      <c r="S393" s="16">
        <f>XLOOKUP(A393,'Receita Influenciada'!A:A,'Receita Influenciada'!C:C,"")</f>
      </c>
      <c r="T393" s="2">
        <f>DATEDIF(B393,C393,"D")</f>
      </c>
      <c r="U393" s="4">
        <v>0</v>
      </c>
    </row>
    <row x14ac:dyDescent="0.25" r="394" customHeight="1" ht="18.75">
      <c r="A394" s="1" t="s">
        <v>1672</v>
      </c>
      <c r="B394" s="22">
        <f>XLOOKUP(A394,'Página25'!A:A,'Página25'!G:G,"")</f>
        <v>25568.875</v>
      </c>
      <c r="C394" s="22">
        <f>XLOOKUP(A394,'Página25'!A:A,'Página25'!I:I,"")</f>
        <v>25568.875</v>
      </c>
      <c r="D394" s="4">
        <f>XLOOKUP(A394,login!A:A,login!F:F,"")</f>
      </c>
      <c r="E394" s="4">
        <f>XLOOKUP(A394,gestor!C:C,gestor!E:E,"")</f>
      </c>
      <c r="F394" s="4">
        <v>0</v>
      </c>
      <c r="G394" s="2">
        <f>XLOOKUP(A394,EmailVerification!A:A,EmailVerification!B:B,"")</f>
      </c>
      <c r="H394" s="4">
        <f>XLOOKUP(A394,IntegracaoVerification!A:A,IntegracaoVerification!C:C,"")</f>
      </c>
      <c r="I394" s="4">
        <f>XLOOKUP(A394,ApiVerification!A:A,ApiVerification!C:C,"")</f>
      </c>
      <c r="J394" s="4">
        <f>XLOOKUP(A394,AtivacaoGiftback!A:A,AtivacaoGiftback!B:B,"")</f>
      </c>
      <c r="K394" s="2">
        <f>XLOOKUP(A394,TempoPrimeiraCampanha!A:A,TempoPrimeiraCampanha!B:B,"")</f>
      </c>
      <c r="L394" s="4">
        <f>XLOOKUP(A394,'# Campanhas30D'!A:A,'# Campanhas30D'!B:B,"")</f>
      </c>
      <c r="M394" s="4">
        <v>0</v>
      </c>
      <c r="N394" s="10">
        <f>XLOOKUP(A394,'Receita Total'!A:A,'Receita Total'!C:C,"")</f>
      </c>
      <c r="O394" s="4">
        <v>0</v>
      </c>
      <c r="P394" s="4">
        <v>0</v>
      </c>
      <c r="Q394" s="4">
        <v>0</v>
      </c>
      <c r="R394" s="4">
        <v>0</v>
      </c>
      <c r="S394" s="16">
        <f>XLOOKUP(A394,'Receita Influenciada'!A:A,'Receita Influenciada'!C:C,"")</f>
      </c>
      <c r="T394" s="2">
        <f>DATEDIF(B394,C394,"D")</f>
      </c>
      <c r="U394" s="4">
        <v>0</v>
      </c>
    </row>
    <row x14ac:dyDescent="0.25" r="395" customHeight="1" ht="18.75">
      <c r="A395" s="1" t="s">
        <v>1666</v>
      </c>
      <c r="B395" s="22">
        <f>XLOOKUP(A395,'Página25'!A:A,'Página25'!G:G,"")</f>
        <v>25568.875</v>
      </c>
      <c r="C395" s="22">
        <f>XLOOKUP(A395,'Página25'!A:A,'Página25'!I:I,"")</f>
        <v>25568.875</v>
      </c>
      <c r="D395" s="4">
        <f>XLOOKUP(A395,login!A:A,login!F:F,"")</f>
      </c>
      <c r="E395" s="4">
        <f>XLOOKUP(A395,gestor!C:C,gestor!E:E,"")</f>
      </c>
      <c r="F395" s="4">
        <v>0</v>
      </c>
      <c r="G395" s="4">
        <f>XLOOKUP(A395,EmailVerification!A:A,EmailVerification!B:B,"")</f>
      </c>
      <c r="H395" s="4">
        <f>XLOOKUP(A395,IntegracaoVerification!A:A,IntegracaoVerification!C:C,"")</f>
      </c>
      <c r="I395" s="4">
        <f>XLOOKUP(A395,ApiVerification!A:A,ApiVerification!C:C,"")</f>
      </c>
      <c r="J395" s="4">
        <f>XLOOKUP(A395,AtivacaoGiftback!A:A,AtivacaoGiftback!B:B,"")</f>
      </c>
      <c r="K395" s="2">
        <f>XLOOKUP(A395,TempoPrimeiraCampanha!A:A,TempoPrimeiraCampanha!B:B,"")</f>
      </c>
      <c r="L395" s="4">
        <f>XLOOKUP(A395,'# Campanhas30D'!A:A,'# Campanhas30D'!B:B,"")</f>
      </c>
      <c r="M395" s="4">
        <v>0</v>
      </c>
      <c r="N395" s="10">
        <f>XLOOKUP(A395,'Receita Total'!A:A,'Receita Total'!C:C,"")</f>
      </c>
      <c r="O395" s="4">
        <v>0</v>
      </c>
      <c r="P395" s="4">
        <v>0</v>
      </c>
      <c r="Q395" s="4">
        <v>0</v>
      </c>
      <c r="R395" s="4">
        <v>0</v>
      </c>
      <c r="S395" s="16">
        <f>XLOOKUP(A395,'Receita Influenciada'!A:A,'Receita Influenciada'!C:C,"")</f>
      </c>
      <c r="T395" s="2">
        <f>DATEDIF(B395,C395,"D")</f>
      </c>
      <c r="U395" s="4">
        <v>0</v>
      </c>
    </row>
    <row x14ac:dyDescent="0.25" r="396" customHeight="1" ht="18.75">
      <c r="A396" s="1" t="s">
        <v>1656</v>
      </c>
      <c r="B396" s="22">
        <f>XLOOKUP(A396,'Página25'!A:A,'Página25'!G:G,"")</f>
        <v>25568.875</v>
      </c>
      <c r="C396" s="22">
        <f>XLOOKUP(A396,'Página25'!A:A,'Página25'!I:I,"")</f>
        <v>25568.875</v>
      </c>
      <c r="D396" s="4">
        <f>XLOOKUP(A396,login!A:A,login!F:F,"")</f>
      </c>
      <c r="E396" s="4">
        <f>XLOOKUP(A396,gestor!C:C,gestor!E:E,"")</f>
      </c>
      <c r="F396" s="4">
        <v>0</v>
      </c>
      <c r="G396" s="4">
        <f>XLOOKUP(A396,EmailVerification!A:A,EmailVerification!B:B,"")</f>
      </c>
      <c r="H396" s="4">
        <f>XLOOKUP(A396,IntegracaoVerification!A:A,IntegracaoVerification!C:C,"")</f>
      </c>
      <c r="I396" s="4">
        <f>XLOOKUP(A396,ApiVerification!A:A,ApiVerification!C:C,"")</f>
      </c>
      <c r="J396" s="4">
        <f>XLOOKUP(A396,AtivacaoGiftback!A:A,AtivacaoGiftback!B:B,"")</f>
      </c>
      <c r="K396" s="4">
        <f>XLOOKUP(A396,TempoPrimeiraCampanha!A:A,TempoPrimeiraCampanha!B:B,"")</f>
      </c>
      <c r="L396" s="4">
        <f>XLOOKUP(A396,'# Campanhas30D'!A:A,'# Campanhas30D'!B:B,"")</f>
      </c>
      <c r="M396" s="4">
        <v>0</v>
      </c>
      <c r="N396" s="10">
        <f>XLOOKUP(A396,'Receita Total'!A:A,'Receita Total'!C:C,"")</f>
      </c>
      <c r="O396" s="4">
        <v>0</v>
      </c>
      <c r="P396" s="4">
        <v>0</v>
      </c>
      <c r="Q396" s="4">
        <v>0</v>
      </c>
      <c r="R396" s="4">
        <v>0</v>
      </c>
      <c r="S396" s="16">
        <f>XLOOKUP(A396,'Receita Influenciada'!A:A,'Receita Influenciada'!C:C,"")</f>
      </c>
      <c r="T396" s="2">
        <f>DATEDIF(B396,C396,"D")</f>
      </c>
      <c r="U396" s="4">
        <v>0</v>
      </c>
    </row>
    <row x14ac:dyDescent="0.25" r="397" customHeight="1" ht="18.75">
      <c r="A397" s="1" t="s">
        <v>1649</v>
      </c>
      <c r="B397" s="22">
        <f>XLOOKUP(A397,'Página25'!A:A,'Página25'!G:G,"")</f>
        <v>25568.875</v>
      </c>
      <c r="C397" s="22">
        <f>XLOOKUP(A397,'Página25'!A:A,'Página25'!I:I,"")</f>
        <v>25568.875</v>
      </c>
      <c r="D397" s="4">
        <f>XLOOKUP(A397,login!A:A,login!F:F,"")</f>
      </c>
      <c r="E397" s="4">
        <f>XLOOKUP(A397,gestor!C:C,gestor!E:E,"")</f>
      </c>
      <c r="F397" s="4">
        <v>0</v>
      </c>
      <c r="G397" s="4">
        <f>XLOOKUP(A397,EmailVerification!A:A,EmailVerification!B:B,"")</f>
      </c>
      <c r="H397" s="4">
        <f>XLOOKUP(A397,IntegracaoVerification!A:A,IntegracaoVerification!C:C,"")</f>
      </c>
      <c r="I397" s="4">
        <f>XLOOKUP(A397,ApiVerification!A:A,ApiVerification!C:C,"")</f>
      </c>
      <c r="J397" s="2">
        <f>XLOOKUP(A397,AtivacaoGiftback!A:A,AtivacaoGiftback!B:B,"")</f>
      </c>
      <c r="K397" s="2">
        <f>XLOOKUP(A397,TempoPrimeiraCampanha!A:A,TempoPrimeiraCampanha!B:B,"")</f>
      </c>
      <c r="L397" s="4">
        <f>XLOOKUP(A397,'# Campanhas30D'!A:A,'# Campanhas30D'!B:B,"")</f>
      </c>
      <c r="M397" s="4">
        <v>0</v>
      </c>
      <c r="N397" s="10">
        <f>XLOOKUP(A397,'Receita Total'!A:A,'Receita Total'!C:C,"")</f>
      </c>
      <c r="O397" s="4">
        <v>0</v>
      </c>
      <c r="P397" s="4">
        <v>0</v>
      </c>
      <c r="Q397" s="4">
        <v>0</v>
      </c>
      <c r="R397" s="4">
        <v>0</v>
      </c>
      <c r="S397" s="16">
        <f>XLOOKUP(A397,'Receita Influenciada'!A:A,'Receita Influenciada'!C:C,"")</f>
      </c>
      <c r="T397" s="2">
        <f>DATEDIF(B397,C397,"D")</f>
      </c>
      <c r="U397" s="4">
        <v>0</v>
      </c>
    </row>
    <row x14ac:dyDescent="0.25" r="398" customHeight="1" ht="18.75">
      <c r="A398" s="1" t="s">
        <v>1617</v>
      </c>
      <c r="B398" s="22">
        <f>XLOOKUP(A398,'Página25'!A:A,'Página25'!G:G,"")</f>
        <v>25568.875</v>
      </c>
      <c r="C398" s="22">
        <f>XLOOKUP(A398,'Página25'!A:A,'Página25'!I:I,"")</f>
        <v>25568.875</v>
      </c>
      <c r="D398" s="4">
        <f>XLOOKUP(A398,login!A:A,login!F:F,"")</f>
      </c>
      <c r="E398" s="4">
        <f>XLOOKUP(A398,gestor!C:C,gestor!E:E,"")</f>
      </c>
      <c r="F398" s="4">
        <v>0</v>
      </c>
      <c r="G398" s="4">
        <f>XLOOKUP(A398,EmailVerification!A:A,EmailVerification!B:B,"")</f>
      </c>
      <c r="H398" s="4">
        <f>XLOOKUP(A398,IntegracaoVerification!A:A,IntegracaoVerification!C:C,"")</f>
      </c>
      <c r="I398" s="4">
        <f>XLOOKUP(A398,ApiVerification!A:A,ApiVerification!C:C,"")</f>
      </c>
      <c r="J398" s="4">
        <f>XLOOKUP(A398,AtivacaoGiftback!A:A,AtivacaoGiftback!B:B,"")</f>
      </c>
      <c r="K398" s="2">
        <f>XLOOKUP(A398,TempoPrimeiraCampanha!A:A,TempoPrimeiraCampanha!B:B,"")</f>
      </c>
      <c r="L398" s="4">
        <f>XLOOKUP(A398,'# Campanhas30D'!A:A,'# Campanhas30D'!B:B,"")</f>
      </c>
      <c r="M398" s="4">
        <v>0</v>
      </c>
      <c r="N398" s="10">
        <f>XLOOKUP(A398,'Receita Total'!A:A,'Receita Total'!C:C,"")</f>
      </c>
      <c r="O398" s="4">
        <v>0</v>
      </c>
      <c r="P398" s="4">
        <v>0</v>
      </c>
      <c r="Q398" s="4">
        <v>0</v>
      </c>
      <c r="R398" s="4">
        <v>0</v>
      </c>
      <c r="S398" s="16">
        <f>XLOOKUP(A398,'Receita Influenciada'!A:A,'Receita Influenciada'!C:C,"")</f>
      </c>
      <c r="T398" s="2">
        <f>DATEDIF(B398,C398,"D")</f>
      </c>
      <c r="U398" s="4">
        <v>0</v>
      </c>
    </row>
    <row x14ac:dyDescent="0.25" r="399" customHeight="1" ht="18.75">
      <c r="A399" s="1" t="s">
        <v>1611</v>
      </c>
      <c r="B399" s="22">
        <f>XLOOKUP(A399,'Página25'!A:A,'Página25'!G:G,"")</f>
        <v>25568.875</v>
      </c>
      <c r="C399" s="22">
        <f>XLOOKUP(A399,'Página25'!A:A,'Página25'!I:I,"")</f>
        <v>25568.875</v>
      </c>
      <c r="D399" s="4">
        <f>XLOOKUP(A399,login!A:A,login!F:F,"")</f>
      </c>
      <c r="E399" s="4">
        <f>XLOOKUP(A399,gestor!C:C,gestor!E:E,"")</f>
      </c>
      <c r="F399" s="4">
        <v>0</v>
      </c>
      <c r="G399" s="4">
        <f>XLOOKUP(A399,EmailVerification!A:A,EmailVerification!B:B,"")</f>
      </c>
      <c r="H399" s="2">
        <f>XLOOKUP(A399,IntegracaoVerification!A:A,IntegracaoVerification!C:C,"")</f>
      </c>
      <c r="I399" s="4">
        <f>XLOOKUP(A399,ApiVerification!A:A,ApiVerification!C:C,"")</f>
      </c>
      <c r="J399" s="4">
        <f>XLOOKUP(A399,AtivacaoGiftback!A:A,AtivacaoGiftback!B:B,"")</f>
      </c>
      <c r="K399" s="2">
        <f>XLOOKUP(A399,TempoPrimeiraCampanha!A:A,TempoPrimeiraCampanha!B:B,"")</f>
      </c>
      <c r="L399" s="4">
        <f>XLOOKUP(A399,'# Campanhas30D'!A:A,'# Campanhas30D'!B:B,"")</f>
      </c>
      <c r="M399" s="4">
        <v>0</v>
      </c>
      <c r="N399" s="10">
        <f>XLOOKUP(A399,'Receita Total'!A:A,'Receita Total'!C:C,"")</f>
      </c>
      <c r="O399" s="4">
        <v>0</v>
      </c>
      <c r="P399" s="4">
        <v>0</v>
      </c>
      <c r="Q399" s="4">
        <v>0</v>
      </c>
      <c r="R399" s="4">
        <v>0</v>
      </c>
      <c r="S399" s="16">
        <f>XLOOKUP(A399,'Receita Influenciada'!A:A,'Receita Influenciada'!C:C,"")</f>
      </c>
      <c r="T399" s="2">
        <f>DATEDIF(B399,C399,"D")</f>
      </c>
      <c r="U399" s="4">
        <v>0</v>
      </c>
    </row>
    <row x14ac:dyDescent="0.25" r="400" customHeight="1" ht="18.75">
      <c r="A400" s="1" t="s">
        <v>1609</v>
      </c>
      <c r="B400" s="22">
        <f>XLOOKUP(A400,'Página25'!A:A,'Página25'!G:G,"")</f>
        <v>25568.875</v>
      </c>
      <c r="C400" s="22">
        <f>XLOOKUP(A400,'Página25'!A:A,'Página25'!I:I,"")</f>
        <v>25568.875</v>
      </c>
      <c r="D400" s="4">
        <f>XLOOKUP(A400,login!A:A,login!F:F,"")</f>
      </c>
      <c r="E400" s="4">
        <f>XLOOKUP(A400,gestor!C:C,gestor!E:E,"")</f>
      </c>
      <c r="F400" s="4">
        <v>0</v>
      </c>
      <c r="G400" s="4">
        <f>XLOOKUP(A400,EmailVerification!A:A,EmailVerification!B:B,"")</f>
      </c>
      <c r="H400" s="4">
        <f>XLOOKUP(A400,IntegracaoVerification!A:A,IntegracaoVerification!C:C,"")</f>
      </c>
      <c r="I400" s="4">
        <f>XLOOKUP(A400,ApiVerification!A:A,ApiVerification!C:C,"")</f>
      </c>
      <c r="J400" s="2">
        <f>XLOOKUP(A400,AtivacaoGiftback!A:A,AtivacaoGiftback!B:B,"")</f>
      </c>
      <c r="K400" s="2">
        <f>XLOOKUP(A400,TempoPrimeiraCampanha!A:A,TempoPrimeiraCampanha!B:B,"")</f>
      </c>
      <c r="L400" s="4">
        <f>XLOOKUP(A400,'# Campanhas30D'!A:A,'# Campanhas30D'!B:B,"")</f>
      </c>
      <c r="M400" s="4">
        <v>0</v>
      </c>
      <c r="N400" s="10">
        <f>XLOOKUP(A400,'Receita Total'!A:A,'Receita Total'!C:C,"")</f>
      </c>
      <c r="O400" s="4">
        <v>0</v>
      </c>
      <c r="P400" s="4">
        <v>0</v>
      </c>
      <c r="Q400" s="4">
        <v>0</v>
      </c>
      <c r="R400" s="4">
        <v>0</v>
      </c>
      <c r="S400" s="16">
        <f>XLOOKUP(A400,'Receita Influenciada'!A:A,'Receita Influenciada'!C:C,"")</f>
      </c>
      <c r="T400" s="2">
        <f>DATEDIF(B400,C400,"D")</f>
      </c>
      <c r="U400" s="4">
        <v>0</v>
      </c>
    </row>
    <row x14ac:dyDescent="0.25" r="401" customHeight="1" ht="18.75">
      <c r="A401" s="1" t="s">
        <v>1597</v>
      </c>
      <c r="B401" s="22">
        <f>XLOOKUP(A401,'Página25'!A:A,'Página25'!G:G,"")</f>
        <v>25568.875</v>
      </c>
      <c r="C401" s="22">
        <f>XLOOKUP(A401,'Página25'!A:A,'Página25'!I:I,"")</f>
        <v>25568.875</v>
      </c>
      <c r="D401" s="4">
        <f>XLOOKUP(A401,login!A:A,login!F:F,"")</f>
      </c>
      <c r="E401" s="4">
        <f>XLOOKUP(A401,gestor!C:C,gestor!E:E,"")</f>
      </c>
      <c r="F401" s="4">
        <v>0</v>
      </c>
      <c r="G401" s="4">
        <f>XLOOKUP(A401,EmailVerification!A:A,EmailVerification!B:B,"")</f>
      </c>
      <c r="H401" s="4">
        <f>XLOOKUP(A401,IntegracaoVerification!A:A,IntegracaoVerification!C:C,"")</f>
      </c>
      <c r="I401" s="2">
        <f>XLOOKUP(A401,ApiVerification!A:A,ApiVerification!C:C,"")</f>
      </c>
      <c r="J401" s="4">
        <f>XLOOKUP(A401,AtivacaoGiftback!A:A,AtivacaoGiftback!B:B,"")</f>
      </c>
      <c r="K401" s="2">
        <f>XLOOKUP(A401,TempoPrimeiraCampanha!A:A,TempoPrimeiraCampanha!B:B,"")</f>
      </c>
      <c r="L401" s="4">
        <f>XLOOKUP(A401,'# Campanhas30D'!A:A,'# Campanhas30D'!B:B,"")</f>
      </c>
      <c r="M401" s="4">
        <v>0</v>
      </c>
      <c r="N401" s="10">
        <f>XLOOKUP(A401,'Receita Total'!A:A,'Receita Total'!C:C,"")</f>
      </c>
      <c r="O401" s="4">
        <v>0</v>
      </c>
      <c r="P401" s="4">
        <v>0</v>
      </c>
      <c r="Q401" s="4">
        <v>0</v>
      </c>
      <c r="R401" s="4">
        <v>0</v>
      </c>
      <c r="S401" s="16">
        <f>XLOOKUP(A401,'Receita Influenciada'!A:A,'Receita Influenciada'!C:C,"")</f>
      </c>
      <c r="T401" s="2">
        <f>DATEDIF(B401,C401,"D")</f>
      </c>
      <c r="U401" s="4">
        <v>0</v>
      </c>
    </row>
    <row x14ac:dyDescent="0.25" r="402" customHeight="1" ht="18.75">
      <c r="A402" s="1" t="s">
        <v>1589</v>
      </c>
      <c r="B402" s="22">
        <f>XLOOKUP(A402,'Página25'!A:A,'Página25'!G:G,"")</f>
        <v>25568.875</v>
      </c>
      <c r="C402" s="22">
        <f>XLOOKUP(A402,'Página25'!A:A,'Página25'!I:I,"")</f>
        <v>25568.875</v>
      </c>
      <c r="D402" s="4">
        <f>XLOOKUP(A402,login!A:A,login!F:F,"")</f>
      </c>
      <c r="E402" s="4">
        <f>XLOOKUP(A402,gestor!C:C,gestor!E:E,"")</f>
      </c>
      <c r="F402" s="4">
        <v>0</v>
      </c>
      <c r="G402" s="4">
        <f>XLOOKUP(A402,EmailVerification!A:A,EmailVerification!B:B,"")</f>
      </c>
      <c r="H402" s="2">
        <f>XLOOKUP(A402,IntegracaoVerification!A:A,IntegracaoVerification!C:C,"")</f>
      </c>
      <c r="I402" s="2">
        <f>XLOOKUP(A402,ApiVerification!A:A,ApiVerification!C:C,"")</f>
      </c>
      <c r="J402" s="2">
        <f>XLOOKUP(A402,AtivacaoGiftback!A:A,AtivacaoGiftback!B:B,"")</f>
      </c>
      <c r="K402" s="2">
        <f>XLOOKUP(A402,TempoPrimeiraCampanha!A:A,TempoPrimeiraCampanha!B:B,"")</f>
      </c>
      <c r="L402" s="4">
        <f>XLOOKUP(A402,'# Campanhas30D'!A:A,'# Campanhas30D'!B:B,"")</f>
      </c>
      <c r="M402" s="4">
        <v>0</v>
      </c>
      <c r="N402" s="10">
        <f>XLOOKUP(A402,'Receita Total'!A:A,'Receita Total'!C:C,"")</f>
      </c>
      <c r="O402" s="4">
        <v>0</v>
      </c>
      <c r="P402" s="4">
        <v>0</v>
      </c>
      <c r="Q402" s="4">
        <v>0</v>
      </c>
      <c r="R402" s="4">
        <v>0</v>
      </c>
      <c r="S402" s="16">
        <f>XLOOKUP(A402,'Receita Influenciada'!A:A,'Receita Influenciada'!C:C,"")</f>
      </c>
      <c r="T402" s="2">
        <f>DATEDIF(B402,C402,"D")</f>
      </c>
      <c r="U402" s="4">
        <v>0</v>
      </c>
    </row>
    <row x14ac:dyDescent="0.25" r="403" customHeight="1" ht="18.75">
      <c r="A403" s="1" t="s">
        <v>1581</v>
      </c>
      <c r="B403" s="22">
        <f>XLOOKUP(A403,'Página25'!A:A,'Página25'!G:G,"")</f>
        <v>25568.875</v>
      </c>
      <c r="C403" s="22">
        <f>XLOOKUP(A403,'Página25'!A:A,'Página25'!I:I,"")</f>
        <v>25568.875</v>
      </c>
      <c r="D403" s="4">
        <f>XLOOKUP(A403,login!A:A,login!F:F,"")</f>
      </c>
      <c r="E403" s="4">
        <f>XLOOKUP(A403,gestor!C:C,gestor!E:E,"")</f>
      </c>
      <c r="F403" s="4">
        <v>0</v>
      </c>
      <c r="G403" s="4">
        <f>XLOOKUP(A403,EmailVerification!A:A,EmailVerification!B:B,"")</f>
      </c>
      <c r="H403" s="4">
        <f>XLOOKUP(A403,IntegracaoVerification!A:A,IntegracaoVerification!C:C,"")</f>
      </c>
      <c r="I403" s="4">
        <f>XLOOKUP(A403,ApiVerification!A:A,ApiVerification!C:C,"")</f>
      </c>
      <c r="J403" s="2">
        <f>XLOOKUP(A403,AtivacaoGiftback!A:A,AtivacaoGiftback!B:B,"")</f>
      </c>
      <c r="K403" s="4">
        <f>XLOOKUP(A403,TempoPrimeiraCampanha!A:A,TempoPrimeiraCampanha!B:B,"")</f>
      </c>
      <c r="L403" s="4">
        <f>XLOOKUP(A403,'# Campanhas30D'!A:A,'# Campanhas30D'!B:B,"")</f>
      </c>
      <c r="M403" s="4">
        <v>0</v>
      </c>
      <c r="N403" s="10">
        <f>XLOOKUP(A403,'Receita Total'!A:A,'Receita Total'!C:C,"")</f>
      </c>
      <c r="O403" s="4">
        <v>0</v>
      </c>
      <c r="P403" s="4">
        <v>0</v>
      </c>
      <c r="Q403" s="4">
        <v>0</v>
      </c>
      <c r="R403" s="4">
        <v>0</v>
      </c>
      <c r="S403" s="16">
        <f>XLOOKUP(A403,'Receita Influenciada'!A:A,'Receita Influenciada'!C:C,"")</f>
      </c>
      <c r="T403" s="2">
        <f>DATEDIF(B403,C403,"D")</f>
      </c>
      <c r="U403" s="4">
        <v>0</v>
      </c>
    </row>
    <row x14ac:dyDescent="0.25" r="404" customHeight="1" ht="18.75">
      <c r="A404" s="1" t="s">
        <v>1573</v>
      </c>
      <c r="B404" s="22">
        <f>XLOOKUP(A404,'Página25'!A:A,'Página25'!G:G,"")</f>
        <v>25568.875</v>
      </c>
      <c r="C404" s="22">
        <f>XLOOKUP(A404,'Página25'!A:A,'Página25'!I:I,"")</f>
        <v>25568.875</v>
      </c>
      <c r="D404" s="4">
        <f>XLOOKUP(A404,login!A:A,login!F:F,"")</f>
      </c>
      <c r="E404" s="4">
        <f>XLOOKUP(A404,gestor!C:C,gestor!E:E,"")</f>
      </c>
      <c r="F404" s="4">
        <f>XLOOKUP(A404,tickets!I:I,tickets!J:J,"")</f>
      </c>
      <c r="G404" s="4">
        <f>XLOOKUP(A404,EmailVerification!A:A,EmailVerification!B:B,"")</f>
      </c>
      <c r="H404" s="4">
        <f>XLOOKUP(A404,IntegracaoVerification!A:A,IntegracaoVerification!C:C,"")</f>
      </c>
      <c r="I404" s="2">
        <f>XLOOKUP(A404,ApiVerification!A:A,ApiVerification!C:C,"")</f>
      </c>
      <c r="J404" s="2">
        <f>XLOOKUP(A404,AtivacaoGiftback!A:A,AtivacaoGiftback!B:B,"")</f>
      </c>
      <c r="K404" s="2">
        <f>XLOOKUP(A404,TempoPrimeiraCampanha!A:A,TempoPrimeiraCampanha!B:B,"")</f>
      </c>
      <c r="L404" s="4">
        <f>XLOOKUP(A404,'# Campanhas30D'!A:A,'# Campanhas30D'!B:B,"")</f>
      </c>
      <c r="M404" s="4">
        <v>0</v>
      </c>
      <c r="N404" s="10">
        <f>XLOOKUP(A404,'Receita Total'!A:A,'Receita Total'!C:C,"")</f>
      </c>
      <c r="O404" s="4">
        <v>0</v>
      </c>
      <c r="P404" s="4">
        <v>0</v>
      </c>
      <c r="Q404" s="4">
        <v>0</v>
      </c>
      <c r="R404" s="4">
        <v>0</v>
      </c>
      <c r="S404" s="16">
        <f>XLOOKUP(A404,'Receita Influenciada'!A:A,'Receita Influenciada'!C:C,"")</f>
      </c>
      <c r="T404" s="2">
        <f>DATEDIF(B404,C404,"D")</f>
      </c>
      <c r="U404" s="4">
        <v>0</v>
      </c>
    </row>
    <row x14ac:dyDescent="0.25" r="405" customHeight="1" ht="18.75">
      <c r="A405" s="1" t="s">
        <v>1572</v>
      </c>
      <c r="B405" s="22">
        <f>XLOOKUP(A405,'Página25'!A:A,'Página25'!G:G,"")</f>
        <v>25568.875</v>
      </c>
      <c r="C405" s="22">
        <f>XLOOKUP(A405,'Página25'!A:A,'Página25'!I:I,"")</f>
        <v>25568.875</v>
      </c>
      <c r="D405" s="4">
        <f>XLOOKUP(A405,login!A:A,login!F:F,"")</f>
      </c>
      <c r="E405" s="4">
        <f>XLOOKUP(A405,gestor!C:C,gestor!E:E,"")</f>
      </c>
      <c r="F405" s="4">
        <v>0</v>
      </c>
      <c r="G405" s="4">
        <f>XLOOKUP(A405,EmailVerification!A:A,EmailVerification!B:B,"")</f>
      </c>
      <c r="H405" s="4">
        <f>XLOOKUP(A405,IntegracaoVerification!A:A,IntegracaoVerification!C:C,"")</f>
      </c>
      <c r="I405" s="4">
        <f>XLOOKUP(A405,ApiVerification!A:A,ApiVerification!C:C,"")</f>
      </c>
      <c r="J405" s="4">
        <f>XLOOKUP(A405,AtivacaoGiftback!A:A,AtivacaoGiftback!B:B,"")</f>
      </c>
      <c r="K405" s="2">
        <f>XLOOKUP(A405,TempoPrimeiraCampanha!A:A,TempoPrimeiraCampanha!B:B,"")</f>
      </c>
      <c r="L405" s="4">
        <f>XLOOKUP(A405,'# Campanhas30D'!A:A,'# Campanhas30D'!B:B,"")</f>
      </c>
      <c r="M405" s="4">
        <v>0</v>
      </c>
      <c r="N405" s="10">
        <f>XLOOKUP(A405,'Receita Total'!A:A,'Receita Total'!C:C,"")</f>
      </c>
      <c r="O405" s="4">
        <v>0</v>
      </c>
      <c r="P405" s="4">
        <v>0</v>
      </c>
      <c r="Q405" s="4">
        <v>0</v>
      </c>
      <c r="R405" s="4">
        <v>0</v>
      </c>
      <c r="S405" s="16">
        <f>XLOOKUP(A405,'Receita Influenciada'!A:A,'Receita Influenciada'!C:C,"")</f>
      </c>
      <c r="T405" s="2">
        <f>DATEDIF(B405,C405,"D")</f>
      </c>
      <c r="U405" s="4">
        <v>0</v>
      </c>
    </row>
    <row x14ac:dyDescent="0.25" r="406" customHeight="1" ht="18.75">
      <c r="A406" s="1" t="s">
        <v>1549</v>
      </c>
      <c r="B406" s="22">
        <f>XLOOKUP(A406,'Página25'!A:A,'Página25'!G:G,"")</f>
        <v>25568.875</v>
      </c>
      <c r="C406" s="22">
        <f>XLOOKUP(A406,'Página25'!A:A,'Página25'!I:I,"")</f>
        <v>25568.875</v>
      </c>
      <c r="D406" s="4">
        <f>XLOOKUP(A406,login!A:A,login!F:F,"")</f>
      </c>
      <c r="E406" s="4">
        <f>XLOOKUP(A406,gestor!C:C,gestor!E:E,"")</f>
      </c>
      <c r="F406" s="4">
        <v>0</v>
      </c>
      <c r="G406" s="4">
        <f>XLOOKUP(A406,EmailVerification!A:A,EmailVerification!B:B,"")</f>
      </c>
      <c r="H406" s="4">
        <f>XLOOKUP(A406,IntegracaoVerification!A:A,IntegracaoVerification!C:C,"")</f>
      </c>
      <c r="I406" s="2">
        <f>XLOOKUP(A406,ApiVerification!A:A,ApiVerification!C:C,"")</f>
      </c>
      <c r="J406" s="4">
        <f>XLOOKUP(A406,AtivacaoGiftback!A:A,AtivacaoGiftback!B:B,"")</f>
      </c>
      <c r="K406" s="2">
        <f>XLOOKUP(A406,TempoPrimeiraCampanha!A:A,TempoPrimeiraCampanha!B:B,"")</f>
      </c>
      <c r="L406" s="4">
        <f>XLOOKUP(A406,'# Campanhas30D'!A:A,'# Campanhas30D'!B:B,"")</f>
      </c>
      <c r="M406" s="4">
        <v>0</v>
      </c>
      <c r="N406" s="10">
        <f>XLOOKUP(A406,'Receita Total'!A:A,'Receita Total'!C:C,"")</f>
      </c>
      <c r="O406" s="4">
        <v>0</v>
      </c>
      <c r="P406" s="4">
        <v>0</v>
      </c>
      <c r="Q406" s="4">
        <v>0</v>
      </c>
      <c r="R406" s="4">
        <v>0</v>
      </c>
      <c r="S406" s="16">
        <f>XLOOKUP(A406,'Receita Influenciada'!A:A,'Receita Influenciada'!C:C,"")</f>
      </c>
      <c r="T406" s="2">
        <f>DATEDIF(B406,C406,"D")</f>
      </c>
      <c r="U406" s="4">
        <v>0</v>
      </c>
    </row>
    <row x14ac:dyDescent="0.25" r="407" customHeight="1" ht="18.75">
      <c r="A407" s="1" t="s">
        <v>1545</v>
      </c>
      <c r="B407" s="22">
        <f>XLOOKUP(A407,'Página25'!A:A,'Página25'!G:G,"")</f>
        <v>25568.875</v>
      </c>
      <c r="C407" s="22">
        <f>XLOOKUP(A407,'Página25'!A:A,'Página25'!I:I,"")</f>
        <v>25568.875</v>
      </c>
      <c r="D407" s="4">
        <f>XLOOKUP(A407,login!A:A,login!F:F,"")</f>
      </c>
      <c r="E407" s="4">
        <f>XLOOKUP(A407,gestor!C:C,gestor!E:E,"")</f>
      </c>
      <c r="F407" s="4">
        <v>0</v>
      </c>
      <c r="G407" s="4">
        <f>XLOOKUP(A407,EmailVerification!A:A,EmailVerification!B:B,"")</f>
      </c>
      <c r="H407" s="4">
        <f>XLOOKUP(A407,IntegracaoVerification!A:A,IntegracaoVerification!C:C,"")</f>
      </c>
      <c r="I407" s="4">
        <f>XLOOKUP(A407,ApiVerification!A:A,ApiVerification!C:C,"")</f>
      </c>
      <c r="J407" s="4">
        <f>XLOOKUP(A407,AtivacaoGiftback!A:A,AtivacaoGiftback!B:B,"")</f>
      </c>
      <c r="K407" s="2">
        <f>XLOOKUP(A407,TempoPrimeiraCampanha!A:A,TempoPrimeiraCampanha!B:B,"")</f>
      </c>
      <c r="L407" s="4">
        <f>XLOOKUP(A407,'# Campanhas30D'!A:A,'# Campanhas30D'!B:B,"")</f>
      </c>
      <c r="M407" s="4">
        <v>0</v>
      </c>
      <c r="N407" s="10">
        <f>XLOOKUP(A407,'Receita Total'!A:A,'Receita Total'!C:C,"")</f>
      </c>
      <c r="O407" s="4">
        <v>0</v>
      </c>
      <c r="P407" s="4">
        <v>0</v>
      </c>
      <c r="Q407" s="4">
        <v>0</v>
      </c>
      <c r="R407" s="4">
        <v>0</v>
      </c>
      <c r="S407" s="16">
        <f>XLOOKUP(A407,'Receita Influenciada'!A:A,'Receita Influenciada'!C:C,"")</f>
      </c>
      <c r="T407" s="2">
        <f>DATEDIF(B407,C407,"D")</f>
      </c>
      <c r="U407" s="4">
        <v>0</v>
      </c>
    </row>
    <row x14ac:dyDescent="0.25" r="408" customHeight="1" ht="18.75">
      <c r="A408" s="1" t="s">
        <v>1528</v>
      </c>
      <c r="B408" s="22">
        <f>XLOOKUP(A408,'Página25'!A:A,'Página25'!G:G,"")</f>
        <v>25568.875</v>
      </c>
      <c r="C408" s="22">
        <f>XLOOKUP(A408,'Página25'!A:A,'Página25'!I:I,"")</f>
        <v>25568.875</v>
      </c>
      <c r="D408" s="4">
        <f>XLOOKUP(A408,login!A:A,login!F:F,"")</f>
      </c>
      <c r="E408" s="4">
        <f>XLOOKUP(A408,gestor!C:C,gestor!E:E,"")</f>
      </c>
      <c r="F408" s="4">
        <v>0</v>
      </c>
      <c r="G408" s="4">
        <f>XLOOKUP(A408,EmailVerification!A:A,EmailVerification!B:B,"")</f>
      </c>
      <c r="H408" s="4">
        <f>XLOOKUP(A408,IntegracaoVerification!A:A,IntegracaoVerification!C:C,"")</f>
      </c>
      <c r="I408" s="4">
        <f>XLOOKUP(A408,ApiVerification!A:A,ApiVerification!C:C,"")</f>
      </c>
      <c r="J408" s="2">
        <f>XLOOKUP(A408,AtivacaoGiftback!A:A,AtivacaoGiftback!B:B,"")</f>
      </c>
      <c r="K408" s="2">
        <f>XLOOKUP(A408,TempoPrimeiraCampanha!A:A,TempoPrimeiraCampanha!B:B,"")</f>
      </c>
      <c r="L408" s="4">
        <f>XLOOKUP(A408,'# Campanhas30D'!A:A,'# Campanhas30D'!B:B,"")</f>
      </c>
      <c r="M408" s="4">
        <v>0</v>
      </c>
      <c r="N408" s="10">
        <f>XLOOKUP(A408,'Receita Total'!A:A,'Receita Total'!C:C,"")</f>
      </c>
      <c r="O408" s="4">
        <v>0</v>
      </c>
      <c r="P408" s="4">
        <v>0</v>
      </c>
      <c r="Q408" s="4">
        <v>0</v>
      </c>
      <c r="R408" s="4">
        <v>0</v>
      </c>
      <c r="S408" s="16">
        <f>XLOOKUP(A408,'Receita Influenciada'!A:A,'Receita Influenciada'!C:C,"")</f>
      </c>
      <c r="T408" s="2">
        <f>DATEDIF(B408,C408,"D")</f>
      </c>
      <c r="U408" s="4">
        <v>0</v>
      </c>
    </row>
    <row x14ac:dyDescent="0.25" r="409" customHeight="1" ht="18.75">
      <c r="A409" s="1" t="s">
        <v>1518</v>
      </c>
      <c r="B409" s="22">
        <f>XLOOKUP(A409,'Página25'!A:A,'Página25'!G:G,"")</f>
        <v>25568.875</v>
      </c>
      <c r="C409" s="22">
        <f>XLOOKUP(A409,'Página25'!A:A,'Página25'!I:I,"")</f>
        <v>25568.875</v>
      </c>
      <c r="D409" s="4">
        <f>XLOOKUP(A409,login!A:A,login!F:F,"")</f>
      </c>
      <c r="E409" s="4">
        <f>XLOOKUP(A409,gestor!C:C,gestor!E:E,"")</f>
      </c>
      <c r="F409" s="4">
        <v>0</v>
      </c>
      <c r="G409" s="2">
        <f>XLOOKUP(A409,EmailVerification!A:A,EmailVerification!B:B,"")</f>
      </c>
      <c r="H409" s="4">
        <f>XLOOKUP(A409,IntegracaoVerification!A:A,IntegracaoVerification!C:C,"")</f>
      </c>
      <c r="I409" s="4">
        <f>XLOOKUP(A409,ApiVerification!A:A,ApiVerification!C:C,"")</f>
      </c>
      <c r="J409" s="4">
        <f>XLOOKUP(A409,AtivacaoGiftback!A:A,AtivacaoGiftback!B:B,"")</f>
      </c>
      <c r="K409" s="4">
        <f>XLOOKUP(A409,TempoPrimeiraCampanha!A:A,TempoPrimeiraCampanha!B:B,"")</f>
      </c>
      <c r="L409" s="4">
        <f>XLOOKUP(A409,'# Campanhas30D'!A:A,'# Campanhas30D'!B:B,"")</f>
      </c>
      <c r="M409" s="4">
        <v>0</v>
      </c>
      <c r="N409" s="10">
        <f>XLOOKUP(A409,'Receita Total'!A:A,'Receita Total'!C:C,"")</f>
      </c>
      <c r="O409" s="4">
        <v>0</v>
      </c>
      <c r="P409" s="4">
        <v>0</v>
      </c>
      <c r="Q409" s="4">
        <v>0</v>
      </c>
      <c r="R409" s="4">
        <v>0</v>
      </c>
      <c r="S409" s="16">
        <f>XLOOKUP(A409,'Receita Influenciada'!A:A,'Receita Influenciada'!C:C,"")</f>
      </c>
      <c r="T409" s="2">
        <f>DATEDIF(B409,C409,"D")</f>
      </c>
      <c r="U409" s="4">
        <v>0</v>
      </c>
    </row>
    <row x14ac:dyDescent="0.25" r="410" customHeight="1" ht="18.75">
      <c r="A410" s="1" t="s">
        <v>1517</v>
      </c>
      <c r="B410" s="22">
        <f>XLOOKUP(A410,'Página25'!A:A,'Página25'!G:G,"")</f>
        <v>25568.875</v>
      </c>
      <c r="C410" s="22">
        <f>XLOOKUP(A410,'Página25'!A:A,'Página25'!I:I,"")</f>
        <v>25568.875</v>
      </c>
      <c r="D410" s="4">
        <f>XLOOKUP(A410,login!A:A,login!F:F,"")</f>
      </c>
      <c r="E410" s="4">
        <f>XLOOKUP(A410,gestor!C:C,gestor!E:E,"")</f>
      </c>
      <c r="F410" s="4">
        <v>0</v>
      </c>
      <c r="G410" s="4">
        <f>XLOOKUP(A410,EmailVerification!A:A,EmailVerification!B:B,"")</f>
      </c>
      <c r="H410" s="4">
        <f>XLOOKUP(A410,IntegracaoVerification!A:A,IntegracaoVerification!C:C,"")</f>
      </c>
      <c r="I410" s="2">
        <f>XLOOKUP(A410,ApiVerification!A:A,ApiVerification!C:C,"")</f>
      </c>
      <c r="J410" s="4">
        <f>XLOOKUP(A410,AtivacaoGiftback!A:A,AtivacaoGiftback!B:B,"")</f>
      </c>
      <c r="K410" s="2">
        <f>XLOOKUP(A410,TempoPrimeiraCampanha!A:A,TempoPrimeiraCampanha!B:B,"")</f>
      </c>
      <c r="L410" s="4">
        <f>XLOOKUP(A410,'# Campanhas30D'!A:A,'# Campanhas30D'!B:B,"")</f>
      </c>
      <c r="M410" s="4">
        <v>0</v>
      </c>
      <c r="N410" s="10">
        <f>XLOOKUP(A410,'Receita Total'!A:A,'Receita Total'!C:C,"")</f>
      </c>
      <c r="O410" s="4">
        <v>0</v>
      </c>
      <c r="P410" s="4">
        <v>0</v>
      </c>
      <c r="Q410" s="4">
        <v>0</v>
      </c>
      <c r="R410" s="4">
        <v>0</v>
      </c>
      <c r="S410" s="16">
        <f>XLOOKUP(A410,'Receita Influenciada'!A:A,'Receita Influenciada'!C:C,"")</f>
      </c>
      <c r="T410" s="2">
        <f>DATEDIF(B410,C410,"D")</f>
      </c>
      <c r="U410" s="4">
        <v>0</v>
      </c>
    </row>
    <row x14ac:dyDescent="0.25" r="411" customHeight="1" ht="18.75">
      <c r="A411" s="1" t="s">
        <v>1513</v>
      </c>
      <c r="B411" s="22">
        <f>XLOOKUP(A411,'Página25'!A:A,'Página25'!G:G,"")</f>
        <v>25568.875</v>
      </c>
      <c r="C411" s="22">
        <f>XLOOKUP(A411,'Página25'!A:A,'Página25'!I:I,"")</f>
        <v>25568.875</v>
      </c>
      <c r="D411" s="4">
        <f>XLOOKUP(A411,login!A:A,login!F:F,"")</f>
      </c>
      <c r="E411" s="4">
        <f>XLOOKUP(A411,gestor!C:C,gestor!E:E,"")</f>
      </c>
      <c r="F411" s="4">
        <v>0</v>
      </c>
      <c r="G411" s="4">
        <f>XLOOKUP(A411,EmailVerification!A:A,EmailVerification!B:B,"")</f>
      </c>
      <c r="H411" s="4">
        <f>XLOOKUP(A411,IntegracaoVerification!A:A,IntegracaoVerification!C:C,"")</f>
      </c>
      <c r="I411" s="4">
        <f>XLOOKUP(A411,ApiVerification!A:A,ApiVerification!C:C,"")</f>
      </c>
      <c r="J411" s="4">
        <f>XLOOKUP(A411,AtivacaoGiftback!A:A,AtivacaoGiftback!B:B,"")</f>
      </c>
      <c r="K411" s="4">
        <f>XLOOKUP(A411,TempoPrimeiraCampanha!A:A,TempoPrimeiraCampanha!B:B,"")</f>
      </c>
      <c r="L411" s="4">
        <f>XLOOKUP(A411,'# Campanhas30D'!A:A,'# Campanhas30D'!B:B,"")</f>
      </c>
      <c r="M411" s="4">
        <v>0</v>
      </c>
      <c r="N411" s="10">
        <f>XLOOKUP(A411,'Receita Total'!A:A,'Receita Total'!C:C,"")</f>
      </c>
      <c r="O411" s="4">
        <v>0</v>
      </c>
      <c r="P411" s="4">
        <v>0</v>
      </c>
      <c r="Q411" s="4">
        <v>0</v>
      </c>
      <c r="R411" s="4">
        <v>0</v>
      </c>
      <c r="S411" s="16">
        <f>XLOOKUP(A411,'Receita Influenciada'!A:A,'Receita Influenciada'!C:C,"")</f>
      </c>
      <c r="T411" s="2">
        <f>DATEDIF(B411,C411,"D")</f>
      </c>
      <c r="U411" s="4">
        <v>0</v>
      </c>
    </row>
    <row x14ac:dyDescent="0.25" r="412" customHeight="1" ht="18.75">
      <c r="A412" s="1" t="s">
        <v>1511</v>
      </c>
      <c r="B412" s="22">
        <f>XLOOKUP(A412,'Página25'!A:A,'Página25'!G:G,"")</f>
        <v>25568.875</v>
      </c>
      <c r="C412" s="22">
        <f>XLOOKUP(A412,'Página25'!A:A,'Página25'!I:I,"")</f>
        <v>25568.875</v>
      </c>
      <c r="D412" s="4">
        <f>XLOOKUP(A412,login!A:A,login!F:F,"")</f>
      </c>
      <c r="E412" s="4">
        <f>XLOOKUP(A412,gestor!C:C,gestor!E:E,"")</f>
      </c>
      <c r="F412" s="4">
        <f>XLOOKUP(A412,tickets!I:I,tickets!J:J,"")</f>
      </c>
      <c r="G412" s="4">
        <f>XLOOKUP(A412,EmailVerification!A:A,EmailVerification!B:B,"")</f>
      </c>
      <c r="H412" s="4">
        <f>XLOOKUP(A412,IntegracaoVerification!A:A,IntegracaoVerification!C:C,"")</f>
      </c>
      <c r="I412" s="2">
        <f>XLOOKUP(A412,ApiVerification!A:A,ApiVerification!C:C,"")</f>
      </c>
      <c r="J412" s="4">
        <f>XLOOKUP(A412,AtivacaoGiftback!A:A,AtivacaoGiftback!B:B,"")</f>
      </c>
      <c r="K412" s="2">
        <f>XLOOKUP(A412,TempoPrimeiraCampanha!A:A,TempoPrimeiraCampanha!B:B,"")</f>
      </c>
      <c r="L412" s="4">
        <f>XLOOKUP(A412,'# Campanhas30D'!A:A,'# Campanhas30D'!B:B,"")</f>
      </c>
      <c r="M412" s="4">
        <v>0</v>
      </c>
      <c r="N412" s="10">
        <f>XLOOKUP(A412,'Receita Total'!A:A,'Receita Total'!C:C,"")</f>
      </c>
      <c r="O412" s="4">
        <v>0</v>
      </c>
      <c r="P412" s="4">
        <v>0</v>
      </c>
      <c r="Q412" s="4">
        <v>0</v>
      </c>
      <c r="R412" s="4">
        <v>0</v>
      </c>
      <c r="S412" s="16">
        <f>XLOOKUP(A412,'Receita Influenciada'!A:A,'Receita Influenciada'!C:C,"")</f>
      </c>
      <c r="T412" s="2">
        <f>DATEDIF(B412,C412,"D")</f>
      </c>
      <c r="U412" s="4">
        <v>0</v>
      </c>
    </row>
    <row x14ac:dyDescent="0.25" r="413" customHeight="1" ht="18.75">
      <c r="A413" s="1" t="s">
        <v>1489</v>
      </c>
      <c r="B413" s="22">
        <f>XLOOKUP(A413,'Página25'!A:A,'Página25'!G:G,"")</f>
        <v>25568.875</v>
      </c>
      <c r="C413" s="22">
        <f>XLOOKUP(A413,'Página25'!A:A,'Página25'!I:I,"")</f>
        <v>25568.875</v>
      </c>
      <c r="D413" s="4">
        <f>XLOOKUP(A413,login!A:A,login!F:F,"")</f>
      </c>
      <c r="E413" s="4">
        <f>XLOOKUP(A413,gestor!C:C,gestor!E:E,"")</f>
      </c>
      <c r="F413" s="4">
        <v>0</v>
      </c>
      <c r="G413" s="4">
        <f>XLOOKUP(A413,EmailVerification!A:A,EmailVerification!B:B,"")</f>
      </c>
      <c r="H413" s="4">
        <f>XLOOKUP(A413,IntegracaoVerification!A:A,IntegracaoVerification!C:C,"")</f>
      </c>
      <c r="I413" s="4">
        <f>XLOOKUP(A413,ApiVerification!A:A,ApiVerification!C:C,"")</f>
      </c>
      <c r="J413" s="4">
        <f>XLOOKUP(A413,AtivacaoGiftback!A:A,AtivacaoGiftback!B:B,"")</f>
      </c>
      <c r="K413" s="4">
        <f>XLOOKUP(A413,TempoPrimeiraCampanha!A:A,TempoPrimeiraCampanha!B:B,"")</f>
      </c>
      <c r="L413" s="4">
        <f>XLOOKUP(A413,'# Campanhas30D'!A:A,'# Campanhas30D'!B:B,"")</f>
      </c>
      <c r="M413" s="4">
        <v>0</v>
      </c>
      <c r="N413" s="10">
        <f>XLOOKUP(A413,'Receita Total'!A:A,'Receita Total'!C:C,"")</f>
      </c>
      <c r="O413" s="4">
        <v>0</v>
      </c>
      <c r="P413" s="4">
        <v>0</v>
      </c>
      <c r="Q413" s="4">
        <v>0</v>
      </c>
      <c r="R413" s="4">
        <v>0</v>
      </c>
      <c r="S413" s="16">
        <f>XLOOKUP(A413,'Receita Influenciada'!A:A,'Receita Influenciada'!C:C,"")</f>
      </c>
      <c r="T413" s="2">
        <f>DATEDIF(B413,C413,"D")</f>
      </c>
      <c r="U413" s="4">
        <v>0</v>
      </c>
    </row>
    <row x14ac:dyDescent="0.25" r="414" customHeight="1" ht="18.75">
      <c r="A414" s="1" t="s">
        <v>1480</v>
      </c>
      <c r="B414" s="22">
        <f>XLOOKUP(A414,'Página25'!A:A,'Página25'!G:G,"")</f>
        <v>25568.875</v>
      </c>
      <c r="C414" s="22">
        <f>XLOOKUP(A414,'Página25'!A:A,'Página25'!I:I,"")</f>
        <v>25568.875</v>
      </c>
      <c r="D414" s="4">
        <f>XLOOKUP(A414,login!A:A,login!F:F,"")</f>
      </c>
      <c r="E414" s="4">
        <f>XLOOKUP(A414,gestor!C:C,gestor!E:E,"")</f>
      </c>
      <c r="F414" s="4">
        <v>0</v>
      </c>
      <c r="G414" s="4">
        <f>XLOOKUP(A414,EmailVerification!A:A,EmailVerification!B:B,"")</f>
      </c>
      <c r="H414" s="4">
        <f>XLOOKUP(A414,IntegracaoVerification!A:A,IntegracaoVerification!C:C,"")</f>
      </c>
      <c r="I414" s="4">
        <f>XLOOKUP(A414,ApiVerification!A:A,ApiVerification!C:C,"")</f>
      </c>
      <c r="J414" s="4">
        <f>XLOOKUP(A414,AtivacaoGiftback!A:A,AtivacaoGiftback!B:B,"")</f>
      </c>
      <c r="K414" s="2">
        <f>XLOOKUP(A414,TempoPrimeiraCampanha!A:A,TempoPrimeiraCampanha!B:B,"")</f>
      </c>
      <c r="L414" s="4">
        <f>XLOOKUP(A414,'# Campanhas30D'!A:A,'# Campanhas30D'!B:B,"")</f>
      </c>
      <c r="M414" s="4">
        <v>0</v>
      </c>
      <c r="N414" s="10">
        <f>XLOOKUP(A414,'Receita Total'!A:A,'Receita Total'!C:C,"")</f>
      </c>
      <c r="O414" s="4">
        <v>0</v>
      </c>
      <c r="P414" s="4">
        <v>0</v>
      </c>
      <c r="Q414" s="4">
        <v>0</v>
      </c>
      <c r="R414" s="4">
        <v>0</v>
      </c>
      <c r="S414" s="16">
        <f>XLOOKUP(A414,'Receita Influenciada'!A:A,'Receita Influenciada'!C:C,"")</f>
      </c>
      <c r="T414" s="2">
        <f>DATEDIF(B414,C414,"D")</f>
      </c>
      <c r="U414" s="4">
        <v>0</v>
      </c>
    </row>
    <row x14ac:dyDescent="0.25" r="415" customHeight="1" ht="18.75">
      <c r="A415" s="1" t="s">
        <v>1471</v>
      </c>
      <c r="B415" s="22">
        <f>XLOOKUP(A415,'Página25'!A:A,'Página25'!G:G,"")</f>
        <v>25568.875</v>
      </c>
      <c r="C415" s="22">
        <f>XLOOKUP(A415,'Página25'!A:A,'Página25'!I:I,"")</f>
        <v>25568.875</v>
      </c>
      <c r="D415" s="4">
        <f>XLOOKUP(A415,login!A:A,login!F:F,"")</f>
      </c>
      <c r="E415" s="4">
        <f>XLOOKUP(A415,gestor!C:C,gestor!E:E,"")</f>
      </c>
      <c r="F415" s="4">
        <v>0</v>
      </c>
      <c r="G415" s="2">
        <f>XLOOKUP(A415,EmailVerification!A:A,EmailVerification!B:B,"")</f>
      </c>
      <c r="H415" s="2">
        <f>XLOOKUP(A415,IntegracaoVerification!A:A,IntegracaoVerification!C:C,"")</f>
      </c>
      <c r="I415" s="2">
        <f>XLOOKUP(A415,ApiVerification!A:A,ApiVerification!C:C,"")</f>
      </c>
      <c r="J415" s="2">
        <f>XLOOKUP(A415,AtivacaoGiftback!A:A,AtivacaoGiftback!B:B,"")</f>
      </c>
      <c r="K415" s="2">
        <f>XLOOKUP(A415,TempoPrimeiraCampanha!A:A,TempoPrimeiraCampanha!B:B,"")</f>
      </c>
      <c r="L415" s="4">
        <f>XLOOKUP(A415,'# Campanhas30D'!A:A,'# Campanhas30D'!B:B,"")</f>
      </c>
      <c r="M415" s="4">
        <v>0</v>
      </c>
      <c r="N415" s="10">
        <f>XLOOKUP(A415,'Receita Total'!A:A,'Receita Total'!C:C,"")</f>
      </c>
      <c r="O415" s="4">
        <v>0</v>
      </c>
      <c r="P415" s="4">
        <v>0</v>
      </c>
      <c r="Q415" s="4">
        <v>0</v>
      </c>
      <c r="R415" s="4">
        <v>0</v>
      </c>
      <c r="S415" s="16">
        <f>XLOOKUP(A415,'Receita Influenciada'!A:A,'Receita Influenciada'!C:C,"")</f>
      </c>
      <c r="T415" s="2">
        <f>DATEDIF(B415,C415,"D")</f>
      </c>
      <c r="U415" s="4">
        <v>0</v>
      </c>
    </row>
    <row x14ac:dyDescent="0.25" r="416" customHeight="1" ht="18.75">
      <c r="A416" s="1" t="s">
        <v>1465</v>
      </c>
      <c r="B416" s="22">
        <f>XLOOKUP(A416,'Página25'!A:A,'Página25'!G:G,"")</f>
        <v>25568.875</v>
      </c>
      <c r="C416" s="22">
        <f>XLOOKUP(A416,'Página25'!A:A,'Página25'!I:I,"")</f>
        <v>25568.875</v>
      </c>
      <c r="D416" s="4">
        <f>XLOOKUP(A416,login!A:A,login!F:F,"")</f>
      </c>
      <c r="E416" s="4">
        <f>XLOOKUP(A416,gestor!C:C,gestor!E:E,"")</f>
      </c>
      <c r="F416" s="4">
        <v>0</v>
      </c>
      <c r="G416" s="4">
        <f>XLOOKUP(A416,EmailVerification!A:A,EmailVerification!B:B,"")</f>
      </c>
      <c r="H416" s="4">
        <f>XLOOKUP(A416,IntegracaoVerification!A:A,IntegracaoVerification!C:C,"")</f>
      </c>
      <c r="I416" s="2">
        <f>XLOOKUP(A416,ApiVerification!A:A,ApiVerification!C:C,"")</f>
      </c>
      <c r="J416" s="4">
        <f>XLOOKUP(A416,AtivacaoGiftback!A:A,AtivacaoGiftback!B:B,"")</f>
      </c>
      <c r="K416" s="2">
        <f>XLOOKUP(A416,TempoPrimeiraCampanha!A:A,TempoPrimeiraCampanha!B:B,"")</f>
      </c>
      <c r="L416" s="4">
        <f>XLOOKUP(A416,'# Campanhas30D'!A:A,'# Campanhas30D'!B:B,"")</f>
      </c>
      <c r="M416" s="4">
        <v>0</v>
      </c>
      <c r="N416" s="10">
        <f>XLOOKUP(A416,'Receita Total'!A:A,'Receita Total'!C:C,"")</f>
      </c>
      <c r="O416" s="4">
        <v>0</v>
      </c>
      <c r="P416" s="4">
        <v>0</v>
      </c>
      <c r="Q416" s="4">
        <v>0</v>
      </c>
      <c r="R416" s="4">
        <v>0</v>
      </c>
      <c r="S416" s="16">
        <f>XLOOKUP(A416,'Receita Influenciada'!A:A,'Receita Influenciada'!C:C,"")</f>
      </c>
      <c r="T416" s="2">
        <f>DATEDIF(B416,C416,"D")</f>
      </c>
      <c r="U416" s="4">
        <v>0</v>
      </c>
    </row>
    <row x14ac:dyDescent="0.25" r="417" customHeight="1" ht="18.75">
      <c r="A417" s="1" t="s">
        <v>1458</v>
      </c>
      <c r="B417" s="22">
        <f>XLOOKUP(A417,'Página25'!A:A,'Página25'!G:G,"")</f>
        <v>25568.875</v>
      </c>
      <c r="C417" s="22">
        <f>XLOOKUP(A417,'Página25'!A:A,'Página25'!I:I,"")</f>
        <v>25568.875</v>
      </c>
      <c r="D417" s="4">
        <f>XLOOKUP(A417,login!A:A,login!F:F,"")</f>
      </c>
      <c r="E417" s="4">
        <f>XLOOKUP(A417,gestor!C:C,gestor!E:E,"")</f>
      </c>
      <c r="F417" s="4">
        <v>0</v>
      </c>
      <c r="G417" s="4">
        <f>XLOOKUP(A417,EmailVerification!A:A,EmailVerification!B:B,"")</f>
      </c>
      <c r="H417" s="4">
        <f>XLOOKUP(A417,IntegracaoVerification!A:A,IntegracaoVerification!C:C,"")</f>
      </c>
      <c r="I417" s="4">
        <f>XLOOKUP(A417,ApiVerification!A:A,ApiVerification!C:C,"")</f>
      </c>
      <c r="J417" s="4">
        <f>XLOOKUP(A417,AtivacaoGiftback!A:A,AtivacaoGiftback!B:B,"")</f>
      </c>
      <c r="K417" s="4">
        <f>XLOOKUP(A417,TempoPrimeiraCampanha!A:A,TempoPrimeiraCampanha!B:B,"")</f>
      </c>
      <c r="L417" s="4">
        <f>XLOOKUP(A417,'# Campanhas30D'!A:A,'# Campanhas30D'!B:B,"")</f>
      </c>
      <c r="M417" s="4">
        <v>0</v>
      </c>
      <c r="N417" s="10">
        <f>XLOOKUP(A417,'Receita Total'!A:A,'Receita Total'!C:C,"")</f>
      </c>
      <c r="O417" s="4">
        <v>0</v>
      </c>
      <c r="P417" s="4">
        <v>0</v>
      </c>
      <c r="Q417" s="4">
        <v>0</v>
      </c>
      <c r="R417" s="4">
        <v>0</v>
      </c>
      <c r="S417" s="16">
        <f>XLOOKUP(A417,'Receita Influenciada'!A:A,'Receita Influenciada'!C:C,"")</f>
      </c>
      <c r="T417" s="2">
        <f>DATEDIF(B417,C417,"D")</f>
      </c>
      <c r="U417" s="4">
        <v>0</v>
      </c>
    </row>
    <row x14ac:dyDescent="0.25" r="418" customHeight="1" ht="18.75">
      <c r="A418" s="1" t="s">
        <v>1456</v>
      </c>
      <c r="B418" s="22">
        <f>XLOOKUP(A418,'Página25'!A:A,'Página25'!G:G,"")</f>
        <v>25568.875</v>
      </c>
      <c r="C418" s="22">
        <f>XLOOKUP(A418,'Página25'!A:A,'Página25'!I:I,"")</f>
        <v>25568.875</v>
      </c>
      <c r="D418" s="4">
        <f>XLOOKUP(A418,login!A:A,login!F:F,"")</f>
      </c>
      <c r="E418" s="4">
        <f>XLOOKUP(A418,gestor!C:C,gestor!E:E,"")</f>
      </c>
      <c r="F418" s="4">
        <v>0</v>
      </c>
      <c r="G418" s="4">
        <f>XLOOKUP(A418,EmailVerification!A:A,EmailVerification!B:B,"")</f>
      </c>
      <c r="H418" s="2">
        <f>XLOOKUP(A418,IntegracaoVerification!A:A,IntegracaoVerification!C:C,"")</f>
      </c>
      <c r="I418" s="4">
        <f>XLOOKUP(A418,ApiVerification!A:A,ApiVerification!C:C,"")</f>
      </c>
      <c r="J418" s="2">
        <f>XLOOKUP(A418,AtivacaoGiftback!A:A,AtivacaoGiftback!B:B,"")</f>
      </c>
      <c r="K418" s="4">
        <f>XLOOKUP(A418,TempoPrimeiraCampanha!A:A,TempoPrimeiraCampanha!B:B,"")</f>
      </c>
      <c r="L418" s="4">
        <f>XLOOKUP(A418,'# Campanhas30D'!A:A,'# Campanhas30D'!B:B,"")</f>
      </c>
      <c r="M418" s="4">
        <v>0</v>
      </c>
      <c r="N418" s="10">
        <f>XLOOKUP(A418,'Receita Total'!A:A,'Receita Total'!C:C,"")</f>
      </c>
      <c r="O418" s="4">
        <v>0</v>
      </c>
      <c r="P418" s="4">
        <v>0</v>
      </c>
      <c r="Q418" s="4">
        <v>0</v>
      </c>
      <c r="R418" s="4">
        <v>0</v>
      </c>
      <c r="S418" s="16">
        <f>XLOOKUP(A418,'Receita Influenciada'!A:A,'Receita Influenciada'!C:C,"")</f>
      </c>
      <c r="T418" s="2">
        <f>DATEDIF(B418,C418,"D")</f>
      </c>
      <c r="U418" s="4">
        <v>0</v>
      </c>
    </row>
    <row x14ac:dyDescent="0.25" r="419" customHeight="1" ht="18.75">
      <c r="A419" s="1" t="s">
        <v>1451</v>
      </c>
      <c r="B419" s="22">
        <f>XLOOKUP(A419,'Página25'!A:A,'Página25'!G:G,"")</f>
        <v>25568.875</v>
      </c>
      <c r="C419" s="22">
        <f>XLOOKUP(A419,'Página25'!A:A,'Página25'!I:I,"")</f>
        <v>25568.875</v>
      </c>
      <c r="D419" s="4">
        <f>XLOOKUP(A419,login!A:A,login!F:F,"")</f>
      </c>
      <c r="E419" s="4">
        <f>XLOOKUP(A419,gestor!C:C,gestor!E:E,"")</f>
      </c>
      <c r="F419" s="4">
        <f>XLOOKUP(A419,tickets!I:I,tickets!J:J,"")</f>
      </c>
      <c r="G419" s="4">
        <f>XLOOKUP(A419,EmailVerification!A:A,EmailVerification!B:B,"")</f>
      </c>
      <c r="H419" s="4">
        <f>XLOOKUP(A419,IntegracaoVerification!A:A,IntegracaoVerification!C:C,"")</f>
      </c>
      <c r="I419" s="4">
        <f>XLOOKUP(A419,ApiVerification!A:A,ApiVerification!C:C,"")</f>
      </c>
      <c r="J419" s="4">
        <f>XLOOKUP(A419,AtivacaoGiftback!A:A,AtivacaoGiftback!B:B,"")</f>
      </c>
      <c r="K419" s="4">
        <f>XLOOKUP(A419,TempoPrimeiraCampanha!A:A,TempoPrimeiraCampanha!B:B,"")</f>
      </c>
      <c r="L419" s="4">
        <f>XLOOKUP(A419,'# Campanhas30D'!A:A,'# Campanhas30D'!B:B,"")</f>
      </c>
      <c r="M419" s="4">
        <v>0</v>
      </c>
      <c r="N419" s="10">
        <f>XLOOKUP(A419,'Receita Total'!A:A,'Receita Total'!C:C,"")</f>
      </c>
      <c r="O419" s="4">
        <v>0</v>
      </c>
      <c r="P419" s="4">
        <v>0</v>
      </c>
      <c r="Q419" s="4">
        <v>0</v>
      </c>
      <c r="R419" s="4">
        <v>0</v>
      </c>
      <c r="S419" s="16">
        <f>XLOOKUP(A419,'Receita Influenciada'!A:A,'Receita Influenciada'!C:C,"")</f>
      </c>
      <c r="T419" s="2">
        <f>DATEDIF(B419,C419,"D")</f>
      </c>
      <c r="U419" s="4">
        <v>0</v>
      </c>
    </row>
    <row x14ac:dyDescent="0.25" r="420" customHeight="1" ht="18.75">
      <c r="A420" s="1" t="s">
        <v>1427</v>
      </c>
      <c r="B420" s="22">
        <f>XLOOKUP(A420,'Página25'!A:A,'Página25'!G:G,"")</f>
        <v>25568.875</v>
      </c>
      <c r="C420" s="22">
        <f>XLOOKUP(A420,'Página25'!A:A,'Página25'!I:I,"")</f>
        <v>25568.875</v>
      </c>
      <c r="D420" s="4">
        <f>XLOOKUP(A420,login!A:A,login!F:F,"")</f>
      </c>
      <c r="E420" s="4">
        <f>XLOOKUP(A420,gestor!C:C,gestor!E:E,"")</f>
      </c>
      <c r="F420" s="4">
        <v>0</v>
      </c>
      <c r="G420" s="4">
        <f>XLOOKUP(A420,EmailVerification!A:A,EmailVerification!B:B,"")</f>
      </c>
      <c r="H420" s="4">
        <f>XLOOKUP(A420,IntegracaoVerification!A:A,IntegracaoVerification!C:C,"")</f>
      </c>
      <c r="I420" s="4">
        <f>XLOOKUP(A420,ApiVerification!A:A,ApiVerification!C:C,"")</f>
      </c>
      <c r="J420" s="4">
        <f>XLOOKUP(A420,AtivacaoGiftback!A:A,AtivacaoGiftback!B:B,"")</f>
      </c>
      <c r="K420" s="4">
        <f>XLOOKUP(A420,TempoPrimeiraCampanha!A:A,TempoPrimeiraCampanha!B:B,"")</f>
      </c>
      <c r="L420" s="4">
        <f>XLOOKUP(A420,'# Campanhas30D'!A:A,'# Campanhas30D'!B:B,"")</f>
      </c>
      <c r="M420" s="4">
        <v>0</v>
      </c>
      <c r="N420" s="10">
        <f>XLOOKUP(A420,'Receita Total'!A:A,'Receita Total'!C:C,"")</f>
      </c>
      <c r="O420" s="4">
        <v>0</v>
      </c>
      <c r="P420" s="4">
        <v>0</v>
      </c>
      <c r="Q420" s="4">
        <v>0</v>
      </c>
      <c r="R420" s="4">
        <v>0</v>
      </c>
      <c r="S420" s="16">
        <f>XLOOKUP(A420,'Receita Influenciada'!A:A,'Receita Influenciada'!C:C,"")</f>
      </c>
      <c r="T420" s="2">
        <f>DATEDIF(B420,C420,"D")</f>
      </c>
      <c r="U420" s="4">
        <v>0</v>
      </c>
    </row>
    <row x14ac:dyDescent="0.25" r="421" customHeight="1" ht="18.75">
      <c r="A421" s="1" t="s">
        <v>1416</v>
      </c>
      <c r="B421" s="22">
        <f>XLOOKUP(A421,'Página25'!A:A,'Página25'!G:G,"")</f>
        <v>25568.875</v>
      </c>
      <c r="C421" s="22">
        <f>XLOOKUP(A421,'Página25'!A:A,'Página25'!I:I,"")</f>
        <v>25568.875</v>
      </c>
      <c r="D421" s="4">
        <f>XLOOKUP(A421,login!A:A,login!F:F,"")</f>
      </c>
      <c r="E421" s="4">
        <f>XLOOKUP(A421,gestor!C:C,gestor!E:E,"")</f>
      </c>
      <c r="F421" s="4">
        <v>0</v>
      </c>
      <c r="G421" s="4">
        <f>XLOOKUP(A421,EmailVerification!A:A,EmailVerification!B:B,"")</f>
      </c>
      <c r="H421" s="4">
        <f>XLOOKUP(A421,IntegracaoVerification!A:A,IntegracaoVerification!C:C,"")</f>
      </c>
      <c r="I421" s="4">
        <f>XLOOKUP(A421,ApiVerification!A:A,ApiVerification!C:C,"")</f>
      </c>
      <c r="J421" s="4">
        <f>XLOOKUP(A421,AtivacaoGiftback!A:A,AtivacaoGiftback!B:B,"")</f>
      </c>
      <c r="K421" s="2">
        <f>XLOOKUP(A421,TempoPrimeiraCampanha!A:A,TempoPrimeiraCampanha!B:B,"")</f>
      </c>
      <c r="L421" s="4">
        <f>XLOOKUP(A421,'# Campanhas30D'!A:A,'# Campanhas30D'!B:B,"")</f>
      </c>
      <c r="M421" s="4">
        <v>0</v>
      </c>
      <c r="N421" s="10">
        <f>XLOOKUP(A421,'Receita Total'!A:A,'Receita Total'!C:C,"")</f>
      </c>
      <c r="O421" s="4">
        <v>0</v>
      </c>
      <c r="P421" s="4">
        <v>0</v>
      </c>
      <c r="Q421" s="4">
        <v>0</v>
      </c>
      <c r="R421" s="4">
        <v>0</v>
      </c>
      <c r="S421" s="16">
        <f>XLOOKUP(A421,'Receita Influenciada'!A:A,'Receita Influenciada'!C:C,"")</f>
      </c>
      <c r="T421" s="2">
        <f>DATEDIF(B421,C421,"D")</f>
      </c>
      <c r="U421" s="4">
        <v>0</v>
      </c>
    </row>
    <row x14ac:dyDescent="0.25" r="422" customHeight="1" ht="18.75">
      <c r="A422" s="1" t="s">
        <v>1404</v>
      </c>
      <c r="B422" s="22">
        <f>XLOOKUP(A422,'Página25'!A:A,'Página25'!G:G,"")</f>
        <v>25568.875</v>
      </c>
      <c r="C422" s="22">
        <f>XLOOKUP(A422,'Página25'!A:A,'Página25'!I:I,"")</f>
        <v>25568.875</v>
      </c>
      <c r="D422" s="4">
        <f>XLOOKUP(A422,login!A:A,login!F:F,"")</f>
      </c>
      <c r="E422" s="4">
        <f>XLOOKUP(A422,gestor!C:C,gestor!E:E,"")</f>
      </c>
      <c r="F422" s="4">
        <v>0</v>
      </c>
      <c r="G422" s="4">
        <f>XLOOKUP(A422,EmailVerification!A:A,EmailVerification!B:B,"")</f>
      </c>
      <c r="H422" s="4">
        <f>XLOOKUP(A422,IntegracaoVerification!A:A,IntegracaoVerification!C:C,"")</f>
      </c>
      <c r="I422" s="4">
        <f>XLOOKUP(A422,ApiVerification!A:A,ApiVerification!C:C,"")</f>
      </c>
      <c r="J422" s="4">
        <f>XLOOKUP(A422,AtivacaoGiftback!A:A,AtivacaoGiftback!B:B,"")</f>
      </c>
      <c r="K422" s="4">
        <f>XLOOKUP(A422,TempoPrimeiraCampanha!A:A,TempoPrimeiraCampanha!B:B,"")</f>
      </c>
      <c r="L422" s="4">
        <f>XLOOKUP(A422,'# Campanhas30D'!A:A,'# Campanhas30D'!B:B,"")</f>
      </c>
      <c r="M422" s="4">
        <v>0</v>
      </c>
      <c r="N422" s="10">
        <f>XLOOKUP(A422,'Receita Total'!A:A,'Receita Total'!C:C,"")</f>
      </c>
      <c r="O422" s="4">
        <v>0</v>
      </c>
      <c r="P422" s="4">
        <v>0</v>
      </c>
      <c r="Q422" s="4">
        <v>0</v>
      </c>
      <c r="R422" s="4">
        <v>0</v>
      </c>
      <c r="S422" s="16">
        <f>XLOOKUP(A422,'Receita Influenciada'!A:A,'Receita Influenciada'!C:C,"")</f>
      </c>
      <c r="T422" s="2">
        <f>DATEDIF(B422,C422,"D")</f>
      </c>
      <c r="U422" s="4">
        <v>0</v>
      </c>
    </row>
    <row x14ac:dyDescent="0.25" r="423" customHeight="1" ht="18.75">
      <c r="A423" s="1" t="s">
        <v>1394</v>
      </c>
      <c r="B423" s="22">
        <f>XLOOKUP(A423,'Página25'!A:A,'Página25'!G:G,"")</f>
        <v>25568.875</v>
      </c>
      <c r="C423" s="22">
        <f>XLOOKUP(A423,'Página25'!A:A,'Página25'!I:I,"")</f>
        <v>25568.875</v>
      </c>
      <c r="D423" s="4">
        <f>XLOOKUP(A423,login!A:A,login!F:F,"")</f>
      </c>
      <c r="E423" s="4">
        <f>XLOOKUP(A423,gestor!C:C,gestor!E:E,"")</f>
      </c>
      <c r="F423" s="4">
        <v>0</v>
      </c>
      <c r="G423" s="4">
        <f>XLOOKUP(A423,EmailVerification!A:A,EmailVerification!B:B,"")</f>
      </c>
      <c r="H423" s="4">
        <f>XLOOKUP(A423,IntegracaoVerification!A:A,IntegracaoVerification!C:C,"")</f>
      </c>
      <c r="I423" s="4">
        <f>XLOOKUP(A423,ApiVerification!A:A,ApiVerification!C:C,"")</f>
      </c>
      <c r="J423" s="2">
        <f>XLOOKUP(A423,AtivacaoGiftback!A:A,AtivacaoGiftback!B:B,"")</f>
      </c>
      <c r="K423" s="4">
        <f>XLOOKUP(A423,TempoPrimeiraCampanha!A:A,TempoPrimeiraCampanha!B:B,"")</f>
      </c>
      <c r="L423" s="4">
        <f>XLOOKUP(A423,'# Campanhas30D'!A:A,'# Campanhas30D'!B:B,"")</f>
      </c>
      <c r="M423" s="4">
        <v>0</v>
      </c>
      <c r="N423" s="10">
        <f>XLOOKUP(A423,'Receita Total'!A:A,'Receita Total'!C:C,"")</f>
      </c>
      <c r="O423" s="4">
        <v>0</v>
      </c>
      <c r="P423" s="4">
        <v>0</v>
      </c>
      <c r="Q423" s="4">
        <v>0</v>
      </c>
      <c r="R423" s="4">
        <v>0</v>
      </c>
      <c r="S423" s="16">
        <f>XLOOKUP(A423,'Receita Influenciada'!A:A,'Receita Influenciada'!C:C,"")</f>
      </c>
      <c r="T423" s="2">
        <f>DATEDIF(B423,C423,"D")</f>
      </c>
      <c r="U423" s="4">
        <v>0</v>
      </c>
    </row>
    <row x14ac:dyDescent="0.25" r="424" customHeight="1" ht="18.75">
      <c r="A424" s="1" t="s">
        <v>1377</v>
      </c>
      <c r="B424" s="22">
        <f>XLOOKUP(A424,'Página25'!A:A,'Página25'!G:G,"")</f>
        <v>25568.875</v>
      </c>
      <c r="C424" s="22">
        <f>XLOOKUP(A424,'Página25'!A:A,'Página25'!I:I,"")</f>
        <v>25568.875</v>
      </c>
      <c r="D424" s="4">
        <f>XLOOKUP(A424,login!A:A,login!F:F,"")</f>
      </c>
      <c r="E424" s="4">
        <f>XLOOKUP(A424,gestor!C:C,gestor!E:E,"")</f>
      </c>
      <c r="F424" s="4">
        <v>0</v>
      </c>
      <c r="G424" s="4">
        <f>XLOOKUP(A424,EmailVerification!A:A,EmailVerification!B:B,"")</f>
      </c>
      <c r="H424" s="4">
        <f>XLOOKUP(A424,IntegracaoVerification!A:A,IntegracaoVerification!C:C,"")</f>
      </c>
      <c r="I424" s="2">
        <f>XLOOKUP(A424,ApiVerification!A:A,ApiVerification!C:C,"")</f>
      </c>
      <c r="J424" s="4">
        <f>XLOOKUP(A424,AtivacaoGiftback!A:A,AtivacaoGiftback!B:B,"")</f>
      </c>
      <c r="K424" s="4">
        <f>XLOOKUP(A424,TempoPrimeiraCampanha!A:A,TempoPrimeiraCampanha!B:B,"")</f>
      </c>
      <c r="L424" s="4">
        <f>XLOOKUP(A424,'# Campanhas30D'!A:A,'# Campanhas30D'!B:B,"")</f>
      </c>
      <c r="M424" s="4">
        <v>0</v>
      </c>
      <c r="N424" s="10">
        <f>XLOOKUP(A424,'Receita Total'!A:A,'Receita Total'!C:C,"")</f>
      </c>
      <c r="O424" s="4">
        <v>0</v>
      </c>
      <c r="P424" s="4">
        <v>0</v>
      </c>
      <c r="Q424" s="4">
        <v>0</v>
      </c>
      <c r="R424" s="4">
        <v>0</v>
      </c>
      <c r="S424" s="16">
        <f>XLOOKUP(A424,'Receita Influenciada'!A:A,'Receita Influenciada'!C:C,"")</f>
      </c>
      <c r="T424" s="2">
        <f>DATEDIF(B424,C424,"D")</f>
      </c>
      <c r="U424" s="4">
        <v>0</v>
      </c>
    </row>
    <row x14ac:dyDescent="0.25" r="425" customHeight="1" ht="18.75">
      <c r="A425" s="1" t="s">
        <v>1376</v>
      </c>
      <c r="B425" s="22">
        <f>XLOOKUP(A425,'Página25'!A:A,'Página25'!G:G,"")</f>
        <v>25568.875</v>
      </c>
      <c r="C425" s="22">
        <f>XLOOKUP(A425,'Página25'!A:A,'Página25'!I:I,"")</f>
        <v>25568.875</v>
      </c>
      <c r="D425" s="4">
        <f>XLOOKUP(A425,login!A:A,login!F:F,"")</f>
      </c>
      <c r="E425" s="4">
        <f>XLOOKUP(A425,gestor!C:C,gestor!E:E,"")</f>
      </c>
      <c r="F425" s="4">
        <v>0</v>
      </c>
      <c r="G425" s="4">
        <f>XLOOKUP(A425,EmailVerification!A:A,EmailVerification!B:B,"")</f>
      </c>
      <c r="H425" s="4">
        <f>XLOOKUP(A425,IntegracaoVerification!A:A,IntegracaoVerification!C:C,"")</f>
      </c>
      <c r="I425" s="4">
        <f>XLOOKUP(A425,ApiVerification!A:A,ApiVerification!C:C,"")</f>
      </c>
      <c r="J425" s="2">
        <f>XLOOKUP(A425,AtivacaoGiftback!A:A,AtivacaoGiftback!B:B,"")</f>
      </c>
      <c r="K425" s="2">
        <f>XLOOKUP(A425,TempoPrimeiraCampanha!A:A,TempoPrimeiraCampanha!B:B,"")</f>
      </c>
      <c r="L425" s="4">
        <f>XLOOKUP(A425,'# Campanhas30D'!A:A,'# Campanhas30D'!B:B,"")</f>
      </c>
      <c r="M425" s="4">
        <v>0</v>
      </c>
      <c r="N425" s="10">
        <f>XLOOKUP(A425,'Receita Total'!A:A,'Receita Total'!C:C,"")</f>
      </c>
      <c r="O425" s="4">
        <v>0</v>
      </c>
      <c r="P425" s="4">
        <v>0</v>
      </c>
      <c r="Q425" s="4">
        <v>0</v>
      </c>
      <c r="R425" s="4">
        <v>0</v>
      </c>
      <c r="S425" s="16">
        <f>XLOOKUP(A425,'Receita Influenciada'!A:A,'Receita Influenciada'!C:C,"")</f>
      </c>
      <c r="T425" s="2">
        <f>DATEDIF(B425,C425,"D")</f>
      </c>
      <c r="U425" s="4">
        <v>0</v>
      </c>
    </row>
    <row x14ac:dyDescent="0.25" r="426" customHeight="1" ht="18.75">
      <c r="A426" s="1" t="s">
        <v>1372</v>
      </c>
      <c r="B426" s="22">
        <f>XLOOKUP(A426,'Página25'!A:A,'Página25'!G:G,"")</f>
        <v>25568.875</v>
      </c>
      <c r="C426" s="22">
        <f>XLOOKUP(A426,'Página25'!A:A,'Página25'!I:I,"")</f>
        <v>25568.875</v>
      </c>
      <c r="D426" s="4">
        <f>XLOOKUP(A426,login!A:A,login!F:F,"")</f>
      </c>
      <c r="E426" s="4">
        <f>XLOOKUP(A426,gestor!C:C,gestor!E:E,"")</f>
      </c>
      <c r="F426" s="4">
        <v>0</v>
      </c>
      <c r="G426" s="4">
        <f>XLOOKUP(A426,EmailVerification!A:A,EmailVerification!B:B,"")</f>
      </c>
      <c r="H426" s="4">
        <f>XLOOKUP(A426,IntegracaoVerification!A:A,IntegracaoVerification!C:C,"")</f>
      </c>
      <c r="I426" s="2">
        <f>XLOOKUP(A426,ApiVerification!A:A,ApiVerification!C:C,"")</f>
      </c>
      <c r="J426" s="2">
        <f>XLOOKUP(A426,AtivacaoGiftback!A:A,AtivacaoGiftback!B:B,"")</f>
      </c>
      <c r="K426" s="2">
        <f>XLOOKUP(A426,TempoPrimeiraCampanha!A:A,TempoPrimeiraCampanha!B:B,"")</f>
      </c>
      <c r="L426" s="4">
        <f>XLOOKUP(A426,'# Campanhas30D'!A:A,'# Campanhas30D'!B:B,"")</f>
      </c>
      <c r="M426" s="4">
        <v>0</v>
      </c>
      <c r="N426" s="10">
        <f>XLOOKUP(A426,'Receita Total'!A:A,'Receita Total'!C:C,"")</f>
      </c>
      <c r="O426" s="4">
        <v>0</v>
      </c>
      <c r="P426" s="4">
        <v>0</v>
      </c>
      <c r="Q426" s="4">
        <v>0</v>
      </c>
      <c r="R426" s="4">
        <v>0</v>
      </c>
      <c r="S426" s="16">
        <f>XLOOKUP(A426,'Receita Influenciada'!A:A,'Receita Influenciada'!C:C,"")</f>
      </c>
      <c r="T426" s="2">
        <f>DATEDIF(B426,C426,"D")</f>
      </c>
      <c r="U426" s="4">
        <v>0</v>
      </c>
    </row>
    <row x14ac:dyDescent="0.25" r="427" customHeight="1" ht="18.75">
      <c r="A427" s="1" t="s">
        <v>1370</v>
      </c>
      <c r="B427" s="22">
        <f>XLOOKUP(A427,'Página25'!A:A,'Página25'!G:G,"")</f>
        <v>25568.875</v>
      </c>
      <c r="C427" s="22">
        <f>XLOOKUP(A427,'Página25'!A:A,'Página25'!I:I,"")</f>
        <v>25568.875</v>
      </c>
      <c r="D427" s="4">
        <f>XLOOKUP(A427,login!A:A,login!F:F,"")</f>
      </c>
      <c r="E427" s="4">
        <f>XLOOKUP(A427,gestor!C:C,gestor!E:E,"")</f>
      </c>
      <c r="F427" s="4">
        <v>0</v>
      </c>
      <c r="G427" s="4">
        <f>XLOOKUP(A427,EmailVerification!A:A,EmailVerification!B:B,"")</f>
      </c>
      <c r="H427" s="4">
        <f>XLOOKUP(A427,IntegracaoVerification!A:A,IntegracaoVerification!C:C,"")</f>
      </c>
      <c r="I427" s="4">
        <f>XLOOKUP(A427,ApiVerification!A:A,ApiVerification!C:C,"")</f>
      </c>
      <c r="J427" s="4">
        <f>XLOOKUP(A427,AtivacaoGiftback!A:A,AtivacaoGiftback!B:B,"")</f>
      </c>
      <c r="K427" s="2">
        <f>XLOOKUP(A427,TempoPrimeiraCampanha!A:A,TempoPrimeiraCampanha!B:B,"")</f>
      </c>
      <c r="L427" s="4">
        <f>XLOOKUP(A427,'# Campanhas30D'!A:A,'# Campanhas30D'!B:B,"")</f>
      </c>
      <c r="M427" s="4">
        <v>0</v>
      </c>
      <c r="N427" s="10">
        <f>XLOOKUP(A427,'Receita Total'!A:A,'Receita Total'!C:C,"")</f>
      </c>
      <c r="O427" s="4">
        <v>0</v>
      </c>
      <c r="P427" s="4">
        <v>0</v>
      </c>
      <c r="Q427" s="4">
        <v>0</v>
      </c>
      <c r="R427" s="4">
        <v>0</v>
      </c>
      <c r="S427" s="16">
        <f>XLOOKUP(A427,'Receita Influenciada'!A:A,'Receita Influenciada'!C:C,"")</f>
      </c>
      <c r="T427" s="2">
        <f>DATEDIF(B427,C427,"D")</f>
      </c>
      <c r="U427" s="4">
        <v>0</v>
      </c>
    </row>
    <row x14ac:dyDescent="0.25" r="428" customHeight="1" ht="18.75">
      <c r="A428" s="1" t="s">
        <v>1364</v>
      </c>
      <c r="B428" s="22">
        <f>XLOOKUP(A428,'Página25'!A:A,'Página25'!G:G,"")</f>
        <v>25568.875</v>
      </c>
      <c r="C428" s="22">
        <f>XLOOKUP(A428,'Página25'!A:A,'Página25'!I:I,"")</f>
        <v>25568.875</v>
      </c>
      <c r="D428" s="4">
        <f>XLOOKUP(A428,login!A:A,login!F:F,"")</f>
      </c>
      <c r="E428" s="4">
        <f>XLOOKUP(A428,gestor!C:C,gestor!E:E,"")</f>
      </c>
      <c r="F428" s="4">
        <v>0</v>
      </c>
      <c r="G428" s="4">
        <f>XLOOKUP(A428,EmailVerification!A:A,EmailVerification!B:B,"")</f>
      </c>
      <c r="H428" s="4">
        <f>XLOOKUP(A428,IntegracaoVerification!A:A,IntegracaoVerification!C:C,"")</f>
      </c>
      <c r="I428" s="4">
        <f>XLOOKUP(A428,ApiVerification!A:A,ApiVerification!C:C,"")</f>
      </c>
      <c r="J428" s="4">
        <f>XLOOKUP(A428,AtivacaoGiftback!A:A,AtivacaoGiftback!B:B,"")</f>
      </c>
      <c r="K428" s="4">
        <f>XLOOKUP(A428,TempoPrimeiraCampanha!A:A,TempoPrimeiraCampanha!B:B,"")</f>
      </c>
      <c r="L428" s="4">
        <f>XLOOKUP(A428,'# Campanhas30D'!A:A,'# Campanhas30D'!B:B,"")</f>
      </c>
      <c r="M428" s="4">
        <v>0</v>
      </c>
      <c r="N428" s="10">
        <f>XLOOKUP(A428,'Receita Total'!A:A,'Receita Total'!C:C,"")</f>
      </c>
      <c r="O428" s="4">
        <v>0</v>
      </c>
      <c r="P428" s="4">
        <v>0</v>
      </c>
      <c r="Q428" s="4">
        <v>0</v>
      </c>
      <c r="R428" s="4">
        <v>0</v>
      </c>
      <c r="S428" s="16">
        <f>XLOOKUP(A428,'Receita Influenciada'!A:A,'Receita Influenciada'!C:C,"")</f>
      </c>
      <c r="T428" s="2">
        <f>DATEDIF(B428,C428,"D")</f>
      </c>
      <c r="U428" s="4">
        <v>0</v>
      </c>
    </row>
    <row x14ac:dyDescent="0.25" r="429" customHeight="1" ht="18.75">
      <c r="A429" s="1" t="s">
        <v>1362</v>
      </c>
      <c r="B429" s="22">
        <f>XLOOKUP(A429,'Página25'!A:A,'Página25'!G:G,"")</f>
        <v>25568.875</v>
      </c>
      <c r="C429" s="22">
        <f>XLOOKUP(A429,'Página25'!A:A,'Página25'!I:I,"")</f>
        <v>25568.875</v>
      </c>
      <c r="D429" s="4">
        <f>XLOOKUP(A429,login!A:A,login!F:F,"")</f>
      </c>
      <c r="E429" s="4">
        <f>XLOOKUP(A429,gestor!C:C,gestor!E:E,"")</f>
      </c>
      <c r="F429" s="4">
        <v>0</v>
      </c>
      <c r="G429" s="4">
        <f>XLOOKUP(A429,EmailVerification!A:A,EmailVerification!B:B,"")</f>
      </c>
      <c r="H429" s="2">
        <f>XLOOKUP(A429,IntegracaoVerification!A:A,IntegracaoVerification!C:C,"")</f>
      </c>
      <c r="I429" s="4">
        <f>XLOOKUP(A429,ApiVerification!A:A,ApiVerification!C:C,"")</f>
      </c>
      <c r="J429" s="2">
        <f>XLOOKUP(A429,AtivacaoGiftback!A:A,AtivacaoGiftback!B:B,"")</f>
      </c>
      <c r="K429" s="4">
        <f>XLOOKUP(A429,TempoPrimeiraCampanha!A:A,TempoPrimeiraCampanha!B:B,"")</f>
      </c>
      <c r="L429" s="4">
        <f>XLOOKUP(A429,'# Campanhas30D'!A:A,'# Campanhas30D'!B:B,"")</f>
      </c>
      <c r="M429" s="4">
        <v>0</v>
      </c>
      <c r="N429" s="10">
        <f>XLOOKUP(A429,'Receita Total'!A:A,'Receita Total'!C:C,"")</f>
      </c>
      <c r="O429" s="4">
        <v>0</v>
      </c>
      <c r="P429" s="4">
        <v>0</v>
      </c>
      <c r="Q429" s="4">
        <v>0</v>
      </c>
      <c r="R429" s="4">
        <v>0</v>
      </c>
      <c r="S429" s="16">
        <f>XLOOKUP(A429,'Receita Influenciada'!A:A,'Receita Influenciada'!C:C,"")</f>
      </c>
      <c r="T429" s="2">
        <f>DATEDIF(B429,C429,"D")</f>
      </c>
      <c r="U429" s="4">
        <v>0</v>
      </c>
    </row>
    <row x14ac:dyDescent="0.25" r="430" customHeight="1" ht="18.75">
      <c r="A430" s="1" t="s">
        <v>1360</v>
      </c>
      <c r="B430" s="22">
        <f>XLOOKUP(A430,'Página25'!A:A,'Página25'!G:G,"")</f>
        <v>25568.875</v>
      </c>
      <c r="C430" s="22">
        <f>XLOOKUP(A430,'Página25'!A:A,'Página25'!I:I,"")</f>
        <v>25568.875</v>
      </c>
      <c r="D430" s="4">
        <f>XLOOKUP(A430,login!A:A,login!F:F,"")</f>
      </c>
      <c r="E430" s="4">
        <f>XLOOKUP(A430,gestor!C:C,gestor!E:E,"")</f>
      </c>
      <c r="F430" s="4">
        <v>0</v>
      </c>
      <c r="G430" s="4">
        <f>XLOOKUP(A430,EmailVerification!A:A,EmailVerification!B:B,"")</f>
      </c>
      <c r="H430" s="4">
        <f>XLOOKUP(A430,IntegracaoVerification!A:A,IntegracaoVerification!C:C,"")</f>
      </c>
      <c r="I430" s="2">
        <f>XLOOKUP(A430,ApiVerification!A:A,ApiVerification!C:C,"")</f>
      </c>
      <c r="J430" s="2">
        <f>XLOOKUP(A430,AtivacaoGiftback!A:A,AtivacaoGiftback!B:B,"")</f>
      </c>
      <c r="K430" s="2">
        <f>XLOOKUP(A430,TempoPrimeiraCampanha!A:A,TempoPrimeiraCampanha!B:B,"")</f>
      </c>
      <c r="L430" s="4">
        <f>XLOOKUP(A430,'# Campanhas30D'!A:A,'# Campanhas30D'!B:B,"")</f>
      </c>
      <c r="M430" s="4">
        <v>0</v>
      </c>
      <c r="N430" s="10">
        <f>XLOOKUP(A430,'Receita Total'!A:A,'Receita Total'!C:C,"")</f>
      </c>
      <c r="O430" s="4">
        <v>0</v>
      </c>
      <c r="P430" s="4">
        <v>0</v>
      </c>
      <c r="Q430" s="4">
        <v>0</v>
      </c>
      <c r="R430" s="4">
        <v>0</v>
      </c>
      <c r="S430" s="16">
        <f>XLOOKUP(A430,'Receita Influenciada'!A:A,'Receita Influenciada'!C:C,"")</f>
      </c>
      <c r="T430" s="2">
        <f>DATEDIF(B430,C430,"D")</f>
      </c>
      <c r="U430" s="4">
        <v>0</v>
      </c>
    </row>
    <row x14ac:dyDescent="0.25" r="431" customHeight="1" ht="18.75">
      <c r="A431" s="1" t="s">
        <v>1357</v>
      </c>
      <c r="B431" s="22">
        <f>XLOOKUP(A431,'Página25'!A:A,'Página25'!G:G,"")</f>
        <v>25568.875</v>
      </c>
      <c r="C431" s="22">
        <f>XLOOKUP(A431,'Página25'!A:A,'Página25'!I:I,"")</f>
        <v>25568.875</v>
      </c>
      <c r="D431" s="4">
        <f>XLOOKUP(A431,login!A:A,login!F:F,"")</f>
      </c>
      <c r="E431" s="4">
        <f>XLOOKUP(A431,gestor!C:C,gestor!E:E,"")</f>
      </c>
      <c r="F431" s="4">
        <v>0</v>
      </c>
      <c r="G431" s="4">
        <f>XLOOKUP(A431,EmailVerification!A:A,EmailVerification!B:B,"")</f>
      </c>
      <c r="H431" s="4">
        <f>XLOOKUP(A431,IntegracaoVerification!A:A,IntegracaoVerification!C:C,"")</f>
      </c>
      <c r="I431" s="4">
        <f>XLOOKUP(A431,ApiVerification!A:A,ApiVerification!C:C,"")</f>
      </c>
      <c r="J431" s="4">
        <f>XLOOKUP(A431,AtivacaoGiftback!A:A,AtivacaoGiftback!B:B,"")</f>
      </c>
      <c r="K431" s="4">
        <f>XLOOKUP(A431,TempoPrimeiraCampanha!A:A,TempoPrimeiraCampanha!B:B,"")</f>
      </c>
      <c r="L431" s="4">
        <f>XLOOKUP(A431,'# Campanhas30D'!A:A,'# Campanhas30D'!B:B,"")</f>
      </c>
      <c r="M431" s="4">
        <v>0</v>
      </c>
      <c r="N431" s="10">
        <f>XLOOKUP(A431,'Receita Total'!A:A,'Receita Total'!C:C,"")</f>
      </c>
      <c r="O431" s="4">
        <v>0</v>
      </c>
      <c r="P431" s="4">
        <v>0</v>
      </c>
      <c r="Q431" s="4">
        <v>0</v>
      </c>
      <c r="R431" s="4">
        <v>0</v>
      </c>
      <c r="S431" s="16">
        <f>XLOOKUP(A431,'Receita Influenciada'!A:A,'Receita Influenciada'!C:C,"")</f>
      </c>
      <c r="T431" s="2">
        <f>DATEDIF(B431,C431,"D")</f>
      </c>
      <c r="U431" s="4">
        <v>0</v>
      </c>
    </row>
    <row x14ac:dyDescent="0.25" r="432" customHeight="1" ht="18.75">
      <c r="A432" s="1" t="s">
        <v>1344</v>
      </c>
      <c r="B432" s="22">
        <f>XLOOKUP(A432,'Página25'!A:A,'Página25'!G:G,"")</f>
        <v>25568.875</v>
      </c>
      <c r="C432" s="22">
        <f>XLOOKUP(A432,'Página25'!A:A,'Página25'!I:I,"")</f>
        <v>25568.875</v>
      </c>
      <c r="D432" s="4">
        <f>XLOOKUP(A432,login!A:A,login!F:F,"")</f>
      </c>
      <c r="E432" s="4">
        <f>XLOOKUP(A432,gestor!C:C,gestor!E:E,"")</f>
      </c>
      <c r="F432" s="4">
        <v>0</v>
      </c>
      <c r="G432" s="4">
        <f>XLOOKUP(A432,EmailVerification!A:A,EmailVerification!B:B,"")</f>
      </c>
      <c r="H432" s="4">
        <f>XLOOKUP(A432,IntegracaoVerification!A:A,IntegracaoVerification!C:C,"")</f>
      </c>
      <c r="I432" s="4">
        <f>XLOOKUP(A432,ApiVerification!A:A,ApiVerification!C:C,"")</f>
      </c>
      <c r="J432" s="4">
        <f>XLOOKUP(A432,AtivacaoGiftback!A:A,AtivacaoGiftback!B:B,"")</f>
      </c>
      <c r="K432" s="4">
        <f>XLOOKUP(A432,TempoPrimeiraCampanha!A:A,TempoPrimeiraCampanha!B:B,"")</f>
      </c>
      <c r="L432" s="4">
        <f>XLOOKUP(A432,'# Campanhas30D'!A:A,'# Campanhas30D'!B:B,"")</f>
      </c>
      <c r="M432" s="4">
        <v>0</v>
      </c>
      <c r="N432" s="10">
        <f>XLOOKUP(A432,'Receita Total'!A:A,'Receita Total'!C:C,"")</f>
      </c>
      <c r="O432" s="4">
        <v>0</v>
      </c>
      <c r="P432" s="4">
        <v>0</v>
      </c>
      <c r="Q432" s="4">
        <v>0</v>
      </c>
      <c r="R432" s="4">
        <v>0</v>
      </c>
      <c r="S432" s="16">
        <f>XLOOKUP(A432,'Receita Influenciada'!A:A,'Receita Influenciada'!C:C,"")</f>
      </c>
      <c r="T432" s="2">
        <f>DATEDIF(B432,C432,"D")</f>
      </c>
      <c r="U432" s="4">
        <v>0</v>
      </c>
    </row>
    <row x14ac:dyDescent="0.25" r="433" customHeight="1" ht="18.75">
      <c r="A433" s="1" t="s">
        <v>1324</v>
      </c>
      <c r="B433" s="22">
        <f>XLOOKUP(A433,'Página25'!A:A,'Página25'!G:G,"")</f>
        <v>25568.875</v>
      </c>
      <c r="C433" s="22">
        <f>XLOOKUP(A433,'Página25'!A:A,'Página25'!I:I,"")</f>
        <v>25568.875</v>
      </c>
      <c r="D433" s="4">
        <f>XLOOKUP(A433,login!A:A,login!F:F,"")</f>
      </c>
      <c r="E433" s="4">
        <f>XLOOKUP(A433,gestor!C:C,gestor!E:E,"")</f>
      </c>
      <c r="F433" s="4">
        <f>XLOOKUP(A433,tickets!I:I,tickets!J:J,"")</f>
      </c>
      <c r="G433" s="4">
        <f>XLOOKUP(A433,EmailVerification!A:A,EmailVerification!B:B,"")</f>
      </c>
      <c r="H433" s="4">
        <f>XLOOKUP(A433,IntegracaoVerification!A:A,IntegracaoVerification!C:C,"")</f>
      </c>
      <c r="I433" s="4">
        <f>XLOOKUP(A433,ApiVerification!A:A,ApiVerification!C:C,"")</f>
      </c>
      <c r="J433" s="4">
        <f>XLOOKUP(A433,AtivacaoGiftback!A:A,AtivacaoGiftback!B:B,"")</f>
      </c>
      <c r="K433" s="4">
        <f>XLOOKUP(A433,TempoPrimeiraCampanha!A:A,TempoPrimeiraCampanha!B:B,"")</f>
      </c>
      <c r="L433" s="4">
        <f>XLOOKUP(A433,'# Campanhas30D'!A:A,'# Campanhas30D'!B:B,"")</f>
      </c>
      <c r="M433" s="4">
        <v>0</v>
      </c>
      <c r="N433" s="10">
        <f>XLOOKUP(A433,'Receita Total'!A:A,'Receita Total'!C:C,"")</f>
      </c>
      <c r="O433" s="4">
        <v>0</v>
      </c>
      <c r="P433" s="4">
        <v>0</v>
      </c>
      <c r="Q433" s="4">
        <v>0</v>
      </c>
      <c r="R433" s="4">
        <v>0</v>
      </c>
      <c r="S433" s="16">
        <f>XLOOKUP(A433,'Receita Influenciada'!A:A,'Receita Influenciada'!C:C,"")</f>
      </c>
      <c r="T433" s="2">
        <f>DATEDIF(B433,C433,"D")</f>
      </c>
      <c r="U433" s="4">
        <v>0</v>
      </c>
    </row>
    <row x14ac:dyDescent="0.25" r="434" customHeight="1" ht="18.75">
      <c r="A434" s="1" t="s">
        <v>1317</v>
      </c>
      <c r="B434" s="22">
        <f>XLOOKUP(A434,'Página25'!A:A,'Página25'!G:G,"")</f>
        <v>25568.875</v>
      </c>
      <c r="C434" s="22">
        <f>XLOOKUP(A434,'Página25'!A:A,'Página25'!I:I,"")</f>
        <v>25568.875</v>
      </c>
      <c r="D434" s="4">
        <f>XLOOKUP(A434,login!A:A,login!F:F,"")</f>
      </c>
      <c r="E434" s="4">
        <f>XLOOKUP(A434,gestor!C:C,gestor!E:E,"")</f>
      </c>
      <c r="F434" s="4">
        <f>XLOOKUP(A434,tickets!I:I,tickets!J:J,"")</f>
      </c>
      <c r="G434" s="4">
        <f>XLOOKUP(A434,EmailVerification!A:A,EmailVerification!B:B,"")</f>
      </c>
      <c r="H434" s="4">
        <f>XLOOKUP(A434,IntegracaoVerification!A:A,IntegracaoVerification!C:C,"")</f>
      </c>
      <c r="I434" s="4">
        <f>XLOOKUP(A434,ApiVerification!A:A,ApiVerification!C:C,"")</f>
      </c>
      <c r="J434" s="4">
        <f>XLOOKUP(A434,AtivacaoGiftback!A:A,AtivacaoGiftback!B:B,"")</f>
      </c>
      <c r="K434" s="4">
        <f>XLOOKUP(A434,TempoPrimeiraCampanha!A:A,TempoPrimeiraCampanha!B:B,"")</f>
      </c>
      <c r="L434" s="4">
        <f>XLOOKUP(A434,'# Campanhas30D'!A:A,'# Campanhas30D'!B:B,"")</f>
      </c>
      <c r="M434" s="4">
        <v>0</v>
      </c>
      <c r="N434" s="10">
        <f>XLOOKUP(A434,'Receita Total'!A:A,'Receita Total'!C:C,"")</f>
      </c>
      <c r="O434" s="4">
        <v>0</v>
      </c>
      <c r="P434" s="4">
        <v>0</v>
      </c>
      <c r="Q434" s="4">
        <v>0</v>
      </c>
      <c r="R434" s="4">
        <v>0</v>
      </c>
      <c r="S434" s="16">
        <f>XLOOKUP(A434,'Receita Influenciada'!A:A,'Receita Influenciada'!C:C,"")</f>
      </c>
      <c r="T434" s="2">
        <f>DATEDIF(B434,C434,"D")</f>
      </c>
      <c r="U434" s="4">
        <v>0</v>
      </c>
    </row>
    <row x14ac:dyDescent="0.25" r="435" customHeight="1" ht="18.75">
      <c r="A435" s="1" t="s">
        <v>1310</v>
      </c>
      <c r="B435" s="22">
        <f>XLOOKUP(A435,'Página25'!A:A,'Página25'!G:G,"")</f>
        <v>25568.875</v>
      </c>
      <c r="C435" s="22">
        <f>XLOOKUP(A435,'Página25'!A:A,'Página25'!I:I,"")</f>
        <v>25568.875</v>
      </c>
      <c r="D435" s="4">
        <f>XLOOKUP(A435,login!A:A,login!F:F,"")</f>
      </c>
      <c r="E435" s="4">
        <f>XLOOKUP(A435,gestor!C:C,gestor!E:E,"")</f>
      </c>
      <c r="F435" s="4">
        <v>0</v>
      </c>
      <c r="G435" s="4">
        <f>XLOOKUP(A435,EmailVerification!A:A,EmailVerification!B:B,"")</f>
      </c>
      <c r="H435" s="4">
        <f>XLOOKUP(A435,IntegracaoVerification!A:A,IntegracaoVerification!C:C,"")</f>
      </c>
      <c r="I435" s="4">
        <f>XLOOKUP(A435,ApiVerification!A:A,ApiVerification!C:C,"")</f>
      </c>
      <c r="J435" s="2">
        <f>XLOOKUP(A435,AtivacaoGiftback!A:A,AtivacaoGiftback!B:B,"")</f>
      </c>
      <c r="K435" s="4">
        <f>XLOOKUP(A435,TempoPrimeiraCampanha!A:A,TempoPrimeiraCampanha!B:B,"")</f>
      </c>
      <c r="L435" s="4">
        <f>XLOOKUP(A435,'# Campanhas30D'!A:A,'# Campanhas30D'!B:B,"")</f>
      </c>
      <c r="M435" s="4">
        <v>0</v>
      </c>
      <c r="N435" s="10">
        <f>XLOOKUP(A435,'Receita Total'!A:A,'Receita Total'!C:C,"")</f>
      </c>
      <c r="O435" s="4">
        <v>0</v>
      </c>
      <c r="P435" s="4">
        <v>0</v>
      </c>
      <c r="Q435" s="4">
        <v>0</v>
      </c>
      <c r="R435" s="4">
        <v>0</v>
      </c>
      <c r="S435" s="16">
        <f>XLOOKUP(A435,'Receita Influenciada'!A:A,'Receita Influenciada'!C:C,"")</f>
      </c>
      <c r="T435" s="2">
        <f>DATEDIF(B435,C435,"D")</f>
      </c>
      <c r="U435" s="4">
        <v>0</v>
      </c>
    </row>
    <row x14ac:dyDescent="0.25" r="436" customHeight="1" ht="18.75">
      <c r="A436" s="1" t="s">
        <v>1298</v>
      </c>
      <c r="B436" s="22">
        <f>XLOOKUP(A436,'Página25'!A:A,'Página25'!G:G,"")</f>
        <v>25568.875</v>
      </c>
      <c r="C436" s="22">
        <f>XLOOKUP(A436,'Página25'!A:A,'Página25'!I:I,"")</f>
        <v>25568.875</v>
      </c>
      <c r="D436" s="4">
        <f>XLOOKUP(A436,login!A:A,login!F:F,"")</f>
      </c>
      <c r="E436" s="4">
        <f>XLOOKUP(A436,gestor!C:C,gestor!E:E,"")</f>
      </c>
      <c r="F436" s="4">
        <v>0</v>
      </c>
      <c r="G436" s="2">
        <f>XLOOKUP(A436,EmailVerification!A:A,EmailVerification!B:B,"")</f>
      </c>
      <c r="H436" s="4">
        <f>XLOOKUP(A436,IntegracaoVerification!A:A,IntegracaoVerification!C:C,"")</f>
      </c>
      <c r="I436" s="4">
        <f>XLOOKUP(A436,ApiVerification!A:A,ApiVerification!C:C,"")</f>
      </c>
      <c r="J436" s="2">
        <f>XLOOKUP(A436,AtivacaoGiftback!A:A,AtivacaoGiftback!B:B,"")</f>
      </c>
      <c r="K436" s="2">
        <f>XLOOKUP(A436,TempoPrimeiraCampanha!A:A,TempoPrimeiraCampanha!B:B,"")</f>
      </c>
      <c r="L436" s="4">
        <f>XLOOKUP(A436,'# Campanhas30D'!A:A,'# Campanhas30D'!B:B,"")</f>
      </c>
      <c r="M436" s="4">
        <v>0</v>
      </c>
      <c r="N436" s="10">
        <f>XLOOKUP(A436,'Receita Total'!A:A,'Receita Total'!C:C,"")</f>
      </c>
      <c r="O436" s="4">
        <v>0</v>
      </c>
      <c r="P436" s="4">
        <v>0</v>
      </c>
      <c r="Q436" s="4">
        <v>0</v>
      </c>
      <c r="R436" s="4">
        <v>0</v>
      </c>
      <c r="S436" s="16">
        <f>XLOOKUP(A436,'Receita Influenciada'!A:A,'Receita Influenciada'!C:C,"")</f>
      </c>
      <c r="T436" s="2">
        <f>DATEDIF(B436,C436,"D")</f>
      </c>
      <c r="U436" s="4">
        <v>0</v>
      </c>
    </row>
    <row x14ac:dyDescent="0.25" r="437" customHeight="1" ht="18.75">
      <c r="A437" s="1" t="s">
        <v>1290</v>
      </c>
      <c r="B437" s="22">
        <f>XLOOKUP(A437,'Página25'!A:A,'Página25'!G:G,"")</f>
        <v>25568.875</v>
      </c>
      <c r="C437" s="22">
        <f>XLOOKUP(A437,'Página25'!A:A,'Página25'!I:I,"")</f>
        <v>25568.875</v>
      </c>
      <c r="D437" s="4">
        <f>XLOOKUP(A437,login!A:A,login!F:F,"")</f>
      </c>
      <c r="E437" s="4">
        <f>XLOOKUP(A437,gestor!C:C,gestor!E:E,"")</f>
      </c>
      <c r="F437" s="4">
        <v>0</v>
      </c>
      <c r="G437" s="2">
        <f>XLOOKUP(A437,EmailVerification!A:A,EmailVerification!B:B,"")</f>
      </c>
      <c r="H437" s="4">
        <f>XLOOKUP(A437,IntegracaoVerification!A:A,IntegracaoVerification!C:C,"")</f>
      </c>
      <c r="I437" s="4">
        <f>XLOOKUP(A437,ApiVerification!A:A,ApiVerification!C:C,"")</f>
      </c>
      <c r="J437" s="2">
        <f>XLOOKUP(A437,AtivacaoGiftback!A:A,AtivacaoGiftback!B:B,"")</f>
      </c>
      <c r="K437" s="2">
        <f>XLOOKUP(A437,TempoPrimeiraCampanha!A:A,TempoPrimeiraCampanha!B:B,"")</f>
      </c>
      <c r="L437" s="4">
        <f>XLOOKUP(A437,'# Campanhas30D'!A:A,'# Campanhas30D'!B:B,"")</f>
      </c>
      <c r="M437" s="4">
        <v>0</v>
      </c>
      <c r="N437" s="10">
        <f>XLOOKUP(A437,'Receita Total'!A:A,'Receita Total'!C:C,"")</f>
      </c>
      <c r="O437" s="4">
        <v>0</v>
      </c>
      <c r="P437" s="4">
        <v>0</v>
      </c>
      <c r="Q437" s="4">
        <v>0</v>
      </c>
      <c r="R437" s="4">
        <v>0</v>
      </c>
      <c r="S437" s="16">
        <f>XLOOKUP(A437,'Receita Influenciada'!A:A,'Receita Influenciada'!C:C,"")</f>
      </c>
      <c r="T437" s="2">
        <f>DATEDIF(B437,C437,"D")</f>
      </c>
      <c r="U437" s="4">
        <v>0</v>
      </c>
    </row>
    <row x14ac:dyDescent="0.25" r="438" customHeight="1" ht="18.75">
      <c r="A438" s="1" t="s">
        <v>1286</v>
      </c>
      <c r="B438" s="22">
        <f>XLOOKUP(A438,'Página25'!A:A,'Página25'!G:G,"")</f>
        <v>25568.875</v>
      </c>
      <c r="C438" s="22">
        <f>XLOOKUP(A438,'Página25'!A:A,'Página25'!I:I,"")</f>
        <v>25568.875</v>
      </c>
      <c r="D438" s="4">
        <f>XLOOKUP(A438,login!A:A,login!F:F,"")</f>
      </c>
      <c r="E438" s="4">
        <f>XLOOKUP(A438,gestor!C:C,gestor!E:E,"")</f>
      </c>
      <c r="F438" s="4">
        <v>0</v>
      </c>
      <c r="G438" s="4">
        <f>XLOOKUP(A438,EmailVerification!A:A,EmailVerification!B:B,"")</f>
      </c>
      <c r="H438" s="4">
        <f>XLOOKUP(A438,IntegracaoVerification!A:A,IntegracaoVerification!C:C,"")</f>
      </c>
      <c r="I438" s="4">
        <f>XLOOKUP(A438,ApiVerification!A:A,ApiVerification!C:C,"")</f>
      </c>
      <c r="J438" s="2">
        <f>XLOOKUP(A438,AtivacaoGiftback!A:A,AtivacaoGiftback!B:B,"")</f>
      </c>
      <c r="K438" s="2">
        <f>XLOOKUP(A438,TempoPrimeiraCampanha!A:A,TempoPrimeiraCampanha!B:B,"")</f>
      </c>
      <c r="L438" s="4">
        <f>XLOOKUP(A438,'# Campanhas30D'!A:A,'# Campanhas30D'!B:B,"")</f>
      </c>
      <c r="M438" s="4">
        <v>0</v>
      </c>
      <c r="N438" s="10">
        <f>XLOOKUP(A438,'Receita Total'!A:A,'Receita Total'!C:C,"")</f>
      </c>
      <c r="O438" s="4">
        <v>0</v>
      </c>
      <c r="P438" s="4">
        <v>0</v>
      </c>
      <c r="Q438" s="4">
        <v>0</v>
      </c>
      <c r="R438" s="4">
        <v>0</v>
      </c>
      <c r="S438" s="16">
        <f>XLOOKUP(A438,'Receita Influenciada'!A:A,'Receita Influenciada'!C:C,"")</f>
      </c>
      <c r="T438" s="2">
        <f>DATEDIF(B438,C438,"D")</f>
      </c>
      <c r="U438" s="4">
        <v>0</v>
      </c>
    </row>
    <row x14ac:dyDescent="0.25" r="439" customHeight="1" ht="18.75">
      <c r="A439" s="1" t="s">
        <v>1278</v>
      </c>
      <c r="B439" s="22">
        <f>XLOOKUP(A439,'Página25'!A:A,'Página25'!G:G,"")</f>
        <v>25568.875</v>
      </c>
      <c r="C439" s="22">
        <f>XLOOKUP(A439,'Página25'!A:A,'Página25'!I:I,"")</f>
        <v>25568.875</v>
      </c>
      <c r="D439" s="4">
        <f>XLOOKUP(A439,login!A:A,login!F:F,"")</f>
      </c>
      <c r="E439" s="4">
        <f>XLOOKUP(A439,gestor!C:C,gestor!E:E,"")</f>
      </c>
      <c r="F439" s="4">
        <v>0</v>
      </c>
      <c r="G439" s="4">
        <f>XLOOKUP(A439,EmailVerification!A:A,EmailVerification!B:B,"")</f>
      </c>
      <c r="H439" s="4">
        <f>XLOOKUP(A439,IntegracaoVerification!A:A,IntegracaoVerification!C:C,"")</f>
      </c>
      <c r="I439" s="4">
        <f>XLOOKUP(A439,ApiVerification!A:A,ApiVerification!C:C,"")</f>
      </c>
      <c r="J439" s="4">
        <f>XLOOKUP(A439,AtivacaoGiftback!A:A,AtivacaoGiftback!B:B,"")</f>
      </c>
      <c r="K439" s="4">
        <f>XLOOKUP(A439,TempoPrimeiraCampanha!A:A,TempoPrimeiraCampanha!B:B,"")</f>
      </c>
      <c r="L439" s="4">
        <f>XLOOKUP(A439,'# Campanhas30D'!A:A,'# Campanhas30D'!B:B,"")</f>
      </c>
      <c r="M439" s="4">
        <v>0</v>
      </c>
      <c r="N439" s="10">
        <f>XLOOKUP(A439,'Receita Total'!A:A,'Receita Total'!C:C,"")</f>
      </c>
      <c r="O439" s="4">
        <v>0</v>
      </c>
      <c r="P439" s="4">
        <v>0</v>
      </c>
      <c r="Q439" s="4">
        <v>0</v>
      </c>
      <c r="R439" s="4">
        <v>0</v>
      </c>
      <c r="S439" s="16">
        <f>XLOOKUP(A439,'Receita Influenciada'!A:A,'Receita Influenciada'!C:C,"")</f>
      </c>
      <c r="T439" s="2">
        <f>DATEDIF(B439,C439,"D")</f>
      </c>
      <c r="U439" s="4">
        <v>0</v>
      </c>
    </row>
    <row x14ac:dyDescent="0.25" r="440" customHeight="1" ht="18.75">
      <c r="A440" s="1" t="s">
        <v>1255</v>
      </c>
      <c r="B440" s="22">
        <f>XLOOKUP(A440,'Página25'!A:A,'Página25'!G:G,"")</f>
        <v>25568.875</v>
      </c>
      <c r="C440" s="22">
        <f>XLOOKUP(A440,'Página25'!A:A,'Página25'!I:I,"")</f>
        <v>25568.875</v>
      </c>
      <c r="D440" s="4">
        <f>XLOOKUP(A440,login!A:A,login!F:F,"")</f>
      </c>
      <c r="E440" s="4">
        <f>XLOOKUP(A440,gestor!C:C,gestor!E:E,"")</f>
      </c>
      <c r="F440" s="4">
        <v>0</v>
      </c>
      <c r="G440" s="2">
        <f>XLOOKUP(A440,EmailVerification!A:A,EmailVerification!B:B,"")</f>
      </c>
      <c r="H440" s="4">
        <f>XLOOKUP(A440,IntegracaoVerification!A:A,IntegracaoVerification!C:C,"")</f>
      </c>
      <c r="I440" s="4">
        <f>XLOOKUP(A440,ApiVerification!A:A,ApiVerification!C:C,"")</f>
      </c>
      <c r="J440" s="4">
        <f>XLOOKUP(A440,AtivacaoGiftback!A:A,AtivacaoGiftback!B:B,"")</f>
      </c>
      <c r="K440" s="2">
        <f>XLOOKUP(A440,TempoPrimeiraCampanha!A:A,TempoPrimeiraCampanha!B:B,"")</f>
      </c>
      <c r="L440" s="4">
        <f>XLOOKUP(A440,'# Campanhas30D'!A:A,'# Campanhas30D'!B:B,"")</f>
      </c>
      <c r="M440" s="4">
        <v>0</v>
      </c>
      <c r="N440" s="10">
        <f>XLOOKUP(A440,'Receita Total'!A:A,'Receita Total'!C:C,"")</f>
      </c>
      <c r="O440" s="4">
        <v>0</v>
      </c>
      <c r="P440" s="4">
        <v>0</v>
      </c>
      <c r="Q440" s="4">
        <v>0</v>
      </c>
      <c r="R440" s="4">
        <v>0</v>
      </c>
      <c r="S440" s="16">
        <f>XLOOKUP(A440,'Receita Influenciada'!A:A,'Receita Influenciada'!C:C,"")</f>
      </c>
      <c r="T440" s="2">
        <f>DATEDIF(B440,C440,"D")</f>
      </c>
      <c r="U440" s="4">
        <v>0</v>
      </c>
    </row>
    <row x14ac:dyDescent="0.25" r="441" customHeight="1" ht="18.75">
      <c r="A441" s="1" t="s">
        <v>1248</v>
      </c>
      <c r="B441" s="22">
        <f>XLOOKUP(A441,'Página25'!A:A,'Página25'!G:G,"")</f>
        <v>25568.875</v>
      </c>
      <c r="C441" s="22">
        <f>XLOOKUP(A441,'Página25'!A:A,'Página25'!I:I,"")</f>
        <v>25568.875</v>
      </c>
      <c r="D441" s="4">
        <f>XLOOKUP(A441,login!A:A,login!F:F,"")</f>
      </c>
      <c r="E441" s="4">
        <f>XLOOKUP(A441,gestor!C:C,gestor!E:E,"")</f>
      </c>
      <c r="F441" s="4">
        <v>0</v>
      </c>
      <c r="G441" s="4">
        <f>XLOOKUP(A441,EmailVerification!A:A,EmailVerification!B:B,"")</f>
      </c>
      <c r="H441" s="4">
        <f>XLOOKUP(A441,IntegracaoVerification!A:A,IntegracaoVerification!C:C,"")</f>
      </c>
      <c r="I441" s="4">
        <f>XLOOKUP(A441,ApiVerification!A:A,ApiVerification!C:C,"")</f>
      </c>
      <c r="J441" s="2">
        <f>XLOOKUP(A441,AtivacaoGiftback!A:A,AtivacaoGiftback!B:B,"")</f>
      </c>
      <c r="K441" s="4">
        <f>XLOOKUP(A441,TempoPrimeiraCampanha!A:A,TempoPrimeiraCampanha!B:B,"")</f>
      </c>
      <c r="L441" s="4">
        <f>XLOOKUP(A441,'# Campanhas30D'!A:A,'# Campanhas30D'!B:B,"")</f>
      </c>
      <c r="M441" s="4">
        <v>0</v>
      </c>
      <c r="N441" s="10">
        <f>XLOOKUP(A441,'Receita Total'!A:A,'Receita Total'!C:C,"")</f>
      </c>
      <c r="O441" s="4">
        <v>0</v>
      </c>
      <c r="P441" s="4">
        <v>0</v>
      </c>
      <c r="Q441" s="4">
        <v>0</v>
      </c>
      <c r="R441" s="4">
        <v>0</v>
      </c>
      <c r="S441" s="16">
        <f>XLOOKUP(A441,'Receita Influenciada'!A:A,'Receita Influenciada'!C:C,"")</f>
      </c>
      <c r="T441" s="2">
        <f>DATEDIF(B441,C441,"D")</f>
      </c>
      <c r="U441" s="4">
        <v>0</v>
      </c>
    </row>
    <row x14ac:dyDescent="0.25" r="442" customHeight="1" ht="18.75">
      <c r="A442" s="1" t="s">
        <v>1228</v>
      </c>
      <c r="B442" s="22">
        <f>XLOOKUP(A442,'Página25'!A:A,'Página25'!G:G,"")</f>
        <v>25568.875</v>
      </c>
      <c r="C442" s="22">
        <f>XLOOKUP(A442,'Página25'!A:A,'Página25'!I:I,"")</f>
        <v>25568.875</v>
      </c>
      <c r="D442" s="4">
        <f>XLOOKUP(A442,login!A:A,login!F:F,"")</f>
      </c>
      <c r="E442" s="4">
        <f>XLOOKUP(A442,gestor!C:C,gestor!E:E,"")</f>
      </c>
      <c r="F442" s="4">
        <v>0</v>
      </c>
      <c r="G442" s="2">
        <f>XLOOKUP(A442,EmailVerification!A:A,EmailVerification!B:B,"")</f>
      </c>
      <c r="H442" s="4">
        <f>XLOOKUP(A442,IntegracaoVerification!A:A,IntegracaoVerification!C:C,"")</f>
      </c>
      <c r="I442" s="4">
        <f>XLOOKUP(A442,ApiVerification!A:A,ApiVerification!C:C,"")</f>
      </c>
      <c r="J442" s="4">
        <f>XLOOKUP(A442,AtivacaoGiftback!A:A,AtivacaoGiftback!B:B,"")</f>
      </c>
      <c r="K442" s="2">
        <f>XLOOKUP(A442,TempoPrimeiraCampanha!A:A,TempoPrimeiraCampanha!B:B,"")</f>
      </c>
      <c r="L442" s="4">
        <f>XLOOKUP(A442,'# Campanhas30D'!A:A,'# Campanhas30D'!B:B,"")</f>
      </c>
      <c r="M442" s="4">
        <v>0</v>
      </c>
      <c r="N442" s="10">
        <f>XLOOKUP(A442,'Receita Total'!A:A,'Receita Total'!C:C,"")</f>
      </c>
      <c r="O442" s="4">
        <v>0</v>
      </c>
      <c r="P442" s="4">
        <v>0</v>
      </c>
      <c r="Q442" s="4">
        <v>0</v>
      </c>
      <c r="R442" s="4">
        <v>0</v>
      </c>
      <c r="S442" s="16">
        <f>XLOOKUP(A442,'Receita Influenciada'!A:A,'Receita Influenciada'!C:C,"")</f>
      </c>
      <c r="T442" s="2">
        <f>DATEDIF(B442,C442,"D")</f>
      </c>
      <c r="U442" s="4">
        <v>0</v>
      </c>
    </row>
    <row x14ac:dyDescent="0.25" r="443" customHeight="1" ht="18.75">
      <c r="A443" s="1" t="s">
        <v>1220</v>
      </c>
      <c r="B443" s="22">
        <f>XLOOKUP(A443,'Página25'!A:A,'Página25'!G:G,"")</f>
        <v>25568.875</v>
      </c>
      <c r="C443" s="22">
        <f>XLOOKUP(A443,'Página25'!A:A,'Página25'!I:I,"")</f>
        <v>25568.875</v>
      </c>
      <c r="D443" s="4">
        <f>XLOOKUP(A443,login!A:A,login!F:F,"")</f>
      </c>
      <c r="E443" s="4">
        <f>XLOOKUP(A443,gestor!C:C,gestor!E:E,"")</f>
      </c>
      <c r="F443" s="4">
        <v>0</v>
      </c>
      <c r="G443" s="4">
        <f>XLOOKUP(A443,EmailVerification!A:A,EmailVerification!B:B,"")</f>
      </c>
      <c r="H443" s="4">
        <f>XLOOKUP(A443,IntegracaoVerification!A:A,IntegracaoVerification!C:C,"")</f>
      </c>
      <c r="I443" s="2">
        <f>XLOOKUP(A443,ApiVerification!A:A,ApiVerification!C:C,"")</f>
      </c>
      <c r="J443" s="4">
        <f>XLOOKUP(A443,AtivacaoGiftback!A:A,AtivacaoGiftback!B:B,"")</f>
      </c>
      <c r="K443" s="4">
        <f>XLOOKUP(A443,TempoPrimeiraCampanha!A:A,TempoPrimeiraCampanha!B:B,"")</f>
      </c>
      <c r="L443" s="4">
        <f>XLOOKUP(A443,'# Campanhas30D'!A:A,'# Campanhas30D'!B:B,"")</f>
      </c>
      <c r="M443" s="4">
        <v>0</v>
      </c>
      <c r="N443" s="10">
        <f>XLOOKUP(A443,'Receita Total'!A:A,'Receita Total'!C:C,"")</f>
      </c>
      <c r="O443" s="4">
        <v>0</v>
      </c>
      <c r="P443" s="4">
        <v>0</v>
      </c>
      <c r="Q443" s="4">
        <v>0</v>
      </c>
      <c r="R443" s="4">
        <v>0</v>
      </c>
      <c r="S443" s="16">
        <f>XLOOKUP(A443,'Receita Influenciada'!A:A,'Receita Influenciada'!C:C,"")</f>
      </c>
      <c r="T443" s="2">
        <f>DATEDIF(B443,C443,"D")</f>
      </c>
      <c r="U443" s="4">
        <v>0</v>
      </c>
    </row>
    <row x14ac:dyDescent="0.25" r="444" customHeight="1" ht="18.75">
      <c r="A444" s="1" t="s">
        <v>1215</v>
      </c>
      <c r="B444" s="22">
        <f>XLOOKUP(A444,'Página25'!A:A,'Página25'!G:G,"")</f>
        <v>25568.875</v>
      </c>
      <c r="C444" s="22">
        <f>XLOOKUP(A444,'Página25'!A:A,'Página25'!I:I,"")</f>
        <v>25568.875</v>
      </c>
      <c r="D444" s="4">
        <f>XLOOKUP(A444,login!A:A,login!F:F,"")</f>
      </c>
      <c r="E444" s="4">
        <f>XLOOKUP(A444,gestor!C:C,gestor!E:E,"")</f>
      </c>
      <c r="F444" s="4">
        <f>XLOOKUP(A444,tickets!I:I,tickets!J:J,"")</f>
      </c>
      <c r="G444" s="2">
        <f>XLOOKUP(A444,EmailVerification!A:A,EmailVerification!B:B,"")</f>
      </c>
      <c r="H444" s="4">
        <f>XLOOKUP(A444,IntegracaoVerification!A:A,IntegracaoVerification!C:C,"")</f>
      </c>
      <c r="I444" s="4">
        <f>XLOOKUP(A444,ApiVerification!A:A,ApiVerification!C:C,"")</f>
      </c>
      <c r="J444" s="2">
        <f>XLOOKUP(A444,AtivacaoGiftback!A:A,AtivacaoGiftback!B:B,"")</f>
      </c>
      <c r="K444" s="4">
        <f>XLOOKUP(A444,TempoPrimeiraCampanha!A:A,TempoPrimeiraCampanha!B:B,"")</f>
      </c>
      <c r="L444" s="4">
        <f>XLOOKUP(A444,'# Campanhas30D'!A:A,'# Campanhas30D'!B:B,"")</f>
      </c>
      <c r="M444" s="4">
        <v>0</v>
      </c>
      <c r="N444" s="10">
        <f>XLOOKUP(A444,'Receita Total'!A:A,'Receita Total'!C:C,"")</f>
      </c>
      <c r="O444" s="4">
        <v>0</v>
      </c>
      <c r="P444" s="4">
        <v>0</v>
      </c>
      <c r="Q444" s="4">
        <v>0</v>
      </c>
      <c r="R444" s="4">
        <v>0</v>
      </c>
      <c r="S444" s="16">
        <f>XLOOKUP(A444,'Receita Influenciada'!A:A,'Receita Influenciada'!C:C,"")</f>
      </c>
      <c r="T444" s="2">
        <f>DATEDIF(B444,C444,"D")</f>
      </c>
      <c r="U444" s="4">
        <v>0</v>
      </c>
    </row>
    <row x14ac:dyDescent="0.25" r="445" customHeight="1" ht="18.75">
      <c r="A445" s="1" t="s">
        <v>1212</v>
      </c>
      <c r="B445" s="22">
        <f>XLOOKUP(A445,'Página25'!A:A,'Página25'!G:G,"")</f>
        <v>25568.875</v>
      </c>
      <c r="C445" s="22">
        <f>XLOOKUP(A445,'Página25'!A:A,'Página25'!I:I,"")</f>
        <v>25568.875</v>
      </c>
      <c r="D445" s="4">
        <f>XLOOKUP(A445,login!A:A,login!F:F,"")</f>
      </c>
      <c r="E445" s="4">
        <f>XLOOKUP(A445,gestor!C:C,gestor!E:E,"")</f>
      </c>
      <c r="F445" s="4">
        <v>0</v>
      </c>
      <c r="G445" s="4">
        <f>XLOOKUP(A445,EmailVerification!A:A,EmailVerification!B:B,"")</f>
      </c>
      <c r="H445" s="4">
        <f>XLOOKUP(A445,IntegracaoVerification!A:A,IntegracaoVerification!C:C,"")</f>
      </c>
      <c r="I445" s="2">
        <f>XLOOKUP(A445,ApiVerification!A:A,ApiVerification!C:C,"")</f>
      </c>
      <c r="J445" s="4">
        <f>XLOOKUP(A445,AtivacaoGiftback!A:A,AtivacaoGiftback!B:B,"")</f>
      </c>
      <c r="K445" s="4">
        <f>XLOOKUP(A445,TempoPrimeiraCampanha!A:A,TempoPrimeiraCampanha!B:B,"")</f>
      </c>
      <c r="L445" s="4">
        <f>XLOOKUP(A445,'# Campanhas30D'!A:A,'# Campanhas30D'!B:B,"")</f>
      </c>
      <c r="M445" s="4">
        <v>0</v>
      </c>
      <c r="N445" s="10">
        <f>XLOOKUP(A445,'Receita Total'!A:A,'Receita Total'!C:C,"")</f>
      </c>
      <c r="O445" s="4">
        <v>0</v>
      </c>
      <c r="P445" s="4">
        <v>0</v>
      </c>
      <c r="Q445" s="4">
        <v>0</v>
      </c>
      <c r="R445" s="4">
        <v>0</v>
      </c>
      <c r="S445" s="16">
        <f>XLOOKUP(A445,'Receita Influenciada'!A:A,'Receita Influenciada'!C:C,"")</f>
      </c>
      <c r="T445" s="2">
        <f>DATEDIF(B445,C445,"D")</f>
      </c>
      <c r="U445" s="4">
        <v>0</v>
      </c>
    </row>
    <row x14ac:dyDescent="0.25" r="446" customHeight="1" ht="18.75">
      <c r="A446" s="1" t="s">
        <v>1210</v>
      </c>
      <c r="B446" s="22">
        <f>XLOOKUP(A446,'Página25'!A:A,'Página25'!G:G,"")</f>
        <v>25568.875</v>
      </c>
      <c r="C446" s="22">
        <f>XLOOKUP(A446,'Página25'!A:A,'Página25'!I:I,"")</f>
        <v>25568.875</v>
      </c>
      <c r="D446" s="4">
        <f>XLOOKUP(A446,login!A:A,login!F:F,"")</f>
      </c>
      <c r="E446" s="4">
        <f>XLOOKUP(A446,gestor!C:C,gestor!E:E,"")</f>
      </c>
      <c r="F446" s="4">
        <v>0</v>
      </c>
      <c r="G446" s="4">
        <f>XLOOKUP(A446,EmailVerification!A:A,EmailVerification!B:B,"")</f>
      </c>
      <c r="H446" s="2">
        <f>XLOOKUP(A446,IntegracaoVerification!A:A,IntegracaoVerification!C:C,"")</f>
      </c>
      <c r="I446" s="2">
        <f>XLOOKUP(A446,ApiVerification!A:A,ApiVerification!C:C,"")</f>
      </c>
      <c r="J446" s="2">
        <f>XLOOKUP(A446,AtivacaoGiftback!A:A,AtivacaoGiftback!B:B,"")</f>
      </c>
      <c r="K446" s="2">
        <f>XLOOKUP(A446,TempoPrimeiraCampanha!A:A,TempoPrimeiraCampanha!B:B,"")</f>
      </c>
      <c r="L446" s="4">
        <f>XLOOKUP(A446,'# Campanhas30D'!A:A,'# Campanhas30D'!B:B,"")</f>
      </c>
      <c r="M446" s="4">
        <v>0</v>
      </c>
      <c r="N446" s="10">
        <f>XLOOKUP(A446,'Receita Total'!A:A,'Receita Total'!C:C,"")</f>
      </c>
      <c r="O446" s="4">
        <v>0</v>
      </c>
      <c r="P446" s="4">
        <v>0</v>
      </c>
      <c r="Q446" s="4">
        <v>0</v>
      </c>
      <c r="R446" s="4">
        <v>0</v>
      </c>
      <c r="S446" s="16">
        <f>XLOOKUP(A446,'Receita Influenciada'!A:A,'Receita Influenciada'!C:C,"")</f>
      </c>
      <c r="T446" s="2">
        <f>DATEDIF(B446,C446,"D")</f>
      </c>
      <c r="U446" s="4">
        <v>0</v>
      </c>
    </row>
    <row x14ac:dyDescent="0.25" r="447" customHeight="1" ht="18.75">
      <c r="A447" s="1" t="s">
        <v>1198</v>
      </c>
      <c r="B447" s="22">
        <f>XLOOKUP(A447,'Página25'!A:A,'Página25'!G:G,"")</f>
        <v>25568.875</v>
      </c>
      <c r="C447" s="22">
        <f>XLOOKUP(A447,'Página25'!A:A,'Página25'!I:I,"")</f>
        <v>25568.875</v>
      </c>
      <c r="D447" s="4">
        <f>XLOOKUP(A447,login!A:A,login!F:F,"")</f>
      </c>
      <c r="E447" s="4">
        <f>XLOOKUP(A447,gestor!C:C,gestor!E:E,"")</f>
      </c>
      <c r="F447" s="4">
        <v>0</v>
      </c>
      <c r="G447" s="4">
        <f>XLOOKUP(A447,EmailVerification!A:A,EmailVerification!B:B,"")</f>
      </c>
      <c r="H447" s="4">
        <f>XLOOKUP(A447,IntegracaoVerification!A:A,IntegracaoVerification!C:C,"")</f>
      </c>
      <c r="I447" s="4">
        <f>XLOOKUP(A447,ApiVerification!A:A,ApiVerification!C:C,"")</f>
      </c>
      <c r="J447" s="4">
        <f>XLOOKUP(A447,AtivacaoGiftback!A:A,AtivacaoGiftback!B:B,"")</f>
      </c>
      <c r="K447" s="4">
        <f>XLOOKUP(A447,TempoPrimeiraCampanha!A:A,TempoPrimeiraCampanha!B:B,"")</f>
      </c>
      <c r="L447" s="4">
        <f>XLOOKUP(A447,'# Campanhas30D'!A:A,'# Campanhas30D'!B:B,"")</f>
      </c>
      <c r="M447" s="4">
        <v>0</v>
      </c>
      <c r="N447" s="10">
        <f>XLOOKUP(A447,'Receita Total'!A:A,'Receita Total'!C:C,"")</f>
      </c>
      <c r="O447" s="4">
        <v>0</v>
      </c>
      <c r="P447" s="4">
        <v>0</v>
      </c>
      <c r="Q447" s="4">
        <v>0</v>
      </c>
      <c r="R447" s="4">
        <v>0</v>
      </c>
      <c r="S447" s="16">
        <f>XLOOKUP(A447,'Receita Influenciada'!A:A,'Receita Influenciada'!C:C,"")</f>
      </c>
      <c r="T447" s="2">
        <f>DATEDIF(B447,C447,"D")</f>
      </c>
      <c r="U447" s="4">
        <v>0</v>
      </c>
    </row>
    <row x14ac:dyDescent="0.25" r="448" customHeight="1" ht="18.75">
      <c r="A448" s="1" t="s">
        <v>1191</v>
      </c>
      <c r="B448" s="22">
        <f>XLOOKUP(A448,'Página25'!A:A,'Página25'!G:G,"")</f>
        <v>25568.875</v>
      </c>
      <c r="C448" s="22">
        <f>XLOOKUP(A448,'Página25'!A:A,'Página25'!I:I,"")</f>
        <v>25568.875</v>
      </c>
      <c r="D448" s="4">
        <f>XLOOKUP(A448,login!A:A,login!F:F,"")</f>
      </c>
      <c r="E448" s="4">
        <f>XLOOKUP(A448,gestor!C:C,gestor!E:E,"")</f>
      </c>
      <c r="F448" s="4">
        <v>0</v>
      </c>
      <c r="G448" s="4">
        <f>XLOOKUP(A448,EmailVerification!A:A,EmailVerification!B:B,"")</f>
      </c>
      <c r="H448" s="4">
        <f>XLOOKUP(A448,IntegracaoVerification!A:A,IntegracaoVerification!C:C,"")</f>
      </c>
      <c r="I448" s="4">
        <f>XLOOKUP(A448,ApiVerification!A:A,ApiVerification!C:C,"")</f>
      </c>
      <c r="J448" s="4">
        <f>XLOOKUP(A448,AtivacaoGiftback!A:A,AtivacaoGiftback!B:B,"")</f>
      </c>
      <c r="K448" s="2">
        <f>XLOOKUP(A448,TempoPrimeiraCampanha!A:A,TempoPrimeiraCampanha!B:B,"")</f>
      </c>
      <c r="L448" s="4">
        <f>XLOOKUP(A448,'# Campanhas30D'!A:A,'# Campanhas30D'!B:B,"")</f>
      </c>
      <c r="M448" s="4">
        <v>0</v>
      </c>
      <c r="N448" s="10">
        <f>XLOOKUP(A448,'Receita Total'!A:A,'Receita Total'!C:C,"")</f>
      </c>
      <c r="O448" s="4">
        <v>0</v>
      </c>
      <c r="P448" s="4">
        <v>0</v>
      </c>
      <c r="Q448" s="4">
        <v>0</v>
      </c>
      <c r="R448" s="4">
        <v>0</v>
      </c>
      <c r="S448" s="16">
        <f>XLOOKUP(A448,'Receita Influenciada'!A:A,'Receita Influenciada'!C:C,"")</f>
      </c>
      <c r="T448" s="2">
        <f>DATEDIF(B448,C448,"D")</f>
      </c>
      <c r="U448" s="4">
        <v>0</v>
      </c>
    </row>
    <row x14ac:dyDescent="0.25" r="449" customHeight="1" ht="18.75">
      <c r="A449" s="1" t="s">
        <v>1190</v>
      </c>
      <c r="B449" s="22">
        <f>XLOOKUP(A449,'Página25'!A:A,'Página25'!G:G,"")</f>
        <v>25568.875</v>
      </c>
      <c r="C449" s="22">
        <f>XLOOKUP(A449,'Página25'!A:A,'Página25'!I:I,"")</f>
        <v>25568.875</v>
      </c>
      <c r="D449" s="4">
        <f>XLOOKUP(A449,login!A:A,login!F:F,"")</f>
      </c>
      <c r="E449" s="4">
        <f>XLOOKUP(A449,gestor!C:C,gestor!E:E,"")</f>
      </c>
      <c r="F449" s="4">
        <v>0</v>
      </c>
      <c r="G449" s="4">
        <f>XLOOKUP(A449,EmailVerification!A:A,EmailVerification!B:B,"")</f>
      </c>
      <c r="H449" s="4">
        <f>XLOOKUP(A449,IntegracaoVerification!A:A,IntegracaoVerification!C:C,"")</f>
      </c>
      <c r="I449" s="4">
        <f>XLOOKUP(A449,ApiVerification!A:A,ApiVerification!C:C,"")</f>
      </c>
      <c r="J449" s="4">
        <f>XLOOKUP(A449,AtivacaoGiftback!A:A,AtivacaoGiftback!B:B,"")</f>
      </c>
      <c r="K449" s="4">
        <f>XLOOKUP(A449,TempoPrimeiraCampanha!A:A,TempoPrimeiraCampanha!B:B,"")</f>
      </c>
      <c r="L449" s="4">
        <f>XLOOKUP(A449,'# Campanhas30D'!A:A,'# Campanhas30D'!B:B,"")</f>
      </c>
      <c r="M449" s="4">
        <v>0</v>
      </c>
      <c r="N449" s="10">
        <f>XLOOKUP(A449,'Receita Total'!A:A,'Receita Total'!C:C,"")</f>
      </c>
      <c r="O449" s="4">
        <v>0</v>
      </c>
      <c r="P449" s="4">
        <v>0</v>
      </c>
      <c r="Q449" s="4">
        <v>0</v>
      </c>
      <c r="R449" s="4">
        <v>0</v>
      </c>
      <c r="S449" s="16">
        <f>XLOOKUP(A449,'Receita Influenciada'!A:A,'Receita Influenciada'!C:C,"")</f>
      </c>
      <c r="T449" s="2">
        <f>DATEDIF(B449,C449,"D")</f>
      </c>
      <c r="U449" s="4">
        <v>0</v>
      </c>
    </row>
    <row x14ac:dyDescent="0.25" r="450" customHeight="1" ht="18.75">
      <c r="A450" s="1" t="s">
        <v>1171</v>
      </c>
      <c r="B450" s="22">
        <f>XLOOKUP(A450,'Página25'!A:A,'Página25'!G:G,"")</f>
        <v>25568.875</v>
      </c>
      <c r="C450" s="22">
        <f>XLOOKUP(A450,'Página25'!A:A,'Página25'!I:I,"")</f>
        <v>25568.875</v>
      </c>
      <c r="D450" s="4">
        <f>XLOOKUP(A450,login!A:A,login!F:F,"")</f>
      </c>
      <c r="E450" s="4">
        <f>XLOOKUP(A450,gestor!C:C,gestor!E:E,"")</f>
      </c>
      <c r="F450" s="4">
        <v>0</v>
      </c>
      <c r="G450" s="4">
        <f>XLOOKUP(A450,EmailVerification!A:A,EmailVerification!B:B,"")</f>
      </c>
      <c r="H450" s="4">
        <f>XLOOKUP(A450,IntegracaoVerification!A:A,IntegracaoVerification!C:C,"")</f>
      </c>
      <c r="I450" s="4">
        <f>XLOOKUP(A450,ApiVerification!A:A,ApiVerification!C:C,"")</f>
      </c>
      <c r="J450" s="4">
        <f>XLOOKUP(A450,AtivacaoGiftback!A:A,AtivacaoGiftback!B:B,"")</f>
      </c>
      <c r="K450" s="4">
        <f>XLOOKUP(A450,TempoPrimeiraCampanha!A:A,TempoPrimeiraCampanha!B:B,"")</f>
      </c>
      <c r="L450" s="4">
        <f>XLOOKUP(A450,'# Campanhas30D'!A:A,'# Campanhas30D'!B:B,"")</f>
      </c>
      <c r="M450" s="4">
        <v>0</v>
      </c>
      <c r="N450" s="10">
        <f>XLOOKUP(A450,'Receita Total'!A:A,'Receita Total'!C:C,"")</f>
      </c>
      <c r="O450" s="4">
        <v>0</v>
      </c>
      <c r="P450" s="4">
        <v>0</v>
      </c>
      <c r="Q450" s="4">
        <v>0</v>
      </c>
      <c r="R450" s="4">
        <v>0</v>
      </c>
      <c r="S450" s="16">
        <f>XLOOKUP(A450,'Receita Influenciada'!A:A,'Receita Influenciada'!C:C,"")</f>
      </c>
      <c r="T450" s="2">
        <f>DATEDIF(B450,C450,"D")</f>
      </c>
      <c r="U450" s="4">
        <v>0</v>
      </c>
    </row>
    <row x14ac:dyDescent="0.25" r="451" customHeight="1" ht="18.75">
      <c r="A451" s="1" t="s">
        <v>1167</v>
      </c>
      <c r="B451" s="22">
        <f>XLOOKUP(A451,'Página25'!A:A,'Página25'!G:G,"")</f>
        <v>25568.875</v>
      </c>
      <c r="C451" s="22">
        <f>XLOOKUP(A451,'Página25'!A:A,'Página25'!I:I,"")</f>
        <v>25568.875</v>
      </c>
      <c r="D451" s="4">
        <f>XLOOKUP(A451,login!A:A,login!F:F,"")</f>
      </c>
      <c r="E451" s="4">
        <f>XLOOKUP(A451,gestor!C:C,gestor!E:E,"")</f>
      </c>
      <c r="F451" s="4">
        <v>0</v>
      </c>
      <c r="G451" s="4">
        <f>XLOOKUP(A451,EmailVerification!A:A,EmailVerification!B:B,"")</f>
      </c>
      <c r="H451" s="2">
        <f>XLOOKUP(A451,IntegracaoVerification!A:A,IntegracaoVerification!C:C,"")</f>
      </c>
      <c r="I451" s="4">
        <f>XLOOKUP(A451,ApiVerification!A:A,ApiVerification!C:C,"")</f>
      </c>
      <c r="J451" s="4">
        <f>XLOOKUP(A451,AtivacaoGiftback!A:A,AtivacaoGiftback!B:B,"")</f>
      </c>
      <c r="K451" s="2">
        <f>XLOOKUP(A451,TempoPrimeiraCampanha!A:A,TempoPrimeiraCampanha!B:B,"")</f>
      </c>
      <c r="L451" s="4">
        <f>XLOOKUP(A451,'# Campanhas30D'!A:A,'# Campanhas30D'!B:B,"")</f>
      </c>
      <c r="M451" s="4">
        <v>0</v>
      </c>
      <c r="N451" s="10">
        <f>XLOOKUP(A451,'Receita Total'!A:A,'Receita Total'!C:C,"")</f>
      </c>
      <c r="O451" s="4">
        <v>0</v>
      </c>
      <c r="P451" s="4">
        <v>0</v>
      </c>
      <c r="Q451" s="4">
        <v>0</v>
      </c>
      <c r="R451" s="4">
        <v>0</v>
      </c>
      <c r="S451" s="16">
        <f>XLOOKUP(A451,'Receita Influenciada'!A:A,'Receita Influenciada'!C:C,"")</f>
      </c>
      <c r="T451" s="2">
        <f>DATEDIF(B451,C451,"D")</f>
      </c>
      <c r="U451" s="4">
        <v>0</v>
      </c>
    </row>
    <row x14ac:dyDescent="0.25" r="452" customHeight="1" ht="18.75">
      <c r="A452" s="1" t="s">
        <v>1165</v>
      </c>
      <c r="B452" s="22">
        <f>XLOOKUP(A452,'Página25'!A:A,'Página25'!G:G,"")</f>
        <v>25568.875</v>
      </c>
      <c r="C452" s="22">
        <f>XLOOKUP(A452,'Página25'!A:A,'Página25'!I:I,"")</f>
        <v>25568.875</v>
      </c>
      <c r="D452" s="4">
        <f>XLOOKUP(A452,login!A:A,login!F:F,"")</f>
      </c>
      <c r="E452" s="4">
        <f>XLOOKUP(A452,gestor!C:C,gestor!E:E,"")</f>
      </c>
      <c r="F452" s="4">
        <v>0</v>
      </c>
      <c r="G452" s="4">
        <f>XLOOKUP(A452,EmailVerification!A:A,EmailVerification!B:B,"")</f>
      </c>
      <c r="H452" s="4">
        <f>XLOOKUP(A452,IntegracaoVerification!A:A,IntegracaoVerification!C:C,"")</f>
      </c>
      <c r="I452" s="4">
        <f>XLOOKUP(A452,ApiVerification!A:A,ApiVerification!C:C,"")</f>
      </c>
      <c r="J452" s="4">
        <f>XLOOKUP(A452,AtivacaoGiftback!A:A,AtivacaoGiftback!B:B,"")</f>
      </c>
      <c r="K452" s="4">
        <f>XLOOKUP(A452,TempoPrimeiraCampanha!A:A,TempoPrimeiraCampanha!B:B,"")</f>
      </c>
      <c r="L452" s="4">
        <f>XLOOKUP(A452,'# Campanhas30D'!A:A,'# Campanhas30D'!B:B,"")</f>
      </c>
      <c r="M452" s="4">
        <v>0</v>
      </c>
      <c r="N452" s="10">
        <f>XLOOKUP(A452,'Receita Total'!A:A,'Receita Total'!C:C,"")</f>
      </c>
      <c r="O452" s="4">
        <v>0</v>
      </c>
      <c r="P452" s="4">
        <v>0</v>
      </c>
      <c r="Q452" s="4">
        <v>0</v>
      </c>
      <c r="R452" s="4">
        <v>0</v>
      </c>
      <c r="S452" s="16">
        <f>XLOOKUP(A452,'Receita Influenciada'!A:A,'Receita Influenciada'!C:C,"")</f>
      </c>
      <c r="T452" s="2">
        <f>DATEDIF(B452,C452,"D")</f>
      </c>
      <c r="U452" s="4">
        <v>0</v>
      </c>
    </row>
    <row x14ac:dyDescent="0.25" r="453" customHeight="1" ht="18.75">
      <c r="A453" s="1" t="s">
        <v>1150</v>
      </c>
      <c r="B453" s="22">
        <f>XLOOKUP(A453,'Página25'!A:A,'Página25'!G:G,"")</f>
        <v>25568.875</v>
      </c>
      <c r="C453" s="22">
        <f>XLOOKUP(A453,'Página25'!A:A,'Página25'!I:I,"")</f>
        <v>25568.875</v>
      </c>
      <c r="D453" s="4">
        <v>0</v>
      </c>
      <c r="E453" s="4">
        <f>XLOOKUP(A453,gestor!C:C,gestor!E:E,"")</f>
      </c>
      <c r="F453" s="4">
        <v>0</v>
      </c>
      <c r="G453" s="4">
        <f>XLOOKUP(A453,EmailVerification!A:A,EmailVerification!B:B,"")</f>
      </c>
      <c r="H453" s="4">
        <f>XLOOKUP(A453,IntegracaoVerification!A:A,IntegracaoVerification!C:C,"")</f>
      </c>
      <c r="I453" s="4">
        <f>XLOOKUP(A453,ApiVerification!A:A,ApiVerification!C:C,"")</f>
      </c>
      <c r="J453" s="2">
        <f>XLOOKUP(A453,AtivacaoGiftback!A:A,AtivacaoGiftback!B:B,"")</f>
      </c>
      <c r="K453" s="2">
        <f>XLOOKUP(A453,TempoPrimeiraCampanha!A:A,TempoPrimeiraCampanha!B:B,"")</f>
      </c>
      <c r="L453" s="4">
        <f>XLOOKUP(A453,'# Campanhas30D'!A:A,'# Campanhas30D'!B:B,"")</f>
      </c>
      <c r="M453" s="4">
        <v>0</v>
      </c>
      <c r="N453" s="10">
        <f>XLOOKUP(A453,'Receita Total'!A:A,'Receita Total'!C:C,"")</f>
      </c>
      <c r="O453" s="4">
        <v>0</v>
      </c>
      <c r="P453" s="4">
        <v>0</v>
      </c>
      <c r="Q453" s="4">
        <v>0</v>
      </c>
      <c r="R453" s="4">
        <v>0</v>
      </c>
      <c r="S453" s="16">
        <f>XLOOKUP(A453,'Receita Influenciada'!A:A,'Receita Influenciada'!C:C,"")</f>
      </c>
      <c r="T453" s="2">
        <f>DATEDIF(B453,C453,"D")</f>
      </c>
      <c r="U453" s="4">
        <v>0</v>
      </c>
    </row>
    <row x14ac:dyDescent="0.25" r="454" customHeight="1" ht="18.75">
      <c r="A454" s="1" t="s">
        <v>1112</v>
      </c>
      <c r="B454" s="22">
        <f>XLOOKUP(A454,'Página25'!A:A,'Página25'!G:G,"")</f>
        <v>25568.875</v>
      </c>
      <c r="C454" s="22">
        <f>XLOOKUP(A454,'Página25'!A:A,'Página25'!I:I,"")</f>
        <v>25568.875</v>
      </c>
      <c r="D454" s="4">
        <f>XLOOKUP(A454,login!A:A,login!F:F,"")</f>
      </c>
      <c r="E454" s="4">
        <f>XLOOKUP(A454,gestor!C:C,gestor!E:E,"")</f>
      </c>
      <c r="F454" s="4">
        <v>0</v>
      </c>
      <c r="G454" s="4">
        <f>XLOOKUP(A454,EmailVerification!A:A,EmailVerification!B:B,"")</f>
      </c>
      <c r="H454" s="4">
        <f>XLOOKUP(A454,IntegracaoVerification!A:A,IntegracaoVerification!C:C,"")</f>
      </c>
      <c r="I454" s="4">
        <f>XLOOKUP(A454,ApiVerification!A:A,ApiVerification!C:C,"")</f>
      </c>
      <c r="J454" s="4">
        <f>XLOOKUP(A454,AtivacaoGiftback!A:A,AtivacaoGiftback!B:B,"")</f>
      </c>
      <c r="K454" s="4">
        <f>XLOOKUP(A454,TempoPrimeiraCampanha!A:A,TempoPrimeiraCampanha!B:B,"")</f>
      </c>
      <c r="L454" s="4">
        <f>XLOOKUP(A454,'# Campanhas30D'!A:A,'# Campanhas30D'!B:B,"")</f>
      </c>
      <c r="M454" s="4">
        <v>0</v>
      </c>
      <c r="N454" s="10">
        <f>XLOOKUP(A454,'Receita Total'!A:A,'Receita Total'!C:C,"")</f>
      </c>
      <c r="O454" s="4">
        <v>0</v>
      </c>
      <c r="P454" s="4">
        <v>0</v>
      </c>
      <c r="Q454" s="4">
        <v>0</v>
      </c>
      <c r="R454" s="4">
        <v>0</v>
      </c>
      <c r="S454" s="16">
        <f>XLOOKUP(A454,'Receita Influenciada'!A:A,'Receita Influenciada'!C:C,"")</f>
      </c>
      <c r="T454" s="2">
        <f>DATEDIF(B454,C454,"D")</f>
      </c>
      <c r="U454" s="4">
        <v>0</v>
      </c>
    </row>
    <row x14ac:dyDescent="0.25" r="455" customHeight="1" ht="18.75">
      <c r="A455" s="1" t="s">
        <v>1058</v>
      </c>
      <c r="B455" s="22">
        <f>XLOOKUP(A455,'Página25'!A:A,'Página25'!G:G,"")</f>
        <v>25568.875</v>
      </c>
      <c r="C455" s="22">
        <f>XLOOKUP(A455,'Página25'!A:A,'Página25'!I:I,"")</f>
        <v>25568.875</v>
      </c>
      <c r="D455" s="4">
        <f>XLOOKUP(A455,login!A:A,login!F:F,"")</f>
      </c>
      <c r="E455" s="4">
        <f>XLOOKUP(A455,gestor!C:C,gestor!E:E,"")</f>
      </c>
      <c r="F455" s="4">
        <v>0</v>
      </c>
      <c r="G455" s="4">
        <f>XLOOKUP(A455,EmailVerification!A:A,EmailVerification!B:B,"")</f>
      </c>
      <c r="H455" s="4">
        <f>XLOOKUP(A455,IntegracaoVerification!A:A,IntegracaoVerification!C:C,"")</f>
      </c>
      <c r="I455" s="4">
        <f>XLOOKUP(A455,ApiVerification!A:A,ApiVerification!C:C,"")</f>
      </c>
      <c r="J455" s="4">
        <f>XLOOKUP(A455,AtivacaoGiftback!A:A,AtivacaoGiftback!B:B,"")</f>
      </c>
      <c r="K455" s="2">
        <f>XLOOKUP(A455,TempoPrimeiraCampanha!A:A,TempoPrimeiraCampanha!B:B,"")</f>
      </c>
      <c r="L455" s="4">
        <f>XLOOKUP(A455,'# Campanhas30D'!A:A,'# Campanhas30D'!B:B,"")</f>
      </c>
      <c r="M455" s="4">
        <v>0</v>
      </c>
      <c r="N455" s="10">
        <f>XLOOKUP(A455,'Receita Total'!A:A,'Receita Total'!C:C,"")</f>
      </c>
      <c r="O455" s="4">
        <v>0</v>
      </c>
      <c r="P455" s="4">
        <v>0</v>
      </c>
      <c r="Q455" s="4">
        <v>0</v>
      </c>
      <c r="R455" s="4">
        <v>0</v>
      </c>
      <c r="S455" s="16">
        <f>XLOOKUP(A455,'Receita Influenciada'!A:A,'Receita Influenciada'!C:C,"")</f>
      </c>
      <c r="T455" s="2">
        <f>DATEDIF(B455,C455,"D")</f>
      </c>
      <c r="U455" s="4">
        <v>0</v>
      </c>
    </row>
    <row x14ac:dyDescent="0.25" r="456" customHeight="1" ht="18.75">
      <c r="A456" s="1" t="s">
        <v>1047</v>
      </c>
      <c r="B456" s="22">
        <f>XLOOKUP(A456,'Página25'!A:A,'Página25'!G:G,"")</f>
        <v>25568.875</v>
      </c>
      <c r="C456" s="22">
        <f>XLOOKUP(A456,'Página25'!A:A,'Página25'!I:I,"")</f>
        <v>25568.875</v>
      </c>
      <c r="D456" s="4">
        <f>XLOOKUP(A456,login!A:A,login!F:F,"")</f>
      </c>
      <c r="E456" s="4">
        <f>XLOOKUP(A456,gestor!C:C,gestor!E:E,"")</f>
      </c>
      <c r="F456" s="4">
        <v>0</v>
      </c>
      <c r="G456" s="4">
        <f>XLOOKUP(A456,EmailVerification!A:A,EmailVerification!B:B,"")</f>
      </c>
      <c r="H456" s="4">
        <f>XLOOKUP(A456,IntegracaoVerification!A:A,IntegracaoVerification!C:C,"")</f>
      </c>
      <c r="I456" s="4">
        <f>XLOOKUP(A456,ApiVerification!A:A,ApiVerification!C:C,"")</f>
      </c>
      <c r="J456" s="4">
        <f>XLOOKUP(A456,AtivacaoGiftback!A:A,AtivacaoGiftback!B:B,"")</f>
      </c>
      <c r="K456" s="4">
        <f>XLOOKUP(A456,TempoPrimeiraCampanha!A:A,TempoPrimeiraCampanha!B:B,"")</f>
      </c>
      <c r="L456" s="4">
        <f>XLOOKUP(A456,'# Campanhas30D'!A:A,'# Campanhas30D'!B:B,"")</f>
      </c>
      <c r="M456" s="4">
        <v>0</v>
      </c>
      <c r="N456" s="10">
        <f>XLOOKUP(A456,'Receita Total'!A:A,'Receita Total'!C:C,"")</f>
      </c>
      <c r="O456" s="4">
        <v>0</v>
      </c>
      <c r="P456" s="4">
        <v>0</v>
      </c>
      <c r="Q456" s="4">
        <v>0</v>
      </c>
      <c r="R456" s="4">
        <v>0</v>
      </c>
      <c r="S456" s="16">
        <f>XLOOKUP(A456,'Receita Influenciada'!A:A,'Receita Influenciada'!C:C,"")</f>
      </c>
      <c r="T456" s="2">
        <f>DATEDIF(B456,C456,"D")</f>
      </c>
      <c r="U456" s="4">
        <v>0</v>
      </c>
    </row>
    <row x14ac:dyDescent="0.25" r="457" customHeight="1" ht="18.75">
      <c r="A457" s="1" t="s">
        <v>1037</v>
      </c>
      <c r="B457" s="22">
        <f>XLOOKUP(A457,'Página25'!A:A,'Página25'!G:G,"")</f>
        <v>25568.875</v>
      </c>
      <c r="C457" s="22">
        <f>XLOOKUP(A457,'Página25'!A:A,'Página25'!I:I,"")</f>
        <v>25568.875</v>
      </c>
      <c r="D457" s="4">
        <f>XLOOKUP(A457,login!A:A,login!F:F,"")</f>
      </c>
      <c r="E457" s="4">
        <f>XLOOKUP(A457,gestor!C:C,gestor!E:E,"")</f>
      </c>
      <c r="F457" s="4">
        <v>0</v>
      </c>
      <c r="G457" s="4">
        <f>XLOOKUP(A457,EmailVerification!A:A,EmailVerification!B:B,"")</f>
      </c>
      <c r="H457" s="2">
        <f>XLOOKUP(A457,IntegracaoVerification!A:A,IntegracaoVerification!C:C,"")</f>
      </c>
      <c r="I457" s="4">
        <f>XLOOKUP(A457,ApiVerification!A:A,ApiVerification!C:C,"")</f>
      </c>
      <c r="J457" s="2">
        <f>XLOOKUP(A457,AtivacaoGiftback!A:A,AtivacaoGiftback!B:B,"")</f>
      </c>
      <c r="K457" s="2">
        <f>XLOOKUP(A457,TempoPrimeiraCampanha!A:A,TempoPrimeiraCampanha!B:B,"")</f>
      </c>
      <c r="L457" s="4">
        <f>XLOOKUP(A457,'# Campanhas30D'!A:A,'# Campanhas30D'!B:B,"")</f>
      </c>
      <c r="M457" s="4">
        <v>0</v>
      </c>
      <c r="N457" s="10">
        <f>XLOOKUP(A457,'Receita Total'!A:A,'Receita Total'!C:C,"")</f>
      </c>
      <c r="O457" s="4">
        <v>0</v>
      </c>
      <c r="P457" s="4">
        <v>0</v>
      </c>
      <c r="Q457" s="4">
        <v>0</v>
      </c>
      <c r="R457" s="4">
        <v>0</v>
      </c>
      <c r="S457" s="16">
        <f>XLOOKUP(A457,'Receita Influenciada'!A:A,'Receita Influenciada'!C:C,"")</f>
      </c>
      <c r="T457" s="2">
        <f>DATEDIF(B457,C457,"D")</f>
      </c>
      <c r="U457" s="4">
        <v>0</v>
      </c>
    </row>
    <row x14ac:dyDescent="0.25" r="458" customHeight="1" ht="18.75">
      <c r="A458" s="1" t="s">
        <v>1011</v>
      </c>
      <c r="B458" s="22">
        <f>XLOOKUP(A458,'Página25'!A:A,'Página25'!G:G,"")</f>
        <v>25568.875</v>
      </c>
      <c r="C458" s="22">
        <f>XLOOKUP(A458,'Página25'!A:A,'Página25'!I:I,"")</f>
        <v>25568.875</v>
      </c>
      <c r="D458" s="4">
        <f>XLOOKUP(A458,login!A:A,login!F:F,"")</f>
      </c>
      <c r="E458" s="4">
        <f>XLOOKUP(A458,gestor!C:C,gestor!E:E,"")</f>
      </c>
      <c r="F458" s="4">
        <v>0</v>
      </c>
      <c r="G458" s="4">
        <f>XLOOKUP(A458,EmailVerification!A:A,EmailVerification!B:B,"")</f>
      </c>
      <c r="H458" s="4">
        <f>XLOOKUP(A458,IntegracaoVerification!A:A,IntegracaoVerification!C:C,"")</f>
      </c>
      <c r="I458" s="4">
        <f>XLOOKUP(A458,ApiVerification!A:A,ApiVerification!C:C,"")</f>
      </c>
      <c r="J458" s="2">
        <f>XLOOKUP(A458,AtivacaoGiftback!A:A,AtivacaoGiftback!B:B,"")</f>
      </c>
      <c r="K458" s="2">
        <f>XLOOKUP(A458,TempoPrimeiraCampanha!A:A,TempoPrimeiraCampanha!B:B,"")</f>
      </c>
      <c r="L458" s="4">
        <f>XLOOKUP(A458,'# Campanhas30D'!A:A,'# Campanhas30D'!B:B,"")</f>
      </c>
      <c r="M458" s="4">
        <v>0</v>
      </c>
      <c r="N458" s="10">
        <f>XLOOKUP(A458,'Receita Total'!A:A,'Receita Total'!C:C,"")</f>
      </c>
      <c r="O458" s="4">
        <v>0</v>
      </c>
      <c r="P458" s="4">
        <v>0</v>
      </c>
      <c r="Q458" s="4">
        <v>0</v>
      </c>
      <c r="R458" s="4">
        <v>0</v>
      </c>
      <c r="S458" s="16">
        <f>XLOOKUP(A458,'Receita Influenciada'!A:A,'Receita Influenciada'!C:C,"")</f>
      </c>
      <c r="T458" s="2">
        <f>DATEDIF(B458,C458,"D")</f>
      </c>
      <c r="U458" s="4">
        <v>0</v>
      </c>
    </row>
    <row x14ac:dyDescent="0.25" r="459" customHeight="1" ht="18.75">
      <c r="A459" s="1" t="s">
        <v>994</v>
      </c>
      <c r="B459" s="22">
        <f>XLOOKUP(A459,'Página25'!A:A,'Página25'!G:G,"")</f>
        <v>25568.875</v>
      </c>
      <c r="C459" s="22">
        <f>XLOOKUP(A459,'Página25'!A:A,'Página25'!I:I,"")</f>
        <v>25568.875</v>
      </c>
      <c r="D459" s="4">
        <f>XLOOKUP(A459,login!A:A,login!F:F,"")</f>
      </c>
      <c r="E459" s="4">
        <f>XLOOKUP(A459,gestor!C:C,gestor!E:E,"")</f>
      </c>
      <c r="F459" s="4">
        <v>0</v>
      </c>
      <c r="G459" s="4">
        <f>XLOOKUP(A459,EmailVerification!A:A,EmailVerification!B:B,"")</f>
      </c>
      <c r="H459" s="4">
        <f>XLOOKUP(A459,IntegracaoVerification!A:A,IntegracaoVerification!C:C,"")</f>
      </c>
      <c r="I459" s="4">
        <f>XLOOKUP(A459,ApiVerification!A:A,ApiVerification!C:C,"")</f>
      </c>
      <c r="J459" s="4">
        <f>XLOOKUP(A459,AtivacaoGiftback!A:A,AtivacaoGiftback!B:B,"")</f>
      </c>
      <c r="K459" s="4">
        <f>XLOOKUP(A459,TempoPrimeiraCampanha!A:A,TempoPrimeiraCampanha!B:B,"")</f>
      </c>
      <c r="L459" s="4">
        <f>XLOOKUP(A459,'# Campanhas30D'!A:A,'# Campanhas30D'!B:B,"")</f>
      </c>
      <c r="M459" s="4">
        <v>0</v>
      </c>
      <c r="N459" s="10">
        <f>XLOOKUP(A459,'Receita Total'!A:A,'Receita Total'!C:C,"")</f>
      </c>
      <c r="O459" s="4">
        <v>0</v>
      </c>
      <c r="P459" s="4">
        <v>0</v>
      </c>
      <c r="Q459" s="4">
        <v>0</v>
      </c>
      <c r="R459" s="4">
        <v>0</v>
      </c>
      <c r="S459" s="16">
        <f>XLOOKUP(A459,'Receita Influenciada'!A:A,'Receita Influenciada'!C:C,"")</f>
      </c>
      <c r="T459" s="2">
        <f>DATEDIF(B459,C459,"D")</f>
      </c>
      <c r="U459" s="4">
        <v>0</v>
      </c>
    </row>
    <row x14ac:dyDescent="0.25" r="460" customHeight="1" ht="18.75">
      <c r="A460" s="1" t="s">
        <v>988</v>
      </c>
      <c r="B460" s="22">
        <f>XLOOKUP(A460,'Página25'!A:A,'Página25'!G:G,"")</f>
        <v>25568.875</v>
      </c>
      <c r="C460" s="22">
        <f>XLOOKUP(A460,'Página25'!A:A,'Página25'!I:I,"")</f>
        <v>25568.875</v>
      </c>
      <c r="D460" s="4">
        <f>XLOOKUP(A460,login!A:A,login!F:F,"")</f>
      </c>
      <c r="E460" s="4">
        <f>XLOOKUP(A460,gestor!C:C,gestor!E:E,"")</f>
      </c>
      <c r="F460" s="4">
        <v>0</v>
      </c>
      <c r="G460" s="2">
        <f>XLOOKUP(A460,EmailVerification!A:A,EmailVerification!B:B,"")</f>
      </c>
      <c r="H460" s="4">
        <f>XLOOKUP(A460,IntegracaoVerification!A:A,IntegracaoVerification!C:C,"")</f>
      </c>
      <c r="I460" s="4">
        <f>XLOOKUP(A460,ApiVerification!A:A,ApiVerification!C:C,"")</f>
      </c>
      <c r="J460" s="4">
        <f>XLOOKUP(A460,AtivacaoGiftback!A:A,AtivacaoGiftback!B:B,"")</f>
      </c>
      <c r="K460" s="2">
        <f>XLOOKUP(A460,TempoPrimeiraCampanha!A:A,TempoPrimeiraCampanha!B:B,"")</f>
      </c>
      <c r="L460" s="4">
        <f>XLOOKUP(A460,'# Campanhas30D'!A:A,'# Campanhas30D'!B:B,"")</f>
      </c>
      <c r="M460" s="4">
        <v>0</v>
      </c>
      <c r="N460" s="10">
        <f>XLOOKUP(A460,'Receita Total'!A:A,'Receita Total'!C:C,"")</f>
      </c>
      <c r="O460" s="4">
        <v>0</v>
      </c>
      <c r="P460" s="4">
        <v>0</v>
      </c>
      <c r="Q460" s="4">
        <v>0</v>
      </c>
      <c r="R460" s="4">
        <v>0</v>
      </c>
      <c r="S460" s="16">
        <f>XLOOKUP(A460,'Receita Influenciada'!A:A,'Receita Influenciada'!C:C,"")</f>
      </c>
      <c r="T460" s="2">
        <f>DATEDIF(B460,C460,"D")</f>
      </c>
      <c r="U460" s="4">
        <v>0</v>
      </c>
    </row>
    <row x14ac:dyDescent="0.25" r="461" customHeight="1" ht="18.75">
      <c r="A461" s="1" t="s">
        <v>982</v>
      </c>
      <c r="B461" s="22">
        <f>XLOOKUP(A461,'Página25'!A:A,'Página25'!G:G,"")</f>
        <v>25568.875</v>
      </c>
      <c r="C461" s="22">
        <f>XLOOKUP(A461,'Página25'!A:A,'Página25'!I:I,"")</f>
        <v>25568.875</v>
      </c>
      <c r="D461" s="4">
        <f>XLOOKUP(A461,login!A:A,login!F:F,"")</f>
      </c>
      <c r="E461" s="4">
        <f>XLOOKUP(A461,gestor!C:C,gestor!E:E,"")</f>
      </c>
      <c r="F461" s="4">
        <v>0</v>
      </c>
      <c r="G461" s="4">
        <f>XLOOKUP(A461,EmailVerification!A:A,EmailVerification!B:B,"")</f>
      </c>
      <c r="H461" s="4">
        <f>XLOOKUP(A461,IntegracaoVerification!A:A,IntegracaoVerification!C:C,"")</f>
      </c>
      <c r="I461" s="4">
        <f>XLOOKUP(A461,ApiVerification!A:A,ApiVerification!C:C,"")</f>
      </c>
      <c r="J461" s="2">
        <f>XLOOKUP(A461,AtivacaoGiftback!A:A,AtivacaoGiftback!B:B,"")</f>
      </c>
      <c r="K461" s="2">
        <f>XLOOKUP(A461,TempoPrimeiraCampanha!A:A,TempoPrimeiraCampanha!B:B,"")</f>
      </c>
      <c r="L461" s="4">
        <f>XLOOKUP(A461,'# Campanhas30D'!A:A,'# Campanhas30D'!B:B,"")</f>
      </c>
      <c r="M461" s="4">
        <v>0</v>
      </c>
      <c r="N461" s="10">
        <f>XLOOKUP(A461,'Receita Total'!A:A,'Receita Total'!C:C,"")</f>
      </c>
      <c r="O461" s="4">
        <v>0</v>
      </c>
      <c r="P461" s="4">
        <v>0</v>
      </c>
      <c r="Q461" s="4">
        <v>0</v>
      </c>
      <c r="R461" s="4">
        <v>0</v>
      </c>
      <c r="S461" s="16">
        <f>XLOOKUP(A461,'Receita Influenciada'!A:A,'Receita Influenciada'!C:C,"")</f>
      </c>
      <c r="T461" s="2">
        <f>DATEDIF(B461,C461,"D")</f>
      </c>
      <c r="U461" s="4">
        <v>0</v>
      </c>
    </row>
    <row x14ac:dyDescent="0.25" r="462" customHeight="1" ht="18.75">
      <c r="A462" s="1" t="s">
        <v>966</v>
      </c>
      <c r="B462" s="22">
        <f>XLOOKUP(A462,'Página25'!A:A,'Página25'!G:G,"")</f>
        <v>25568.875</v>
      </c>
      <c r="C462" s="22">
        <f>XLOOKUP(A462,'Página25'!A:A,'Página25'!I:I,"")</f>
        <v>25568.875</v>
      </c>
      <c r="D462" s="4">
        <f>XLOOKUP(A462,login!A:A,login!F:F,"")</f>
      </c>
      <c r="E462" s="4">
        <f>XLOOKUP(A462,gestor!C:C,gestor!E:E,"")</f>
      </c>
      <c r="F462" s="4">
        <v>0</v>
      </c>
      <c r="G462" s="4">
        <f>XLOOKUP(A462,EmailVerification!A:A,EmailVerification!B:B,"")</f>
      </c>
      <c r="H462" s="4">
        <f>XLOOKUP(A462,IntegracaoVerification!A:A,IntegracaoVerification!C:C,"")</f>
      </c>
      <c r="I462" s="4">
        <f>XLOOKUP(A462,ApiVerification!A:A,ApiVerification!C:C,"")</f>
      </c>
      <c r="J462" s="4">
        <f>XLOOKUP(A462,AtivacaoGiftback!A:A,AtivacaoGiftback!B:B,"")</f>
      </c>
      <c r="K462" s="4">
        <f>XLOOKUP(A462,TempoPrimeiraCampanha!A:A,TempoPrimeiraCampanha!B:B,"")</f>
      </c>
      <c r="L462" s="4">
        <f>XLOOKUP(A462,'# Campanhas30D'!A:A,'# Campanhas30D'!B:B,"")</f>
      </c>
      <c r="M462" s="4">
        <v>0</v>
      </c>
      <c r="N462" s="10">
        <f>XLOOKUP(A462,'Receita Total'!A:A,'Receita Total'!C:C,"")</f>
      </c>
      <c r="O462" s="4">
        <v>0</v>
      </c>
      <c r="P462" s="4">
        <v>0</v>
      </c>
      <c r="Q462" s="4">
        <v>0</v>
      </c>
      <c r="R462" s="4">
        <v>0</v>
      </c>
      <c r="S462" s="16">
        <f>XLOOKUP(A462,'Receita Influenciada'!A:A,'Receita Influenciada'!C:C,"")</f>
      </c>
      <c r="T462" s="2">
        <f>DATEDIF(B462,C462,"D")</f>
      </c>
      <c r="U462" s="4">
        <v>0</v>
      </c>
    </row>
    <row x14ac:dyDescent="0.25" r="463" customHeight="1" ht="18.75">
      <c r="A463" s="1" t="s">
        <v>964</v>
      </c>
      <c r="B463" s="22">
        <f>XLOOKUP(A463,'Página25'!A:A,'Página25'!G:G,"")</f>
        <v>25568.875</v>
      </c>
      <c r="C463" s="22">
        <f>XLOOKUP(A463,'Página25'!A:A,'Página25'!I:I,"")</f>
        <v>25568.875</v>
      </c>
      <c r="D463" s="4">
        <f>XLOOKUP(A463,login!A:A,login!F:F,"")</f>
      </c>
      <c r="E463" s="4">
        <f>XLOOKUP(A463,gestor!C:C,gestor!E:E,"")</f>
      </c>
      <c r="F463" s="4">
        <v>0</v>
      </c>
      <c r="G463" s="4">
        <f>XLOOKUP(A463,EmailVerification!A:A,EmailVerification!B:B,"")</f>
      </c>
      <c r="H463" s="4">
        <f>XLOOKUP(A463,IntegracaoVerification!A:A,IntegracaoVerification!C:C,"")</f>
      </c>
      <c r="I463" s="4">
        <f>XLOOKUP(A463,ApiVerification!A:A,ApiVerification!C:C,"")</f>
      </c>
      <c r="J463" s="4">
        <f>XLOOKUP(A463,AtivacaoGiftback!A:A,AtivacaoGiftback!B:B,"")</f>
      </c>
      <c r="K463" s="2">
        <f>XLOOKUP(A463,TempoPrimeiraCampanha!A:A,TempoPrimeiraCampanha!B:B,"")</f>
      </c>
      <c r="L463" s="4">
        <f>XLOOKUP(A463,'# Campanhas30D'!A:A,'# Campanhas30D'!B:B,"")</f>
      </c>
      <c r="M463" s="4">
        <v>0</v>
      </c>
      <c r="N463" s="10">
        <f>XLOOKUP(A463,'Receita Total'!A:A,'Receita Total'!C:C,"")</f>
      </c>
      <c r="O463" s="4">
        <v>0</v>
      </c>
      <c r="P463" s="4">
        <v>0</v>
      </c>
      <c r="Q463" s="4">
        <v>0</v>
      </c>
      <c r="R463" s="4">
        <v>0</v>
      </c>
      <c r="S463" s="16">
        <f>XLOOKUP(A463,'Receita Influenciada'!A:A,'Receita Influenciada'!C:C,"")</f>
      </c>
      <c r="T463" s="2">
        <f>DATEDIF(B463,C463,"D")</f>
      </c>
      <c r="U463" s="4">
        <v>0</v>
      </c>
    </row>
    <row x14ac:dyDescent="0.25" r="464" customHeight="1" ht="18.75">
      <c r="A464" s="1" t="s">
        <v>957</v>
      </c>
      <c r="B464" s="22">
        <f>XLOOKUP(A464,'Página25'!A:A,'Página25'!G:G,"")</f>
        <v>25568.875</v>
      </c>
      <c r="C464" s="22">
        <f>XLOOKUP(A464,'Página25'!A:A,'Página25'!I:I,"")</f>
        <v>25568.875</v>
      </c>
      <c r="D464" s="4">
        <f>XLOOKUP(A464,login!A:A,login!F:F,"")</f>
      </c>
      <c r="E464" s="4">
        <f>XLOOKUP(A464,gestor!C:C,gestor!E:E,"")</f>
      </c>
      <c r="F464" s="4">
        <v>0</v>
      </c>
      <c r="G464" s="4">
        <f>XLOOKUP(A464,EmailVerification!A:A,EmailVerification!B:B,"")</f>
      </c>
      <c r="H464" s="4">
        <f>XLOOKUP(A464,IntegracaoVerification!A:A,IntegracaoVerification!C:C,"")</f>
      </c>
      <c r="I464" s="4">
        <f>XLOOKUP(A464,ApiVerification!A:A,ApiVerification!C:C,"")</f>
      </c>
      <c r="J464" s="4">
        <f>XLOOKUP(A464,AtivacaoGiftback!A:A,AtivacaoGiftback!B:B,"")</f>
      </c>
      <c r="K464" s="4">
        <f>XLOOKUP(A464,TempoPrimeiraCampanha!A:A,TempoPrimeiraCampanha!B:B,"")</f>
      </c>
      <c r="L464" s="4">
        <f>XLOOKUP(A464,'# Campanhas30D'!A:A,'# Campanhas30D'!B:B,"")</f>
      </c>
      <c r="M464" s="4">
        <v>0</v>
      </c>
      <c r="N464" s="10">
        <f>XLOOKUP(A464,'Receita Total'!A:A,'Receita Total'!C:C,"")</f>
      </c>
      <c r="O464" s="4">
        <v>0</v>
      </c>
      <c r="P464" s="4">
        <v>0</v>
      </c>
      <c r="Q464" s="4">
        <v>0</v>
      </c>
      <c r="R464" s="4">
        <v>0</v>
      </c>
      <c r="S464" s="16">
        <f>XLOOKUP(A464,'Receita Influenciada'!A:A,'Receita Influenciada'!C:C,"")</f>
      </c>
      <c r="T464" s="2">
        <f>DATEDIF(B464,C464,"D")</f>
      </c>
      <c r="U464" s="4">
        <v>0</v>
      </c>
    </row>
    <row x14ac:dyDescent="0.25" r="465" customHeight="1" ht="18.75">
      <c r="A465" s="1" t="s">
        <v>937</v>
      </c>
      <c r="B465" s="22">
        <f>XLOOKUP(A465,'Página25'!A:A,'Página25'!G:G,"")</f>
        <v>25568.875</v>
      </c>
      <c r="C465" s="22">
        <f>XLOOKUP(A465,'Página25'!A:A,'Página25'!I:I,"")</f>
        <v>25568.875</v>
      </c>
      <c r="D465" s="4">
        <f>XLOOKUP(A465,login!A:A,login!F:F,"")</f>
      </c>
      <c r="E465" s="4">
        <f>XLOOKUP(A465,gestor!C:C,gestor!E:E,"")</f>
      </c>
      <c r="F465" s="4">
        <v>0</v>
      </c>
      <c r="G465" s="4">
        <f>XLOOKUP(A465,EmailVerification!A:A,EmailVerification!B:B,"")</f>
      </c>
      <c r="H465" s="4">
        <f>XLOOKUP(A465,IntegracaoVerification!A:A,IntegracaoVerification!C:C,"")</f>
      </c>
      <c r="I465" s="2">
        <f>XLOOKUP(A465,ApiVerification!A:A,ApiVerification!C:C,"")</f>
      </c>
      <c r="J465" s="4">
        <f>XLOOKUP(A465,AtivacaoGiftback!A:A,AtivacaoGiftback!B:B,"")</f>
      </c>
      <c r="K465" s="4">
        <f>XLOOKUP(A465,TempoPrimeiraCampanha!A:A,TempoPrimeiraCampanha!B:B,"")</f>
      </c>
      <c r="L465" s="4">
        <f>XLOOKUP(A465,'# Campanhas30D'!A:A,'# Campanhas30D'!B:B,"")</f>
      </c>
      <c r="M465" s="4">
        <v>0</v>
      </c>
      <c r="N465" s="10">
        <f>XLOOKUP(A465,'Receita Total'!A:A,'Receita Total'!C:C,"")</f>
      </c>
      <c r="O465" s="4">
        <v>0</v>
      </c>
      <c r="P465" s="4">
        <v>0</v>
      </c>
      <c r="Q465" s="4">
        <v>0</v>
      </c>
      <c r="R465" s="4">
        <v>0</v>
      </c>
      <c r="S465" s="16">
        <f>XLOOKUP(A465,'Receita Influenciada'!A:A,'Receita Influenciada'!C:C,"")</f>
      </c>
      <c r="T465" s="2">
        <f>DATEDIF(B465,C465,"D")</f>
      </c>
      <c r="U465" s="4">
        <v>0</v>
      </c>
    </row>
    <row x14ac:dyDescent="0.25" r="466" customHeight="1" ht="18.75">
      <c r="A466" s="1" t="s">
        <v>931</v>
      </c>
      <c r="B466" s="22">
        <f>XLOOKUP(A466,'Página25'!A:A,'Página25'!G:G,"")</f>
        <v>25568.875</v>
      </c>
      <c r="C466" s="22">
        <f>XLOOKUP(A466,'Página25'!A:A,'Página25'!I:I,"")</f>
        <v>25568.875</v>
      </c>
      <c r="D466" s="4">
        <f>XLOOKUP(A466,login!A:A,login!F:F,"")</f>
      </c>
      <c r="E466" s="4">
        <f>XLOOKUP(A466,gestor!C:C,gestor!E:E,"")</f>
      </c>
      <c r="F466" s="4">
        <f>XLOOKUP(A466,tickets!I:I,tickets!J:J,"")</f>
      </c>
      <c r="G466" s="4">
        <f>XLOOKUP(A466,EmailVerification!A:A,EmailVerification!B:B,"")</f>
      </c>
      <c r="H466" s="2">
        <f>XLOOKUP(A466,IntegracaoVerification!A:A,IntegracaoVerification!C:C,"")</f>
      </c>
      <c r="I466" s="4">
        <f>XLOOKUP(A466,ApiVerification!A:A,ApiVerification!C:C,"")</f>
      </c>
      <c r="J466" s="2">
        <f>XLOOKUP(A466,AtivacaoGiftback!A:A,AtivacaoGiftback!B:B,"")</f>
      </c>
      <c r="K466" s="2">
        <f>XLOOKUP(A466,TempoPrimeiraCampanha!A:A,TempoPrimeiraCampanha!B:B,"")</f>
      </c>
      <c r="L466" s="4">
        <f>XLOOKUP(A466,'# Campanhas30D'!A:A,'# Campanhas30D'!B:B,"")</f>
      </c>
      <c r="M466" s="4">
        <v>0</v>
      </c>
      <c r="N466" s="10">
        <f>XLOOKUP(A466,'Receita Total'!A:A,'Receita Total'!C:C,"")</f>
      </c>
      <c r="O466" s="4">
        <v>0</v>
      </c>
      <c r="P466" s="4">
        <v>0</v>
      </c>
      <c r="Q466" s="4">
        <v>0</v>
      </c>
      <c r="R466" s="4">
        <v>0</v>
      </c>
      <c r="S466" s="16">
        <f>XLOOKUP(A466,'Receita Influenciada'!A:A,'Receita Influenciada'!C:C,"")</f>
      </c>
      <c r="T466" s="2">
        <f>DATEDIF(B466,C466,"D")</f>
      </c>
      <c r="U466" s="4">
        <v>0</v>
      </c>
    </row>
    <row x14ac:dyDescent="0.25" r="467" customHeight="1" ht="18.75">
      <c r="A467" s="1" t="s">
        <v>923</v>
      </c>
      <c r="B467" s="22">
        <f>XLOOKUP(A467,'Página25'!A:A,'Página25'!G:G,"")</f>
        <v>25568.875</v>
      </c>
      <c r="C467" s="22">
        <f>XLOOKUP(A467,'Página25'!A:A,'Página25'!I:I,"")</f>
        <v>25568.875</v>
      </c>
      <c r="D467" s="4">
        <f>XLOOKUP(A467,login!A:A,login!F:F,"")</f>
      </c>
      <c r="E467" s="4">
        <f>XLOOKUP(A467,gestor!C:C,gestor!E:E,"")</f>
      </c>
      <c r="F467" s="4">
        <v>0</v>
      </c>
      <c r="G467" s="4">
        <f>XLOOKUP(A467,EmailVerification!A:A,EmailVerification!B:B,"")</f>
      </c>
      <c r="H467" s="2">
        <f>XLOOKUP(A467,IntegracaoVerification!A:A,IntegracaoVerification!C:C,"")</f>
      </c>
      <c r="I467" s="4">
        <f>XLOOKUP(A467,ApiVerification!A:A,ApiVerification!C:C,"")</f>
      </c>
      <c r="J467" s="2">
        <f>XLOOKUP(A467,AtivacaoGiftback!A:A,AtivacaoGiftback!B:B,"")</f>
      </c>
      <c r="K467" s="2">
        <f>XLOOKUP(A467,TempoPrimeiraCampanha!A:A,TempoPrimeiraCampanha!B:B,"")</f>
      </c>
      <c r="L467" s="4">
        <f>XLOOKUP(A467,'# Campanhas30D'!A:A,'# Campanhas30D'!B:B,"")</f>
      </c>
      <c r="M467" s="4">
        <v>0</v>
      </c>
      <c r="N467" s="10">
        <f>XLOOKUP(A467,'Receita Total'!A:A,'Receita Total'!C:C,"")</f>
      </c>
      <c r="O467" s="4">
        <v>0</v>
      </c>
      <c r="P467" s="4">
        <v>0</v>
      </c>
      <c r="Q467" s="4">
        <v>0</v>
      </c>
      <c r="R467" s="4">
        <v>0</v>
      </c>
      <c r="S467" s="16">
        <f>XLOOKUP(A467,'Receita Influenciada'!A:A,'Receita Influenciada'!C:C,"")</f>
      </c>
      <c r="T467" s="2">
        <f>DATEDIF(B467,C467,"D")</f>
      </c>
      <c r="U467" s="4">
        <v>0</v>
      </c>
    </row>
    <row x14ac:dyDescent="0.25" r="468" customHeight="1" ht="18.75">
      <c r="A468" s="1" t="s">
        <v>904</v>
      </c>
      <c r="B468" s="22">
        <f>XLOOKUP(A468,'Página25'!A:A,'Página25'!G:G,"")</f>
        <v>25568.875</v>
      </c>
      <c r="C468" s="22">
        <f>XLOOKUP(A468,'Página25'!A:A,'Página25'!I:I,"")</f>
        <v>25568.875</v>
      </c>
      <c r="D468" s="4">
        <f>XLOOKUP(A468,login!A:A,login!F:F,"")</f>
      </c>
      <c r="E468" s="4">
        <f>XLOOKUP(A468,gestor!C:C,gestor!E:E,"")</f>
      </c>
      <c r="F468" s="4">
        <f>XLOOKUP(A468,tickets!I:I,tickets!J:J,"")</f>
      </c>
      <c r="G468" s="4">
        <f>XLOOKUP(A468,EmailVerification!A:A,EmailVerification!B:B,"")</f>
      </c>
      <c r="H468" s="4">
        <f>XLOOKUP(A468,IntegracaoVerification!A:A,IntegracaoVerification!C:C,"")</f>
      </c>
      <c r="I468" s="4">
        <f>XLOOKUP(A468,ApiVerification!A:A,ApiVerification!C:C,"")</f>
      </c>
      <c r="J468" s="4">
        <f>XLOOKUP(A468,AtivacaoGiftback!A:A,AtivacaoGiftback!B:B,"")</f>
      </c>
      <c r="K468" s="4">
        <f>XLOOKUP(A468,TempoPrimeiraCampanha!A:A,TempoPrimeiraCampanha!B:B,"")</f>
      </c>
      <c r="L468" s="4">
        <f>XLOOKUP(A468,'# Campanhas30D'!A:A,'# Campanhas30D'!B:B,"")</f>
      </c>
      <c r="M468" s="4">
        <v>0</v>
      </c>
      <c r="N468" s="10">
        <f>XLOOKUP(A468,'Receita Total'!A:A,'Receita Total'!C:C,"")</f>
      </c>
      <c r="O468" s="4">
        <v>0</v>
      </c>
      <c r="P468" s="4">
        <v>0</v>
      </c>
      <c r="Q468" s="4">
        <v>0</v>
      </c>
      <c r="R468" s="4">
        <v>0</v>
      </c>
      <c r="S468" s="16">
        <f>XLOOKUP(A468,'Receita Influenciada'!A:A,'Receita Influenciada'!C:C,"")</f>
      </c>
      <c r="T468" s="2">
        <f>DATEDIF(B468,C468,"D")</f>
      </c>
      <c r="U468" s="4">
        <v>0</v>
      </c>
    </row>
    <row x14ac:dyDescent="0.25" r="469" customHeight="1" ht="18.75">
      <c r="A469" s="1" t="s">
        <v>891</v>
      </c>
      <c r="B469" s="22">
        <f>XLOOKUP(A469,'Página25'!A:A,'Página25'!G:G,"")</f>
        <v>25568.875</v>
      </c>
      <c r="C469" s="22">
        <f>XLOOKUP(A469,'Página25'!A:A,'Página25'!I:I,"")</f>
        <v>25568.875</v>
      </c>
      <c r="D469" s="4">
        <f>XLOOKUP(A469,login!A:A,login!F:F,"")</f>
      </c>
      <c r="E469" s="4">
        <f>XLOOKUP(A469,gestor!C:C,gestor!E:E,"")</f>
      </c>
      <c r="F469" s="4">
        <v>0</v>
      </c>
      <c r="G469" s="4">
        <f>XLOOKUP(A469,EmailVerification!A:A,EmailVerification!B:B,"")</f>
      </c>
      <c r="H469" s="4">
        <f>XLOOKUP(A469,IntegracaoVerification!A:A,IntegracaoVerification!C:C,"")</f>
      </c>
      <c r="I469" s="4">
        <f>XLOOKUP(A469,ApiVerification!A:A,ApiVerification!C:C,"")</f>
      </c>
      <c r="J469" s="4">
        <f>XLOOKUP(A469,AtivacaoGiftback!A:A,AtivacaoGiftback!B:B,"")</f>
      </c>
      <c r="K469" s="4">
        <f>XLOOKUP(A469,TempoPrimeiraCampanha!A:A,TempoPrimeiraCampanha!B:B,"")</f>
      </c>
      <c r="L469" s="4">
        <f>XLOOKUP(A469,'# Campanhas30D'!A:A,'# Campanhas30D'!B:B,"")</f>
      </c>
      <c r="M469" s="4">
        <v>0</v>
      </c>
      <c r="N469" s="10">
        <f>XLOOKUP(A469,'Receita Total'!A:A,'Receita Total'!C:C,"")</f>
      </c>
      <c r="O469" s="4">
        <v>0</v>
      </c>
      <c r="P469" s="4">
        <v>0</v>
      </c>
      <c r="Q469" s="4">
        <v>0</v>
      </c>
      <c r="R469" s="4">
        <v>0</v>
      </c>
      <c r="S469" s="16">
        <f>XLOOKUP(A469,'Receita Influenciada'!A:A,'Receita Influenciada'!C:C,"")</f>
      </c>
      <c r="T469" s="2">
        <f>DATEDIF(B469,C469,"D")</f>
      </c>
      <c r="U469" s="4">
        <v>0</v>
      </c>
    </row>
    <row x14ac:dyDescent="0.25" r="470" customHeight="1" ht="18.75">
      <c r="A470" s="1" t="s">
        <v>875</v>
      </c>
      <c r="B470" s="22">
        <f>XLOOKUP(A470,'Página25'!A:A,'Página25'!G:G,"")</f>
        <v>25568.875</v>
      </c>
      <c r="C470" s="22">
        <f>XLOOKUP(A470,'Página25'!A:A,'Página25'!I:I,"")</f>
        <v>25568.875</v>
      </c>
      <c r="D470" s="4">
        <f>XLOOKUP(A470,login!A:A,login!F:F,"")</f>
      </c>
      <c r="E470" s="4">
        <f>XLOOKUP(A470,gestor!C:C,gestor!E:E,"")</f>
      </c>
      <c r="F470" s="4">
        <v>0</v>
      </c>
      <c r="G470" s="4">
        <f>XLOOKUP(A470,EmailVerification!A:A,EmailVerification!B:B,"")</f>
      </c>
      <c r="H470" s="4">
        <f>XLOOKUP(A470,IntegracaoVerification!A:A,IntegracaoVerification!C:C,"")</f>
      </c>
      <c r="I470" s="4">
        <f>XLOOKUP(A470,ApiVerification!A:A,ApiVerification!C:C,"")</f>
      </c>
      <c r="J470" s="4">
        <f>XLOOKUP(A470,AtivacaoGiftback!A:A,AtivacaoGiftback!B:B,"")</f>
      </c>
      <c r="K470" s="4">
        <f>XLOOKUP(A470,TempoPrimeiraCampanha!A:A,TempoPrimeiraCampanha!B:B,"")</f>
      </c>
      <c r="L470" s="4">
        <f>XLOOKUP(A470,'# Campanhas30D'!A:A,'# Campanhas30D'!B:B,"")</f>
      </c>
      <c r="M470" s="4">
        <v>0</v>
      </c>
      <c r="N470" s="10">
        <f>XLOOKUP(A470,'Receita Total'!A:A,'Receita Total'!C:C,"")</f>
      </c>
      <c r="O470" s="4">
        <v>0</v>
      </c>
      <c r="P470" s="4">
        <v>0</v>
      </c>
      <c r="Q470" s="4">
        <v>0</v>
      </c>
      <c r="R470" s="4">
        <v>0</v>
      </c>
      <c r="S470" s="16">
        <f>XLOOKUP(A470,'Receita Influenciada'!A:A,'Receita Influenciada'!C:C,"")</f>
      </c>
      <c r="T470" s="2">
        <f>DATEDIF(B470,C470,"D")</f>
      </c>
      <c r="U470" s="4">
        <v>0</v>
      </c>
    </row>
    <row x14ac:dyDescent="0.25" r="471" customHeight="1" ht="18.75">
      <c r="A471" s="1" t="s">
        <v>812</v>
      </c>
      <c r="B471" s="22">
        <f>XLOOKUP(A471,'Página25'!A:A,'Página25'!G:G,"")</f>
        <v>25568.875</v>
      </c>
      <c r="C471" s="22">
        <f>XLOOKUP(A471,'Página25'!A:A,'Página25'!I:I,"")</f>
        <v>25568.875</v>
      </c>
      <c r="D471" s="4">
        <f>XLOOKUP(A471,login!A:A,login!F:F,"")</f>
      </c>
      <c r="E471" s="4">
        <f>XLOOKUP(A471,gestor!C:C,gestor!E:E,"")</f>
      </c>
      <c r="F471" s="4">
        <v>0</v>
      </c>
      <c r="G471" s="4">
        <f>XLOOKUP(A471,EmailVerification!A:A,EmailVerification!B:B,"")</f>
      </c>
      <c r="H471" s="4">
        <f>XLOOKUP(A471,IntegracaoVerification!A:A,IntegracaoVerification!C:C,"")</f>
      </c>
      <c r="I471" s="2">
        <f>XLOOKUP(A471,ApiVerification!A:A,ApiVerification!C:C,"")</f>
      </c>
      <c r="J471" s="2">
        <f>XLOOKUP(A471,AtivacaoGiftback!A:A,AtivacaoGiftback!B:B,"")</f>
      </c>
      <c r="K471" s="2">
        <f>XLOOKUP(A471,TempoPrimeiraCampanha!A:A,TempoPrimeiraCampanha!B:B,"")</f>
      </c>
      <c r="L471" s="4">
        <f>XLOOKUP(A471,'# Campanhas30D'!A:A,'# Campanhas30D'!B:B,"")</f>
      </c>
      <c r="M471" s="4">
        <v>0</v>
      </c>
      <c r="N471" s="10">
        <f>XLOOKUP(A471,'Receita Total'!A:A,'Receita Total'!C:C,"")</f>
      </c>
      <c r="O471" s="4">
        <v>0</v>
      </c>
      <c r="P471" s="4">
        <v>0</v>
      </c>
      <c r="Q471" s="4">
        <v>0</v>
      </c>
      <c r="R471" s="4">
        <v>0</v>
      </c>
      <c r="S471" s="16">
        <f>XLOOKUP(A471,'Receita Influenciada'!A:A,'Receita Influenciada'!C:C,"")</f>
      </c>
      <c r="T471" s="2">
        <f>DATEDIF(B471,C471,"D")</f>
      </c>
      <c r="U471" s="4">
        <v>0</v>
      </c>
    </row>
    <row x14ac:dyDescent="0.25" r="472" customHeight="1" ht="18.75">
      <c r="A472" s="1" t="s">
        <v>789</v>
      </c>
      <c r="B472" s="22">
        <f>XLOOKUP(A472,'Página25'!A:A,'Página25'!G:G,"")</f>
        <v>25568.875</v>
      </c>
      <c r="C472" s="22">
        <f>XLOOKUP(A472,'Página25'!A:A,'Página25'!I:I,"")</f>
        <v>25568.875</v>
      </c>
      <c r="D472" s="4">
        <f>XLOOKUP(A472,login!A:A,login!F:F,"")</f>
      </c>
      <c r="E472" s="4">
        <f>XLOOKUP(A472,gestor!C:C,gestor!E:E,"")</f>
      </c>
      <c r="F472" s="4">
        <v>0</v>
      </c>
      <c r="G472" s="4">
        <f>XLOOKUP(A472,EmailVerification!A:A,EmailVerification!B:B,"")</f>
      </c>
      <c r="H472" s="4">
        <f>XLOOKUP(A472,IntegracaoVerification!A:A,IntegracaoVerification!C:C,"")</f>
      </c>
      <c r="I472" s="4">
        <f>XLOOKUP(A472,ApiVerification!A:A,ApiVerification!C:C,"")</f>
      </c>
      <c r="J472" s="4">
        <f>XLOOKUP(A472,AtivacaoGiftback!A:A,AtivacaoGiftback!B:B,"")</f>
      </c>
      <c r="K472" s="2">
        <f>XLOOKUP(A472,TempoPrimeiraCampanha!A:A,TempoPrimeiraCampanha!B:B,"")</f>
      </c>
      <c r="L472" s="4">
        <f>XLOOKUP(A472,'# Campanhas30D'!A:A,'# Campanhas30D'!B:B,"")</f>
      </c>
      <c r="M472" s="4">
        <v>0</v>
      </c>
      <c r="N472" s="10">
        <f>XLOOKUP(A472,'Receita Total'!A:A,'Receita Total'!C:C,"")</f>
      </c>
      <c r="O472" s="4">
        <v>0</v>
      </c>
      <c r="P472" s="4">
        <v>0</v>
      </c>
      <c r="Q472" s="4">
        <v>0</v>
      </c>
      <c r="R472" s="4">
        <v>0</v>
      </c>
      <c r="S472" s="16">
        <f>XLOOKUP(A472,'Receita Influenciada'!A:A,'Receita Influenciada'!C:C,"")</f>
      </c>
      <c r="T472" s="2">
        <f>DATEDIF(B472,C472,"D")</f>
      </c>
      <c r="U472" s="4">
        <v>0</v>
      </c>
    </row>
    <row x14ac:dyDescent="0.25" r="473" customHeight="1" ht="18.75">
      <c r="A473" s="1" t="s">
        <v>788</v>
      </c>
      <c r="B473" s="22">
        <f>XLOOKUP(A473,'Página25'!A:A,'Página25'!G:G,"")</f>
        <v>25568.875</v>
      </c>
      <c r="C473" s="22">
        <f>XLOOKUP(A473,'Página25'!A:A,'Página25'!I:I,"")</f>
        <v>25568.875</v>
      </c>
      <c r="D473" s="4">
        <f>XLOOKUP(A473,login!A:A,login!F:F,"")</f>
      </c>
      <c r="E473" s="4">
        <f>XLOOKUP(A473,gestor!C:C,gestor!E:E,"")</f>
      </c>
      <c r="F473" s="4">
        <v>0</v>
      </c>
      <c r="G473" s="4">
        <f>XLOOKUP(A473,EmailVerification!A:A,EmailVerification!B:B,"")</f>
      </c>
      <c r="H473" s="4">
        <f>XLOOKUP(A473,IntegracaoVerification!A:A,IntegracaoVerification!C:C,"")</f>
      </c>
      <c r="I473" s="4">
        <f>XLOOKUP(A473,ApiVerification!A:A,ApiVerification!C:C,"")</f>
      </c>
      <c r="J473" s="4">
        <f>XLOOKUP(A473,AtivacaoGiftback!A:A,AtivacaoGiftback!B:B,"")</f>
      </c>
      <c r="K473" s="4">
        <f>XLOOKUP(A473,TempoPrimeiraCampanha!A:A,TempoPrimeiraCampanha!B:B,"")</f>
      </c>
      <c r="L473" s="4">
        <f>XLOOKUP(A473,'# Campanhas30D'!A:A,'# Campanhas30D'!B:B,"")</f>
      </c>
      <c r="M473" s="4">
        <v>0</v>
      </c>
      <c r="N473" s="10">
        <f>XLOOKUP(A473,'Receita Total'!A:A,'Receita Total'!C:C,"")</f>
      </c>
      <c r="O473" s="4">
        <v>0</v>
      </c>
      <c r="P473" s="4">
        <v>0</v>
      </c>
      <c r="Q473" s="4">
        <v>0</v>
      </c>
      <c r="R473" s="4">
        <v>0</v>
      </c>
      <c r="S473" s="16">
        <f>XLOOKUP(A473,'Receita Influenciada'!A:A,'Receita Influenciada'!C:C,"")</f>
      </c>
      <c r="T473" s="2">
        <f>DATEDIF(B473,C473,"D")</f>
      </c>
      <c r="U473" s="4">
        <v>0</v>
      </c>
    </row>
    <row x14ac:dyDescent="0.25" r="474" customHeight="1" ht="18.75">
      <c r="A474" s="1" t="s">
        <v>781</v>
      </c>
      <c r="B474" s="22">
        <f>XLOOKUP(A474,'Página25'!A:A,'Página25'!G:G,"")</f>
        <v>25568.875</v>
      </c>
      <c r="C474" s="22">
        <f>XLOOKUP(A474,'Página25'!A:A,'Página25'!I:I,"")</f>
        <v>25568.875</v>
      </c>
      <c r="D474" s="4">
        <f>XLOOKUP(A474,login!A:A,login!F:F,"")</f>
      </c>
      <c r="E474" s="4">
        <f>XLOOKUP(A474,gestor!C:C,gestor!E:E,"")</f>
      </c>
      <c r="F474" s="4">
        <v>0</v>
      </c>
      <c r="G474" s="2">
        <f>XLOOKUP(A474,EmailVerification!A:A,EmailVerification!B:B,"")</f>
      </c>
      <c r="H474" s="2">
        <f>XLOOKUP(A474,IntegracaoVerification!A:A,IntegracaoVerification!C:C,"")</f>
      </c>
      <c r="I474" s="4">
        <f>XLOOKUP(A474,ApiVerification!A:A,ApiVerification!C:C,"")</f>
      </c>
      <c r="J474" s="4">
        <f>XLOOKUP(A474,AtivacaoGiftback!A:A,AtivacaoGiftback!B:B,"")</f>
      </c>
      <c r="K474" s="2">
        <f>XLOOKUP(A474,TempoPrimeiraCampanha!A:A,TempoPrimeiraCampanha!B:B,"")</f>
      </c>
      <c r="L474" s="4">
        <f>XLOOKUP(A474,'# Campanhas30D'!A:A,'# Campanhas30D'!B:B,"")</f>
      </c>
      <c r="M474" s="4">
        <v>0</v>
      </c>
      <c r="N474" s="10">
        <f>XLOOKUP(A474,'Receita Total'!A:A,'Receita Total'!C:C,"")</f>
      </c>
      <c r="O474" s="4">
        <v>0</v>
      </c>
      <c r="P474" s="4">
        <v>0</v>
      </c>
      <c r="Q474" s="4">
        <v>0</v>
      </c>
      <c r="R474" s="4">
        <v>0</v>
      </c>
      <c r="S474" s="16">
        <f>XLOOKUP(A474,'Receita Influenciada'!A:A,'Receita Influenciada'!C:C,"")</f>
      </c>
      <c r="T474" s="2">
        <f>DATEDIF(B474,C474,"D")</f>
      </c>
      <c r="U474" s="4">
        <v>0</v>
      </c>
    </row>
    <row x14ac:dyDescent="0.25" r="475" customHeight="1" ht="18.75">
      <c r="A475" s="1" t="s">
        <v>774</v>
      </c>
      <c r="B475" s="22">
        <f>XLOOKUP(A475,'Página25'!A:A,'Página25'!G:G,"")</f>
        <v>25568.875</v>
      </c>
      <c r="C475" s="22">
        <f>XLOOKUP(A475,'Página25'!A:A,'Página25'!I:I,"")</f>
        <v>25568.875</v>
      </c>
      <c r="D475" s="4">
        <f>XLOOKUP(A475,login!A:A,login!F:F,"")</f>
      </c>
      <c r="E475" s="4">
        <f>XLOOKUP(A475,gestor!C:C,gestor!E:E,"")</f>
      </c>
      <c r="F475" s="4">
        <v>0</v>
      </c>
      <c r="G475" s="4">
        <f>XLOOKUP(A475,EmailVerification!A:A,EmailVerification!B:B,"")</f>
      </c>
      <c r="H475" s="4">
        <f>XLOOKUP(A475,IntegracaoVerification!A:A,IntegracaoVerification!C:C,"")</f>
      </c>
      <c r="I475" s="4">
        <f>XLOOKUP(A475,ApiVerification!A:A,ApiVerification!C:C,"")</f>
      </c>
      <c r="J475" s="4">
        <f>XLOOKUP(A475,AtivacaoGiftback!A:A,AtivacaoGiftback!B:B,"")</f>
      </c>
      <c r="K475" s="4">
        <f>XLOOKUP(A475,TempoPrimeiraCampanha!A:A,TempoPrimeiraCampanha!B:B,"")</f>
      </c>
      <c r="L475" s="4">
        <f>XLOOKUP(A475,'# Campanhas30D'!A:A,'# Campanhas30D'!B:B,"")</f>
      </c>
      <c r="M475" s="4">
        <v>0</v>
      </c>
      <c r="N475" s="10">
        <f>XLOOKUP(A475,'Receita Total'!A:A,'Receita Total'!C:C,"")</f>
      </c>
      <c r="O475" s="4">
        <v>0</v>
      </c>
      <c r="P475" s="4">
        <v>0</v>
      </c>
      <c r="Q475" s="4">
        <v>0</v>
      </c>
      <c r="R475" s="4">
        <v>0</v>
      </c>
      <c r="S475" s="16">
        <f>XLOOKUP(A475,'Receita Influenciada'!A:A,'Receita Influenciada'!C:C,"")</f>
      </c>
      <c r="T475" s="2">
        <f>DATEDIF(B475,C475,"D")</f>
      </c>
      <c r="U475" s="4">
        <v>0</v>
      </c>
    </row>
    <row x14ac:dyDescent="0.25" r="476" customHeight="1" ht="18.75">
      <c r="A476" s="1" t="s">
        <v>768</v>
      </c>
      <c r="B476" s="22">
        <f>XLOOKUP(A476,'Página25'!A:A,'Página25'!G:G,"")</f>
        <v>25568.875</v>
      </c>
      <c r="C476" s="22">
        <f>XLOOKUP(A476,'Página25'!A:A,'Página25'!I:I,"")</f>
        <v>25568.875</v>
      </c>
      <c r="D476" s="4">
        <f>XLOOKUP(A476,login!A:A,login!F:F,"")</f>
      </c>
      <c r="E476" s="4">
        <f>XLOOKUP(A476,gestor!C:C,gestor!E:E,"")</f>
      </c>
      <c r="F476" s="4">
        <v>0</v>
      </c>
      <c r="G476" s="4">
        <f>XLOOKUP(A476,EmailVerification!A:A,EmailVerification!B:B,"")</f>
      </c>
      <c r="H476" s="4">
        <f>XLOOKUP(A476,IntegracaoVerification!A:A,IntegracaoVerification!C:C,"")</f>
      </c>
      <c r="I476" s="2">
        <f>XLOOKUP(A476,ApiVerification!A:A,ApiVerification!C:C,"")</f>
      </c>
      <c r="J476" s="4">
        <f>XLOOKUP(A476,AtivacaoGiftback!A:A,AtivacaoGiftback!B:B,"")</f>
      </c>
      <c r="K476" s="2">
        <f>XLOOKUP(A476,TempoPrimeiraCampanha!A:A,TempoPrimeiraCampanha!B:B,"")</f>
      </c>
      <c r="L476" s="4">
        <f>XLOOKUP(A476,'# Campanhas30D'!A:A,'# Campanhas30D'!B:B,"")</f>
      </c>
      <c r="M476" s="4">
        <v>0</v>
      </c>
      <c r="N476" s="10">
        <f>XLOOKUP(A476,'Receita Total'!A:A,'Receita Total'!C:C,"")</f>
      </c>
      <c r="O476" s="4">
        <v>0</v>
      </c>
      <c r="P476" s="4">
        <v>0</v>
      </c>
      <c r="Q476" s="4">
        <v>0</v>
      </c>
      <c r="R476" s="4">
        <v>0</v>
      </c>
      <c r="S476" s="16">
        <f>XLOOKUP(A476,'Receita Influenciada'!A:A,'Receita Influenciada'!C:C,"")</f>
      </c>
      <c r="T476" s="2">
        <f>DATEDIF(B476,C476,"D")</f>
      </c>
      <c r="U476" s="4">
        <v>0</v>
      </c>
    </row>
    <row x14ac:dyDescent="0.25" r="477" customHeight="1" ht="18.75">
      <c r="A477" s="1" t="s">
        <v>765</v>
      </c>
      <c r="B477" s="22">
        <f>XLOOKUP(A477,'Página25'!A:A,'Página25'!G:G,"")</f>
        <v>25568.875</v>
      </c>
      <c r="C477" s="22">
        <f>XLOOKUP(A477,'Página25'!A:A,'Página25'!I:I,"")</f>
        <v>25568.875</v>
      </c>
      <c r="D477" s="4">
        <f>XLOOKUP(A477,login!A:A,login!F:F,"")</f>
      </c>
      <c r="E477" s="4">
        <f>XLOOKUP(A477,gestor!C:C,gestor!E:E,"")</f>
      </c>
      <c r="F477" s="4">
        <v>0</v>
      </c>
      <c r="G477" s="4">
        <f>XLOOKUP(A477,EmailVerification!A:A,EmailVerification!B:B,"")</f>
      </c>
      <c r="H477" s="2">
        <f>XLOOKUP(A477,IntegracaoVerification!A:A,IntegracaoVerification!C:C,"")</f>
      </c>
      <c r="I477" s="4">
        <f>XLOOKUP(A477,ApiVerification!A:A,ApiVerification!C:C,"")</f>
      </c>
      <c r="J477" s="2">
        <f>XLOOKUP(A477,AtivacaoGiftback!A:A,AtivacaoGiftback!B:B,"")</f>
      </c>
      <c r="K477" s="4">
        <f>XLOOKUP(A477,TempoPrimeiraCampanha!A:A,TempoPrimeiraCampanha!B:B,"")</f>
      </c>
      <c r="L477" s="4">
        <f>XLOOKUP(A477,'# Campanhas30D'!A:A,'# Campanhas30D'!B:B,"")</f>
      </c>
      <c r="M477" s="4">
        <v>0</v>
      </c>
      <c r="N477" s="10">
        <f>XLOOKUP(A477,'Receita Total'!A:A,'Receita Total'!C:C,"")</f>
      </c>
      <c r="O477" s="4">
        <v>0</v>
      </c>
      <c r="P477" s="4">
        <v>0</v>
      </c>
      <c r="Q477" s="4">
        <v>0</v>
      </c>
      <c r="R477" s="4">
        <v>0</v>
      </c>
      <c r="S477" s="16">
        <f>XLOOKUP(A477,'Receita Influenciada'!A:A,'Receita Influenciada'!C:C,"")</f>
      </c>
      <c r="T477" s="2">
        <f>DATEDIF(B477,C477,"D")</f>
      </c>
      <c r="U477" s="4">
        <v>0</v>
      </c>
    </row>
    <row x14ac:dyDescent="0.25" r="478" customHeight="1" ht="18.75">
      <c r="A478" s="1" t="s">
        <v>752</v>
      </c>
      <c r="B478" s="22">
        <f>XLOOKUP(A478,'Página25'!A:A,'Página25'!G:G,"")</f>
        <v>25568.875</v>
      </c>
      <c r="C478" s="22">
        <f>XLOOKUP(A478,'Página25'!A:A,'Página25'!I:I,"")</f>
        <v>25568.875</v>
      </c>
      <c r="D478" s="4">
        <f>XLOOKUP(A478,login!A:A,login!F:F,"")</f>
      </c>
      <c r="E478" s="4">
        <f>XLOOKUP(A478,gestor!C:C,gestor!E:E,"")</f>
      </c>
      <c r="F478" s="4">
        <v>0</v>
      </c>
      <c r="G478" s="2">
        <f>XLOOKUP(A478,EmailVerification!A:A,EmailVerification!B:B,"")</f>
      </c>
      <c r="H478" s="4">
        <f>XLOOKUP(A478,IntegracaoVerification!A:A,IntegracaoVerification!C:C,"")</f>
      </c>
      <c r="I478" s="2">
        <f>XLOOKUP(A478,ApiVerification!A:A,ApiVerification!C:C,"")</f>
      </c>
      <c r="J478" s="2">
        <f>XLOOKUP(A478,AtivacaoGiftback!A:A,AtivacaoGiftback!B:B,"")</f>
      </c>
      <c r="K478" s="2">
        <f>XLOOKUP(A478,TempoPrimeiraCampanha!A:A,TempoPrimeiraCampanha!B:B,"")</f>
      </c>
      <c r="L478" s="4">
        <f>XLOOKUP(A478,'# Campanhas30D'!A:A,'# Campanhas30D'!B:B,"")</f>
      </c>
      <c r="M478" s="4">
        <v>0</v>
      </c>
      <c r="N478" s="10">
        <f>XLOOKUP(A478,'Receita Total'!A:A,'Receita Total'!C:C,"")</f>
      </c>
      <c r="O478" s="4">
        <v>0</v>
      </c>
      <c r="P478" s="4">
        <v>0</v>
      </c>
      <c r="Q478" s="4">
        <v>0</v>
      </c>
      <c r="R478" s="4">
        <v>0</v>
      </c>
      <c r="S478" s="16">
        <f>XLOOKUP(A478,'Receita Influenciada'!A:A,'Receita Influenciada'!C:C,"")</f>
      </c>
      <c r="T478" s="2">
        <f>DATEDIF(B478,C478,"D")</f>
      </c>
      <c r="U478" s="4">
        <v>0</v>
      </c>
    </row>
    <row x14ac:dyDescent="0.25" r="479" customHeight="1" ht="18.75">
      <c r="A479" s="1" t="s">
        <v>748</v>
      </c>
      <c r="B479" s="22">
        <f>XLOOKUP(A479,'Página25'!A:A,'Página25'!G:G,"")</f>
        <v>25568.875</v>
      </c>
      <c r="C479" s="22">
        <f>XLOOKUP(A479,'Página25'!A:A,'Página25'!I:I,"")</f>
        <v>25568.875</v>
      </c>
      <c r="D479" s="4">
        <f>XLOOKUP(A479,login!A:A,login!F:F,"")</f>
      </c>
      <c r="E479" s="4">
        <f>XLOOKUP(A479,gestor!C:C,gestor!E:E,"")</f>
      </c>
      <c r="F479" s="4">
        <v>0</v>
      </c>
      <c r="G479" s="4">
        <f>XLOOKUP(A479,EmailVerification!A:A,EmailVerification!B:B,"")</f>
      </c>
      <c r="H479" s="4">
        <f>XLOOKUP(A479,IntegracaoVerification!A:A,IntegracaoVerification!C:C,"")</f>
      </c>
      <c r="I479" s="4">
        <f>XLOOKUP(A479,ApiVerification!A:A,ApiVerification!C:C,"")</f>
      </c>
      <c r="J479" s="4">
        <f>XLOOKUP(A479,AtivacaoGiftback!A:A,AtivacaoGiftback!B:B,"")</f>
      </c>
      <c r="K479" s="4">
        <f>XLOOKUP(A479,TempoPrimeiraCampanha!A:A,TempoPrimeiraCampanha!B:B,"")</f>
      </c>
      <c r="L479" s="4">
        <f>XLOOKUP(A479,'# Campanhas30D'!A:A,'# Campanhas30D'!B:B,"")</f>
      </c>
      <c r="M479" s="4">
        <v>0</v>
      </c>
      <c r="N479" s="10">
        <f>XLOOKUP(A479,'Receita Total'!A:A,'Receita Total'!C:C,"")</f>
      </c>
      <c r="O479" s="4">
        <v>0</v>
      </c>
      <c r="P479" s="4">
        <v>0</v>
      </c>
      <c r="Q479" s="4">
        <v>0</v>
      </c>
      <c r="R479" s="4">
        <v>0</v>
      </c>
      <c r="S479" s="16">
        <f>XLOOKUP(A479,'Receita Influenciada'!A:A,'Receita Influenciada'!C:C,"")</f>
      </c>
      <c r="T479" s="2">
        <f>DATEDIF(B479,C479,"D")</f>
      </c>
      <c r="U479" s="4">
        <v>0</v>
      </c>
    </row>
    <row x14ac:dyDescent="0.25" r="480" customHeight="1" ht="18.75">
      <c r="A480" s="1" t="s">
        <v>736</v>
      </c>
      <c r="B480" s="22">
        <f>XLOOKUP(A480,'Página25'!A:A,'Página25'!G:G,"")</f>
        <v>25568.875</v>
      </c>
      <c r="C480" s="22">
        <f>XLOOKUP(A480,'Página25'!A:A,'Página25'!I:I,"")</f>
        <v>25568.875</v>
      </c>
      <c r="D480" s="4">
        <f>XLOOKUP(A480,login!A:A,login!F:F,"")</f>
      </c>
      <c r="E480" s="4">
        <f>XLOOKUP(A480,gestor!C:C,gestor!E:E,"")</f>
      </c>
      <c r="F480" s="4">
        <v>0</v>
      </c>
      <c r="G480" s="4">
        <f>XLOOKUP(A480,EmailVerification!A:A,EmailVerification!B:B,"")</f>
      </c>
      <c r="H480" s="4">
        <f>XLOOKUP(A480,IntegracaoVerification!A:A,IntegracaoVerification!C:C,"")</f>
      </c>
      <c r="I480" s="2">
        <f>XLOOKUP(A480,ApiVerification!A:A,ApiVerification!C:C,"")</f>
      </c>
      <c r="J480" s="4">
        <f>XLOOKUP(A480,AtivacaoGiftback!A:A,AtivacaoGiftback!B:B,"")</f>
      </c>
      <c r="K480" s="4">
        <f>XLOOKUP(A480,TempoPrimeiraCampanha!A:A,TempoPrimeiraCampanha!B:B,"")</f>
      </c>
      <c r="L480" s="4">
        <f>XLOOKUP(A480,'# Campanhas30D'!A:A,'# Campanhas30D'!B:B,"")</f>
      </c>
      <c r="M480" s="4">
        <v>0</v>
      </c>
      <c r="N480" s="10">
        <f>XLOOKUP(A480,'Receita Total'!A:A,'Receita Total'!C:C,"")</f>
      </c>
      <c r="O480" s="4">
        <v>0</v>
      </c>
      <c r="P480" s="4">
        <v>0</v>
      </c>
      <c r="Q480" s="4">
        <v>0</v>
      </c>
      <c r="R480" s="4">
        <v>0</v>
      </c>
      <c r="S480" s="16">
        <f>XLOOKUP(A480,'Receita Influenciada'!A:A,'Receita Influenciada'!C:C,"")</f>
      </c>
      <c r="T480" s="2">
        <f>DATEDIF(B480,C480,"D")</f>
      </c>
      <c r="U480" s="4">
        <v>0</v>
      </c>
    </row>
    <row x14ac:dyDescent="0.25" r="481" customHeight="1" ht="18.75">
      <c r="A481" s="1" t="s">
        <v>720</v>
      </c>
      <c r="B481" s="22">
        <f>XLOOKUP(A481,'Página25'!A:A,'Página25'!G:G,"")</f>
        <v>25568.875</v>
      </c>
      <c r="C481" s="22">
        <f>XLOOKUP(A481,'Página25'!A:A,'Página25'!I:I,"")</f>
        <v>25568.875</v>
      </c>
      <c r="D481" s="4">
        <f>XLOOKUP(A481,login!A:A,login!F:F,"")</f>
      </c>
      <c r="E481" s="4">
        <f>XLOOKUP(A481,gestor!C:C,gestor!E:E,"")</f>
      </c>
      <c r="F481" s="4">
        <v>0</v>
      </c>
      <c r="G481" s="4">
        <f>XLOOKUP(A481,EmailVerification!A:A,EmailVerification!B:B,"")</f>
      </c>
      <c r="H481" s="2">
        <f>XLOOKUP(A481,IntegracaoVerification!A:A,IntegracaoVerification!C:C,"")</f>
      </c>
      <c r="I481" s="4">
        <f>XLOOKUP(A481,ApiVerification!A:A,ApiVerification!C:C,"")</f>
      </c>
      <c r="J481" s="4">
        <f>XLOOKUP(A481,AtivacaoGiftback!A:A,AtivacaoGiftback!B:B,"")</f>
      </c>
      <c r="K481" s="2">
        <f>XLOOKUP(A481,TempoPrimeiraCampanha!A:A,TempoPrimeiraCampanha!B:B,"")</f>
      </c>
      <c r="L481" s="4">
        <f>XLOOKUP(A481,'# Campanhas30D'!A:A,'# Campanhas30D'!B:B,"")</f>
      </c>
      <c r="M481" s="4">
        <v>0</v>
      </c>
      <c r="N481" s="10">
        <f>XLOOKUP(A481,'Receita Total'!A:A,'Receita Total'!C:C,"")</f>
      </c>
      <c r="O481" s="4">
        <v>0</v>
      </c>
      <c r="P481" s="4">
        <v>0</v>
      </c>
      <c r="Q481" s="4">
        <v>0</v>
      </c>
      <c r="R481" s="4">
        <v>0</v>
      </c>
      <c r="S481" s="16">
        <f>XLOOKUP(A481,'Receita Influenciada'!A:A,'Receita Influenciada'!C:C,"")</f>
      </c>
      <c r="T481" s="2">
        <f>DATEDIF(B481,C481,"D")</f>
      </c>
      <c r="U481" s="4">
        <v>0</v>
      </c>
    </row>
    <row x14ac:dyDescent="0.25" r="482" customHeight="1" ht="18.75">
      <c r="A482" s="1" t="s">
        <v>711</v>
      </c>
      <c r="B482" s="22">
        <f>XLOOKUP(A482,'Página25'!A:A,'Página25'!G:G,"")</f>
        <v>25568.875</v>
      </c>
      <c r="C482" s="22">
        <f>XLOOKUP(A482,'Página25'!A:A,'Página25'!I:I,"")</f>
        <v>25568.875</v>
      </c>
      <c r="D482" s="4">
        <f>XLOOKUP(A482,login!A:A,login!F:F,"")</f>
      </c>
      <c r="E482" s="4">
        <f>XLOOKUP(A482,gestor!C:C,gestor!E:E,"")</f>
      </c>
      <c r="F482" s="4">
        <v>0</v>
      </c>
      <c r="G482" s="4">
        <f>XLOOKUP(A482,EmailVerification!A:A,EmailVerification!B:B,"")</f>
      </c>
      <c r="H482" s="4">
        <f>XLOOKUP(A482,IntegracaoVerification!A:A,IntegracaoVerification!C:C,"")</f>
      </c>
      <c r="I482" s="4">
        <f>XLOOKUP(A482,ApiVerification!A:A,ApiVerification!C:C,"")</f>
      </c>
      <c r="J482" s="2">
        <f>XLOOKUP(A482,AtivacaoGiftback!A:A,AtivacaoGiftback!B:B,"")</f>
      </c>
      <c r="K482" s="4">
        <f>XLOOKUP(A482,TempoPrimeiraCampanha!A:A,TempoPrimeiraCampanha!B:B,"")</f>
      </c>
      <c r="L482" s="4">
        <f>XLOOKUP(A482,'# Campanhas30D'!A:A,'# Campanhas30D'!B:B,"")</f>
      </c>
      <c r="M482" s="4">
        <v>0</v>
      </c>
      <c r="N482" s="10">
        <f>XLOOKUP(A482,'Receita Total'!A:A,'Receita Total'!C:C,"")</f>
      </c>
      <c r="O482" s="4">
        <v>0</v>
      </c>
      <c r="P482" s="4">
        <v>0</v>
      </c>
      <c r="Q482" s="4">
        <v>0</v>
      </c>
      <c r="R482" s="4">
        <v>0</v>
      </c>
      <c r="S482" s="16">
        <f>XLOOKUP(A482,'Receita Influenciada'!A:A,'Receita Influenciada'!C:C,"")</f>
      </c>
      <c r="T482" s="2">
        <f>DATEDIF(B482,C482,"D")</f>
      </c>
      <c r="U482" s="4">
        <v>0</v>
      </c>
    </row>
    <row x14ac:dyDescent="0.25" r="483" customHeight="1" ht="18.75">
      <c r="A483" s="1" t="s">
        <v>672</v>
      </c>
      <c r="B483" s="22">
        <f>XLOOKUP(A483,'Página25'!A:A,'Página25'!G:G,"")</f>
        <v>25568.875</v>
      </c>
      <c r="C483" s="22">
        <f>XLOOKUP(A483,'Página25'!A:A,'Página25'!I:I,"")</f>
        <v>25568.875</v>
      </c>
      <c r="D483" s="4">
        <f>XLOOKUP(A483,login!A:A,login!F:F,"")</f>
      </c>
      <c r="E483" s="4">
        <f>XLOOKUP(A483,gestor!C:C,gestor!E:E,"")</f>
      </c>
      <c r="F483" s="4">
        <v>0</v>
      </c>
      <c r="G483" s="4">
        <f>XLOOKUP(A483,EmailVerification!A:A,EmailVerification!B:B,"")</f>
      </c>
      <c r="H483" s="4">
        <f>XLOOKUP(A483,IntegracaoVerification!A:A,IntegracaoVerification!C:C,"")</f>
      </c>
      <c r="I483" s="4">
        <f>XLOOKUP(A483,ApiVerification!A:A,ApiVerification!C:C,"")</f>
      </c>
      <c r="J483" s="4">
        <f>XLOOKUP(A483,AtivacaoGiftback!A:A,AtivacaoGiftback!B:B,"")</f>
      </c>
      <c r="K483" s="2">
        <f>XLOOKUP(A483,TempoPrimeiraCampanha!A:A,TempoPrimeiraCampanha!B:B,"")</f>
      </c>
      <c r="L483" s="4">
        <f>XLOOKUP(A483,'# Campanhas30D'!A:A,'# Campanhas30D'!B:B,"")</f>
      </c>
      <c r="M483" s="4">
        <v>0</v>
      </c>
      <c r="N483" s="10">
        <f>XLOOKUP(A483,'Receita Total'!A:A,'Receita Total'!C:C,"")</f>
      </c>
      <c r="O483" s="4">
        <v>0</v>
      </c>
      <c r="P483" s="4">
        <v>0</v>
      </c>
      <c r="Q483" s="4">
        <v>0</v>
      </c>
      <c r="R483" s="4">
        <v>0</v>
      </c>
      <c r="S483" s="16">
        <f>XLOOKUP(A483,'Receita Influenciada'!A:A,'Receita Influenciada'!C:C,"")</f>
      </c>
      <c r="T483" s="2">
        <f>DATEDIF(B483,C483,"D")</f>
      </c>
      <c r="U483" s="4">
        <v>0</v>
      </c>
    </row>
    <row x14ac:dyDescent="0.25" r="484" customHeight="1" ht="18.75">
      <c r="A484" s="1" t="s">
        <v>621</v>
      </c>
      <c r="B484" s="22">
        <f>XLOOKUP(A484,'Página25'!A:A,'Página25'!G:G,"")</f>
        <v>25568.875</v>
      </c>
      <c r="C484" s="22">
        <f>XLOOKUP(A484,'Página25'!A:A,'Página25'!I:I,"")</f>
        <v>25568.875</v>
      </c>
      <c r="D484" s="4">
        <f>XLOOKUP(A484,login!A:A,login!F:F,"")</f>
      </c>
      <c r="E484" s="4">
        <f>XLOOKUP(A484,gestor!C:C,gestor!E:E,"")</f>
      </c>
      <c r="F484" s="4">
        <v>0</v>
      </c>
      <c r="G484" s="4">
        <f>XLOOKUP(A484,EmailVerification!A:A,EmailVerification!B:B,"")</f>
      </c>
      <c r="H484" s="4">
        <f>XLOOKUP(A484,IntegracaoVerification!A:A,IntegracaoVerification!C:C,"")</f>
      </c>
      <c r="I484" s="4">
        <f>XLOOKUP(A484,ApiVerification!A:A,ApiVerification!C:C,"")</f>
      </c>
      <c r="J484" s="4">
        <f>XLOOKUP(A484,AtivacaoGiftback!A:A,AtivacaoGiftback!B:B,"")</f>
      </c>
      <c r="K484" s="2">
        <f>XLOOKUP(A484,TempoPrimeiraCampanha!A:A,TempoPrimeiraCampanha!B:B,"")</f>
      </c>
      <c r="L484" s="4">
        <f>XLOOKUP(A484,'# Campanhas30D'!A:A,'# Campanhas30D'!B:B,"")</f>
      </c>
      <c r="M484" s="4">
        <v>0</v>
      </c>
      <c r="N484" s="10">
        <f>XLOOKUP(A484,'Receita Total'!A:A,'Receita Total'!C:C,"")</f>
      </c>
      <c r="O484" s="4">
        <v>0</v>
      </c>
      <c r="P484" s="4">
        <v>0</v>
      </c>
      <c r="Q484" s="4">
        <v>0</v>
      </c>
      <c r="R484" s="4">
        <v>0</v>
      </c>
      <c r="S484" s="16">
        <f>XLOOKUP(A484,'Receita Influenciada'!A:A,'Receita Influenciada'!C:C,"")</f>
      </c>
      <c r="T484" s="2">
        <f>DATEDIF(B484,C484,"D")</f>
      </c>
      <c r="U484" s="4">
        <v>0</v>
      </c>
    </row>
    <row x14ac:dyDescent="0.25" r="485" customHeight="1" ht="18.75">
      <c r="A485" s="1" t="s">
        <v>594</v>
      </c>
      <c r="B485" s="22">
        <f>XLOOKUP(A485,'Página25'!A:A,'Página25'!G:G,"")</f>
        <v>25568.875</v>
      </c>
      <c r="C485" s="22">
        <f>XLOOKUP(A485,'Página25'!A:A,'Página25'!I:I,"")</f>
        <v>25568.875</v>
      </c>
      <c r="D485" s="4">
        <f>XLOOKUP(A485,login!A:A,login!F:F,"")</f>
      </c>
      <c r="E485" s="4">
        <f>XLOOKUP(A485,gestor!C:C,gestor!E:E,"")</f>
      </c>
      <c r="F485" s="4">
        <v>0</v>
      </c>
      <c r="G485" s="2">
        <f>XLOOKUP(A485,EmailVerification!A:A,EmailVerification!B:B,"")</f>
      </c>
      <c r="H485" s="4">
        <f>XLOOKUP(A485,IntegracaoVerification!A:A,IntegracaoVerification!C:C,"")</f>
      </c>
      <c r="I485" s="4">
        <f>XLOOKUP(A485,ApiVerification!A:A,ApiVerification!C:C,"")</f>
      </c>
      <c r="J485" s="4">
        <f>XLOOKUP(A485,AtivacaoGiftback!A:A,AtivacaoGiftback!B:B,"")</f>
      </c>
      <c r="K485" s="2">
        <f>XLOOKUP(A485,TempoPrimeiraCampanha!A:A,TempoPrimeiraCampanha!B:B,"")</f>
      </c>
      <c r="L485" s="4">
        <f>XLOOKUP(A485,'# Campanhas30D'!A:A,'# Campanhas30D'!B:B,"")</f>
      </c>
      <c r="M485" s="4">
        <v>0</v>
      </c>
      <c r="N485" s="10">
        <f>XLOOKUP(A485,'Receita Total'!A:A,'Receita Total'!C:C,"")</f>
      </c>
      <c r="O485" s="4">
        <v>0</v>
      </c>
      <c r="P485" s="4">
        <v>0</v>
      </c>
      <c r="Q485" s="4">
        <v>0</v>
      </c>
      <c r="R485" s="4">
        <v>0</v>
      </c>
      <c r="S485" s="16">
        <f>XLOOKUP(A485,'Receita Influenciada'!A:A,'Receita Influenciada'!C:C,"")</f>
      </c>
      <c r="T485" s="2">
        <f>DATEDIF(B485,C485,"D")</f>
      </c>
      <c r="U485" s="4">
        <v>0</v>
      </c>
    </row>
    <row x14ac:dyDescent="0.25" r="486" customHeight="1" ht="18.75">
      <c r="A486" s="1" t="s">
        <v>566</v>
      </c>
      <c r="B486" s="22">
        <f>XLOOKUP(A486,'Página25'!A:A,'Página25'!G:G,"")</f>
        <v>25568.875</v>
      </c>
      <c r="C486" s="22">
        <f>XLOOKUP(A486,'Página25'!A:A,'Página25'!I:I,"")</f>
        <v>25568.875</v>
      </c>
      <c r="D486" s="4">
        <f>XLOOKUP(A486,login!A:A,login!F:F,"")</f>
      </c>
      <c r="E486" s="4">
        <f>XLOOKUP(A486,gestor!C:C,gestor!E:E,"")</f>
      </c>
      <c r="F486" s="4">
        <v>0</v>
      </c>
      <c r="G486" s="4">
        <f>XLOOKUP(A486,EmailVerification!A:A,EmailVerification!B:B,"")</f>
      </c>
      <c r="H486" s="4">
        <f>XLOOKUP(A486,IntegracaoVerification!A:A,IntegracaoVerification!C:C,"")</f>
      </c>
      <c r="I486" s="2">
        <f>XLOOKUP(A486,ApiVerification!A:A,ApiVerification!C:C,"")</f>
      </c>
      <c r="J486" s="4">
        <f>XLOOKUP(A486,AtivacaoGiftback!A:A,AtivacaoGiftback!B:B,"")</f>
      </c>
      <c r="K486" s="4">
        <f>XLOOKUP(A486,TempoPrimeiraCampanha!A:A,TempoPrimeiraCampanha!B:B,"")</f>
      </c>
      <c r="L486" s="4">
        <f>XLOOKUP(A486,'# Campanhas30D'!A:A,'# Campanhas30D'!B:B,"")</f>
      </c>
      <c r="M486" s="4">
        <v>0</v>
      </c>
      <c r="N486" s="10">
        <f>XLOOKUP(A486,'Receita Total'!A:A,'Receita Total'!C:C,"")</f>
      </c>
      <c r="O486" s="4">
        <v>0</v>
      </c>
      <c r="P486" s="4">
        <v>0</v>
      </c>
      <c r="Q486" s="4">
        <v>0</v>
      </c>
      <c r="R486" s="4">
        <v>0</v>
      </c>
      <c r="S486" s="16">
        <f>XLOOKUP(A486,'Receita Influenciada'!A:A,'Receita Influenciada'!C:C,"")</f>
      </c>
      <c r="T486" s="2">
        <f>DATEDIF(B486,C486,"D")</f>
      </c>
      <c r="U486" s="4">
        <v>0</v>
      </c>
    </row>
    <row x14ac:dyDescent="0.25" r="487" customHeight="1" ht="18.75">
      <c r="A487" s="1" t="s">
        <v>559</v>
      </c>
      <c r="B487" s="22">
        <f>XLOOKUP(A487,'Página25'!A:A,'Página25'!G:G,"")</f>
        <v>25568.875</v>
      </c>
      <c r="C487" s="22">
        <f>XLOOKUP(A487,'Página25'!A:A,'Página25'!I:I,"")</f>
        <v>25568.875</v>
      </c>
      <c r="D487" s="4">
        <f>XLOOKUP(A487,login!A:A,login!F:F,"")</f>
      </c>
      <c r="E487" s="4">
        <f>XLOOKUP(A487,gestor!C:C,gestor!E:E,"")</f>
      </c>
      <c r="F487" s="4">
        <f>XLOOKUP(A487,tickets!I:I,tickets!J:J,"")</f>
      </c>
      <c r="G487" s="4">
        <f>XLOOKUP(A487,EmailVerification!A:A,EmailVerification!B:B,"")</f>
      </c>
      <c r="H487" s="4">
        <f>XLOOKUP(A487,IntegracaoVerification!A:A,IntegracaoVerification!C:C,"")</f>
      </c>
      <c r="I487" s="4">
        <f>XLOOKUP(A487,ApiVerification!A:A,ApiVerification!C:C,"")</f>
      </c>
      <c r="J487" s="2">
        <f>XLOOKUP(A487,AtivacaoGiftback!A:A,AtivacaoGiftback!B:B,"")</f>
      </c>
      <c r="K487" s="2">
        <f>XLOOKUP(A487,TempoPrimeiraCampanha!A:A,TempoPrimeiraCampanha!B:B,"")</f>
      </c>
      <c r="L487" s="4">
        <f>XLOOKUP(A487,'# Campanhas30D'!A:A,'# Campanhas30D'!B:B,"")</f>
      </c>
      <c r="M487" s="4">
        <v>0</v>
      </c>
      <c r="N487" s="10">
        <f>XLOOKUP(A487,'Receita Total'!A:A,'Receita Total'!C:C,"")</f>
      </c>
      <c r="O487" s="4">
        <v>0</v>
      </c>
      <c r="P487" s="4">
        <v>0</v>
      </c>
      <c r="Q487" s="4">
        <v>0</v>
      </c>
      <c r="R487" s="4">
        <v>0</v>
      </c>
      <c r="S487" s="16">
        <f>XLOOKUP(A487,'Receita Influenciada'!A:A,'Receita Influenciada'!C:C,"")</f>
      </c>
      <c r="T487" s="2">
        <f>DATEDIF(B487,C487,"D")</f>
      </c>
      <c r="U487" s="4">
        <v>0</v>
      </c>
    </row>
    <row x14ac:dyDescent="0.25" r="488" customHeight="1" ht="18.75">
      <c r="A488" s="1" t="s">
        <v>549</v>
      </c>
      <c r="B488" s="22">
        <f>XLOOKUP(A488,'Página25'!A:A,'Página25'!G:G,"")</f>
        <v>25568.875</v>
      </c>
      <c r="C488" s="22">
        <f>XLOOKUP(A488,'Página25'!A:A,'Página25'!I:I,"")</f>
        <v>25568.875</v>
      </c>
      <c r="D488" s="4">
        <f>XLOOKUP(A488,login!A:A,login!F:F,"")</f>
      </c>
      <c r="E488" s="4">
        <f>XLOOKUP(A488,gestor!C:C,gestor!E:E,"")</f>
      </c>
      <c r="F488" s="4">
        <v>0</v>
      </c>
      <c r="G488" s="4">
        <f>XLOOKUP(A488,EmailVerification!A:A,EmailVerification!B:B,"")</f>
      </c>
      <c r="H488" s="4">
        <f>XLOOKUP(A488,IntegracaoVerification!A:A,IntegracaoVerification!C:C,"")</f>
      </c>
      <c r="I488" s="4">
        <f>XLOOKUP(A488,ApiVerification!A:A,ApiVerification!C:C,"")</f>
      </c>
      <c r="J488" s="2">
        <f>XLOOKUP(A488,AtivacaoGiftback!A:A,AtivacaoGiftback!B:B,"")</f>
      </c>
      <c r="K488" s="2">
        <f>XLOOKUP(A488,TempoPrimeiraCampanha!A:A,TempoPrimeiraCampanha!B:B,"")</f>
      </c>
      <c r="L488" s="4">
        <f>XLOOKUP(A488,'# Campanhas30D'!A:A,'# Campanhas30D'!B:B,"")</f>
      </c>
      <c r="M488" s="4">
        <v>0</v>
      </c>
      <c r="N488" s="10">
        <f>XLOOKUP(A488,'Receita Total'!A:A,'Receita Total'!C:C,"")</f>
      </c>
      <c r="O488" s="4">
        <v>0</v>
      </c>
      <c r="P488" s="4">
        <v>0</v>
      </c>
      <c r="Q488" s="4">
        <v>0</v>
      </c>
      <c r="R488" s="4">
        <v>0</v>
      </c>
      <c r="S488" s="16">
        <f>XLOOKUP(A488,'Receita Influenciada'!A:A,'Receita Influenciada'!C:C,"")</f>
      </c>
      <c r="T488" s="2">
        <f>DATEDIF(B488,C488,"D")</f>
      </c>
      <c r="U488" s="4">
        <v>0</v>
      </c>
    </row>
    <row x14ac:dyDescent="0.25" r="489" customHeight="1" ht="18.75">
      <c r="A489" s="1" t="s">
        <v>538</v>
      </c>
      <c r="B489" s="22">
        <f>XLOOKUP(A489,'Página25'!A:A,'Página25'!G:G,"")</f>
        <v>25568.875</v>
      </c>
      <c r="C489" s="22">
        <f>XLOOKUP(A489,'Página25'!A:A,'Página25'!I:I,"")</f>
        <v>25568.875</v>
      </c>
      <c r="D489" s="4">
        <f>XLOOKUP(A489,login!A:A,login!F:F,"")</f>
      </c>
      <c r="E489" s="4">
        <f>XLOOKUP(A489,gestor!C:C,gestor!E:E,"")</f>
      </c>
      <c r="F489" s="4">
        <v>0</v>
      </c>
      <c r="G489" s="4">
        <f>XLOOKUP(A489,EmailVerification!A:A,EmailVerification!B:B,"")</f>
      </c>
      <c r="H489" s="4">
        <f>XLOOKUP(A489,IntegracaoVerification!A:A,IntegracaoVerification!C:C,"")</f>
      </c>
      <c r="I489" s="4">
        <f>XLOOKUP(A489,ApiVerification!A:A,ApiVerification!C:C,"")</f>
      </c>
      <c r="J489" s="4">
        <f>XLOOKUP(A489,AtivacaoGiftback!A:A,AtivacaoGiftback!B:B,"")</f>
      </c>
      <c r="K489" s="2">
        <f>XLOOKUP(A489,TempoPrimeiraCampanha!A:A,TempoPrimeiraCampanha!B:B,"")</f>
      </c>
      <c r="L489" s="4">
        <f>XLOOKUP(A489,'# Campanhas30D'!A:A,'# Campanhas30D'!B:B,"")</f>
      </c>
      <c r="M489" s="4">
        <v>0</v>
      </c>
      <c r="N489" s="10">
        <f>XLOOKUP(A489,'Receita Total'!A:A,'Receita Total'!C:C,"")</f>
      </c>
      <c r="O489" s="4">
        <v>0</v>
      </c>
      <c r="P489" s="4">
        <v>0</v>
      </c>
      <c r="Q489" s="4">
        <v>0</v>
      </c>
      <c r="R489" s="4">
        <v>0</v>
      </c>
      <c r="S489" s="16">
        <f>XLOOKUP(A489,'Receita Influenciada'!A:A,'Receita Influenciada'!C:C,"")</f>
      </c>
      <c r="T489" s="2">
        <f>DATEDIF(B489,C489,"D")</f>
      </c>
      <c r="U489" s="4">
        <v>0</v>
      </c>
    </row>
    <row x14ac:dyDescent="0.25" r="490" customHeight="1" ht="18.75">
      <c r="A490" s="1" t="s">
        <v>440</v>
      </c>
      <c r="B490" s="22">
        <f>XLOOKUP(A490,'Página25'!A:A,'Página25'!G:G,"")</f>
        <v>25568.875</v>
      </c>
      <c r="C490" s="22">
        <f>XLOOKUP(A490,'Página25'!A:A,'Página25'!I:I,"")</f>
        <v>25568.875</v>
      </c>
      <c r="D490" s="4">
        <f>XLOOKUP(A490,login!A:A,login!F:F,"")</f>
      </c>
      <c r="E490" s="4">
        <f>XLOOKUP(A490,gestor!C:C,gestor!E:E,"")</f>
      </c>
      <c r="F490" s="4">
        <v>0</v>
      </c>
      <c r="G490" s="4">
        <f>XLOOKUP(A490,EmailVerification!A:A,EmailVerification!B:B,"")</f>
      </c>
      <c r="H490" s="4">
        <f>XLOOKUP(A490,IntegracaoVerification!A:A,IntegracaoVerification!C:C,"")</f>
      </c>
      <c r="I490" s="2">
        <f>XLOOKUP(A490,ApiVerification!A:A,ApiVerification!C:C,"")</f>
      </c>
      <c r="J490" s="2">
        <f>XLOOKUP(A490,AtivacaoGiftback!A:A,AtivacaoGiftback!B:B,"")</f>
      </c>
      <c r="K490" s="2">
        <f>XLOOKUP(A490,TempoPrimeiraCampanha!A:A,TempoPrimeiraCampanha!B:B,"")</f>
      </c>
      <c r="L490" s="4">
        <f>XLOOKUP(A490,'# Campanhas30D'!A:A,'# Campanhas30D'!B:B,"")</f>
      </c>
      <c r="M490" s="4">
        <v>0</v>
      </c>
      <c r="N490" s="10">
        <f>XLOOKUP(A490,'Receita Total'!A:A,'Receita Total'!C:C,"")</f>
      </c>
      <c r="O490" s="4">
        <v>0</v>
      </c>
      <c r="P490" s="4">
        <v>0</v>
      </c>
      <c r="Q490" s="4">
        <v>0</v>
      </c>
      <c r="R490" s="4">
        <v>0</v>
      </c>
      <c r="S490" s="16">
        <f>XLOOKUP(A490,'Receita Influenciada'!A:A,'Receita Influenciada'!C:C,"")</f>
      </c>
      <c r="T490" s="2">
        <f>DATEDIF(B490,C490,"D")</f>
      </c>
      <c r="U490" s="4">
        <v>0</v>
      </c>
    </row>
    <row x14ac:dyDescent="0.25" r="491" customHeight="1" ht="18.75">
      <c r="A491" s="1" t="s">
        <v>436</v>
      </c>
      <c r="B491" s="22">
        <f>XLOOKUP(A491,'Página25'!A:A,'Página25'!G:G,"")</f>
        <v>25568.875</v>
      </c>
      <c r="C491" s="22">
        <f>XLOOKUP(A491,'Página25'!A:A,'Página25'!I:I,"")</f>
        <v>25568.875</v>
      </c>
      <c r="D491" s="4">
        <f>XLOOKUP(A491,login!A:A,login!F:F,"")</f>
      </c>
      <c r="E491" s="4">
        <f>XLOOKUP(A491,gestor!C:C,gestor!E:E,"")</f>
      </c>
      <c r="F491" s="4">
        <v>0</v>
      </c>
      <c r="G491" s="4">
        <f>XLOOKUP(A491,EmailVerification!A:A,EmailVerification!B:B,"")</f>
      </c>
      <c r="H491" s="4">
        <f>XLOOKUP(A491,IntegracaoVerification!A:A,IntegracaoVerification!C:C,"")</f>
      </c>
      <c r="I491" s="4">
        <f>XLOOKUP(A491,ApiVerification!A:A,ApiVerification!C:C,"")</f>
      </c>
      <c r="J491" s="4">
        <f>XLOOKUP(A491,AtivacaoGiftback!A:A,AtivacaoGiftback!B:B,"")</f>
      </c>
      <c r="K491" s="2">
        <f>XLOOKUP(A491,TempoPrimeiraCampanha!A:A,TempoPrimeiraCampanha!B:B,"")</f>
      </c>
      <c r="L491" s="4">
        <f>XLOOKUP(A491,'# Campanhas30D'!A:A,'# Campanhas30D'!B:B,"")</f>
      </c>
      <c r="M491" s="4">
        <v>0</v>
      </c>
      <c r="N491" s="10">
        <f>XLOOKUP(A491,'Receita Total'!A:A,'Receita Total'!C:C,"")</f>
      </c>
      <c r="O491" s="4">
        <v>0</v>
      </c>
      <c r="P491" s="4">
        <v>0</v>
      </c>
      <c r="Q491" s="4">
        <v>0</v>
      </c>
      <c r="R491" s="4">
        <v>0</v>
      </c>
      <c r="S491" s="16">
        <f>XLOOKUP(A491,'Receita Influenciada'!A:A,'Receita Influenciada'!C:C,"")</f>
      </c>
      <c r="T491" s="2">
        <f>DATEDIF(B491,C491,"D")</f>
      </c>
      <c r="U491" s="4">
        <v>0</v>
      </c>
    </row>
    <row x14ac:dyDescent="0.25" r="492" customHeight="1" ht="18.75">
      <c r="A492" s="1" t="s">
        <v>3082</v>
      </c>
      <c r="B492" s="22">
        <f>XLOOKUP(A492,'Página25'!A:A,'Página25'!G:G,"")</f>
        <v>25568.875</v>
      </c>
      <c r="C492" s="22">
        <f>XLOOKUP(A492,'Página25'!A:A,'Página25'!I:I,"")</f>
        <v>25568.875</v>
      </c>
      <c r="D492" s="4">
        <f>XLOOKUP(A492,login!A:A,login!F:F,"")</f>
      </c>
      <c r="E492" s="4">
        <f>XLOOKUP(A492,gestor!C:C,gestor!E:E,"")</f>
      </c>
      <c r="F492" s="4">
        <v>0</v>
      </c>
      <c r="G492" s="2">
        <f>XLOOKUP(A492,EmailVerification!A:A,EmailVerification!B:B,"")</f>
      </c>
      <c r="H492" s="4">
        <f>XLOOKUP(A492,IntegracaoVerification!A:A,IntegracaoVerification!C:C,"")</f>
      </c>
      <c r="I492" s="2">
        <f>XLOOKUP(A492,ApiVerification!A:A,ApiVerification!C:C,"")</f>
      </c>
      <c r="J492" s="2">
        <f>XLOOKUP(A492,AtivacaoGiftback!A:A,AtivacaoGiftback!B:B,"")</f>
      </c>
      <c r="K492" s="2">
        <f>XLOOKUP(A492,TempoPrimeiraCampanha!A:A,TempoPrimeiraCampanha!B:B,"")</f>
      </c>
      <c r="L492" s="4">
        <f>XLOOKUP(A492,'# Campanhas30D'!A:A,'# Campanhas30D'!B:B,"")</f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16">
        <f>XLOOKUP(A492,'Receita Influenciada'!A:A,'Receita Influenciada'!C:C,"")</f>
      </c>
      <c r="T492" s="2">
        <f>DATEDIF(B492,C492,"D")</f>
      </c>
      <c r="U492" s="4">
        <v>0</v>
      </c>
    </row>
    <row x14ac:dyDescent="0.25" r="493" customHeight="1" ht="18.75">
      <c r="A493" s="1" t="s">
        <v>3045</v>
      </c>
      <c r="B493" s="22">
        <f>XLOOKUP(A493,'Página25'!A:A,'Página25'!G:G,"")</f>
        <v>25568.875</v>
      </c>
      <c r="C493" s="22">
        <f>XLOOKUP(A493,'Página25'!A:A,'Página25'!I:I,"")</f>
        <v>25568.875</v>
      </c>
      <c r="D493" s="4">
        <f>XLOOKUP(A493,login!A:A,login!F:F,"")</f>
      </c>
      <c r="E493" s="4">
        <f>XLOOKUP(A493,gestor!C:C,gestor!E:E,"")</f>
      </c>
      <c r="F493" s="4">
        <v>0</v>
      </c>
      <c r="G493" s="4">
        <f>XLOOKUP(A493,EmailVerification!A:A,EmailVerification!B:B,"")</f>
      </c>
      <c r="H493" s="4">
        <f>XLOOKUP(A493,IntegracaoVerification!A:A,IntegracaoVerification!C:C,"")</f>
      </c>
      <c r="I493" s="4">
        <f>XLOOKUP(A493,ApiVerification!A:A,ApiVerification!C:C,"")</f>
      </c>
      <c r="J493" s="4">
        <f>XLOOKUP(A493,AtivacaoGiftback!A:A,AtivacaoGiftback!B:B,"")</f>
      </c>
      <c r="K493" s="2">
        <f>XLOOKUP(A493,TempoPrimeiraCampanha!A:A,TempoPrimeiraCampanha!B:B,"")</f>
      </c>
      <c r="L493" s="4">
        <f>XLOOKUP(A493,'# Campanhas30D'!A:A,'# Campanhas30D'!B:B,"")</f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16">
        <f>XLOOKUP(A493,'Receita Influenciada'!A:A,'Receita Influenciada'!C:C,"")</f>
      </c>
      <c r="T493" s="2">
        <f>DATEDIF(B493,C493,"D")</f>
      </c>
      <c r="U493" s="4">
        <v>0</v>
      </c>
    </row>
    <row x14ac:dyDescent="0.25" r="494" customHeight="1" ht="18.75">
      <c r="A494" s="1" t="s">
        <v>3014</v>
      </c>
      <c r="B494" s="22">
        <f>XLOOKUP(A494,'Página25'!A:A,'Página25'!G:G,"")</f>
        <v>25568.875</v>
      </c>
      <c r="C494" s="22">
        <f>XLOOKUP(A494,'Página25'!A:A,'Página25'!I:I,"")</f>
        <v>25568.875</v>
      </c>
      <c r="D494" s="4">
        <f>XLOOKUP(A494,login!A:A,login!F:F,"")</f>
      </c>
      <c r="E494" s="4">
        <f>XLOOKUP(A494,gestor!C:C,gestor!E:E,"")</f>
      </c>
      <c r="F494" s="4">
        <v>0</v>
      </c>
      <c r="G494" s="4">
        <f>XLOOKUP(A494,EmailVerification!A:A,EmailVerification!B:B,"")</f>
      </c>
      <c r="H494" s="4">
        <f>XLOOKUP(A494,IntegracaoVerification!A:A,IntegracaoVerification!C:C,"")</f>
      </c>
      <c r="I494" s="4">
        <f>XLOOKUP(A494,ApiVerification!A:A,ApiVerification!C:C,"")</f>
      </c>
      <c r="J494" s="2">
        <f>XLOOKUP(A494,AtivacaoGiftback!A:A,AtivacaoGiftback!B:B,"")</f>
      </c>
      <c r="K494" s="2">
        <f>XLOOKUP(A494,TempoPrimeiraCampanha!A:A,TempoPrimeiraCampanha!B:B,"")</f>
      </c>
      <c r="L494" s="4">
        <f>XLOOKUP(A494,'# Campanhas30D'!A:A,'# Campanhas30D'!B:B,"")</f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16">
        <f>XLOOKUP(A494,'Receita Influenciada'!A:A,'Receita Influenciada'!C:C,"")</f>
      </c>
      <c r="T494" s="2">
        <f>DATEDIF(B494,C494,"D")</f>
      </c>
      <c r="U494" s="4">
        <v>0</v>
      </c>
    </row>
    <row x14ac:dyDescent="0.25" r="495" customHeight="1" ht="18.75">
      <c r="A495" s="1" t="s">
        <v>3684</v>
      </c>
      <c r="B495" s="22">
        <f>XLOOKUP(A495,'Página25'!A:A,'Página25'!G:G,"")</f>
        <v>25568.875</v>
      </c>
      <c r="C495" s="22">
        <f>XLOOKUP(A495,'Página25'!A:A,'Página25'!I:I,"")</f>
        <v>25568.875</v>
      </c>
      <c r="D495" s="4">
        <f>XLOOKUP(A495,login!A:A,login!F:F,"")</f>
      </c>
      <c r="E495" s="4">
        <f>XLOOKUP(A495,gestor!C:C,gestor!E:E,"")</f>
      </c>
      <c r="F495" s="4">
        <v>0</v>
      </c>
      <c r="G495" s="4">
        <f>XLOOKUP(A495,EmailVerification!A:A,EmailVerification!B:B,"")</f>
      </c>
      <c r="H495" s="4">
        <f>XLOOKUP(A495,IntegracaoVerification!A:A,IntegracaoVerification!C:C,"")</f>
      </c>
      <c r="I495" s="4">
        <f>XLOOKUP(A495,ApiVerification!A:A,ApiVerification!C:C,"")</f>
      </c>
      <c r="J495" s="2">
        <f>XLOOKUP(A495,AtivacaoGiftback!A:A,AtivacaoGiftback!B:B,"")</f>
      </c>
      <c r="K495" s="4">
        <f>XLOOKUP(A495,TempoPrimeiraCampanha!A:A,TempoPrimeiraCampanha!B:B,"")</f>
      </c>
      <c r="L495" s="4">
        <f>XLOOKUP(A495,'# Campanhas30D'!A:A,'# Campanhas30D'!B:B,"")</f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16">
        <f>XLOOKUP(A495,'Receita Influenciada'!A:A,'Receita Influenciada'!C:C,"")</f>
      </c>
      <c r="T495" s="2">
        <f>DATEDIF(B495,C495,"D")</f>
      </c>
      <c r="U495" s="4">
        <v>0</v>
      </c>
    </row>
    <row x14ac:dyDescent="0.25" r="496" customHeight="1" ht="18.75">
      <c r="A496" s="1" t="s">
        <v>3582</v>
      </c>
      <c r="B496" s="22">
        <f>XLOOKUP(A496,'Página25'!A:A,'Página25'!G:G,"")</f>
        <v>25568.875</v>
      </c>
      <c r="C496" s="22">
        <f>XLOOKUP(A496,'Página25'!A:A,'Página25'!I:I,"")</f>
        <v>25568.875</v>
      </c>
      <c r="D496" s="4">
        <f>XLOOKUP(A496,login!A:A,login!F:F,"")</f>
      </c>
      <c r="E496" s="4">
        <f>XLOOKUP(A496,gestor!C:C,gestor!E:E,"")</f>
      </c>
      <c r="F496" s="4">
        <v>0</v>
      </c>
      <c r="G496" s="4">
        <f>XLOOKUP(A496,EmailVerification!A:A,EmailVerification!B:B,"")</f>
      </c>
      <c r="H496" s="4">
        <f>XLOOKUP(A496,IntegracaoVerification!A:A,IntegracaoVerification!C:C,"")</f>
      </c>
      <c r="I496" s="4">
        <f>XLOOKUP(A496,ApiVerification!A:A,ApiVerification!C:C,"")</f>
      </c>
      <c r="J496" s="4">
        <f>XLOOKUP(A496,AtivacaoGiftback!A:A,AtivacaoGiftback!B:B,"")</f>
      </c>
      <c r="K496" s="2">
        <f>XLOOKUP(A496,TempoPrimeiraCampanha!A:A,TempoPrimeiraCampanha!B:B,"")</f>
      </c>
      <c r="L496" s="4">
        <f>XLOOKUP(A496,'# Campanhas30D'!A:A,'# Campanhas30D'!B:B,"")</f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16">
        <f>XLOOKUP(A496,'Receita Influenciada'!A:A,'Receita Influenciada'!C:C,"")</f>
      </c>
      <c r="T496" s="2">
        <f>DATEDIF(B496,C496,"D")</f>
      </c>
      <c r="U496" s="4">
        <v>0</v>
      </c>
    </row>
    <row x14ac:dyDescent="0.25" r="497" customHeight="1" ht="18.75">
      <c r="A497" s="1" t="s">
        <v>4191</v>
      </c>
      <c r="B497" s="22">
        <f>XLOOKUP(A497,'Página25'!A:A,'Página25'!G:G,"")</f>
        <v>25568.875</v>
      </c>
      <c r="C497" s="22">
        <f>XLOOKUP(A497,'Página25'!A:A,'Página25'!I:I,"")</f>
        <v>25568.875</v>
      </c>
      <c r="D497" s="4">
        <f>XLOOKUP(A497,login!A:A,login!F:F,"")</f>
      </c>
      <c r="E497" s="4">
        <f>XLOOKUP(A497,gestor!C:C,gestor!E:E,"")</f>
      </c>
      <c r="F497" s="4">
        <v>0</v>
      </c>
      <c r="G497" s="4">
        <f>XLOOKUP(A497,EmailVerification!A:A,EmailVerification!B:B,"")</f>
      </c>
      <c r="H497" s="4">
        <f>XLOOKUP(A497,IntegracaoVerification!A:A,IntegracaoVerification!C:C,"")</f>
      </c>
      <c r="I497" s="2">
        <f>XLOOKUP(A497,ApiVerification!A:A,ApiVerification!C:C,"")</f>
      </c>
      <c r="J497" s="4">
        <f>XLOOKUP(A497,AtivacaoGiftback!A:A,AtivacaoGiftback!B:B,"")</f>
      </c>
      <c r="K497" s="2">
        <f>XLOOKUP(A497,TempoPrimeiraCampanha!A:A,TempoPrimeiraCampanha!B:B,"")</f>
      </c>
      <c r="L497" s="4">
        <f>XLOOKUP(A497,'# Campanhas30D'!A:A,'# Campanhas30D'!B:B,"")</f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16">
        <f>XLOOKUP(A497,'Receita Influenciada'!A:A,'Receita Influenciada'!C:C,"")</f>
      </c>
      <c r="T497" s="2">
        <f>DATEDIF(B497,C497,"D")</f>
      </c>
      <c r="U497" s="4">
        <v>0</v>
      </c>
    </row>
    <row x14ac:dyDescent="0.25" r="498" customHeight="1" ht="18.75">
      <c r="A498" s="1" t="s">
        <v>3080</v>
      </c>
      <c r="B498" s="22">
        <f>XLOOKUP(A498,'Página25'!A:A,'Página25'!G:G,"")</f>
        <v>25568.875</v>
      </c>
      <c r="C498" s="22">
        <f>XLOOKUP(A498,'Página25'!A:A,'Página25'!I:I,"")</f>
        <v>25568.875</v>
      </c>
      <c r="D498" s="4">
        <f>XLOOKUP(A498,login!A:A,login!F:F,"")</f>
      </c>
      <c r="E498" s="4">
        <f>XLOOKUP(A498,gestor!C:C,gestor!E:E,"")</f>
      </c>
      <c r="F498" s="4">
        <v>0</v>
      </c>
      <c r="G498" s="4">
        <f>XLOOKUP(A498,EmailVerification!A:A,EmailVerification!B:B,"")</f>
      </c>
      <c r="H498" s="2">
        <f>XLOOKUP(A498,IntegracaoVerification!A:A,IntegracaoVerification!C:C,"")</f>
      </c>
      <c r="I498" s="4">
        <f>XLOOKUP(A498,ApiVerification!A:A,ApiVerification!C:C,"")</f>
      </c>
      <c r="J498" s="2">
        <f>XLOOKUP(A498,AtivacaoGiftback!A:A,AtivacaoGiftback!B:B,"")</f>
      </c>
      <c r="K498" s="2">
        <f>XLOOKUP(A498,TempoPrimeiraCampanha!A:A,TempoPrimeiraCampanha!B:B,"")</f>
      </c>
      <c r="L498" s="4">
        <f>XLOOKUP(A498,'# Campanhas30D'!A:A,'# Campanhas30D'!B:B,"")</f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16">
        <f>XLOOKUP(A498,'Receita Influenciada'!A:A,'Receita Influenciada'!C:C,"")</f>
      </c>
      <c r="T498" s="2">
        <f>DATEDIF(B498,C498,"D")</f>
      </c>
      <c r="U498" s="4">
        <v>0</v>
      </c>
    </row>
    <row x14ac:dyDescent="0.25" r="499" customHeight="1" ht="18.75">
      <c r="A499" s="1" t="s">
        <v>3239</v>
      </c>
      <c r="B499" s="22">
        <f>XLOOKUP(A499,'Página25'!A:A,'Página25'!G:G,"")</f>
        <v>25568.875</v>
      </c>
      <c r="C499" s="22">
        <f>XLOOKUP(A499,'Página25'!A:A,'Página25'!I:I,"")</f>
        <v>25568.875</v>
      </c>
      <c r="D499" s="4">
        <f>XLOOKUP(A499,login!A:A,login!F:F,"")</f>
      </c>
      <c r="E499" s="4">
        <f>XLOOKUP(A499,gestor!C:C,gestor!E:E,"")</f>
      </c>
      <c r="F499" s="4">
        <v>0</v>
      </c>
      <c r="G499" s="2">
        <f>XLOOKUP(A499,EmailVerification!A:A,EmailVerification!B:B,"")</f>
      </c>
      <c r="H499" s="2">
        <f>XLOOKUP(A499,IntegracaoVerification!A:A,IntegracaoVerification!C:C,"")</f>
      </c>
      <c r="I499" s="2">
        <f>XLOOKUP(A499,ApiVerification!A:A,ApiVerification!C:C,"")</f>
      </c>
      <c r="J499" s="2">
        <f>XLOOKUP(A499,AtivacaoGiftback!A:A,AtivacaoGiftback!B:B,"")</f>
      </c>
      <c r="K499" s="2">
        <f>XLOOKUP(A499,TempoPrimeiraCampanha!A:A,TempoPrimeiraCampanha!B:B,"")</f>
      </c>
      <c r="L499" s="4">
        <f>XLOOKUP(A499,'# Campanhas30D'!A:A,'# Campanhas30D'!B:B,"")</f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16">
        <f>XLOOKUP(A499,'Receita Influenciada'!A:A,'Receita Influenciada'!C:C,"")</f>
      </c>
      <c r="T499" s="2">
        <f>DATEDIF(B499,C499,"D")</f>
      </c>
      <c r="U499" s="4">
        <v>0</v>
      </c>
    </row>
    <row x14ac:dyDescent="0.25" r="500" customHeight="1" ht="18.75">
      <c r="A500" s="1" t="s">
        <v>3023</v>
      </c>
      <c r="B500" s="22">
        <f>XLOOKUP(A500,'Página25'!A:A,'Página25'!G:G,"")</f>
        <v>25568.875</v>
      </c>
      <c r="C500" s="22">
        <f>XLOOKUP(A500,'Página25'!A:A,'Página25'!I:I,"")</f>
        <v>25568.875</v>
      </c>
      <c r="D500" s="4">
        <f>XLOOKUP(A500,login!A:A,login!F:F,"")</f>
      </c>
      <c r="E500" s="4">
        <f>XLOOKUP(A500,gestor!C:C,gestor!E:E,"")</f>
      </c>
      <c r="F500" s="4">
        <v>0</v>
      </c>
      <c r="G500" s="4">
        <f>XLOOKUP(A500,EmailVerification!A:A,EmailVerification!B:B,"")</f>
      </c>
      <c r="H500" s="2">
        <f>XLOOKUP(A500,IntegracaoVerification!A:A,IntegracaoVerification!C:C,"")</f>
      </c>
      <c r="I500" s="4">
        <f>XLOOKUP(A500,ApiVerification!A:A,ApiVerification!C:C,"")</f>
      </c>
      <c r="J500" s="2">
        <f>XLOOKUP(A500,AtivacaoGiftback!A:A,AtivacaoGiftback!B:B,"")</f>
      </c>
      <c r="K500" s="2">
        <f>XLOOKUP(A500,TempoPrimeiraCampanha!A:A,TempoPrimeiraCampanha!B:B,"")</f>
      </c>
      <c r="L500" s="4">
        <f>XLOOKUP(A500,'# Campanhas30D'!A:A,'# Campanhas30D'!B:B,"")</f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16">
        <f>XLOOKUP(A500,'Receita Influenciada'!A:A,'Receita Influenciada'!C:C,"")</f>
      </c>
      <c r="T500" s="2">
        <f>DATEDIF(B500,C500,"D")</f>
      </c>
      <c r="U500" s="4">
        <v>0</v>
      </c>
    </row>
    <row x14ac:dyDescent="0.25" r="501" customHeight="1" ht="18.75">
      <c r="A501" s="1" t="s">
        <v>4154</v>
      </c>
      <c r="B501" s="22">
        <f>XLOOKUP(A501,'Página25'!A:A,'Página25'!G:G,"")</f>
        <v>25568.875</v>
      </c>
      <c r="C501" s="22">
        <f>XLOOKUP(A501,'Página25'!A:A,'Página25'!I:I,"")</f>
        <v>25568.875</v>
      </c>
      <c r="D501" s="4">
        <f>XLOOKUP(A501,login!A:A,login!F:F,"")</f>
      </c>
      <c r="E501" s="4">
        <f>XLOOKUP(A501,gestor!C:C,gestor!E:E,"")</f>
      </c>
      <c r="F501" s="4">
        <v>0</v>
      </c>
      <c r="G501" s="4">
        <f>XLOOKUP(A501,EmailVerification!A:A,EmailVerification!B:B,"")</f>
      </c>
      <c r="H501" s="2">
        <f>XLOOKUP(A501,IntegracaoVerification!A:A,IntegracaoVerification!C:C,"")</f>
      </c>
      <c r="I501" s="4">
        <f>XLOOKUP(A501,ApiVerification!A:A,ApiVerification!C:C,"")</f>
      </c>
      <c r="J501" s="2">
        <f>XLOOKUP(A501,AtivacaoGiftback!A:A,AtivacaoGiftback!B:B,"")</f>
      </c>
      <c r="K501" s="4">
        <f>XLOOKUP(A501,TempoPrimeiraCampanha!A:A,TempoPrimeiraCampanha!B:B,"")</f>
      </c>
      <c r="L501" s="4">
        <f>XLOOKUP(A501,'# Campanhas30D'!A:A,'# Campanhas30D'!B:B,"")</f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16">
        <f>XLOOKUP(A501,'Receita Influenciada'!A:A,'Receita Influenciada'!C:C,"")</f>
      </c>
      <c r="T501" s="2">
        <f>DATEDIF(B501,C501,"D")</f>
      </c>
      <c r="U501" s="4">
        <v>0</v>
      </c>
    </row>
    <row x14ac:dyDescent="0.25" r="502" customHeight="1" ht="18.75">
      <c r="A502" s="1" t="s">
        <v>3916</v>
      </c>
      <c r="B502" s="22">
        <f>XLOOKUP(A502,'Página25'!A:A,'Página25'!G:G,"")</f>
        <v>25568.875</v>
      </c>
      <c r="C502" s="22">
        <f>XLOOKUP(A502,'Página25'!A:A,'Página25'!I:I,"")</f>
        <v>25568.875</v>
      </c>
      <c r="D502" s="4">
        <f>XLOOKUP(A502,login!A:A,login!F:F,"")</f>
      </c>
      <c r="E502" s="4">
        <f>XLOOKUP(A502,gestor!C:C,gestor!E:E,"")</f>
      </c>
      <c r="F502" s="4">
        <v>0</v>
      </c>
      <c r="G502" s="4">
        <f>XLOOKUP(A502,EmailVerification!A:A,EmailVerification!B:B,"")</f>
      </c>
      <c r="H502" s="2">
        <f>XLOOKUP(A502,IntegracaoVerification!A:A,IntegracaoVerification!C:C,"")</f>
      </c>
      <c r="I502" s="4">
        <f>XLOOKUP(A502,ApiVerification!A:A,ApiVerification!C:C,"")</f>
      </c>
      <c r="J502" s="2">
        <f>XLOOKUP(A502,AtivacaoGiftback!A:A,AtivacaoGiftback!B:B,"")</f>
      </c>
      <c r="K502" s="2">
        <f>XLOOKUP(A502,TempoPrimeiraCampanha!A:A,TempoPrimeiraCampanha!B:B,"")</f>
      </c>
      <c r="L502" s="4">
        <f>XLOOKUP(A502,'# Campanhas30D'!A:A,'# Campanhas30D'!B:B,"")</f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16">
        <f>XLOOKUP(A502,'Receita Influenciada'!A:A,'Receita Influenciada'!C:C,"")</f>
      </c>
      <c r="T502" s="2">
        <f>DATEDIF(B502,C502,"D")</f>
      </c>
      <c r="U502" s="4">
        <v>0</v>
      </c>
    </row>
    <row x14ac:dyDescent="0.25" r="503" customHeight="1" ht="18.75">
      <c r="A503" s="1" t="s">
        <v>3100</v>
      </c>
      <c r="B503" s="22">
        <f>XLOOKUP(A503,'Página25'!A:A,'Página25'!G:G,"")</f>
        <v>25568.875</v>
      </c>
      <c r="C503" s="22">
        <f>XLOOKUP(A503,'Página25'!A:A,'Página25'!I:I,"")</f>
        <v>25568.875</v>
      </c>
      <c r="D503" s="4">
        <f>XLOOKUP(A503,login!A:A,login!F:F,"")</f>
      </c>
      <c r="E503" s="4">
        <f>XLOOKUP(A503,gestor!C:C,gestor!E:E,"")</f>
      </c>
      <c r="F503" s="4">
        <v>0</v>
      </c>
      <c r="G503" s="4">
        <f>XLOOKUP(A503,EmailVerification!A:A,EmailVerification!B:B,"")</f>
      </c>
      <c r="H503" s="2">
        <f>XLOOKUP(A503,IntegracaoVerification!A:A,IntegracaoVerification!C:C,"")</f>
      </c>
      <c r="I503" s="2">
        <f>XLOOKUP(A503,ApiVerification!A:A,ApiVerification!C:C,"")</f>
      </c>
      <c r="J503" s="2">
        <f>XLOOKUP(A503,AtivacaoGiftback!A:A,AtivacaoGiftback!B:B,"")</f>
      </c>
      <c r="K503" s="2">
        <f>XLOOKUP(A503,TempoPrimeiraCampanha!A:A,TempoPrimeiraCampanha!B:B,"")</f>
      </c>
      <c r="L503" s="4">
        <f>XLOOKUP(A503,'# Campanhas30D'!A:A,'# Campanhas30D'!B:B,"")</f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16">
        <f>XLOOKUP(A503,'Receita Influenciada'!A:A,'Receita Influenciada'!C:C,"")</f>
      </c>
      <c r="T503" s="2">
        <f>DATEDIF(B503,C503,"D")</f>
      </c>
      <c r="U503" s="4">
        <v>0</v>
      </c>
    </row>
    <row x14ac:dyDescent="0.25" r="504" customHeight="1" ht="18.75">
      <c r="A504" s="1" t="s">
        <v>3420</v>
      </c>
      <c r="B504" s="22">
        <f>XLOOKUP(A504,'Página25'!A:A,'Página25'!G:G,"")</f>
        <v>25568.875</v>
      </c>
      <c r="C504" s="22">
        <f>XLOOKUP(A504,'Página25'!A:A,'Página25'!I:I,"")</f>
        <v>25568.875</v>
      </c>
      <c r="D504" s="4">
        <f>XLOOKUP(A504,login!A:A,login!F:F,"")</f>
      </c>
      <c r="E504" s="4">
        <f>XLOOKUP(A504,gestor!C:C,gestor!E:E,"")</f>
      </c>
      <c r="F504" s="4">
        <v>0</v>
      </c>
      <c r="G504" s="4">
        <f>XLOOKUP(A504,EmailVerification!A:A,EmailVerification!B:B,"")</f>
      </c>
      <c r="H504" s="2">
        <f>XLOOKUP(A504,IntegracaoVerification!A:A,IntegracaoVerification!C:C,"")</f>
      </c>
      <c r="I504" s="2">
        <f>XLOOKUP(A504,ApiVerification!A:A,ApiVerification!C:C,"")</f>
      </c>
      <c r="J504" s="4">
        <f>XLOOKUP(A504,AtivacaoGiftback!A:A,AtivacaoGiftback!B:B,"")</f>
      </c>
      <c r="K504" s="2">
        <f>XLOOKUP(A504,TempoPrimeiraCampanha!A:A,TempoPrimeiraCampanha!B:B,"")</f>
      </c>
      <c r="L504" s="4">
        <f>XLOOKUP(A504,'# Campanhas30D'!A:A,'# Campanhas30D'!B:B,"")</f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16">
        <f>XLOOKUP(A504,'Receita Influenciada'!A:A,'Receita Influenciada'!C:C,"")</f>
      </c>
      <c r="T504" s="2">
        <f>DATEDIF(B504,C504,"D")</f>
      </c>
      <c r="U504" s="4">
        <v>0</v>
      </c>
    </row>
    <row x14ac:dyDescent="0.25" r="505" customHeight="1" ht="18.75">
      <c r="A505" s="1" t="s">
        <v>4086</v>
      </c>
      <c r="B505" s="22">
        <f>XLOOKUP(A505,'Página25'!A:A,'Página25'!G:G,"")</f>
        <v>25568.875</v>
      </c>
      <c r="C505" s="22">
        <f>XLOOKUP(A505,'Página25'!A:A,'Página25'!I:I,"")</f>
        <v>25568.875</v>
      </c>
      <c r="D505" s="4">
        <f>XLOOKUP(A505,login!A:A,login!F:F,"")</f>
      </c>
      <c r="E505" s="4">
        <f>XLOOKUP(A505,gestor!C:C,gestor!E:E,"")</f>
      </c>
      <c r="F505" s="4">
        <v>0</v>
      </c>
      <c r="G505" s="4">
        <f>XLOOKUP(A505,EmailVerification!A:A,EmailVerification!B:B,"")</f>
      </c>
      <c r="H505" s="2">
        <f>XLOOKUP(A505,IntegracaoVerification!A:A,IntegracaoVerification!C:C,"")</f>
      </c>
      <c r="I505" s="4">
        <f>XLOOKUP(A505,ApiVerification!A:A,ApiVerification!C:C,"")</f>
      </c>
      <c r="J505" s="4">
        <f>XLOOKUP(A505,AtivacaoGiftback!A:A,AtivacaoGiftback!B:B,"")</f>
      </c>
      <c r="K505" s="2">
        <f>XLOOKUP(A505,TempoPrimeiraCampanha!A:A,TempoPrimeiraCampanha!B:B,"")</f>
      </c>
      <c r="L505" s="4">
        <f>XLOOKUP(A505,'# Campanhas30D'!A:A,'# Campanhas30D'!B:B,"")</f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16">
        <f>XLOOKUP(A505,'Receita Influenciada'!A:A,'Receita Influenciada'!C:C,"")</f>
      </c>
      <c r="T505" s="2">
        <f>DATEDIF(B505,C505,"D")</f>
      </c>
      <c r="U505" s="4">
        <v>0</v>
      </c>
    </row>
    <row x14ac:dyDescent="0.25" r="506" customHeight="1" ht="18.75">
      <c r="A506" s="1" t="s">
        <v>3600</v>
      </c>
      <c r="B506" s="22">
        <f>XLOOKUP(A506,'Página25'!A:A,'Página25'!G:G,"")</f>
        <v>25568.875</v>
      </c>
      <c r="C506" s="22">
        <f>XLOOKUP(A506,'Página25'!A:A,'Página25'!I:I,"")</f>
        <v>25568.875</v>
      </c>
      <c r="D506" s="4">
        <f>XLOOKUP(A506,login!A:A,login!F:F,"")</f>
      </c>
      <c r="E506" s="4">
        <f>XLOOKUP(A506,gestor!C:C,gestor!E:E,"")</f>
      </c>
      <c r="F506" s="4">
        <v>0</v>
      </c>
      <c r="G506" s="4">
        <f>XLOOKUP(A506,EmailVerification!A:A,EmailVerification!B:B,"")</f>
      </c>
      <c r="H506" s="2">
        <f>XLOOKUP(A506,IntegracaoVerification!A:A,IntegracaoVerification!C:C,"")</f>
      </c>
      <c r="I506" s="4">
        <f>XLOOKUP(A506,ApiVerification!A:A,ApiVerification!C:C,"")</f>
      </c>
      <c r="J506" s="4">
        <f>XLOOKUP(A506,AtivacaoGiftback!A:A,AtivacaoGiftback!B:B,"")</f>
      </c>
      <c r="K506" s="2">
        <f>XLOOKUP(A506,TempoPrimeiraCampanha!A:A,TempoPrimeiraCampanha!B:B,"")</f>
      </c>
      <c r="L506" s="4">
        <f>XLOOKUP(A506,'# Campanhas30D'!A:A,'# Campanhas30D'!B:B,"")</f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16">
        <f>XLOOKUP(A506,'Receita Influenciada'!A:A,'Receita Influenciada'!C:C,"")</f>
      </c>
      <c r="T506" s="2">
        <f>DATEDIF(B506,C506,"D")</f>
      </c>
      <c r="U506" s="4">
        <v>0</v>
      </c>
    </row>
    <row x14ac:dyDescent="0.25" r="507" customHeight="1" ht="18.75">
      <c r="A507" s="1" t="s">
        <v>3833</v>
      </c>
      <c r="B507" s="22">
        <f>XLOOKUP(A507,'Página25'!A:A,'Página25'!G:G,"")</f>
        <v>25568.875</v>
      </c>
      <c r="C507" s="22">
        <f>XLOOKUP(A507,'Página25'!A:A,'Página25'!I:I,"")</f>
        <v>25568.875</v>
      </c>
      <c r="D507" s="4">
        <v>0</v>
      </c>
      <c r="E507" s="4">
        <f>XLOOKUP(A507,gestor!C:C,gestor!E:E,"")</f>
      </c>
      <c r="F507" s="4">
        <v>0</v>
      </c>
      <c r="G507" s="2">
        <f>XLOOKUP(A507,EmailVerification!A:A,EmailVerification!B:B,"")</f>
      </c>
      <c r="H507" s="2">
        <f>XLOOKUP(A507,IntegracaoVerification!A:A,IntegracaoVerification!C:C,"")</f>
      </c>
      <c r="I507" s="2">
        <f>XLOOKUP(A507,ApiVerification!A:A,ApiVerification!C:C,"")</f>
      </c>
      <c r="J507" s="2">
        <f>XLOOKUP(A507,AtivacaoGiftback!A:A,AtivacaoGiftback!B:B,"")</f>
      </c>
      <c r="K507" s="2">
        <f>XLOOKUP(A507,TempoPrimeiraCampanha!A:A,TempoPrimeiraCampanha!B:B,"")</f>
      </c>
      <c r="L507" s="4">
        <f>XLOOKUP(A507,'# Campanhas30D'!A:A,'# Campanhas30D'!B:B,"")</f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16">
        <f>XLOOKUP(A507,'Receita Influenciada'!A:A,'Receita Influenciada'!C:C,"")</f>
      </c>
      <c r="T507" s="2">
        <f>DATEDIF(B507,C507,"D")</f>
      </c>
      <c r="U507" s="4">
        <v>0</v>
      </c>
    </row>
    <row x14ac:dyDescent="0.25" r="508" customHeight="1" ht="18.75">
      <c r="A508" s="1" t="s">
        <v>3804</v>
      </c>
      <c r="B508" s="22">
        <f>XLOOKUP(A508,'Página25'!A:A,'Página25'!G:G,"")</f>
        <v>25568.875</v>
      </c>
      <c r="C508" s="22">
        <f>XLOOKUP(A508,'Página25'!A:A,'Página25'!I:I,"")</f>
        <v>25568.875</v>
      </c>
      <c r="D508" s="4">
        <v>0</v>
      </c>
      <c r="E508" s="4">
        <f>XLOOKUP(A508,gestor!C:C,gestor!E:E,"")</f>
      </c>
      <c r="F508" s="4">
        <v>0</v>
      </c>
      <c r="G508" s="2">
        <f>XLOOKUP(A508,EmailVerification!A:A,EmailVerification!B:B,"")</f>
      </c>
      <c r="H508" s="2">
        <f>XLOOKUP(A508,IntegracaoVerification!A:A,IntegracaoVerification!C:C,"")</f>
      </c>
      <c r="I508" s="2">
        <f>XLOOKUP(A508,ApiVerification!A:A,ApiVerification!C:C,"")</f>
      </c>
      <c r="J508" s="2">
        <f>XLOOKUP(A508,AtivacaoGiftback!A:A,AtivacaoGiftback!B:B,"")</f>
      </c>
      <c r="K508" s="2">
        <f>XLOOKUP(A508,TempoPrimeiraCampanha!A:A,TempoPrimeiraCampanha!B:B,"")</f>
      </c>
      <c r="L508" s="4">
        <f>XLOOKUP(A508,'# Campanhas30D'!A:A,'# Campanhas30D'!B:B,"")</f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16">
        <f>XLOOKUP(A508,'Receita Influenciada'!A:A,'Receita Influenciada'!C:C,"")</f>
      </c>
      <c r="T508" s="2">
        <f>DATEDIF(B508,C508,"D")</f>
      </c>
      <c r="U508" s="4">
        <v>0</v>
      </c>
    </row>
    <row x14ac:dyDescent="0.25" r="509" customHeight="1" ht="18.75">
      <c r="A509" s="1" t="s">
        <v>3090</v>
      </c>
      <c r="B509" s="22">
        <f>XLOOKUP(A509,'Página25'!A:A,'Página25'!G:G,"")</f>
        <v>25568.875</v>
      </c>
      <c r="C509" s="22">
        <f>XLOOKUP(A509,'Página25'!A:A,'Página25'!I:I,"")</f>
        <v>25568.875</v>
      </c>
      <c r="D509" s="4">
        <v>0</v>
      </c>
      <c r="E509" s="4">
        <f>XLOOKUP(A509,gestor!C:C,gestor!E:E,"")</f>
      </c>
      <c r="F509" s="4">
        <v>0</v>
      </c>
      <c r="G509" s="2">
        <f>XLOOKUP(A509,EmailVerification!A:A,EmailVerification!B:B,"")</f>
      </c>
      <c r="H509" s="2">
        <f>XLOOKUP(A509,IntegracaoVerification!A:A,IntegracaoVerification!C:C,"")</f>
      </c>
      <c r="I509" s="2">
        <f>XLOOKUP(A509,ApiVerification!A:A,ApiVerification!C:C,"")</f>
      </c>
      <c r="J509" s="2">
        <f>XLOOKUP(A509,AtivacaoGiftback!A:A,AtivacaoGiftback!B:B,"")</f>
      </c>
      <c r="K509" s="2">
        <f>XLOOKUP(A509,TempoPrimeiraCampanha!A:A,TempoPrimeiraCampanha!B:B,"")</f>
      </c>
      <c r="L509" s="4">
        <f>XLOOKUP(A509,'# Campanhas30D'!A:A,'# Campanhas30D'!B:B,"")</f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16">
        <f>XLOOKUP(A509,'Receita Influenciada'!A:A,'Receita Influenciada'!C:C,"")</f>
      </c>
      <c r="T509" s="2">
        <f>DATEDIF(B509,C509,"D")</f>
      </c>
      <c r="U509" s="4">
        <v>0</v>
      </c>
    </row>
    <row x14ac:dyDescent="0.25" r="510" customHeight="1" ht="18.75">
      <c r="A510" s="1" t="s">
        <v>1710</v>
      </c>
      <c r="B510" s="22">
        <f>XLOOKUP(A510,'Página25'!A:A,'Página25'!G:G,"")</f>
        <v>25568.875</v>
      </c>
      <c r="C510" s="22">
        <f>XLOOKUP(A510,'Página25'!A:A,'Página25'!I:I,"")</f>
        <v>25568.875</v>
      </c>
      <c r="D510" s="4">
        <f>XLOOKUP(A510,login!A:A,login!F:F,"")</f>
      </c>
      <c r="E510" s="4">
        <v>0</v>
      </c>
      <c r="F510" s="4">
        <v>0</v>
      </c>
      <c r="G510" s="4">
        <f>XLOOKUP(A510,EmailVerification!A:A,EmailVerification!B:B,"")</f>
      </c>
      <c r="H510" s="4">
        <f>XLOOKUP(A510,IntegracaoVerification!A:A,IntegracaoVerification!C:C,"")</f>
      </c>
      <c r="I510" s="4">
        <f>XLOOKUP(A510,ApiVerification!A:A,ApiVerification!C:C,"")</f>
      </c>
      <c r="J510" s="4">
        <f>XLOOKUP(A510,AtivacaoGiftback!A:A,AtivacaoGiftback!B:B,"")</f>
      </c>
      <c r="K510" s="4">
        <f>XLOOKUP(A510,TempoPrimeiraCampanha!A:A,TempoPrimeiraCampanha!B:B,"")</f>
      </c>
      <c r="L510" s="4">
        <f>XLOOKUP(A510,'# Campanhas30D'!A:A,'# Campanhas30D'!B:B,"")</f>
      </c>
      <c r="M510" s="4">
        <v>0</v>
      </c>
      <c r="N510" s="10">
        <f>XLOOKUP(A510,'Receita Total'!A:A,'Receita Total'!C:C,"")</f>
      </c>
      <c r="O510" s="4">
        <v>0</v>
      </c>
      <c r="P510" s="4">
        <v>0</v>
      </c>
      <c r="Q510" s="4">
        <v>0</v>
      </c>
      <c r="R510" s="4">
        <v>0</v>
      </c>
      <c r="S510" s="16">
        <f>XLOOKUP(A510,'Receita Influenciada'!A:A,'Receita Influenciada'!C:C,"")</f>
      </c>
      <c r="T510" s="2">
        <f>DATEDIF(B510,C510,"D")</f>
      </c>
      <c r="U510" s="4">
        <v>0</v>
      </c>
    </row>
    <row x14ac:dyDescent="0.25" r="511" customHeight="1" ht="18.75">
      <c r="A511" s="1" t="s">
        <v>1708</v>
      </c>
      <c r="B511" s="22">
        <f>XLOOKUP(A511,'Página25'!A:A,'Página25'!G:G,"")</f>
        <v>25568.875</v>
      </c>
      <c r="C511" s="22">
        <f>XLOOKUP(A511,'Página25'!A:A,'Página25'!I:I,"")</f>
        <v>25568.875</v>
      </c>
      <c r="D511" s="4">
        <f>XLOOKUP(A511,login!A:A,login!F:F,"")</f>
      </c>
      <c r="E511" s="4">
        <v>0</v>
      </c>
      <c r="F511" s="4">
        <v>0</v>
      </c>
      <c r="G511" s="4">
        <f>XLOOKUP(A511,EmailVerification!A:A,EmailVerification!B:B,"")</f>
      </c>
      <c r="H511" s="4">
        <f>XLOOKUP(A511,IntegracaoVerification!A:A,IntegracaoVerification!C:C,"")</f>
      </c>
      <c r="I511" s="4">
        <f>XLOOKUP(A511,ApiVerification!A:A,ApiVerification!C:C,"")</f>
      </c>
      <c r="J511" s="4">
        <f>XLOOKUP(A511,AtivacaoGiftback!A:A,AtivacaoGiftback!B:B,"")</f>
      </c>
      <c r="K511" s="4">
        <f>XLOOKUP(A511,TempoPrimeiraCampanha!A:A,TempoPrimeiraCampanha!B:B,"")</f>
      </c>
      <c r="L511" s="4">
        <f>XLOOKUP(A511,'# Campanhas30D'!A:A,'# Campanhas30D'!B:B,"")</f>
      </c>
      <c r="M511" s="4">
        <v>0</v>
      </c>
      <c r="N511" s="10">
        <f>XLOOKUP(A511,'Receita Total'!A:A,'Receita Total'!C:C,"")</f>
      </c>
      <c r="O511" s="4">
        <v>0</v>
      </c>
      <c r="P511" s="4">
        <v>0</v>
      </c>
      <c r="Q511" s="4">
        <v>0</v>
      </c>
      <c r="R511" s="4">
        <v>0</v>
      </c>
      <c r="S511" s="16">
        <f>XLOOKUP(A511,'Receita Influenciada'!A:A,'Receita Influenciada'!C:C,"")</f>
      </c>
      <c r="T511" s="2">
        <f>DATEDIF(B511,C511,"D")</f>
      </c>
      <c r="U511" s="4">
        <v>0</v>
      </c>
    </row>
    <row x14ac:dyDescent="0.25" r="512" customHeight="1" ht="18.75">
      <c r="A512" s="1" t="s">
        <v>1699</v>
      </c>
      <c r="B512" s="22">
        <f>XLOOKUP(A512,'Página25'!A:A,'Página25'!G:G,"")</f>
        <v>25568.875</v>
      </c>
      <c r="C512" s="22">
        <f>XLOOKUP(A512,'Página25'!A:A,'Página25'!I:I,"")</f>
        <v>25568.875</v>
      </c>
      <c r="D512" s="4">
        <f>XLOOKUP(A512,login!A:A,login!F:F,"")</f>
      </c>
      <c r="E512" s="4">
        <v>0</v>
      </c>
      <c r="F512" s="4">
        <v>0</v>
      </c>
      <c r="G512" s="4">
        <f>XLOOKUP(A512,EmailVerification!A:A,EmailVerification!B:B,"")</f>
      </c>
      <c r="H512" s="4">
        <f>XLOOKUP(A512,IntegracaoVerification!A:A,IntegracaoVerification!C:C,"")</f>
      </c>
      <c r="I512" s="4">
        <f>XLOOKUP(A512,ApiVerification!A:A,ApiVerification!C:C,"")</f>
      </c>
      <c r="J512" s="4">
        <f>XLOOKUP(A512,AtivacaoGiftback!A:A,AtivacaoGiftback!B:B,"")</f>
      </c>
      <c r="K512" s="2">
        <f>XLOOKUP(A512,TempoPrimeiraCampanha!A:A,TempoPrimeiraCampanha!B:B,"")</f>
      </c>
      <c r="L512" s="4">
        <f>XLOOKUP(A512,'# Campanhas30D'!A:A,'# Campanhas30D'!B:B,"")</f>
      </c>
      <c r="M512" s="4">
        <v>0</v>
      </c>
      <c r="N512" s="10">
        <f>XLOOKUP(A512,'Receita Total'!A:A,'Receita Total'!C:C,"")</f>
      </c>
      <c r="O512" s="4">
        <v>0</v>
      </c>
      <c r="P512" s="4">
        <v>0</v>
      </c>
      <c r="Q512" s="4">
        <v>0</v>
      </c>
      <c r="R512" s="4">
        <v>0</v>
      </c>
      <c r="S512" s="16">
        <f>XLOOKUP(A512,'Receita Influenciada'!A:A,'Receita Influenciada'!C:C,"")</f>
      </c>
      <c r="T512" s="2">
        <f>DATEDIF(B512,C512,"D")</f>
      </c>
      <c r="U512" s="4">
        <v>0</v>
      </c>
    </row>
    <row x14ac:dyDescent="0.25" r="513" customHeight="1" ht="18.75">
      <c r="A513" s="1" t="s">
        <v>1690</v>
      </c>
      <c r="B513" s="22">
        <f>XLOOKUP(A513,'Página25'!A:A,'Página25'!G:G,"")</f>
        <v>25568.875</v>
      </c>
      <c r="C513" s="22">
        <f>XLOOKUP(A513,'Página25'!A:A,'Página25'!I:I,"")</f>
        <v>25568.875</v>
      </c>
      <c r="D513" s="4">
        <f>XLOOKUP(A513,login!A:A,login!F:F,"")</f>
      </c>
      <c r="E513" s="4">
        <v>1</v>
      </c>
      <c r="F513" s="4">
        <v>0</v>
      </c>
      <c r="G513" s="2">
        <f>XLOOKUP(A513,EmailVerification!A:A,EmailVerification!B:B,"")</f>
      </c>
      <c r="H513" s="4">
        <f>XLOOKUP(A513,IntegracaoVerification!A:A,IntegracaoVerification!C:C,"")</f>
      </c>
      <c r="I513" s="2">
        <f>XLOOKUP(A513,ApiVerification!A:A,ApiVerification!C:C,"")</f>
      </c>
      <c r="J513" s="4">
        <f>XLOOKUP(A513,AtivacaoGiftback!A:A,AtivacaoGiftback!B:B,"")</f>
      </c>
      <c r="K513" s="2">
        <f>XLOOKUP(A513,TempoPrimeiraCampanha!A:A,TempoPrimeiraCampanha!B:B,"")</f>
      </c>
      <c r="L513" s="4">
        <f>XLOOKUP(A513,'# Campanhas30D'!A:A,'# Campanhas30D'!B:B,"")</f>
      </c>
      <c r="M513" s="4">
        <v>0</v>
      </c>
      <c r="N513" s="10">
        <f>XLOOKUP(A513,'Receita Total'!A:A,'Receita Total'!C:C,"")</f>
      </c>
      <c r="O513" s="4">
        <v>0</v>
      </c>
      <c r="P513" s="4">
        <v>0</v>
      </c>
      <c r="Q513" s="4">
        <v>0</v>
      </c>
      <c r="R513" s="4">
        <v>0</v>
      </c>
      <c r="S513" s="16">
        <f>XLOOKUP(A513,'Receita Influenciada'!A:A,'Receita Influenciada'!C:C,"")</f>
      </c>
      <c r="T513" s="2">
        <f>DATEDIF(B513,C513,"D")</f>
      </c>
      <c r="U513" s="4">
        <v>0</v>
      </c>
    </row>
    <row x14ac:dyDescent="0.25" r="514" customHeight="1" ht="18.75">
      <c r="A514" s="1" t="s">
        <v>1687</v>
      </c>
      <c r="B514" s="22">
        <f>XLOOKUP(A514,'Página25'!A:A,'Página25'!G:G,"")</f>
        <v>25568.875</v>
      </c>
      <c r="C514" s="22">
        <f>XLOOKUP(A514,'Página25'!A:A,'Página25'!I:I,"")</f>
        <v>25568.875</v>
      </c>
      <c r="D514" s="4">
        <f>XLOOKUP(A514,login!A:A,login!F:F,"")</f>
      </c>
      <c r="E514" s="4">
        <v>0</v>
      </c>
      <c r="F514" s="4">
        <v>0</v>
      </c>
      <c r="G514" s="2">
        <f>XLOOKUP(A514,EmailVerification!A:A,EmailVerification!B:B,"")</f>
      </c>
      <c r="H514" s="4">
        <f>XLOOKUP(A514,IntegracaoVerification!A:A,IntegracaoVerification!C:C,"")</f>
      </c>
      <c r="I514" s="2">
        <f>XLOOKUP(A514,ApiVerification!A:A,ApiVerification!C:C,"")</f>
      </c>
      <c r="J514" s="2">
        <f>XLOOKUP(A514,AtivacaoGiftback!A:A,AtivacaoGiftback!B:B,"")</f>
      </c>
      <c r="K514" s="2">
        <f>XLOOKUP(A514,TempoPrimeiraCampanha!A:A,TempoPrimeiraCampanha!B:B,"")</f>
      </c>
      <c r="L514" s="4">
        <f>XLOOKUP(A514,'# Campanhas30D'!A:A,'# Campanhas30D'!B:B,"")</f>
      </c>
      <c r="M514" s="4">
        <v>0</v>
      </c>
      <c r="N514" s="10">
        <f>XLOOKUP(A514,'Receita Total'!A:A,'Receita Total'!C:C,"")</f>
      </c>
      <c r="O514" s="4">
        <v>0</v>
      </c>
      <c r="P514" s="4">
        <v>0</v>
      </c>
      <c r="Q514" s="4">
        <v>0</v>
      </c>
      <c r="R514" s="4">
        <v>0</v>
      </c>
      <c r="S514" s="16">
        <f>XLOOKUP(A514,'Receita Influenciada'!A:A,'Receita Influenciada'!C:C,"")</f>
      </c>
      <c r="T514" s="2">
        <f>DATEDIF(B514,C514,"D")</f>
      </c>
      <c r="U514" s="4">
        <v>0</v>
      </c>
    </row>
    <row x14ac:dyDescent="0.25" r="515" customHeight="1" ht="18.75">
      <c r="A515" s="1" t="s">
        <v>1633</v>
      </c>
      <c r="B515" s="22">
        <f>XLOOKUP(A515,'Página25'!A:A,'Página25'!G:G,"")</f>
        <v>25568.875</v>
      </c>
      <c r="C515" s="22">
        <f>XLOOKUP(A515,'Página25'!A:A,'Página25'!I:I,"")</f>
        <v>25568.875</v>
      </c>
      <c r="D515" s="4">
        <f>XLOOKUP(A515,login!A:A,login!F:F,"")</f>
      </c>
      <c r="E515" s="4">
        <v>0</v>
      </c>
      <c r="F515" s="4">
        <v>0</v>
      </c>
      <c r="G515" s="2">
        <f>XLOOKUP(A515,EmailVerification!A:A,EmailVerification!B:B,"")</f>
      </c>
      <c r="H515" s="4">
        <f>XLOOKUP(A515,IntegracaoVerification!A:A,IntegracaoVerification!C:C,"")</f>
      </c>
      <c r="I515" s="4">
        <f>XLOOKUP(A515,ApiVerification!A:A,ApiVerification!C:C,"")</f>
      </c>
      <c r="J515" s="4">
        <f>XLOOKUP(A515,AtivacaoGiftback!A:A,AtivacaoGiftback!B:B,"")</f>
      </c>
      <c r="K515" s="2">
        <f>XLOOKUP(A515,TempoPrimeiraCampanha!A:A,TempoPrimeiraCampanha!B:B,"")</f>
      </c>
      <c r="L515" s="4">
        <f>XLOOKUP(A515,'# Campanhas30D'!A:A,'# Campanhas30D'!B:B,"")</f>
      </c>
      <c r="M515" s="4">
        <v>0</v>
      </c>
      <c r="N515" s="10">
        <f>XLOOKUP(A515,'Receita Total'!A:A,'Receita Total'!C:C,"")</f>
      </c>
      <c r="O515" s="4">
        <v>0</v>
      </c>
      <c r="P515" s="4">
        <v>0</v>
      </c>
      <c r="Q515" s="4">
        <v>0</v>
      </c>
      <c r="R515" s="4">
        <v>0</v>
      </c>
      <c r="S515" s="16">
        <f>XLOOKUP(A515,'Receita Influenciada'!A:A,'Receita Influenciada'!C:C,"")</f>
      </c>
      <c r="T515" s="2">
        <f>DATEDIF(B515,C515,"D")</f>
      </c>
      <c r="U515" s="4">
        <v>0</v>
      </c>
    </row>
    <row x14ac:dyDescent="0.25" r="516" customHeight="1" ht="18.75">
      <c r="A516" s="1" t="s">
        <v>1607</v>
      </c>
      <c r="B516" s="22">
        <f>XLOOKUP(A516,'Página25'!A:A,'Página25'!G:G,"")</f>
        <v>25568.875</v>
      </c>
      <c r="C516" s="22">
        <f>XLOOKUP(A516,'Página25'!A:A,'Página25'!I:I,"")</f>
        <v>25568.875</v>
      </c>
      <c r="D516" s="4">
        <f>XLOOKUP(A516,login!A:A,login!F:F,"")</f>
      </c>
      <c r="E516" s="4">
        <v>0</v>
      </c>
      <c r="F516" s="4">
        <v>0</v>
      </c>
      <c r="G516" s="2">
        <f>XLOOKUP(A516,EmailVerification!A:A,EmailVerification!B:B,"")</f>
      </c>
      <c r="H516" s="2">
        <f>XLOOKUP(A516,IntegracaoVerification!A:A,IntegracaoVerification!C:C,"")</f>
      </c>
      <c r="I516" s="2">
        <f>XLOOKUP(A516,ApiVerification!A:A,ApiVerification!C:C,"")</f>
      </c>
      <c r="J516" s="2">
        <f>XLOOKUP(A516,AtivacaoGiftback!A:A,AtivacaoGiftback!B:B,"")</f>
      </c>
      <c r="K516" s="2">
        <f>XLOOKUP(A516,TempoPrimeiraCampanha!A:A,TempoPrimeiraCampanha!B:B,"")</f>
      </c>
      <c r="L516" s="4">
        <f>XLOOKUP(A516,'# Campanhas30D'!A:A,'# Campanhas30D'!B:B,"")</f>
      </c>
      <c r="M516" s="4">
        <v>0</v>
      </c>
      <c r="N516" s="10">
        <f>XLOOKUP(A516,'Receita Total'!A:A,'Receita Total'!C:C,"")</f>
      </c>
      <c r="O516" s="4">
        <v>0</v>
      </c>
      <c r="P516" s="4">
        <v>0</v>
      </c>
      <c r="Q516" s="4">
        <v>0</v>
      </c>
      <c r="R516" s="4">
        <v>0</v>
      </c>
      <c r="S516" s="16">
        <f>XLOOKUP(A516,'Receita Influenciada'!A:A,'Receita Influenciada'!C:C,"")</f>
      </c>
      <c r="T516" s="2">
        <f>DATEDIF(B516,C516,"D")</f>
      </c>
      <c r="U516" s="4">
        <v>0</v>
      </c>
    </row>
    <row x14ac:dyDescent="0.25" r="517" customHeight="1" ht="18.75">
      <c r="A517" s="1" t="s">
        <v>1548</v>
      </c>
      <c r="B517" s="22">
        <f>XLOOKUP(A517,'Página25'!A:A,'Página25'!G:G,"")</f>
        <v>25568.875</v>
      </c>
      <c r="C517" s="22">
        <f>XLOOKUP(A517,'Página25'!A:A,'Página25'!I:I,"")</f>
        <v>25568.875</v>
      </c>
      <c r="D517" s="4">
        <f>XLOOKUP(A517,login!A:A,login!F:F,"")</f>
      </c>
      <c r="E517" s="4">
        <v>0</v>
      </c>
      <c r="F517" s="4">
        <v>0</v>
      </c>
      <c r="G517" s="2">
        <f>XLOOKUP(A517,EmailVerification!A:A,EmailVerification!B:B,"")</f>
      </c>
      <c r="H517" s="2">
        <f>XLOOKUP(A517,IntegracaoVerification!A:A,IntegracaoVerification!C:C,"")</f>
      </c>
      <c r="I517" s="2">
        <f>XLOOKUP(A517,ApiVerification!A:A,ApiVerification!C:C,"")</f>
      </c>
      <c r="J517" s="2">
        <f>XLOOKUP(A517,AtivacaoGiftback!A:A,AtivacaoGiftback!B:B,"")</f>
      </c>
      <c r="K517" s="2">
        <f>XLOOKUP(A517,TempoPrimeiraCampanha!A:A,TempoPrimeiraCampanha!B:B,"")</f>
      </c>
      <c r="L517" s="4">
        <f>XLOOKUP(A517,'# Campanhas30D'!A:A,'# Campanhas30D'!B:B,"")</f>
      </c>
      <c r="M517" s="4">
        <v>0</v>
      </c>
      <c r="N517" s="10">
        <f>XLOOKUP(A517,'Receita Total'!A:A,'Receita Total'!C:C,"")</f>
      </c>
      <c r="O517" s="4">
        <v>0</v>
      </c>
      <c r="P517" s="4">
        <v>0</v>
      </c>
      <c r="Q517" s="4">
        <v>0</v>
      </c>
      <c r="R517" s="4">
        <v>0</v>
      </c>
      <c r="S517" s="16">
        <f>XLOOKUP(A517,'Receita Influenciada'!A:A,'Receita Influenciada'!C:C,"")</f>
      </c>
      <c r="T517" s="2">
        <f>DATEDIF(B517,C517,"D")</f>
      </c>
      <c r="U517" s="4">
        <v>0</v>
      </c>
    </row>
    <row x14ac:dyDescent="0.25" r="518" customHeight="1" ht="18.75">
      <c r="A518" s="1" t="s">
        <v>1541</v>
      </c>
      <c r="B518" s="22">
        <f>XLOOKUP(A518,'Página25'!A:A,'Página25'!G:G,"")</f>
        <v>25568.875</v>
      </c>
      <c r="C518" s="22">
        <f>XLOOKUP(A518,'Página25'!A:A,'Página25'!I:I,"")</f>
        <v>25568.875</v>
      </c>
      <c r="D518" s="4">
        <f>XLOOKUP(A518,login!A:A,login!F:F,"")</f>
      </c>
      <c r="E518" s="4">
        <v>0</v>
      </c>
      <c r="F518" s="4">
        <v>0</v>
      </c>
      <c r="G518" s="4">
        <f>XLOOKUP(A518,EmailVerification!A:A,EmailVerification!B:B,"")</f>
      </c>
      <c r="H518" s="4">
        <f>XLOOKUP(A518,IntegracaoVerification!A:A,IntegracaoVerification!C:C,"")</f>
      </c>
      <c r="I518" s="4">
        <f>XLOOKUP(A518,ApiVerification!A:A,ApiVerification!C:C,"")</f>
      </c>
      <c r="J518" s="4">
        <f>XLOOKUP(A518,AtivacaoGiftback!A:A,AtivacaoGiftback!B:B,"")</f>
      </c>
      <c r="K518" s="4">
        <f>XLOOKUP(A518,TempoPrimeiraCampanha!A:A,TempoPrimeiraCampanha!B:B,"")</f>
      </c>
      <c r="L518" s="4">
        <f>XLOOKUP(A518,'# Campanhas30D'!A:A,'# Campanhas30D'!B:B,"")</f>
      </c>
      <c r="M518" s="4">
        <v>0</v>
      </c>
      <c r="N518" s="10">
        <f>XLOOKUP(A518,'Receita Total'!A:A,'Receita Total'!C:C,"")</f>
      </c>
      <c r="O518" s="4">
        <v>0</v>
      </c>
      <c r="P518" s="4">
        <v>0</v>
      </c>
      <c r="Q518" s="4">
        <v>0</v>
      </c>
      <c r="R518" s="4">
        <v>0</v>
      </c>
      <c r="S518" s="16">
        <f>XLOOKUP(A518,'Receita Influenciada'!A:A,'Receita Influenciada'!C:C,"")</f>
      </c>
      <c r="T518" s="2">
        <f>DATEDIF(B518,C518,"D")</f>
      </c>
      <c r="U518" s="4">
        <v>0</v>
      </c>
    </row>
    <row x14ac:dyDescent="0.25" r="519" customHeight="1" ht="18.75">
      <c r="A519" s="1" t="s">
        <v>1519</v>
      </c>
      <c r="B519" s="22">
        <f>XLOOKUP(A519,'Página25'!A:A,'Página25'!G:G,"")</f>
        <v>25568.875</v>
      </c>
      <c r="C519" s="22">
        <f>XLOOKUP(A519,'Página25'!A:A,'Página25'!I:I,"")</f>
        <v>25568.875</v>
      </c>
      <c r="D519" s="4">
        <f>XLOOKUP(A519,login!A:A,login!F:F,"")</f>
      </c>
      <c r="E519" s="4">
        <v>0</v>
      </c>
      <c r="F519" s="4">
        <v>0</v>
      </c>
      <c r="G519" s="4">
        <f>XLOOKUP(A519,EmailVerification!A:A,EmailVerification!B:B,"")</f>
      </c>
      <c r="H519" s="4">
        <f>XLOOKUP(A519,IntegracaoVerification!A:A,IntegracaoVerification!C:C,"")</f>
      </c>
      <c r="I519" s="4">
        <f>XLOOKUP(A519,ApiVerification!A:A,ApiVerification!C:C,"")</f>
      </c>
      <c r="J519" s="4">
        <f>XLOOKUP(A519,AtivacaoGiftback!A:A,AtivacaoGiftback!B:B,"")</f>
      </c>
      <c r="K519" s="4">
        <f>XLOOKUP(A519,TempoPrimeiraCampanha!A:A,TempoPrimeiraCampanha!B:B,"")</f>
      </c>
      <c r="L519" s="4">
        <f>XLOOKUP(A519,'# Campanhas30D'!A:A,'# Campanhas30D'!B:B,"")</f>
      </c>
      <c r="M519" s="4">
        <v>0</v>
      </c>
      <c r="N519" s="10">
        <f>XLOOKUP(A519,'Receita Total'!A:A,'Receita Total'!C:C,"")</f>
      </c>
      <c r="O519" s="4">
        <v>0</v>
      </c>
      <c r="P519" s="4">
        <v>0</v>
      </c>
      <c r="Q519" s="4">
        <v>0</v>
      </c>
      <c r="R519" s="4">
        <v>0</v>
      </c>
      <c r="S519" s="16">
        <f>XLOOKUP(A519,'Receita Influenciada'!A:A,'Receita Influenciada'!C:C,"")</f>
      </c>
      <c r="T519" s="2">
        <f>DATEDIF(B519,C519,"D")</f>
      </c>
      <c r="U519" s="4">
        <v>0</v>
      </c>
    </row>
    <row x14ac:dyDescent="0.25" r="520" customHeight="1" ht="18.75">
      <c r="A520" s="1" t="s">
        <v>1509</v>
      </c>
      <c r="B520" s="22">
        <f>XLOOKUP(A520,'Página25'!A:A,'Página25'!G:G,"")</f>
        <v>25568.875</v>
      </c>
      <c r="C520" s="22">
        <f>XLOOKUP(A520,'Página25'!A:A,'Página25'!I:I,"")</f>
        <v>25568.875</v>
      </c>
      <c r="D520" s="4">
        <f>XLOOKUP(A520,login!A:A,login!F:F,"")</f>
      </c>
      <c r="E520" s="4">
        <v>1</v>
      </c>
      <c r="F520" s="4">
        <v>0</v>
      </c>
      <c r="G520" s="4">
        <f>XLOOKUP(A520,EmailVerification!A:A,EmailVerification!B:B,"")</f>
      </c>
      <c r="H520" s="4">
        <f>XLOOKUP(A520,IntegracaoVerification!A:A,IntegracaoVerification!C:C,"")</f>
      </c>
      <c r="I520" s="4">
        <f>XLOOKUP(A520,ApiVerification!A:A,ApiVerification!C:C,"")</f>
      </c>
      <c r="J520" s="4">
        <f>XLOOKUP(A520,AtivacaoGiftback!A:A,AtivacaoGiftback!B:B,"")</f>
      </c>
      <c r="K520" s="4">
        <f>XLOOKUP(A520,TempoPrimeiraCampanha!A:A,TempoPrimeiraCampanha!B:B,"")</f>
      </c>
      <c r="L520" s="4">
        <f>XLOOKUP(A520,'# Campanhas30D'!A:A,'# Campanhas30D'!B:B,"")</f>
      </c>
      <c r="M520" s="4">
        <v>0</v>
      </c>
      <c r="N520" s="10">
        <f>XLOOKUP(A520,'Receita Total'!A:A,'Receita Total'!C:C,"")</f>
      </c>
      <c r="O520" s="4">
        <v>0</v>
      </c>
      <c r="P520" s="4">
        <v>0</v>
      </c>
      <c r="Q520" s="4">
        <v>0</v>
      </c>
      <c r="R520" s="4">
        <v>0</v>
      </c>
      <c r="S520" s="16">
        <f>XLOOKUP(A520,'Receita Influenciada'!A:A,'Receita Influenciada'!C:C,"")</f>
      </c>
      <c r="T520" s="2">
        <f>DATEDIF(B520,C520,"D")</f>
      </c>
      <c r="U520" s="4">
        <v>0</v>
      </c>
    </row>
    <row x14ac:dyDescent="0.25" r="521" customHeight="1" ht="18.75">
      <c r="A521" s="1" t="s">
        <v>1474</v>
      </c>
      <c r="B521" s="22">
        <f>XLOOKUP(A521,'Página25'!A:A,'Página25'!G:G,"")</f>
        <v>25568.875</v>
      </c>
      <c r="C521" s="22">
        <f>XLOOKUP(A521,'Página25'!A:A,'Página25'!I:I,"")</f>
        <v>25568.875</v>
      </c>
      <c r="D521" s="4">
        <v>0</v>
      </c>
      <c r="E521" s="4">
        <v>0</v>
      </c>
      <c r="F521" s="4">
        <v>0</v>
      </c>
      <c r="G521" s="4">
        <f>XLOOKUP(A521,EmailVerification!A:A,EmailVerification!B:B,"")</f>
      </c>
      <c r="H521" s="2">
        <f>XLOOKUP(A521,IntegracaoVerification!A:A,IntegracaoVerification!C:C,"")</f>
      </c>
      <c r="I521" s="4">
        <f>XLOOKUP(A521,ApiVerification!A:A,ApiVerification!C:C,"")</f>
      </c>
      <c r="J521" s="4">
        <f>XLOOKUP(A521,AtivacaoGiftback!A:A,AtivacaoGiftback!B:B,"")</f>
      </c>
      <c r="K521" s="2">
        <f>XLOOKUP(A521,TempoPrimeiraCampanha!A:A,TempoPrimeiraCampanha!B:B,"")</f>
      </c>
      <c r="L521" s="4">
        <f>XLOOKUP(A521,'# Campanhas30D'!A:A,'# Campanhas30D'!B:B,"")</f>
      </c>
      <c r="M521" s="4">
        <v>0</v>
      </c>
      <c r="N521" s="10">
        <f>XLOOKUP(A521,'Receita Total'!A:A,'Receita Total'!C:C,"")</f>
      </c>
      <c r="O521" s="4">
        <v>0</v>
      </c>
      <c r="P521" s="4">
        <v>0</v>
      </c>
      <c r="Q521" s="4">
        <v>0</v>
      </c>
      <c r="R521" s="4">
        <v>0</v>
      </c>
      <c r="S521" s="16">
        <f>XLOOKUP(A521,'Receita Influenciada'!A:A,'Receita Influenciada'!C:C,"")</f>
      </c>
      <c r="T521" s="2">
        <f>DATEDIF(B521,C521,"D")</f>
      </c>
      <c r="U521" s="4">
        <v>0</v>
      </c>
    </row>
    <row x14ac:dyDescent="0.25" r="522" customHeight="1" ht="18.75">
      <c r="A522" s="1" t="s">
        <v>1385</v>
      </c>
      <c r="B522" s="22">
        <f>XLOOKUP(A522,'Página25'!A:A,'Página25'!G:G,"")</f>
        <v>25568.875</v>
      </c>
      <c r="C522" s="22">
        <f>XLOOKUP(A522,'Página25'!A:A,'Página25'!I:I,"")</f>
        <v>25568.875</v>
      </c>
      <c r="D522" s="4">
        <f>XLOOKUP(A522,login!A:A,login!F:F,"")</f>
      </c>
      <c r="E522" s="4">
        <v>0</v>
      </c>
      <c r="F522" s="4">
        <v>0</v>
      </c>
      <c r="G522" s="2">
        <f>XLOOKUP(A522,EmailVerification!A:A,EmailVerification!B:B,"")</f>
      </c>
      <c r="H522" s="4">
        <f>XLOOKUP(A522,IntegracaoVerification!A:A,IntegracaoVerification!C:C,"")</f>
      </c>
      <c r="I522" s="4">
        <f>XLOOKUP(A522,ApiVerification!A:A,ApiVerification!C:C,"")</f>
      </c>
      <c r="J522" s="2">
        <f>XLOOKUP(A522,AtivacaoGiftback!A:A,AtivacaoGiftback!B:B,"")</f>
      </c>
      <c r="K522" s="4">
        <f>XLOOKUP(A522,TempoPrimeiraCampanha!A:A,TempoPrimeiraCampanha!B:B,"")</f>
      </c>
      <c r="L522" s="4">
        <f>XLOOKUP(A522,'# Campanhas30D'!A:A,'# Campanhas30D'!B:B,"")</f>
      </c>
      <c r="M522" s="4">
        <v>0</v>
      </c>
      <c r="N522" s="10">
        <f>XLOOKUP(A522,'Receita Total'!A:A,'Receita Total'!C:C,"")</f>
      </c>
      <c r="O522" s="4">
        <v>0</v>
      </c>
      <c r="P522" s="4">
        <v>0</v>
      </c>
      <c r="Q522" s="4">
        <v>0</v>
      </c>
      <c r="R522" s="4">
        <v>0</v>
      </c>
      <c r="S522" s="16">
        <f>XLOOKUP(A522,'Receita Influenciada'!A:A,'Receita Influenciada'!C:C,"")</f>
      </c>
      <c r="T522" s="2">
        <f>DATEDIF(B522,C522,"D")</f>
      </c>
      <c r="U522" s="4">
        <v>0</v>
      </c>
    </row>
    <row x14ac:dyDescent="0.25" r="523" customHeight="1" ht="18.75">
      <c r="A523" s="1" t="s">
        <v>1342</v>
      </c>
      <c r="B523" s="22">
        <f>XLOOKUP(A523,'Página25'!A:A,'Página25'!G:G,"")</f>
        <v>25568.875</v>
      </c>
      <c r="C523" s="22">
        <f>XLOOKUP(A523,'Página25'!A:A,'Página25'!I:I,"")</f>
        <v>25568.875</v>
      </c>
      <c r="D523" s="4">
        <f>XLOOKUP(A523,login!A:A,login!F:F,"")</f>
      </c>
      <c r="E523" s="4">
        <v>0</v>
      </c>
      <c r="F523" s="4">
        <v>0</v>
      </c>
      <c r="G523" s="4">
        <f>XLOOKUP(A523,EmailVerification!A:A,EmailVerification!B:B,"")</f>
      </c>
      <c r="H523" s="2">
        <f>XLOOKUP(A523,IntegracaoVerification!A:A,IntegracaoVerification!C:C,"")</f>
      </c>
      <c r="I523" s="2">
        <f>XLOOKUP(A523,ApiVerification!A:A,ApiVerification!C:C,"")</f>
      </c>
      <c r="J523" s="2">
        <f>XLOOKUP(A523,AtivacaoGiftback!A:A,AtivacaoGiftback!B:B,"")</f>
      </c>
      <c r="K523" s="4">
        <f>XLOOKUP(A523,TempoPrimeiraCampanha!A:A,TempoPrimeiraCampanha!B:B,"")</f>
      </c>
      <c r="L523" s="4">
        <f>XLOOKUP(A523,'# Campanhas30D'!A:A,'# Campanhas30D'!B:B,"")</f>
      </c>
      <c r="M523" s="4">
        <v>0</v>
      </c>
      <c r="N523" s="10">
        <f>XLOOKUP(A523,'Receita Total'!A:A,'Receita Total'!C:C,"")</f>
      </c>
      <c r="O523" s="4">
        <v>0</v>
      </c>
      <c r="P523" s="4">
        <v>0</v>
      </c>
      <c r="Q523" s="4">
        <v>0</v>
      </c>
      <c r="R523" s="4">
        <v>0</v>
      </c>
      <c r="S523" s="16">
        <f>XLOOKUP(A523,'Receita Influenciada'!A:A,'Receita Influenciada'!C:C,"")</f>
      </c>
      <c r="T523" s="2">
        <f>DATEDIF(B523,C523,"D")</f>
      </c>
      <c r="U523" s="4">
        <v>0</v>
      </c>
    </row>
    <row x14ac:dyDescent="0.25" r="524" customHeight="1" ht="18.75">
      <c r="A524" s="1" t="s">
        <v>1330</v>
      </c>
      <c r="B524" s="22">
        <f>XLOOKUP(A524,'Página25'!A:A,'Página25'!G:G,"")</f>
        <v>25568.875</v>
      </c>
      <c r="C524" s="22">
        <f>XLOOKUP(A524,'Página25'!A:A,'Página25'!I:I,"")</f>
        <v>25568.875</v>
      </c>
      <c r="D524" s="4">
        <f>XLOOKUP(A524,login!A:A,login!F:F,"")</f>
      </c>
      <c r="E524" s="4">
        <v>0</v>
      </c>
      <c r="F524" s="4">
        <v>0</v>
      </c>
      <c r="G524" s="4">
        <f>XLOOKUP(A524,EmailVerification!A:A,EmailVerification!B:B,"")</f>
      </c>
      <c r="H524" s="4">
        <f>XLOOKUP(A524,IntegracaoVerification!A:A,IntegracaoVerification!C:C,"")</f>
      </c>
      <c r="I524" s="4">
        <f>XLOOKUP(A524,ApiVerification!A:A,ApiVerification!C:C,"")</f>
      </c>
      <c r="J524" s="4">
        <f>XLOOKUP(A524,AtivacaoGiftback!A:A,AtivacaoGiftback!B:B,"")</f>
      </c>
      <c r="K524" s="2">
        <f>XLOOKUP(A524,TempoPrimeiraCampanha!A:A,TempoPrimeiraCampanha!B:B,"")</f>
      </c>
      <c r="L524" s="4">
        <f>XLOOKUP(A524,'# Campanhas30D'!A:A,'# Campanhas30D'!B:B,"")</f>
      </c>
      <c r="M524" s="4">
        <v>0</v>
      </c>
      <c r="N524" s="10">
        <f>XLOOKUP(A524,'Receita Total'!A:A,'Receita Total'!C:C,"")</f>
      </c>
      <c r="O524" s="4">
        <v>0</v>
      </c>
      <c r="P524" s="4">
        <v>0</v>
      </c>
      <c r="Q524" s="4">
        <v>0</v>
      </c>
      <c r="R524" s="4">
        <v>0</v>
      </c>
      <c r="S524" s="16">
        <f>XLOOKUP(A524,'Receita Influenciada'!A:A,'Receita Influenciada'!C:C,"")</f>
      </c>
      <c r="T524" s="2">
        <f>DATEDIF(B524,C524,"D")</f>
      </c>
      <c r="U524" s="4">
        <v>0</v>
      </c>
    </row>
    <row x14ac:dyDescent="0.25" r="525" customHeight="1" ht="18.75">
      <c r="A525" s="1" t="s">
        <v>1301</v>
      </c>
      <c r="B525" s="22">
        <f>XLOOKUP(A525,'Página25'!A:A,'Página25'!G:G,"")</f>
        <v>25568.875</v>
      </c>
      <c r="C525" s="22">
        <f>XLOOKUP(A525,'Página25'!A:A,'Página25'!I:I,"")</f>
        <v>25568.875</v>
      </c>
      <c r="D525" s="4">
        <f>XLOOKUP(A525,login!A:A,login!F:F,"")</f>
      </c>
      <c r="E525" s="4">
        <v>0</v>
      </c>
      <c r="F525" s="4">
        <v>0</v>
      </c>
      <c r="G525" s="2">
        <f>XLOOKUP(A525,EmailVerification!A:A,EmailVerification!B:B,"")</f>
      </c>
      <c r="H525" s="4">
        <f>XLOOKUP(A525,IntegracaoVerification!A:A,IntegracaoVerification!C:C,"")</f>
      </c>
      <c r="I525" s="2">
        <f>XLOOKUP(A525,ApiVerification!A:A,ApiVerification!C:C,"")</f>
      </c>
      <c r="J525" s="4">
        <f>XLOOKUP(A525,AtivacaoGiftback!A:A,AtivacaoGiftback!B:B,"")</f>
      </c>
      <c r="K525" s="4">
        <f>XLOOKUP(A525,TempoPrimeiraCampanha!A:A,TempoPrimeiraCampanha!B:B,"")</f>
      </c>
      <c r="L525" s="4">
        <f>XLOOKUP(A525,'# Campanhas30D'!A:A,'# Campanhas30D'!B:B,"")</f>
      </c>
      <c r="M525" s="4">
        <v>0</v>
      </c>
      <c r="N525" s="10">
        <f>XLOOKUP(A525,'Receita Total'!A:A,'Receita Total'!C:C,"")</f>
      </c>
      <c r="O525" s="4">
        <v>0</v>
      </c>
      <c r="P525" s="4">
        <v>0</v>
      </c>
      <c r="Q525" s="4">
        <v>0</v>
      </c>
      <c r="R525" s="4">
        <v>0</v>
      </c>
      <c r="S525" s="16">
        <f>XLOOKUP(A525,'Receita Influenciada'!A:A,'Receita Influenciada'!C:C,"")</f>
      </c>
      <c r="T525" s="2">
        <f>DATEDIF(B525,C525,"D")</f>
      </c>
      <c r="U525" s="4">
        <v>0</v>
      </c>
    </row>
    <row x14ac:dyDescent="0.25" r="526" customHeight="1" ht="18.75">
      <c r="A526" s="1" t="s">
        <v>1262</v>
      </c>
      <c r="B526" s="22">
        <f>XLOOKUP(A526,'Página25'!A:A,'Página25'!G:G,"")</f>
        <v>25568.875</v>
      </c>
      <c r="C526" s="22">
        <f>XLOOKUP(A526,'Página25'!A:A,'Página25'!I:I,"")</f>
        <v>25568.875</v>
      </c>
      <c r="D526" s="4">
        <f>XLOOKUP(A526,login!A:A,login!F:F,"")</f>
      </c>
      <c r="E526" s="4">
        <v>0</v>
      </c>
      <c r="F526" s="4">
        <v>0</v>
      </c>
      <c r="G526" s="4">
        <f>XLOOKUP(A526,EmailVerification!A:A,EmailVerification!B:B,"")</f>
      </c>
      <c r="H526" s="4">
        <f>XLOOKUP(A526,IntegracaoVerification!A:A,IntegracaoVerification!C:C,"")</f>
      </c>
      <c r="I526" s="2">
        <f>XLOOKUP(A526,ApiVerification!A:A,ApiVerification!C:C,"")</f>
      </c>
      <c r="J526" s="2">
        <f>XLOOKUP(A526,AtivacaoGiftback!A:A,AtivacaoGiftback!B:B,"")</f>
      </c>
      <c r="K526" s="2">
        <f>XLOOKUP(A526,TempoPrimeiraCampanha!A:A,TempoPrimeiraCampanha!B:B,"")</f>
      </c>
      <c r="L526" s="4">
        <f>XLOOKUP(A526,'# Campanhas30D'!A:A,'# Campanhas30D'!B:B,"")</f>
      </c>
      <c r="M526" s="4">
        <v>0</v>
      </c>
      <c r="N526" s="10">
        <f>XLOOKUP(A526,'Receita Total'!A:A,'Receita Total'!C:C,"")</f>
      </c>
      <c r="O526" s="4">
        <v>0</v>
      </c>
      <c r="P526" s="4">
        <v>0</v>
      </c>
      <c r="Q526" s="4">
        <v>0</v>
      </c>
      <c r="R526" s="4">
        <v>0</v>
      </c>
      <c r="S526" s="16">
        <f>XLOOKUP(A526,'Receita Influenciada'!A:A,'Receita Influenciada'!C:C,"")</f>
      </c>
      <c r="T526" s="2">
        <f>DATEDIF(B526,C526,"D")</f>
      </c>
      <c r="U526" s="4">
        <v>0</v>
      </c>
    </row>
    <row x14ac:dyDescent="0.25" r="527" customHeight="1" ht="18.75">
      <c r="A527" s="1" t="s">
        <v>1253</v>
      </c>
      <c r="B527" s="22">
        <f>XLOOKUP(A527,'Página25'!A:A,'Página25'!G:G,"")</f>
        <v>25568.875</v>
      </c>
      <c r="C527" s="22">
        <f>XLOOKUP(A527,'Página25'!A:A,'Página25'!I:I,"")</f>
        <v>25568.875</v>
      </c>
      <c r="D527" s="4">
        <f>XLOOKUP(A527,login!A:A,login!F:F,"")</f>
      </c>
      <c r="E527" s="4">
        <v>0</v>
      </c>
      <c r="F527" s="4">
        <v>0</v>
      </c>
      <c r="G527" s="2">
        <f>XLOOKUP(A527,EmailVerification!A:A,EmailVerification!B:B,"")</f>
      </c>
      <c r="H527" s="4">
        <f>XLOOKUP(A527,IntegracaoVerification!A:A,IntegracaoVerification!C:C,"")</f>
      </c>
      <c r="I527" s="2">
        <f>XLOOKUP(A527,ApiVerification!A:A,ApiVerification!C:C,"")</f>
      </c>
      <c r="J527" s="2">
        <f>XLOOKUP(A527,AtivacaoGiftback!A:A,AtivacaoGiftback!B:B,"")</f>
      </c>
      <c r="K527" s="2">
        <f>XLOOKUP(A527,TempoPrimeiraCampanha!A:A,TempoPrimeiraCampanha!B:B,"")</f>
      </c>
      <c r="L527" s="4">
        <f>XLOOKUP(A527,'# Campanhas30D'!A:A,'# Campanhas30D'!B:B,"")</f>
      </c>
      <c r="M527" s="4">
        <v>0</v>
      </c>
      <c r="N527" s="10">
        <f>XLOOKUP(A527,'Receita Total'!A:A,'Receita Total'!C:C,"")</f>
      </c>
      <c r="O527" s="4">
        <v>0</v>
      </c>
      <c r="P527" s="4">
        <v>0</v>
      </c>
      <c r="Q527" s="4">
        <v>0</v>
      </c>
      <c r="R527" s="4">
        <v>0</v>
      </c>
      <c r="S527" s="16">
        <f>XLOOKUP(A527,'Receita Influenciada'!A:A,'Receita Influenciada'!C:C,"")</f>
      </c>
      <c r="T527" s="2">
        <f>DATEDIF(B527,C527,"D")</f>
      </c>
      <c r="U527" s="4">
        <v>0</v>
      </c>
    </row>
    <row x14ac:dyDescent="0.25" r="528" customHeight="1" ht="18.75">
      <c r="A528" s="1" t="s">
        <v>1229</v>
      </c>
      <c r="B528" s="22">
        <f>XLOOKUP(A528,'Página25'!A:A,'Página25'!G:G,"")</f>
        <v>25568.875</v>
      </c>
      <c r="C528" s="22">
        <f>XLOOKUP(A528,'Página25'!A:A,'Página25'!I:I,"")</f>
        <v>25568.875</v>
      </c>
      <c r="D528" s="4">
        <f>XLOOKUP(A528,login!A:A,login!F:F,"")</f>
      </c>
      <c r="E528" s="4">
        <v>0</v>
      </c>
      <c r="F528" s="4">
        <v>0</v>
      </c>
      <c r="G528" s="2">
        <f>XLOOKUP(A528,EmailVerification!A:A,EmailVerification!B:B,"")</f>
      </c>
      <c r="H528" s="4">
        <f>XLOOKUP(A528,IntegracaoVerification!A:A,IntegracaoVerification!C:C,"")</f>
      </c>
      <c r="I528" s="4">
        <f>XLOOKUP(A528,ApiVerification!A:A,ApiVerification!C:C,"")</f>
      </c>
      <c r="J528" s="4">
        <f>XLOOKUP(A528,AtivacaoGiftback!A:A,AtivacaoGiftback!B:B,"")</f>
      </c>
      <c r="K528" s="2">
        <f>XLOOKUP(A528,TempoPrimeiraCampanha!A:A,TempoPrimeiraCampanha!B:B,"")</f>
      </c>
      <c r="L528" s="4">
        <f>XLOOKUP(A528,'# Campanhas30D'!A:A,'# Campanhas30D'!B:B,"")</f>
      </c>
      <c r="M528" s="4">
        <v>0</v>
      </c>
      <c r="N528" s="10">
        <f>XLOOKUP(A528,'Receita Total'!A:A,'Receita Total'!C:C,"")</f>
      </c>
      <c r="O528" s="4">
        <v>0</v>
      </c>
      <c r="P528" s="4">
        <v>0</v>
      </c>
      <c r="Q528" s="4">
        <v>0</v>
      </c>
      <c r="R528" s="4">
        <v>0</v>
      </c>
      <c r="S528" s="16">
        <f>XLOOKUP(A528,'Receita Influenciada'!A:A,'Receita Influenciada'!C:C,"")</f>
      </c>
      <c r="T528" s="2">
        <f>DATEDIF(B528,C528,"D")</f>
      </c>
      <c r="U528" s="4">
        <v>0</v>
      </c>
    </row>
    <row x14ac:dyDescent="0.25" r="529" customHeight="1" ht="18.75">
      <c r="A529" s="1" t="s">
        <v>1195</v>
      </c>
      <c r="B529" s="22">
        <f>XLOOKUP(A529,'Página25'!A:A,'Página25'!G:G,"")</f>
        <v>25568.875</v>
      </c>
      <c r="C529" s="22">
        <f>XLOOKUP(A529,'Página25'!A:A,'Página25'!I:I,"")</f>
        <v>25568.875</v>
      </c>
      <c r="D529" s="4">
        <f>XLOOKUP(A529,login!A:A,login!F:F,"")</f>
      </c>
      <c r="E529" s="4">
        <v>0</v>
      </c>
      <c r="F529" s="4">
        <v>0</v>
      </c>
      <c r="G529" s="4">
        <f>XLOOKUP(A529,EmailVerification!A:A,EmailVerification!B:B,"")</f>
      </c>
      <c r="H529" s="4">
        <f>XLOOKUP(A529,IntegracaoVerification!A:A,IntegracaoVerification!C:C,"")</f>
      </c>
      <c r="I529" s="4">
        <f>XLOOKUP(A529,ApiVerification!A:A,ApiVerification!C:C,"")</f>
      </c>
      <c r="J529" s="2">
        <f>XLOOKUP(A529,AtivacaoGiftback!A:A,AtivacaoGiftback!B:B,"")</f>
      </c>
      <c r="K529" s="4">
        <f>XLOOKUP(A529,TempoPrimeiraCampanha!A:A,TempoPrimeiraCampanha!B:B,"")</f>
      </c>
      <c r="L529" s="4">
        <f>XLOOKUP(A529,'# Campanhas30D'!A:A,'# Campanhas30D'!B:B,"")</f>
      </c>
      <c r="M529" s="4">
        <v>0</v>
      </c>
      <c r="N529" s="10">
        <f>XLOOKUP(A529,'Receita Total'!A:A,'Receita Total'!C:C,"")</f>
      </c>
      <c r="O529" s="4">
        <v>0</v>
      </c>
      <c r="P529" s="4">
        <v>0</v>
      </c>
      <c r="Q529" s="4">
        <v>0</v>
      </c>
      <c r="R529" s="4">
        <v>0</v>
      </c>
      <c r="S529" s="16">
        <f>XLOOKUP(A529,'Receita Influenciada'!A:A,'Receita Influenciada'!C:C,"")</f>
      </c>
      <c r="T529" s="2">
        <f>DATEDIF(B529,C529,"D")</f>
      </c>
      <c r="U529" s="4">
        <v>0</v>
      </c>
    </row>
    <row x14ac:dyDescent="0.25" r="530" customHeight="1" ht="18.75">
      <c r="A530" s="1" t="s">
        <v>1149</v>
      </c>
      <c r="B530" s="22">
        <f>XLOOKUP(A530,'Página25'!A:A,'Página25'!G:G,"")</f>
        <v>25568.875</v>
      </c>
      <c r="C530" s="22">
        <f>XLOOKUP(A530,'Página25'!A:A,'Página25'!I:I,"")</f>
        <v>25568.875</v>
      </c>
      <c r="D530" s="4">
        <f>XLOOKUP(A530,login!A:A,login!F:F,"")</f>
      </c>
      <c r="E530" s="4">
        <v>1</v>
      </c>
      <c r="F530" s="4">
        <v>0</v>
      </c>
      <c r="G530" s="4">
        <f>XLOOKUP(A530,EmailVerification!A:A,EmailVerification!B:B,"")</f>
      </c>
      <c r="H530" s="4">
        <f>XLOOKUP(A530,IntegracaoVerification!A:A,IntegracaoVerification!C:C,"")</f>
      </c>
      <c r="I530" s="4">
        <f>XLOOKUP(A530,ApiVerification!A:A,ApiVerification!C:C,"")</f>
      </c>
      <c r="J530" s="4">
        <f>XLOOKUP(A530,AtivacaoGiftback!A:A,AtivacaoGiftback!B:B,"")</f>
      </c>
      <c r="K530" s="4">
        <f>XLOOKUP(A530,TempoPrimeiraCampanha!A:A,TempoPrimeiraCampanha!B:B,"")</f>
      </c>
      <c r="L530" s="4">
        <f>XLOOKUP(A530,'# Campanhas30D'!A:A,'# Campanhas30D'!B:B,"")</f>
      </c>
      <c r="M530" s="4">
        <v>0</v>
      </c>
      <c r="N530" s="10">
        <f>XLOOKUP(A530,'Receita Total'!A:A,'Receita Total'!C:C,"")</f>
      </c>
      <c r="O530" s="4">
        <v>0</v>
      </c>
      <c r="P530" s="4">
        <v>0</v>
      </c>
      <c r="Q530" s="4">
        <v>0</v>
      </c>
      <c r="R530" s="4">
        <v>0</v>
      </c>
      <c r="S530" s="16">
        <f>XLOOKUP(A530,'Receita Influenciada'!A:A,'Receita Influenciada'!C:C,"")</f>
      </c>
      <c r="T530" s="2">
        <f>DATEDIF(B530,C530,"D")</f>
      </c>
      <c r="U530" s="4">
        <v>0</v>
      </c>
    </row>
    <row x14ac:dyDescent="0.25" r="531" customHeight="1" ht="18.75">
      <c r="A531" s="1" t="s">
        <v>1132</v>
      </c>
      <c r="B531" s="22">
        <f>XLOOKUP(A531,'Página25'!A:A,'Página25'!G:G,"")</f>
        <v>25568.875</v>
      </c>
      <c r="C531" s="22">
        <f>XLOOKUP(A531,'Página25'!A:A,'Página25'!I:I,"")</f>
        <v>25568.875</v>
      </c>
      <c r="D531" s="4">
        <v>0</v>
      </c>
      <c r="E531" s="4">
        <v>0</v>
      </c>
      <c r="F531" s="4">
        <v>0</v>
      </c>
      <c r="G531" s="4">
        <f>XLOOKUP(A531,EmailVerification!A:A,EmailVerification!B:B,"")</f>
      </c>
      <c r="H531" s="4">
        <f>XLOOKUP(A531,IntegracaoVerification!A:A,IntegracaoVerification!C:C,"")</f>
      </c>
      <c r="I531" s="2">
        <f>XLOOKUP(A531,ApiVerification!A:A,ApiVerification!C:C,"")</f>
      </c>
      <c r="J531" s="2">
        <f>XLOOKUP(A531,AtivacaoGiftback!A:A,AtivacaoGiftback!B:B,"")</f>
      </c>
      <c r="K531" s="2">
        <f>XLOOKUP(A531,TempoPrimeiraCampanha!A:A,TempoPrimeiraCampanha!B:B,"")</f>
      </c>
      <c r="L531" s="4">
        <f>XLOOKUP(A531,'# Campanhas30D'!A:A,'# Campanhas30D'!B:B,"")</f>
      </c>
      <c r="M531" s="4">
        <v>0</v>
      </c>
      <c r="N531" s="10">
        <f>XLOOKUP(A531,'Receita Total'!A:A,'Receita Total'!C:C,"")</f>
      </c>
      <c r="O531" s="4">
        <v>0</v>
      </c>
      <c r="P531" s="4">
        <v>0</v>
      </c>
      <c r="Q531" s="4">
        <v>0</v>
      </c>
      <c r="R531" s="4">
        <v>0</v>
      </c>
      <c r="S531" s="16">
        <f>XLOOKUP(A531,'Receita Influenciada'!A:A,'Receita Influenciada'!C:C,"")</f>
      </c>
      <c r="T531" s="2">
        <f>DATEDIF(B531,C531,"D")</f>
      </c>
      <c r="U531" s="4">
        <v>0</v>
      </c>
    </row>
    <row x14ac:dyDescent="0.25" r="532" customHeight="1" ht="18.75">
      <c r="A532" s="1" t="s">
        <v>1131</v>
      </c>
      <c r="B532" s="22">
        <f>XLOOKUP(A532,'Página25'!A:A,'Página25'!G:G,"")</f>
        <v>25568.875</v>
      </c>
      <c r="C532" s="22">
        <f>XLOOKUP(A532,'Página25'!A:A,'Página25'!I:I,"")</f>
        <v>25568.875</v>
      </c>
      <c r="D532" s="4">
        <f>XLOOKUP(A532,login!A:A,login!F:F,"")</f>
      </c>
      <c r="E532" s="4">
        <v>0</v>
      </c>
      <c r="F532" s="4">
        <v>0</v>
      </c>
      <c r="G532" s="2">
        <f>XLOOKUP(A532,EmailVerification!A:A,EmailVerification!B:B,"")</f>
      </c>
      <c r="H532" s="4">
        <f>XLOOKUP(A532,IntegracaoVerification!A:A,IntegracaoVerification!C:C,"")</f>
      </c>
      <c r="I532" s="4">
        <f>XLOOKUP(A532,ApiVerification!A:A,ApiVerification!C:C,"")</f>
      </c>
      <c r="J532" s="4">
        <f>XLOOKUP(A532,AtivacaoGiftback!A:A,AtivacaoGiftback!B:B,"")</f>
      </c>
      <c r="K532" s="2">
        <f>XLOOKUP(A532,TempoPrimeiraCampanha!A:A,TempoPrimeiraCampanha!B:B,"")</f>
      </c>
      <c r="L532" s="4">
        <f>XLOOKUP(A532,'# Campanhas30D'!A:A,'# Campanhas30D'!B:B,"")</f>
      </c>
      <c r="M532" s="4">
        <v>0</v>
      </c>
      <c r="N532" s="10">
        <f>XLOOKUP(A532,'Receita Total'!A:A,'Receita Total'!C:C,"")</f>
      </c>
      <c r="O532" s="4">
        <v>0</v>
      </c>
      <c r="P532" s="4">
        <v>0</v>
      </c>
      <c r="Q532" s="4">
        <v>0</v>
      </c>
      <c r="R532" s="4">
        <v>0</v>
      </c>
      <c r="S532" s="16">
        <f>XLOOKUP(A532,'Receita Influenciada'!A:A,'Receita Influenciada'!C:C,"")</f>
      </c>
      <c r="T532" s="2">
        <f>DATEDIF(B532,C532,"D")</f>
      </c>
      <c r="U532" s="4">
        <v>0</v>
      </c>
    </row>
    <row x14ac:dyDescent="0.25" r="533" customHeight="1" ht="18.75">
      <c r="A533" s="1" t="s">
        <v>1044</v>
      </c>
      <c r="B533" s="22">
        <f>XLOOKUP(A533,'Página25'!A:A,'Página25'!G:G,"")</f>
        <v>25568.875</v>
      </c>
      <c r="C533" s="22">
        <f>XLOOKUP(A533,'Página25'!A:A,'Página25'!I:I,"")</f>
        <v>25568.875</v>
      </c>
      <c r="D533" s="4">
        <f>XLOOKUP(A533,login!A:A,login!F:F,"")</f>
      </c>
      <c r="E533" s="4">
        <v>0</v>
      </c>
      <c r="F533" s="4">
        <v>0</v>
      </c>
      <c r="G533" s="4">
        <f>XLOOKUP(A533,EmailVerification!A:A,EmailVerification!B:B,"")</f>
      </c>
      <c r="H533" s="4">
        <f>XLOOKUP(A533,IntegracaoVerification!A:A,IntegracaoVerification!C:C,"")</f>
      </c>
      <c r="I533" s="4">
        <f>XLOOKUP(A533,ApiVerification!A:A,ApiVerification!C:C,"")</f>
      </c>
      <c r="J533" s="4">
        <f>XLOOKUP(A533,AtivacaoGiftback!A:A,AtivacaoGiftback!B:B,"")</f>
      </c>
      <c r="K533" s="4">
        <f>XLOOKUP(A533,TempoPrimeiraCampanha!A:A,TempoPrimeiraCampanha!B:B,"")</f>
      </c>
      <c r="L533" s="4">
        <f>XLOOKUP(A533,'# Campanhas30D'!A:A,'# Campanhas30D'!B:B,"")</f>
      </c>
      <c r="M533" s="4">
        <v>0</v>
      </c>
      <c r="N533" s="10">
        <f>XLOOKUP(A533,'Receita Total'!A:A,'Receita Total'!C:C,"")</f>
      </c>
      <c r="O533" s="4">
        <v>0</v>
      </c>
      <c r="P533" s="4">
        <v>0</v>
      </c>
      <c r="Q533" s="4">
        <v>0</v>
      </c>
      <c r="R533" s="4">
        <v>0</v>
      </c>
      <c r="S533" s="16">
        <f>XLOOKUP(A533,'Receita Influenciada'!A:A,'Receita Influenciada'!C:C,"")</f>
      </c>
      <c r="T533" s="2">
        <f>DATEDIF(B533,C533,"D")</f>
      </c>
      <c r="U533" s="4">
        <v>0</v>
      </c>
    </row>
    <row x14ac:dyDescent="0.25" r="534" customHeight="1" ht="18.75">
      <c r="A534" s="1" t="s">
        <v>1043</v>
      </c>
      <c r="B534" s="22">
        <f>XLOOKUP(A534,'Página25'!A:A,'Página25'!G:G,"")</f>
        <v>25568.875</v>
      </c>
      <c r="C534" s="22">
        <f>XLOOKUP(A534,'Página25'!A:A,'Página25'!I:I,"")</f>
        <v>25568.875</v>
      </c>
      <c r="D534" s="4">
        <f>XLOOKUP(A534,login!A:A,login!F:F,"")</f>
      </c>
      <c r="E534" s="4">
        <v>0</v>
      </c>
      <c r="F534" s="4">
        <v>0</v>
      </c>
      <c r="G534" s="4">
        <f>XLOOKUP(A534,EmailVerification!A:A,EmailVerification!B:B,"")</f>
      </c>
      <c r="H534" s="4">
        <f>XLOOKUP(A534,IntegracaoVerification!A:A,IntegracaoVerification!C:C,"")</f>
      </c>
      <c r="I534" s="4">
        <f>XLOOKUP(A534,ApiVerification!A:A,ApiVerification!C:C,"")</f>
      </c>
      <c r="J534" s="4">
        <f>XLOOKUP(A534,AtivacaoGiftback!A:A,AtivacaoGiftback!B:B,"")</f>
      </c>
      <c r="K534" s="2">
        <f>XLOOKUP(A534,TempoPrimeiraCampanha!A:A,TempoPrimeiraCampanha!B:B,"")</f>
      </c>
      <c r="L534" s="4">
        <f>XLOOKUP(A534,'# Campanhas30D'!A:A,'# Campanhas30D'!B:B,"")</f>
      </c>
      <c r="M534" s="4">
        <v>0</v>
      </c>
      <c r="N534" s="10">
        <f>XLOOKUP(A534,'Receita Total'!A:A,'Receita Total'!C:C,"")</f>
      </c>
      <c r="O534" s="4">
        <v>0</v>
      </c>
      <c r="P534" s="4">
        <v>0</v>
      </c>
      <c r="Q534" s="4">
        <v>0</v>
      </c>
      <c r="R534" s="4">
        <v>0</v>
      </c>
      <c r="S534" s="16">
        <f>XLOOKUP(A534,'Receita Influenciada'!A:A,'Receita Influenciada'!C:C,"")</f>
      </c>
      <c r="T534" s="2">
        <f>DATEDIF(B534,C534,"D")</f>
      </c>
      <c r="U534" s="4">
        <v>0</v>
      </c>
    </row>
    <row x14ac:dyDescent="0.25" r="535" customHeight="1" ht="18.75">
      <c r="A535" s="1" t="s">
        <v>1038</v>
      </c>
      <c r="B535" s="22">
        <f>XLOOKUP(A535,'Página25'!A:A,'Página25'!G:G,"")</f>
        <v>25568.875</v>
      </c>
      <c r="C535" s="22">
        <f>XLOOKUP(A535,'Página25'!A:A,'Página25'!I:I,"")</f>
        <v>25568.875</v>
      </c>
      <c r="D535" s="4">
        <f>XLOOKUP(A535,login!A:A,login!F:F,"")</f>
      </c>
      <c r="E535" s="4">
        <v>0</v>
      </c>
      <c r="F535" s="4">
        <v>0</v>
      </c>
      <c r="G535" s="4">
        <f>XLOOKUP(A535,EmailVerification!A:A,EmailVerification!B:B,"")</f>
      </c>
      <c r="H535" s="4">
        <f>XLOOKUP(A535,IntegracaoVerification!A:A,IntegracaoVerification!C:C,"")</f>
      </c>
      <c r="I535" s="2">
        <f>XLOOKUP(A535,ApiVerification!A:A,ApiVerification!C:C,"")</f>
      </c>
      <c r="J535" s="4">
        <f>XLOOKUP(A535,AtivacaoGiftback!A:A,AtivacaoGiftback!B:B,"")</f>
      </c>
      <c r="K535" s="2">
        <f>XLOOKUP(A535,TempoPrimeiraCampanha!A:A,TempoPrimeiraCampanha!B:B,"")</f>
      </c>
      <c r="L535" s="4">
        <f>XLOOKUP(A535,'# Campanhas30D'!A:A,'# Campanhas30D'!B:B,"")</f>
      </c>
      <c r="M535" s="4">
        <v>0</v>
      </c>
      <c r="N535" s="10">
        <f>XLOOKUP(A535,'Receita Total'!A:A,'Receita Total'!C:C,"")</f>
      </c>
      <c r="O535" s="4">
        <v>0</v>
      </c>
      <c r="P535" s="4">
        <v>0</v>
      </c>
      <c r="Q535" s="4">
        <v>0</v>
      </c>
      <c r="R535" s="4">
        <v>0</v>
      </c>
      <c r="S535" s="16">
        <f>XLOOKUP(A535,'Receita Influenciada'!A:A,'Receita Influenciada'!C:C,"")</f>
      </c>
      <c r="T535" s="2">
        <f>DATEDIF(B535,C535,"D")</f>
      </c>
      <c r="U535" s="4">
        <v>0</v>
      </c>
    </row>
    <row x14ac:dyDescent="0.25" r="536" customHeight="1" ht="18.75">
      <c r="A536" s="1" t="s">
        <v>1034</v>
      </c>
      <c r="B536" s="22">
        <f>XLOOKUP(A536,'Página25'!A:A,'Página25'!G:G,"")</f>
        <v>25568.875</v>
      </c>
      <c r="C536" s="22">
        <f>XLOOKUP(A536,'Página25'!A:A,'Página25'!I:I,"")</f>
        <v>25568.875</v>
      </c>
      <c r="D536" s="4">
        <f>XLOOKUP(A536,login!A:A,login!F:F,"")</f>
      </c>
      <c r="E536" s="4">
        <v>0</v>
      </c>
      <c r="F536" s="4">
        <v>0</v>
      </c>
      <c r="G536" s="4">
        <f>XLOOKUP(A536,EmailVerification!A:A,EmailVerification!B:B,"")</f>
      </c>
      <c r="H536" s="4">
        <f>XLOOKUP(A536,IntegracaoVerification!A:A,IntegracaoVerification!C:C,"")</f>
      </c>
      <c r="I536" s="4">
        <f>XLOOKUP(A536,ApiVerification!A:A,ApiVerification!C:C,"")</f>
      </c>
      <c r="J536" s="4">
        <f>XLOOKUP(A536,AtivacaoGiftback!A:A,AtivacaoGiftback!B:B,"")</f>
      </c>
      <c r="K536" s="4">
        <f>XLOOKUP(A536,TempoPrimeiraCampanha!A:A,TempoPrimeiraCampanha!B:B,"")</f>
      </c>
      <c r="L536" s="4">
        <f>XLOOKUP(A536,'# Campanhas30D'!A:A,'# Campanhas30D'!B:B,"")</f>
      </c>
      <c r="M536" s="4">
        <v>0</v>
      </c>
      <c r="N536" s="10">
        <f>XLOOKUP(A536,'Receita Total'!A:A,'Receita Total'!C:C,"")</f>
      </c>
      <c r="O536" s="4">
        <v>0</v>
      </c>
      <c r="P536" s="4">
        <v>0</v>
      </c>
      <c r="Q536" s="4">
        <v>0</v>
      </c>
      <c r="R536" s="4">
        <v>0</v>
      </c>
      <c r="S536" s="16">
        <f>XLOOKUP(A536,'Receita Influenciada'!A:A,'Receita Influenciada'!C:C,"")</f>
      </c>
      <c r="T536" s="2">
        <f>DATEDIF(B536,C536,"D")</f>
      </c>
      <c r="U536" s="4">
        <v>0</v>
      </c>
    </row>
    <row x14ac:dyDescent="0.25" r="537" customHeight="1" ht="18.75">
      <c r="A537" s="1" t="s">
        <v>1018</v>
      </c>
      <c r="B537" s="22">
        <f>XLOOKUP(A537,'Página25'!A:A,'Página25'!G:G,"")</f>
        <v>25568.875</v>
      </c>
      <c r="C537" s="22">
        <f>XLOOKUP(A537,'Página25'!A:A,'Página25'!I:I,"")</f>
        <v>25568.875</v>
      </c>
      <c r="D537" s="4">
        <f>XLOOKUP(A537,login!A:A,login!F:F,"")</f>
      </c>
      <c r="E537" s="4">
        <v>0</v>
      </c>
      <c r="F537" s="4">
        <v>0</v>
      </c>
      <c r="G537" s="4">
        <f>XLOOKUP(A537,EmailVerification!A:A,EmailVerification!B:B,"")</f>
      </c>
      <c r="H537" s="4">
        <f>XLOOKUP(A537,IntegracaoVerification!A:A,IntegracaoVerification!C:C,"")</f>
      </c>
      <c r="I537" s="2">
        <f>XLOOKUP(A537,ApiVerification!A:A,ApiVerification!C:C,"")</f>
      </c>
      <c r="J537" s="4">
        <f>XLOOKUP(A537,AtivacaoGiftback!A:A,AtivacaoGiftback!B:B,"")</f>
      </c>
      <c r="K537" s="4">
        <f>XLOOKUP(A537,TempoPrimeiraCampanha!A:A,TempoPrimeiraCampanha!B:B,"")</f>
      </c>
      <c r="L537" s="4">
        <f>XLOOKUP(A537,'# Campanhas30D'!A:A,'# Campanhas30D'!B:B,"")</f>
      </c>
      <c r="M537" s="4">
        <v>0</v>
      </c>
      <c r="N537" s="10">
        <f>XLOOKUP(A537,'Receita Total'!A:A,'Receita Total'!C:C,"")</f>
      </c>
      <c r="O537" s="4">
        <v>0</v>
      </c>
      <c r="P537" s="4">
        <v>0</v>
      </c>
      <c r="Q537" s="4">
        <v>0</v>
      </c>
      <c r="R537" s="4">
        <v>0</v>
      </c>
      <c r="S537" s="16">
        <f>XLOOKUP(A537,'Receita Influenciada'!A:A,'Receita Influenciada'!C:C,"")</f>
      </c>
      <c r="T537" s="2">
        <f>DATEDIF(B537,C537,"D")</f>
      </c>
      <c r="U537" s="4">
        <v>0</v>
      </c>
    </row>
    <row x14ac:dyDescent="0.25" r="538" customHeight="1" ht="18.75">
      <c r="A538" s="1" t="s">
        <v>970</v>
      </c>
      <c r="B538" s="22">
        <f>XLOOKUP(A538,'Página25'!A:A,'Página25'!G:G,"")</f>
        <v>25568.875</v>
      </c>
      <c r="C538" s="22">
        <f>XLOOKUP(A538,'Página25'!A:A,'Página25'!I:I,"")</f>
        <v>25568.875</v>
      </c>
      <c r="D538" s="4">
        <f>XLOOKUP(A538,login!A:A,login!F:F,"")</f>
      </c>
      <c r="E538" s="4">
        <v>0</v>
      </c>
      <c r="F538" s="4">
        <v>0</v>
      </c>
      <c r="G538" s="2">
        <f>XLOOKUP(A538,EmailVerification!A:A,EmailVerification!B:B,"")</f>
      </c>
      <c r="H538" s="4">
        <f>XLOOKUP(A538,IntegracaoVerification!A:A,IntegracaoVerification!C:C,"")</f>
      </c>
      <c r="I538" s="4">
        <f>XLOOKUP(A538,ApiVerification!A:A,ApiVerification!C:C,"")</f>
      </c>
      <c r="J538" s="4">
        <f>XLOOKUP(A538,AtivacaoGiftback!A:A,AtivacaoGiftback!B:B,"")</f>
      </c>
      <c r="K538" s="4">
        <f>XLOOKUP(A538,TempoPrimeiraCampanha!A:A,TempoPrimeiraCampanha!B:B,"")</f>
      </c>
      <c r="L538" s="4">
        <f>XLOOKUP(A538,'# Campanhas30D'!A:A,'# Campanhas30D'!B:B,"")</f>
      </c>
      <c r="M538" s="4">
        <v>0</v>
      </c>
      <c r="N538" s="10">
        <f>XLOOKUP(A538,'Receita Total'!A:A,'Receita Total'!C:C,"")</f>
      </c>
      <c r="O538" s="4">
        <v>0</v>
      </c>
      <c r="P538" s="4">
        <v>0</v>
      </c>
      <c r="Q538" s="4">
        <v>0</v>
      </c>
      <c r="R538" s="4">
        <v>0</v>
      </c>
      <c r="S538" s="16">
        <f>XLOOKUP(A538,'Receita Influenciada'!A:A,'Receita Influenciada'!C:C,"")</f>
      </c>
      <c r="T538" s="2">
        <f>DATEDIF(B538,C538,"D")</f>
      </c>
      <c r="U538" s="4">
        <v>0</v>
      </c>
    </row>
    <row x14ac:dyDescent="0.25" r="539" customHeight="1" ht="18.75">
      <c r="A539" s="1" t="s">
        <v>950</v>
      </c>
      <c r="B539" s="22">
        <f>XLOOKUP(A539,'Página25'!A:A,'Página25'!G:G,"")</f>
        <v>25568.875</v>
      </c>
      <c r="C539" s="22">
        <f>XLOOKUP(A539,'Página25'!A:A,'Página25'!I:I,"")</f>
        <v>25568.875</v>
      </c>
      <c r="D539" s="4">
        <f>XLOOKUP(A539,login!A:A,login!F:F,"")</f>
      </c>
      <c r="E539" s="4">
        <v>0</v>
      </c>
      <c r="F539" s="4">
        <v>0</v>
      </c>
      <c r="G539" s="2">
        <f>XLOOKUP(A539,EmailVerification!A:A,EmailVerification!B:B,"")</f>
      </c>
      <c r="H539" s="4">
        <f>XLOOKUP(A539,IntegracaoVerification!A:A,IntegracaoVerification!C:C,"")</f>
      </c>
      <c r="I539" s="4">
        <f>XLOOKUP(A539,ApiVerification!A:A,ApiVerification!C:C,"")</f>
      </c>
      <c r="J539" s="4">
        <f>XLOOKUP(A539,AtivacaoGiftback!A:A,AtivacaoGiftback!B:B,"")</f>
      </c>
      <c r="K539" s="2">
        <f>XLOOKUP(A539,TempoPrimeiraCampanha!A:A,TempoPrimeiraCampanha!B:B,"")</f>
      </c>
      <c r="L539" s="4">
        <f>XLOOKUP(A539,'# Campanhas30D'!A:A,'# Campanhas30D'!B:B,"")</f>
      </c>
      <c r="M539" s="4">
        <v>0</v>
      </c>
      <c r="N539" s="10">
        <f>XLOOKUP(A539,'Receita Total'!A:A,'Receita Total'!C:C,"")</f>
      </c>
      <c r="O539" s="4">
        <v>0</v>
      </c>
      <c r="P539" s="4">
        <v>0</v>
      </c>
      <c r="Q539" s="4">
        <v>0</v>
      </c>
      <c r="R539" s="4">
        <v>0</v>
      </c>
      <c r="S539" s="16">
        <f>XLOOKUP(A539,'Receita Influenciada'!A:A,'Receita Influenciada'!C:C,"")</f>
      </c>
      <c r="T539" s="2">
        <f>DATEDIF(B539,C539,"D")</f>
      </c>
      <c r="U539" s="4">
        <v>0</v>
      </c>
    </row>
    <row x14ac:dyDescent="0.25" r="540" customHeight="1" ht="18.75">
      <c r="A540" s="1" t="s">
        <v>942</v>
      </c>
      <c r="B540" s="22">
        <f>XLOOKUP(A540,'Página25'!A:A,'Página25'!G:G,"")</f>
        <v>25568.875</v>
      </c>
      <c r="C540" s="22">
        <f>XLOOKUP(A540,'Página25'!A:A,'Página25'!I:I,"")</f>
        <v>25568.875</v>
      </c>
      <c r="D540" s="4">
        <f>XLOOKUP(A540,login!A:A,login!F:F,"")</f>
      </c>
      <c r="E540" s="4">
        <v>0</v>
      </c>
      <c r="F540" s="4">
        <v>0</v>
      </c>
      <c r="G540" s="4">
        <f>XLOOKUP(A540,EmailVerification!A:A,EmailVerification!B:B,"")</f>
      </c>
      <c r="H540" s="4">
        <f>XLOOKUP(A540,IntegracaoVerification!A:A,IntegracaoVerification!C:C,"")</f>
      </c>
      <c r="I540" s="4">
        <f>XLOOKUP(A540,ApiVerification!A:A,ApiVerification!C:C,"")</f>
      </c>
      <c r="J540" s="4">
        <f>XLOOKUP(A540,AtivacaoGiftback!A:A,AtivacaoGiftback!B:B,"")</f>
      </c>
      <c r="K540" s="2">
        <f>XLOOKUP(A540,TempoPrimeiraCampanha!A:A,TempoPrimeiraCampanha!B:B,"")</f>
      </c>
      <c r="L540" s="4">
        <f>XLOOKUP(A540,'# Campanhas30D'!A:A,'# Campanhas30D'!B:B,"")</f>
      </c>
      <c r="M540" s="4">
        <v>0</v>
      </c>
      <c r="N540" s="10">
        <f>XLOOKUP(A540,'Receita Total'!A:A,'Receita Total'!C:C,"")</f>
      </c>
      <c r="O540" s="4">
        <v>0</v>
      </c>
      <c r="P540" s="4">
        <v>0</v>
      </c>
      <c r="Q540" s="4">
        <v>0</v>
      </c>
      <c r="R540" s="4">
        <v>0</v>
      </c>
      <c r="S540" s="16">
        <f>XLOOKUP(A540,'Receita Influenciada'!A:A,'Receita Influenciada'!C:C,"")</f>
      </c>
      <c r="T540" s="2">
        <f>DATEDIF(B540,C540,"D")</f>
      </c>
      <c r="U540" s="4">
        <v>0</v>
      </c>
    </row>
    <row x14ac:dyDescent="0.25" r="541" customHeight="1" ht="18.75">
      <c r="A541" s="1" t="s">
        <v>929</v>
      </c>
      <c r="B541" s="22">
        <f>XLOOKUP(A541,'Página25'!A:A,'Página25'!G:G,"")</f>
        <v>25568.875</v>
      </c>
      <c r="C541" s="22">
        <f>XLOOKUP(A541,'Página25'!A:A,'Página25'!I:I,"")</f>
        <v>25568.875</v>
      </c>
      <c r="D541" s="4">
        <f>XLOOKUP(A541,login!A:A,login!F:F,"")</f>
      </c>
      <c r="E541" s="4">
        <v>0</v>
      </c>
      <c r="F541" s="4">
        <v>0</v>
      </c>
      <c r="G541" s="4">
        <f>XLOOKUP(A541,EmailVerification!A:A,EmailVerification!B:B,"")</f>
      </c>
      <c r="H541" s="4">
        <f>XLOOKUP(A541,IntegracaoVerification!A:A,IntegracaoVerification!C:C,"")</f>
      </c>
      <c r="I541" s="4">
        <f>XLOOKUP(A541,ApiVerification!A:A,ApiVerification!C:C,"")</f>
      </c>
      <c r="J541" s="4">
        <f>XLOOKUP(A541,AtivacaoGiftback!A:A,AtivacaoGiftback!B:B,"")</f>
      </c>
      <c r="K541" s="4">
        <f>XLOOKUP(A541,TempoPrimeiraCampanha!A:A,TempoPrimeiraCampanha!B:B,"")</f>
      </c>
      <c r="L541" s="4">
        <f>XLOOKUP(A541,'# Campanhas30D'!A:A,'# Campanhas30D'!B:B,"")</f>
      </c>
      <c r="M541" s="4">
        <v>0</v>
      </c>
      <c r="N541" s="10">
        <f>XLOOKUP(A541,'Receita Total'!A:A,'Receita Total'!C:C,"")</f>
      </c>
      <c r="O541" s="4">
        <v>0</v>
      </c>
      <c r="P541" s="4">
        <v>0</v>
      </c>
      <c r="Q541" s="4">
        <v>0</v>
      </c>
      <c r="R541" s="4">
        <v>0</v>
      </c>
      <c r="S541" s="16">
        <f>XLOOKUP(A541,'Receita Influenciada'!A:A,'Receita Influenciada'!C:C,"")</f>
      </c>
      <c r="T541" s="2">
        <f>DATEDIF(B541,C541,"D")</f>
      </c>
      <c r="U541" s="4">
        <v>0</v>
      </c>
    </row>
    <row x14ac:dyDescent="0.25" r="542" customHeight="1" ht="18.75">
      <c r="A542" s="1" t="s">
        <v>877</v>
      </c>
      <c r="B542" s="22">
        <f>XLOOKUP(A542,'Página25'!A:A,'Página25'!G:G,"")</f>
        <v>25568.875</v>
      </c>
      <c r="C542" s="22">
        <f>XLOOKUP(A542,'Página25'!A:A,'Página25'!I:I,"")</f>
        <v>25568.875</v>
      </c>
      <c r="D542" s="4">
        <f>XLOOKUP(A542,login!A:A,login!F:F,"")</f>
      </c>
      <c r="E542" s="4">
        <v>0</v>
      </c>
      <c r="F542" s="4">
        <v>0</v>
      </c>
      <c r="G542" s="4">
        <f>XLOOKUP(A542,EmailVerification!A:A,EmailVerification!B:B,"")</f>
      </c>
      <c r="H542" s="4">
        <f>XLOOKUP(A542,IntegracaoVerification!A:A,IntegracaoVerification!C:C,"")</f>
      </c>
      <c r="I542" s="4">
        <f>XLOOKUP(A542,ApiVerification!A:A,ApiVerification!C:C,"")</f>
      </c>
      <c r="J542" s="4">
        <f>XLOOKUP(A542,AtivacaoGiftback!A:A,AtivacaoGiftback!B:B,"")</f>
      </c>
      <c r="K542" s="4">
        <f>XLOOKUP(A542,TempoPrimeiraCampanha!A:A,TempoPrimeiraCampanha!B:B,"")</f>
      </c>
      <c r="L542" s="4">
        <f>XLOOKUP(A542,'# Campanhas30D'!A:A,'# Campanhas30D'!B:B,"")</f>
      </c>
      <c r="M542" s="4">
        <v>0</v>
      </c>
      <c r="N542" s="10">
        <f>XLOOKUP(A542,'Receita Total'!A:A,'Receita Total'!C:C,"")</f>
      </c>
      <c r="O542" s="4">
        <v>0</v>
      </c>
      <c r="P542" s="4">
        <v>0</v>
      </c>
      <c r="Q542" s="4">
        <v>0</v>
      </c>
      <c r="R542" s="4">
        <v>0</v>
      </c>
      <c r="S542" s="16">
        <f>XLOOKUP(A542,'Receita Influenciada'!A:A,'Receita Influenciada'!C:C,"")</f>
      </c>
      <c r="T542" s="2">
        <f>DATEDIF(B542,C542,"D")</f>
      </c>
      <c r="U542" s="4">
        <v>0</v>
      </c>
    </row>
    <row x14ac:dyDescent="0.25" r="543" customHeight="1" ht="18.75">
      <c r="A543" s="1" t="s">
        <v>874</v>
      </c>
      <c r="B543" s="22">
        <f>XLOOKUP(A543,'Página25'!A:A,'Página25'!G:G,"")</f>
        <v>25568.875</v>
      </c>
      <c r="C543" s="22">
        <f>XLOOKUP(A543,'Página25'!A:A,'Página25'!I:I,"")</f>
        <v>25568.875</v>
      </c>
      <c r="D543" s="4">
        <f>XLOOKUP(A543,login!A:A,login!F:F,"")</f>
      </c>
      <c r="E543" s="4">
        <v>0</v>
      </c>
      <c r="F543" s="4">
        <v>0</v>
      </c>
      <c r="G543" s="2">
        <f>XLOOKUP(A543,EmailVerification!A:A,EmailVerification!B:B,"")</f>
      </c>
      <c r="H543" s="4">
        <f>XLOOKUP(A543,IntegracaoVerification!A:A,IntegracaoVerification!C:C,"")</f>
      </c>
      <c r="I543" s="2">
        <f>XLOOKUP(A543,ApiVerification!A:A,ApiVerification!C:C,"")</f>
      </c>
      <c r="J543" s="2">
        <f>XLOOKUP(A543,AtivacaoGiftback!A:A,AtivacaoGiftback!B:B,"")</f>
      </c>
      <c r="K543" s="2">
        <f>XLOOKUP(A543,TempoPrimeiraCampanha!A:A,TempoPrimeiraCampanha!B:B,"")</f>
      </c>
      <c r="L543" s="4">
        <f>XLOOKUP(A543,'# Campanhas30D'!A:A,'# Campanhas30D'!B:B,"")</f>
      </c>
      <c r="M543" s="4">
        <v>0</v>
      </c>
      <c r="N543" s="10">
        <f>XLOOKUP(A543,'Receita Total'!A:A,'Receita Total'!C:C,"")</f>
      </c>
      <c r="O543" s="4">
        <v>0</v>
      </c>
      <c r="P543" s="4">
        <v>0</v>
      </c>
      <c r="Q543" s="4">
        <v>0</v>
      </c>
      <c r="R543" s="4">
        <v>0</v>
      </c>
      <c r="S543" s="16">
        <f>XLOOKUP(A543,'Receita Influenciada'!A:A,'Receita Influenciada'!C:C,"")</f>
      </c>
      <c r="T543" s="2">
        <f>DATEDIF(B543,C543,"D")</f>
      </c>
      <c r="U543" s="4">
        <v>0</v>
      </c>
    </row>
    <row x14ac:dyDescent="0.25" r="544" customHeight="1" ht="18.75">
      <c r="A544" s="1" t="s">
        <v>839</v>
      </c>
      <c r="B544" s="22">
        <f>XLOOKUP(A544,'Página25'!A:A,'Página25'!G:G,"")</f>
        <v>25568.875</v>
      </c>
      <c r="C544" s="22">
        <f>XLOOKUP(A544,'Página25'!A:A,'Página25'!I:I,"")</f>
        <v>25568.875</v>
      </c>
      <c r="D544" s="4">
        <f>XLOOKUP(A544,login!A:A,login!F:F,"")</f>
      </c>
      <c r="E544" s="4">
        <v>0</v>
      </c>
      <c r="F544" s="4">
        <v>0</v>
      </c>
      <c r="G544" s="4">
        <f>XLOOKUP(A544,EmailVerification!A:A,EmailVerification!B:B,"")</f>
      </c>
      <c r="H544" s="4">
        <f>XLOOKUP(A544,IntegracaoVerification!A:A,IntegracaoVerification!C:C,"")</f>
      </c>
      <c r="I544" s="4">
        <f>XLOOKUP(A544,ApiVerification!A:A,ApiVerification!C:C,"")</f>
      </c>
      <c r="J544" s="4">
        <f>XLOOKUP(A544,AtivacaoGiftback!A:A,AtivacaoGiftback!B:B,"")</f>
      </c>
      <c r="K544" s="2">
        <f>XLOOKUP(A544,TempoPrimeiraCampanha!A:A,TempoPrimeiraCampanha!B:B,"")</f>
      </c>
      <c r="L544" s="4">
        <f>XLOOKUP(A544,'# Campanhas30D'!A:A,'# Campanhas30D'!B:B,"")</f>
      </c>
      <c r="M544" s="4">
        <v>0</v>
      </c>
      <c r="N544" s="10">
        <f>XLOOKUP(A544,'Receita Total'!A:A,'Receita Total'!C:C,"")</f>
      </c>
      <c r="O544" s="4">
        <v>0</v>
      </c>
      <c r="P544" s="4">
        <v>0</v>
      </c>
      <c r="Q544" s="4">
        <v>0</v>
      </c>
      <c r="R544" s="4">
        <v>0</v>
      </c>
      <c r="S544" s="16">
        <f>XLOOKUP(A544,'Receita Influenciada'!A:A,'Receita Influenciada'!C:C,"")</f>
      </c>
      <c r="T544" s="2">
        <f>DATEDIF(B544,C544,"D")</f>
      </c>
      <c r="U544" s="4">
        <v>0</v>
      </c>
    </row>
    <row x14ac:dyDescent="0.25" r="545" customHeight="1" ht="18.75">
      <c r="A545" s="1" t="s">
        <v>806</v>
      </c>
      <c r="B545" s="22">
        <f>XLOOKUP(A545,'Página25'!A:A,'Página25'!G:G,"")</f>
        <v>25568.875</v>
      </c>
      <c r="C545" s="22">
        <f>XLOOKUP(A545,'Página25'!A:A,'Página25'!I:I,"")</f>
        <v>25568.875</v>
      </c>
      <c r="D545" s="4">
        <f>XLOOKUP(A545,login!A:A,login!F:F,"")</f>
      </c>
      <c r="E545" s="4">
        <v>0</v>
      </c>
      <c r="F545" s="4">
        <v>0</v>
      </c>
      <c r="G545" s="4">
        <f>XLOOKUP(A545,EmailVerification!A:A,EmailVerification!B:B,"")</f>
      </c>
      <c r="H545" s="4">
        <f>XLOOKUP(A545,IntegracaoVerification!A:A,IntegracaoVerification!C:C,"")</f>
      </c>
      <c r="I545" s="4">
        <f>XLOOKUP(A545,ApiVerification!A:A,ApiVerification!C:C,"")</f>
      </c>
      <c r="J545" s="4">
        <f>XLOOKUP(A545,AtivacaoGiftback!A:A,AtivacaoGiftback!B:B,"")</f>
      </c>
      <c r="K545" s="4">
        <f>XLOOKUP(A545,TempoPrimeiraCampanha!A:A,TempoPrimeiraCampanha!B:B,"")</f>
      </c>
      <c r="L545" s="4">
        <f>XLOOKUP(A545,'# Campanhas30D'!A:A,'# Campanhas30D'!B:B,"")</f>
      </c>
      <c r="M545" s="4">
        <v>0</v>
      </c>
      <c r="N545" s="10">
        <f>XLOOKUP(A545,'Receita Total'!A:A,'Receita Total'!C:C,"")</f>
      </c>
      <c r="O545" s="4">
        <v>0</v>
      </c>
      <c r="P545" s="4">
        <v>0</v>
      </c>
      <c r="Q545" s="4">
        <v>0</v>
      </c>
      <c r="R545" s="4">
        <v>0</v>
      </c>
      <c r="S545" s="16">
        <f>XLOOKUP(A545,'Receita Influenciada'!A:A,'Receita Influenciada'!C:C,"")</f>
      </c>
      <c r="T545" s="2">
        <f>DATEDIF(B545,C545,"D")</f>
      </c>
      <c r="U545" s="4">
        <v>0</v>
      </c>
    </row>
    <row x14ac:dyDescent="0.25" r="546" customHeight="1" ht="18.75">
      <c r="A546" s="1" t="s">
        <v>785</v>
      </c>
      <c r="B546" s="22">
        <f>XLOOKUP(A546,'Página25'!A:A,'Página25'!G:G,"")</f>
        <v>25568.875</v>
      </c>
      <c r="C546" s="22">
        <f>XLOOKUP(A546,'Página25'!A:A,'Página25'!I:I,"")</f>
        <v>25568.875</v>
      </c>
      <c r="D546" s="4">
        <f>XLOOKUP(A546,login!A:A,login!F:F,"")</f>
      </c>
      <c r="E546" s="4">
        <v>0</v>
      </c>
      <c r="F546" s="4">
        <v>0</v>
      </c>
      <c r="G546" s="4">
        <f>XLOOKUP(A546,EmailVerification!A:A,EmailVerification!B:B,"")</f>
      </c>
      <c r="H546" s="4">
        <f>XLOOKUP(A546,IntegracaoVerification!A:A,IntegracaoVerification!C:C,"")</f>
      </c>
      <c r="I546" s="4">
        <f>XLOOKUP(A546,ApiVerification!A:A,ApiVerification!C:C,"")</f>
      </c>
      <c r="J546" s="4">
        <f>XLOOKUP(A546,AtivacaoGiftback!A:A,AtivacaoGiftback!B:B,"")</f>
      </c>
      <c r="K546" s="2">
        <f>XLOOKUP(A546,TempoPrimeiraCampanha!A:A,TempoPrimeiraCampanha!B:B,"")</f>
      </c>
      <c r="L546" s="4">
        <f>XLOOKUP(A546,'# Campanhas30D'!A:A,'# Campanhas30D'!B:B,"")</f>
      </c>
      <c r="M546" s="4">
        <v>0</v>
      </c>
      <c r="N546" s="10">
        <f>XLOOKUP(A546,'Receita Total'!A:A,'Receita Total'!C:C,"")</f>
      </c>
      <c r="O546" s="4">
        <v>0</v>
      </c>
      <c r="P546" s="4">
        <v>0</v>
      </c>
      <c r="Q546" s="4">
        <v>0</v>
      </c>
      <c r="R546" s="4">
        <v>0</v>
      </c>
      <c r="S546" s="16">
        <f>XLOOKUP(A546,'Receita Influenciada'!A:A,'Receita Influenciada'!C:C,"")</f>
      </c>
      <c r="T546" s="2">
        <f>DATEDIF(B546,C546,"D")</f>
      </c>
      <c r="U546" s="4">
        <v>0</v>
      </c>
    </row>
    <row x14ac:dyDescent="0.25" r="547" customHeight="1" ht="18.75">
      <c r="A547" s="1" t="s">
        <v>758</v>
      </c>
      <c r="B547" s="22">
        <f>XLOOKUP(A547,'Página25'!A:A,'Página25'!G:G,"")</f>
        <v>25568.875</v>
      </c>
      <c r="C547" s="22">
        <f>XLOOKUP(A547,'Página25'!A:A,'Página25'!I:I,"")</f>
        <v>25568.875</v>
      </c>
      <c r="D547" s="4">
        <f>XLOOKUP(A547,login!A:A,login!F:F,"")</f>
      </c>
      <c r="E547" s="4">
        <v>0</v>
      </c>
      <c r="F547" s="4">
        <v>0</v>
      </c>
      <c r="G547" s="2">
        <f>XLOOKUP(A547,EmailVerification!A:A,EmailVerification!B:B,"")</f>
      </c>
      <c r="H547" s="4">
        <f>XLOOKUP(A547,IntegracaoVerification!A:A,IntegracaoVerification!C:C,"")</f>
      </c>
      <c r="I547" s="4">
        <f>XLOOKUP(A547,ApiVerification!A:A,ApiVerification!C:C,"")</f>
      </c>
      <c r="J547" s="4">
        <f>XLOOKUP(A547,AtivacaoGiftback!A:A,AtivacaoGiftback!B:B,"")</f>
      </c>
      <c r="K547" s="2">
        <f>XLOOKUP(A547,TempoPrimeiraCampanha!A:A,TempoPrimeiraCampanha!B:B,"")</f>
      </c>
      <c r="L547" s="4">
        <f>XLOOKUP(A547,'# Campanhas30D'!A:A,'# Campanhas30D'!B:B,"")</f>
      </c>
      <c r="M547" s="4">
        <v>0</v>
      </c>
      <c r="N547" s="10">
        <f>XLOOKUP(A547,'Receita Total'!A:A,'Receita Total'!C:C,"")</f>
      </c>
      <c r="O547" s="4">
        <v>0</v>
      </c>
      <c r="P547" s="4">
        <v>0</v>
      </c>
      <c r="Q547" s="4">
        <v>0</v>
      </c>
      <c r="R547" s="4">
        <v>0</v>
      </c>
      <c r="S547" s="16">
        <f>XLOOKUP(A547,'Receita Influenciada'!A:A,'Receita Influenciada'!C:C,"")</f>
      </c>
      <c r="T547" s="2">
        <f>DATEDIF(B547,C547,"D")</f>
      </c>
      <c r="U547" s="4">
        <v>0</v>
      </c>
    </row>
    <row x14ac:dyDescent="0.25" r="548" customHeight="1" ht="18.75">
      <c r="A548" s="1" t="s">
        <v>745</v>
      </c>
      <c r="B548" s="22">
        <f>XLOOKUP(A548,'Página25'!A:A,'Página25'!G:G,"")</f>
        <v>25568.875</v>
      </c>
      <c r="C548" s="22">
        <f>XLOOKUP(A548,'Página25'!A:A,'Página25'!I:I,"")</f>
        <v>25568.875</v>
      </c>
      <c r="D548" s="4">
        <f>XLOOKUP(A548,login!A:A,login!F:F,"")</f>
      </c>
      <c r="E548" s="4">
        <v>0</v>
      </c>
      <c r="F548" s="4">
        <v>0</v>
      </c>
      <c r="G548" s="4">
        <f>XLOOKUP(A548,EmailVerification!A:A,EmailVerification!B:B,"")</f>
      </c>
      <c r="H548" s="4">
        <f>XLOOKUP(A548,IntegracaoVerification!A:A,IntegracaoVerification!C:C,"")</f>
      </c>
      <c r="I548" s="4">
        <f>XLOOKUP(A548,ApiVerification!A:A,ApiVerification!C:C,"")</f>
      </c>
      <c r="J548" s="2">
        <f>XLOOKUP(A548,AtivacaoGiftback!A:A,AtivacaoGiftback!B:B,"")</f>
      </c>
      <c r="K548" s="4">
        <f>XLOOKUP(A548,TempoPrimeiraCampanha!A:A,TempoPrimeiraCampanha!B:B,"")</f>
      </c>
      <c r="L548" s="4">
        <f>XLOOKUP(A548,'# Campanhas30D'!A:A,'# Campanhas30D'!B:B,"")</f>
      </c>
      <c r="M548" s="4">
        <v>0</v>
      </c>
      <c r="N548" s="10">
        <f>XLOOKUP(A548,'Receita Total'!A:A,'Receita Total'!C:C,"")</f>
      </c>
      <c r="O548" s="4">
        <v>0</v>
      </c>
      <c r="P548" s="4">
        <v>0</v>
      </c>
      <c r="Q548" s="4">
        <v>0</v>
      </c>
      <c r="R548" s="4">
        <v>0</v>
      </c>
      <c r="S548" s="16">
        <f>XLOOKUP(A548,'Receita Influenciada'!A:A,'Receita Influenciada'!C:C,"")</f>
      </c>
      <c r="T548" s="2">
        <f>DATEDIF(B548,C548,"D")</f>
      </c>
      <c r="U548" s="4">
        <v>0</v>
      </c>
    </row>
    <row x14ac:dyDescent="0.25" r="549" customHeight="1" ht="18.75">
      <c r="A549" s="1" t="s">
        <v>719</v>
      </c>
      <c r="B549" s="22">
        <f>XLOOKUP(A549,'Página25'!A:A,'Página25'!G:G,"")</f>
        <v>25568.875</v>
      </c>
      <c r="C549" s="22">
        <f>XLOOKUP(A549,'Página25'!A:A,'Página25'!I:I,"")</f>
        <v>25568.875</v>
      </c>
      <c r="D549" s="4">
        <f>XLOOKUP(A549,login!A:A,login!F:F,"")</f>
      </c>
      <c r="E549" s="4">
        <v>0</v>
      </c>
      <c r="F549" s="4">
        <v>0</v>
      </c>
      <c r="G549" s="4">
        <f>XLOOKUP(A549,EmailVerification!A:A,EmailVerification!B:B,"")</f>
      </c>
      <c r="H549" s="4">
        <f>XLOOKUP(A549,IntegracaoVerification!A:A,IntegracaoVerification!C:C,"")</f>
      </c>
      <c r="I549" s="4">
        <f>XLOOKUP(A549,ApiVerification!A:A,ApiVerification!C:C,"")</f>
      </c>
      <c r="J549" s="2">
        <f>XLOOKUP(A549,AtivacaoGiftback!A:A,AtivacaoGiftback!B:B,"")</f>
      </c>
      <c r="K549" s="2">
        <f>XLOOKUP(A549,TempoPrimeiraCampanha!A:A,TempoPrimeiraCampanha!B:B,"")</f>
      </c>
      <c r="L549" s="4">
        <f>XLOOKUP(A549,'# Campanhas30D'!A:A,'# Campanhas30D'!B:B,"")</f>
      </c>
      <c r="M549" s="4">
        <v>0</v>
      </c>
      <c r="N549" s="10">
        <f>XLOOKUP(A549,'Receita Total'!A:A,'Receita Total'!C:C,"")</f>
      </c>
      <c r="O549" s="4">
        <v>0</v>
      </c>
      <c r="P549" s="4">
        <v>0</v>
      </c>
      <c r="Q549" s="4">
        <v>0</v>
      </c>
      <c r="R549" s="4">
        <v>0</v>
      </c>
      <c r="S549" s="16">
        <f>XLOOKUP(A549,'Receita Influenciada'!A:A,'Receita Influenciada'!C:C,"")</f>
      </c>
      <c r="T549" s="2">
        <f>DATEDIF(B549,C549,"D")</f>
      </c>
      <c r="U549" s="4">
        <v>0</v>
      </c>
    </row>
    <row x14ac:dyDescent="0.25" r="550" customHeight="1" ht="18.75">
      <c r="A550" s="1" t="s">
        <v>600</v>
      </c>
      <c r="B550" s="22">
        <f>XLOOKUP(A550,'Página25'!A:A,'Página25'!G:G,"")</f>
        <v>25568.875</v>
      </c>
      <c r="C550" s="22">
        <f>XLOOKUP(A550,'Página25'!A:A,'Página25'!I:I,"")</f>
        <v>25568.875</v>
      </c>
      <c r="D550" s="4">
        <f>XLOOKUP(A550,login!A:A,login!F:F,"")</f>
      </c>
      <c r="E550" s="4">
        <v>0</v>
      </c>
      <c r="F550" s="4">
        <v>0</v>
      </c>
      <c r="G550" s="2">
        <f>XLOOKUP(A550,EmailVerification!A:A,EmailVerification!B:B,"")</f>
      </c>
      <c r="H550" s="2">
        <f>XLOOKUP(A550,IntegracaoVerification!A:A,IntegracaoVerification!C:C,"")</f>
      </c>
      <c r="I550" s="2">
        <f>XLOOKUP(A550,ApiVerification!A:A,ApiVerification!C:C,"")</f>
      </c>
      <c r="J550" s="2">
        <f>XLOOKUP(A550,AtivacaoGiftback!A:A,AtivacaoGiftback!B:B,"")</f>
      </c>
      <c r="K550" s="2">
        <f>XLOOKUP(A550,TempoPrimeiraCampanha!A:A,TempoPrimeiraCampanha!B:B,"")</f>
      </c>
      <c r="L550" s="4">
        <f>XLOOKUP(A550,'# Campanhas30D'!A:A,'# Campanhas30D'!B:B,"")</f>
      </c>
      <c r="M550" s="4">
        <v>0</v>
      </c>
      <c r="N550" s="10">
        <f>XLOOKUP(A550,'Receita Total'!A:A,'Receita Total'!C:C,"")</f>
      </c>
      <c r="O550" s="4">
        <v>0</v>
      </c>
      <c r="P550" s="4">
        <v>0</v>
      </c>
      <c r="Q550" s="4">
        <v>0</v>
      </c>
      <c r="R550" s="4">
        <v>0</v>
      </c>
      <c r="S550" s="16">
        <f>XLOOKUP(A550,'Receita Influenciada'!A:A,'Receita Influenciada'!C:C,"")</f>
      </c>
      <c r="T550" s="2">
        <f>DATEDIF(B550,C550,"D")</f>
      </c>
      <c r="U550" s="4">
        <v>0</v>
      </c>
    </row>
    <row x14ac:dyDescent="0.25" r="551" customHeight="1" ht="18.75">
      <c r="A551" s="1" t="s">
        <v>495</v>
      </c>
      <c r="B551" s="22">
        <f>XLOOKUP(A551,'Página25'!A:A,'Página25'!G:G,"")</f>
        <v>25568.875</v>
      </c>
      <c r="C551" s="22">
        <f>XLOOKUP(A551,'Página25'!A:A,'Página25'!I:I,"")</f>
        <v>25568.875</v>
      </c>
      <c r="D551" s="4">
        <f>XLOOKUP(A551,login!A:A,login!F:F,"")</f>
      </c>
      <c r="E551" s="4">
        <v>0</v>
      </c>
      <c r="F551" s="4">
        <v>0</v>
      </c>
      <c r="G551" s="4">
        <f>XLOOKUP(A551,EmailVerification!A:A,EmailVerification!B:B,"")</f>
      </c>
      <c r="H551" s="4">
        <f>XLOOKUP(A551,IntegracaoVerification!A:A,IntegracaoVerification!C:C,"")</f>
      </c>
      <c r="I551" s="4">
        <f>XLOOKUP(A551,ApiVerification!A:A,ApiVerification!C:C,"")</f>
      </c>
      <c r="J551" s="2">
        <f>XLOOKUP(A551,AtivacaoGiftback!A:A,AtivacaoGiftback!B:B,"")</f>
      </c>
      <c r="K551" s="4">
        <f>XLOOKUP(A551,TempoPrimeiraCampanha!A:A,TempoPrimeiraCampanha!B:B,"")</f>
      </c>
      <c r="L551" s="4">
        <f>XLOOKUP(A551,'# Campanhas30D'!A:A,'# Campanhas30D'!B:B,"")</f>
      </c>
      <c r="M551" s="4">
        <v>0</v>
      </c>
      <c r="N551" s="10">
        <f>XLOOKUP(A551,'Receita Total'!A:A,'Receita Total'!C:C,"")</f>
      </c>
      <c r="O551" s="4">
        <v>0</v>
      </c>
      <c r="P551" s="4">
        <v>0</v>
      </c>
      <c r="Q551" s="4">
        <v>0</v>
      </c>
      <c r="R551" s="4">
        <v>0</v>
      </c>
      <c r="S551" s="16">
        <f>XLOOKUP(A551,'Receita Influenciada'!A:A,'Receita Influenciada'!C:C,"")</f>
      </c>
      <c r="T551" s="2">
        <f>DATEDIF(B551,C551,"D")</f>
      </c>
      <c r="U551" s="4">
        <v>0</v>
      </c>
    </row>
    <row x14ac:dyDescent="0.25" r="552" customHeight="1" ht="18.75">
      <c r="A552" s="1" t="s">
        <v>4592</v>
      </c>
      <c r="B552" s="22">
        <f>XLOOKUP(A552,'Página25'!A:A,'Página25'!G:G,"")</f>
        <v>25568.875</v>
      </c>
      <c r="C552" s="22">
        <f>XLOOKUP(A552,'Página25'!A:A,'Página25'!I:I,"")</f>
        <v>25568.875</v>
      </c>
      <c r="D552" s="4">
        <v>0</v>
      </c>
      <c r="E552" s="4">
        <v>0</v>
      </c>
      <c r="F552" s="4">
        <v>0</v>
      </c>
      <c r="G552" s="2">
        <f>XLOOKUP(A552,EmailVerification!A:A,EmailVerification!B:B,"")</f>
      </c>
      <c r="H552" s="4">
        <f>XLOOKUP(A552,IntegracaoVerification!A:A,IntegracaoVerification!C:C,"")</f>
      </c>
      <c r="I552" s="2">
        <f>XLOOKUP(A552,ApiVerification!A:A,ApiVerification!C:C,"")</f>
      </c>
      <c r="J552" s="2">
        <f>XLOOKUP(A552,AtivacaoGiftback!A:A,AtivacaoGiftback!B:B,"")</f>
      </c>
      <c r="K552" s="2">
        <f>XLOOKUP(A552,TempoPrimeiraCampanha!A:A,TempoPrimeiraCampanha!B:B,"")</f>
      </c>
      <c r="L552" s="4">
        <f>XLOOKUP(A552,'# Campanhas30D'!A:A,'# Campanhas30D'!B:B,"")</f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16">
        <f>XLOOKUP(A552,'Receita Influenciada'!A:A,'Receita Influenciada'!C:C,"")</f>
      </c>
      <c r="T552" s="2">
        <f>DATEDIF(B552,C552,"D")</f>
      </c>
      <c r="U552" s="4">
        <v>0</v>
      </c>
    </row>
    <row x14ac:dyDescent="0.25" r="553" customHeight="1" ht="18.75">
      <c r="A553" s="1" t="s">
        <v>4573</v>
      </c>
      <c r="B553" s="22">
        <f>XLOOKUP(A553,'Página25'!A:A,'Página25'!G:G,"")</f>
        <v>25568.875</v>
      </c>
      <c r="C553" s="22">
        <f>XLOOKUP(A553,'Página25'!A:A,'Página25'!I:I,"")</f>
        <v>25568.875</v>
      </c>
      <c r="D553" s="4">
        <v>0</v>
      </c>
      <c r="E553" s="4">
        <v>0</v>
      </c>
      <c r="F553" s="4">
        <v>0</v>
      </c>
      <c r="G553" s="2">
        <f>XLOOKUP(A553,EmailVerification!A:A,EmailVerification!B:B,"")</f>
      </c>
      <c r="H553" s="4">
        <f>XLOOKUP(A553,IntegracaoVerification!A:A,IntegracaoVerification!C:C,"")</f>
      </c>
      <c r="I553" s="2">
        <f>XLOOKUP(A553,ApiVerification!A:A,ApiVerification!C:C,"")</f>
      </c>
      <c r="J553" s="2">
        <f>XLOOKUP(A553,AtivacaoGiftback!A:A,AtivacaoGiftback!B:B,"")</f>
      </c>
      <c r="K553" s="2">
        <f>XLOOKUP(A553,TempoPrimeiraCampanha!A:A,TempoPrimeiraCampanha!B:B,"")</f>
      </c>
      <c r="L553" s="4">
        <f>XLOOKUP(A553,'# Campanhas30D'!A:A,'# Campanhas30D'!B:B,"")</f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16">
        <f>XLOOKUP(A553,'Receita Influenciada'!A:A,'Receita Influenciada'!C:C,"")</f>
      </c>
      <c r="T553" s="2">
        <f>DATEDIF(B553,C553,"D")</f>
      </c>
      <c r="U553" s="4">
        <v>0</v>
      </c>
    </row>
    <row x14ac:dyDescent="0.25" r="554" customHeight="1" ht="18.75">
      <c r="A554" s="1" t="s">
        <v>4517</v>
      </c>
      <c r="B554" s="22">
        <f>XLOOKUP(A554,'Página25'!A:A,'Página25'!G:G,"")</f>
        <v>25568.875</v>
      </c>
      <c r="C554" s="22">
        <f>XLOOKUP(A554,'Página25'!A:A,'Página25'!I:I,"")</f>
        <v>25568.875</v>
      </c>
      <c r="D554" s="4">
        <f>XLOOKUP(A554,login!A:A,login!F:F,"")</f>
      </c>
      <c r="E554" s="4">
        <v>1</v>
      </c>
      <c r="F554" s="4">
        <v>0</v>
      </c>
      <c r="G554" s="4">
        <f>XLOOKUP(A554,EmailVerification!A:A,EmailVerification!B:B,"")</f>
      </c>
      <c r="H554" s="4">
        <f>XLOOKUP(A554,IntegracaoVerification!A:A,IntegracaoVerification!C:C,"")</f>
      </c>
      <c r="I554" s="4">
        <f>XLOOKUP(A554,ApiVerification!A:A,ApiVerification!C:C,"")</f>
      </c>
      <c r="J554" s="4">
        <f>XLOOKUP(A554,AtivacaoGiftback!A:A,AtivacaoGiftback!B:B,"")</f>
      </c>
      <c r="K554" s="4">
        <f>XLOOKUP(A554,TempoPrimeiraCampanha!A:A,TempoPrimeiraCampanha!B:B,"")</f>
      </c>
      <c r="L554" s="4">
        <f>XLOOKUP(A554,'# Campanhas30D'!A:A,'# Campanhas30D'!B:B,"")</f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16">
        <f>XLOOKUP(A554,'Receita Influenciada'!A:A,'Receita Influenciada'!C:C,"")</f>
      </c>
      <c r="T554" s="2">
        <f>DATEDIF(B554,C554,"D")</f>
      </c>
      <c r="U554" s="4">
        <v>0</v>
      </c>
    </row>
    <row x14ac:dyDescent="0.25" r="555" customHeight="1" ht="18.75">
      <c r="A555" s="1" t="s">
        <v>4510</v>
      </c>
      <c r="B555" s="22">
        <f>XLOOKUP(A555,'Página25'!A:A,'Página25'!G:G,"")</f>
        <v>25568.875</v>
      </c>
      <c r="C555" s="22">
        <f>XLOOKUP(A555,'Página25'!A:A,'Página25'!I:I,"")</f>
        <v>25568.875</v>
      </c>
      <c r="D555" s="4">
        <f>XLOOKUP(A555,login!A:A,login!F:F,"")</f>
      </c>
      <c r="E555" s="4">
        <v>0</v>
      </c>
      <c r="F555" s="4">
        <v>0</v>
      </c>
      <c r="G555" s="2">
        <f>XLOOKUP(A555,EmailVerification!A:A,EmailVerification!B:B,"")</f>
      </c>
      <c r="H555" s="2">
        <f>XLOOKUP(A555,IntegracaoVerification!A:A,IntegracaoVerification!C:C,"")</f>
      </c>
      <c r="I555" s="4">
        <f>XLOOKUP(A555,ApiVerification!A:A,ApiVerification!C:C,"")</f>
      </c>
      <c r="J555" s="2">
        <f>XLOOKUP(A555,AtivacaoGiftback!A:A,AtivacaoGiftback!B:B,"")</f>
      </c>
      <c r="K555" s="2">
        <f>XLOOKUP(A555,TempoPrimeiraCampanha!A:A,TempoPrimeiraCampanha!B:B,"")</f>
      </c>
      <c r="L555" s="4">
        <f>XLOOKUP(A555,'# Campanhas30D'!A:A,'# Campanhas30D'!B:B,"")</f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16">
        <f>XLOOKUP(A555,'Receita Influenciada'!A:A,'Receita Influenciada'!C:C,"")</f>
      </c>
      <c r="T555" s="2">
        <f>DATEDIF(B555,C555,"D")</f>
      </c>
      <c r="U555" s="4">
        <v>0</v>
      </c>
    </row>
    <row x14ac:dyDescent="0.25" r="556" customHeight="1" ht="18.75">
      <c r="A556" s="1" t="s">
        <v>4589</v>
      </c>
      <c r="B556" s="22">
        <f>XLOOKUP(A556,'Página25'!A:A,'Página25'!G:G,"")</f>
        <v>25568.875</v>
      </c>
      <c r="C556" s="22">
        <f>XLOOKUP(A556,'Página25'!A:A,'Página25'!I:I,"")</f>
        <v>25568.875</v>
      </c>
      <c r="D556" s="4">
        <v>0</v>
      </c>
      <c r="E556" s="4">
        <v>0</v>
      </c>
      <c r="F556" s="4">
        <v>0</v>
      </c>
      <c r="G556" s="2">
        <f>XLOOKUP(A556,EmailVerification!A:A,EmailVerification!B:B,"")</f>
      </c>
      <c r="H556" s="2">
        <f>XLOOKUP(A556,IntegracaoVerification!A:A,IntegracaoVerification!C:C,"")</f>
      </c>
      <c r="I556" s="2">
        <f>XLOOKUP(A556,ApiVerification!A:A,ApiVerification!C:C,"")</f>
      </c>
      <c r="J556" s="2">
        <f>XLOOKUP(A556,AtivacaoGiftback!A:A,AtivacaoGiftback!B:B,"")</f>
      </c>
      <c r="K556" s="2">
        <f>XLOOKUP(A556,TempoPrimeiraCampanha!A:A,TempoPrimeiraCampanha!B:B,"")</f>
      </c>
      <c r="L556" s="4">
        <f>XLOOKUP(A556,'# Campanhas30D'!A:A,'# Campanhas30D'!B:B,"")</f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16">
        <f>XLOOKUP(A556,'Receita Influenciada'!A:A,'Receita Influenciada'!C:C,"")</f>
      </c>
      <c r="T556" s="2">
        <f>DATEDIF(B556,C556,"D")</f>
      </c>
      <c r="U556" s="4">
        <v>0</v>
      </c>
    </row>
    <row x14ac:dyDescent="0.25" r="557" customHeight="1" ht="18.75">
      <c r="A557" s="1" t="s">
        <v>4579</v>
      </c>
      <c r="B557" s="22">
        <f>XLOOKUP(A557,'Página25'!A:A,'Página25'!G:G,"")</f>
        <v>25568.875</v>
      </c>
      <c r="C557" s="22">
        <f>XLOOKUP(A557,'Página25'!A:A,'Página25'!I:I,"")</f>
        <v>25568.875</v>
      </c>
      <c r="D557" s="4">
        <v>0</v>
      </c>
      <c r="E557" s="4">
        <v>0</v>
      </c>
      <c r="F557" s="4">
        <v>0</v>
      </c>
      <c r="G557" s="2">
        <f>XLOOKUP(A557,EmailVerification!A:A,EmailVerification!B:B,"")</f>
      </c>
      <c r="H557" s="2">
        <f>XLOOKUP(A557,IntegracaoVerification!A:A,IntegracaoVerification!C:C,"")</f>
      </c>
      <c r="I557" s="2">
        <f>XLOOKUP(A557,ApiVerification!A:A,ApiVerification!C:C,"")</f>
      </c>
      <c r="J557" s="2">
        <f>XLOOKUP(A557,AtivacaoGiftback!A:A,AtivacaoGiftback!B:B,"")</f>
      </c>
      <c r="K557" s="2">
        <f>XLOOKUP(A557,TempoPrimeiraCampanha!A:A,TempoPrimeiraCampanha!B:B,"")</f>
      </c>
      <c r="L557" s="4">
        <f>XLOOKUP(A557,'# Campanhas30D'!A:A,'# Campanhas30D'!B:B,"")</f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16">
        <f>XLOOKUP(A557,'Receita Influenciada'!A:A,'Receita Influenciada'!C:C,"")</f>
      </c>
      <c r="T557" s="2">
        <f>DATEDIF(B557,C557,"D")</f>
      </c>
      <c r="U557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N1654"/>
  <sheetViews>
    <sheetView workbookViewId="0"/>
  </sheetViews>
  <sheetFormatPr defaultRowHeight="15" x14ac:dyDescent="0.25"/>
  <cols>
    <col min="1" max="1" style="7" width="13.576428571428572" customWidth="1" bestFit="1"/>
    <col min="2" max="2" style="7" width="13.576428571428572" customWidth="1" bestFit="1"/>
    <col min="3" max="3" style="20" width="13.576428571428572" customWidth="1" bestFit="1"/>
    <col min="4" max="4" style="20" width="13.576428571428572" customWidth="1" bestFit="1"/>
    <col min="5" max="5" style="20" width="13.576428571428572" customWidth="1" bestFit="1"/>
    <col min="6" max="6" style="7" width="13.576428571428572" customWidth="1" bestFit="1"/>
    <col min="7" max="7" style="24" width="13.576428571428572" customWidth="1" bestFit="1"/>
    <col min="8" max="8" style="9" width="13.576428571428572" customWidth="1" bestFit="1"/>
    <col min="9" max="9" style="24" width="13.576428571428572" customWidth="1" bestFit="1"/>
    <col min="10" max="10" style="7" width="13.576428571428572" customWidth="1" bestFit="1"/>
    <col min="11" max="11" style="7" width="13.576428571428572" customWidth="1" bestFit="1"/>
    <col min="12" max="12" style="7" width="13.576428571428572" customWidth="1" bestFit="1"/>
    <col min="13" max="13" style="20" width="13.576428571428572" customWidth="1" bestFit="1"/>
    <col min="14" max="14" style="20" width="13.576428571428572" customWidth="1" bestFit="1"/>
    <col min="15" max="15" style="20" width="13.576428571428572" customWidth="1" bestFit="1"/>
    <col min="16" max="16" style="7" width="13.576428571428572" customWidth="1" bestFit="1"/>
    <col min="17" max="17" style="7" width="13.576428571428572" customWidth="1" bestFit="1"/>
    <col min="18" max="18" style="7" width="13.576428571428572" customWidth="1" bestFit="1"/>
    <col min="19" max="19" style="7" width="13.576428571428572" customWidth="1" bestFit="1"/>
    <col min="20" max="20" style="7" width="13.576428571428572" customWidth="1" bestFit="1"/>
    <col min="21" max="21" style="7" width="13.576428571428572" customWidth="1" bestFit="1"/>
    <col min="22" max="22" style="7" width="13.576428571428572" customWidth="1" bestFit="1"/>
    <col min="23" max="23" style="7" width="13.576428571428572" customWidth="1" bestFit="1"/>
    <col min="24" max="24" style="20" width="13.576428571428572" customWidth="1" bestFit="1"/>
    <col min="25" max="25" style="7" width="13.576428571428572" customWidth="1" bestFit="1"/>
    <col min="26" max="26" style="7" width="13.576428571428572" customWidth="1" bestFit="1"/>
    <col min="27" max="27" style="7" width="13.576428571428572" customWidth="1" bestFit="1"/>
    <col min="28" max="28" style="7" width="13.576428571428572" customWidth="1" bestFit="1"/>
    <col min="29" max="29" style="7" width="13.576428571428572" customWidth="1" bestFit="1"/>
    <col min="30" max="30" style="9" width="13.576428571428572" customWidth="1" bestFit="1"/>
    <col min="31" max="31" style="7" width="13.576428571428572" customWidth="1" bestFit="1"/>
    <col min="32" max="32" style="29" width="13.576428571428572" customWidth="1" bestFit="1"/>
    <col min="33" max="33" style="7" width="13.576428571428572" customWidth="1" bestFit="1"/>
    <col min="34" max="34" style="7" width="13.576428571428572" customWidth="1" bestFit="1"/>
    <col min="35" max="35" style="9" width="13.576428571428572" customWidth="1" bestFit="1"/>
    <col min="36" max="36" style="7" width="13.576428571428572" customWidth="1" bestFit="1"/>
    <col min="37" max="37" style="7" width="13.576428571428572" customWidth="1" bestFit="1"/>
    <col min="38" max="38" style="20" width="13.576428571428572" customWidth="1" bestFit="1"/>
    <col min="39" max="39" style="20" width="13.576428571428572" customWidth="1" bestFit="1"/>
    <col min="40" max="40" style="20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2" t="s">
        <v>5763</v>
      </c>
      <c r="D1" s="2" t="s">
        <v>5764</v>
      </c>
      <c r="E1" s="2" t="s">
        <v>5765</v>
      </c>
      <c r="F1" s="1" t="s">
        <v>5766</v>
      </c>
      <c r="G1" s="21" t="s">
        <v>10</v>
      </c>
      <c r="H1" s="3" t="s">
        <v>11</v>
      </c>
      <c r="I1" s="21" t="s">
        <v>12</v>
      </c>
      <c r="J1" s="1" t="s">
        <v>4497</v>
      </c>
      <c r="K1" s="1" t="s">
        <v>5767</v>
      </c>
      <c r="L1" s="1" t="s">
        <v>5103</v>
      </c>
      <c r="M1" s="2" t="s">
        <v>5768</v>
      </c>
      <c r="N1" s="2" t="s">
        <v>5769</v>
      </c>
      <c r="O1" s="2" t="s">
        <v>5770</v>
      </c>
      <c r="P1" s="1" t="s">
        <v>5771</v>
      </c>
      <c r="Q1" s="1" t="s">
        <v>5772</v>
      </c>
      <c r="R1" s="1" t="s">
        <v>5773</v>
      </c>
      <c r="S1" s="1" t="s">
        <v>5774</v>
      </c>
      <c r="T1" s="1" t="s">
        <v>5775</v>
      </c>
      <c r="U1" s="1" t="s">
        <v>5776</v>
      </c>
      <c r="V1" s="1" t="s">
        <v>5777</v>
      </c>
      <c r="W1" s="1" t="s">
        <v>5778</v>
      </c>
      <c r="X1" s="2" t="s">
        <v>5779</v>
      </c>
      <c r="Y1" s="1" t="s">
        <v>5780</v>
      </c>
      <c r="Z1" s="1" t="s">
        <v>5781</v>
      </c>
      <c r="AA1" s="1" t="s">
        <v>5782</v>
      </c>
      <c r="AB1" s="1" t="s">
        <v>5783</v>
      </c>
      <c r="AC1" s="1" t="s">
        <v>5784</v>
      </c>
      <c r="AD1" s="3" t="s">
        <v>5785</v>
      </c>
      <c r="AE1" s="1" t="s">
        <v>5786</v>
      </c>
      <c r="AF1" s="26" t="s">
        <v>5787</v>
      </c>
      <c r="AG1" s="1" t="s">
        <v>5788</v>
      </c>
      <c r="AH1" s="1" t="s">
        <v>5789</v>
      </c>
      <c r="AI1" s="3" t="s">
        <v>5790</v>
      </c>
      <c r="AJ1" s="1" t="s">
        <v>5791</v>
      </c>
      <c r="AK1" s="1" t="s">
        <v>5792</v>
      </c>
      <c r="AL1" s="2" t="s">
        <v>5793</v>
      </c>
      <c r="AM1" s="2" t="s">
        <v>5794</v>
      </c>
      <c r="AN1" s="2" t="s">
        <v>5795</v>
      </c>
    </row>
    <row x14ac:dyDescent="0.25" r="2" customHeight="1" ht="18.75">
      <c r="A2" s="1" t="s">
        <v>668</v>
      </c>
      <c r="B2" s="1" t="s">
        <v>1726</v>
      </c>
      <c r="C2" s="4">
        <v>11136004629</v>
      </c>
      <c r="D2" s="2" t="s">
        <v>1726</v>
      </c>
      <c r="E2" s="4">
        <v>37999996590</v>
      </c>
      <c r="F2" s="1" t="s">
        <v>5796</v>
      </c>
      <c r="G2" s="22">
        <v>45389.77243055555</v>
      </c>
      <c r="H2" s="3">
        <v>45518.65673611111</v>
      </c>
      <c r="I2" s="22">
        <v>45518.68090277778</v>
      </c>
      <c r="J2" s="1" t="s">
        <v>288</v>
      </c>
      <c r="K2" s="1" t="s">
        <v>5797</v>
      </c>
      <c r="L2" s="25" t="s">
        <v>5190</v>
      </c>
      <c r="M2" s="18"/>
      <c r="N2" s="4">
        <v>80900176</v>
      </c>
      <c r="O2" s="4">
        <v>104488782</v>
      </c>
      <c r="P2" s="5"/>
      <c r="Q2" s="5"/>
      <c r="R2" s="5"/>
      <c r="S2" s="5"/>
      <c r="T2" s="1" t="s">
        <v>5798</v>
      </c>
      <c r="U2" s="1" t="s">
        <v>5799</v>
      </c>
      <c r="V2" s="5"/>
      <c r="W2" s="5"/>
      <c r="X2" s="18"/>
      <c r="Y2" s="1" t="s">
        <v>5800</v>
      </c>
      <c r="Z2" s="27" t="s">
        <v>5801</v>
      </c>
      <c r="AA2" s="27" t="s">
        <v>5801</v>
      </c>
      <c r="AB2" s="5"/>
      <c r="AC2" s="27" t="s">
        <v>5802</v>
      </c>
      <c r="AD2" s="3">
        <v>45389.77241898148</v>
      </c>
      <c r="AE2" s="1" t="s">
        <v>5803</v>
      </c>
      <c r="AF2" s="28"/>
      <c r="AG2" s="5"/>
      <c r="AH2" s="5"/>
      <c r="AI2" s="11"/>
      <c r="AJ2" s="27" t="s">
        <v>5802</v>
      </c>
      <c r="AK2" s="5"/>
      <c r="AL2" s="18"/>
      <c r="AM2" s="18"/>
      <c r="AN2" s="18"/>
    </row>
    <row x14ac:dyDescent="0.25" r="3" customHeight="1" ht="18.75">
      <c r="A3" s="1" t="s">
        <v>4518</v>
      </c>
      <c r="B3" s="1" t="s">
        <v>5804</v>
      </c>
      <c r="C3" s="18"/>
      <c r="D3" s="2" t="s">
        <v>5804</v>
      </c>
      <c r="E3" s="4">
        <v>31991638226</v>
      </c>
      <c r="F3" s="1" t="s">
        <v>5805</v>
      </c>
      <c r="G3" s="22">
        <v>45473.62222222222</v>
      </c>
      <c r="H3" s="3">
        <v>45597.063414351855</v>
      </c>
      <c r="I3" s="22"/>
      <c r="J3" s="1" t="s">
        <v>288</v>
      </c>
      <c r="K3" s="5"/>
      <c r="L3" s="5"/>
      <c r="M3" s="18"/>
      <c r="N3" s="4">
        <v>86039970</v>
      </c>
      <c r="O3" s="4">
        <v>103923070</v>
      </c>
      <c r="P3" s="5"/>
      <c r="Q3" s="5"/>
      <c r="R3" s="5"/>
      <c r="S3" s="5"/>
      <c r="T3" s="5"/>
      <c r="U3" s="5"/>
      <c r="V3" s="5"/>
      <c r="W3" s="27" t="s">
        <v>5802</v>
      </c>
      <c r="X3" s="4">
        <v>99915</v>
      </c>
      <c r="Y3" s="1" t="s">
        <v>5800</v>
      </c>
      <c r="Z3" s="27" t="s">
        <v>5801</v>
      </c>
      <c r="AA3" s="27" t="s">
        <v>5801</v>
      </c>
      <c r="AB3" s="5"/>
      <c r="AC3" s="27" t="s">
        <v>5802</v>
      </c>
      <c r="AD3" s="3">
        <v>45473.61670138889</v>
      </c>
      <c r="AE3" s="1" t="s">
        <v>5803</v>
      </c>
      <c r="AF3" s="28"/>
      <c r="AG3" s="5"/>
      <c r="AH3" s="5"/>
      <c r="AI3" s="11"/>
      <c r="AJ3" s="27" t="s">
        <v>5801</v>
      </c>
      <c r="AK3" s="5"/>
      <c r="AL3" s="18"/>
      <c r="AM3" s="18"/>
      <c r="AN3" s="18"/>
    </row>
    <row x14ac:dyDescent="0.25" r="4" customHeight="1" ht="18.75">
      <c r="A4" s="1" t="s">
        <v>1219</v>
      </c>
      <c r="B4" s="1" t="s">
        <v>2084</v>
      </c>
      <c r="C4" s="4">
        <v>24457183000137</v>
      </c>
      <c r="D4" s="2" t="s">
        <v>2084</v>
      </c>
      <c r="E4" s="4">
        <v>47997333776</v>
      </c>
      <c r="F4" s="1" t="s">
        <v>5806</v>
      </c>
      <c r="G4" s="22">
        <v>45315.51436342593</v>
      </c>
      <c r="H4" s="3">
        <v>45492.25740740741</v>
      </c>
      <c r="I4" s="22">
        <v>45492.25740740741</v>
      </c>
      <c r="J4" s="1" t="s">
        <v>119</v>
      </c>
      <c r="K4" s="1" t="s">
        <v>5807</v>
      </c>
      <c r="L4" s="25" t="s">
        <v>5808</v>
      </c>
      <c r="M4" s="18"/>
      <c r="N4" s="4">
        <v>76912820</v>
      </c>
      <c r="O4" s="4">
        <v>95039228</v>
      </c>
      <c r="P4" s="5"/>
      <c r="Q4" s="5"/>
      <c r="R4" s="5"/>
      <c r="S4" s="5"/>
      <c r="T4" s="5"/>
      <c r="U4" s="1" t="s">
        <v>5809</v>
      </c>
      <c r="V4" s="5"/>
      <c r="W4" s="5"/>
      <c r="X4" s="18"/>
      <c r="Y4" s="1" t="s">
        <v>5800</v>
      </c>
      <c r="Z4" s="27" t="s">
        <v>5801</v>
      </c>
      <c r="AA4" s="27" t="s">
        <v>5801</v>
      </c>
      <c r="AB4" s="5"/>
      <c r="AC4" s="5"/>
      <c r="AD4" s="11"/>
      <c r="AE4" s="1" t="s">
        <v>5803</v>
      </c>
      <c r="AF4" s="28"/>
      <c r="AG4" s="5"/>
      <c r="AH4" s="5"/>
      <c r="AI4" s="11"/>
      <c r="AJ4" s="27" t="s">
        <v>5801</v>
      </c>
      <c r="AK4" s="5"/>
      <c r="AL4" s="18"/>
      <c r="AM4" s="18"/>
      <c r="AN4" s="18"/>
    </row>
    <row x14ac:dyDescent="0.25" r="5" customHeight="1" ht="18.75">
      <c r="A5" s="1" t="s">
        <v>988</v>
      </c>
      <c r="B5" s="1" t="s">
        <v>4616</v>
      </c>
      <c r="C5" s="4">
        <v>44051976000169</v>
      </c>
      <c r="D5" s="2" t="s">
        <v>5810</v>
      </c>
      <c r="E5" s="4">
        <v>31998095567</v>
      </c>
      <c r="F5" s="1" t="s">
        <v>5811</v>
      </c>
      <c r="G5" s="22">
        <v>45511.82298611111</v>
      </c>
      <c r="H5" s="3">
        <v>45597.0634375</v>
      </c>
      <c r="I5" s="22"/>
      <c r="J5" s="1" t="s">
        <v>75</v>
      </c>
      <c r="K5" s="1" t="s">
        <v>5812</v>
      </c>
      <c r="L5" s="25" t="s">
        <v>5529</v>
      </c>
      <c r="M5" s="18"/>
      <c r="N5" s="4">
        <v>87204815</v>
      </c>
      <c r="O5" s="4">
        <v>105719486</v>
      </c>
      <c r="P5" s="5"/>
      <c r="Q5" s="1" t="s">
        <v>5813</v>
      </c>
      <c r="R5" s="5"/>
      <c r="S5" s="1" t="s">
        <v>5814</v>
      </c>
      <c r="T5" s="1" t="s">
        <v>5815</v>
      </c>
      <c r="U5" s="5"/>
      <c r="V5" s="5"/>
      <c r="W5" s="5"/>
      <c r="X5" s="18"/>
      <c r="Y5" s="1" t="s">
        <v>5800</v>
      </c>
      <c r="Z5" s="27" t="s">
        <v>5801</v>
      </c>
      <c r="AA5" s="27" t="s">
        <v>5801</v>
      </c>
      <c r="AB5" s="1" t="s">
        <v>5816</v>
      </c>
      <c r="AC5" s="27" t="s">
        <v>5802</v>
      </c>
      <c r="AD5" s="3">
        <v>45511.822962962964</v>
      </c>
      <c r="AE5" s="1" t="s">
        <v>5803</v>
      </c>
      <c r="AF5" s="28"/>
      <c r="AG5" s="5"/>
      <c r="AH5" s="5"/>
      <c r="AI5" s="11"/>
      <c r="AJ5" s="27" t="s">
        <v>5801</v>
      </c>
      <c r="AK5" s="27" t="s">
        <v>5801</v>
      </c>
      <c r="AL5" s="4">
        <v>0</v>
      </c>
      <c r="AM5" s="4">
        <v>0</v>
      </c>
      <c r="AN5" s="4">
        <v>0</v>
      </c>
    </row>
    <row x14ac:dyDescent="0.25" r="6" customHeight="1" ht="18.75">
      <c r="A6" s="1" t="s">
        <v>1723</v>
      </c>
      <c r="B6" s="1" t="s">
        <v>4919</v>
      </c>
      <c r="C6" s="18"/>
      <c r="D6" s="2" t="s">
        <v>4919</v>
      </c>
      <c r="E6" s="4">
        <v>31991638226</v>
      </c>
      <c r="F6" s="1" t="s">
        <v>5817</v>
      </c>
      <c r="G6" s="22">
        <v>45473.630590277775</v>
      </c>
      <c r="H6" s="3">
        <v>45597.063472222224</v>
      </c>
      <c r="I6" s="22"/>
      <c r="J6" s="1" t="s">
        <v>288</v>
      </c>
      <c r="K6" s="1" t="s">
        <v>5818</v>
      </c>
      <c r="L6" s="5"/>
      <c r="M6" s="18"/>
      <c r="N6" s="4">
        <v>86040135</v>
      </c>
      <c r="O6" s="4">
        <v>103923443</v>
      </c>
      <c r="P6" s="5"/>
      <c r="Q6" s="5"/>
      <c r="R6" s="5"/>
      <c r="S6" s="5"/>
      <c r="T6" s="5"/>
      <c r="U6" s="5"/>
      <c r="V6" s="5"/>
      <c r="W6" s="27" t="s">
        <v>5802</v>
      </c>
      <c r="X6" s="18"/>
      <c r="Y6" s="1" t="s">
        <v>5800</v>
      </c>
      <c r="Z6" s="27" t="s">
        <v>5801</v>
      </c>
      <c r="AA6" s="27" t="s">
        <v>5801</v>
      </c>
      <c r="AB6" s="5"/>
      <c r="AC6" s="27" t="s">
        <v>5802</v>
      </c>
      <c r="AD6" s="3">
        <v>45473.61670138889</v>
      </c>
      <c r="AE6" s="1" t="s">
        <v>5803</v>
      </c>
      <c r="AF6" s="28"/>
      <c r="AG6" s="5"/>
      <c r="AH6" s="5"/>
      <c r="AI6" s="11"/>
      <c r="AJ6" s="27" t="s">
        <v>5801</v>
      </c>
      <c r="AK6" s="5"/>
      <c r="AL6" s="18"/>
      <c r="AM6" s="18"/>
      <c r="AN6" s="18"/>
    </row>
    <row x14ac:dyDescent="0.25" r="7" customHeight="1" ht="18.75">
      <c r="A7" s="1" t="s">
        <v>5819</v>
      </c>
      <c r="B7" s="1" t="s">
        <v>5820</v>
      </c>
      <c r="C7" s="4">
        <v>33577168870</v>
      </c>
      <c r="D7" s="2" t="s">
        <v>5821</v>
      </c>
      <c r="E7" s="4">
        <v>11979899649</v>
      </c>
      <c r="F7" s="1" t="s">
        <v>5822</v>
      </c>
      <c r="G7" s="22">
        <v>45134.125</v>
      </c>
      <c r="H7" s="3">
        <v>45369.701574074075</v>
      </c>
      <c r="I7" s="22">
        <v>45197.125</v>
      </c>
      <c r="J7" s="1" t="s">
        <v>114</v>
      </c>
      <c r="K7" s="5"/>
      <c r="L7" s="5"/>
      <c r="M7" s="18"/>
      <c r="N7" s="4">
        <v>69054651</v>
      </c>
      <c r="O7" s="4">
        <v>84307448</v>
      </c>
      <c r="P7" s="27" t="s">
        <v>5801</v>
      </c>
      <c r="Q7" s="5"/>
      <c r="R7" s="5"/>
      <c r="S7" s="5"/>
      <c r="T7" s="5"/>
      <c r="U7" s="5"/>
      <c r="V7" s="27" t="s">
        <v>5801</v>
      </c>
      <c r="W7" s="27" t="s">
        <v>5802</v>
      </c>
      <c r="X7" s="18"/>
      <c r="Y7" s="1" t="s">
        <v>5800</v>
      </c>
      <c r="Z7" s="27" t="s">
        <v>5801</v>
      </c>
      <c r="AA7" s="27" t="s">
        <v>5801</v>
      </c>
      <c r="AB7" s="5"/>
      <c r="AC7" s="5"/>
      <c r="AD7" s="11"/>
      <c r="AE7" s="1" t="s">
        <v>5803</v>
      </c>
      <c r="AF7" s="28"/>
      <c r="AG7" s="5"/>
      <c r="AH7" s="5"/>
      <c r="AI7" s="11"/>
      <c r="AJ7" s="27" t="s">
        <v>5801</v>
      </c>
      <c r="AK7" s="5"/>
      <c r="AL7" s="18"/>
      <c r="AM7" s="18"/>
      <c r="AN7" s="18"/>
    </row>
    <row x14ac:dyDescent="0.25" r="8" customHeight="1" ht="18.75">
      <c r="A8" s="1" t="s">
        <v>3684</v>
      </c>
      <c r="B8" s="1" t="s">
        <v>4617</v>
      </c>
      <c r="C8" s="4">
        <v>28432536000103</v>
      </c>
      <c r="D8" s="2" t="s">
        <v>4617</v>
      </c>
      <c r="E8" s="4">
        <v>21974719216</v>
      </c>
      <c r="F8" s="1" t="s">
        <v>5823</v>
      </c>
      <c r="G8" s="22">
        <v>45501.85899305555</v>
      </c>
      <c r="H8" s="3">
        <v>45597.06348379629</v>
      </c>
      <c r="I8" s="22"/>
      <c r="J8" s="1" t="s">
        <v>75</v>
      </c>
      <c r="K8" s="1" t="s">
        <v>5824</v>
      </c>
      <c r="L8" s="1" t="s">
        <v>5489</v>
      </c>
      <c r="M8" s="4">
        <v>809769</v>
      </c>
      <c r="N8" s="4">
        <v>86874900</v>
      </c>
      <c r="O8" s="4">
        <v>105244927</v>
      </c>
      <c r="P8" s="5"/>
      <c r="Q8" s="5"/>
      <c r="R8" s="5"/>
      <c r="S8" s="5"/>
      <c r="T8" s="5"/>
      <c r="U8" s="5"/>
      <c r="V8" s="5"/>
      <c r="W8" s="5"/>
      <c r="X8" s="18"/>
      <c r="Y8" s="1" t="s">
        <v>5825</v>
      </c>
      <c r="Z8" s="27" t="s">
        <v>5801</v>
      </c>
      <c r="AA8" s="27" t="s">
        <v>5801</v>
      </c>
      <c r="AB8" s="5"/>
      <c r="AC8" s="27" t="s">
        <v>5802</v>
      </c>
      <c r="AD8" s="3">
        <v>45501.84931712963</v>
      </c>
      <c r="AE8" s="1" t="s">
        <v>5803</v>
      </c>
      <c r="AF8" s="28"/>
      <c r="AG8" s="5"/>
      <c r="AH8" s="5"/>
      <c r="AI8" s="11"/>
      <c r="AJ8" s="27" t="s">
        <v>5801</v>
      </c>
      <c r="AK8" s="5"/>
      <c r="AL8" s="18"/>
      <c r="AM8" s="18"/>
      <c r="AN8" s="18"/>
    </row>
    <row x14ac:dyDescent="0.25" r="9" customHeight="1" ht="18.75">
      <c r="A9" s="1" t="s">
        <v>1656</v>
      </c>
      <c r="B9" s="1" t="s">
        <v>4618</v>
      </c>
      <c r="C9" s="4">
        <v>35132529000143</v>
      </c>
      <c r="D9" s="2" t="s">
        <v>4618</v>
      </c>
      <c r="E9" s="4">
        <v>11999352777</v>
      </c>
      <c r="F9" s="1" t="s">
        <v>5826</v>
      </c>
      <c r="G9" s="22">
        <v>45518.69788194444</v>
      </c>
      <c r="H9" s="3">
        <v>45597.06346064815</v>
      </c>
      <c r="I9" s="22"/>
      <c r="J9" s="1" t="s">
        <v>223</v>
      </c>
      <c r="K9" s="1" t="s">
        <v>5797</v>
      </c>
      <c r="L9" s="25" t="s">
        <v>5552</v>
      </c>
      <c r="M9" s="18"/>
      <c r="N9" s="4">
        <v>87435349</v>
      </c>
      <c r="O9" s="4">
        <v>106049481</v>
      </c>
      <c r="P9" s="5"/>
      <c r="Q9" s="1" t="s">
        <v>5827</v>
      </c>
      <c r="R9" s="5"/>
      <c r="S9" s="1" t="s">
        <v>5814</v>
      </c>
      <c r="T9" s="5"/>
      <c r="U9" s="5"/>
      <c r="V9" s="5"/>
      <c r="W9" s="5"/>
      <c r="X9" s="4">
        <v>126688</v>
      </c>
      <c r="Y9" s="1" t="s">
        <v>5800</v>
      </c>
      <c r="Z9" s="27" t="s">
        <v>5801</v>
      </c>
      <c r="AA9" s="27" t="s">
        <v>5801</v>
      </c>
      <c r="AB9" s="1" t="s">
        <v>5828</v>
      </c>
      <c r="AC9" s="27" t="s">
        <v>5802</v>
      </c>
      <c r="AD9" s="3">
        <v>45518.697858796295</v>
      </c>
      <c r="AE9" s="1" t="s">
        <v>5803</v>
      </c>
      <c r="AF9" s="28"/>
      <c r="AG9" s="5"/>
      <c r="AH9" s="5"/>
      <c r="AI9" s="11"/>
      <c r="AJ9" s="27" t="s">
        <v>5801</v>
      </c>
      <c r="AK9" s="27" t="s">
        <v>5801</v>
      </c>
      <c r="AL9" s="4">
        <v>0</v>
      </c>
      <c r="AM9" s="4">
        <v>0</v>
      </c>
      <c r="AN9" s="4">
        <v>0</v>
      </c>
    </row>
    <row x14ac:dyDescent="0.25" r="10" customHeight="1" ht="18.75">
      <c r="A10" s="1" t="s">
        <v>358</v>
      </c>
      <c r="B10" s="1" t="s">
        <v>2086</v>
      </c>
      <c r="C10" s="4">
        <v>43884682822</v>
      </c>
      <c r="D10" s="2" t="s">
        <v>2086</v>
      </c>
      <c r="E10" s="4">
        <v>17981800250</v>
      </c>
      <c r="F10" s="1" t="s">
        <v>5829</v>
      </c>
      <c r="G10" s="22">
        <v>45124.87741898148</v>
      </c>
      <c r="H10" s="3">
        <v>45597.06344907408</v>
      </c>
      <c r="I10" s="22"/>
      <c r="J10" s="1" t="s">
        <v>66</v>
      </c>
      <c r="K10" s="1" t="s">
        <v>5797</v>
      </c>
      <c r="L10" s="25" t="s">
        <v>5830</v>
      </c>
      <c r="M10" s="18"/>
      <c r="N10" s="4">
        <v>73904317</v>
      </c>
      <c r="O10" s="4">
        <v>90616970</v>
      </c>
      <c r="P10" s="5"/>
      <c r="Q10" s="5"/>
      <c r="R10" s="5"/>
      <c r="S10" s="5"/>
      <c r="T10" s="1" t="s">
        <v>5815</v>
      </c>
      <c r="U10" s="1" t="s">
        <v>5831</v>
      </c>
      <c r="V10" s="5"/>
      <c r="W10" s="27" t="s">
        <v>5801</v>
      </c>
      <c r="X10" s="18"/>
      <c r="Y10" s="1" t="s">
        <v>5800</v>
      </c>
      <c r="Z10" s="27" t="s">
        <v>5801</v>
      </c>
      <c r="AA10" s="27" t="s">
        <v>5801</v>
      </c>
      <c r="AB10" s="5"/>
      <c r="AC10" s="5"/>
      <c r="AD10" s="11"/>
      <c r="AE10" s="1" t="s">
        <v>5803</v>
      </c>
      <c r="AF10" s="28"/>
      <c r="AG10" s="5"/>
      <c r="AH10" s="5"/>
      <c r="AI10" s="11"/>
      <c r="AJ10" s="27" t="s">
        <v>5801</v>
      </c>
      <c r="AK10" s="5"/>
      <c r="AL10" s="18"/>
      <c r="AM10" s="18"/>
      <c r="AN10" s="18"/>
    </row>
    <row x14ac:dyDescent="0.25" r="11" customHeight="1" ht="18.75">
      <c r="A11" s="1" t="s">
        <v>4540</v>
      </c>
      <c r="B11" s="1" t="s">
        <v>4920</v>
      </c>
      <c r="C11" s="4">
        <v>13122783665</v>
      </c>
      <c r="D11" s="2" t="s">
        <v>4920</v>
      </c>
      <c r="E11" s="4">
        <v>5531992714641</v>
      </c>
      <c r="F11" s="1" t="s">
        <v>5832</v>
      </c>
      <c r="G11" s="22">
        <v>45377.755219907405</v>
      </c>
      <c r="H11" s="3">
        <v>45542.79515046296</v>
      </c>
      <c r="I11" s="22">
        <v>45542.795381944445</v>
      </c>
      <c r="J11" s="1" t="s">
        <v>119</v>
      </c>
      <c r="K11" s="1" t="s">
        <v>5797</v>
      </c>
      <c r="L11" s="5"/>
      <c r="M11" s="18"/>
      <c r="N11" s="4">
        <v>79945206</v>
      </c>
      <c r="O11" s="4">
        <v>98497819</v>
      </c>
      <c r="P11" s="27" t="s">
        <v>5802</v>
      </c>
      <c r="Q11" s="5"/>
      <c r="R11" s="5"/>
      <c r="S11" s="5"/>
      <c r="T11" s="5"/>
      <c r="U11" s="5"/>
      <c r="V11" s="27" t="s">
        <v>5802</v>
      </c>
      <c r="W11" s="27" t="s">
        <v>5802</v>
      </c>
      <c r="X11" s="4">
        <v>115178</v>
      </c>
      <c r="Y11" s="1" t="s">
        <v>5800</v>
      </c>
      <c r="Z11" s="27" t="s">
        <v>5801</v>
      </c>
      <c r="AA11" s="27" t="s">
        <v>5801</v>
      </c>
      <c r="AB11" s="5"/>
      <c r="AC11" s="5"/>
      <c r="AD11" s="11"/>
      <c r="AE11" s="1" t="s">
        <v>5803</v>
      </c>
      <c r="AF11" s="28"/>
      <c r="AG11" s="5"/>
      <c r="AH11" s="5"/>
      <c r="AI11" s="11"/>
      <c r="AJ11" s="5"/>
      <c r="AK11" s="5"/>
      <c r="AL11" s="18"/>
      <c r="AM11" s="18"/>
      <c r="AN11" s="18"/>
    </row>
    <row x14ac:dyDescent="0.25" r="12" customHeight="1" ht="18.75">
      <c r="A12" s="1" t="s">
        <v>1676</v>
      </c>
      <c r="B12" s="1" t="s">
        <v>5833</v>
      </c>
      <c r="C12" s="4">
        <v>34593212000141</v>
      </c>
      <c r="D12" s="2" t="s">
        <v>5833</v>
      </c>
      <c r="E12" s="4">
        <v>11995712961</v>
      </c>
      <c r="F12" s="1" t="s">
        <v>5834</v>
      </c>
      <c r="G12" s="22">
        <v>45308.60655092593</v>
      </c>
      <c r="H12" s="3">
        <v>45313.82094907408</v>
      </c>
      <c r="I12" s="22">
        <v>45432.69971064815</v>
      </c>
      <c r="J12" s="1" t="s">
        <v>119</v>
      </c>
      <c r="K12" s="1" t="s">
        <v>5835</v>
      </c>
      <c r="L12" s="25" t="s">
        <v>5836</v>
      </c>
      <c r="M12" s="18"/>
      <c r="N12" s="4">
        <v>76648489</v>
      </c>
      <c r="O12" s="4">
        <v>94709566</v>
      </c>
      <c r="P12" s="5"/>
      <c r="Q12" s="5"/>
      <c r="R12" s="5"/>
      <c r="S12" s="5"/>
      <c r="T12" s="1" t="s">
        <v>5815</v>
      </c>
      <c r="U12" s="1" t="s">
        <v>5834</v>
      </c>
      <c r="V12" s="5"/>
      <c r="W12" s="5"/>
      <c r="X12" s="18"/>
      <c r="Y12" s="1" t="s">
        <v>5800</v>
      </c>
      <c r="Z12" s="27" t="s">
        <v>5801</v>
      </c>
      <c r="AA12" s="27" t="s">
        <v>5801</v>
      </c>
      <c r="AB12" s="5"/>
      <c r="AC12" s="5"/>
      <c r="AD12" s="11"/>
      <c r="AE12" s="1" t="s">
        <v>5803</v>
      </c>
      <c r="AF12" s="28"/>
      <c r="AG12" s="5"/>
      <c r="AH12" s="5"/>
      <c r="AI12" s="11"/>
      <c r="AJ12" s="5"/>
      <c r="AK12" s="5"/>
      <c r="AL12" s="18"/>
      <c r="AM12" s="18"/>
      <c r="AN12" s="18"/>
    </row>
    <row x14ac:dyDescent="0.25" r="13" customHeight="1" ht="18.75">
      <c r="A13" s="1" t="s">
        <v>1075</v>
      </c>
      <c r="B13" s="1" t="s">
        <v>2087</v>
      </c>
      <c r="C13" s="4">
        <v>32793326000100</v>
      </c>
      <c r="D13" s="2" t="s">
        <v>2087</v>
      </c>
      <c r="E13" s="4">
        <v>11976653443</v>
      </c>
      <c r="F13" s="1" t="s">
        <v>5837</v>
      </c>
      <c r="G13" s="22">
        <v>45195.829722222225</v>
      </c>
      <c r="H13" s="3">
        <v>45411.81527777778</v>
      </c>
      <c r="I13" s="22">
        <v>45477.882210648146</v>
      </c>
      <c r="J13" s="1" t="s">
        <v>119</v>
      </c>
      <c r="K13" s="1" t="s">
        <v>5812</v>
      </c>
      <c r="L13" s="25" t="s">
        <v>5838</v>
      </c>
      <c r="M13" s="18"/>
      <c r="N13" s="4">
        <v>72339158</v>
      </c>
      <c r="O13" s="4">
        <v>96301020</v>
      </c>
      <c r="P13" s="5"/>
      <c r="Q13" s="5"/>
      <c r="R13" s="5"/>
      <c r="S13" s="5"/>
      <c r="T13" s="1" t="s">
        <v>5815</v>
      </c>
      <c r="U13" s="1" t="s">
        <v>5839</v>
      </c>
      <c r="V13" s="5"/>
      <c r="W13" s="5"/>
      <c r="X13" s="18"/>
      <c r="Y13" s="1" t="s">
        <v>5800</v>
      </c>
      <c r="Z13" s="27" t="s">
        <v>5801</v>
      </c>
      <c r="AA13" s="27" t="s">
        <v>5801</v>
      </c>
      <c r="AB13" s="5"/>
      <c r="AC13" s="5"/>
      <c r="AD13" s="11"/>
      <c r="AE13" s="1" t="s">
        <v>5803</v>
      </c>
      <c r="AF13" s="28"/>
      <c r="AG13" s="5"/>
      <c r="AH13" s="5"/>
      <c r="AI13" s="11"/>
      <c r="AJ13" s="5"/>
      <c r="AK13" s="5"/>
      <c r="AL13" s="18"/>
      <c r="AM13" s="18"/>
      <c r="AN13" s="18"/>
    </row>
    <row x14ac:dyDescent="0.25" r="14" customHeight="1" ht="18.75">
      <c r="A14" s="1" t="s">
        <v>884</v>
      </c>
      <c r="B14" s="1" t="s">
        <v>2088</v>
      </c>
      <c r="C14" s="4">
        <v>14981910000107</v>
      </c>
      <c r="D14" s="2" t="s">
        <v>2088</v>
      </c>
      <c r="E14" s="4">
        <v>43991523272</v>
      </c>
      <c r="F14" s="1" t="s">
        <v>5840</v>
      </c>
      <c r="G14" s="22">
        <v>45237.97869212963</v>
      </c>
      <c r="H14" s="3">
        <v>45296.99320601852</v>
      </c>
      <c r="I14" s="22">
        <v>45421.67390046296</v>
      </c>
      <c r="J14" s="1" t="s">
        <v>119</v>
      </c>
      <c r="K14" s="1" t="s">
        <v>5835</v>
      </c>
      <c r="L14" s="25" t="s">
        <v>5841</v>
      </c>
      <c r="M14" s="18"/>
      <c r="N14" s="4">
        <v>74092804</v>
      </c>
      <c r="O14" s="4">
        <v>91316835</v>
      </c>
      <c r="P14" s="5"/>
      <c r="Q14" s="5"/>
      <c r="R14" s="5"/>
      <c r="S14" s="5"/>
      <c r="T14" s="1" t="s">
        <v>5815</v>
      </c>
      <c r="U14" s="1" t="s">
        <v>5840</v>
      </c>
      <c r="V14" s="5"/>
      <c r="W14" s="5"/>
      <c r="X14" s="18"/>
      <c r="Y14" s="1" t="s">
        <v>5800</v>
      </c>
      <c r="Z14" s="27" t="s">
        <v>5801</v>
      </c>
      <c r="AA14" s="27" t="s">
        <v>5801</v>
      </c>
      <c r="AB14" s="5"/>
      <c r="AC14" s="5"/>
      <c r="AD14" s="11"/>
      <c r="AE14" s="1" t="s">
        <v>5803</v>
      </c>
      <c r="AF14" s="28"/>
      <c r="AG14" s="5"/>
      <c r="AH14" s="5"/>
      <c r="AI14" s="11"/>
      <c r="AJ14" s="5"/>
      <c r="AK14" s="5"/>
      <c r="AL14" s="18"/>
      <c r="AM14" s="18"/>
      <c r="AN14" s="18"/>
    </row>
    <row x14ac:dyDescent="0.25" r="15" customHeight="1" ht="18.75">
      <c r="A15" s="1" t="s">
        <v>439</v>
      </c>
      <c r="B15" s="1" t="s">
        <v>2089</v>
      </c>
      <c r="C15" s="4">
        <v>27724425000108</v>
      </c>
      <c r="D15" s="2" t="s">
        <v>2089</v>
      </c>
      <c r="E15" s="4">
        <v>47989044856</v>
      </c>
      <c r="F15" s="1" t="s">
        <v>5842</v>
      </c>
      <c r="G15" s="22">
        <v>45324.92135416667</v>
      </c>
      <c r="H15" s="3">
        <v>45597.06349537037</v>
      </c>
      <c r="I15" s="22"/>
      <c r="J15" s="1" t="s">
        <v>144</v>
      </c>
      <c r="K15" s="1" t="s">
        <v>5807</v>
      </c>
      <c r="L15" s="25" t="s">
        <v>5843</v>
      </c>
      <c r="M15" s="18"/>
      <c r="N15" s="4">
        <v>77198784</v>
      </c>
      <c r="O15" s="4">
        <v>95485786</v>
      </c>
      <c r="P15" s="5"/>
      <c r="Q15" s="5"/>
      <c r="R15" s="5"/>
      <c r="S15" s="5"/>
      <c r="T15" s="5"/>
      <c r="U15" s="1" t="s">
        <v>5844</v>
      </c>
      <c r="V15" s="5"/>
      <c r="W15" s="27" t="s">
        <v>5801</v>
      </c>
      <c r="X15" s="18"/>
      <c r="Y15" s="1" t="s">
        <v>5800</v>
      </c>
      <c r="Z15" s="27" t="s">
        <v>5801</v>
      </c>
      <c r="AA15" s="27" t="s">
        <v>5801</v>
      </c>
      <c r="AB15" s="5"/>
      <c r="AC15" s="5"/>
      <c r="AD15" s="11"/>
      <c r="AE15" s="1" t="s">
        <v>5803</v>
      </c>
      <c r="AF15" s="28"/>
      <c r="AG15" s="5"/>
      <c r="AH15" s="5"/>
      <c r="AI15" s="11"/>
      <c r="AJ15" s="27" t="s">
        <v>5802</v>
      </c>
      <c r="AK15" s="5"/>
      <c r="AL15" s="18"/>
      <c r="AM15" s="18"/>
      <c r="AN15" s="18"/>
    </row>
    <row x14ac:dyDescent="0.25" r="16" customHeight="1" ht="18.75">
      <c r="A16" s="1" t="s">
        <v>500</v>
      </c>
      <c r="B16" s="1" t="s">
        <v>2090</v>
      </c>
      <c r="C16" s="4">
        <v>26511852000137</v>
      </c>
      <c r="D16" s="2" t="s">
        <v>2090</v>
      </c>
      <c r="E16" s="4">
        <v>11975106374</v>
      </c>
      <c r="F16" s="1" t="s">
        <v>5845</v>
      </c>
      <c r="G16" s="22">
        <v>45348.74574074074</v>
      </c>
      <c r="H16" s="3">
        <v>45356.7971875</v>
      </c>
      <c r="I16" s="22">
        <v>45473.7971875</v>
      </c>
      <c r="J16" s="1" t="s">
        <v>41</v>
      </c>
      <c r="K16" s="1" t="s">
        <v>5846</v>
      </c>
      <c r="L16" s="25" t="s">
        <v>5847</v>
      </c>
      <c r="M16" s="18"/>
      <c r="N16" s="4">
        <v>77809883</v>
      </c>
      <c r="O16" s="4">
        <v>96486278</v>
      </c>
      <c r="P16" s="5"/>
      <c r="Q16" s="5"/>
      <c r="R16" s="5"/>
      <c r="S16" s="5"/>
      <c r="T16" s="5"/>
      <c r="U16" s="1" t="s">
        <v>5845</v>
      </c>
      <c r="V16" s="5"/>
      <c r="W16" s="5"/>
      <c r="X16" s="18"/>
      <c r="Y16" s="1" t="s">
        <v>5800</v>
      </c>
      <c r="Z16" s="27" t="s">
        <v>5801</v>
      </c>
      <c r="AA16" s="27" t="s">
        <v>5801</v>
      </c>
      <c r="AB16" s="5"/>
      <c r="AC16" s="5"/>
      <c r="AD16" s="11"/>
      <c r="AE16" s="1" t="s">
        <v>5803</v>
      </c>
      <c r="AF16" s="28"/>
      <c r="AG16" s="5"/>
      <c r="AH16" s="5"/>
      <c r="AI16" s="11"/>
      <c r="AJ16" s="5"/>
      <c r="AK16" s="5"/>
      <c r="AL16" s="18"/>
      <c r="AM16" s="18"/>
      <c r="AN16" s="18"/>
    </row>
    <row x14ac:dyDescent="0.25" r="17" customHeight="1" ht="18.75">
      <c r="A17" s="1" t="s">
        <v>430</v>
      </c>
      <c r="B17" s="1" t="s">
        <v>2413</v>
      </c>
      <c r="C17" s="4">
        <v>22766280000186</v>
      </c>
      <c r="D17" s="2" t="s">
        <v>2413</v>
      </c>
      <c r="E17" s="4">
        <v>11997106733</v>
      </c>
      <c r="F17" s="1" t="s">
        <v>5848</v>
      </c>
      <c r="G17" s="22">
        <v>45190.56512731482</v>
      </c>
      <c r="H17" s="3">
        <v>45597.06348379629</v>
      </c>
      <c r="I17" s="22"/>
      <c r="J17" s="1" t="s">
        <v>184</v>
      </c>
      <c r="K17" s="1" t="s">
        <v>5812</v>
      </c>
      <c r="L17" s="25" t="s">
        <v>5849</v>
      </c>
      <c r="M17" s="18"/>
      <c r="N17" s="4">
        <v>73748788</v>
      </c>
      <c r="O17" s="4">
        <v>90488054</v>
      </c>
      <c r="P17" s="5"/>
      <c r="Q17" s="5"/>
      <c r="R17" s="5"/>
      <c r="S17" s="5"/>
      <c r="T17" s="5"/>
      <c r="U17" s="1" t="s">
        <v>5850</v>
      </c>
      <c r="V17" s="5"/>
      <c r="W17" s="27" t="s">
        <v>5802</v>
      </c>
      <c r="X17" s="18"/>
      <c r="Y17" s="1" t="s">
        <v>5800</v>
      </c>
      <c r="Z17" s="27" t="s">
        <v>5801</v>
      </c>
      <c r="AA17" s="27" t="s">
        <v>5801</v>
      </c>
      <c r="AB17" s="1" t="s">
        <v>5851</v>
      </c>
      <c r="AC17" s="5"/>
      <c r="AD17" s="11"/>
      <c r="AE17" s="1" t="s">
        <v>5803</v>
      </c>
      <c r="AF17" s="28"/>
      <c r="AG17" s="1" t="s">
        <v>5852</v>
      </c>
      <c r="AH17" s="1" t="s">
        <v>5853</v>
      </c>
      <c r="AI17" s="3">
        <v>45545.891875</v>
      </c>
      <c r="AJ17" s="27" t="s">
        <v>5801</v>
      </c>
      <c r="AK17" s="5"/>
      <c r="AL17" s="18"/>
      <c r="AM17" s="18"/>
      <c r="AN17" s="18"/>
    </row>
    <row x14ac:dyDescent="0.25" r="18" customHeight="1" ht="18.75">
      <c r="A18" s="1" t="s">
        <v>1274</v>
      </c>
      <c r="B18" s="1" t="s">
        <v>1728</v>
      </c>
      <c r="C18" s="4">
        <v>40338041000107</v>
      </c>
      <c r="D18" s="2" t="s">
        <v>1728</v>
      </c>
      <c r="E18" s="4">
        <v>11991126540</v>
      </c>
      <c r="F18" s="1" t="s">
        <v>5854</v>
      </c>
      <c r="G18" s="22">
        <v>45531.88185185185</v>
      </c>
      <c r="H18" s="3">
        <v>45597.06354166667</v>
      </c>
      <c r="I18" s="22"/>
      <c r="J18" s="1" t="s">
        <v>75</v>
      </c>
      <c r="K18" s="1" t="s">
        <v>5797</v>
      </c>
      <c r="L18" s="5"/>
      <c r="M18" s="18"/>
      <c r="N18" s="4">
        <v>87798333</v>
      </c>
      <c r="O18" s="4">
        <v>106622209</v>
      </c>
      <c r="P18" s="5"/>
      <c r="Q18" s="5"/>
      <c r="R18" s="5"/>
      <c r="S18" s="5"/>
      <c r="T18" s="5"/>
      <c r="U18" s="5"/>
      <c r="V18" s="5"/>
      <c r="W18" s="5"/>
      <c r="X18" s="4">
        <v>141110</v>
      </c>
      <c r="Y18" s="1" t="s">
        <v>5800</v>
      </c>
      <c r="Z18" s="27" t="s">
        <v>5801</v>
      </c>
      <c r="AA18" s="27" t="s">
        <v>5801</v>
      </c>
      <c r="AB18" s="5"/>
      <c r="AC18" s="27" t="s">
        <v>5802</v>
      </c>
      <c r="AD18" s="3">
        <v>45531.83725694445</v>
      </c>
      <c r="AE18" s="1" t="s">
        <v>5803</v>
      </c>
      <c r="AF18" s="28"/>
      <c r="AG18" s="5"/>
      <c r="AH18" s="5"/>
      <c r="AI18" s="11"/>
      <c r="AJ18" s="27" t="s">
        <v>5801</v>
      </c>
      <c r="AK18" s="5"/>
      <c r="AL18" s="18"/>
      <c r="AM18" s="18"/>
      <c r="AN18" s="18"/>
    </row>
    <row x14ac:dyDescent="0.25" r="19" customHeight="1" ht="18.75">
      <c r="A19" s="1" t="s">
        <v>3026</v>
      </c>
      <c r="B19" s="1" t="s">
        <v>5855</v>
      </c>
      <c r="C19" s="4">
        <v>21907345000101</v>
      </c>
      <c r="D19" s="2" t="s">
        <v>5856</v>
      </c>
      <c r="E19" s="4">
        <v>62984667682</v>
      </c>
      <c r="F19" s="1" t="s">
        <v>5857</v>
      </c>
      <c r="G19" s="22">
        <v>45560.01744212963</v>
      </c>
      <c r="H19" s="3">
        <v>45562.63380787037</v>
      </c>
      <c r="I19" s="22">
        <v>45562.71130787037</v>
      </c>
      <c r="J19" s="1" t="s">
        <v>237</v>
      </c>
      <c r="K19" s="5"/>
      <c r="L19" s="5"/>
      <c r="M19" s="18"/>
      <c r="N19" s="4">
        <v>88650869</v>
      </c>
      <c r="O19" s="4">
        <v>107944310</v>
      </c>
      <c r="P19" s="5"/>
      <c r="Q19" s="1" t="s">
        <v>5852</v>
      </c>
      <c r="R19" s="5"/>
      <c r="S19" s="1" t="s">
        <v>5814</v>
      </c>
      <c r="T19" s="5"/>
      <c r="U19" s="5"/>
      <c r="V19" s="5"/>
      <c r="W19" s="27" t="s">
        <v>5802</v>
      </c>
      <c r="X19" s="18"/>
      <c r="Y19" s="1" t="s">
        <v>5800</v>
      </c>
      <c r="Z19" s="27" t="s">
        <v>5801</v>
      </c>
      <c r="AA19" s="27" t="s">
        <v>5801</v>
      </c>
      <c r="AB19" s="5"/>
      <c r="AC19" s="27" t="s">
        <v>5802</v>
      </c>
      <c r="AD19" s="3">
        <v>45560.017430555556</v>
      </c>
      <c r="AE19" s="1" t="s">
        <v>5803</v>
      </c>
      <c r="AF19" s="28"/>
      <c r="AG19" s="5"/>
      <c r="AH19" s="5"/>
      <c r="AI19" s="11"/>
      <c r="AJ19" s="27" t="s">
        <v>5801</v>
      </c>
      <c r="AK19" s="27" t="s">
        <v>5802</v>
      </c>
      <c r="AL19" s="4">
        <v>1</v>
      </c>
      <c r="AM19" s="4">
        <v>0</v>
      </c>
      <c r="AN19" s="4">
        <v>2</v>
      </c>
    </row>
    <row x14ac:dyDescent="0.25" r="20" customHeight="1" ht="18.75">
      <c r="A20" s="1" t="s">
        <v>1294</v>
      </c>
      <c r="B20" s="1" t="s">
        <v>1729</v>
      </c>
      <c r="C20" s="4">
        <v>27455774000163</v>
      </c>
      <c r="D20" s="2" t="s">
        <v>1729</v>
      </c>
      <c r="E20" s="4">
        <v>16997698055</v>
      </c>
      <c r="F20" s="1" t="s">
        <v>5858</v>
      </c>
      <c r="G20" s="22">
        <v>45539.74989583333</v>
      </c>
      <c r="H20" s="3">
        <v>45597.06351851852</v>
      </c>
      <c r="I20" s="22"/>
      <c r="J20" s="1" t="s">
        <v>223</v>
      </c>
      <c r="K20" s="5"/>
      <c r="L20" s="25" t="s">
        <v>5631</v>
      </c>
      <c r="M20" s="18"/>
      <c r="N20" s="4">
        <v>88069037</v>
      </c>
      <c r="O20" s="4">
        <v>106980579</v>
      </c>
      <c r="P20" s="5"/>
      <c r="Q20" s="1" t="s">
        <v>5852</v>
      </c>
      <c r="R20" s="5"/>
      <c r="S20" s="1" t="s">
        <v>5859</v>
      </c>
      <c r="T20" s="1" t="s">
        <v>5815</v>
      </c>
      <c r="U20" s="5"/>
      <c r="V20" s="5"/>
      <c r="W20" s="5"/>
      <c r="X20" s="18"/>
      <c r="Y20" s="1" t="s">
        <v>5800</v>
      </c>
      <c r="Z20" s="27" t="s">
        <v>5801</v>
      </c>
      <c r="AA20" s="27" t="s">
        <v>5801</v>
      </c>
      <c r="AB20" s="1" t="s">
        <v>5860</v>
      </c>
      <c r="AC20" s="27" t="s">
        <v>5802</v>
      </c>
      <c r="AD20" s="3">
        <v>45539.74984953704</v>
      </c>
      <c r="AE20" s="1" t="s">
        <v>5803</v>
      </c>
      <c r="AF20" s="26" t="s">
        <v>5861</v>
      </c>
      <c r="AG20" s="5"/>
      <c r="AH20" s="5"/>
      <c r="AI20" s="11"/>
      <c r="AJ20" s="27" t="s">
        <v>5801</v>
      </c>
      <c r="AK20" s="27" t="s">
        <v>5802</v>
      </c>
      <c r="AL20" s="4">
        <v>1</v>
      </c>
      <c r="AM20" s="4">
        <v>1</v>
      </c>
      <c r="AN20" s="4">
        <v>2</v>
      </c>
    </row>
    <row x14ac:dyDescent="0.25" r="21" customHeight="1" ht="18.75">
      <c r="A21" s="1" t="s">
        <v>1153</v>
      </c>
      <c r="B21" s="1" t="s">
        <v>2091</v>
      </c>
      <c r="C21" s="4">
        <v>12192088000170</v>
      </c>
      <c r="D21" s="2" t="s">
        <v>2091</v>
      </c>
      <c r="E21" s="4">
        <v>31983668778</v>
      </c>
      <c r="F21" s="1" t="s">
        <v>5862</v>
      </c>
      <c r="G21" s="22">
        <v>45154.88928240741</v>
      </c>
      <c r="H21" s="3">
        <v>45597.06353009259</v>
      </c>
      <c r="I21" s="22"/>
      <c r="J21" s="1" t="s">
        <v>119</v>
      </c>
      <c r="K21" s="1" t="s">
        <v>5863</v>
      </c>
      <c r="L21" s="25" t="s">
        <v>5864</v>
      </c>
      <c r="M21" s="18"/>
      <c r="N21" s="4">
        <v>70309369</v>
      </c>
      <c r="O21" s="4">
        <v>109001699</v>
      </c>
      <c r="P21" s="5"/>
      <c r="Q21" s="5"/>
      <c r="R21" s="5"/>
      <c r="S21" s="5"/>
      <c r="T21" s="5"/>
      <c r="U21" s="1" t="s">
        <v>5862</v>
      </c>
      <c r="V21" s="5"/>
      <c r="W21" s="5"/>
      <c r="X21" s="18"/>
      <c r="Y21" s="1" t="s">
        <v>5800</v>
      </c>
      <c r="Z21" s="27" t="s">
        <v>5801</v>
      </c>
      <c r="AA21" s="27" t="s">
        <v>5801</v>
      </c>
      <c r="AB21" s="5"/>
      <c r="AC21" s="5"/>
      <c r="AD21" s="11"/>
      <c r="AE21" s="1" t="s">
        <v>5803</v>
      </c>
      <c r="AF21" s="26" t="s">
        <v>5865</v>
      </c>
      <c r="AG21" s="5"/>
      <c r="AH21" s="5"/>
      <c r="AI21" s="11"/>
      <c r="AJ21" s="27" t="s">
        <v>5801</v>
      </c>
      <c r="AK21" s="5"/>
      <c r="AL21" s="18"/>
      <c r="AM21" s="18"/>
      <c r="AN21" s="18"/>
    </row>
    <row x14ac:dyDescent="0.25" r="22" customHeight="1" ht="18.75">
      <c r="A22" s="1" t="s">
        <v>4541</v>
      </c>
      <c r="B22" s="1" t="s">
        <v>4921</v>
      </c>
      <c r="C22" s="4">
        <v>49791844000197</v>
      </c>
      <c r="D22" s="2" t="s">
        <v>5866</v>
      </c>
      <c r="E22" s="4">
        <v>37999287092</v>
      </c>
      <c r="F22" s="1" t="s">
        <v>5867</v>
      </c>
      <c r="G22" s="22">
        <v>45399.70380787037</v>
      </c>
      <c r="H22" s="3">
        <v>45400.84017361111</v>
      </c>
      <c r="I22" s="22">
        <v>45404.731527777774</v>
      </c>
      <c r="J22" s="1" t="s">
        <v>44</v>
      </c>
      <c r="K22" s="1" t="s">
        <v>5812</v>
      </c>
      <c r="L22" s="25" t="s">
        <v>5233</v>
      </c>
      <c r="M22" s="18"/>
      <c r="N22" s="4">
        <v>81982273</v>
      </c>
      <c r="O22" s="4">
        <v>99737903</v>
      </c>
      <c r="P22" s="5"/>
      <c r="Q22" s="5"/>
      <c r="R22" s="5"/>
      <c r="S22" s="5"/>
      <c r="T22" s="5"/>
      <c r="U22" s="1" t="s">
        <v>5868</v>
      </c>
      <c r="V22" s="5"/>
      <c r="W22" s="5"/>
      <c r="X22" s="18"/>
      <c r="Y22" s="1" t="s">
        <v>5800</v>
      </c>
      <c r="Z22" s="27" t="s">
        <v>5801</v>
      </c>
      <c r="AA22" s="27" t="s">
        <v>5801</v>
      </c>
      <c r="AB22" s="5"/>
      <c r="AC22" s="27" t="s">
        <v>5802</v>
      </c>
      <c r="AD22" s="3">
        <v>45399.70379629629</v>
      </c>
      <c r="AE22" s="1" t="s">
        <v>5803</v>
      </c>
      <c r="AF22" s="28"/>
      <c r="AG22" s="5"/>
      <c r="AH22" s="5"/>
      <c r="AI22" s="11"/>
      <c r="AJ22" s="5"/>
      <c r="AK22" s="5"/>
      <c r="AL22" s="18"/>
      <c r="AM22" s="18"/>
      <c r="AN22" s="18"/>
    </row>
    <row x14ac:dyDescent="0.25" r="23" customHeight="1" ht="18.75">
      <c r="A23" s="1" t="s">
        <v>748</v>
      </c>
      <c r="B23" s="1" t="s">
        <v>4619</v>
      </c>
      <c r="C23" s="4">
        <v>31061545865</v>
      </c>
      <c r="D23" s="2" t="s">
        <v>4619</v>
      </c>
      <c r="E23" s="4">
        <v>11961372252</v>
      </c>
      <c r="F23" s="1" t="s">
        <v>5869</v>
      </c>
      <c r="G23" s="22">
        <v>45485.64333333333</v>
      </c>
      <c r="H23" s="3">
        <v>45597.06350694445</v>
      </c>
      <c r="I23" s="22"/>
      <c r="J23" s="1" t="s">
        <v>223</v>
      </c>
      <c r="K23" s="1" t="s">
        <v>5824</v>
      </c>
      <c r="L23" s="25" t="s">
        <v>5444</v>
      </c>
      <c r="M23" s="4">
        <v>674586</v>
      </c>
      <c r="N23" s="4">
        <v>86473386</v>
      </c>
      <c r="O23" s="4">
        <v>104539639</v>
      </c>
      <c r="P23" s="5"/>
      <c r="Q23" s="5"/>
      <c r="R23" s="5"/>
      <c r="S23" s="5"/>
      <c r="T23" s="5"/>
      <c r="U23" s="5"/>
      <c r="V23" s="5"/>
      <c r="W23" s="5"/>
      <c r="X23" s="18"/>
      <c r="Y23" s="1" t="s">
        <v>5800</v>
      </c>
      <c r="Z23" s="27" t="s">
        <v>5801</v>
      </c>
      <c r="AA23" s="27" t="s">
        <v>5801</v>
      </c>
      <c r="AB23" s="5"/>
      <c r="AC23" s="27" t="s">
        <v>5802</v>
      </c>
      <c r="AD23" s="3">
        <v>45485.64332175926</v>
      </c>
      <c r="AE23" s="1" t="s">
        <v>5803</v>
      </c>
      <c r="AF23" s="28"/>
      <c r="AG23" s="5"/>
      <c r="AH23" s="5"/>
      <c r="AI23" s="11"/>
      <c r="AJ23" s="27" t="s">
        <v>5801</v>
      </c>
      <c r="AK23" s="5"/>
      <c r="AL23" s="18"/>
      <c r="AM23" s="18"/>
      <c r="AN23" s="18"/>
    </row>
    <row x14ac:dyDescent="0.25" r="24" customHeight="1" ht="18.75">
      <c r="A24" s="1" t="s">
        <v>1381</v>
      </c>
      <c r="B24" s="1" t="s">
        <v>2092</v>
      </c>
      <c r="C24" s="18"/>
      <c r="D24" s="2" t="s">
        <v>5870</v>
      </c>
      <c r="E24" s="4">
        <v>11993935383</v>
      </c>
      <c r="F24" s="1" t="s">
        <v>5871</v>
      </c>
      <c r="G24" s="22">
        <v>45140.53414351852</v>
      </c>
      <c r="H24" s="3">
        <v>45597.06353009259</v>
      </c>
      <c r="I24" s="22"/>
      <c r="J24" s="1" t="s">
        <v>114</v>
      </c>
      <c r="K24" s="5"/>
      <c r="L24" s="25" t="s">
        <v>5872</v>
      </c>
      <c r="M24" s="18"/>
      <c r="N24" s="4">
        <v>69475056</v>
      </c>
      <c r="O24" s="4">
        <v>84646199</v>
      </c>
      <c r="P24" s="5"/>
      <c r="Q24" s="5"/>
      <c r="R24" s="5"/>
      <c r="S24" s="5"/>
      <c r="T24" s="5"/>
      <c r="U24" s="5"/>
      <c r="V24" s="5"/>
      <c r="W24" s="27" t="s">
        <v>5802</v>
      </c>
      <c r="X24" s="18"/>
      <c r="Y24" s="1" t="s">
        <v>5800</v>
      </c>
      <c r="Z24" s="27" t="s">
        <v>5801</v>
      </c>
      <c r="AA24" s="27" t="s">
        <v>5801</v>
      </c>
      <c r="AB24" s="5"/>
      <c r="AC24" s="5"/>
      <c r="AD24" s="11"/>
      <c r="AE24" s="1" t="s">
        <v>5803</v>
      </c>
      <c r="AF24" s="28"/>
      <c r="AG24" s="5"/>
      <c r="AH24" s="5"/>
      <c r="AI24" s="11"/>
      <c r="AJ24" s="27" t="s">
        <v>5801</v>
      </c>
      <c r="AK24" s="5"/>
      <c r="AL24" s="18"/>
      <c r="AM24" s="18"/>
      <c r="AN24" s="18"/>
    </row>
    <row x14ac:dyDescent="0.25" r="25" customHeight="1" ht="18.75">
      <c r="A25" s="1" t="s">
        <v>1141</v>
      </c>
      <c r="B25" s="1" t="s">
        <v>2093</v>
      </c>
      <c r="C25" s="4">
        <v>34303337000190</v>
      </c>
      <c r="D25" s="2" t="s">
        <v>2093</v>
      </c>
      <c r="E25" s="4">
        <v>21972530059</v>
      </c>
      <c r="F25" s="1" t="s">
        <v>5873</v>
      </c>
      <c r="G25" s="22">
        <v>45279.8312037037</v>
      </c>
      <c r="H25" s="3">
        <v>45462.87837962963</v>
      </c>
      <c r="I25" s="22">
        <v>45473.7971875</v>
      </c>
      <c r="J25" s="1" t="s">
        <v>119</v>
      </c>
      <c r="K25" s="1" t="s">
        <v>5812</v>
      </c>
      <c r="L25" s="25" t="s">
        <v>5874</v>
      </c>
      <c r="M25" s="18"/>
      <c r="N25" s="4">
        <v>75473205</v>
      </c>
      <c r="O25" s="4">
        <v>93479241</v>
      </c>
      <c r="P25" s="5"/>
      <c r="Q25" s="5"/>
      <c r="R25" s="5"/>
      <c r="S25" s="5"/>
      <c r="T25" s="1" t="s">
        <v>5798</v>
      </c>
      <c r="U25" s="1" t="s">
        <v>5875</v>
      </c>
      <c r="V25" s="5"/>
      <c r="W25" s="5"/>
      <c r="X25" s="18"/>
      <c r="Y25" s="1" t="s">
        <v>5800</v>
      </c>
      <c r="Z25" s="27" t="s">
        <v>5801</v>
      </c>
      <c r="AA25" s="27" t="s">
        <v>5801</v>
      </c>
      <c r="AB25" s="5"/>
      <c r="AC25" s="5"/>
      <c r="AD25" s="11"/>
      <c r="AE25" s="1" t="s">
        <v>5803</v>
      </c>
      <c r="AF25" s="28"/>
      <c r="AG25" s="5"/>
      <c r="AH25" s="5"/>
      <c r="AI25" s="11"/>
      <c r="AJ25" s="5"/>
      <c r="AK25" s="5"/>
      <c r="AL25" s="18"/>
      <c r="AM25" s="18"/>
      <c r="AN25" s="18"/>
    </row>
    <row x14ac:dyDescent="0.25" r="26" customHeight="1" ht="18.75">
      <c r="A26" s="1" t="s">
        <v>1254</v>
      </c>
      <c r="B26" s="1" t="s">
        <v>4620</v>
      </c>
      <c r="C26" s="4">
        <v>43126841000152</v>
      </c>
      <c r="D26" s="2" t="s">
        <v>5876</v>
      </c>
      <c r="E26" s="4">
        <v>27996321802</v>
      </c>
      <c r="F26" s="1" t="s">
        <v>5877</v>
      </c>
      <c r="G26" s="22">
        <v>45483.477627314816</v>
      </c>
      <c r="H26" s="3">
        <v>45597.06361111111</v>
      </c>
      <c r="I26" s="22"/>
      <c r="J26" s="1" t="s">
        <v>223</v>
      </c>
      <c r="K26" s="1" t="s">
        <v>5824</v>
      </c>
      <c r="L26" s="25" t="s">
        <v>5434</v>
      </c>
      <c r="M26" s="4">
        <v>1151919</v>
      </c>
      <c r="N26" s="4">
        <v>86408911</v>
      </c>
      <c r="O26" s="4">
        <v>104413469</v>
      </c>
      <c r="P26" s="5"/>
      <c r="Q26" s="5"/>
      <c r="R26" s="5"/>
      <c r="S26" s="5"/>
      <c r="T26" s="5"/>
      <c r="U26" s="5"/>
      <c r="V26" s="5"/>
      <c r="W26" s="5"/>
      <c r="X26" s="18"/>
      <c r="Y26" s="1" t="s">
        <v>5800</v>
      </c>
      <c r="Z26" s="27" t="s">
        <v>5801</v>
      </c>
      <c r="AA26" s="27" t="s">
        <v>5801</v>
      </c>
      <c r="AB26" s="5"/>
      <c r="AC26" s="27" t="s">
        <v>5802</v>
      </c>
      <c r="AD26" s="3">
        <v>45483.47761574074</v>
      </c>
      <c r="AE26" s="1" t="s">
        <v>5803</v>
      </c>
      <c r="AF26" s="28"/>
      <c r="AG26" s="5"/>
      <c r="AH26" s="5"/>
      <c r="AI26" s="11"/>
      <c r="AJ26" s="27" t="s">
        <v>5801</v>
      </c>
      <c r="AK26" s="5"/>
      <c r="AL26" s="18"/>
      <c r="AM26" s="18"/>
      <c r="AN26" s="18"/>
    </row>
    <row x14ac:dyDescent="0.25" r="27" customHeight="1" ht="18.75">
      <c r="A27" s="1" t="s">
        <v>1606</v>
      </c>
      <c r="B27" s="1" t="s">
        <v>4922</v>
      </c>
      <c r="C27" s="4">
        <v>41472886000153</v>
      </c>
      <c r="D27" s="2" t="s">
        <v>5878</v>
      </c>
      <c r="E27" s="4">
        <v>55997251795</v>
      </c>
      <c r="F27" s="1" t="s">
        <v>5879</v>
      </c>
      <c r="G27" s="22">
        <v>45582.70394675926</v>
      </c>
      <c r="H27" s="3">
        <v>45597.06355324074</v>
      </c>
      <c r="I27" s="22"/>
      <c r="J27" s="1" t="s">
        <v>316</v>
      </c>
      <c r="K27" s="1" t="s">
        <v>5863</v>
      </c>
      <c r="L27" s="25" t="s">
        <v>5880</v>
      </c>
      <c r="M27" s="18"/>
      <c r="N27" s="4">
        <v>89310380</v>
      </c>
      <c r="O27" s="4">
        <v>108971992</v>
      </c>
      <c r="P27" s="5"/>
      <c r="Q27" s="1" t="s">
        <v>5881</v>
      </c>
      <c r="R27" s="5"/>
      <c r="S27" s="1" t="s">
        <v>5882</v>
      </c>
      <c r="T27" s="5"/>
      <c r="U27" s="5"/>
      <c r="V27" s="5"/>
      <c r="W27" s="5"/>
      <c r="X27" s="18"/>
      <c r="Y27" s="1" t="s">
        <v>5800</v>
      </c>
      <c r="Z27" s="27" t="s">
        <v>5801</v>
      </c>
      <c r="AA27" s="27" t="s">
        <v>5801</v>
      </c>
      <c r="AB27" s="1" t="s">
        <v>5883</v>
      </c>
      <c r="AC27" s="27" t="s">
        <v>5802</v>
      </c>
      <c r="AD27" s="3">
        <v>45582.703935185185</v>
      </c>
      <c r="AE27" s="1" t="s">
        <v>5803</v>
      </c>
      <c r="AF27" s="28"/>
      <c r="AG27" s="5"/>
      <c r="AH27" s="5"/>
      <c r="AI27" s="11"/>
      <c r="AJ27" s="27" t="s">
        <v>5801</v>
      </c>
      <c r="AK27" s="27" t="s">
        <v>5801</v>
      </c>
      <c r="AL27" s="4">
        <v>0</v>
      </c>
      <c r="AM27" s="4">
        <v>0</v>
      </c>
      <c r="AN27" s="4">
        <v>0</v>
      </c>
    </row>
    <row x14ac:dyDescent="0.25" r="28" customHeight="1" ht="18.75">
      <c r="A28" s="1" t="s">
        <v>1231</v>
      </c>
      <c r="B28" s="1" t="s">
        <v>5884</v>
      </c>
      <c r="C28" s="4">
        <v>54906335000100</v>
      </c>
      <c r="D28" s="2" t="s">
        <v>5885</v>
      </c>
      <c r="E28" s="4">
        <v>22997382549</v>
      </c>
      <c r="F28" s="1" t="s">
        <v>5886</v>
      </c>
      <c r="G28" s="22">
        <v>45558.70302083333</v>
      </c>
      <c r="H28" s="3">
        <v>45597.06354166667</v>
      </c>
      <c r="I28" s="22"/>
      <c r="J28" s="1" t="s">
        <v>119</v>
      </c>
      <c r="K28" s="5"/>
      <c r="L28" s="5"/>
      <c r="M28" s="18"/>
      <c r="N28" s="4">
        <v>88610136</v>
      </c>
      <c r="O28" s="4">
        <v>107866490</v>
      </c>
      <c r="P28" s="5"/>
      <c r="Q28" s="1" t="s">
        <v>5852</v>
      </c>
      <c r="R28" s="5"/>
      <c r="S28" s="1" t="s">
        <v>5814</v>
      </c>
      <c r="T28" s="5"/>
      <c r="U28" s="5"/>
      <c r="V28" s="5"/>
      <c r="W28" s="27" t="s">
        <v>5802</v>
      </c>
      <c r="X28" s="18"/>
      <c r="Y28" s="1" t="s">
        <v>5800</v>
      </c>
      <c r="Z28" s="27" t="s">
        <v>5801</v>
      </c>
      <c r="AA28" s="27" t="s">
        <v>5801</v>
      </c>
      <c r="AB28" s="1" t="s">
        <v>5887</v>
      </c>
      <c r="AC28" s="27" t="s">
        <v>5802</v>
      </c>
      <c r="AD28" s="3">
        <v>45558.70300925926</v>
      </c>
      <c r="AE28" s="1" t="s">
        <v>5803</v>
      </c>
      <c r="AF28" s="28"/>
      <c r="AG28" s="5"/>
      <c r="AH28" s="5"/>
      <c r="AI28" s="11"/>
      <c r="AJ28" s="27" t="s">
        <v>5801</v>
      </c>
      <c r="AK28" s="27" t="s">
        <v>5802</v>
      </c>
      <c r="AL28" s="4">
        <v>2</v>
      </c>
      <c r="AM28" s="4">
        <v>1</v>
      </c>
      <c r="AN28" s="4">
        <v>3</v>
      </c>
    </row>
    <row x14ac:dyDescent="0.25" r="29" customHeight="1" ht="18.75">
      <c r="A29" s="1" t="s">
        <v>1206</v>
      </c>
      <c r="B29" s="1" t="s">
        <v>1990</v>
      </c>
      <c r="C29" s="4">
        <v>27544803000163</v>
      </c>
      <c r="D29" s="2" t="s">
        <v>5888</v>
      </c>
      <c r="E29" s="4">
        <v>51999038233</v>
      </c>
      <c r="F29" s="1" t="s">
        <v>5889</v>
      </c>
      <c r="G29" s="22">
        <v>45498.59263888889</v>
      </c>
      <c r="H29" s="3">
        <v>45597.06359953704</v>
      </c>
      <c r="I29" s="22"/>
      <c r="J29" s="1" t="s">
        <v>119</v>
      </c>
      <c r="K29" s="1" t="s">
        <v>5797</v>
      </c>
      <c r="L29" s="25" t="s">
        <v>5483</v>
      </c>
      <c r="M29" s="18"/>
      <c r="N29" s="4">
        <v>86845605</v>
      </c>
      <c r="O29" s="4">
        <v>108053826</v>
      </c>
      <c r="P29" s="5"/>
      <c r="Q29" s="5"/>
      <c r="R29" s="5"/>
      <c r="S29" s="5"/>
      <c r="T29" s="5"/>
      <c r="U29" s="5"/>
      <c r="V29" s="5"/>
      <c r="W29" s="5"/>
      <c r="X29" s="4">
        <v>134931</v>
      </c>
      <c r="Y29" s="1" t="s">
        <v>5800</v>
      </c>
      <c r="Z29" s="27" t="s">
        <v>5801</v>
      </c>
      <c r="AA29" s="27" t="s">
        <v>5801</v>
      </c>
      <c r="AB29" s="5"/>
      <c r="AC29" s="27" t="s">
        <v>5802</v>
      </c>
      <c r="AD29" s="3">
        <v>45498.59261574074</v>
      </c>
      <c r="AE29" s="1" t="s">
        <v>5803</v>
      </c>
      <c r="AF29" s="28"/>
      <c r="AG29" s="5"/>
      <c r="AH29" s="5"/>
      <c r="AI29" s="11"/>
      <c r="AJ29" s="27" t="s">
        <v>5801</v>
      </c>
      <c r="AK29" s="5"/>
      <c r="AL29" s="18"/>
      <c r="AM29" s="18"/>
      <c r="AN29" s="18"/>
    </row>
    <row x14ac:dyDescent="0.25" r="30" customHeight="1" ht="18.75">
      <c r="A30" s="1" t="s">
        <v>1113</v>
      </c>
      <c r="B30" s="1" t="s">
        <v>1730</v>
      </c>
      <c r="C30" s="4">
        <v>48823063000174</v>
      </c>
      <c r="D30" s="2" t="s">
        <v>1730</v>
      </c>
      <c r="E30" s="4">
        <v>11978315010</v>
      </c>
      <c r="F30" s="1" t="s">
        <v>5890</v>
      </c>
      <c r="G30" s="22">
        <v>45483.82681712963</v>
      </c>
      <c r="H30" s="3">
        <v>45597.06355324074</v>
      </c>
      <c r="I30" s="22"/>
      <c r="J30" s="1" t="s">
        <v>223</v>
      </c>
      <c r="K30" s="1" t="s">
        <v>5812</v>
      </c>
      <c r="L30" s="25" t="s">
        <v>5437</v>
      </c>
      <c r="M30" s="18"/>
      <c r="N30" s="4">
        <v>86427048</v>
      </c>
      <c r="O30" s="4">
        <v>104452666</v>
      </c>
      <c r="P30" s="5"/>
      <c r="Q30" s="5"/>
      <c r="R30" s="5"/>
      <c r="S30" s="5"/>
      <c r="T30" s="1" t="s">
        <v>5815</v>
      </c>
      <c r="U30" s="5"/>
      <c r="V30" s="5"/>
      <c r="W30" s="5"/>
      <c r="X30" s="18"/>
      <c r="Y30" s="1" t="s">
        <v>5800</v>
      </c>
      <c r="Z30" s="27" t="s">
        <v>5801</v>
      </c>
      <c r="AA30" s="27" t="s">
        <v>5801</v>
      </c>
      <c r="AB30" s="5"/>
      <c r="AC30" s="27" t="s">
        <v>5802</v>
      </c>
      <c r="AD30" s="3">
        <v>45483.82680555555</v>
      </c>
      <c r="AE30" s="1" t="s">
        <v>5803</v>
      </c>
      <c r="AF30" s="28"/>
      <c r="AG30" s="5"/>
      <c r="AH30" s="5"/>
      <c r="AI30" s="11"/>
      <c r="AJ30" s="27" t="s">
        <v>5801</v>
      </c>
      <c r="AK30" s="5"/>
      <c r="AL30" s="18"/>
      <c r="AM30" s="18"/>
      <c r="AN30" s="18"/>
    </row>
    <row x14ac:dyDescent="0.25" r="31" customHeight="1" ht="18.75">
      <c r="A31" s="1" t="s">
        <v>1572</v>
      </c>
      <c r="B31" s="1" t="s">
        <v>4621</v>
      </c>
      <c r="C31" s="4">
        <v>54145807000141</v>
      </c>
      <c r="D31" s="2" t="s">
        <v>5891</v>
      </c>
      <c r="E31" s="4">
        <v>11951995001</v>
      </c>
      <c r="F31" s="1" t="s">
        <v>5892</v>
      </c>
      <c r="G31" s="22">
        <v>45537.52643518519</v>
      </c>
      <c r="H31" s="3">
        <v>45597.063564814816</v>
      </c>
      <c r="I31" s="22"/>
      <c r="J31" s="1" t="s">
        <v>223</v>
      </c>
      <c r="K31" s="1" t="s">
        <v>5893</v>
      </c>
      <c r="L31" s="25" t="s">
        <v>5617</v>
      </c>
      <c r="M31" s="18"/>
      <c r="N31" s="4">
        <v>87989094</v>
      </c>
      <c r="O31" s="4">
        <v>106863149</v>
      </c>
      <c r="P31" s="5"/>
      <c r="Q31" s="1" t="s">
        <v>5852</v>
      </c>
      <c r="R31" s="5"/>
      <c r="S31" s="1" t="s">
        <v>5814</v>
      </c>
      <c r="T31" s="5"/>
      <c r="U31" s="5"/>
      <c r="V31" s="5"/>
      <c r="W31" s="5"/>
      <c r="X31" s="18"/>
      <c r="Y31" s="1" t="s">
        <v>5800</v>
      </c>
      <c r="Z31" s="27" t="s">
        <v>5801</v>
      </c>
      <c r="AA31" s="27" t="s">
        <v>5801</v>
      </c>
      <c r="AB31" s="5"/>
      <c r="AC31" s="27" t="s">
        <v>5802</v>
      </c>
      <c r="AD31" s="3">
        <v>45537.526412037034</v>
      </c>
      <c r="AE31" s="1" t="s">
        <v>5803</v>
      </c>
      <c r="AF31" s="28"/>
      <c r="AG31" s="5"/>
      <c r="AH31" s="5"/>
      <c r="AI31" s="11"/>
      <c r="AJ31" s="27" t="s">
        <v>5801</v>
      </c>
      <c r="AK31" s="27" t="s">
        <v>5801</v>
      </c>
      <c r="AL31" s="4">
        <v>0</v>
      </c>
      <c r="AM31" s="4">
        <v>0</v>
      </c>
      <c r="AN31" s="4">
        <v>0</v>
      </c>
    </row>
    <row x14ac:dyDescent="0.25" r="32" customHeight="1" ht="18.75">
      <c r="A32" s="1" t="s">
        <v>526</v>
      </c>
      <c r="B32" s="1" t="s">
        <v>1731</v>
      </c>
      <c r="C32" s="4">
        <v>14816173000197</v>
      </c>
      <c r="D32" s="2" t="s">
        <v>1731</v>
      </c>
      <c r="E32" s="4">
        <v>31982328808</v>
      </c>
      <c r="F32" s="1" t="s">
        <v>5894</v>
      </c>
      <c r="G32" s="22">
        <v>45337.84914351852</v>
      </c>
      <c r="H32" s="3">
        <v>45597.063622685186</v>
      </c>
      <c r="I32" s="22"/>
      <c r="J32" s="1" t="s">
        <v>75</v>
      </c>
      <c r="K32" s="1" t="s">
        <v>5824</v>
      </c>
      <c r="L32" s="5"/>
      <c r="M32" s="4">
        <v>1097759</v>
      </c>
      <c r="N32" s="4">
        <v>77476529</v>
      </c>
      <c r="O32" s="4">
        <v>99193490</v>
      </c>
      <c r="P32" s="5"/>
      <c r="Q32" s="5"/>
      <c r="R32" s="5"/>
      <c r="S32" s="5"/>
      <c r="T32" s="5"/>
      <c r="U32" s="1" t="s">
        <v>5895</v>
      </c>
      <c r="V32" s="5"/>
      <c r="W32" s="5"/>
      <c r="X32" s="18"/>
      <c r="Y32" s="1" t="s">
        <v>5800</v>
      </c>
      <c r="Z32" s="27" t="s">
        <v>5801</v>
      </c>
      <c r="AA32" s="27" t="s">
        <v>5801</v>
      </c>
      <c r="AB32" s="5"/>
      <c r="AC32" s="5"/>
      <c r="AD32" s="11"/>
      <c r="AE32" s="1" t="s">
        <v>5803</v>
      </c>
      <c r="AF32" s="28"/>
      <c r="AG32" s="5"/>
      <c r="AH32" s="5"/>
      <c r="AI32" s="11"/>
      <c r="AJ32" s="27" t="s">
        <v>5801</v>
      </c>
      <c r="AK32" s="5"/>
      <c r="AL32" s="18"/>
      <c r="AM32" s="18"/>
      <c r="AN32" s="18"/>
    </row>
    <row x14ac:dyDescent="0.25" r="33" customHeight="1" ht="18.75">
      <c r="A33" s="1" t="s">
        <v>1361</v>
      </c>
      <c r="B33" s="1" t="s">
        <v>1732</v>
      </c>
      <c r="C33" s="4">
        <v>30999935000194</v>
      </c>
      <c r="D33" s="2" t="s">
        <v>5896</v>
      </c>
      <c r="E33" s="4">
        <v>65993335579</v>
      </c>
      <c r="F33" s="1" t="s">
        <v>5897</v>
      </c>
      <c r="G33" s="22">
        <v>45538.892743055556</v>
      </c>
      <c r="H33" s="3">
        <v>45597.06361111111</v>
      </c>
      <c r="I33" s="22"/>
      <c r="J33" s="1" t="s">
        <v>223</v>
      </c>
      <c r="K33" s="1" t="s">
        <v>5797</v>
      </c>
      <c r="L33" s="25" t="s">
        <v>5626</v>
      </c>
      <c r="M33" s="18"/>
      <c r="N33" s="4">
        <v>88049516</v>
      </c>
      <c r="O33" s="4">
        <v>106948933</v>
      </c>
      <c r="P33" s="5"/>
      <c r="Q33" s="1" t="s">
        <v>5852</v>
      </c>
      <c r="R33" s="5"/>
      <c r="S33" s="1" t="s">
        <v>5814</v>
      </c>
      <c r="T33" s="1" t="s">
        <v>5798</v>
      </c>
      <c r="U33" s="5"/>
      <c r="V33" s="5"/>
      <c r="W33" s="5"/>
      <c r="X33" s="4">
        <v>142473</v>
      </c>
      <c r="Y33" s="1" t="s">
        <v>5800</v>
      </c>
      <c r="Z33" s="27" t="s">
        <v>5801</v>
      </c>
      <c r="AA33" s="27" t="s">
        <v>5801</v>
      </c>
      <c r="AB33" s="5"/>
      <c r="AC33" s="27" t="s">
        <v>5802</v>
      </c>
      <c r="AD33" s="3">
        <v>45538.89273148148</v>
      </c>
      <c r="AE33" s="1" t="s">
        <v>5803</v>
      </c>
      <c r="AF33" s="28"/>
      <c r="AG33" s="5"/>
      <c r="AH33" s="5"/>
      <c r="AI33" s="11"/>
      <c r="AJ33" s="27" t="s">
        <v>5801</v>
      </c>
      <c r="AK33" s="27" t="s">
        <v>5802</v>
      </c>
      <c r="AL33" s="4">
        <v>1</v>
      </c>
      <c r="AM33" s="4">
        <v>1</v>
      </c>
      <c r="AN33" s="4">
        <v>1</v>
      </c>
    </row>
    <row x14ac:dyDescent="0.25" r="34" customHeight="1" ht="18.75">
      <c r="A34" s="1" t="s">
        <v>1700</v>
      </c>
      <c r="B34" s="1" t="s">
        <v>2094</v>
      </c>
      <c r="C34" s="4">
        <v>47214987000100</v>
      </c>
      <c r="D34" s="2" t="s">
        <v>2094</v>
      </c>
      <c r="E34" s="4">
        <v>31993323335</v>
      </c>
      <c r="F34" s="1" t="s">
        <v>5898</v>
      </c>
      <c r="G34" s="22">
        <v>45279.72263888889</v>
      </c>
      <c r="H34" s="3">
        <v>45282.599178240744</v>
      </c>
      <c r="I34" s="22">
        <v>45341.62924768519</v>
      </c>
      <c r="J34" s="1" t="s">
        <v>119</v>
      </c>
      <c r="K34" s="1" t="s">
        <v>5846</v>
      </c>
      <c r="L34" s="25" t="s">
        <v>5899</v>
      </c>
      <c r="M34" s="18"/>
      <c r="N34" s="4">
        <v>75468528</v>
      </c>
      <c r="O34" s="4">
        <v>93471090</v>
      </c>
      <c r="P34" s="5"/>
      <c r="Q34" s="5"/>
      <c r="R34" s="5"/>
      <c r="S34" s="5"/>
      <c r="T34" s="5"/>
      <c r="U34" s="1" t="s">
        <v>5900</v>
      </c>
      <c r="V34" s="5"/>
      <c r="W34" s="5"/>
      <c r="X34" s="18"/>
      <c r="Y34" s="1" t="s">
        <v>5800</v>
      </c>
      <c r="Z34" s="27" t="s">
        <v>5801</v>
      </c>
      <c r="AA34" s="27" t="s">
        <v>5801</v>
      </c>
      <c r="AB34" s="5"/>
      <c r="AC34" s="5"/>
      <c r="AD34" s="11"/>
      <c r="AE34" s="1" t="s">
        <v>5803</v>
      </c>
      <c r="AF34" s="28"/>
      <c r="AG34" s="5"/>
      <c r="AH34" s="5"/>
      <c r="AI34" s="11"/>
      <c r="AJ34" s="5"/>
      <c r="AK34" s="5"/>
      <c r="AL34" s="18"/>
      <c r="AM34" s="18"/>
      <c r="AN34" s="18"/>
    </row>
    <row x14ac:dyDescent="0.25" r="35" customHeight="1" ht="18.75">
      <c r="A35" s="1" t="s">
        <v>778</v>
      </c>
      <c r="B35" s="1" t="s">
        <v>1733</v>
      </c>
      <c r="C35" s="4">
        <v>71244289000132</v>
      </c>
      <c r="D35" s="2" t="s">
        <v>1733</v>
      </c>
      <c r="E35" s="4">
        <v>31988351223</v>
      </c>
      <c r="F35" s="1" t="s">
        <v>5901</v>
      </c>
      <c r="G35" s="22">
        <v>45537.82986111111</v>
      </c>
      <c r="H35" s="3">
        <v>45597.063564814816</v>
      </c>
      <c r="I35" s="22"/>
      <c r="J35" s="1" t="s">
        <v>193</v>
      </c>
      <c r="K35" s="1" t="s">
        <v>5824</v>
      </c>
      <c r="L35" s="25" t="s">
        <v>5621</v>
      </c>
      <c r="M35" s="4">
        <v>811247</v>
      </c>
      <c r="N35" s="4">
        <v>88010904</v>
      </c>
      <c r="O35" s="4">
        <v>106892594</v>
      </c>
      <c r="P35" s="5"/>
      <c r="Q35" s="1" t="s">
        <v>5852</v>
      </c>
      <c r="R35" s="5"/>
      <c r="S35" s="1" t="s">
        <v>5882</v>
      </c>
      <c r="T35" s="1" t="s">
        <v>5815</v>
      </c>
      <c r="U35" s="5"/>
      <c r="V35" s="5"/>
      <c r="W35" s="5"/>
      <c r="X35" s="18"/>
      <c r="Y35" s="1" t="s">
        <v>5800</v>
      </c>
      <c r="Z35" s="27" t="s">
        <v>5801</v>
      </c>
      <c r="AA35" s="27" t="s">
        <v>5801</v>
      </c>
      <c r="AB35" s="1" t="s">
        <v>5902</v>
      </c>
      <c r="AC35" s="27" t="s">
        <v>5802</v>
      </c>
      <c r="AD35" s="3">
        <v>45537.83012731482</v>
      </c>
      <c r="AE35" s="1" t="s">
        <v>5803</v>
      </c>
      <c r="AF35" s="28"/>
      <c r="AG35" s="5"/>
      <c r="AH35" s="5"/>
      <c r="AI35" s="11"/>
      <c r="AJ35" s="27" t="s">
        <v>5801</v>
      </c>
      <c r="AK35" s="27" t="s">
        <v>5802</v>
      </c>
      <c r="AL35" s="4">
        <v>1</v>
      </c>
      <c r="AM35" s="4">
        <v>1</v>
      </c>
      <c r="AN35" s="4">
        <v>3</v>
      </c>
    </row>
    <row x14ac:dyDescent="0.25" r="36" customHeight="1" ht="18.75">
      <c r="A36" s="1" t="s">
        <v>1275</v>
      </c>
      <c r="B36" s="1" t="s">
        <v>2095</v>
      </c>
      <c r="C36" s="4">
        <v>22004822000183</v>
      </c>
      <c r="D36" s="2" t="s">
        <v>5903</v>
      </c>
      <c r="E36" s="4">
        <v>62999487325</v>
      </c>
      <c r="F36" s="1" t="s">
        <v>5904</v>
      </c>
      <c r="G36" s="22">
        <v>45411.87982638889</v>
      </c>
      <c r="H36" s="3">
        <v>45589.257743055554</v>
      </c>
      <c r="I36" s="22">
        <v>45589.257743055554</v>
      </c>
      <c r="J36" s="1" t="s">
        <v>119</v>
      </c>
      <c r="K36" s="1" t="s">
        <v>5812</v>
      </c>
      <c r="L36" s="25" t="s">
        <v>5267</v>
      </c>
      <c r="M36" s="18"/>
      <c r="N36" s="4">
        <v>82674093</v>
      </c>
      <c r="O36" s="4">
        <v>106949714</v>
      </c>
      <c r="P36" s="5"/>
      <c r="Q36" s="5"/>
      <c r="R36" s="5"/>
      <c r="S36" s="5"/>
      <c r="T36" s="5"/>
      <c r="U36" s="1" t="s">
        <v>5905</v>
      </c>
      <c r="V36" s="5"/>
      <c r="W36" s="5"/>
      <c r="X36" s="18"/>
      <c r="Y36" s="1" t="s">
        <v>5800</v>
      </c>
      <c r="Z36" s="27" t="s">
        <v>5802</v>
      </c>
      <c r="AA36" s="27" t="s">
        <v>5802</v>
      </c>
      <c r="AB36" s="5"/>
      <c r="AC36" s="27" t="s">
        <v>5802</v>
      </c>
      <c r="AD36" s="3">
        <v>45411.87981481481</v>
      </c>
      <c r="AE36" s="1" t="s">
        <v>5803</v>
      </c>
      <c r="AF36" s="28"/>
      <c r="AG36" s="5"/>
      <c r="AH36" s="5"/>
      <c r="AI36" s="11"/>
      <c r="AJ36" s="27" t="s">
        <v>5802</v>
      </c>
      <c r="AK36" s="5"/>
      <c r="AL36" s="18"/>
      <c r="AM36" s="18"/>
      <c r="AN36" s="18"/>
    </row>
    <row x14ac:dyDescent="0.25" r="37" customHeight="1" ht="18.75">
      <c r="A37" s="1" t="s">
        <v>767</v>
      </c>
      <c r="B37" s="1" t="s">
        <v>4923</v>
      </c>
      <c r="C37" s="4">
        <v>31027806000105</v>
      </c>
      <c r="D37" s="2" t="s">
        <v>5906</v>
      </c>
      <c r="E37" s="4">
        <v>47991959615</v>
      </c>
      <c r="F37" s="1" t="s">
        <v>5907</v>
      </c>
      <c r="G37" s="22">
        <v>45383.78140046296</v>
      </c>
      <c r="H37" s="3">
        <v>45574.39010416667</v>
      </c>
      <c r="I37" s="22">
        <v>45574.588113425925</v>
      </c>
      <c r="J37" s="1" t="s">
        <v>119</v>
      </c>
      <c r="K37" s="1" t="s">
        <v>5797</v>
      </c>
      <c r="L37" s="25" t="s">
        <v>5177</v>
      </c>
      <c r="M37" s="18"/>
      <c r="N37" s="4">
        <v>80403459</v>
      </c>
      <c r="O37" s="4">
        <v>98809319</v>
      </c>
      <c r="P37" s="5"/>
      <c r="Q37" s="5"/>
      <c r="R37" s="5"/>
      <c r="S37" s="5"/>
      <c r="T37" s="5"/>
      <c r="U37" s="1" t="s">
        <v>5907</v>
      </c>
      <c r="V37" s="5"/>
      <c r="W37" s="27" t="s">
        <v>5802</v>
      </c>
      <c r="X37" s="18"/>
      <c r="Y37" s="1" t="s">
        <v>5800</v>
      </c>
      <c r="Z37" s="27" t="s">
        <v>5801</v>
      </c>
      <c r="AA37" s="27" t="s">
        <v>5801</v>
      </c>
      <c r="AB37" s="5"/>
      <c r="AC37" s="27" t="s">
        <v>5802</v>
      </c>
      <c r="AD37" s="3">
        <v>45383.781331018516</v>
      </c>
      <c r="AE37" s="1" t="s">
        <v>5803</v>
      </c>
      <c r="AF37" s="28"/>
      <c r="AG37" s="5"/>
      <c r="AH37" s="5"/>
      <c r="AI37" s="11"/>
      <c r="AJ37" s="27" t="s">
        <v>5801</v>
      </c>
      <c r="AK37" s="5"/>
      <c r="AL37" s="18"/>
      <c r="AM37" s="18"/>
      <c r="AN37" s="18"/>
    </row>
    <row x14ac:dyDescent="0.25" r="38" customHeight="1" ht="18.75">
      <c r="A38" s="1" t="s">
        <v>1207</v>
      </c>
      <c r="B38" s="1" t="s">
        <v>1734</v>
      </c>
      <c r="C38" s="4">
        <v>23251862000192</v>
      </c>
      <c r="D38" s="2" t="s">
        <v>1734</v>
      </c>
      <c r="E38" s="4">
        <v>31982016001</v>
      </c>
      <c r="F38" s="1" t="s">
        <v>5908</v>
      </c>
      <c r="G38" s="22">
        <v>45210.47047453704</v>
      </c>
      <c r="H38" s="3">
        <v>45597.06358796296</v>
      </c>
      <c r="I38" s="22"/>
      <c r="J38" s="1" t="s">
        <v>119</v>
      </c>
      <c r="K38" s="1" t="s">
        <v>5835</v>
      </c>
      <c r="L38" s="25" t="s">
        <v>5909</v>
      </c>
      <c r="M38" s="18"/>
      <c r="N38" s="4">
        <v>73003184</v>
      </c>
      <c r="O38" s="4">
        <v>89598606</v>
      </c>
      <c r="P38" s="5"/>
      <c r="Q38" s="5"/>
      <c r="R38" s="5"/>
      <c r="S38" s="5"/>
      <c r="T38" s="5"/>
      <c r="U38" s="1" t="s">
        <v>5908</v>
      </c>
      <c r="V38" s="5"/>
      <c r="W38" s="5"/>
      <c r="X38" s="18"/>
      <c r="Y38" s="1" t="s">
        <v>5800</v>
      </c>
      <c r="Z38" s="27" t="s">
        <v>5801</v>
      </c>
      <c r="AA38" s="27" t="s">
        <v>5801</v>
      </c>
      <c r="AB38" s="5"/>
      <c r="AC38" s="5"/>
      <c r="AD38" s="11"/>
      <c r="AE38" s="1" t="s">
        <v>5803</v>
      </c>
      <c r="AF38" s="28"/>
      <c r="AG38" s="5"/>
      <c r="AH38" s="5"/>
      <c r="AI38" s="11"/>
      <c r="AJ38" s="27" t="s">
        <v>5801</v>
      </c>
      <c r="AK38" s="5"/>
      <c r="AL38" s="18"/>
      <c r="AM38" s="18"/>
      <c r="AN38" s="18"/>
    </row>
    <row x14ac:dyDescent="0.25" r="39" customHeight="1" ht="18.75">
      <c r="A39" s="1" t="s">
        <v>1202</v>
      </c>
      <c r="B39" s="1" t="s">
        <v>5910</v>
      </c>
      <c r="C39" s="4">
        <v>43260521000190</v>
      </c>
      <c r="D39" s="2" t="s">
        <v>5910</v>
      </c>
      <c r="E39" s="4">
        <v>32999955779</v>
      </c>
      <c r="F39" s="1" t="s">
        <v>5911</v>
      </c>
      <c r="G39" s="22">
        <v>45251.74454861111</v>
      </c>
      <c r="H39" s="3">
        <v>45296.993159722224</v>
      </c>
      <c r="I39" s="22">
        <v>45357.53350694444</v>
      </c>
      <c r="J39" s="1" t="s">
        <v>119</v>
      </c>
      <c r="K39" s="1" t="s">
        <v>5812</v>
      </c>
      <c r="L39" s="25" t="s">
        <v>5912</v>
      </c>
      <c r="M39" s="18"/>
      <c r="N39" s="4">
        <v>74420856</v>
      </c>
      <c r="O39" s="4">
        <v>91982711</v>
      </c>
      <c r="P39" s="5"/>
      <c r="Q39" s="5"/>
      <c r="R39" s="5"/>
      <c r="S39" s="5"/>
      <c r="T39" s="5"/>
      <c r="U39" s="1" t="s">
        <v>5911</v>
      </c>
      <c r="V39" s="5"/>
      <c r="W39" s="5"/>
      <c r="X39" s="18"/>
      <c r="Y39" s="1" t="s">
        <v>5800</v>
      </c>
      <c r="Z39" s="27" t="s">
        <v>5801</v>
      </c>
      <c r="AA39" s="27" t="s">
        <v>5801</v>
      </c>
      <c r="AB39" s="5"/>
      <c r="AC39" s="5"/>
      <c r="AD39" s="11"/>
      <c r="AE39" s="1" t="s">
        <v>5803</v>
      </c>
      <c r="AF39" s="28"/>
      <c r="AG39" s="5"/>
      <c r="AH39" s="5"/>
      <c r="AI39" s="11"/>
      <c r="AJ39" s="5"/>
      <c r="AK39" s="5"/>
      <c r="AL39" s="18"/>
      <c r="AM39" s="18"/>
      <c r="AN39" s="18"/>
    </row>
    <row x14ac:dyDescent="0.25" r="40" customHeight="1" ht="18.75">
      <c r="A40" s="1" t="s">
        <v>1060</v>
      </c>
      <c r="B40" s="1" t="s">
        <v>1735</v>
      </c>
      <c r="C40" s="4">
        <v>52320773000159</v>
      </c>
      <c r="D40" s="2" t="s">
        <v>5913</v>
      </c>
      <c r="E40" s="4">
        <v>31995508643</v>
      </c>
      <c r="F40" s="1" t="s">
        <v>5914</v>
      </c>
      <c r="G40" s="22">
        <v>45531.84371527778</v>
      </c>
      <c r="H40" s="3">
        <v>45597.06359953704</v>
      </c>
      <c r="I40" s="22"/>
      <c r="J40" s="1" t="s">
        <v>223</v>
      </c>
      <c r="K40" s="1" t="s">
        <v>5915</v>
      </c>
      <c r="L40" s="25" t="s">
        <v>5597</v>
      </c>
      <c r="M40" s="18"/>
      <c r="N40" s="4">
        <v>87802450</v>
      </c>
      <c r="O40" s="4">
        <v>106628023</v>
      </c>
      <c r="P40" s="5"/>
      <c r="Q40" s="1" t="s">
        <v>5852</v>
      </c>
      <c r="R40" s="5"/>
      <c r="S40" s="1" t="s">
        <v>5814</v>
      </c>
      <c r="T40" s="1" t="s">
        <v>5815</v>
      </c>
      <c r="U40" s="5"/>
      <c r="V40" s="5"/>
      <c r="W40" s="5"/>
      <c r="X40" s="18"/>
      <c r="Y40" s="1" t="s">
        <v>5800</v>
      </c>
      <c r="Z40" s="27" t="s">
        <v>5801</v>
      </c>
      <c r="AA40" s="27" t="s">
        <v>5801</v>
      </c>
      <c r="AB40" s="1" t="s">
        <v>5916</v>
      </c>
      <c r="AC40" s="27" t="s">
        <v>5802</v>
      </c>
      <c r="AD40" s="3">
        <v>45531.84371527778</v>
      </c>
      <c r="AE40" s="1" t="s">
        <v>5803</v>
      </c>
      <c r="AF40" s="28"/>
      <c r="AG40" s="5"/>
      <c r="AH40" s="5"/>
      <c r="AI40" s="11"/>
      <c r="AJ40" s="27" t="s">
        <v>5801</v>
      </c>
      <c r="AK40" s="27" t="s">
        <v>5801</v>
      </c>
      <c r="AL40" s="4">
        <v>0</v>
      </c>
      <c r="AM40" s="4">
        <v>0</v>
      </c>
      <c r="AN40" s="4">
        <v>0</v>
      </c>
    </row>
    <row x14ac:dyDescent="0.25" r="41" customHeight="1" ht="18.75">
      <c r="A41" s="1" t="s">
        <v>1667</v>
      </c>
      <c r="B41" s="1" t="s">
        <v>1736</v>
      </c>
      <c r="C41" s="4">
        <v>14876230000123</v>
      </c>
      <c r="D41" s="2" t="s">
        <v>5917</v>
      </c>
      <c r="E41" s="4">
        <v>11949033059</v>
      </c>
      <c r="F41" s="1" t="s">
        <v>5918</v>
      </c>
      <c r="G41" s="22">
        <v>45567.5975</v>
      </c>
      <c r="H41" s="3">
        <v>45597.063576388886</v>
      </c>
      <c r="I41" s="22"/>
      <c r="J41" s="1" t="s">
        <v>223</v>
      </c>
      <c r="K41" s="1" t="s">
        <v>5812</v>
      </c>
      <c r="L41" s="25" t="s">
        <v>5919</v>
      </c>
      <c r="M41" s="18"/>
      <c r="N41" s="4">
        <v>88822412</v>
      </c>
      <c r="O41" s="4">
        <v>108281981</v>
      </c>
      <c r="P41" s="5"/>
      <c r="Q41" s="1" t="s">
        <v>5852</v>
      </c>
      <c r="R41" s="5"/>
      <c r="S41" s="1" t="s">
        <v>5814</v>
      </c>
      <c r="T41" s="5"/>
      <c r="U41" s="5"/>
      <c r="V41" s="5"/>
      <c r="W41" s="5"/>
      <c r="X41" s="18"/>
      <c r="Y41" s="1" t="s">
        <v>5800</v>
      </c>
      <c r="Z41" s="27" t="s">
        <v>5801</v>
      </c>
      <c r="AA41" s="27" t="s">
        <v>5801</v>
      </c>
      <c r="AB41" s="5"/>
      <c r="AC41" s="27" t="s">
        <v>5802</v>
      </c>
      <c r="AD41" s="3">
        <v>45567.59748842593</v>
      </c>
      <c r="AE41" s="1" t="s">
        <v>5803</v>
      </c>
      <c r="AF41" s="28"/>
      <c r="AG41" s="5"/>
      <c r="AH41" s="5"/>
      <c r="AI41" s="11"/>
      <c r="AJ41" s="27" t="s">
        <v>5801</v>
      </c>
      <c r="AK41" s="27" t="s">
        <v>5802</v>
      </c>
      <c r="AL41" s="4">
        <v>2</v>
      </c>
      <c r="AM41" s="4">
        <v>2</v>
      </c>
      <c r="AN41" s="4">
        <v>3</v>
      </c>
    </row>
    <row x14ac:dyDescent="0.25" r="42" customHeight="1" ht="18.75">
      <c r="A42" s="1" t="s">
        <v>829</v>
      </c>
      <c r="B42" s="1" t="s">
        <v>5920</v>
      </c>
      <c r="C42" s="4">
        <v>44524580840</v>
      </c>
      <c r="D42" s="2" t="s">
        <v>5920</v>
      </c>
      <c r="E42" s="4">
        <v>11961991963</v>
      </c>
      <c r="F42" s="1" t="s">
        <v>5921</v>
      </c>
      <c r="G42" s="22">
        <v>45260.82486111111</v>
      </c>
      <c r="H42" s="3">
        <v>45529.2400462963</v>
      </c>
      <c r="I42" s="22">
        <v>45529.2400462963</v>
      </c>
      <c r="J42" s="1" t="s">
        <v>119</v>
      </c>
      <c r="K42" s="5"/>
      <c r="L42" s="25" t="s">
        <v>5922</v>
      </c>
      <c r="M42" s="18"/>
      <c r="N42" s="4">
        <v>74788136</v>
      </c>
      <c r="O42" s="4">
        <v>92562210</v>
      </c>
      <c r="P42" s="5"/>
      <c r="Q42" s="5"/>
      <c r="R42" s="5"/>
      <c r="S42" s="5"/>
      <c r="T42" s="5"/>
      <c r="U42" s="1" t="s">
        <v>5923</v>
      </c>
      <c r="V42" s="5"/>
      <c r="W42" s="5"/>
      <c r="X42" s="18"/>
      <c r="Y42" s="1" t="s">
        <v>5800</v>
      </c>
      <c r="Z42" s="27" t="s">
        <v>5801</v>
      </c>
      <c r="AA42" s="27" t="s">
        <v>5801</v>
      </c>
      <c r="AB42" s="5"/>
      <c r="AC42" s="5"/>
      <c r="AD42" s="11"/>
      <c r="AE42" s="1" t="s">
        <v>5803</v>
      </c>
      <c r="AF42" s="28"/>
      <c r="AG42" s="5"/>
      <c r="AH42" s="5"/>
      <c r="AI42" s="11"/>
      <c r="AJ42" s="27" t="s">
        <v>5801</v>
      </c>
      <c r="AK42" s="5"/>
      <c r="AL42" s="18"/>
      <c r="AM42" s="18"/>
      <c r="AN42" s="18"/>
    </row>
    <row x14ac:dyDescent="0.25" r="43" customHeight="1" ht="18.75">
      <c r="A43" s="1" t="s">
        <v>3014</v>
      </c>
      <c r="B43" s="1" t="s">
        <v>4622</v>
      </c>
      <c r="C43" s="4">
        <v>23122400000175</v>
      </c>
      <c r="D43" s="2" t="s">
        <v>4622</v>
      </c>
      <c r="E43" s="4">
        <v>41991428400</v>
      </c>
      <c r="F43" s="1" t="s">
        <v>5924</v>
      </c>
      <c r="G43" s="22">
        <v>45560.73050925926</v>
      </c>
      <c r="H43" s="3">
        <v>45597.08375</v>
      </c>
      <c r="I43" s="22"/>
      <c r="J43" s="1" t="s">
        <v>37</v>
      </c>
      <c r="K43" s="1" t="s">
        <v>5797</v>
      </c>
      <c r="L43" s="25" t="s">
        <v>5742</v>
      </c>
      <c r="M43" s="18"/>
      <c r="N43" s="4">
        <v>88652047</v>
      </c>
      <c r="O43" s="4">
        <v>107946386</v>
      </c>
      <c r="P43" s="5"/>
      <c r="Q43" s="5"/>
      <c r="R43" s="5"/>
      <c r="S43" s="5"/>
      <c r="T43" s="1" t="s">
        <v>5798</v>
      </c>
      <c r="U43" s="5"/>
      <c r="V43" s="5"/>
      <c r="W43" s="5"/>
      <c r="X43" s="4">
        <v>144732</v>
      </c>
      <c r="Y43" s="1" t="s">
        <v>5800</v>
      </c>
      <c r="Z43" s="27" t="s">
        <v>5801</v>
      </c>
      <c r="AA43" s="27" t="s">
        <v>5801</v>
      </c>
      <c r="AB43" s="5"/>
      <c r="AC43" s="27" t="s">
        <v>5802</v>
      </c>
      <c r="AD43" s="3">
        <v>45560.72672453704</v>
      </c>
      <c r="AE43" s="1" t="s">
        <v>5803</v>
      </c>
      <c r="AF43" s="28"/>
      <c r="AG43" s="5"/>
      <c r="AH43" s="5"/>
      <c r="AI43" s="11"/>
      <c r="AJ43" s="27" t="s">
        <v>5801</v>
      </c>
      <c r="AK43" s="5"/>
      <c r="AL43" s="18"/>
      <c r="AM43" s="18"/>
      <c r="AN43" s="18"/>
    </row>
    <row x14ac:dyDescent="0.25" r="44" customHeight="1" ht="18.75">
      <c r="A44" s="1" t="s">
        <v>1647</v>
      </c>
      <c r="B44" s="1" t="s">
        <v>2414</v>
      </c>
      <c r="C44" s="18"/>
      <c r="D44" s="2" t="s">
        <v>2414</v>
      </c>
      <c r="E44" s="4">
        <v>19981833878</v>
      </c>
      <c r="F44" s="1" t="s">
        <v>5925</v>
      </c>
      <c r="G44" s="22">
        <v>45030.76949074074</v>
      </c>
      <c r="H44" s="3">
        <v>45597.08726851852</v>
      </c>
      <c r="I44" s="22"/>
      <c r="J44" s="1" t="s">
        <v>201</v>
      </c>
      <c r="K44" s="1" t="s">
        <v>5824</v>
      </c>
      <c r="L44" s="5"/>
      <c r="M44" s="4">
        <v>736175</v>
      </c>
      <c r="N44" s="18"/>
      <c r="O44" s="18"/>
      <c r="P44" s="5"/>
      <c r="Q44" s="5"/>
      <c r="R44" s="1" t="s">
        <v>5926</v>
      </c>
      <c r="S44" s="1" t="s">
        <v>5927</v>
      </c>
      <c r="T44" s="5"/>
      <c r="U44" s="5"/>
      <c r="V44" s="5"/>
      <c r="W44" s="5"/>
      <c r="X44" s="18"/>
      <c r="Y44" s="1" t="s">
        <v>5800</v>
      </c>
      <c r="Z44" s="27" t="s">
        <v>5801</v>
      </c>
      <c r="AA44" s="27" t="s">
        <v>5801</v>
      </c>
      <c r="AB44" s="5"/>
      <c r="AC44" s="5"/>
      <c r="AD44" s="11"/>
      <c r="AE44" s="1" t="s">
        <v>5803</v>
      </c>
      <c r="AF44" s="28"/>
      <c r="AG44" s="5"/>
      <c r="AH44" s="5"/>
      <c r="AI44" s="11"/>
      <c r="AJ44" s="27" t="s">
        <v>5801</v>
      </c>
      <c r="AK44" s="5"/>
      <c r="AL44" s="18"/>
      <c r="AM44" s="18"/>
      <c r="AN44" s="18"/>
    </row>
    <row x14ac:dyDescent="0.25" r="45" customHeight="1" ht="18.75">
      <c r="A45" s="1" t="s">
        <v>3946</v>
      </c>
      <c r="B45" s="1" t="s">
        <v>5928</v>
      </c>
      <c r="C45" s="4">
        <v>41662299000127</v>
      </c>
      <c r="D45" s="2" t="s">
        <v>5929</v>
      </c>
      <c r="E45" s="4">
        <v>11996489527</v>
      </c>
      <c r="F45" s="1" t="s">
        <v>5930</v>
      </c>
      <c r="G45" s="22">
        <v>45462.68141203704</v>
      </c>
      <c r="H45" s="3">
        <v>45597.08733796296</v>
      </c>
      <c r="I45" s="22"/>
      <c r="J45" s="1" t="s">
        <v>108</v>
      </c>
      <c r="K45" s="5"/>
      <c r="L45" s="25" t="s">
        <v>5373</v>
      </c>
      <c r="M45" s="18"/>
      <c r="N45" s="4">
        <v>85782738</v>
      </c>
      <c r="O45" s="4">
        <v>103408983</v>
      </c>
      <c r="P45" s="5"/>
      <c r="Q45" s="5"/>
      <c r="R45" s="5"/>
      <c r="S45" s="5"/>
      <c r="T45" s="5"/>
      <c r="U45" s="5"/>
      <c r="V45" s="5"/>
      <c r="W45" s="5"/>
      <c r="X45" s="18"/>
      <c r="Y45" s="1" t="s">
        <v>5800</v>
      </c>
      <c r="Z45" s="27" t="s">
        <v>5801</v>
      </c>
      <c r="AA45" s="27" t="s">
        <v>5801</v>
      </c>
      <c r="AB45" s="5"/>
      <c r="AC45" s="27" t="s">
        <v>5802</v>
      </c>
      <c r="AD45" s="3">
        <v>45462.681539351855</v>
      </c>
      <c r="AE45" s="1" t="s">
        <v>5803</v>
      </c>
      <c r="AF45" s="28"/>
      <c r="AG45" s="5"/>
      <c r="AH45" s="5"/>
      <c r="AI45" s="11"/>
      <c r="AJ45" s="27" t="s">
        <v>5801</v>
      </c>
      <c r="AK45" s="5"/>
      <c r="AL45" s="18"/>
      <c r="AM45" s="18"/>
      <c r="AN45" s="18"/>
    </row>
    <row x14ac:dyDescent="0.25" r="46" customHeight="1" ht="18.75">
      <c r="A46" s="1" t="s">
        <v>1485</v>
      </c>
      <c r="B46" s="1" t="s">
        <v>1737</v>
      </c>
      <c r="C46" s="4">
        <v>9849630493</v>
      </c>
      <c r="D46" s="2" t="s">
        <v>1737</v>
      </c>
      <c r="E46" s="4">
        <v>81997260885</v>
      </c>
      <c r="F46" s="1" t="s">
        <v>5931</v>
      </c>
      <c r="G46" s="22">
        <v>45149.88791666667</v>
      </c>
      <c r="H46" s="3">
        <v>45597.08728009259</v>
      </c>
      <c r="I46" s="22"/>
      <c r="J46" s="1" t="s">
        <v>119</v>
      </c>
      <c r="K46" s="1" t="s">
        <v>5893</v>
      </c>
      <c r="L46" s="25" t="s">
        <v>5932</v>
      </c>
      <c r="M46" s="18"/>
      <c r="N46" s="4">
        <v>70206939</v>
      </c>
      <c r="O46" s="4">
        <v>85696917</v>
      </c>
      <c r="P46" s="5"/>
      <c r="Q46" s="5"/>
      <c r="R46" s="5"/>
      <c r="S46" s="5"/>
      <c r="T46" s="5"/>
      <c r="U46" s="1" t="s">
        <v>5933</v>
      </c>
      <c r="V46" s="5"/>
      <c r="W46" s="5"/>
      <c r="X46" s="18"/>
      <c r="Y46" s="1" t="s">
        <v>5800</v>
      </c>
      <c r="Z46" s="27" t="s">
        <v>5801</v>
      </c>
      <c r="AA46" s="27" t="s">
        <v>5801</v>
      </c>
      <c r="AB46" s="5"/>
      <c r="AC46" s="5"/>
      <c r="AD46" s="11"/>
      <c r="AE46" s="1" t="s">
        <v>5803</v>
      </c>
      <c r="AF46" s="28"/>
      <c r="AG46" s="5"/>
      <c r="AH46" s="5"/>
      <c r="AI46" s="11"/>
      <c r="AJ46" s="27" t="s">
        <v>5801</v>
      </c>
      <c r="AK46" s="5"/>
      <c r="AL46" s="18"/>
      <c r="AM46" s="18"/>
      <c r="AN46" s="18"/>
    </row>
    <row x14ac:dyDescent="0.25" r="47" customHeight="1" ht="18.75">
      <c r="A47" s="1" t="s">
        <v>5934</v>
      </c>
      <c r="B47" s="1" t="s">
        <v>5935</v>
      </c>
      <c r="C47" s="4">
        <v>7479384661</v>
      </c>
      <c r="D47" s="2" t="s">
        <v>5936</v>
      </c>
      <c r="E47" s="4">
        <v>31987055507</v>
      </c>
      <c r="F47" s="1" t="s">
        <v>5937</v>
      </c>
      <c r="G47" s="22">
        <v>45107.125</v>
      </c>
      <c r="H47" s="3">
        <v>45369.70143518518</v>
      </c>
      <c r="I47" s="22">
        <v>45198.125</v>
      </c>
      <c r="J47" s="1" t="s">
        <v>114</v>
      </c>
      <c r="K47" s="5"/>
      <c r="L47" s="5"/>
      <c r="M47" s="18"/>
      <c r="N47" s="4">
        <v>68088955</v>
      </c>
      <c r="O47" s="4">
        <v>83021963</v>
      </c>
      <c r="P47" s="27" t="s">
        <v>5801</v>
      </c>
      <c r="Q47" s="5"/>
      <c r="R47" s="5"/>
      <c r="S47" s="5"/>
      <c r="T47" s="5"/>
      <c r="U47" s="5"/>
      <c r="V47" s="27" t="s">
        <v>5801</v>
      </c>
      <c r="W47" s="27" t="s">
        <v>5802</v>
      </c>
      <c r="X47" s="18"/>
      <c r="Y47" s="1" t="s">
        <v>5800</v>
      </c>
      <c r="Z47" s="27" t="s">
        <v>5801</v>
      </c>
      <c r="AA47" s="27" t="s">
        <v>5801</v>
      </c>
      <c r="AB47" s="5"/>
      <c r="AC47" s="5"/>
      <c r="AD47" s="11"/>
      <c r="AE47" s="1" t="s">
        <v>5803</v>
      </c>
      <c r="AF47" s="28"/>
      <c r="AG47" s="5"/>
      <c r="AH47" s="5"/>
      <c r="AI47" s="11"/>
      <c r="AJ47" s="27" t="s">
        <v>5801</v>
      </c>
      <c r="AK47" s="5"/>
      <c r="AL47" s="18"/>
      <c r="AM47" s="18"/>
      <c r="AN47" s="18"/>
    </row>
    <row x14ac:dyDescent="0.25" r="48" customHeight="1" ht="18.75">
      <c r="A48" s="1" t="s">
        <v>1547</v>
      </c>
      <c r="B48" s="1" t="s">
        <v>1951</v>
      </c>
      <c r="C48" s="4">
        <v>37676634000179</v>
      </c>
      <c r="D48" s="2" t="s">
        <v>1951</v>
      </c>
      <c r="E48" s="4">
        <v>11920130114</v>
      </c>
      <c r="F48" s="1" t="s">
        <v>5938</v>
      </c>
      <c r="G48" s="22">
        <v>45413.639918981484</v>
      </c>
      <c r="H48" s="3">
        <v>45503.32372685185</v>
      </c>
      <c r="I48" s="22">
        <v>45503.32372685185</v>
      </c>
      <c r="J48" s="1" t="s">
        <v>119</v>
      </c>
      <c r="K48" s="1" t="s">
        <v>5939</v>
      </c>
      <c r="L48" s="25" t="s">
        <v>5277</v>
      </c>
      <c r="M48" s="18"/>
      <c r="N48" s="4">
        <v>82732513</v>
      </c>
      <c r="O48" s="4">
        <v>100539180</v>
      </c>
      <c r="P48" s="5"/>
      <c r="Q48" s="5"/>
      <c r="R48" s="5"/>
      <c r="S48" s="5"/>
      <c r="T48" s="5"/>
      <c r="U48" s="1" t="s">
        <v>5938</v>
      </c>
      <c r="V48" s="5"/>
      <c r="W48" s="5"/>
      <c r="X48" s="18"/>
      <c r="Y48" s="1" t="s">
        <v>5940</v>
      </c>
      <c r="Z48" s="27" t="s">
        <v>5801</v>
      </c>
      <c r="AA48" s="27" t="s">
        <v>5801</v>
      </c>
      <c r="AB48" s="5"/>
      <c r="AC48" s="27" t="s">
        <v>5802</v>
      </c>
      <c r="AD48" s="3">
        <v>45413.63143518518</v>
      </c>
      <c r="AE48" s="1" t="s">
        <v>5803</v>
      </c>
      <c r="AF48" s="28"/>
      <c r="AG48" s="5"/>
      <c r="AH48" s="5"/>
      <c r="AI48" s="11"/>
      <c r="AJ48" s="27" t="s">
        <v>5801</v>
      </c>
      <c r="AK48" s="5"/>
      <c r="AL48" s="18"/>
      <c r="AM48" s="18"/>
      <c r="AN48" s="18"/>
    </row>
    <row x14ac:dyDescent="0.25" r="49" customHeight="1" ht="18.75">
      <c r="A49" s="1" t="s">
        <v>661</v>
      </c>
      <c r="B49" s="1" t="s">
        <v>2096</v>
      </c>
      <c r="C49" s="4">
        <v>45372128000386</v>
      </c>
      <c r="D49" s="2" t="s">
        <v>2096</v>
      </c>
      <c r="E49" s="4">
        <v>54991977793</v>
      </c>
      <c r="F49" s="1" t="s">
        <v>5941</v>
      </c>
      <c r="G49" s="22">
        <v>45344.56768518518</v>
      </c>
      <c r="H49" s="3">
        <v>45460.784155092595</v>
      </c>
      <c r="I49" s="22">
        <v>45469.59203703704</v>
      </c>
      <c r="J49" s="1" t="s">
        <v>288</v>
      </c>
      <c r="K49" s="1" t="s">
        <v>5824</v>
      </c>
      <c r="L49" s="25" t="s">
        <v>5942</v>
      </c>
      <c r="M49" s="4">
        <v>1212588</v>
      </c>
      <c r="N49" s="4">
        <v>77670693</v>
      </c>
      <c r="O49" s="4">
        <v>96323162</v>
      </c>
      <c r="P49" s="5"/>
      <c r="Q49" s="5"/>
      <c r="R49" s="5"/>
      <c r="S49" s="5"/>
      <c r="T49" s="5"/>
      <c r="U49" s="1" t="s">
        <v>5943</v>
      </c>
      <c r="V49" s="5"/>
      <c r="W49" s="5"/>
      <c r="X49" s="18"/>
      <c r="Y49" s="1" t="s">
        <v>5800</v>
      </c>
      <c r="Z49" s="27" t="s">
        <v>5801</v>
      </c>
      <c r="AA49" s="27" t="s">
        <v>5801</v>
      </c>
      <c r="AB49" s="5"/>
      <c r="AC49" s="5"/>
      <c r="AD49" s="11"/>
      <c r="AE49" s="1" t="s">
        <v>5803</v>
      </c>
      <c r="AF49" s="28"/>
      <c r="AG49" s="5"/>
      <c r="AH49" s="5"/>
      <c r="AI49" s="11"/>
      <c r="AJ49" s="5"/>
      <c r="AK49" s="5"/>
      <c r="AL49" s="18"/>
      <c r="AM49" s="18"/>
      <c r="AN49" s="18"/>
    </row>
    <row x14ac:dyDescent="0.25" r="50" customHeight="1" ht="18.75">
      <c r="A50" s="1" t="s">
        <v>1335</v>
      </c>
      <c r="B50" s="1" t="s">
        <v>2097</v>
      </c>
      <c r="C50" s="4">
        <v>12734808722</v>
      </c>
      <c r="D50" s="2" t="s">
        <v>2097</v>
      </c>
      <c r="E50" s="4">
        <v>27999735381</v>
      </c>
      <c r="F50" s="1" t="s">
        <v>5944</v>
      </c>
      <c r="G50" s="22">
        <v>45389.61487268518</v>
      </c>
      <c r="H50" s="3">
        <v>45400.810891203706</v>
      </c>
      <c r="I50" s="22">
        <v>45434.8337962963</v>
      </c>
      <c r="J50" s="1" t="s">
        <v>223</v>
      </c>
      <c r="K50" s="1" t="s">
        <v>5797</v>
      </c>
      <c r="L50" s="25" t="s">
        <v>5188</v>
      </c>
      <c r="M50" s="18"/>
      <c r="N50" s="4">
        <v>80894384</v>
      </c>
      <c r="O50" s="4">
        <v>99101529</v>
      </c>
      <c r="P50" s="5"/>
      <c r="Q50" s="5"/>
      <c r="R50" s="5"/>
      <c r="S50" s="5"/>
      <c r="T50" s="5"/>
      <c r="U50" s="1" t="s">
        <v>5945</v>
      </c>
      <c r="V50" s="5"/>
      <c r="W50" s="5"/>
      <c r="X50" s="4">
        <v>117455</v>
      </c>
      <c r="Y50" s="1" t="s">
        <v>5800</v>
      </c>
      <c r="Z50" s="27" t="s">
        <v>5801</v>
      </c>
      <c r="AA50" s="27" t="s">
        <v>5801</v>
      </c>
      <c r="AB50" s="5"/>
      <c r="AC50" s="27" t="s">
        <v>5802</v>
      </c>
      <c r="AD50" s="3">
        <v>45389.61486111111</v>
      </c>
      <c r="AE50" s="1" t="s">
        <v>5803</v>
      </c>
      <c r="AF50" s="28"/>
      <c r="AG50" s="5"/>
      <c r="AH50" s="5"/>
      <c r="AI50" s="11"/>
      <c r="AJ50" s="5"/>
      <c r="AK50" s="5"/>
      <c r="AL50" s="18"/>
      <c r="AM50" s="18"/>
      <c r="AN50" s="18"/>
    </row>
    <row x14ac:dyDescent="0.25" r="51" customHeight="1" ht="18.75">
      <c r="A51" s="1" t="s">
        <v>5946</v>
      </c>
      <c r="B51" s="1" t="s">
        <v>5947</v>
      </c>
      <c r="C51" s="18"/>
      <c r="D51" s="2" t="s">
        <v>5947</v>
      </c>
      <c r="E51" s="4">
        <v>85986490593</v>
      </c>
      <c r="F51" s="1" t="s">
        <v>5948</v>
      </c>
      <c r="G51" s="22">
        <v>45031.554930555554</v>
      </c>
      <c r="H51" s="3">
        <v>45597.08725694445</v>
      </c>
      <c r="I51" s="22"/>
      <c r="J51" s="1" t="s">
        <v>201</v>
      </c>
      <c r="K51" s="1" t="s">
        <v>5824</v>
      </c>
      <c r="L51" s="5"/>
      <c r="M51" s="18"/>
      <c r="N51" s="18"/>
      <c r="O51" s="18"/>
      <c r="P51" s="5"/>
      <c r="Q51" s="1" t="s">
        <v>5852</v>
      </c>
      <c r="R51" s="1" t="s">
        <v>5949</v>
      </c>
      <c r="S51" s="1" t="s">
        <v>5882</v>
      </c>
      <c r="T51" s="5"/>
      <c r="U51" s="5"/>
      <c r="V51" s="5"/>
      <c r="W51" s="5"/>
      <c r="X51" s="18"/>
      <c r="Y51" s="1" t="s">
        <v>5800</v>
      </c>
      <c r="Z51" s="27" t="s">
        <v>5801</v>
      </c>
      <c r="AA51" s="27" t="s">
        <v>5801</v>
      </c>
      <c r="AB51" s="5"/>
      <c r="AC51" s="5"/>
      <c r="AD51" s="11"/>
      <c r="AE51" s="1" t="s">
        <v>5803</v>
      </c>
      <c r="AF51" s="28"/>
      <c r="AG51" s="5"/>
      <c r="AH51" s="5"/>
      <c r="AI51" s="11"/>
      <c r="AJ51" s="27" t="s">
        <v>5801</v>
      </c>
      <c r="AK51" s="5"/>
      <c r="AL51" s="18"/>
      <c r="AM51" s="18"/>
      <c r="AN51" s="18"/>
    </row>
    <row x14ac:dyDescent="0.25" r="52" customHeight="1" ht="18.75">
      <c r="A52" s="1" t="s">
        <v>1057</v>
      </c>
      <c r="B52" s="1" t="s">
        <v>1738</v>
      </c>
      <c r="C52" s="4">
        <v>33638679000106</v>
      </c>
      <c r="D52" s="2" t="s">
        <v>1738</v>
      </c>
      <c r="E52" s="4">
        <v>31980195625</v>
      </c>
      <c r="F52" s="1" t="s">
        <v>5950</v>
      </c>
      <c r="G52" s="22">
        <v>45523.72723379629</v>
      </c>
      <c r="H52" s="3">
        <v>45597.08739583333</v>
      </c>
      <c r="I52" s="22"/>
      <c r="J52" s="1" t="s">
        <v>288</v>
      </c>
      <c r="K52" s="1" t="s">
        <v>5863</v>
      </c>
      <c r="L52" s="5"/>
      <c r="M52" s="18"/>
      <c r="N52" s="4">
        <v>87556219</v>
      </c>
      <c r="O52" s="4">
        <v>106257669</v>
      </c>
      <c r="P52" s="5"/>
      <c r="Q52" s="5"/>
      <c r="R52" s="5"/>
      <c r="S52" s="5"/>
      <c r="T52" s="1" t="s">
        <v>5815</v>
      </c>
      <c r="U52" s="5"/>
      <c r="V52" s="5"/>
      <c r="W52" s="5"/>
      <c r="X52" s="18"/>
      <c r="Y52" s="1" t="s">
        <v>5940</v>
      </c>
      <c r="Z52" s="27" t="s">
        <v>5801</v>
      </c>
      <c r="AA52" s="27" t="s">
        <v>5801</v>
      </c>
      <c r="AB52" s="5"/>
      <c r="AC52" s="27" t="s">
        <v>5802</v>
      </c>
      <c r="AD52" s="3">
        <v>45523.7199537037</v>
      </c>
      <c r="AE52" s="1" t="s">
        <v>5803</v>
      </c>
      <c r="AF52" s="28"/>
      <c r="AG52" s="5"/>
      <c r="AH52" s="5"/>
      <c r="AI52" s="11"/>
      <c r="AJ52" s="27" t="s">
        <v>5801</v>
      </c>
      <c r="AK52" s="5"/>
      <c r="AL52" s="18"/>
      <c r="AM52" s="18"/>
      <c r="AN52" s="18"/>
    </row>
    <row x14ac:dyDescent="0.25" r="53" customHeight="1" ht="18.75">
      <c r="A53" s="1" t="s">
        <v>1157</v>
      </c>
      <c r="B53" s="1" t="s">
        <v>2098</v>
      </c>
      <c r="C53" s="4">
        <v>44734861846</v>
      </c>
      <c r="D53" s="2" t="s">
        <v>2098</v>
      </c>
      <c r="E53" s="4">
        <v>11995464195</v>
      </c>
      <c r="F53" s="1" t="s">
        <v>5951</v>
      </c>
      <c r="G53" s="22">
        <v>45407.85707175926</v>
      </c>
      <c r="H53" s="3">
        <v>45490.76403935185</v>
      </c>
      <c r="I53" s="22">
        <v>45490.764560185184</v>
      </c>
      <c r="J53" s="1" t="s">
        <v>119</v>
      </c>
      <c r="K53" s="1" t="s">
        <v>5846</v>
      </c>
      <c r="L53" s="25" t="s">
        <v>5262</v>
      </c>
      <c r="M53" s="18"/>
      <c r="N53" s="4">
        <v>82486666</v>
      </c>
      <c r="O53" s="4">
        <v>100221755</v>
      </c>
      <c r="P53" s="5"/>
      <c r="Q53" s="5"/>
      <c r="R53" s="5"/>
      <c r="S53" s="5"/>
      <c r="T53" s="1" t="s">
        <v>5815</v>
      </c>
      <c r="U53" s="1" t="s">
        <v>5952</v>
      </c>
      <c r="V53" s="5"/>
      <c r="W53" s="5"/>
      <c r="X53" s="18"/>
      <c r="Y53" s="1" t="s">
        <v>5800</v>
      </c>
      <c r="Z53" s="27" t="s">
        <v>5801</v>
      </c>
      <c r="AA53" s="27" t="s">
        <v>5802</v>
      </c>
      <c r="AB53" s="5"/>
      <c r="AC53" s="27" t="s">
        <v>5802</v>
      </c>
      <c r="AD53" s="3">
        <v>45407.85707175926</v>
      </c>
      <c r="AE53" s="1" t="s">
        <v>5803</v>
      </c>
      <c r="AF53" s="28"/>
      <c r="AG53" s="5"/>
      <c r="AH53" s="5"/>
      <c r="AI53" s="11"/>
      <c r="AJ53" s="27" t="s">
        <v>5802</v>
      </c>
      <c r="AK53" s="5"/>
      <c r="AL53" s="18"/>
      <c r="AM53" s="18"/>
      <c r="AN53" s="18"/>
    </row>
    <row x14ac:dyDescent="0.25" r="54" customHeight="1" ht="18.75">
      <c r="A54" s="1" t="s">
        <v>1106</v>
      </c>
      <c r="B54" s="1" t="s">
        <v>5953</v>
      </c>
      <c r="C54" s="4">
        <v>8279377760</v>
      </c>
      <c r="D54" s="2" t="s">
        <v>5953</v>
      </c>
      <c r="E54" s="4">
        <v>21981885605</v>
      </c>
      <c r="F54" s="1" t="s">
        <v>5954</v>
      </c>
      <c r="G54" s="22">
        <v>45300.80582175926</v>
      </c>
      <c r="H54" s="3">
        <v>45325.60556712963</v>
      </c>
      <c r="I54" s="22">
        <v>45360.889131944445</v>
      </c>
      <c r="J54" s="1" t="s">
        <v>119</v>
      </c>
      <c r="K54" s="1" t="s">
        <v>5863</v>
      </c>
      <c r="L54" s="25" t="s">
        <v>5955</v>
      </c>
      <c r="M54" s="18"/>
      <c r="N54" s="4">
        <v>75930210</v>
      </c>
      <c r="O54" s="4">
        <v>95502093</v>
      </c>
      <c r="P54" s="5"/>
      <c r="Q54" s="5"/>
      <c r="R54" s="5"/>
      <c r="S54" s="5"/>
      <c r="T54" s="5"/>
      <c r="U54" s="1" t="s">
        <v>5956</v>
      </c>
      <c r="V54" s="5"/>
      <c r="W54" s="5"/>
      <c r="X54" s="18"/>
      <c r="Y54" s="1" t="s">
        <v>5800</v>
      </c>
      <c r="Z54" s="27" t="s">
        <v>5801</v>
      </c>
      <c r="AA54" s="27" t="s">
        <v>5801</v>
      </c>
      <c r="AB54" s="5"/>
      <c r="AC54" s="5"/>
      <c r="AD54" s="11"/>
      <c r="AE54" s="1" t="s">
        <v>5803</v>
      </c>
      <c r="AF54" s="28"/>
      <c r="AG54" s="5"/>
      <c r="AH54" s="5"/>
      <c r="AI54" s="11"/>
      <c r="AJ54" s="5"/>
      <c r="AK54" s="5"/>
      <c r="AL54" s="18"/>
      <c r="AM54" s="18"/>
      <c r="AN54" s="18"/>
    </row>
    <row x14ac:dyDescent="0.25" r="55" customHeight="1" ht="18.75">
      <c r="A55" s="1" t="s">
        <v>1352</v>
      </c>
      <c r="B55" s="1" t="s">
        <v>2099</v>
      </c>
      <c r="C55" s="4">
        <v>40995186000180</v>
      </c>
      <c r="D55" s="2" t="s">
        <v>2099</v>
      </c>
      <c r="E55" s="4">
        <v>51998403500</v>
      </c>
      <c r="F55" s="1" t="s">
        <v>5957</v>
      </c>
      <c r="G55" s="22">
        <v>45316.812002314815</v>
      </c>
      <c r="H55" s="3">
        <v>45338.76127314815</v>
      </c>
      <c r="I55" s="22">
        <v>45483.72236111111</v>
      </c>
      <c r="J55" s="1" t="s">
        <v>75</v>
      </c>
      <c r="K55" s="1" t="s">
        <v>5835</v>
      </c>
      <c r="L55" s="25" t="s">
        <v>5958</v>
      </c>
      <c r="M55" s="18"/>
      <c r="N55" s="4">
        <v>76959570</v>
      </c>
      <c r="O55" s="4">
        <v>95111075</v>
      </c>
      <c r="P55" s="5"/>
      <c r="Q55" s="5"/>
      <c r="R55" s="5"/>
      <c r="S55" s="5"/>
      <c r="T55" s="1" t="s">
        <v>5815</v>
      </c>
      <c r="U55" s="1" t="s">
        <v>5959</v>
      </c>
      <c r="V55" s="5"/>
      <c r="W55" s="27" t="s">
        <v>5802</v>
      </c>
      <c r="X55" s="18"/>
      <c r="Y55" s="1" t="s">
        <v>5800</v>
      </c>
      <c r="Z55" s="27" t="s">
        <v>5801</v>
      </c>
      <c r="AA55" s="27" t="s">
        <v>5801</v>
      </c>
      <c r="AB55" s="5"/>
      <c r="AC55" s="5"/>
      <c r="AD55" s="11"/>
      <c r="AE55" s="1" t="s">
        <v>5803</v>
      </c>
      <c r="AF55" s="28"/>
      <c r="AG55" s="5"/>
      <c r="AH55" s="5"/>
      <c r="AI55" s="11"/>
      <c r="AJ55" s="5"/>
      <c r="AK55" s="5"/>
      <c r="AL55" s="18"/>
      <c r="AM55" s="18"/>
      <c r="AN55" s="18"/>
    </row>
    <row x14ac:dyDescent="0.25" r="56" customHeight="1" ht="18.75">
      <c r="A56" s="1" t="s">
        <v>832</v>
      </c>
      <c r="B56" s="1" t="s">
        <v>1991</v>
      </c>
      <c r="C56" s="4">
        <v>39948809000185</v>
      </c>
      <c r="D56" s="2" t="s">
        <v>1991</v>
      </c>
      <c r="E56" s="4">
        <v>14991464833</v>
      </c>
      <c r="F56" s="1" t="s">
        <v>5960</v>
      </c>
      <c r="G56" s="22">
        <v>45182.75502314815</v>
      </c>
      <c r="H56" s="3">
        <v>45597.08724537037</v>
      </c>
      <c r="I56" s="22"/>
      <c r="J56" s="1" t="s">
        <v>218</v>
      </c>
      <c r="K56" s="1" t="s">
        <v>5797</v>
      </c>
      <c r="L56" s="25" t="s">
        <v>5961</v>
      </c>
      <c r="M56" s="4">
        <v>1142418</v>
      </c>
      <c r="N56" s="4">
        <v>71611152</v>
      </c>
      <c r="O56" s="4">
        <v>87757161</v>
      </c>
      <c r="P56" s="5"/>
      <c r="Q56" s="5"/>
      <c r="R56" s="5"/>
      <c r="S56" s="5"/>
      <c r="T56" s="5"/>
      <c r="U56" s="1" t="s">
        <v>5962</v>
      </c>
      <c r="V56" s="5"/>
      <c r="W56" s="5"/>
      <c r="X56" s="4">
        <v>139679</v>
      </c>
      <c r="Y56" s="1" t="s">
        <v>5800</v>
      </c>
      <c r="Z56" s="27" t="s">
        <v>5801</v>
      </c>
      <c r="AA56" s="27" t="s">
        <v>5801</v>
      </c>
      <c r="AB56" s="5"/>
      <c r="AC56" s="5"/>
      <c r="AD56" s="11"/>
      <c r="AE56" s="1" t="s">
        <v>5803</v>
      </c>
      <c r="AF56" s="28"/>
      <c r="AG56" s="5"/>
      <c r="AH56" s="5"/>
      <c r="AI56" s="11"/>
      <c r="AJ56" s="27" t="s">
        <v>5801</v>
      </c>
      <c r="AK56" s="5"/>
      <c r="AL56" s="18"/>
      <c r="AM56" s="18"/>
      <c r="AN56" s="18"/>
    </row>
    <row x14ac:dyDescent="0.25" r="57" customHeight="1" ht="18.75">
      <c r="A57" s="1" t="s">
        <v>612</v>
      </c>
      <c r="B57" s="1" t="s">
        <v>2100</v>
      </c>
      <c r="C57" s="4">
        <v>41805918000195</v>
      </c>
      <c r="D57" s="2" t="s">
        <v>2100</v>
      </c>
      <c r="E57" s="4">
        <v>62986187511</v>
      </c>
      <c r="F57" s="1" t="s">
        <v>5963</v>
      </c>
      <c r="G57" s="22">
        <v>45175.06261574074</v>
      </c>
      <c r="H57" s="3">
        <v>45421.724224537036</v>
      </c>
      <c r="I57" s="22">
        <v>45473.7971875</v>
      </c>
      <c r="J57" s="1" t="s">
        <v>44</v>
      </c>
      <c r="K57" s="1" t="s">
        <v>5846</v>
      </c>
      <c r="L57" s="25" t="s">
        <v>5964</v>
      </c>
      <c r="M57" s="18"/>
      <c r="N57" s="4">
        <v>71291094</v>
      </c>
      <c r="O57" s="4">
        <v>87335058</v>
      </c>
      <c r="P57" s="5"/>
      <c r="Q57" s="5"/>
      <c r="R57" s="5"/>
      <c r="S57" s="5"/>
      <c r="T57" s="1" t="s">
        <v>5798</v>
      </c>
      <c r="U57" s="1" t="s">
        <v>5963</v>
      </c>
      <c r="V57" s="5"/>
      <c r="W57" s="5"/>
      <c r="X57" s="18"/>
      <c r="Y57" s="1" t="s">
        <v>5800</v>
      </c>
      <c r="Z57" s="27" t="s">
        <v>5801</v>
      </c>
      <c r="AA57" s="27" t="s">
        <v>5801</v>
      </c>
      <c r="AB57" s="5"/>
      <c r="AC57" s="5"/>
      <c r="AD57" s="11"/>
      <c r="AE57" s="1" t="s">
        <v>5803</v>
      </c>
      <c r="AF57" s="28"/>
      <c r="AG57" s="5"/>
      <c r="AH57" s="5"/>
      <c r="AI57" s="11"/>
      <c r="AJ57" s="5"/>
      <c r="AK57" s="5"/>
      <c r="AL57" s="18"/>
      <c r="AM57" s="18"/>
      <c r="AN57" s="18"/>
    </row>
    <row x14ac:dyDescent="0.25" r="58" customHeight="1" ht="18.75">
      <c r="A58" s="1" t="s">
        <v>851</v>
      </c>
      <c r="B58" s="1" t="s">
        <v>1739</v>
      </c>
      <c r="C58" s="4">
        <v>33639290000177</v>
      </c>
      <c r="D58" s="2" t="s">
        <v>1739</v>
      </c>
      <c r="E58" s="4">
        <v>11947217831</v>
      </c>
      <c r="F58" s="1" t="s">
        <v>5965</v>
      </c>
      <c r="G58" s="22">
        <v>45481.60114583333</v>
      </c>
      <c r="H58" s="3">
        <v>45597.08725694445</v>
      </c>
      <c r="I58" s="22"/>
      <c r="J58" s="1" t="s">
        <v>119</v>
      </c>
      <c r="K58" s="5"/>
      <c r="L58" s="25" t="s">
        <v>5425</v>
      </c>
      <c r="M58" s="18"/>
      <c r="N58" s="4">
        <v>86335800</v>
      </c>
      <c r="O58" s="4">
        <v>104316161</v>
      </c>
      <c r="P58" s="5"/>
      <c r="Q58" s="5"/>
      <c r="R58" s="5"/>
      <c r="S58" s="5"/>
      <c r="T58" s="1" t="s">
        <v>5815</v>
      </c>
      <c r="U58" s="5"/>
      <c r="V58" s="5"/>
      <c r="W58" s="27" t="s">
        <v>5801</v>
      </c>
      <c r="X58" s="18"/>
      <c r="Y58" s="1" t="s">
        <v>5800</v>
      </c>
      <c r="Z58" s="27" t="s">
        <v>5801</v>
      </c>
      <c r="AA58" s="27" t="s">
        <v>5801</v>
      </c>
      <c r="AB58" s="5"/>
      <c r="AC58" s="27" t="s">
        <v>5802</v>
      </c>
      <c r="AD58" s="3">
        <v>45481.60115740741</v>
      </c>
      <c r="AE58" s="1" t="s">
        <v>5803</v>
      </c>
      <c r="AF58" s="28"/>
      <c r="AG58" s="5"/>
      <c r="AH58" s="5"/>
      <c r="AI58" s="11"/>
      <c r="AJ58" s="27" t="s">
        <v>5801</v>
      </c>
      <c r="AK58" s="5"/>
      <c r="AL58" s="18"/>
      <c r="AM58" s="18"/>
      <c r="AN58" s="18"/>
    </row>
    <row x14ac:dyDescent="0.25" r="59" customHeight="1" ht="18.75">
      <c r="A59" s="1" t="s">
        <v>1111</v>
      </c>
      <c r="B59" s="1" t="s">
        <v>2415</v>
      </c>
      <c r="C59" s="4">
        <v>6090973000145</v>
      </c>
      <c r="D59" s="2" t="s">
        <v>2415</v>
      </c>
      <c r="E59" s="4">
        <v>16920006064</v>
      </c>
      <c r="F59" s="1" t="s">
        <v>5966</v>
      </c>
      <c r="G59" s="22">
        <v>45030.78011574074</v>
      </c>
      <c r="H59" s="3">
        <v>45597.087372685186</v>
      </c>
      <c r="I59" s="22"/>
      <c r="J59" s="1" t="s">
        <v>201</v>
      </c>
      <c r="K59" s="1" t="s">
        <v>5824</v>
      </c>
      <c r="L59" s="5"/>
      <c r="M59" s="4">
        <v>450456</v>
      </c>
      <c r="N59" s="18"/>
      <c r="O59" s="18"/>
      <c r="P59" s="5"/>
      <c r="Q59" s="5"/>
      <c r="R59" s="5"/>
      <c r="S59" s="1" t="s">
        <v>5927</v>
      </c>
      <c r="T59" s="5"/>
      <c r="U59" s="5"/>
      <c r="V59" s="5"/>
      <c r="W59" s="5"/>
      <c r="X59" s="18"/>
      <c r="Y59" s="1" t="s">
        <v>5800</v>
      </c>
      <c r="Z59" s="27" t="s">
        <v>5801</v>
      </c>
      <c r="AA59" s="27" t="s">
        <v>5801</v>
      </c>
      <c r="AB59" s="5"/>
      <c r="AC59" s="5"/>
      <c r="AD59" s="11"/>
      <c r="AE59" s="1" t="s">
        <v>5803</v>
      </c>
      <c r="AF59" s="28"/>
      <c r="AG59" s="5"/>
      <c r="AH59" s="5"/>
      <c r="AI59" s="11"/>
      <c r="AJ59" s="27" t="s">
        <v>5801</v>
      </c>
      <c r="AK59" s="5"/>
      <c r="AL59" s="18"/>
      <c r="AM59" s="18"/>
      <c r="AN59" s="18"/>
    </row>
    <row x14ac:dyDescent="0.25" r="60" customHeight="1" ht="18.75">
      <c r="A60" s="1" t="s">
        <v>1348</v>
      </c>
      <c r="B60" s="1" t="s">
        <v>1992</v>
      </c>
      <c r="C60" s="4">
        <v>48215544000105</v>
      </c>
      <c r="D60" s="2" t="s">
        <v>1992</v>
      </c>
      <c r="E60" s="4">
        <v>91984584589</v>
      </c>
      <c r="F60" s="1" t="s">
        <v>5967</v>
      </c>
      <c r="G60" s="22">
        <v>45534.855266203704</v>
      </c>
      <c r="H60" s="3">
        <v>45597.08740740741</v>
      </c>
      <c r="I60" s="22"/>
      <c r="J60" s="1" t="s">
        <v>223</v>
      </c>
      <c r="K60" s="1" t="s">
        <v>5812</v>
      </c>
      <c r="L60" s="5"/>
      <c r="M60" s="18"/>
      <c r="N60" s="4">
        <v>87872985</v>
      </c>
      <c r="O60" s="4">
        <v>106761078</v>
      </c>
      <c r="P60" s="5"/>
      <c r="Q60" s="5"/>
      <c r="R60" s="5"/>
      <c r="S60" s="5"/>
      <c r="T60" s="5"/>
      <c r="U60" s="5"/>
      <c r="V60" s="5"/>
      <c r="W60" s="5"/>
      <c r="X60" s="18"/>
      <c r="Y60" s="1" t="s">
        <v>5940</v>
      </c>
      <c r="Z60" s="27" t="s">
        <v>5801</v>
      </c>
      <c r="AA60" s="27" t="s">
        <v>5801</v>
      </c>
      <c r="AB60" s="5"/>
      <c r="AC60" s="27" t="s">
        <v>5802</v>
      </c>
      <c r="AD60" s="3">
        <v>45534.8368287037</v>
      </c>
      <c r="AE60" s="1" t="s">
        <v>5803</v>
      </c>
      <c r="AF60" s="28"/>
      <c r="AG60" s="5"/>
      <c r="AH60" s="5"/>
      <c r="AI60" s="11"/>
      <c r="AJ60" s="27" t="s">
        <v>5801</v>
      </c>
      <c r="AK60" s="5"/>
      <c r="AL60" s="18"/>
      <c r="AM60" s="18"/>
      <c r="AN60" s="18"/>
    </row>
    <row x14ac:dyDescent="0.25" r="61" customHeight="1" ht="18.75">
      <c r="A61" s="1" t="s">
        <v>809</v>
      </c>
      <c r="B61" s="1" t="s">
        <v>4623</v>
      </c>
      <c r="C61" s="4">
        <v>17138771000142</v>
      </c>
      <c r="D61" s="2" t="s">
        <v>5968</v>
      </c>
      <c r="E61" s="4">
        <v>11910002208</v>
      </c>
      <c r="F61" s="1" t="s">
        <v>5969</v>
      </c>
      <c r="G61" s="22">
        <v>45463.696493055555</v>
      </c>
      <c r="H61" s="3">
        <v>45597.087326388886</v>
      </c>
      <c r="I61" s="22"/>
      <c r="J61" s="1" t="s">
        <v>108</v>
      </c>
      <c r="K61" s="1" t="s">
        <v>5812</v>
      </c>
      <c r="L61" s="25" t="s">
        <v>5380</v>
      </c>
      <c r="M61" s="18"/>
      <c r="N61" s="4">
        <v>85806342</v>
      </c>
      <c r="O61" s="4">
        <v>103464011</v>
      </c>
      <c r="P61" s="5"/>
      <c r="Q61" s="5"/>
      <c r="R61" s="5"/>
      <c r="S61" s="5"/>
      <c r="T61" s="1" t="s">
        <v>5815</v>
      </c>
      <c r="U61" s="1" t="s">
        <v>5970</v>
      </c>
      <c r="V61" s="5"/>
      <c r="W61" s="5"/>
      <c r="X61" s="18"/>
      <c r="Y61" s="1" t="s">
        <v>5800</v>
      </c>
      <c r="Z61" s="27" t="s">
        <v>5801</v>
      </c>
      <c r="AA61" s="27" t="s">
        <v>5801</v>
      </c>
      <c r="AB61" s="5"/>
      <c r="AC61" s="27" t="s">
        <v>5802</v>
      </c>
      <c r="AD61" s="3">
        <v>45463.69648148148</v>
      </c>
      <c r="AE61" s="1" t="s">
        <v>5803</v>
      </c>
      <c r="AF61" s="28"/>
      <c r="AG61" s="5"/>
      <c r="AH61" s="5"/>
      <c r="AI61" s="11"/>
      <c r="AJ61" s="27" t="s">
        <v>5801</v>
      </c>
      <c r="AK61" s="5"/>
      <c r="AL61" s="18"/>
      <c r="AM61" s="18"/>
      <c r="AN61" s="18"/>
    </row>
    <row x14ac:dyDescent="0.25" r="62" customHeight="1" ht="18.75">
      <c r="A62" s="1" t="s">
        <v>4519</v>
      </c>
      <c r="B62" s="1" t="s">
        <v>4924</v>
      </c>
      <c r="C62" s="4">
        <v>52155168000170</v>
      </c>
      <c r="D62" s="2" t="s">
        <v>4924</v>
      </c>
      <c r="E62" s="4">
        <v>21991946121</v>
      </c>
      <c r="F62" s="1" t="s">
        <v>5971</v>
      </c>
      <c r="G62" s="22">
        <v>45540.53221064815</v>
      </c>
      <c r="H62" s="3">
        <v>45553.41738425926</v>
      </c>
      <c r="I62" s="22">
        <v>45553.51969907407</v>
      </c>
      <c r="J62" s="1" t="s">
        <v>273</v>
      </c>
      <c r="K62" s="1" t="s">
        <v>5812</v>
      </c>
      <c r="L62" s="5"/>
      <c r="M62" s="18"/>
      <c r="N62" s="4">
        <v>88078275</v>
      </c>
      <c r="O62" s="4">
        <v>106997824</v>
      </c>
      <c r="P62" s="5"/>
      <c r="Q62" s="5"/>
      <c r="R62" s="5"/>
      <c r="S62" s="5"/>
      <c r="T62" s="5"/>
      <c r="U62" s="5"/>
      <c r="V62" s="5"/>
      <c r="W62" s="27" t="s">
        <v>5802</v>
      </c>
      <c r="X62" s="18"/>
      <c r="Y62" s="1" t="s">
        <v>5800</v>
      </c>
      <c r="Z62" s="27" t="s">
        <v>5801</v>
      </c>
      <c r="AA62" s="27" t="s">
        <v>5801</v>
      </c>
      <c r="AB62" s="5"/>
      <c r="AC62" s="27" t="s">
        <v>5802</v>
      </c>
      <c r="AD62" s="3">
        <v>45540.52777777778</v>
      </c>
      <c r="AE62" s="1" t="s">
        <v>5803</v>
      </c>
      <c r="AF62" s="28"/>
      <c r="AG62" s="5"/>
      <c r="AH62" s="5"/>
      <c r="AI62" s="11"/>
      <c r="AJ62" s="27" t="s">
        <v>5801</v>
      </c>
      <c r="AK62" s="5"/>
      <c r="AL62" s="18"/>
      <c r="AM62" s="18"/>
      <c r="AN62" s="18"/>
    </row>
    <row x14ac:dyDescent="0.25" r="63" customHeight="1" ht="18.75">
      <c r="A63" s="1" t="s">
        <v>966</v>
      </c>
      <c r="B63" s="1" t="s">
        <v>4624</v>
      </c>
      <c r="C63" s="4">
        <v>48526590871</v>
      </c>
      <c r="D63" s="2" t="s">
        <v>4624</v>
      </c>
      <c r="E63" s="4">
        <v>13991262418</v>
      </c>
      <c r="F63" s="1" t="s">
        <v>5972</v>
      </c>
      <c r="G63" s="22">
        <v>45457.758564814816</v>
      </c>
      <c r="H63" s="3">
        <v>45597.08719907407</v>
      </c>
      <c r="I63" s="22"/>
      <c r="J63" s="1" t="s">
        <v>223</v>
      </c>
      <c r="K63" s="1" t="s">
        <v>5812</v>
      </c>
      <c r="L63" s="25" t="s">
        <v>5353</v>
      </c>
      <c r="M63" s="18"/>
      <c r="N63" s="4">
        <v>85635733</v>
      </c>
      <c r="O63" s="4">
        <v>108060880</v>
      </c>
      <c r="P63" s="5"/>
      <c r="Q63" s="5"/>
      <c r="R63" s="5"/>
      <c r="S63" s="5"/>
      <c r="T63" s="5"/>
      <c r="U63" s="1" t="s">
        <v>5973</v>
      </c>
      <c r="V63" s="5"/>
      <c r="W63" s="5"/>
      <c r="X63" s="18"/>
      <c r="Y63" s="1" t="s">
        <v>5800</v>
      </c>
      <c r="Z63" s="27" t="s">
        <v>5801</v>
      </c>
      <c r="AA63" s="27" t="s">
        <v>5801</v>
      </c>
      <c r="AB63" s="5"/>
      <c r="AC63" s="27" t="s">
        <v>5802</v>
      </c>
      <c r="AD63" s="3">
        <v>45457.75854166667</v>
      </c>
      <c r="AE63" s="1" t="s">
        <v>5803</v>
      </c>
      <c r="AF63" s="28"/>
      <c r="AG63" s="5"/>
      <c r="AH63" s="5"/>
      <c r="AI63" s="11"/>
      <c r="AJ63" s="27" t="s">
        <v>5801</v>
      </c>
      <c r="AK63" s="5"/>
      <c r="AL63" s="18"/>
      <c r="AM63" s="18"/>
      <c r="AN63" s="18"/>
    </row>
    <row x14ac:dyDescent="0.25" r="64" customHeight="1" ht="18.75">
      <c r="A64" s="1" t="s">
        <v>1370</v>
      </c>
      <c r="B64" s="1" t="s">
        <v>4625</v>
      </c>
      <c r="C64" s="4">
        <v>39811491000196</v>
      </c>
      <c r="D64" s="2" t="s">
        <v>5974</v>
      </c>
      <c r="E64" s="4">
        <v>71996074883</v>
      </c>
      <c r="F64" s="1" t="s">
        <v>5975</v>
      </c>
      <c r="G64" s="22">
        <v>45518.76335648148</v>
      </c>
      <c r="H64" s="3">
        <v>45597.08736111111</v>
      </c>
      <c r="I64" s="22"/>
      <c r="J64" s="1" t="s">
        <v>223</v>
      </c>
      <c r="K64" s="1" t="s">
        <v>5824</v>
      </c>
      <c r="L64" s="25" t="s">
        <v>5553</v>
      </c>
      <c r="M64" s="4">
        <v>1183060</v>
      </c>
      <c r="N64" s="4">
        <v>87439915</v>
      </c>
      <c r="O64" s="4">
        <v>106055419</v>
      </c>
      <c r="P64" s="5"/>
      <c r="Q64" s="1" t="s">
        <v>5976</v>
      </c>
      <c r="R64" s="5"/>
      <c r="S64" s="1" t="s">
        <v>5814</v>
      </c>
      <c r="T64" s="5"/>
      <c r="U64" s="5"/>
      <c r="V64" s="5"/>
      <c r="W64" s="5"/>
      <c r="X64" s="18"/>
      <c r="Y64" s="1" t="s">
        <v>5800</v>
      </c>
      <c r="Z64" s="27" t="s">
        <v>5801</v>
      </c>
      <c r="AA64" s="27" t="s">
        <v>5801</v>
      </c>
      <c r="AB64" s="1" t="s">
        <v>5977</v>
      </c>
      <c r="AC64" s="27" t="s">
        <v>5802</v>
      </c>
      <c r="AD64" s="3">
        <v>45518.76327546296</v>
      </c>
      <c r="AE64" s="1" t="s">
        <v>5803</v>
      </c>
      <c r="AF64" s="28"/>
      <c r="AG64" s="5"/>
      <c r="AH64" s="5"/>
      <c r="AI64" s="11"/>
      <c r="AJ64" s="27" t="s">
        <v>5801</v>
      </c>
      <c r="AK64" s="27" t="s">
        <v>5801</v>
      </c>
      <c r="AL64" s="4">
        <v>0</v>
      </c>
      <c r="AM64" s="4">
        <v>0</v>
      </c>
      <c r="AN64" s="4">
        <v>0</v>
      </c>
    </row>
    <row x14ac:dyDescent="0.25" r="65" customHeight="1" ht="18.75">
      <c r="A65" s="1" t="s">
        <v>1454</v>
      </c>
      <c r="B65" s="1" t="s">
        <v>5978</v>
      </c>
      <c r="C65" s="4">
        <v>17815491000121</v>
      </c>
      <c r="D65" s="2" t="s">
        <v>5978</v>
      </c>
      <c r="E65" s="4">
        <v>11962499276</v>
      </c>
      <c r="F65" s="1" t="s">
        <v>5979</v>
      </c>
      <c r="G65" s="22">
        <v>45214.67046296296</v>
      </c>
      <c r="H65" s="3">
        <v>45226.74445601852</v>
      </c>
      <c r="I65" s="22">
        <v>45240.76980324074</v>
      </c>
      <c r="J65" s="1" t="s">
        <v>119</v>
      </c>
      <c r="K65" s="1" t="s">
        <v>5824</v>
      </c>
      <c r="L65" s="25" t="s">
        <v>5980</v>
      </c>
      <c r="M65" s="4">
        <v>746941</v>
      </c>
      <c r="N65" s="4">
        <v>73080198</v>
      </c>
      <c r="O65" s="4">
        <v>89804331</v>
      </c>
      <c r="P65" s="5"/>
      <c r="Q65" s="5"/>
      <c r="R65" s="5"/>
      <c r="S65" s="5"/>
      <c r="T65" s="5"/>
      <c r="U65" s="1" t="s">
        <v>5981</v>
      </c>
      <c r="V65" s="5"/>
      <c r="W65" s="5"/>
      <c r="X65" s="18"/>
      <c r="Y65" s="1" t="s">
        <v>5800</v>
      </c>
      <c r="Z65" s="27" t="s">
        <v>5801</v>
      </c>
      <c r="AA65" s="27" t="s">
        <v>5801</v>
      </c>
      <c r="AB65" s="5"/>
      <c r="AC65" s="5"/>
      <c r="AD65" s="11"/>
      <c r="AE65" s="1" t="s">
        <v>5803</v>
      </c>
      <c r="AF65" s="28"/>
      <c r="AG65" s="5"/>
      <c r="AH65" s="5"/>
      <c r="AI65" s="11"/>
      <c r="AJ65" s="5"/>
      <c r="AK65" s="5"/>
      <c r="AL65" s="18"/>
      <c r="AM65" s="18"/>
      <c r="AN65" s="18"/>
    </row>
    <row x14ac:dyDescent="0.25" r="66" customHeight="1" ht="18.75">
      <c r="A66" s="1" t="s">
        <v>682</v>
      </c>
      <c r="B66" s="1" t="s">
        <v>1740</v>
      </c>
      <c r="C66" s="4">
        <v>29891158000180</v>
      </c>
      <c r="D66" s="2" t="s">
        <v>1740</v>
      </c>
      <c r="E66" s="4">
        <v>62983081610</v>
      </c>
      <c r="F66" s="1" t="s">
        <v>5982</v>
      </c>
      <c r="G66" s="22">
        <v>45446.70664351852</v>
      </c>
      <c r="H66" s="3">
        <v>45597.087233796294</v>
      </c>
      <c r="I66" s="22"/>
      <c r="J66" s="1" t="s">
        <v>44</v>
      </c>
      <c r="K66" s="1" t="s">
        <v>5812</v>
      </c>
      <c r="L66" s="25" t="s">
        <v>5329</v>
      </c>
      <c r="M66" s="18"/>
      <c r="N66" s="4">
        <v>85169781</v>
      </c>
      <c r="O66" s="4">
        <v>105178285</v>
      </c>
      <c r="P66" s="5"/>
      <c r="Q66" s="5"/>
      <c r="R66" s="5"/>
      <c r="S66" s="5"/>
      <c r="T66" s="1" t="s">
        <v>5798</v>
      </c>
      <c r="U66" s="1" t="s">
        <v>5982</v>
      </c>
      <c r="V66" s="5"/>
      <c r="W66" s="5"/>
      <c r="X66" s="18"/>
      <c r="Y66" s="1" t="s">
        <v>5800</v>
      </c>
      <c r="Z66" s="27" t="s">
        <v>5801</v>
      </c>
      <c r="AA66" s="27" t="s">
        <v>5801</v>
      </c>
      <c r="AB66" s="5"/>
      <c r="AC66" s="27" t="s">
        <v>5802</v>
      </c>
      <c r="AD66" s="3">
        <v>45445.91979166667</v>
      </c>
      <c r="AE66" s="1" t="s">
        <v>5803</v>
      </c>
      <c r="AF66" s="28"/>
      <c r="AG66" s="5"/>
      <c r="AH66" s="5"/>
      <c r="AI66" s="11"/>
      <c r="AJ66" s="27" t="s">
        <v>5801</v>
      </c>
      <c r="AK66" s="5"/>
      <c r="AL66" s="18"/>
      <c r="AM66" s="18"/>
      <c r="AN66" s="18"/>
    </row>
    <row x14ac:dyDescent="0.25" r="67" customHeight="1" ht="18.75">
      <c r="A67" s="1" t="s">
        <v>4542</v>
      </c>
      <c r="B67" s="1" t="s">
        <v>5983</v>
      </c>
      <c r="C67" s="4">
        <v>37196406800</v>
      </c>
      <c r="D67" s="2" t="s">
        <v>5983</v>
      </c>
      <c r="E67" s="4">
        <v>31999999999</v>
      </c>
      <c r="F67" s="1" t="s">
        <v>5984</v>
      </c>
      <c r="G67" s="22">
        <v>45363.03921296296</v>
      </c>
      <c r="H67" s="3">
        <v>45597.08730324074</v>
      </c>
      <c r="I67" s="22"/>
      <c r="J67" s="1" t="s">
        <v>119</v>
      </c>
      <c r="K67" s="5"/>
      <c r="L67" s="5"/>
      <c r="M67" s="18"/>
      <c r="N67" s="4">
        <v>78921930</v>
      </c>
      <c r="O67" s="4">
        <v>97605354</v>
      </c>
      <c r="P67" s="5"/>
      <c r="Q67" s="5"/>
      <c r="R67" s="5"/>
      <c r="S67" s="5"/>
      <c r="T67" s="5"/>
      <c r="U67" s="5"/>
      <c r="V67" s="5"/>
      <c r="W67" s="27" t="s">
        <v>5802</v>
      </c>
      <c r="X67" s="18"/>
      <c r="Y67" s="1" t="s">
        <v>5800</v>
      </c>
      <c r="Z67" s="27" t="s">
        <v>5801</v>
      </c>
      <c r="AA67" s="27" t="s">
        <v>5801</v>
      </c>
      <c r="AB67" s="5"/>
      <c r="AC67" s="5"/>
      <c r="AD67" s="11"/>
      <c r="AE67" s="1" t="s">
        <v>5803</v>
      </c>
      <c r="AF67" s="28"/>
      <c r="AG67" s="5"/>
      <c r="AH67" s="5"/>
      <c r="AI67" s="11"/>
      <c r="AJ67" s="27" t="s">
        <v>5801</v>
      </c>
      <c r="AK67" s="5"/>
      <c r="AL67" s="18"/>
      <c r="AM67" s="18"/>
      <c r="AN67" s="18"/>
    </row>
    <row x14ac:dyDescent="0.25" r="68" customHeight="1" ht="18.75">
      <c r="A68" s="1" t="s">
        <v>1188</v>
      </c>
      <c r="B68" s="1" t="s">
        <v>5985</v>
      </c>
      <c r="C68" s="4">
        <v>40065797000120</v>
      </c>
      <c r="D68" s="2" t="s">
        <v>5985</v>
      </c>
      <c r="E68" s="4">
        <v>11976741054</v>
      </c>
      <c r="F68" s="1" t="s">
        <v>5986</v>
      </c>
      <c r="G68" s="22">
        <v>45205.599490740744</v>
      </c>
      <c r="H68" s="3">
        <v>45511.368738425925</v>
      </c>
      <c r="I68" s="22">
        <v>45511.368738425925</v>
      </c>
      <c r="J68" s="1" t="s">
        <v>44</v>
      </c>
      <c r="K68" s="1" t="s">
        <v>5797</v>
      </c>
      <c r="L68" s="25" t="s">
        <v>5987</v>
      </c>
      <c r="M68" s="18"/>
      <c r="N68" s="4">
        <v>72896863</v>
      </c>
      <c r="O68" s="4">
        <v>94776958</v>
      </c>
      <c r="P68" s="5"/>
      <c r="Q68" s="5"/>
      <c r="R68" s="5"/>
      <c r="S68" s="5"/>
      <c r="T68" s="1" t="s">
        <v>5815</v>
      </c>
      <c r="U68" s="1" t="s">
        <v>5988</v>
      </c>
      <c r="V68" s="5"/>
      <c r="W68" s="5"/>
      <c r="X68" s="18"/>
      <c r="Y68" s="1" t="s">
        <v>5800</v>
      </c>
      <c r="Z68" s="27" t="s">
        <v>5801</v>
      </c>
      <c r="AA68" s="27" t="s">
        <v>5801</v>
      </c>
      <c r="AB68" s="5"/>
      <c r="AC68" s="5"/>
      <c r="AD68" s="11"/>
      <c r="AE68" s="1" t="s">
        <v>5803</v>
      </c>
      <c r="AF68" s="28"/>
      <c r="AG68" s="5"/>
      <c r="AH68" s="5"/>
      <c r="AI68" s="11"/>
      <c r="AJ68" s="27" t="s">
        <v>5801</v>
      </c>
      <c r="AK68" s="5"/>
      <c r="AL68" s="18"/>
      <c r="AM68" s="18"/>
      <c r="AN68" s="18"/>
    </row>
    <row x14ac:dyDescent="0.25" r="69" customHeight="1" ht="18.75">
      <c r="A69" s="1" t="s">
        <v>4154</v>
      </c>
      <c r="B69" s="1" t="s">
        <v>4626</v>
      </c>
      <c r="C69" s="4">
        <v>52096593000135</v>
      </c>
      <c r="D69" s="2" t="s">
        <v>5989</v>
      </c>
      <c r="E69" s="4">
        <v>31999120908</v>
      </c>
      <c r="F69" s="1" t="s">
        <v>5990</v>
      </c>
      <c r="G69" s="22">
        <v>45400.67596064815</v>
      </c>
      <c r="H69" s="3">
        <v>45597.087326388886</v>
      </c>
      <c r="I69" s="22"/>
      <c r="J69" s="1" t="s">
        <v>215</v>
      </c>
      <c r="K69" s="5"/>
      <c r="L69" s="5"/>
      <c r="M69" s="18"/>
      <c r="N69" s="4">
        <v>82018302</v>
      </c>
      <c r="O69" s="4">
        <v>99794746</v>
      </c>
      <c r="P69" s="5"/>
      <c r="Q69" s="5"/>
      <c r="R69" s="5"/>
      <c r="S69" s="5"/>
      <c r="T69" s="1" t="s">
        <v>5815</v>
      </c>
      <c r="U69" s="1" t="s">
        <v>5991</v>
      </c>
      <c r="V69" s="5"/>
      <c r="W69" s="5"/>
      <c r="X69" s="18"/>
      <c r="Y69" s="1" t="s">
        <v>5800</v>
      </c>
      <c r="Z69" s="27" t="s">
        <v>5801</v>
      </c>
      <c r="AA69" s="27" t="s">
        <v>5801</v>
      </c>
      <c r="AB69" s="5"/>
      <c r="AC69" s="27" t="s">
        <v>5802</v>
      </c>
      <c r="AD69" s="3">
        <v>45400.6759375</v>
      </c>
      <c r="AE69" s="1" t="s">
        <v>5803</v>
      </c>
      <c r="AF69" s="28"/>
      <c r="AG69" s="5"/>
      <c r="AH69" s="5"/>
      <c r="AI69" s="11"/>
      <c r="AJ69" s="27" t="s">
        <v>5801</v>
      </c>
      <c r="AK69" s="5"/>
      <c r="AL69" s="18"/>
      <c r="AM69" s="18"/>
      <c r="AN69" s="18"/>
    </row>
    <row x14ac:dyDescent="0.25" r="70" customHeight="1" ht="18.75">
      <c r="A70" s="1" t="s">
        <v>1119</v>
      </c>
      <c r="B70" s="1" t="s">
        <v>2416</v>
      </c>
      <c r="C70" s="4">
        <v>30416314000130</v>
      </c>
      <c r="D70" s="2" t="s">
        <v>2416</v>
      </c>
      <c r="E70" s="4">
        <v>19974211167</v>
      </c>
      <c r="F70" s="1" t="s">
        <v>5992</v>
      </c>
      <c r="G70" s="22">
        <v>45338.72689814815</v>
      </c>
      <c r="H70" s="3">
        <v>45597.08730324074</v>
      </c>
      <c r="I70" s="22"/>
      <c r="J70" s="1" t="s">
        <v>223</v>
      </c>
      <c r="K70" s="1" t="s">
        <v>5824</v>
      </c>
      <c r="L70" s="25" t="s">
        <v>5993</v>
      </c>
      <c r="M70" s="4">
        <v>845139</v>
      </c>
      <c r="N70" s="4">
        <v>77498880</v>
      </c>
      <c r="O70" s="4">
        <v>96071432</v>
      </c>
      <c r="P70" s="5"/>
      <c r="Q70" s="5"/>
      <c r="R70" s="5"/>
      <c r="S70" s="5"/>
      <c r="T70" s="5"/>
      <c r="U70" s="1" t="s">
        <v>5992</v>
      </c>
      <c r="V70" s="5"/>
      <c r="W70" s="5"/>
      <c r="X70" s="18"/>
      <c r="Y70" s="1" t="s">
        <v>5800</v>
      </c>
      <c r="Z70" s="27" t="s">
        <v>5801</v>
      </c>
      <c r="AA70" s="27" t="s">
        <v>5801</v>
      </c>
      <c r="AB70" s="5"/>
      <c r="AC70" s="5"/>
      <c r="AD70" s="11"/>
      <c r="AE70" s="1" t="s">
        <v>5803</v>
      </c>
      <c r="AF70" s="28"/>
      <c r="AG70" s="5"/>
      <c r="AH70" s="5"/>
      <c r="AI70" s="11"/>
      <c r="AJ70" s="27" t="s">
        <v>5801</v>
      </c>
      <c r="AK70" s="5"/>
      <c r="AL70" s="18"/>
      <c r="AM70" s="18"/>
      <c r="AN70" s="18"/>
    </row>
    <row x14ac:dyDescent="0.25" r="71" customHeight="1" ht="18.75">
      <c r="A71" s="1" t="s">
        <v>1262</v>
      </c>
      <c r="B71" s="1" t="s">
        <v>4925</v>
      </c>
      <c r="C71" s="4">
        <v>12447278000190</v>
      </c>
      <c r="D71" s="2" t="s">
        <v>5994</v>
      </c>
      <c r="E71" s="4">
        <v>11940343200</v>
      </c>
      <c r="F71" s="1" t="s">
        <v>5995</v>
      </c>
      <c r="G71" s="22">
        <v>45400.68347222222</v>
      </c>
      <c r="H71" s="3">
        <v>45597.08699074074</v>
      </c>
      <c r="I71" s="22"/>
      <c r="J71" s="1" t="s">
        <v>119</v>
      </c>
      <c r="K71" s="1" t="s">
        <v>5824</v>
      </c>
      <c r="L71" s="25" t="s">
        <v>5234</v>
      </c>
      <c r="M71" s="4">
        <v>1150716</v>
      </c>
      <c r="N71" s="4">
        <v>82018671</v>
      </c>
      <c r="O71" s="4">
        <v>99795144</v>
      </c>
      <c r="P71" s="5"/>
      <c r="Q71" s="5"/>
      <c r="R71" s="5"/>
      <c r="S71" s="5"/>
      <c r="T71" s="5"/>
      <c r="U71" s="1" t="s">
        <v>5996</v>
      </c>
      <c r="V71" s="5"/>
      <c r="W71" s="5"/>
      <c r="X71" s="18"/>
      <c r="Y71" s="1" t="s">
        <v>5800</v>
      </c>
      <c r="Z71" s="27" t="s">
        <v>5801</v>
      </c>
      <c r="AA71" s="27" t="s">
        <v>5801</v>
      </c>
      <c r="AB71" s="5"/>
      <c r="AC71" s="27" t="s">
        <v>5802</v>
      </c>
      <c r="AD71" s="3">
        <v>45400.68344907407</v>
      </c>
      <c r="AE71" s="1" t="s">
        <v>5803</v>
      </c>
      <c r="AF71" s="28"/>
      <c r="AG71" s="5"/>
      <c r="AH71" s="5"/>
      <c r="AI71" s="11"/>
      <c r="AJ71" s="27" t="s">
        <v>5801</v>
      </c>
      <c r="AK71" s="5"/>
      <c r="AL71" s="18"/>
      <c r="AM71" s="18"/>
      <c r="AN71" s="18"/>
    </row>
    <row x14ac:dyDescent="0.25" r="72" customHeight="1" ht="18.75">
      <c r="A72" s="1" t="s">
        <v>920</v>
      </c>
      <c r="B72" s="1" t="s">
        <v>2101</v>
      </c>
      <c r="C72" s="4">
        <v>3201381195</v>
      </c>
      <c r="D72" s="2" t="s">
        <v>2101</v>
      </c>
      <c r="E72" s="4">
        <v>62991132436</v>
      </c>
      <c r="F72" s="1" t="s">
        <v>5997</v>
      </c>
      <c r="G72" s="22">
        <v>45161.71144675926</v>
      </c>
      <c r="H72" s="3">
        <v>45597.08729166666</v>
      </c>
      <c r="I72" s="22"/>
      <c r="J72" s="1" t="s">
        <v>119</v>
      </c>
      <c r="K72" s="1" t="s">
        <v>5812</v>
      </c>
      <c r="L72" s="25" t="s">
        <v>5998</v>
      </c>
      <c r="M72" s="18"/>
      <c r="N72" s="4">
        <v>70576246</v>
      </c>
      <c r="O72" s="4">
        <v>86866410</v>
      </c>
      <c r="P72" s="5"/>
      <c r="Q72" s="5"/>
      <c r="R72" s="5"/>
      <c r="S72" s="5"/>
      <c r="T72" s="5"/>
      <c r="U72" s="1" t="s">
        <v>5999</v>
      </c>
      <c r="V72" s="5"/>
      <c r="W72" s="5"/>
      <c r="X72" s="18"/>
      <c r="Y72" s="1" t="s">
        <v>5800</v>
      </c>
      <c r="Z72" s="27" t="s">
        <v>5801</v>
      </c>
      <c r="AA72" s="27" t="s">
        <v>5801</v>
      </c>
      <c r="AB72" s="5"/>
      <c r="AC72" s="5"/>
      <c r="AD72" s="11"/>
      <c r="AE72" s="1" t="s">
        <v>5803</v>
      </c>
      <c r="AF72" s="28"/>
      <c r="AG72" s="5"/>
      <c r="AH72" s="5"/>
      <c r="AI72" s="11"/>
      <c r="AJ72" s="27" t="s">
        <v>5801</v>
      </c>
      <c r="AK72" s="5"/>
      <c r="AL72" s="18"/>
      <c r="AM72" s="18"/>
      <c r="AN72" s="18"/>
    </row>
    <row x14ac:dyDescent="0.25" r="73" customHeight="1" ht="18.75">
      <c r="A73" s="1" t="s">
        <v>6000</v>
      </c>
      <c r="B73" s="1" t="s">
        <v>6001</v>
      </c>
      <c r="C73" s="4">
        <v>28998522000143</v>
      </c>
      <c r="D73" s="2" t="s">
        <v>6001</v>
      </c>
      <c r="E73" s="4">
        <v>27996285386</v>
      </c>
      <c r="F73" s="1" t="s">
        <v>6002</v>
      </c>
      <c r="G73" s="22">
        <v>45243.74862268518</v>
      </c>
      <c r="H73" s="3">
        <v>45296.99319444445</v>
      </c>
      <c r="I73" s="22">
        <v>45473.7971875</v>
      </c>
      <c r="J73" s="1" t="s">
        <v>41</v>
      </c>
      <c r="K73" s="5"/>
      <c r="L73" s="25" t="s">
        <v>6003</v>
      </c>
      <c r="M73" s="18"/>
      <c r="N73" s="4">
        <v>74243688</v>
      </c>
      <c r="O73" s="4">
        <v>91459311</v>
      </c>
      <c r="P73" s="5"/>
      <c r="Q73" s="5"/>
      <c r="R73" s="5"/>
      <c r="S73" s="5"/>
      <c r="T73" s="5"/>
      <c r="U73" s="5"/>
      <c r="V73" s="5"/>
      <c r="W73" s="5"/>
      <c r="X73" s="18"/>
      <c r="Y73" s="1" t="s">
        <v>5800</v>
      </c>
      <c r="Z73" s="27" t="s">
        <v>5801</v>
      </c>
      <c r="AA73" s="27" t="s">
        <v>5801</v>
      </c>
      <c r="AB73" s="5"/>
      <c r="AC73" s="5"/>
      <c r="AD73" s="11"/>
      <c r="AE73" s="1" t="s">
        <v>5803</v>
      </c>
      <c r="AF73" s="28"/>
      <c r="AG73" s="5"/>
      <c r="AH73" s="5"/>
      <c r="AI73" s="11"/>
      <c r="AJ73" s="5"/>
      <c r="AK73" s="5"/>
      <c r="AL73" s="18"/>
      <c r="AM73" s="18"/>
      <c r="AN73" s="18"/>
    </row>
    <row x14ac:dyDescent="0.25" r="74" customHeight="1" ht="18.75">
      <c r="A74" s="1" t="s">
        <v>1557</v>
      </c>
      <c r="B74" s="1" t="s">
        <v>6004</v>
      </c>
      <c r="C74" s="4">
        <v>19258667000117</v>
      </c>
      <c r="D74" s="2" t="s">
        <v>6004</v>
      </c>
      <c r="E74" s="4">
        <v>37998016050</v>
      </c>
      <c r="F74" s="1" t="s">
        <v>6005</v>
      </c>
      <c r="G74" s="22">
        <v>45348.83013888889</v>
      </c>
      <c r="H74" s="3">
        <v>45513.63246527778</v>
      </c>
      <c r="I74" s="22">
        <v>45513.76278935185</v>
      </c>
      <c r="J74" s="1" t="s">
        <v>119</v>
      </c>
      <c r="K74" s="1" t="s">
        <v>5812</v>
      </c>
      <c r="L74" s="25" t="s">
        <v>6006</v>
      </c>
      <c r="M74" s="18"/>
      <c r="N74" s="4">
        <v>77817180</v>
      </c>
      <c r="O74" s="4">
        <v>96497056</v>
      </c>
      <c r="P74" s="5"/>
      <c r="Q74" s="5"/>
      <c r="R74" s="5"/>
      <c r="S74" s="5"/>
      <c r="T74" s="5"/>
      <c r="U74" s="1" t="s">
        <v>6007</v>
      </c>
      <c r="V74" s="5"/>
      <c r="W74" s="5"/>
      <c r="X74" s="18"/>
      <c r="Y74" s="1" t="s">
        <v>5800</v>
      </c>
      <c r="Z74" s="27" t="s">
        <v>5801</v>
      </c>
      <c r="AA74" s="27" t="s">
        <v>5801</v>
      </c>
      <c r="AB74" s="5"/>
      <c r="AC74" s="5"/>
      <c r="AD74" s="11"/>
      <c r="AE74" s="1" t="s">
        <v>5803</v>
      </c>
      <c r="AF74" s="28"/>
      <c r="AG74" s="5"/>
      <c r="AH74" s="5"/>
      <c r="AI74" s="11"/>
      <c r="AJ74" s="27" t="s">
        <v>5801</v>
      </c>
      <c r="AK74" s="5"/>
      <c r="AL74" s="18"/>
      <c r="AM74" s="18"/>
      <c r="AN74" s="18"/>
    </row>
    <row x14ac:dyDescent="0.25" r="75" customHeight="1" ht="18.75">
      <c r="A75" s="1" t="s">
        <v>975</v>
      </c>
      <c r="B75" s="1" t="s">
        <v>1741</v>
      </c>
      <c r="C75" s="4">
        <v>24815234000155</v>
      </c>
      <c r="D75" s="2" t="s">
        <v>6008</v>
      </c>
      <c r="E75" s="4">
        <v>11949805719</v>
      </c>
      <c r="F75" s="1" t="s">
        <v>6009</v>
      </c>
      <c r="G75" s="22">
        <v>45565.7544212963</v>
      </c>
      <c r="H75" s="3">
        <v>45597.08731481482</v>
      </c>
      <c r="I75" s="22"/>
      <c r="J75" s="1" t="s">
        <v>20</v>
      </c>
      <c r="K75" s="1" t="s">
        <v>5846</v>
      </c>
      <c r="L75" s="25" t="s">
        <v>5760</v>
      </c>
      <c r="M75" s="18"/>
      <c r="N75" s="4">
        <v>88774571</v>
      </c>
      <c r="O75" s="4">
        <v>108179812</v>
      </c>
      <c r="P75" s="5"/>
      <c r="Q75" s="1" t="s">
        <v>6010</v>
      </c>
      <c r="R75" s="5"/>
      <c r="S75" s="1" t="s">
        <v>5814</v>
      </c>
      <c r="T75" s="5"/>
      <c r="U75" s="5"/>
      <c r="V75" s="5"/>
      <c r="W75" s="5"/>
      <c r="X75" s="18"/>
      <c r="Y75" s="1" t="s">
        <v>5800</v>
      </c>
      <c r="Z75" s="27" t="s">
        <v>5801</v>
      </c>
      <c r="AA75" s="27" t="s">
        <v>5801</v>
      </c>
      <c r="AB75" s="1" t="s">
        <v>6011</v>
      </c>
      <c r="AC75" s="27" t="s">
        <v>5802</v>
      </c>
      <c r="AD75" s="3">
        <v>45565.7544212963</v>
      </c>
      <c r="AE75" s="1" t="s">
        <v>5803</v>
      </c>
      <c r="AF75" s="28"/>
      <c r="AG75" s="5"/>
      <c r="AH75" s="5"/>
      <c r="AI75" s="11"/>
      <c r="AJ75" s="27" t="s">
        <v>5801</v>
      </c>
      <c r="AK75" s="27" t="s">
        <v>5801</v>
      </c>
      <c r="AL75" s="4">
        <v>0</v>
      </c>
      <c r="AM75" s="4">
        <v>0</v>
      </c>
      <c r="AN75" s="4">
        <v>0</v>
      </c>
    </row>
    <row x14ac:dyDescent="0.25" r="76" customHeight="1" ht="18.75">
      <c r="A76" s="1" t="s">
        <v>891</v>
      </c>
      <c r="B76" s="1" t="s">
        <v>4627</v>
      </c>
      <c r="C76" s="4">
        <v>43399833000180</v>
      </c>
      <c r="D76" s="2" t="s">
        <v>6012</v>
      </c>
      <c r="E76" s="4">
        <v>31992410321</v>
      </c>
      <c r="F76" s="1" t="s">
        <v>6013</v>
      </c>
      <c r="G76" s="22">
        <v>45433.7833912037</v>
      </c>
      <c r="H76" s="3">
        <v>45597.08730324074</v>
      </c>
      <c r="I76" s="22"/>
      <c r="J76" s="1" t="s">
        <v>20</v>
      </c>
      <c r="K76" s="1" t="s">
        <v>5812</v>
      </c>
      <c r="L76" s="1" t="s">
        <v>4627</v>
      </c>
      <c r="M76" s="18"/>
      <c r="N76" s="4">
        <v>84563958</v>
      </c>
      <c r="O76" s="4">
        <v>101766334</v>
      </c>
      <c r="P76" s="5"/>
      <c r="Q76" s="5"/>
      <c r="R76" s="5"/>
      <c r="S76" s="5"/>
      <c r="T76" s="1" t="s">
        <v>5815</v>
      </c>
      <c r="U76" s="1" t="s">
        <v>6014</v>
      </c>
      <c r="V76" s="5"/>
      <c r="W76" s="5"/>
      <c r="X76" s="18"/>
      <c r="Y76" s="1" t="s">
        <v>5800</v>
      </c>
      <c r="Z76" s="27" t="s">
        <v>5801</v>
      </c>
      <c r="AA76" s="27" t="s">
        <v>5801</v>
      </c>
      <c r="AB76" s="5"/>
      <c r="AC76" s="27" t="s">
        <v>5802</v>
      </c>
      <c r="AD76" s="3">
        <v>45433.78334490741</v>
      </c>
      <c r="AE76" s="1" t="s">
        <v>5803</v>
      </c>
      <c r="AF76" s="28"/>
      <c r="AG76" s="5"/>
      <c r="AH76" s="5"/>
      <c r="AI76" s="11"/>
      <c r="AJ76" s="27" t="s">
        <v>5801</v>
      </c>
      <c r="AK76" s="5"/>
      <c r="AL76" s="18"/>
      <c r="AM76" s="18"/>
      <c r="AN76" s="18"/>
    </row>
    <row x14ac:dyDescent="0.25" r="77" customHeight="1" ht="18.75">
      <c r="A77" s="1" t="s">
        <v>422</v>
      </c>
      <c r="B77" s="1" t="s">
        <v>1742</v>
      </c>
      <c r="C77" s="4">
        <v>43274779822</v>
      </c>
      <c r="D77" s="2" t="s">
        <v>1742</v>
      </c>
      <c r="E77" s="4">
        <v>11993992096</v>
      </c>
      <c r="F77" s="1" t="s">
        <v>6015</v>
      </c>
      <c r="G77" s="22">
        <v>45462.829513888886</v>
      </c>
      <c r="H77" s="3">
        <v>45597.087430555555</v>
      </c>
      <c r="I77" s="22"/>
      <c r="J77" s="1" t="s">
        <v>108</v>
      </c>
      <c r="K77" s="1" t="s">
        <v>5797</v>
      </c>
      <c r="L77" s="25" t="s">
        <v>5377</v>
      </c>
      <c r="M77" s="18"/>
      <c r="N77" s="4">
        <v>85789222</v>
      </c>
      <c r="O77" s="4">
        <v>103422175</v>
      </c>
      <c r="P77" s="5"/>
      <c r="Q77" s="5"/>
      <c r="R77" s="5"/>
      <c r="S77" s="5"/>
      <c r="T77" s="5"/>
      <c r="U77" s="1" t="s">
        <v>6016</v>
      </c>
      <c r="V77" s="5"/>
      <c r="W77" s="5"/>
      <c r="X77" s="4">
        <v>128270</v>
      </c>
      <c r="Y77" s="1" t="s">
        <v>5800</v>
      </c>
      <c r="Z77" s="27" t="s">
        <v>5801</v>
      </c>
      <c r="AA77" s="27" t="s">
        <v>5801</v>
      </c>
      <c r="AB77" s="5"/>
      <c r="AC77" s="27" t="s">
        <v>5802</v>
      </c>
      <c r="AD77" s="3">
        <v>45462.82950231482</v>
      </c>
      <c r="AE77" s="1" t="s">
        <v>5803</v>
      </c>
      <c r="AF77" s="28"/>
      <c r="AG77" s="5"/>
      <c r="AH77" s="5"/>
      <c r="AI77" s="11"/>
      <c r="AJ77" s="27" t="s">
        <v>5801</v>
      </c>
      <c r="AK77" s="5"/>
      <c r="AL77" s="18"/>
      <c r="AM77" s="18"/>
      <c r="AN77" s="18"/>
    </row>
    <row x14ac:dyDescent="0.25" r="78" customHeight="1" ht="18.75">
      <c r="A78" s="1" t="s">
        <v>1224</v>
      </c>
      <c r="B78" s="1" t="s">
        <v>1743</v>
      </c>
      <c r="C78" s="4">
        <v>6113410000125</v>
      </c>
      <c r="D78" s="2" t="s">
        <v>1743</v>
      </c>
      <c r="E78" s="4">
        <v>47988973801</v>
      </c>
      <c r="F78" s="1" t="s">
        <v>6017</v>
      </c>
      <c r="G78" s="22">
        <v>45513.81487268519</v>
      </c>
      <c r="H78" s="3">
        <v>45597.08739583333</v>
      </c>
      <c r="I78" s="22"/>
      <c r="J78" s="1" t="s">
        <v>119</v>
      </c>
      <c r="K78" s="1" t="s">
        <v>5824</v>
      </c>
      <c r="L78" s="25" t="s">
        <v>5539</v>
      </c>
      <c r="M78" s="4">
        <v>1016873</v>
      </c>
      <c r="N78" s="4">
        <v>87264112</v>
      </c>
      <c r="O78" s="4">
        <v>105821907</v>
      </c>
      <c r="P78" s="5"/>
      <c r="Q78" s="1" t="s">
        <v>5852</v>
      </c>
      <c r="R78" s="5"/>
      <c r="S78" s="1" t="s">
        <v>5882</v>
      </c>
      <c r="T78" s="5"/>
      <c r="U78" s="5"/>
      <c r="V78" s="5"/>
      <c r="W78" s="27" t="s">
        <v>5802</v>
      </c>
      <c r="X78" s="18"/>
      <c r="Y78" s="1" t="s">
        <v>5800</v>
      </c>
      <c r="Z78" s="27" t="s">
        <v>5801</v>
      </c>
      <c r="AA78" s="27" t="s">
        <v>5801</v>
      </c>
      <c r="AB78" s="1" t="s">
        <v>6018</v>
      </c>
      <c r="AC78" s="27" t="s">
        <v>5802</v>
      </c>
      <c r="AD78" s="3">
        <v>45513.814837962964</v>
      </c>
      <c r="AE78" s="1" t="s">
        <v>5803</v>
      </c>
      <c r="AF78" s="28"/>
      <c r="AG78" s="5"/>
      <c r="AH78" s="5"/>
      <c r="AI78" s="11"/>
      <c r="AJ78" s="27" t="s">
        <v>5801</v>
      </c>
      <c r="AK78" s="27" t="s">
        <v>5801</v>
      </c>
      <c r="AL78" s="4">
        <v>0</v>
      </c>
      <c r="AM78" s="4">
        <v>0</v>
      </c>
      <c r="AN78" s="4">
        <v>0</v>
      </c>
    </row>
    <row x14ac:dyDescent="0.25" r="79" customHeight="1" ht="18.75">
      <c r="A79" s="1" t="s">
        <v>1099</v>
      </c>
      <c r="B79" s="1" t="s">
        <v>1744</v>
      </c>
      <c r="C79" s="4">
        <v>3250824135</v>
      </c>
      <c r="D79" s="2" t="s">
        <v>1744</v>
      </c>
      <c r="E79" s="4">
        <v>63992926106</v>
      </c>
      <c r="F79" s="1" t="s">
        <v>6019</v>
      </c>
      <c r="G79" s="22">
        <v>45351.78266203704</v>
      </c>
      <c r="H79" s="3">
        <v>45562.24015046296</v>
      </c>
      <c r="I79" s="22">
        <v>45562.24015046296</v>
      </c>
      <c r="J79" s="1" t="s">
        <v>119</v>
      </c>
      <c r="K79" s="1" t="s">
        <v>5835</v>
      </c>
      <c r="L79" s="25" t="s">
        <v>6020</v>
      </c>
      <c r="M79" s="18"/>
      <c r="N79" s="4">
        <v>78023654</v>
      </c>
      <c r="O79" s="4">
        <v>96686920</v>
      </c>
      <c r="P79" s="5"/>
      <c r="Q79" s="5"/>
      <c r="R79" s="5"/>
      <c r="S79" s="5"/>
      <c r="T79" s="1" t="s">
        <v>5815</v>
      </c>
      <c r="U79" s="1" t="s">
        <v>6019</v>
      </c>
      <c r="V79" s="5"/>
      <c r="W79" s="5"/>
      <c r="X79" s="18"/>
      <c r="Y79" s="1" t="s">
        <v>5800</v>
      </c>
      <c r="Z79" s="27" t="s">
        <v>5801</v>
      </c>
      <c r="AA79" s="27" t="s">
        <v>5801</v>
      </c>
      <c r="AB79" s="5"/>
      <c r="AC79" s="5"/>
      <c r="AD79" s="11"/>
      <c r="AE79" s="1" t="s">
        <v>5803</v>
      </c>
      <c r="AF79" s="28"/>
      <c r="AG79" s="5"/>
      <c r="AH79" s="5"/>
      <c r="AI79" s="11"/>
      <c r="AJ79" s="27" t="s">
        <v>5801</v>
      </c>
      <c r="AK79" s="5"/>
      <c r="AL79" s="18"/>
      <c r="AM79" s="18"/>
      <c r="AN79" s="18"/>
    </row>
    <row x14ac:dyDescent="0.25" r="80" customHeight="1" ht="18.75">
      <c r="A80" s="1" t="s">
        <v>466</v>
      </c>
      <c r="B80" s="1" t="s">
        <v>4926</v>
      </c>
      <c r="C80" s="4">
        <v>43581199000100</v>
      </c>
      <c r="D80" s="2" t="s">
        <v>6021</v>
      </c>
      <c r="E80" s="4">
        <v>11970890043</v>
      </c>
      <c r="F80" s="1" t="s">
        <v>6022</v>
      </c>
      <c r="G80" s="22">
        <v>45390.851493055554</v>
      </c>
      <c r="H80" s="3">
        <v>45399.72190972222</v>
      </c>
      <c r="I80" s="22">
        <v>45408.56653935185</v>
      </c>
      <c r="J80" s="1" t="s">
        <v>273</v>
      </c>
      <c r="K80" s="1" t="s">
        <v>5797</v>
      </c>
      <c r="L80" s="5"/>
      <c r="M80" s="18"/>
      <c r="N80" s="4">
        <v>81095310</v>
      </c>
      <c r="O80" s="4">
        <v>99192585</v>
      </c>
      <c r="P80" s="5"/>
      <c r="Q80" s="5"/>
      <c r="R80" s="5"/>
      <c r="S80" s="5"/>
      <c r="T80" s="1" t="s">
        <v>5815</v>
      </c>
      <c r="U80" s="1" t="s">
        <v>6023</v>
      </c>
      <c r="V80" s="5"/>
      <c r="W80" s="5"/>
      <c r="X80" s="18"/>
      <c r="Y80" s="1" t="s">
        <v>5800</v>
      </c>
      <c r="Z80" s="27" t="s">
        <v>5801</v>
      </c>
      <c r="AA80" s="27" t="s">
        <v>5801</v>
      </c>
      <c r="AB80" s="5"/>
      <c r="AC80" s="27" t="s">
        <v>5802</v>
      </c>
      <c r="AD80" s="3">
        <v>45390.850590277776</v>
      </c>
      <c r="AE80" s="1" t="s">
        <v>5803</v>
      </c>
      <c r="AF80" s="28"/>
      <c r="AG80" s="5"/>
      <c r="AH80" s="5"/>
      <c r="AI80" s="11"/>
      <c r="AJ80" s="5"/>
      <c r="AK80" s="5"/>
      <c r="AL80" s="18"/>
      <c r="AM80" s="18"/>
      <c r="AN80" s="18"/>
    </row>
    <row x14ac:dyDescent="0.25" r="81" customHeight="1" ht="18.75">
      <c r="A81" s="1" t="s">
        <v>6024</v>
      </c>
      <c r="B81" s="1" t="s">
        <v>6025</v>
      </c>
      <c r="C81" s="18"/>
      <c r="D81" s="2" t="s">
        <v>6025</v>
      </c>
      <c r="E81" s="4">
        <v>31984359155</v>
      </c>
      <c r="F81" s="1" t="s">
        <v>6026</v>
      </c>
      <c r="G81" s="22">
        <v>45124.76521990741</v>
      </c>
      <c r="H81" s="3">
        <v>45597.08739583333</v>
      </c>
      <c r="I81" s="22"/>
      <c r="J81" s="1" t="s">
        <v>119</v>
      </c>
      <c r="K81" s="5"/>
      <c r="L81" s="5"/>
      <c r="M81" s="18"/>
      <c r="N81" s="4">
        <v>68583785</v>
      </c>
      <c r="O81" s="4">
        <v>83853800</v>
      </c>
      <c r="P81" s="5"/>
      <c r="Q81" s="5"/>
      <c r="R81" s="5"/>
      <c r="S81" s="5"/>
      <c r="T81" s="5"/>
      <c r="U81" s="5"/>
      <c r="V81" s="5"/>
      <c r="W81" s="27" t="s">
        <v>5802</v>
      </c>
      <c r="X81" s="18"/>
      <c r="Y81" s="1" t="s">
        <v>5800</v>
      </c>
      <c r="Z81" s="27" t="s">
        <v>5801</v>
      </c>
      <c r="AA81" s="27" t="s">
        <v>5801</v>
      </c>
      <c r="AB81" s="5"/>
      <c r="AC81" s="5"/>
      <c r="AD81" s="11"/>
      <c r="AE81" s="1" t="s">
        <v>5803</v>
      </c>
      <c r="AF81" s="28"/>
      <c r="AG81" s="5"/>
      <c r="AH81" s="5"/>
      <c r="AI81" s="11"/>
      <c r="AJ81" s="27" t="s">
        <v>5801</v>
      </c>
      <c r="AK81" s="5"/>
      <c r="AL81" s="18"/>
      <c r="AM81" s="18"/>
      <c r="AN81" s="18"/>
    </row>
    <row x14ac:dyDescent="0.25" r="82" customHeight="1" ht="18.75">
      <c r="A82" s="1" t="s">
        <v>496</v>
      </c>
      <c r="B82" s="1" t="s">
        <v>1745</v>
      </c>
      <c r="C82" s="4">
        <v>12545313000104</v>
      </c>
      <c r="D82" s="2" t="s">
        <v>1745</v>
      </c>
      <c r="E82" s="4">
        <v>11949059966</v>
      </c>
      <c r="F82" s="1" t="s">
        <v>6027</v>
      </c>
      <c r="G82" s="22">
        <v>45540.78402777778</v>
      </c>
      <c r="H82" s="3">
        <v>45597.08740740741</v>
      </c>
      <c r="I82" s="22"/>
      <c r="J82" s="1" t="s">
        <v>273</v>
      </c>
      <c r="K82" s="1" t="s">
        <v>5812</v>
      </c>
      <c r="L82" s="25" t="s">
        <v>5672</v>
      </c>
      <c r="M82" s="18"/>
      <c r="N82" s="4">
        <v>88092562</v>
      </c>
      <c r="O82" s="4">
        <v>107025627</v>
      </c>
      <c r="P82" s="5"/>
      <c r="Q82" s="5"/>
      <c r="R82" s="5"/>
      <c r="S82" s="5"/>
      <c r="T82" s="5"/>
      <c r="U82" s="5"/>
      <c r="V82" s="5"/>
      <c r="W82" s="5"/>
      <c r="X82" s="18"/>
      <c r="Y82" s="1" t="s">
        <v>5800</v>
      </c>
      <c r="Z82" s="27" t="s">
        <v>5801</v>
      </c>
      <c r="AA82" s="27" t="s">
        <v>5801</v>
      </c>
      <c r="AB82" s="5"/>
      <c r="AC82" s="27" t="s">
        <v>5802</v>
      </c>
      <c r="AD82" s="3">
        <v>45540.78023148148</v>
      </c>
      <c r="AE82" s="1" t="s">
        <v>5803</v>
      </c>
      <c r="AF82" s="28"/>
      <c r="AG82" s="5"/>
      <c r="AH82" s="5"/>
      <c r="AI82" s="11"/>
      <c r="AJ82" s="27" t="s">
        <v>5801</v>
      </c>
      <c r="AK82" s="5"/>
      <c r="AL82" s="18"/>
      <c r="AM82" s="18"/>
      <c r="AN82" s="18"/>
    </row>
    <row x14ac:dyDescent="0.25" r="83" customHeight="1" ht="18.75">
      <c r="A83" s="1" t="s">
        <v>1490</v>
      </c>
      <c r="B83" s="1" t="s">
        <v>1993</v>
      </c>
      <c r="C83" s="4">
        <v>32660942000192</v>
      </c>
      <c r="D83" s="2" t="s">
        <v>1993</v>
      </c>
      <c r="E83" s="4">
        <v>27999499350</v>
      </c>
      <c r="F83" s="1" t="s">
        <v>6028</v>
      </c>
      <c r="G83" s="22">
        <v>45546.759675925925</v>
      </c>
      <c r="H83" s="3">
        <v>45597.087326388886</v>
      </c>
      <c r="I83" s="22"/>
      <c r="J83" s="1" t="s">
        <v>223</v>
      </c>
      <c r="K83" s="1" t="s">
        <v>5812</v>
      </c>
      <c r="L83" s="25" t="s">
        <v>5695</v>
      </c>
      <c r="M83" s="18"/>
      <c r="N83" s="4">
        <v>88277679</v>
      </c>
      <c r="O83" s="4">
        <v>107322858</v>
      </c>
      <c r="P83" s="5"/>
      <c r="Q83" s="1" t="s">
        <v>5852</v>
      </c>
      <c r="R83" s="5"/>
      <c r="S83" s="1" t="s">
        <v>5814</v>
      </c>
      <c r="T83" s="1" t="s">
        <v>5815</v>
      </c>
      <c r="U83" s="5"/>
      <c r="V83" s="5"/>
      <c r="W83" s="5"/>
      <c r="X83" s="18"/>
      <c r="Y83" s="1" t="s">
        <v>5800</v>
      </c>
      <c r="Z83" s="27" t="s">
        <v>5801</v>
      </c>
      <c r="AA83" s="27" t="s">
        <v>5801</v>
      </c>
      <c r="AB83" s="1" t="s">
        <v>6029</v>
      </c>
      <c r="AC83" s="27" t="s">
        <v>5802</v>
      </c>
      <c r="AD83" s="3">
        <v>45546.759664351855</v>
      </c>
      <c r="AE83" s="1" t="s">
        <v>5803</v>
      </c>
      <c r="AF83" s="28"/>
      <c r="AG83" s="5"/>
      <c r="AH83" s="5"/>
      <c r="AI83" s="11"/>
      <c r="AJ83" s="27" t="s">
        <v>5801</v>
      </c>
      <c r="AK83" s="27" t="s">
        <v>5802</v>
      </c>
      <c r="AL83" s="4">
        <v>1</v>
      </c>
      <c r="AM83" s="4">
        <v>2</v>
      </c>
      <c r="AN83" s="4">
        <v>0</v>
      </c>
    </row>
    <row x14ac:dyDescent="0.25" r="84" customHeight="1" ht="18.75">
      <c r="A84" s="1" t="s">
        <v>798</v>
      </c>
      <c r="B84" s="1" t="s">
        <v>2102</v>
      </c>
      <c r="C84" s="4">
        <v>31533443000171</v>
      </c>
      <c r="D84" s="2" t="s">
        <v>2102</v>
      </c>
      <c r="E84" s="4">
        <v>11991739175</v>
      </c>
      <c r="F84" s="1" t="s">
        <v>6030</v>
      </c>
      <c r="G84" s="22">
        <v>45260.76238425926</v>
      </c>
      <c r="H84" s="3">
        <v>45299.75866898148</v>
      </c>
      <c r="I84" s="22">
        <v>45473.7971875</v>
      </c>
      <c r="J84" s="1" t="s">
        <v>20</v>
      </c>
      <c r="K84" s="1" t="s">
        <v>5824</v>
      </c>
      <c r="L84" s="25" t="s">
        <v>6031</v>
      </c>
      <c r="M84" s="18"/>
      <c r="N84" s="4">
        <v>74784598</v>
      </c>
      <c r="O84" s="4">
        <v>92553224</v>
      </c>
      <c r="P84" s="5"/>
      <c r="Q84" s="5"/>
      <c r="R84" s="5"/>
      <c r="S84" s="5"/>
      <c r="T84" s="5"/>
      <c r="U84" s="1" t="s">
        <v>6030</v>
      </c>
      <c r="V84" s="5"/>
      <c r="W84" s="5"/>
      <c r="X84" s="18"/>
      <c r="Y84" s="1" t="s">
        <v>5800</v>
      </c>
      <c r="Z84" s="27" t="s">
        <v>5801</v>
      </c>
      <c r="AA84" s="27" t="s">
        <v>5801</v>
      </c>
      <c r="AB84" s="5"/>
      <c r="AC84" s="5"/>
      <c r="AD84" s="11"/>
      <c r="AE84" s="1" t="s">
        <v>5803</v>
      </c>
      <c r="AF84" s="28"/>
      <c r="AG84" s="5"/>
      <c r="AH84" s="5"/>
      <c r="AI84" s="11"/>
      <c r="AJ84" s="5"/>
      <c r="AK84" s="5"/>
      <c r="AL84" s="18"/>
      <c r="AM84" s="18"/>
      <c r="AN84" s="18"/>
    </row>
    <row x14ac:dyDescent="0.25" r="85" customHeight="1" ht="18.75">
      <c r="A85" s="1" t="s">
        <v>334</v>
      </c>
      <c r="B85" s="1" t="s">
        <v>1746</v>
      </c>
      <c r="C85" s="4">
        <v>19005810000169</v>
      </c>
      <c r="D85" s="2" t="s">
        <v>1746</v>
      </c>
      <c r="E85" s="4">
        <v>47992036919</v>
      </c>
      <c r="F85" s="1" t="s">
        <v>6032</v>
      </c>
      <c r="G85" s="22">
        <v>45524.6577662037</v>
      </c>
      <c r="H85" s="3">
        <v>45597.08738425926</v>
      </c>
      <c r="I85" s="22"/>
      <c r="J85" s="1" t="s">
        <v>218</v>
      </c>
      <c r="K85" s="1" t="s">
        <v>5893</v>
      </c>
      <c r="L85" s="25" t="s">
        <v>5563</v>
      </c>
      <c r="M85" s="18"/>
      <c r="N85" s="4">
        <v>87594010</v>
      </c>
      <c r="O85" s="4">
        <v>108614247</v>
      </c>
      <c r="P85" s="5"/>
      <c r="Q85" s="1" t="s">
        <v>5852</v>
      </c>
      <c r="R85" s="5"/>
      <c r="S85" s="1" t="s">
        <v>5814</v>
      </c>
      <c r="T85" s="1" t="s">
        <v>5815</v>
      </c>
      <c r="U85" s="5"/>
      <c r="V85" s="5"/>
      <c r="W85" s="5"/>
      <c r="X85" s="18"/>
      <c r="Y85" s="1" t="s">
        <v>5800</v>
      </c>
      <c r="Z85" s="27" t="s">
        <v>5801</v>
      </c>
      <c r="AA85" s="27" t="s">
        <v>5801</v>
      </c>
      <c r="AB85" s="1" t="s">
        <v>6033</v>
      </c>
      <c r="AC85" s="27" t="s">
        <v>5802</v>
      </c>
      <c r="AD85" s="3">
        <v>45524.65775462963</v>
      </c>
      <c r="AE85" s="1" t="s">
        <v>5803</v>
      </c>
      <c r="AF85" s="28"/>
      <c r="AG85" s="1" t="s">
        <v>5852</v>
      </c>
      <c r="AH85" s="1" t="s">
        <v>6034</v>
      </c>
      <c r="AI85" s="3">
        <v>45548.79053240741</v>
      </c>
      <c r="AJ85" s="27" t="s">
        <v>5801</v>
      </c>
      <c r="AK85" s="27" t="s">
        <v>5801</v>
      </c>
      <c r="AL85" s="4">
        <v>0</v>
      </c>
      <c r="AM85" s="4">
        <v>0</v>
      </c>
      <c r="AN85" s="4">
        <v>0</v>
      </c>
    </row>
    <row x14ac:dyDescent="0.25" r="86" customHeight="1" ht="18.75">
      <c r="A86" s="1" t="s">
        <v>628</v>
      </c>
      <c r="B86" s="1" t="s">
        <v>2103</v>
      </c>
      <c r="C86" s="4">
        <v>28682065000183</v>
      </c>
      <c r="D86" s="2" t="s">
        <v>2103</v>
      </c>
      <c r="E86" s="4">
        <v>45998578687</v>
      </c>
      <c r="F86" s="1" t="s">
        <v>6035</v>
      </c>
      <c r="G86" s="22">
        <v>45485.768229166664</v>
      </c>
      <c r="H86" s="3">
        <v>45597.08721064815</v>
      </c>
      <c r="I86" s="22"/>
      <c r="J86" s="1" t="s">
        <v>273</v>
      </c>
      <c r="K86" s="5"/>
      <c r="L86" s="5"/>
      <c r="M86" s="18"/>
      <c r="N86" s="4">
        <v>86475765</v>
      </c>
      <c r="O86" s="4">
        <v>104544903</v>
      </c>
      <c r="P86" s="5"/>
      <c r="Q86" s="5"/>
      <c r="R86" s="5"/>
      <c r="S86" s="5"/>
      <c r="T86" s="1" t="s">
        <v>5815</v>
      </c>
      <c r="U86" s="5"/>
      <c r="V86" s="5"/>
      <c r="W86" s="5"/>
      <c r="X86" s="18"/>
      <c r="Y86" s="1" t="s">
        <v>5800</v>
      </c>
      <c r="Z86" s="27" t="s">
        <v>5801</v>
      </c>
      <c r="AA86" s="27" t="s">
        <v>5801</v>
      </c>
      <c r="AB86" s="5"/>
      <c r="AC86" s="27" t="s">
        <v>5802</v>
      </c>
      <c r="AD86" s="3">
        <v>45485.758993055555</v>
      </c>
      <c r="AE86" s="1" t="s">
        <v>5803</v>
      </c>
      <c r="AF86" s="28"/>
      <c r="AG86" s="5"/>
      <c r="AH86" s="5"/>
      <c r="AI86" s="11"/>
      <c r="AJ86" s="27" t="s">
        <v>5801</v>
      </c>
      <c r="AK86" s="5"/>
      <c r="AL86" s="18"/>
      <c r="AM86" s="18"/>
      <c r="AN86" s="18"/>
    </row>
    <row x14ac:dyDescent="0.25" r="87" customHeight="1" ht="18.75">
      <c r="A87" s="1" t="s">
        <v>6036</v>
      </c>
      <c r="B87" s="1" t="s">
        <v>6037</v>
      </c>
      <c r="C87" s="4">
        <v>43756633837</v>
      </c>
      <c r="D87" s="2" t="s">
        <v>6038</v>
      </c>
      <c r="E87" s="4">
        <v>16993127423</v>
      </c>
      <c r="F87" s="1" t="s">
        <v>6039</v>
      </c>
      <c r="G87" s="22">
        <v>45110.125</v>
      </c>
      <c r="H87" s="3">
        <v>45369.70471064815</v>
      </c>
      <c r="I87" s="22">
        <v>45189.125</v>
      </c>
      <c r="J87" s="1" t="s">
        <v>114</v>
      </c>
      <c r="K87" s="5"/>
      <c r="L87" s="5"/>
      <c r="M87" s="18"/>
      <c r="N87" s="4">
        <v>68163628</v>
      </c>
      <c r="O87" s="4">
        <v>83172634</v>
      </c>
      <c r="P87" s="27" t="s">
        <v>5801</v>
      </c>
      <c r="Q87" s="5"/>
      <c r="R87" s="5"/>
      <c r="S87" s="5"/>
      <c r="T87" s="5"/>
      <c r="U87" s="5"/>
      <c r="V87" s="27" t="s">
        <v>5801</v>
      </c>
      <c r="W87" s="27" t="s">
        <v>5802</v>
      </c>
      <c r="X87" s="18"/>
      <c r="Y87" s="1" t="s">
        <v>5800</v>
      </c>
      <c r="Z87" s="27" t="s">
        <v>5801</v>
      </c>
      <c r="AA87" s="27" t="s">
        <v>5801</v>
      </c>
      <c r="AB87" s="5"/>
      <c r="AC87" s="5"/>
      <c r="AD87" s="11"/>
      <c r="AE87" s="1" t="s">
        <v>5803</v>
      </c>
      <c r="AF87" s="28"/>
      <c r="AG87" s="5"/>
      <c r="AH87" s="5"/>
      <c r="AI87" s="11"/>
      <c r="AJ87" s="27" t="s">
        <v>5801</v>
      </c>
      <c r="AK87" s="5"/>
      <c r="AL87" s="18"/>
      <c r="AM87" s="18"/>
      <c r="AN87" s="18"/>
    </row>
    <row x14ac:dyDescent="0.25" r="88" customHeight="1" ht="18.75">
      <c r="A88" s="1" t="s">
        <v>532</v>
      </c>
      <c r="B88" s="1" t="s">
        <v>4628</v>
      </c>
      <c r="C88" s="4">
        <v>28005592000153</v>
      </c>
      <c r="D88" s="2" t="s">
        <v>4628</v>
      </c>
      <c r="E88" s="4">
        <v>11959629907</v>
      </c>
      <c r="F88" s="1" t="s">
        <v>6040</v>
      </c>
      <c r="G88" s="22">
        <v>45492.73149305556</v>
      </c>
      <c r="H88" s="3">
        <v>45597.087118055555</v>
      </c>
      <c r="I88" s="22"/>
      <c r="J88" s="1" t="s">
        <v>319</v>
      </c>
      <c r="K88" s="1" t="s">
        <v>5824</v>
      </c>
      <c r="L88" s="5"/>
      <c r="M88" s="4">
        <v>400550</v>
      </c>
      <c r="N88" s="4">
        <v>86618473</v>
      </c>
      <c r="O88" s="4">
        <v>104780364</v>
      </c>
      <c r="P88" s="5"/>
      <c r="Q88" s="5"/>
      <c r="R88" s="5"/>
      <c r="S88" s="5"/>
      <c r="T88" s="5"/>
      <c r="U88" s="5"/>
      <c r="V88" s="5"/>
      <c r="W88" s="5"/>
      <c r="X88" s="18"/>
      <c r="Y88" s="1" t="s">
        <v>5800</v>
      </c>
      <c r="Z88" s="27" t="s">
        <v>5801</v>
      </c>
      <c r="AA88" s="27" t="s">
        <v>5801</v>
      </c>
      <c r="AB88" s="5"/>
      <c r="AC88" s="27" t="s">
        <v>5802</v>
      </c>
      <c r="AD88" s="3">
        <v>45492.72597222222</v>
      </c>
      <c r="AE88" s="1" t="s">
        <v>5803</v>
      </c>
      <c r="AF88" s="28"/>
      <c r="AG88" s="5"/>
      <c r="AH88" s="5"/>
      <c r="AI88" s="11"/>
      <c r="AJ88" s="27" t="s">
        <v>5801</v>
      </c>
      <c r="AK88" s="5"/>
      <c r="AL88" s="18"/>
      <c r="AM88" s="18"/>
      <c r="AN88" s="18"/>
    </row>
    <row x14ac:dyDescent="0.25" r="89" customHeight="1" ht="18.75">
      <c r="A89" s="1" t="s">
        <v>1452</v>
      </c>
      <c r="B89" s="1" t="s">
        <v>2417</v>
      </c>
      <c r="C89" s="4">
        <v>36391039000124</v>
      </c>
      <c r="D89" s="2" t="s">
        <v>2417</v>
      </c>
      <c r="E89" s="4">
        <v>31972491227</v>
      </c>
      <c r="F89" s="1" t="s">
        <v>6041</v>
      </c>
      <c r="G89" s="22">
        <v>45030.78655092593</v>
      </c>
      <c r="H89" s="3">
        <v>45597.08724537037</v>
      </c>
      <c r="I89" s="22"/>
      <c r="J89" s="1" t="s">
        <v>201</v>
      </c>
      <c r="K89" s="5"/>
      <c r="L89" s="5"/>
      <c r="M89" s="4">
        <v>871069</v>
      </c>
      <c r="N89" s="18"/>
      <c r="O89" s="18"/>
      <c r="P89" s="5"/>
      <c r="Q89" s="1" t="s">
        <v>6010</v>
      </c>
      <c r="R89" s="1" t="s">
        <v>6042</v>
      </c>
      <c r="S89" s="1" t="s">
        <v>5927</v>
      </c>
      <c r="T89" s="5"/>
      <c r="U89" s="5"/>
      <c r="V89" s="5"/>
      <c r="W89" s="5"/>
      <c r="X89" s="18"/>
      <c r="Y89" s="1" t="s">
        <v>5800</v>
      </c>
      <c r="Z89" s="27" t="s">
        <v>5801</v>
      </c>
      <c r="AA89" s="27" t="s">
        <v>5801</v>
      </c>
      <c r="AB89" s="5"/>
      <c r="AC89" s="5"/>
      <c r="AD89" s="11"/>
      <c r="AE89" s="1" t="s">
        <v>5803</v>
      </c>
      <c r="AF89" s="28"/>
      <c r="AG89" s="5"/>
      <c r="AH89" s="5"/>
      <c r="AI89" s="11"/>
      <c r="AJ89" s="27" t="s">
        <v>5801</v>
      </c>
      <c r="AK89" s="5"/>
      <c r="AL89" s="18"/>
      <c r="AM89" s="18"/>
      <c r="AN89" s="18"/>
    </row>
    <row x14ac:dyDescent="0.25" r="90" customHeight="1" ht="18.75">
      <c r="A90" s="1" t="s">
        <v>1322</v>
      </c>
      <c r="B90" s="1" t="s">
        <v>1747</v>
      </c>
      <c r="C90" s="4">
        <v>13304444696</v>
      </c>
      <c r="D90" s="2" t="s">
        <v>1747</v>
      </c>
      <c r="E90" s="4">
        <v>31975310099</v>
      </c>
      <c r="F90" s="1" t="s">
        <v>6043</v>
      </c>
      <c r="G90" s="22">
        <v>45434.940833333334</v>
      </c>
      <c r="H90" s="3">
        <v>45597.08728009259</v>
      </c>
      <c r="I90" s="22"/>
      <c r="J90" s="1" t="s">
        <v>159</v>
      </c>
      <c r="K90" s="1" t="s">
        <v>5812</v>
      </c>
      <c r="L90" s="25" t="s">
        <v>5314</v>
      </c>
      <c r="M90" s="18"/>
      <c r="N90" s="4">
        <v>84611957</v>
      </c>
      <c r="O90" s="4">
        <v>101851516</v>
      </c>
      <c r="P90" s="5"/>
      <c r="Q90" s="5"/>
      <c r="R90" s="5"/>
      <c r="S90" s="5"/>
      <c r="T90" s="1" t="s">
        <v>5815</v>
      </c>
      <c r="U90" s="1" t="s">
        <v>6044</v>
      </c>
      <c r="V90" s="5"/>
      <c r="W90" s="5"/>
      <c r="X90" s="18"/>
      <c r="Y90" s="1" t="s">
        <v>5800</v>
      </c>
      <c r="Z90" s="27" t="s">
        <v>5801</v>
      </c>
      <c r="AA90" s="27" t="s">
        <v>5801</v>
      </c>
      <c r="AB90" s="5"/>
      <c r="AC90" s="27" t="s">
        <v>5802</v>
      </c>
      <c r="AD90" s="3">
        <v>45434.94079861111</v>
      </c>
      <c r="AE90" s="1" t="s">
        <v>5803</v>
      </c>
      <c r="AF90" s="28"/>
      <c r="AG90" s="5"/>
      <c r="AH90" s="5"/>
      <c r="AI90" s="11"/>
      <c r="AJ90" s="27" t="s">
        <v>5801</v>
      </c>
      <c r="AK90" s="5"/>
      <c r="AL90" s="18"/>
      <c r="AM90" s="18"/>
      <c r="AN90" s="18"/>
    </row>
    <row x14ac:dyDescent="0.25" r="91" customHeight="1" ht="18.75">
      <c r="A91" s="1" t="s">
        <v>352</v>
      </c>
      <c r="B91" s="1" t="s">
        <v>2418</v>
      </c>
      <c r="C91" s="4">
        <v>40772534000150</v>
      </c>
      <c r="D91" s="2" t="s">
        <v>2418</v>
      </c>
      <c r="E91" s="4">
        <v>47992605006</v>
      </c>
      <c r="F91" s="1" t="s">
        <v>6045</v>
      </c>
      <c r="G91" s="22">
        <v>45321.50300925926</v>
      </c>
      <c r="H91" s="3">
        <v>45597.08684027778</v>
      </c>
      <c r="I91" s="22"/>
      <c r="J91" s="1" t="s">
        <v>175</v>
      </c>
      <c r="K91" s="1" t="s">
        <v>5812</v>
      </c>
      <c r="L91" s="25" t="s">
        <v>6046</v>
      </c>
      <c r="M91" s="18"/>
      <c r="N91" s="4">
        <v>77080853</v>
      </c>
      <c r="O91" s="4">
        <v>95275391</v>
      </c>
      <c r="P91" s="5"/>
      <c r="Q91" s="5"/>
      <c r="R91" s="5"/>
      <c r="S91" s="5"/>
      <c r="T91" s="1" t="s">
        <v>5815</v>
      </c>
      <c r="U91" s="1" t="s">
        <v>6045</v>
      </c>
      <c r="V91" s="5"/>
      <c r="W91" s="27" t="s">
        <v>5802</v>
      </c>
      <c r="X91" s="18"/>
      <c r="Y91" s="1" t="s">
        <v>5800</v>
      </c>
      <c r="Z91" s="27" t="s">
        <v>5801</v>
      </c>
      <c r="AA91" s="27" t="s">
        <v>5801</v>
      </c>
      <c r="AB91" s="1" t="s">
        <v>6047</v>
      </c>
      <c r="AC91" s="5"/>
      <c r="AD91" s="11"/>
      <c r="AE91" s="1" t="s">
        <v>5803</v>
      </c>
      <c r="AF91" s="28"/>
      <c r="AG91" s="1" t="s">
        <v>5852</v>
      </c>
      <c r="AH91" s="1" t="s">
        <v>6048</v>
      </c>
      <c r="AI91" s="3">
        <v>45539.684386574074</v>
      </c>
      <c r="AJ91" s="27" t="s">
        <v>5801</v>
      </c>
      <c r="AK91" s="5"/>
      <c r="AL91" s="18"/>
      <c r="AM91" s="18"/>
      <c r="AN91" s="18"/>
    </row>
    <row x14ac:dyDescent="0.25" r="92" customHeight="1" ht="18.75">
      <c r="A92" s="1" t="s">
        <v>4543</v>
      </c>
      <c r="B92" s="1" t="s">
        <v>6049</v>
      </c>
      <c r="C92" s="18"/>
      <c r="D92" s="2" t="s">
        <v>6049</v>
      </c>
      <c r="E92" s="4">
        <v>31991638226</v>
      </c>
      <c r="F92" s="1" t="s">
        <v>6050</v>
      </c>
      <c r="G92" s="22">
        <v>45479.845983796295</v>
      </c>
      <c r="H92" s="3">
        <v>45565.26484953704</v>
      </c>
      <c r="I92" s="22">
        <v>45565.26484953704</v>
      </c>
      <c r="J92" s="1" t="s">
        <v>119</v>
      </c>
      <c r="K92" s="5"/>
      <c r="L92" s="5"/>
      <c r="M92" s="18"/>
      <c r="N92" s="4">
        <v>86221340</v>
      </c>
      <c r="O92" s="4">
        <v>104242265</v>
      </c>
      <c r="P92" s="5"/>
      <c r="Q92" s="5"/>
      <c r="R92" s="5"/>
      <c r="S92" s="5"/>
      <c r="T92" s="5"/>
      <c r="U92" s="5"/>
      <c r="V92" s="5"/>
      <c r="W92" s="5"/>
      <c r="X92" s="18"/>
      <c r="Y92" s="1" t="s">
        <v>5800</v>
      </c>
      <c r="Z92" s="27" t="s">
        <v>5802</v>
      </c>
      <c r="AA92" s="27" t="s">
        <v>5802</v>
      </c>
      <c r="AB92" s="5"/>
      <c r="AC92" s="27" t="s">
        <v>5802</v>
      </c>
      <c r="AD92" s="3">
        <v>45479.561111111114</v>
      </c>
      <c r="AE92" s="1" t="s">
        <v>5803</v>
      </c>
      <c r="AF92" s="28"/>
      <c r="AG92" s="5"/>
      <c r="AH92" s="5"/>
      <c r="AI92" s="11"/>
      <c r="AJ92" s="27" t="s">
        <v>5802</v>
      </c>
      <c r="AK92" s="5"/>
      <c r="AL92" s="18"/>
      <c r="AM92" s="18"/>
      <c r="AN92" s="18"/>
    </row>
    <row x14ac:dyDescent="0.25" r="93" customHeight="1" ht="18.75">
      <c r="A93" s="1" t="s">
        <v>1018</v>
      </c>
      <c r="B93" s="1" t="s">
        <v>4927</v>
      </c>
      <c r="C93" s="4">
        <v>33417625000102</v>
      </c>
      <c r="D93" s="2" t="s">
        <v>4927</v>
      </c>
      <c r="E93" s="4">
        <v>11942404343</v>
      </c>
      <c r="F93" s="1" t="s">
        <v>6051</v>
      </c>
      <c r="G93" s="22">
        <v>45391.619166666664</v>
      </c>
      <c r="H93" s="3">
        <v>45597.08731481482</v>
      </c>
      <c r="I93" s="22"/>
      <c r="J93" s="1" t="s">
        <v>119</v>
      </c>
      <c r="K93" s="1" t="s">
        <v>5835</v>
      </c>
      <c r="L93" s="25" t="s">
        <v>5204</v>
      </c>
      <c r="M93" s="18"/>
      <c r="N93" s="4">
        <v>81147403</v>
      </c>
      <c r="O93" s="4">
        <v>106204505</v>
      </c>
      <c r="P93" s="5"/>
      <c r="Q93" s="5"/>
      <c r="R93" s="5"/>
      <c r="S93" s="5"/>
      <c r="T93" s="1" t="s">
        <v>5815</v>
      </c>
      <c r="U93" s="1" t="s">
        <v>6052</v>
      </c>
      <c r="V93" s="5"/>
      <c r="W93" s="27" t="s">
        <v>5802</v>
      </c>
      <c r="X93" s="18"/>
      <c r="Y93" s="1" t="s">
        <v>5800</v>
      </c>
      <c r="Z93" s="27" t="s">
        <v>5801</v>
      </c>
      <c r="AA93" s="27" t="s">
        <v>5801</v>
      </c>
      <c r="AB93" s="5"/>
      <c r="AC93" s="27" t="s">
        <v>5802</v>
      </c>
      <c r="AD93" s="3">
        <v>45391.619155092594</v>
      </c>
      <c r="AE93" s="1" t="s">
        <v>5803</v>
      </c>
      <c r="AF93" s="26" t="s">
        <v>6053</v>
      </c>
      <c r="AG93" s="5"/>
      <c r="AH93" s="5"/>
      <c r="AI93" s="11"/>
      <c r="AJ93" s="27" t="s">
        <v>5801</v>
      </c>
      <c r="AK93" s="5"/>
      <c r="AL93" s="18"/>
      <c r="AM93" s="18"/>
      <c r="AN93" s="18"/>
    </row>
    <row x14ac:dyDescent="0.25" r="94" customHeight="1" ht="18.75">
      <c r="A94" s="1" t="s">
        <v>6054</v>
      </c>
      <c r="B94" s="1" t="s">
        <v>6055</v>
      </c>
      <c r="C94" s="4">
        <v>55075258620</v>
      </c>
      <c r="D94" s="2" t="s">
        <v>6055</v>
      </c>
      <c r="E94" s="4">
        <v>31987082566</v>
      </c>
      <c r="F94" s="1" t="s">
        <v>6056</v>
      </c>
      <c r="G94" s="22">
        <v>45274.682662037034</v>
      </c>
      <c r="H94" s="3">
        <v>45297.00030092592</v>
      </c>
      <c r="I94" s="22">
        <v>45391.69768518519</v>
      </c>
      <c r="J94" s="1" t="s">
        <v>44</v>
      </c>
      <c r="K94" s="5"/>
      <c r="L94" s="25" t="s">
        <v>6057</v>
      </c>
      <c r="M94" s="18"/>
      <c r="N94" s="4">
        <v>75324922</v>
      </c>
      <c r="O94" s="4">
        <v>93252920</v>
      </c>
      <c r="P94" s="5"/>
      <c r="Q94" s="5"/>
      <c r="R94" s="5"/>
      <c r="S94" s="5"/>
      <c r="T94" s="5"/>
      <c r="U94" s="5"/>
      <c r="V94" s="5"/>
      <c r="W94" s="5"/>
      <c r="X94" s="18"/>
      <c r="Y94" s="1" t="s">
        <v>5800</v>
      </c>
      <c r="Z94" s="27" t="s">
        <v>5801</v>
      </c>
      <c r="AA94" s="27" t="s">
        <v>5801</v>
      </c>
      <c r="AB94" s="5"/>
      <c r="AC94" s="5"/>
      <c r="AD94" s="11"/>
      <c r="AE94" s="1" t="s">
        <v>5803</v>
      </c>
      <c r="AF94" s="28"/>
      <c r="AG94" s="5"/>
      <c r="AH94" s="5"/>
      <c r="AI94" s="11"/>
      <c r="AJ94" s="5"/>
      <c r="AK94" s="5"/>
      <c r="AL94" s="18"/>
      <c r="AM94" s="18"/>
      <c r="AN94" s="18"/>
    </row>
    <row x14ac:dyDescent="0.25" r="95" customHeight="1" ht="18.75">
      <c r="A95" s="1" t="s">
        <v>1215</v>
      </c>
      <c r="B95" s="1" t="s">
        <v>4629</v>
      </c>
      <c r="C95" s="4">
        <v>52012545000111</v>
      </c>
      <c r="D95" s="2" t="s">
        <v>4629</v>
      </c>
      <c r="E95" s="4">
        <v>38999291350</v>
      </c>
      <c r="F95" s="1" t="s">
        <v>6058</v>
      </c>
      <c r="G95" s="22">
        <v>45511.76472222222</v>
      </c>
      <c r="H95" s="3">
        <v>45597.08738425926</v>
      </c>
      <c r="I95" s="22"/>
      <c r="J95" s="1" t="s">
        <v>223</v>
      </c>
      <c r="K95" s="1" t="s">
        <v>5797</v>
      </c>
      <c r="L95" s="25" t="s">
        <v>5528</v>
      </c>
      <c r="M95" s="18"/>
      <c r="N95" s="4">
        <v>87201123</v>
      </c>
      <c r="O95" s="4">
        <v>109191418</v>
      </c>
      <c r="P95" s="5"/>
      <c r="Q95" s="5"/>
      <c r="R95" s="5"/>
      <c r="S95" s="5"/>
      <c r="T95" s="1" t="s">
        <v>5815</v>
      </c>
      <c r="U95" s="5"/>
      <c r="V95" s="5"/>
      <c r="W95" s="5"/>
      <c r="X95" s="4">
        <v>138627</v>
      </c>
      <c r="Y95" s="1" t="s">
        <v>5940</v>
      </c>
      <c r="Z95" s="27" t="s">
        <v>5801</v>
      </c>
      <c r="AA95" s="27" t="s">
        <v>5801</v>
      </c>
      <c r="AB95" s="5"/>
      <c r="AC95" s="27" t="s">
        <v>5802</v>
      </c>
      <c r="AD95" s="3">
        <v>45511.75938657407</v>
      </c>
      <c r="AE95" s="1" t="s">
        <v>5803</v>
      </c>
      <c r="AF95" s="28"/>
      <c r="AG95" s="5"/>
      <c r="AH95" s="5"/>
      <c r="AI95" s="11"/>
      <c r="AJ95" s="27" t="s">
        <v>5801</v>
      </c>
      <c r="AK95" s="5"/>
      <c r="AL95" s="18"/>
      <c r="AM95" s="18"/>
      <c r="AN95" s="18"/>
    </row>
    <row x14ac:dyDescent="0.25" r="96" customHeight="1" ht="18.75">
      <c r="A96" s="1" t="s">
        <v>1189</v>
      </c>
      <c r="B96" s="1" t="s">
        <v>2419</v>
      </c>
      <c r="C96" s="4">
        <v>29781868000158</v>
      </c>
      <c r="D96" s="2" t="s">
        <v>2419</v>
      </c>
      <c r="E96" s="4">
        <v>47984661013</v>
      </c>
      <c r="F96" s="1" t="s">
        <v>6059</v>
      </c>
      <c r="G96" s="22">
        <v>45401.62878472222</v>
      </c>
      <c r="H96" s="3">
        <v>45597.08736111111</v>
      </c>
      <c r="I96" s="22"/>
      <c r="J96" s="1" t="s">
        <v>119</v>
      </c>
      <c r="K96" s="1" t="s">
        <v>5835</v>
      </c>
      <c r="L96" s="25" t="s">
        <v>5240</v>
      </c>
      <c r="M96" s="18"/>
      <c r="N96" s="4">
        <v>82064383</v>
      </c>
      <c r="O96" s="4">
        <v>105482655</v>
      </c>
      <c r="P96" s="5"/>
      <c r="Q96" s="5"/>
      <c r="R96" s="5"/>
      <c r="S96" s="5"/>
      <c r="T96" s="5"/>
      <c r="U96" s="1" t="s">
        <v>6059</v>
      </c>
      <c r="V96" s="5"/>
      <c r="W96" s="5"/>
      <c r="X96" s="18"/>
      <c r="Y96" s="1" t="s">
        <v>5800</v>
      </c>
      <c r="Z96" s="27" t="s">
        <v>5801</v>
      </c>
      <c r="AA96" s="27" t="s">
        <v>5801</v>
      </c>
      <c r="AB96" s="5"/>
      <c r="AC96" s="27" t="s">
        <v>5802</v>
      </c>
      <c r="AD96" s="3">
        <v>45401.62876157407</v>
      </c>
      <c r="AE96" s="1" t="s">
        <v>5803</v>
      </c>
      <c r="AF96" s="28"/>
      <c r="AG96" s="5"/>
      <c r="AH96" s="5"/>
      <c r="AI96" s="11"/>
      <c r="AJ96" s="27" t="s">
        <v>5801</v>
      </c>
      <c r="AK96" s="5"/>
      <c r="AL96" s="18"/>
      <c r="AM96" s="18"/>
      <c r="AN96" s="18"/>
    </row>
    <row x14ac:dyDescent="0.25" r="97" customHeight="1" ht="18.75">
      <c r="A97" s="1" t="s">
        <v>1630</v>
      </c>
      <c r="B97" s="1" t="s">
        <v>4630</v>
      </c>
      <c r="C97" s="4">
        <v>47715285000100</v>
      </c>
      <c r="D97" s="2" t="s">
        <v>6060</v>
      </c>
      <c r="E97" s="4">
        <v>11996992844</v>
      </c>
      <c r="F97" s="1" t="s">
        <v>6061</v>
      </c>
      <c r="G97" s="22">
        <v>45589.882314814815</v>
      </c>
      <c r="H97" s="3">
        <v>45597.18450231481</v>
      </c>
      <c r="I97" s="22"/>
      <c r="J97" s="1" t="s">
        <v>117</v>
      </c>
      <c r="K97" s="1" t="s">
        <v>5893</v>
      </c>
      <c r="L97" s="25" t="s">
        <v>6062</v>
      </c>
      <c r="M97" s="18"/>
      <c r="N97" s="4">
        <v>89642400</v>
      </c>
      <c r="O97" s="4">
        <v>109373838</v>
      </c>
      <c r="P97" s="5"/>
      <c r="Q97" s="1" t="s">
        <v>6063</v>
      </c>
      <c r="R97" s="5"/>
      <c r="S97" s="1" t="s">
        <v>5882</v>
      </c>
      <c r="T97" s="1" t="s">
        <v>5815</v>
      </c>
      <c r="U97" s="5"/>
      <c r="V97" s="5"/>
      <c r="W97" s="5"/>
      <c r="X97" s="18"/>
      <c r="Y97" s="1" t="s">
        <v>5800</v>
      </c>
      <c r="Z97" s="27" t="s">
        <v>5801</v>
      </c>
      <c r="AA97" s="27" t="s">
        <v>5801</v>
      </c>
      <c r="AB97" s="1" t="s">
        <v>6064</v>
      </c>
      <c r="AC97" s="27" t="s">
        <v>5802</v>
      </c>
      <c r="AD97" s="3">
        <v>45589.882314814815</v>
      </c>
      <c r="AE97" s="1" t="s">
        <v>5803</v>
      </c>
      <c r="AF97" s="28"/>
      <c r="AG97" s="5"/>
      <c r="AH97" s="5"/>
      <c r="AI97" s="11"/>
      <c r="AJ97" s="27" t="s">
        <v>5801</v>
      </c>
      <c r="AK97" s="27" t="s">
        <v>5801</v>
      </c>
      <c r="AL97" s="4">
        <v>0</v>
      </c>
      <c r="AM97" s="4">
        <v>0</v>
      </c>
      <c r="AN97" s="4">
        <v>0</v>
      </c>
    </row>
    <row x14ac:dyDescent="0.25" r="98" customHeight="1" ht="18.75">
      <c r="A98" s="1" t="s">
        <v>1187</v>
      </c>
      <c r="B98" s="1" t="s">
        <v>4631</v>
      </c>
      <c r="C98" s="4">
        <v>32986426000152</v>
      </c>
      <c r="D98" s="2" t="s">
        <v>4631</v>
      </c>
      <c r="E98" s="4">
        <v>31973372242</v>
      </c>
      <c r="F98" s="1" t="s">
        <v>6065</v>
      </c>
      <c r="G98" s="22">
        <v>45434.931238425925</v>
      </c>
      <c r="H98" s="3">
        <v>45596.76604166667</v>
      </c>
      <c r="I98" s="22">
        <v>45596.76627314815</v>
      </c>
      <c r="J98" s="1" t="s">
        <v>273</v>
      </c>
      <c r="K98" s="1" t="s">
        <v>5797</v>
      </c>
      <c r="L98" s="25" t="s">
        <v>5313</v>
      </c>
      <c r="M98" s="18"/>
      <c r="N98" s="4">
        <v>84611282</v>
      </c>
      <c r="O98" s="4">
        <v>101850456</v>
      </c>
      <c r="P98" s="5"/>
      <c r="Q98" s="5"/>
      <c r="R98" s="5"/>
      <c r="S98" s="5"/>
      <c r="T98" s="1" t="s">
        <v>5815</v>
      </c>
      <c r="U98" s="1" t="s">
        <v>6065</v>
      </c>
      <c r="V98" s="5"/>
      <c r="W98" s="27" t="s">
        <v>5802</v>
      </c>
      <c r="X98" s="4">
        <v>124367</v>
      </c>
      <c r="Y98" s="1" t="s">
        <v>5800</v>
      </c>
      <c r="Z98" s="27" t="s">
        <v>5801</v>
      </c>
      <c r="AA98" s="27" t="s">
        <v>5801</v>
      </c>
      <c r="AB98" s="5"/>
      <c r="AC98" s="27" t="s">
        <v>5802</v>
      </c>
      <c r="AD98" s="3">
        <v>45434.93121527778</v>
      </c>
      <c r="AE98" s="1" t="s">
        <v>5803</v>
      </c>
      <c r="AF98" s="28"/>
      <c r="AG98" s="5"/>
      <c r="AH98" s="5"/>
      <c r="AI98" s="11"/>
      <c r="AJ98" s="27" t="s">
        <v>5801</v>
      </c>
      <c r="AK98" s="5"/>
      <c r="AL98" s="18"/>
      <c r="AM98" s="18"/>
      <c r="AN98" s="18"/>
    </row>
    <row x14ac:dyDescent="0.25" r="99" customHeight="1" ht="18.75">
      <c r="A99" s="1" t="s">
        <v>1457</v>
      </c>
      <c r="B99" s="1" t="s">
        <v>6066</v>
      </c>
      <c r="C99" s="4">
        <v>35087827861</v>
      </c>
      <c r="D99" s="2" t="s">
        <v>6066</v>
      </c>
      <c r="E99" s="4">
        <v>19971121346</v>
      </c>
      <c r="F99" s="1" t="s">
        <v>6067</v>
      </c>
      <c r="G99" s="22">
        <v>45084.57597222222</v>
      </c>
      <c r="H99" s="3">
        <v>45226.744525462964</v>
      </c>
      <c r="I99" s="22">
        <v>45267.53686342593</v>
      </c>
      <c r="J99" s="1" t="s">
        <v>114</v>
      </c>
      <c r="K99" s="1" t="s">
        <v>5812</v>
      </c>
      <c r="L99" s="5"/>
      <c r="M99" s="18"/>
      <c r="N99" s="4">
        <v>67273077</v>
      </c>
      <c r="O99" s="4">
        <v>81990570</v>
      </c>
      <c r="P99" s="5"/>
      <c r="Q99" s="5"/>
      <c r="R99" s="1" t="s">
        <v>6068</v>
      </c>
      <c r="S99" s="1" t="s">
        <v>5814</v>
      </c>
      <c r="T99" s="5"/>
      <c r="U99" s="1" t="s">
        <v>6067</v>
      </c>
      <c r="V99" s="5"/>
      <c r="W99" s="5"/>
      <c r="X99" s="18"/>
      <c r="Y99" s="1" t="s">
        <v>5800</v>
      </c>
      <c r="Z99" s="27" t="s">
        <v>5801</v>
      </c>
      <c r="AA99" s="27" t="s">
        <v>5801</v>
      </c>
      <c r="AB99" s="5"/>
      <c r="AC99" s="5"/>
      <c r="AD99" s="11"/>
      <c r="AE99" s="1" t="s">
        <v>5803</v>
      </c>
      <c r="AF99" s="28"/>
      <c r="AG99" s="5"/>
      <c r="AH99" s="5"/>
      <c r="AI99" s="11"/>
      <c r="AJ99" s="5"/>
      <c r="AK99" s="5"/>
      <c r="AL99" s="18"/>
      <c r="AM99" s="18"/>
      <c r="AN99" s="18"/>
    </row>
    <row x14ac:dyDescent="0.25" r="100" customHeight="1" ht="18.75">
      <c r="A100" s="1" t="s">
        <v>3109</v>
      </c>
      <c r="B100" s="1" t="s">
        <v>6069</v>
      </c>
      <c r="C100" s="4">
        <v>41415708000190</v>
      </c>
      <c r="D100" s="2" t="s">
        <v>6070</v>
      </c>
      <c r="E100" s="4">
        <v>17991067231</v>
      </c>
      <c r="F100" s="1" t="s">
        <v>6071</v>
      </c>
      <c r="G100" s="22">
        <v>45568.85288194445</v>
      </c>
      <c r="H100" s="3">
        <v>45597.19484953704</v>
      </c>
      <c r="I100" s="22"/>
      <c r="J100" s="1" t="s">
        <v>119</v>
      </c>
      <c r="K100" s="5"/>
      <c r="L100" s="25" t="s">
        <v>6072</v>
      </c>
      <c r="M100" s="18"/>
      <c r="N100" s="4">
        <v>88857839</v>
      </c>
      <c r="O100" s="4">
        <v>108346932</v>
      </c>
      <c r="P100" s="5"/>
      <c r="Q100" s="1" t="s">
        <v>6073</v>
      </c>
      <c r="R100" s="5"/>
      <c r="S100" s="1" t="s">
        <v>5814</v>
      </c>
      <c r="T100" s="5"/>
      <c r="U100" s="5"/>
      <c r="V100" s="5"/>
      <c r="W100" s="5"/>
      <c r="X100" s="18"/>
      <c r="Y100" s="1" t="s">
        <v>5800</v>
      </c>
      <c r="Z100" s="27" t="s">
        <v>5801</v>
      </c>
      <c r="AA100" s="27" t="s">
        <v>5801</v>
      </c>
      <c r="AB100" s="1" t="s">
        <v>6074</v>
      </c>
      <c r="AC100" s="27" t="s">
        <v>5802</v>
      </c>
      <c r="AD100" s="3">
        <v>45568.85287037037</v>
      </c>
      <c r="AE100" s="1" t="s">
        <v>5803</v>
      </c>
      <c r="AF100" s="28"/>
      <c r="AG100" s="5"/>
      <c r="AH100" s="5"/>
      <c r="AI100" s="11"/>
      <c r="AJ100" s="27" t="s">
        <v>5801</v>
      </c>
      <c r="AK100" s="27" t="s">
        <v>5802</v>
      </c>
      <c r="AL100" s="4">
        <v>1</v>
      </c>
      <c r="AM100" s="4">
        <v>0</v>
      </c>
      <c r="AN100" s="4">
        <v>2</v>
      </c>
    </row>
    <row x14ac:dyDescent="0.25" r="101" customHeight="1" ht="18.75">
      <c r="A101" s="1" t="s">
        <v>1487</v>
      </c>
      <c r="B101" s="1" t="s">
        <v>6075</v>
      </c>
      <c r="C101" s="4">
        <v>33218630000196</v>
      </c>
      <c r="D101" s="2" t="s">
        <v>6076</v>
      </c>
      <c r="E101" s="4">
        <v>71988107095</v>
      </c>
      <c r="F101" s="1" t="s">
        <v>6077</v>
      </c>
      <c r="G101" s="22">
        <v>45371.70819444444</v>
      </c>
      <c r="H101" s="3">
        <v>45432.458333333336</v>
      </c>
      <c r="I101" s="22">
        <v>45439.586226851854</v>
      </c>
      <c r="J101" s="1" t="s">
        <v>119</v>
      </c>
      <c r="K101" s="5"/>
      <c r="L101" s="25" t="s">
        <v>5147</v>
      </c>
      <c r="M101" s="18"/>
      <c r="N101" s="4">
        <v>79459232</v>
      </c>
      <c r="O101" s="4">
        <v>98085864</v>
      </c>
      <c r="P101" s="5"/>
      <c r="Q101" s="5"/>
      <c r="R101" s="5"/>
      <c r="S101" s="5"/>
      <c r="T101" s="1" t="s">
        <v>5815</v>
      </c>
      <c r="U101" s="1" t="s">
        <v>6078</v>
      </c>
      <c r="V101" s="5"/>
      <c r="W101" s="27" t="s">
        <v>5801</v>
      </c>
      <c r="X101" s="18"/>
      <c r="Y101" s="1" t="s">
        <v>5800</v>
      </c>
      <c r="Z101" s="27" t="s">
        <v>5801</v>
      </c>
      <c r="AA101" s="27" t="s">
        <v>5801</v>
      </c>
      <c r="AB101" s="5"/>
      <c r="AC101" s="27" t="s">
        <v>5802</v>
      </c>
      <c r="AD101" s="3">
        <v>45371.708182870374</v>
      </c>
      <c r="AE101" s="1" t="s">
        <v>5803</v>
      </c>
      <c r="AF101" s="28"/>
      <c r="AG101" s="5"/>
      <c r="AH101" s="5"/>
      <c r="AI101" s="11"/>
      <c r="AJ101" s="5"/>
      <c r="AK101" s="5"/>
      <c r="AL101" s="18"/>
      <c r="AM101" s="18"/>
      <c r="AN101" s="18"/>
    </row>
    <row x14ac:dyDescent="0.25" r="102" customHeight="1" ht="18.75">
      <c r="A102" s="1" t="s">
        <v>1048</v>
      </c>
      <c r="B102" s="1" t="s">
        <v>2104</v>
      </c>
      <c r="C102" s="4">
        <v>8099586603</v>
      </c>
      <c r="D102" s="2" t="s">
        <v>2104</v>
      </c>
      <c r="E102" s="4">
        <v>34991849600</v>
      </c>
      <c r="F102" s="1" t="s">
        <v>6079</v>
      </c>
      <c r="G102" s="22">
        <v>45099.58561342592</v>
      </c>
      <c r="H102" s="3">
        <v>45297.00017361111</v>
      </c>
      <c r="I102" s="22">
        <v>45372.56136574074</v>
      </c>
      <c r="J102" s="1" t="s">
        <v>114</v>
      </c>
      <c r="K102" s="5"/>
      <c r="L102" s="25" t="s">
        <v>6080</v>
      </c>
      <c r="M102" s="18"/>
      <c r="N102" s="4">
        <v>67826843</v>
      </c>
      <c r="O102" s="4">
        <v>82666413</v>
      </c>
      <c r="P102" s="5"/>
      <c r="Q102" s="1" t="s">
        <v>5852</v>
      </c>
      <c r="R102" s="1" t="s">
        <v>5926</v>
      </c>
      <c r="S102" s="1" t="s">
        <v>5814</v>
      </c>
      <c r="T102" s="5"/>
      <c r="U102" s="5"/>
      <c r="V102" s="5"/>
      <c r="W102" s="5"/>
      <c r="X102" s="18"/>
      <c r="Y102" s="1" t="s">
        <v>5800</v>
      </c>
      <c r="Z102" s="27" t="s">
        <v>5801</v>
      </c>
      <c r="AA102" s="27" t="s">
        <v>5801</v>
      </c>
      <c r="AB102" s="5"/>
      <c r="AC102" s="5"/>
      <c r="AD102" s="11"/>
      <c r="AE102" s="1" t="s">
        <v>5803</v>
      </c>
      <c r="AF102" s="28"/>
      <c r="AG102" s="5"/>
      <c r="AH102" s="5"/>
      <c r="AI102" s="11"/>
      <c r="AJ102" s="5"/>
      <c r="AK102" s="5"/>
      <c r="AL102" s="18"/>
      <c r="AM102" s="18"/>
      <c r="AN102" s="18"/>
    </row>
    <row x14ac:dyDescent="0.25" r="103" customHeight="1" ht="18.75">
      <c r="A103" s="1" t="s">
        <v>4544</v>
      </c>
      <c r="B103" s="1" t="s">
        <v>6081</v>
      </c>
      <c r="C103" s="4">
        <v>14110585000107</v>
      </c>
      <c r="D103" s="2" t="s">
        <v>6081</v>
      </c>
      <c r="E103" s="4">
        <v>31998128282</v>
      </c>
      <c r="F103" s="1" t="s">
        <v>6082</v>
      </c>
      <c r="G103" s="22">
        <v>45511.68215277778</v>
      </c>
      <c r="H103" s="3">
        <v>45597.087372685186</v>
      </c>
      <c r="I103" s="22"/>
      <c r="J103" s="1" t="s">
        <v>293</v>
      </c>
      <c r="K103" s="5"/>
      <c r="L103" s="25" t="s">
        <v>6083</v>
      </c>
      <c r="M103" s="18"/>
      <c r="N103" s="4">
        <v>87198281</v>
      </c>
      <c r="O103" s="4">
        <v>105707232</v>
      </c>
      <c r="P103" s="5"/>
      <c r="Q103" s="1" t="s">
        <v>6063</v>
      </c>
      <c r="R103" s="5"/>
      <c r="S103" s="1" t="s">
        <v>5814</v>
      </c>
      <c r="T103" s="5"/>
      <c r="U103" s="5"/>
      <c r="V103" s="5"/>
      <c r="W103" s="5"/>
      <c r="X103" s="18"/>
      <c r="Y103" s="1" t="s">
        <v>5800</v>
      </c>
      <c r="Z103" s="27" t="s">
        <v>5801</v>
      </c>
      <c r="AA103" s="27" t="s">
        <v>5801</v>
      </c>
      <c r="AB103" s="5"/>
      <c r="AC103" s="27" t="s">
        <v>5802</v>
      </c>
      <c r="AD103" s="3">
        <v>45511.68215277778</v>
      </c>
      <c r="AE103" s="1" t="s">
        <v>5803</v>
      </c>
      <c r="AF103" s="28"/>
      <c r="AG103" s="1" t="s">
        <v>6084</v>
      </c>
      <c r="AH103" s="5"/>
      <c r="AI103" s="3">
        <v>45525.905810185184</v>
      </c>
      <c r="AJ103" s="27" t="s">
        <v>5801</v>
      </c>
      <c r="AK103" s="27" t="s">
        <v>5801</v>
      </c>
      <c r="AL103" s="4">
        <v>0</v>
      </c>
      <c r="AM103" s="4">
        <v>0</v>
      </c>
      <c r="AN103" s="4">
        <v>0</v>
      </c>
    </row>
    <row x14ac:dyDescent="0.25" r="104" customHeight="1" ht="18.75">
      <c r="A104" s="1" t="s">
        <v>978</v>
      </c>
      <c r="B104" s="1" t="s">
        <v>2105</v>
      </c>
      <c r="C104" s="4">
        <v>35550601800</v>
      </c>
      <c r="D104" s="2" t="s">
        <v>2105</v>
      </c>
      <c r="E104" s="4">
        <v>11972843257</v>
      </c>
      <c r="F104" s="1" t="s">
        <v>6085</v>
      </c>
      <c r="G104" s="22">
        <v>45460.49116898148</v>
      </c>
      <c r="H104" s="3">
        <v>45495.04211805556</v>
      </c>
      <c r="I104" s="22">
        <v>45495.096354166664</v>
      </c>
      <c r="J104" s="1" t="s">
        <v>119</v>
      </c>
      <c r="K104" s="1" t="s">
        <v>5797</v>
      </c>
      <c r="L104" s="25" t="s">
        <v>5355</v>
      </c>
      <c r="M104" s="18"/>
      <c r="N104" s="4">
        <v>85720069</v>
      </c>
      <c r="O104" s="4">
        <v>103264814</v>
      </c>
      <c r="P104" s="5"/>
      <c r="Q104" s="5"/>
      <c r="R104" s="5"/>
      <c r="S104" s="5"/>
      <c r="T104" s="5"/>
      <c r="U104" s="5"/>
      <c r="V104" s="5"/>
      <c r="W104" s="5"/>
      <c r="X104" s="4">
        <v>128093</v>
      </c>
      <c r="Y104" s="1" t="s">
        <v>5800</v>
      </c>
      <c r="Z104" s="27" t="s">
        <v>5801</v>
      </c>
      <c r="AA104" s="27" t="s">
        <v>5801</v>
      </c>
      <c r="AB104" s="5"/>
      <c r="AC104" s="27" t="s">
        <v>5802</v>
      </c>
      <c r="AD104" s="3">
        <v>45460.49203703704</v>
      </c>
      <c r="AE104" s="1" t="s">
        <v>5803</v>
      </c>
      <c r="AF104" s="28"/>
      <c r="AG104" s="5"/>
      <c r="AH104" s="5"/>
      <c r="AI104" s="11"/>
      <c r="AJ104" s="27" t="s">
        <v>5801</v>
      </c>
      <c r="AK104" s="5"/>
      <c r="AL104" s="18"/>
      <c r="AM104" s="18"/>
      <c r="AN104" s="18"/>
    </row>
    <row x14ac:dyDescent="0.25" r="105" customHeight="1" ht="18.75">
      <c r="A105" s="1" t="s">
        <v>1608</v>
      </c>
      <c r="B105" s="1" t="s">
        <v>2106</v>
      </c>
      <c r="C105" s="4">
        <v>33228093000165</v>
      </c>
      <c r="D105" s="2" t="s">
        <v>2106</v>
      </c>
      <c r="E105" s="4">
        <v>47999230798</v>
      </c>
      <c r="F105" s="1" t="s">
        <v>6086</v>
      </c>
      <c r="G105" s="22">
        <v>45468.72175925926</v>
      </c>
      <c r="H105" s="3">
        <v>45508.611608796295</v>
      </c>
      <c r="I105" s="22">
        <v>45508.64105324074</v>
      </c>
      <c r="J105" s="1" t="s">
        <v>20</v>
      </c>
      <c r="K105" s="5"/>
      <c r="L105" s="25" t="s">
        <v>5396</v>
      </c>
      <c r="M105" s="18"/>
      <c r="N105" s="4">
        <v>85935901</v>
      </c>
      <c r="O105" s="4">
        <v>103709197</v>
      </c>
      <c r="P105" s="5"/>
      <c r="Q105" s="5"/>
      <c r="R105" s="5"/>
      <c r="S105" s="5"/>
      <c r="T105" s="1" t="s">
        <v>5815</v>
      </c>
      <c r="U105" s="1" t="s">
        <v>6087</v>
      </c>
      <c r="V105" s="5"/>
      <c r="W105" s="5"/>
      <c r="X105" s="18"/>
      <c r="Y105" s="1" t="s">
        <v>5800</v>
      </c>
      <c r="Z105" s="27" t="s">
        <v>5801</v>
      </c>
      <c r="AA105" s="27" t="s">
        <v>5801</v>
      </c>
      <c r="AB105" s="5"/>
      <c r="AC105" s="27" t="s">
        <v>5802</v>
      </c>
      <c r="AD105" s="3">
        <v>45468.72174768519</v>
      </c>
      <c r="AE105" s="1" t="s">
        <v>5803</v>
      </c>
      <c r="AF105" s="28"/>
      <c r="AG105" s="5"/>
      <c r="AH105" s="5"/>
      <c r="AI105" s="11"/>
      <c r="AJ105" s="27" t="s">
        <v>5801</v>
      </c>
      <c r="AK105" s="5"/>
      <c r="AL105" s="18"/>
      <c r="AM105" s="18"/>
      <c r="AN105" s="18"/>
    </row>
    <row x14ac:dyDescent="0.25" r="106" customHeight="1" ht="18.75">
      <c r="A106" s="1" t="s">
        <v>508</v>
      </c>
      <c r="B106" s="1" t="s">
        <v>2107</v>
      </c>
      <c r="C106" s="4">
        <v>4618854170</v>
      </c>
      <c r="D106" s="2" t="s">
        <v>2107</v>
      </c>
      <c r="E106" s="4">
        <v>61992918589</v>
      </c>
      <c r="F106" s="1" t="s">
        <v>6088</v>
      </c>
      <c r="G106" s="22">
        <v>45328.60959490741</v>
      </c>
      <c r="H106" s="3">
        <v>45437.86126157407</v>
      </c>
      <c r="I106" s="22">
        <v>45443.65497685185</v>
      </c>
      <c r="J106" s="1" t="s">
        <v>41</v>
      </c>
      <c r="K106" s="1" t="s">
        <v>5812</v>
      </c>
      <c r="L106" s="25" t="s">
        <v>6089</v>
      </c>
      <c r="M106" s="18"/>
      <c r="N106" s="4">
        <v>77273912</v>
      </c>
      <c r="O106" s="4">
        <v>95623584</v>
      </c>
      <c r="P106" s="5"/>
      <c r="Q106" s="5"/>
      <c r="R106" s="5"/>
      <c r="S106" s="5"/>
      <c r="T106" s="1" t="s">
        <v>5815</v>
      </c>
      <c r="U106" s="1" t="s">
        <v>6088</v>
      </c>
      <c r="V106" s="5"/>
      <c r="W106" s="5"/>
      <c r="X106" s="18"/>
      <c r="Y106" s="1" t="s">
        <v>5800</v>
      </c>
      <c r="Z106" s="27" t="s">
        <v>5801</v>
      </c>
      <c r="AA106" s="27" t="s">
        <v>5801</v>
      </c>
      <c r="AB106" s="5"/>
      <c r="AC106" s="5"/>
      <c r="AD106" s="11"/>
      <c r="AE106" s="1" t="s">
        <v>5803</v>
      </c>
      <c r="AF106" s="28"/>
      <c r="AG106" s="5"/>
      <c r="AH106" s="5"/>
      <c r="AI106" s="11"/>
      <c r="AJ106" s="5"/>
      <c r="AK106" s="5"/>
      <c r="AL106" s="18"/>
      <c r="AM106" s="18"/>
      <c r="AN106" s="18"/>
    </row>
    <row x14ac:dyDescent="0.25" r="107" customHeight="1" ht="18.75">
      <c r="A107" s="1" t="s">
        <v>808</v>
      </c>
      <c r="B107" s="1" t="s">
        <v>2108</v>
      </c>
      <c r="C107" s="4">
        <v>40729894000170</v>
      </c>
      <c r="D107" s="2" t="s">
        <v>2108</v>
      </c>
      <c r="E107" s="4">
        <v>51995261660</v>
      </c>
      <c r="F107" s="1" t="s">
        <v>6090</v>
      </c>
      <c r="G107" s="22">
        <v>45295.56422453704</v>
      </c>
      <c r="H107" s="3">
        <v>45597.08736111111</v>
      </c>
      <c r="I107" s="22"/>
      <c r="J107" s="1" t="s">
        <v>20</v>
      </c>
      <c r="K107" s="1" t="s">
        <v>5812</v>
      </c>
      <c r="L107" s="25" t="s">
        <v>6091</v>
      </c>
      <c r="M107" s="18"/>
      <c r="N107" s="4">
        <v>75781597</v>
      </c>
      <c r="O107" s="4">
        <v>94063255</v>
      </c>
      <c r="P107" s="5"/>
      <c r="Q107" s="5"/>
      <c r="R107" s="5"/>
      <c r="S107" s="5"/>
      <c r="T107" s="5"/>
      <c r="U107" s="1" t="s">
        <v>6092</v>
      </c>
      <c r="V107" s="5"/>
      <c r="W107" s="5"/>
      <c r="X107" s="18"/>
      <c r="Y107" s="1" t="s">
        <v>5800</v>
      </c>
      <c r="Z107" s="27" t="s">
        <v>5801</v>
      </c>
      <c r="AA107" s="27" t="s">
        <v>5801</v>
      </c>
      <c r="AB107" s="5"/>
      <c r="AC107" s="5"/>
      <c r="AD107" s="11"/>
      <c r="AE107" s="1" t="s">
        <v>5803</v>
      </c>
      <c r="AF107" s="28"/>
      <c r="AG107" s="5"/>
      <c r="AH107" s="5"/>
      <c r="AI107" s="11"/>
      <c r="AJ107" s="27" t="s">
        <v>5801</v>
      </c>
      <c r="AK107" s="5"/>
      <c r="AL107" s="18"/>
      <c r="AM107" s="18"/>
      <c r="AN107" s="18"/>
    </row>
    <row x14ac:dyDescent="0.25" r="108" customHeight="1" ht="18.75">
      <c r="A108" s="1" t="s">
        <v>736</v>
      </c>
      <c r="B108" s="1" t="s">
        <v>4928</v>
      </c>
      <c r="C108" s="4">
        <v>39524625000198</v>
      </c>
      <c r="D108" s="2" t="s">
        <v>4928</v>
      </c>
      <c r="E108" s="4">
        <v>62995579029</v>
      </c>
      <c r="F108" s="1" t="s">
        <v>6093</v>
      </c>
      <c r="G108" s="22">
        <v>45530.88018518518</v>
      </c>
      <c r="H108" s="3">
        <v>45597.08733796296</v>
      </c>
      <c r="I108" s="22"/>
      <c r="J108" s="1" t="s">
        <v>20</v>
      </c>
      <c r="K108" s="1" t="s">
        <v>5824</v>
      </c>
      <c r="L108" s="5"/>
      <c r="M108" s="4">
        <v>1145756</v>
      </c>
      <c r="N108" s="4">
        <v>87773287</v>
      </c>
      <c r="O108" s="4">
        <v>106577939</v>
      </c>
      <c r="P108" s="5"/>
      <c r="Q108" s="5"/>
      <c r="R108" s="5"/>
      <c r="S108" s="5"/>
      <c r="T108" s="5"/>
      <c r="U108" s="5"/>
      <c r="V108" s="5"/>
      <c r="W108" s="27" t="s">
        <v>5802</v>
      </c>
      <c r="X108" s="18"/>
      <c r="Y108" s="1" t="s">
        <v>5800</v>
      </c>
      <c r="Z108" s="27" t="s">
        <v>5801</v>
      </c>
      <c r="AA108" s="27" t="s">
        <v>5801</v>
      </c>
      <c r="AB108" s="5"/>
      <c r="AC108" s="27" t="s">
        <v>5802</v>
      </c>
      <c r="AD108" s="3">
        <v>45530.87399305555</v>
      </c>
      <c r="AE108" s="1" t="s">
        <v>5803</v>
      </c>
      <c r="AF108" s="28"/>
      <c r="AG108" s="5"/>
      <c r="AH108" s="5"/>
      <c r="AI108" s="11"/>
      <c r="AJ108" s="27" t="s">
        <v>5801</v>
      </c>
      <c r="AK108" s="5"/>
      <c r="AL108" s="18"/>
      <c r="AM108" s="18"/>
      <c r="AN108" s="18"/>
    </row>
    <row x14ac:dyDescent="0.25" r="109" customHeight="1" ht="18.75">
      <c r="A109" s="1" t="s">
        <v>6094</v>
      </c>
      <c r="B109" s="1" t="s">
        <v>6095</v>
      </c>
      <c r="C109" s="4">
        <v>49294245691</v>
      </c>
      <c r="D109" s="2" t="s">
        <v>6096</v>
      </c>
      <c r="E109" s="4">
        <v>27997863818</v>
      </c>
      <c r="F109" s="1" t="s">
        <v>6097</v>
      </c>
      <c r="G109" s="22">
        <v>45160.125</v>
      </c>
      <c r="H109" s="3">
        <v>45369.704664351855</v>
      </c>
      <c r="I109" s="22">
        <v>45230.125</v>
      </c>
      <c r="J109" s="1" t="s">
        <v>20</v>
      </c>
      <c r="K109" s="5"/>
      <c r="L109" s="5"/>
      <c r="M109" s="18"/>
      <c r="N109" s="4">
        <v>70378312</v>
      </c>
      <c r="O109" s="4">
        <v>86231037</v>
      </c>
      <c r="P109" s="27" t="s">
        <v>5801</v>
      </c>
      <c r="Q109" s="5"/>
      <c r="R109" s="5"/>
      <c r="S109" s="5"/>
      <c r="T109" s="5"/>
      <c r="U109" s="5"/>
      <c r="V109" s="27" t="s">
        <v>5801</v>
      </c>
      <c r="W109" s="27" t="s">
        <v>5802</v>
      </c>
      <c r="X109" s="18"/>
      <c r="Y109" s="1" t="s">
        <v>5800</v>
      </c>
      <c r="Z109" s="27" t="s">
        <v>5801</v>
      </c>
      <c r="AA109" s="27" t="s">
        <v>5801</v>
      </c>
      <c r="AB109" s="5"/>
      <c r="AC109" s="5"/>
      <c r="AD109" s="11"/>
      <c r="AE109" s="1" t="s">
        <v>5803</v>
      </c>
      <c r="AF109" s="28"/>
      <c r="AG109" s="5"/>
      <c r="AH109" s="5"/>
      <c r="AI109" s="11"/>
      <c r="AJ109" s="27" t="s">
        <v>5801</v>
      </c>
      <c r="AK109" s="5"/>
      <c r="AL109" s="18"/>
      <c r="AM109" s="18"/>
      <c r="AN109" s="18"/>
    </row>
    <row x14ac:dyDescent="0.25" r="110" customHeight="1" ht="18.75">
      <c r="A110" s="1" t="s">
        <v>897</v>
      </c>
      <c r="B110" s="1" t="s">
        <v>4929</v>
      </c>
      <c r="C110" s="4">
        <v>48151186000106</v>
      </c>
      <c r="D110" s="2" t="s">
        <v>6098</v>
      </c>
      <c r="E110" s="4">
        <v>62993185645</v>
      </c>
      <c r="F110" s="1" t="s">
        <v>6099</v>
      </c>
      <c r="G110" s="22">
        <v>45588.68554398148</v>
      </c>
      <c r="H110" s="3">
        <v>45597.243483796294</v>
      </c>
      <c r="I110" s="22"/>
      <c r="J110" s="1" t="s">
        <v>311</v>
      </c>
      <c r="K110" s="1" t="s">
        <v>5846</v>
      </c>
      <c r="L110" s="25" t="s">
        <v>6100</v>
      </c>
      <c r="M110" s="18"/>
      <c r="N110" s="4">
        <v>89523155</v>
      </c>
      <c r="O110" s="4">
        <v>109240462</v>
      </c>
      <c r="P110" s="5"/>
      <c r="Q110" s="1" t="s">
        <v>6101</v>
      </c>
      <c r="R110" s="5"/>
      <c r="S110" s="1" t="s">
        <v>5814</v>
      </c>
      <c r="T110" s="1" t="s">
        <v>5815</v>
      </c>
      <c r="U110" s="5"/>
      <c r="V110" s="5"/>
      <c r="W110" s="5"/>
      <c r="X110" s="18"/>
      <c r="Y110" s="1" t="s">
        <v>5800</v>
      </c>
      <c r="Z110" s="27" t="s">
        <v>5801</v>
      </c>
      <c r="AA110" s="27" t="s">
        <v>5801</v>
      </c>
      <c r="AB110" s="1" t="s">
        <v>6102</v>
      </c>
      <c r="AC110" s="27" t="s">
        <v>5802</v>
      </c>
      <c r="AD110" s="3">
        <v>45588.68556712963</v>
      </c>
      <c r="AE110" s="1" t="s">
        <v>5803</v>
      </c>
      <c r="AF110" s="28"/>
      <c r="AG110" s="5"/>
      <c r="AH110" s="5"/>
      <c r="AI110" s="11"/>
      <c r="AJ110" s="27" t="s">
        <v>5801</v>
      </c>
      <c r="AK110" s="27" t="s">
        <v>5801</v>
      </c>
      <c r="AL110" s="4">
        <v>0</v>
      </c>
      <c r="AM110" s="4">
        <v>0</v>
      </c>
      <c r="AN110" s="4">
        <v>0</v>
      </c>
    </row>
    <row x14ac:dyDescent="0.25" r="111" customHeight="1" ht="18.75">
      <c r="A111" s="1" t="s">
        <v>855</v>
      </c>
      <c r="B111" s="1" t="s">
        <v>2109</v>
      </c>
      <c r="C111" s="4">
        <v>81310450000182</v>
      </c>
      <c r="D111" s="2" t="s">
        <v>2109</v>
      </c>
      <c r="E111" s="4">
        <v>47999151370</v>
      </c>
      <c r="F111" s="1" t="s">
        <v>6103</v>
      </c>
      <c r="G111" s="22">
        <v>45271.70211805555</v>
      </c>
      <c r="H111" s="3">
        <v>45303.68902777778</v>
      </c>
      <c r="I111" s="22">
        <v>45481.75283564815</v>
      </c>
      <c r="J111" s="1" t="s">
        <v>119</v>
      </c>
      <c r="K111" s="1" t="s">
        <v>5807</v>
      </c>
      <c r="L111" s="25" t="s">
        <v>6104</v>
      </c>
      <c r="M111" s="18"/>
      <c r="N111" s="4">
        <v>75238812</v>
      </c>
      <c r="O111" s="4">
        <v>93078477</v>
      </c>
      <c r="P111" s="5"/>
      <c r="Q111" s="5"/>
      <c r="R111" s="5"/>
      <c r="S111" s="5"/>
      <c r="T111" s="5"/>
      <c r="U111" s="1" t="s">
        <v>6105</v>
      </c>
      <c r="V111" s="5"/>
      <c r="W111" s="5"/>
      <c r="X111" s="18"/>
      <c r="Y111" s="1" t="s">
        <v>5800</v>
      </c>
      <c r="Z111" s="27" t="s">
        <v>5801</v>
      </c>
      <c r="AA111" s="27" t="s">
        <v>5801</v>
      </c>
      <c r="AB111" s="5"/>
      <c r="AC111" s="5"/>
      <c r="AD111" s="11"/>
      <c r="AE111" s="1" t="s">
        <v>5803</v>
      </c>
      <c r="AF111" s="28"/>
      <c r="AG111" s="5"/>
      <c r="AH111" s="5"/>
      <c r="AI111" s="11"/>
      <c r="AJ111" s="5"/>
      <c r="AK111" s="5"/>
      <c r="AL111" s="18"/>
      <c r="AM111" s="18"/>
      <c r="AN111" s="18"/>
    </row>
    <row x14ac:dyDescent="0.25" r="112" customHeight="1" ht="18.75">
      <c r="A112" s="1" t="s">
        <v>634</v>
      </c>
      <c r="B112" s="1" t="s">
        <v>1748</v>
      </c>
      <c r="C112" s="4">
        <v>20732579000194</v>
      </c>
      <c r="D112" s="2" t="s">
        <v>6106</v>
      </c>
      <c r="E112" s="4">
        <v>17996486012</v>
      </c>
      <c r="F112" s="1" t="s">
        <v>6107</v>
      </c>
      <c r="G112" s="22">
        <v>45526.658425925925</v>
      </c>
      <c r="H112" s="3">
        <v>45597.087372685186</v>
      </c>
      <c r="I112" s="22"/>
      <c r="J112" s="1" t="s">
        <v>20</v>
      </c>
      <c r="K112" s="1" t="s">
        <v>5812</v>
      </c>
      <c r="L112" s="25" t="s">
        <v>5579</v>
      </c>
      <c r="M112" s="18"/>
      <c r="N112" s="4">
        <v>87655182</v>
      </c>
      <c r="O112" s="4">
        <v>106412710</v>
      </c>
      <c r="P112" s="5"/>
      <c r="Q112" s="1" t="s">
        <v>5852</v>
      </c>
      <c r="R112" s="5"/>
      <c r="S112" s="1" t="s">
        <v>5814</v>
      </c>
      <c r="T112" s="1" t="s">
        <v>5815</v>
      </c>
      <c r="U112" s="5"/>
      <c r="V112" s="5"/>
      <c r="W112" s="5"/>
      <c r="X112" s="18"/>
      <c r="Y112" s="1" t="s">
        <v>5800</v>
      </c>
      <c r="Z112" s="27" t="s">
        <v>5801</v>
      </c>
      <c r="AA112" s="27" t="s">
        <v>5801</v>
      </c>
      <c r="AB112" s="1" t="s">
        <v>6108</v>
      </c>
      <c r="AC112" s="27" t="s">
        <v>5802</v>
      </c>
      <c r="AD112" s="3">
        <v>45526.65841435185</v>
      </c>
      <c r="AE112" s="1" t="s">
        <v>5803</v>
      </c>
      <c r="AF112" s="28"/>
      <c r="AG112" s="5"/>
      <c r="AH112" s="5"/>
      <c r="AI112" s="11"/>
      <c r="AJ112" s="27" t="s">
        <v>5801</v>
      </c>
      <c r="AK112" s="27" t="s">
        <v>5802</v>
      </c>
      <c r="AL112" s="4">
        <v>1</v>
      </c>
      <c r="AM112" s="4">
        <v>1</v>
      </c>
      <c r="AN112" s="4">
        <v>2</v>
      </c>
    </row>
    <row x14ac:dyDescent="0.25" r="113" customHeight="1" ht="18.75">
      <c r="A113" s="1" t="s">
        <v>377</v>
      </c>
      <c r="B113" s="1" t="s">
        <v>2110</v>
      </c>
      <c r="C113" s="4">
        <v>35436242000107</v>
      </c>
      <c r="D113" s="2" t="s">
        <v>2110</v>
      </c>
      <c r="E113" s="4">
        <v>35998241751</v>
      </c>
      <c r="F113" s="1" t="s">
        <v>6109</v>
      </c>
      <c r="G113" s="22">
        <v>45218.506689814814</v>
      </c>
      <c r="H113" s="3">
        <v>45338.709756944445</v>
      </c>
      <c r="I113" s="22">
        <v>45473.7971875</v>
      </c>
      <c r="J113" s="1" t="s">
        <v>144</v>
      </c>
      <c r="K113" s="1" t="s">
        <v>5863</v>
      </c>
      <c r="L113" s="25" t="s">
        <v>6110</v>
      </c>
      <c r="M113" s="18"/>
      <c r="N113" s="4">
        <v>73175649</v>
      </c>
      <c r="O113" s="4">
        <v>90025505</v>
      </c>
      <c r="P113" s="5"/>
      <c r="Q113" s="5"/>
      <c r="R113" s="5"/>
      <c r="S113" s="5"/>
      <c r="T113" s="5"/>
      <c r="U113" s="1" t="s">
        <v>6111</v>
      </c>
      <c r="V113" s="5"/>
      <c r="W113" s="5"/>
      <c r="X113" s="18"/>
      <c r="Y113" s="1" t="s">
        <v>5800</v>
      </c>
      <c r="Z113" s="27" t="s">
        <v>5801</v>
      </c>
      <c r="AA113" s="27" t="s">
        <v>5801</v>
      </c>
      <c r="AB113" s="5"/>
      <c r="AC113" s="5"/>
      <c r="AD113" s="11"/>
      <c r="AE113" s="1" t="s">
        <v>5803</v>
      </c>
      <c r="AF113" s="28"/>
      <c r="AG113" s="5"/>
      <c r="AH113" s="5"/>
      <c r="AI113" s="11"/>
      <c r="AJ113" s="5"/>
      <c r="AK113" s="5"/>
      <c r="AL113" s="18"/>
      <c r="AM113" s="18"/>
      <c r="AN113" s="18"/>
    </row>
    <row x14ac:dyDescent="0.25" r="114" customHeight="1" ht="18.75">
      <c r="A114" s="1" t="s">
        <v>1366</v>
      </c>
      <c r="B114" s="1" t="s">
        <v>1749</v>
      </c>
      <c r="C114" s="4">
        <v>7971444982</v>
      </c>
      <c r="D114" s="2" t="s">
        <v>1749</v>
      </c>
      <c r="E114" s="4">
        <v>47997148978</v>
      </c>
      <c r="F114" s="1" t="s">
        <v>6112</v>
      </c>
      <c r="G114" s="22">
        <v>45467.685115740744</v>
      </c>
      <c r="H114" s="3">
        <v>45597.08738425926</v>
      </c>
      <c r="I114" s="22"/>
      <c r="J114" s="1" t="s">
        <v>223</v>
      </c>
      <c r="K114" s="1" t="s">
        <v>5824</v>
      </c>
      <c r="L114" s="25" t="s">
        <v>5391</v>
      </c>
      <c r="M114" s="4">
        <v>1307195</v>
      </c>
      <c r="N114" s="4">
        <v>85902376</v>
      </c>
      <c r="O114" s="4">
        <v>103644458</v>
      </c>
      <c r="P114" s="5"/>
      <c r="Q114" s="5"/>
      <c r="R114" s="5"/>
      <c r="S114" s="5"/>
      <c r="T114" s="5"/>
      <c r="U114" s="1" t="s">
        <v>6113</v>
      </c>
      <c r="V114" s="5"/>
      <c r="W114" s="5"/>
      <c r="X114" s="18"/>
      <c r="Y114" s="1" t="s">
        <v>5800</v>
      </c>
      <c r="Z114" s="27" t="s">
        <v>5801</v>
      </c>
      <c r="AA114" s="27" t="s">
        <v>5801</v>
      </c>
      <c r="AB114" s="5"/>
      <c r="AC114" s="27" t="s">
        <v>5802</v>
      </c>
      <c r="AD114" s="3">
        <v>45467.68498842593</v>
      </c>
      <c r="AE114" s="1" t="s">
        <v>5803</v>
      </c>
      <c r="AF114" s="28"/>
      <c r="AG114" s="5"/>
      <c r="AH114" s="5"/>
      <c r="AI114" s="11"/>
      <c r="AJ114" s="27" t="s">
        <v>5801</v>
      </c>
      <c r="AK114" s="5"/>
      <c r="AL114" s="18"/>
      <c r="AM114" s="18"/>
      <c r="AN114" s="18"/>
    </row>
    <row x14ac:dyDescent="0.25" r="115" customHeight="1" ht="18.75">
      <c r="A115" s="1" t="s">
        <v>1372</v>
      </c>
      <c r="B115" s="1" t="s">
        <v>4930</v>
      </c>
      <c r="C115" s="4">
        <v>14944388799</v>
      </c>
      <c r="D115" s="2" t="s">
        <v>4930</v>
      </c>
      <c r="E115" s="4">
        <v>27992757337</v>
      </c>
      <c r="F115" s="1" t="s">
        <v>6114</v>
      </c>
      <c r="G115" s="22">
        <v>45482.90530092592</v>
      </c>
      <c r="H115" s="3">
        <v>45597.08729166666</v>
      </c>
      <c r="I115" s="22"/>
      <c r="J115" s="1" t="s">
        <v>223</v>
      </c>
      <c r="K115" s="1" t="s">
        <v>5863</v>
      </c>
      <c r="L115" s="25" t="s">
        <v>5433</v>
      </c>
      <c r="M115" s="18"/>
      <c r="N115" s="4">
        <v>86400606</v>
      </c>
      <c r="O115" s="4">
        <v>104401047</v>
      </c>
      <c r="P115" s="5"/>
      <c r="Q115" s="5"/>
      <c r="R115" s="5"/>
      <c r="S115" s="5"/>
      <c r="T115" s="5"/>
      <c r="U115" s="5"/>
      <c r="V115" s="5"/>
      <c r="W115" s="5"/>
      <c r="X115" s="18"/>
      <c r="Y115" s="1" t="s">
        <v>5800</v>
      </c>
      <c r="Z115" s="27" t="s">
        <v>5801</v>
      </c>
      <c r="AA115" s="27" t="s">
        <v>5801</v>
      </c>
      <c r="AB115" s="5"/>
      <c r="AC115" s="27" t="s">
        <v>5802</v>
      </c>
      <c r="AD115" s="3">
        <v>45482.90528935185</v>
      </c>
      <c r="AE115" s="1" t="s">
        <v>5803</v>
      </c>
      <c r="AF115" s="28"/>
      <c r="AG115" s="5"/>
      <c r="AH115" s="5"/>
      <c r="AI115" s="11"/>
      <c r="AJ115" s="27" t="s">
        <v>5801</v>
      </c>
      <c r="AK115" s="5"/>
      <c r="AL115" s="18"/>
      <c r="AM115" s="18"/>
      <c r="AN115" s="18"/>
    </row>
    <row x14ac:dyDescent="0.25" r="116" customHeight="1" ht="18.75">
      <c r="A116" s="1" t="s">
        <v>1137</v>
      </c>
      <c r="B116" s="1" t="s">
        <v>6115</v>
      </c>
      <c r="C116" s="4">
        <v>78767709168</v>
      </c>
      <c r="D116" s="2" t="s">
        <v>6115</v>
      </c>
      <c r="E116" s="4">
        <v>62999927818</v>
      </c>
      <c r="F116" s="1" t="s">
        <v>6116</v>
      </c>
      <c r="G116" s="22">
        <v>45341.841365740744</v>
      </c>
      <c r="H116" s="3">
        <v>45597.08741898148</v>
      </c>
      <c r="I116" s="22"/>
      <c r="J116" s="1" t="s">
        <v>316</v>
      </c>
      <c r="K116" s="1" t="s">
        <v>5797</v>
      </c>
      <c r="L116" s="25" t="s">
        <v>6117</v>
      </c>
      <c r="M116" s="18"/>
      <c r="N116" s="4">
        <v>77561852</v>
      </c>
      <c r="O116" s="4">
        <v>96193831</v>
      </c>
      <c r="P116" s="5"/>
      <c r="Q116" s="5"/>
      <c r="R116" s="5"/>
      <c r="S116" s="5"/>
      <c r="T116" s="1" t="s">
        <v>5815</v>
      </c>
      <c r="U116" s="1" t="s">
        <v>6116</v>
      </c>
      <c r="V116" s="5"/>
      <c r="W116" s="5"/>
      <c r="X116" s="18"/>
      <c r="Y116" s="1" t="s">
        <v>5800</v>
      </c>
      <c r="Z116" s="27" t="s">
        <v>5801</v>
      </c>
      <c r="AA116" s="27" t="s">
        <v>5801</v>
      </c>
      <c r="AB116" s="5"/>
      <c r="AC116" s="5"/>
      <c r="AD116" s="11"/>
      <c r="AE116" s="1" t="s">
        <v>5803</v>
      </c>
      <c r="AF116" s="28"/>
      <c r="AG116" s="5"/>
      <c r="AH116" s="5"/>
      <c r="AI116" s="11"/>
      <c r="AJ116" s="27" t="s">
        <v>5801</v>
      </c>
      <c r="AK116" s="5"/>
      <c r="AL116" s="18"/>
      <c r="AM116" s="18"/>
      <c r="AN116" s="18"/>
    </row>
    <row x14ac:dyDescent="0.25" r="117" customHeight="1" ht="18.75">
      <c r="A117" s="1" t="s">
        <v>380</v>
      </c>
      <c r="B117" s="1" t="s">
        <v>4632</v>
      </c>
      <c r="C117" s="4">
        <v>31288748833</v>
      </c>
      <c r="D117" s="2" t="s">
        <v>4632</v>
      </c>
      <c r="E117" s="4">
        <v>16974016499</v>
      </c>
      <c r="F117" s="1" t="s">
        <v>6118</v>
      </c>
      <c r="G117" s="22">
        <v>45481.638703703706</v>
      </c>
      <c r="H117" s="3">
        <v>45597.08733796296</v>
      </c>
      <c r="I117" s="22"/>
      <c r="J117" s="1" t="s">
        <v>226</v>
      </c>
      <c r="K117" s="5"/>
      <c r="L117" s="25" t="s">
        <v>5426</v>
      </c>
      <c r="M117" s="18"/>
      <c r="N117" s="4">
        <v>86338949</v>
      </c>
      <c r="O117" s="4">
        <v>108589618</v>
      </c>
      <c r="P117" s="5"/>
      <c r="Q117" s="5"/>
      <c r="R117" s="5"/>
      <c r="S117" s="5"/>
      <c r="T117" s="5"/>
      <c r="U117" s="5"/>
      <c r="V117" s="5"/>
      <c r="W117" s="5"/>
      <c r="X117" s="18"/>
      <c r="Y117" s="1" t="s">
        <v>5800</v>
      </c>
      <c r="Z117" s="27" t="s">
        <v>5801</v>
      </c>
      <c r="AA117" s="27" t="s">
        <v>5801</v>
      </c>
      <c r="AB117" s="5"/>
      <c r="AC117" s="27" t="s">
        <v>5802</v>
      </c>
      <c r="AD117" s="3">
        <v>45481.63866898148</v>
      </c>
      <c r="AE117" s="1" t="s">
        <v>5803</v>
      </c>
      <c r="AF117" s="28"/>
      <c r="AG117" s="5"/>
      <c r="AH117" s="5"/>
      <c r="AI117" s="11"/>
      <c r="AJ117" s="27" t="s">
        <v>5801</v>
      </c>
      <c r="AK117" s="5"/>
      <c r="AL117" s="18"/>
      <c r="AM117" s="18"/>
      <c r="AN117" s="18"/>
    </row>
    <row x14ac:dyDescent="0.25" r="118" customHeight="1" ht="18.75">
      <c r="A118" s="1" t="s">
        <v>1109</v>
      </c>
      <c r="B118" s="1" t="s">
        <v>2111</v>
      </c>
      <c r="C118" s="4">
        <v>43023006000197</v>
      </c>
      <c r="D118" s="2" t="s">
        <v>6119</v>
      </c>
      <c r="E118" s="4">
        <v>62998371113</v>
      </c>
      <c r="F118" s="1" t="s">
        <v>6120</v>
      </c>
      <c r="G118" s="22">
        <v>45389.63849537037</v>
      </c>
      <c r="H118" s="3">
        <v>45597.08760416666</v>
      </c>
      <c r="I118" s="22"/>
      <c r="J118" s="1" t="s">
        <v>223</v>
      </c>
      <c r="K118" s="1" t="s">
        <v>5797</v>
      </c>
      <c r="L118" s="5"/>
      <c r="M118" s="4">
        <v>1043491</v>
      </c>
      <c r="N118" s="4">
        <v>80895017</v>
      </c>
      <c r="O118" s="4">
        <v>99102779</v>
      </c>
      <c r="P118" s="5"/>
      <c r="Q118" s="5"/>
      <c r="R118" s="5"/>
      <c r="S118" s="5"/>
      <c r="T118" s="1" t="s">
        <v>5798</v>
      </c>
      <c r="U118" s="1" t="s">
        <v>6121</v>
      </c>
      <c r="V118" s="5"/>
      <c r="W118" s="27" t="s">
        <v>5801</v>
      </c>
      <c r="X118" s="4">
        <v>120687</v>
      </c>
      <c r="Y118" s="1" t="s">
        <v>5825</v>
      </c>
      <c r="Z118" s="27" t="s">
        <v>5801</v>
      </c>
      <c r="AA118" s="27" t="s">
        <v>5801</v>
      </c>
      <c r="AB118" s="5"/>
      <c r="AC118" s="27" t="s">
        <v>5802</v>
      </c>
      <c r="AD118" s="3">
        <v>45389.58996527778</v>
      </c>
      <c r="AE118" s="1" t="s">
        <v>5803</v>
      </c>
      <c r="AF118" s="28"/>
      <c r="AG118" s="5"/>
      <c r="AH118" s="5"/>
      <c r="AI118" s="11"/>
      <c r="AJ118" s="27" t="s">
        <v>5801</v>
      </c>
      <c r="AK118" s="5"/>
      <c r="AL118" s="18"/>
      <c r="AM118" s="18"/>
      <c r="AN118" s="18"/>
    </row>
    <row x14ac:dyDescent="0.25" r="119" customHeight="1" ht="18.75">
      <c r="A119" s="1" t="s">
        <v>784</v>
      </c>
      <c r="B119" s="1" t="s">
        <v>2112</v>
      </c>
      <c r="C119" s="4">
        <v>94785938000108</v>
      </c>
      <c r="D119" s="2" t="s">
        <v>2112</v>
      </c>
      <c r="E119" s="4">
        <v>54999831806</v>
      </c>
      <c r="F119" s="1" t="s">
        <v>6122</v>
      </c>
      <c r="G119" s="22">
        <v>45198.83267361111</v>
      </c>
      <c r="H119" s="3">
        <v>45226.74458333333</v>
      </c>
      <c r="I119" s="22">
        <v>45296.772314814814</v>
      </c>
      <c r="J119" s="1" t="s">
        <v>119</v>
      </c>
      <c r="K119" s="1" t="s">
        <v>5797</v>
      </c>
      <c r="L119" s="25" t="s">
        <v>6123</v>
      </c>
      <c r="M119" s="18"/>
      <c r="N119" s="4">
        <v>72522257</v>
      </c>
      <c r="O119" s="4">
        <v>88791984</v>
      </c>
      <c r="P119" s="5"/>
      <c r="Q119" s="5"/>
      <c r="R119" s="5"/>
      <c r="S119" s="5"/>
      <c r="T119" s="5"/>
      <c r="U119" s="1" t="s">
        <v>6124</v>
      </c>
      <c r="V119" s="5"/>
      <c r="W119" s="5"/>
      <c r="X119" s="18"/>
      <c r="Y119" s="1" t="s">
        <v>5800</v>
      </c>
      <c r="Z119" s="27" t="s">
        <v>5801</v>
      </c>
      <c r="AA119" s="27" t="s">
        <v>5801</v>
      </c>
      <c r="AB119" s="5"/>
      <c r="AC119" s="5"/>
      <c r="AD119" s="11"/>
      <c r="AE119" s="1" t="s">
        <v>5803</v>
      </c>
      <c r="AF119" s="28"/>
      <c r="AG119" s="5"/>
      <c r="AH119" s="5"/>
      <c r="AI119" s="11"/>
      <c r="AJ119" s="5"/>
      <c r="AK119" s="5"/>
      <c r="AL119" s="18"/>
      <c r="AM119" s="18"/>
      <c r="AN119" s="18"/>
    </row>
    <row x14ac:dyDescent="0.25" r="120" customHeight="1" ht="18.75">
      <c r="A120" s="1" t="s">
        <v>1509</v>
      </c>
      <c r="B120" s="1" t="s">
        <v>4633</v>
      </c>
      <c r="C120" s="4">
        <v>47925865857</v>
      </c>
      <c r="D120" s="2" t="s">
        <v>4633</v>
      </c>
      <c r="E120" s="4">
        <v>11964348296</v>
      </c>
      <c r="F120" s="1" t="s">
        <v>6125</v>
      </c>
      <c r="G120" s="22">
        <v>45389.89672453704</v>
      </c>
      <c r="H120" s="3">
        <v>45597.08744212963</v>
      </c>
      <c r="I120" s="22"/>
      <c r="J120" s="1" t="s">
        <v>223</v>
      </c>
      <c r="K120" s="1" t="s">
        <v>5835</v>
      </c>
      <c r="L120" s="25" t="s">
        <v>5198</v>
      </c>
      <c r="M120" s="18"/>
      <c r="N120" s="4">
        <v>80904050</v>
      </c>
      <c r="O120" s="4">
        <v>99115826</v>
      </c>
      <c r="P120" s="5"/>
      <c r="Q120" s="5"/>
      <c r="R120" s="5"/>
      <c r="S120" s="5"/>
      <c r="T120" s="5"/>
      <c r="U120" s="1" t="s">
        <v>6126</v>
      </c>
      <c r="V120" s="5"/>
      <c r="W120" s="27" t="s">
        <v>5801</v>
      </c>
      <c r="X120" s="18"/>
      <c r="Y120" s="1" t="s">
        <v>5800</v>
      </c>
      <c r="Z120" s="27" t="s">
        <v>5801</v>
      </c>
      <c r="AA120" s="27" t="s">
        <v>5801</v>
      </c>
      <c r="AB120" s="5"/>
      <c r="AC120" s="27" t="s">
        <v>5802</v>
      </c>
      <c r="AD120" s="3">
        <v>45389.89670138889</v>
      </c>
      <c r="AE120" s="1" t="s">
        <v>5803</v>
      </c>
      <c r="AF120" s="28"/>
      <c r="AG120" s="5"/>
      <c r="AH120" s="5"/>
      <c r="AI120" s="11"/>
      <c r="AJ120" s="27" t="s">
        <v>5801</v>
      </c>
      <c r="AK120" s="5"/>
      <c r="AL120" s="18"/>
      <c r="AM120" s="18"/>
      <c r="AN120" s="18"/>
    </row>
    <row x14ac:dyDescent="0.25" r="121" customHeight="1" ht="18.75">
      <c r="A121" s="1" t="s">
        <v>6127</v>
      </c>
      <c r="B121" s="1" t="s">
        <v>6128</v>
      </c>
      <c r="C121" s="4">
        <v>45122028893</v>
      </c>
      <c r="D121" s="2" t="s">
        <v>6129</v>
      </c>
      <c r="E121" s="4">
        <v>11946978549</v>
      </c>
      <c r="F121" s="1" t="s">
        <v>6130</v>
      </c>
      <c r="G121" s="22">
        <v>45083.125</v>
      </c>
      <c r="H121" s="3">
        <v>45369.701574074075</v>
      </c>
      <c r="I121" s="22">
        <v>45183.125</v>
      </c>
      <c r="J121" s="1" t="s">
        <v>114</v>
      </c>
      <c r="K121" s="5"/>
      <c r="L121" s="5"/>
      <c r="M121" s="18"/>
      <c r="N121" s="4">
        <v>67231710</v>
      </c>
      <c r="O121" s="4">
        <v>81934027</v>
      </c>
      <c r="P121" s="27" t="s">
        <v>5801</v>
      </c>
      <c r="Q121" s="5"/>
      <c r="R121" s="5"/>
      <c r="S121" s="5"/>
      <c r="T121" s="5"/>
      <c r="U121" s="5"/>
      <c r="V121" s="27" t="s">
        <v>5801</v>
      </c>
      <c r="W121" s="27" t="s">
        <v>5802</v>
      </c>
      <c r="X121" s="18"/>
      <c r="Y121" s="1" t="s">
        <v>5800</v>
      </c>
      <c r="Z121" s="27" t="s">
        <v>5801</v>
      </c>
      <c r="AA121" s="27" t="s">
        <v>5801</v>
      </c>
      <c r="AB121" s="5"/>
      <c r="AC121" s="5"/>
      <c r="AD121" s="11"/>
      <c r="AE121" s="1" t="s">
        <v>5803</v>
      </c>
      <c r="AF121" s="28"/>
      <c r="AG121" s="5"/>
      <c r="AH121" s="5"/>
      <c r="AI121" s="11"/>
      <c r="AJ121" s="27" t="s">
        <v>5801</v>
      </c>
      <c r="AK121" s="5"/>
      <c r="AL121" s="18"/>
      <c r="AM121" s="18"/>
      <c r="AN121" s="18"/>
    </row>
    <row x14ac:dyDescent="0.25" r="122" customHeight="1" ht="18.75">
      <c r="A122" s="1" t="s">
        <v>6131</v>
      </c>
      <c r="B122" s="1" t="s">
        <v>6132</v>
      </c>
      <c r="C122" s="18"/>
      <c r="D122" s="2">
        <v>9012839018309128</v>
      </c>
      <c r="E122" s="4">
        <v>31999999222</v>
      </c>
      <c r="F122" s="1" t="s">
        <v>6133</v>
      </c>
      <c r="G122" s="22">
        <v>45118.89949074074</v>
      </c>
      <c r="H122" s="3">
        <v>45118.89949074074</v>
      </c>
      <c r="I122" s="22">
        <v>45235.55241898148</v>
      </c>
      <c r="J122" s="1" t="s">
        <v>232</v>
      </c>
      <c r="K122" s="5"/>
      <c r="L122" s="25" t="s">
        <v>6134</v>
      </c>
      <c r="M122" s="18"/>
      <c r="N122" s="4">
        <v>68385718</v>
      </c>
      <c r="O122" s="4">
        <v>83613577</v>
      </c>
      <c r="P122" s="5"/>
      <c r="Q122" s="5"/>
      <c r="R122" s="5"/>
      <c r="S122" s="5"/>
      <c r="T122" s="5"/>
      <c r="U122" s="5"/>
      <c r="V122" s="5"/>
      <c r="W122" s="27" t="s">
        <v>5802</v>
      </c>
      <c r="X122" s="18"/>
      <c r="Y122" s="1" t="s">
        <v>5800</v>
      </c>
      <c r="Z122" s="27" t="s">
        <v>5801</v>
      </c>
      <c r="AA122" s="27" t="s">
        <v>5801</v>
      </c>
      <c r="AB122" s="5"/>
      <c r="AC122" s="5"/>
      <c r="AD122" s="11"/>
      <c r="AE122" s="1" t="s">
        <v>5803</v>
      </c>
      <c r="AF122" s="28"/>
      <c r="AG122" s="5"/>
      <c r="AH122" s="5"/>
      <c r="AI122" s="11"/>
      <c r="AJ122" s="5"/>
      <c r="AK122" s="5"/>
      <c r="AL122" s="18"/>
      <c r="AM122" s="18"/>
      <c r="AN122" s="18"/>
    </row>
    <row x14ac:dyDescent="0.25" r="123" customHeight="1" ht="18.75">
      <c r="A123" s="1" t="s">
        <v>1002</v>
      </c>
      <c r="B123" s="1" t="s">
        <v>1750</v>
      </c>
      <c r="C123" s="4">
        <v>27087722000181</v>
      </c>
      <c r="D123" s="2" t="s">
        <v>6135</v>
      </c>
      <c r="E123" s="4">
        <v>19996977182</v>
      </c>
      <c r="F123" s="1" t="s">
        <v>6136</v>
      </c>
      <c r="G123" s="22">
        <v>45518.86891203704</v>
      </c>
      <c r="H123" s="3">
        <v>45597.087546296294</v>
      </c>
      <c r="I123" s="22"/>
      <c r="J123" s="1" t="s">
        <v>20</v>
      </c>
      <c r="K123" s="1" t="s">
        <v>5824</v>
      </c>
      <c r="L123" s="25" t="s">
        <v>5554</v>
      </c>
      <c r="M123" s="4">
        <v>784181</v>
      </c>
      <c r="N123" s="4">
        <v>87444531</v>
      </c>
      <c r="O123" s="4">
        <v>106064982</v>
      </c>
      <c r="P123" s="5"/>
      <c r="Q123" s="1" t="s">
        <v>6101</v>
      </c>
      <c r="R123" s="5"/>
      <c r="S123" s="1" t="s">
        <v>5814</v>
      </c>
      <c r="T123" s="5"/>
      <c r="U123" s="5"/>
      <c r="V123" s="5"/>
      <c r="W123" s="5"/>
      <c r="X123" s="18"/>
      <c r="Y123" s="1" t="s">
        <v>5800</v>
      </c>
      <c r="Z123" s="27" t="s">
        <v>5801</v>
      </c>
      <c r="AA123" s="27" t="s">
        <v>5801</v>
      </c>
      <c r="AB123" s="1" t="s">
        <v>6137</v>
      </c>
      <c r="AC123" s="27" t="s">
        <v>5802</v>
      </c>
      <c r="AD123" s="3">
        <v>45518.8690625</v>
      </c>
      <c r="AE123" s="1" t="s">
        <v>5803</v>
      </c>
      <c r="AF123" s="28"/>
      <c r="AG123" s="5"/>
      <c r="AH123" s="5"/>
      <c r="AI123" s="11"/>
      <c r="AJ123" s="27" t="s">
        <v>5801</v>
      </c>
      <c r="AK123" s="27" t="s">
        <v>5802</v>
      </c>
      <c r="AL123" s="4">
        <v>1</v>
      </c>
      <c r="AM123" s="4">
        <v>0</v>
      </c>
      <c r="AN123" s="4">
        <v>3</v>
      </c>
    </row>
    <row x14ac:dyDescent="0.25" r="124" customHeight="1" ht="18.75">
      <c r="A124" s="1" t="s">
        <v>488</v>
      </c>
      <c r="B124" s="1" t="s">
        <v>2420</v>
      </c>
      <c r="C124" s="4">
        <v>49313151000199</v>
      </c>
      <c r="D124" s="2" t="s">
        <v>2420</v>
      </c>
      <c r="E124" s="4">
        <v>45991510029</v>
      </c>
      <c r="F124" s="1" t="s">
        <v>6138</v>
      </c>
      <c r="G124" s="22">
        <v>45139.494479166664</v>
      </c>
      <c r="H124" s="3">
        <v>45597.087592592594</v>
      </c>
      <c r="I124" s="22"/>
      <c r="J124" s="1" t="s">
        <v>41</v>
      </c>
      <c r="K124" s="1" t="s">
        <v>5824</v>
      </c>
      <c r="L124" s="25" t="s">
        <v>6139</v>
      </c>
      <c r="M124" s="4">
        <v>1035671</v>
      </c>
      <c r="N124" s="4">
        <v>69314727</v>
      </c>
      <c r="O124" s="4">
        <v>84525809</v>
      </c>
      <c r="P124" s="5"/>
      <c r="Q124" s="5"/>
      <c r="R124" s="5"/>
      <c r="S124" s="5"/>
      <c r="T124" s="5"/>
      <c r="U124" s="1" t="s">
        <v>6140</v>
      </c>
      <c r="V124" s="5"/>
      <c r="W124" s="27" t="s">
        <v>5801</v>
      </c>
      <c r="X124" s="18"/>
      <c r="Y124" s="1" t="s">
        <v>5800</v>
      </c>
      <c r="Z124" s="27" t="s">
        <v>5801</v>
      </c>
      <c r="AA124" s="27" t="s">
        <v>5801</v>
      </c>
      <c r="AB124" s="5"/>
      <c r="AC124" s="5"/>
      <c r="AD124" s="11"/>
      <c r="AE124" s="1" t="s">
        <v>5803</v>
      </c>
      <c r="AF124" s="28"/>
      <c r="AG124" s="5"/>
      <c r="AH124" s="5"/>
      <c r="AI124" s="11"/>
      <c r="AJ124" s="27" t="s">
        <v>5801</v>
      </c>
      <c r="AK124" s="5"/>
      <c r="AL124" s="18"/>
      <c r="AM124" s="18"/>
      <c r="AN124" s="18"/>
    </row>
    <row x14ac:dyDescent="0.25" r="125" customHeight="1" ht="18.75">
      <c r="A125" s="1" t="s">
        <v>658</v>
      </c>
      <c r="B125" s="1" t="s">
        <v>6141</v>
      </c>
      <c r="C125" s="4">
        <v>10773984000105</v>
      </c>
      <c r="D125" s="2" t="s">
        <v>6141</v>
      </c>
      <c r="E125" s="4">
        <v>81988585954</v>
      </c>
      <c r="F125" s="1" t="s">
        <v>6142</v>
      </c>
      <c r="G125" s="22">
        <v>45287.57747685185</v>
      </c>
      <c r="H125" s="3">
        <v>45407.74738425926</v>
      </c>
      <c r="I125" s="22">
        <v>45428.47589120371</v>
      </c>
      <c r="J125" s="1" t="s">
        <v>288</v>
      </c>
      <c r="K125" s="1" t="s">
        <v>6143</v>
      </c>
      <c r="L125" s="25" t="s">
        <v>6144</v>
      </c>
      <c r="M125" s="18"/>
      <c r="N125" s="4">
        <v>75630399</v>
      </c>
      <c r="O125" s="4">
        <v>93751836</v>
      </c>
      <c r="P125" s="5"/>
      <c r="Q125" s="5"/>
      <c r="R125" s="5"/>
      <c r="S125" s="5"/>
      <c r="T125" s="5"/>
      <c r="U125" s="1" t="s">
        <v>6145</v>
      </c>
      <c r="V125" s="5"/>
      <c r="W125" s="27" t="s">
        <v>5801</v>
      </c>
      <c r="X125" s="18"/>
      <c r="Y125" s="1" t="s">
        <v>5800</v>
      </c>
      <c r="Z125" s="27" t="s">
        <v>5801</v>
      </c>
      <c r="AA125" s="27" t="s">
        <v>5801</v>
      </c>
      <c r="AB125" s="5"/>
      <c r="AC125" s="5"/>
      <c r="AD125" s="11"/>
      <c r="AE125" s="1" t="s">
        <v>5803</v>
      </c>
      <c r="AF125" s="28"/>
      <c r="AG125" s="5"/>
      <c r="AH125" s="5"/>
      <c r="AI125" s="11"/>
      <c r="AJ125" s="5"/>
      <c r="AK125" s="5"/>
      <c r="AL125" s="18"/>
      <c r="AM125" s="18"/>
      <c r="AN125" s="18"/>
    </row>
    <row x14ac:dyDescent="0.25" r="126" customHeight="1" ht="18.75">
      <c r="A126" s="1" t="s">
        <v>732</v>
      </c>
      <c r="B126" s="1" t="s">
        <v>4931</v>
      </c>
      <c r="C126" s="4">
        <v>43463969000101</v>
      </c>
      <c r="D126" s="2" t="s">
        <v>6146</v>
      </c>
      <c r="E126" s="4">
        <v>51993082020</v>
      </c>
      <c r="F126" s="1" t="s">
        <v>6147</v>
      </c>
      <c r="G126" s="22">
        <v>45376.84543981482</v>
      </c>
      <c r="H126" s="3">
        <v>45377.83861111111</v>
      </c>
      <c r="I126" s="22">
        <v>45397.836435185185</v>
      </c>
      <c r="J126" s="1" t="s">
        <v>20</v>
      </c>
      <c r="K126" s="1" t="s">
        <v>5812</v>
      </c>
      <c r="L126" s="25" t="s">
        <v>5162</v>
      </c>
      <c r="M126" s="18"/>
      <c r="N126" s="4">
        <v>79806962</v>
      </c>
      <c r="O126" s="4">
        <v>98335176</v>
      </c>
      <c r="P126" s="5"/>
      <c r="Q126" s="5"/>
      <c r="R126" s="5"/>
      <c r="S126" s="5"/>
      <c r="T126" s="1" t="s">
        <v>5815</v>
      </c>
      <c r="U126" s="1" t="s">
        <v>6148</v>
      </c>
      <c r="V126" s="5"/>
      <c r="W126" s="5"/>
      <c r="X126" s="18"/>
      <c r="Y126" s="1" t="s">
        <v>5800</v>
      </c>
      <c r="Z126" s="27" t="s">
        <v>5801</v>
      </c>
      <c r="AA126" s="27" t="s">
        <v>5801</v>
      </c>
      <c r="AB126" s="5"/>
      <c r="AC126" s="27" t="s">
        <v>5802</v>
      </c>
      <c r="AD126" s="3">
        <v>45376.845497685186</v>
      </c>
      <c r="AE126" s="1" t="s">
        <v>5803</v>
      </c>
      <c r="AF126" s="28"/>
      <c r="AG126" s="5"/>
      <c r="AH126" s="5"/>
      <c r="AI126" s="11"/>
      <c r="AJ126" s="5"/>
      <c r="AK126" s="5"/>
      <c r="AL126" s="18"/>
      <c r="AM126" s="18"/>
      <c r="AN126" s="18"/>
    </row>
    <row x14ac:dyDescent="0.25" r="127" customHeight="1" ht="18.75">
      <c r="A127" s="1" t="s">
        <v>1586</v>
      </c>
      <c r="B127" s="1" t="s">
        <v>6149</v>
      </c>
      <c r="C127" s="4">
        <v>41942031000149</v>
      </c>
      <c r="D127" s="2" t="s">
        <v>6149</v>
      </c>
      <c r="E127" s="4">
        <v>21977278150</v>
      </c>
      <c r="F127" s="1" t="s">
        <v>6150</v>
      </c>
      <c r="G127" s="22">
        <v>45223.430081018516</v>
      </c>
      <c r="H127" s="3">
        <v>45233.90796296296</v>
      </c>
      <c r="I127" s="22">
        <v>45260.5105787037</v>
      </c>
      <c r="J127" s="1" t="s">
        <v>119</v>
      </c>
      <c r="K127" s="1" t="s">
        <v>5812</v>
      </c>
      <c r="L127" s="25" t="s">
        <v>6151</v>
      </c>
      <c r="M127" s="18"/>
      <c r="N127" s="4">
        <v>73667805</v>
      </c>
      <c r="O127" s="4">
        <v>90289516</v>
      </c>
      <c r="P127" s="5"/>
      <c r="Q127" s="5"/>
      <c r="R127" s="5"/>
      <c r="S127" s="5"/>
      <c r="T127" s="5"/>
      <c r="U127" s="1" t="s">
        <v>6150</v>
      </c>
      <c r="V127" s="5"/>
      <c r="W127" s="5"/>
      <c r="X127" s="18"/>
      <c r="Y127" s="1" t="s">
        <v>5800</v>
      </c>
      <c r="Z127" s="27" t="s">
        <v>5801</v>
      </c>
      <c r="AA127" s="27" t="s">
        <v>5801</v>
      </c>
      <c r="AB127" s="5"/>
      <c r="AC127" s="5"/>
      <c r="AD127" s="11"/>
      <c r="AE127" s="1" t="s">
        <v>5803</v>
      </c>
      <c r="AF127" s="28"/>
      <c r="AG127" s="5"/>
      <c r="AH127" s="5"/>
      <c r="AI127" s="11"/>
      <c r="AJ127" s="5"/>
      <c r="AK127" s="5"/>
      <c r="AL127" s="18"/>
      <c r="AM127" s="18"/>
      <c r="AN127" s="18"/>
    </row>
    <row x14ac:dyDescent="0.25" r="128" customHeight="1" ht="18.75">
      <c r="A128" s="1" t="s">
        <v>1367</v>
      </c>
      <c r="B128" s="1" t="s">
        <v>6152</v>
      </c>
      <c r="C128" s="4">
        <v>11230912690</v>
      </c>
      <c r="D128" s="2" t="s">
        <v>6152</v>
      </c>
      <c r="E128" s="4">
        <v>31998403109</v>
      </c>
      <c r="F128" s="1" t="s">
        <v>6153</v>
      </c>
      <c r="G128" s="22">
        <v>45124.769733796296</v>
      </c>
      <c r="H128" s="3">
        <v>45532.904965277776</v>
      </c>
      <c r="I128" s="22">
        <v>45538.772777777776</v>
      </c>
      <c r="J128" s="1" t="s">
        <v>119</v>
      </c>
      <c r="K128" s="1" t="s">
        <v>5893</v>
      </c>
      <c r="L128" s="25" t="s">
        <v>6154</v>
      </c>
      <c r="M128" s="18"/>
      <c r="N128" s="4">
        <v>68584341</v>
      </c>
      <c r="O128" s="4">
        <v>83854272</v>
      </c>
      <c r="P128" s="5"/>
      <c r="Q128" s="5"/>
      <c r="R128" s="5"/>
      <c r="S128" s="5"/>
      <c r="T128" s="5"/>
      <c r="U128" s="1" t="s">
        <v>6153</v>
      </c>
      <c r="V128" s="5"/>
      <c r="W128" s="27" t="s">
        <v>5802</v>
      </c>
      <c r="X128" s="18"/>
      <c r="Y128" s="1" t="s">
        <v>5800</v>
      </c>
      <c r="Z128" s="27" t="s">
        <v>5801</v>
      </c>
      <c r="AA128" s="27" t="s">
        <v>5801</v>
      </c>
      <c r="AB128" s="5"/>
      <c r="AC128" s="5"/>
      <c r="AD128" s="11"/>
      <c r="AE128" s="1" t="s">
        <v>5803</v>
      </c>
      <c r="AF128" s="28"/>
      <c r="AG128" s="5"/>
      <c r="AH128" s="5"/>
      <c r="AI128" s="11"/>
      <c r="AJ128" s="27" t="s">
        <v>5801</v>
      </c>
      <c r="AK128" s="5"/>
      <c r="AL128" s="18"/>
      <c r="AM128" s="18"/>
      <c r="AN128" s="18"/>
    </row>
    <row x14ac:dyDescent="0.25" r="129" customHeight="1" ht="18.75">
      <c r="A129" s="1" t="s">
        <v>794</v>
      </c>
      <c r="B129" s="1" t="s">
        <v>2421</v>
      </c>
      <c r="C129" s="4">
        <v>6068588000100</v>
      </c>
      <c r="D129" s="2" t="s">
        <v>2421</v>
      </c>
      <c r="E129" s="4">
        <v>21992140604</v>
      </c>
      <c r="F129" s="1" t="s">
        <v>6155</v>
      </c>
      <c r="G129" s="22">
        <v>45296.542662037034</v>
      </c>
      <c r="H129" s="3">
        <v>45597.08756944445</v>
      </c>
      <c r="I129" s="22"/>
      <c r="J129" s="1" t="s">
        <v>119</v>
      </c>
      <c r="K129" s="1" t="s">
        <v>5893</v>
      </c>
      <c r="L129" s="25" t="s">
        <v>6156</v>
      </c>
      <c r="M129" s="18"/>
      <c r="N129" s="4">
        <v>75810624</v>
      </c>
      <c r="O129" s="4">
        <v>97872191</v>
      </c>
      <c r="P129" s="5"/>
      <c r="Q129" s="5"/>
      <c r="R129" s="5"/>
      <c r="S129" s="5"/>
      <c r="T129" s="1" t="s">
        <v>5815</v>
      </c>
      <c r="U129" s="1" t="s">
        <v>6157</v>
      </c>
      <c r="V129" s="5"/>
      <c r="W129" s="5"/>
      <c r="X129" s="18"/>
      <c r="Y129" s="1" t="s">
        <v>5800</v>
      </c>
      <c r="Z129" s="27" t="s">
        <v>5801</v>
      </c>
      <c r="AA129" s="27" t="s">
        <v>5801</v>
      </c>
      <c r="AB129" s="5"/>
      <c r="AC129" s="5"/>
      <c r="AD129" s="11"/>
      <c r="AE129" s="1" t="s">
        <v>5803</v>
      </c>
      <c r="AF129" s="28"/>
      <c r="AG129" s="5"/>
      <c r="AH129" s="5"/>
      <c r="AI129" s="11"/>
      <c r="AJ129" s="27" t="s">
        <v>5801</v>
      </c>
      <c r="AK129" s="5"/>
      <c r="AL129" s="18"/>
      <c r="AM129" s="18"/>
      <c r="AN129" s="18"/>
    </row>
    <row x14ac:dyDescent="0.25" r="130" customHeight="1" ht="18.75">
      <c r="A130" s="1" t="s">
        <v>1358</v>
      </c>
      <c r="B130" s="1" t="s">
        <v>4932</v>
      </c>
      <c r="C130" s="4">
        <v>6016747000114</v>
      </c>
      <c r="D130" s="2" t="s">
        <v>4932</v>
      </c>
      <c r="E130" s="4">
        <v>21981440077</v>
      </c>
      <c r="F130" s="1" t="s">
        <v>6158</v>
      </c>
      <c r="G130" s="22">
        <v>45581.83972222222</v>
      </c>
      <c r="H130" s="3">
        <v>45597.17753472222</v>
      </c>
      <c r="I130" s="22"/>
      <c r="J130" s="1" t="s">
        <v>311</v>
      </c>
      <c r="K130" s="1" t="s">
        <v>5863</v>
      </c>
      <c r="L130" s="1" t="s">
        <v>6159</v>
      </c>
      <c r="M130" s="18"/>
      <c r="N130" s="4">
        <v>89283652</v>
      </c>
      <c r="O130" s="4">
        <v>108934280</v>
      </c>
      <c r="P130" s="5"/>
      <c r="Q130" s="1" t="s">
        <v>5852</v>
      </c>
      <c r="R130" s="5"/>
      <c r="S130" s="1" t="s">
        <v>5882</v>
      </c>
      <c r="T130" s="5"/>
      <c r="U130" s="5"/>
      <c r="V130" s="5"/>
      <c r="W130" s="27" t="s">
        <v>5802</v>
      </c>
      <c r="X130" s="18"/>
      <c r="Y130" s="1" t="s">
        <v>5800</v>
      </c>
      <c r="Z130" s="27" t="s">
        <v>5801</v>
      </c>
      <c r="AA130" s="27" t="s">
        <v>5801</v>
      </c>
      <c r="AB130" s="5"/>
      <c r="AC130" s="27" t="s">
        <v>5802</v>
      </c>
      <c r="AD130" s="3">
        <v>45581.83971064815</v>
      </c>
      <c r="AE130" s="1" t="s">
        <v>5803</v>
      </c>
      <c r="AF130" s="28"/>
      <c r="AG130" s="5"/>
      <c r="AH130" s="5"/>
      <c r="AI130" s="11"/>
      <c r="AJ130" s="27" t="s">
        <v>5801</v>
      </c>
      <c r="AK130" s="27" t="s">
        <v>5802</v>
      </c>
      <c r="AL130" s="4">
        <v>3</v>
      </c>
      <c r="AM130" s="4">
        <v>3</v>
      </c>
      <c r="AN130" s="4">
        <v>10</v>
      </c>
    </row>
    <row x14ac:dyDescent="0.25" r="131" customHeight="1" ht="18.75">
      <c r="A131" s="1" t="s">
        <v>1566</v>
      </c>
      <c r="B131" s="1" t="s">
        <v>2113</v>
      </c>
      <c r="C131" s="4">
        <v>5985582000126</v>
      </c>
      <c r="D131" s="2" t="s">
        <v>2113</v>
      </c>
      <c r="E131" s="4">
        <v>62981015050</v>
      </c>
      <c r="F131" s="1" t="s">
        <v>6160</v>
      </c>
      <c r="G131" s="22">
        <v>45197.584861111114</v>
      </c>
      <c r="H131" s="3">
        <v>45441.71885416667</v>
      </c>
      <c r="I131" s="22">
        <v>45441.71922453704</v>
      </c>
      <c r="J131" s="1" t="s">
        <v>119</v>
      </c>
      <c r="K131" s="1" t="s">
        <v>5835</v>
      </c>
      <c r="L131" s="25" t="s">
        <v>6161</v>
      </c>
      <c r="M131" s="18"/>
      <c r="N131" s="4">
        <v>72487591</v>
      </c>
      <c r="O131" s="4">
        <v>88692722</v>
      </c>
      <c r="P131" s="5"/>
      <c r="Q131" s="5"/>
      <c r="R131" s="5"/>
      <c r="S131" s="5"/>
      <c r="T131" s="5"/>
      <c r="U131" s="1" t="s">
        <v>6162</v>
      </c>
      <c r="V131" s="5"/>
      <c r="W131" s="5"/>
      <c r="X131" s="18"/>
      <c r="Y131" s="1" t="s">
        <v>5800</v>
      </c>
      <c r="Z131" s="27" t="s">
        <v>5801</v>
      </c>
      <c r="AA131" s="27" t="s">
        <v>5801</v>
      </c>
      <c r="AB131" s="5"/>
      <c r="AC131" s="5"/>
      <c r="AD131" s="11"/>
      <c r="AE131" s="1" t="s">
        <v>5803</v>
      </c>
      <c r="AF131" s="28"/>
      <c r="AG131" s="5"/>
      <c r="AH131" s="5"/>
      <c r="AI131" s="11"/>
      <c r="AJ131" s="5"/>
      <c r="AK131" s="5"/>
      <c r="AL131" s="18"/>
      <c r="AM131" s="18"/>
      <c r="AN131" s="18"/>
    </row>
    <row x14ac:dyDescent="0.25" r="132" customHeight="1" ht="18.75">
      <c r="A132" s="1" t="s">
        <v>372</v>
      </c>
      <c r="B132" s="1" t="s">
        <v>6163</v>
      </c>
      <c r="C132" s="4">
        <v>27211013000166</v>
      </c>
      <c r="D132" s="2" t="s">
        <v>6163</v>
      </c>
      <c r="E132" s="4">
        <v>27995164307</v>
      </c>
      <c r="F132" s="1" t="s">
        <v>6164</v>
      </c>
      <c r="G132" s="22">
        <v>45219.762407407405</v>
      </c>
      <c r="H132" s="3">
        <v>45233.530185185184</v>
      </c>
      <c r="I132" s="22">
        <v>45310.01390046296</v>
      </c>
      <c r="J132" s="1" t="s">
        <v>41</v>
      </c>
      <c r="K132" s="1" t="s">
        <v>5824</v>
      </c>
      <c r="L132" s="25" t="s">
        <v>6165</v>
      </c>
      <c r="M132" s="4">
        <v>1066624</v>
      </c>
      <c r="N132" s="4">
        <v>73213214</v>
      </c>
      <c r="O132" s="4">
        <v>90103036</v>
      </c>
      <c r="P132" s="5"/>
      <c r="Q132" s="5"/>
      <c r="R132" s="5"/>
      <c r="S132" s="5"/>
      <c r="T132" s="1" t="s">
        <v>5798</v>
      </c>
      <c r="U132" s="5"/>
      <c r="V132" s="5"/>
      <c r="W132" s="5"/>
      <c r="X132" s="18"/>
      <c r="Y132" s="1" t="s">
        <v>5800</v>
      </c>
      <c r="Z132" s="27" t="s">
        <v>5801</v>
      </c>
      <c r="AA132" s="27" t="s">
        <v>5801</v>
      </c>
      <c r="AB132" s="5"/>
      <c r="AC132" s="5"/>
      <c r="AD132" s="11"/>
      <c r="AE132" s="1" t="s">
        <v>5803</v>
      </c>
      <c r="AF132" s="28"/>
      <c r="AG132" s="5"/>
      <c r="AH132" s="5"/>
      <c r="AI132" s="11"/>
      <c r="AJ132" s="5"/>
      <c r="AK132" s="5"/>
      <c r="AL132" s="18"/>
      <c r="AM132" s="18"/>
      <c r="AN132" s="18"/>
    </row>
    <row x14ac:dyDescent="0.25" r="133" customHeight="1" ht="18.75">
      <c r="A133" s="1" t="s">
        <v>1585</v>
      </c>
      <c r="B133" s="1" t="s">
        <v>4634</v>
      </c>
      <c r="C133" s="4">
        <v>44680800000176</v>
      </c>
      <c r="D133" s="2" t="s">
        <v>4634</v>
      </c>
      <c r="E133" s="4">
        <v>21994064879</v>
      </c>
      <c r="F133" s="1" t="s">
        <v>6166</v>
      </c>
      <c r="G133" s="22">
        <v>45415.86347222222</v>
      </c>
      <c r="H133" s="3">
        <v>45597.0875</v>
      </c>
      <c r="I133" s="22"/>
      <c r="J133" s="1" t="s">
        <v>306</v>
      </c>
      <c r="K133" s="1" t="s">
        <v>5824</v>
      </c>
      <c r="L133" s="25" t="s">
        <v>5286</v>
      </c>
      <c r="M133" s="4">
        <v>1157620</v>
      </c>
      <c r="N133" s="4">
        <v>82825044</v>
      </c>
      <c r="O133" s="4">
        <v>100690383</v>
      </c>
      <c r="P133" s="5"/>
      <c r="Q133" s="5"/>
      <c r="R133" s="5"/>
      <c r="S133" s="5"/>
      <c r="T133" s="5"/>
      <c r="U133" s="1" t="s">
        <v>6167</v>
      </c>
      <c r="V133" s="5"/>
      <c r="W133" s="5"/>
      <c r="X133" s="18"/>
      <c r="Y133" s="1" t="s">
        <v>5800</v>
      </c>
      <c r="Z133" s="27" t="s">
        <v>5801</v>
      </c>
      <c r="AA133" s="27" t="s">
        <v>5801</v>
      </c>
      <c r="AB133" s="5"/>
      <c r="AC133" s="27" t="s">
        <v>5802</v>
      </c>
      <c r="AD133" s="3">
        <v>45415.86346064815</v>
      </c>
      <c r="AE133" s="1" t="s">
        <v>5803</v>
      </c>
      <c r="AF133" s="26" t="s">
        <v>6168</v>
      </c>
      <c r="AG133" s="5"/>
      <c r="AH133" s="5"/>
      <c r="AI133" s="11"/>
      <c r="AJ133" s="27" t="s">
        <v>5801</v>
      </c>
      <c r="AK133" s="5"/>
      <c r="AL133" s="18"/>
      <c r="AM133" s="18"/>
      <c r="AN133" s="18"/>
    </row>
    <row x14ac:dyDescent="0.25" r="134" customHeight="1" ht="18.75">
      <c r="A134" s="1" t="s">
        <v>6169</v>
      </c>
      <c r="B134" s="1" t="s">
        <v>6170</v>
      </c>
      <c r="C134" s="4">
        <v>45781359000181</v>
      </c>
      <c r="D134" s="2" t="s">
        <v>6170</v>
      </c>
      <c r="E134" s="4">
        <v>11984118705</v>
      </c>
      <c r="F134" s="1" t="s">
        <v>6171</v>
      </c>
      <c r="G134" s="22">
        <v>45188.815729166665</v>
      </c>
      <c r="H134" s="3">
        <v>45297.00013888889</v>
      </c>
      <c r="I134" s="22">
        <v>45362.88380787037</v>
      </c>
      <c r="J134" s="1" t="s">
        <v>119</v>
      </c>
      <c r="K134" s="1" t="s">
        <v>5818</v>
      </c>
      <c r="L134" s="25" t="s">
        <v>6172</v>
      </c>
      <c r="M134" s="18"/>
      <c r="N134" s="4">
        <v>71831451</v>
      </c>
      <c r="O134" s="4">
        <v>88066380</v>
      </c>
      <c r="P134" s="5"/>
      <c r="Q134" s="5"/>
      <c r="R134" s="5"/>
      <c r="S134" s="5"/>
      <c r="T134" s="5"/>
      <c r="U134" s="1" t="s">
        <v>6173</v>
      </c>
      <c r="V134" s="5"/>
      <c r="W134" s="5"/>
      <c r="X134" s="18"/>
      <c r="Y134" s="1" t="s">
        <v>5800</v>
      </c>
      <c r="Z134" s="27" t="s">
        <v>5801</v>
      </c>
      <c r="AA134" s="27" t="s">
        <v>5801</v>
      </c>
      <c r="AB134" s="5"/>
      <c r="AC134" s="5"/>
      <c r="AD134" s="11"/>
      <c r="AE134" s="1" t="s">
        <v>5803</v>
      </c>
      <c r="AF134" s="28"/>
      <c r="AG134" s="5"/>
      <c r="AH134" s="5"/>
      <c r="AI134" s="11"/>
      <c r="AJ134" s="5"/>
      <c r="AK134" s="5"/>
      <c r="AL134" s="18"/>
      <c r="AM134" s="18"/>
      <c r="AN134" s="18"/>
    </row>
    <row x14ac:dyDescent="0.25" r="135" customHeight="1" ht="18.75">
      <c r="A135" s="1" t="s">
        <v>1527</v>
      </c>
      <c r="B135" s="1" t="s">
        <v>2114</v>
      </c>
      <c r="C135" s="4">
        <v>33274936000160</v>
      </c>
      <c r="D135" s="2" t="s">
        <v>2114</v>
      </c>
      <c r="E135" s="4">
        <v>61986051670</v>
      </c>
      <c r="F135" s="1" t="s">
        <v>6174</v>
      </c>
      <c r="G135" s="22">
        <v>45397.76650462963</v>
      </c>
      <c r="H135" s="3">
        <v>45398.5799537037</v>
      </c>
      <c r="I135" s="22">
        <v>45449.855358796296</v>
      </c>
      <c r="J135" s="1" t="s">
        <v>119</v>
      </c>
      <c r="K135" s="1" t="s">
        <v>5812</v>
      </c>
      <c r="L135" s="25" t="s">
        <v>5221</v>
      </c>
      <c r="M135" s="18"/>
      <c r="N135" s="4">
        <v>81884283</v>
      </c>
      <c r="O135" s="4">
        <v>99605410</v>
      </c>
      <c r="P135" s="5"/>
      <c r="Q135" s="5"/>
      <c r="R135" s="5"/>
      <c r="S135" s="5"/>
      <c r="T135" s="5"/>
      <c r="U135" s="1" t="s">
        <v>6175</v>
      </c>
      <c r="V135" s="5"/>
      <c r="W135" s="5"/>
      <c r="X135" s="18"/>
      <c r="Y135" s="1" t="s">
        <v>5800</v>
      </c>
      <c r="Z135" s="27" t="s">
        <v>5801</v>
      </c>
      <c r="AA135" s="27" t="s">
        <v>5801</v>
      </c>
      <c r="AB135" s="5"/>
      <c r="AC135" s="27" t="s">
        <v>5802</v>
      </c>
      <c r="AD135" s="3">
        <v>45397.766493055555</v>
      </c>
      <c r="AE135" s="1" t="s">
        <v>5803</v>
      </c>
      <c r="AF135" s="28"/>
      <c r="AG135" s="5"/>
      <c r="AH135" s="5"/>
      <c r="AI135" s="11"/>
      <c r="AJ135" s="5"/>
      <c r="AK135" s="5"/>
      <c r="AL135" s="18"/>
      <c r="AM135" s="18"/>
      <c r="AN135" s="18"/>
    </row>
    <row x14ac:dyDescent="0.25" r="136" customHeight="1" ht="18.75">
      <c r="A136" s="1" t="s">
        <v>912</v>
      </c>
      <c r="B136" s="1" t="s">
        <v>2115</v>
      </c>
      <c r="C136" s="4">
        <v>46988081000180</v>
      </c>
      <c r="D136" s="2" t="s">
        <v>2115</v>
      </c>
      <c r="E136" s="4">
        <v>21981813288</v>
      </c>
      <c r="F136" s="1" t="s">
        <v>6176</v>
      </c>
      <c r="G136" s="22">
        <v>45253.87200231481</v>
      </c>
      <c r="H136" s="3">
        <v>45597.08758101852</v>
      </c>
      <c r="I136" s="22"/>
      <c r="J136" s="1" t="s">
        <v>119</v>
      </c>
      <c r="K136" s="1" t="s">
        <v>5818</v>
      </c>
      <c r="L136" s="25" t="s">
        <v>6177</v>
      </c>
      <c r="M136" s="18"/>
      <c r="N136" s="4">
        <v>74596754</v>
      </c>
      <c r="O136" s="4">
        <v>92168929</v>
      </c>
      <c r="P136" s="5"/>
      <c r="Q136" s="5"/>
      <c r="R136" s="5"/>
      <c r="S136" s="5"/>
      <c r="T136" s="5"/>
      <c r="U136" s="1" t="s">
        <v>6178</v>
      </c>
      <c r="V136" s="5"/>
      <c r="W136" s="5"/>
      <c r="X136" s="18"/>
      <c r="Y136" s="1" t="s">
        <v>5800</v>
      </c>
      <c r="Z136" s="27" t="s">
        <v>5801</v>
      </c>
      <c r="AA136" s="27" t="s">
        <v>5801</v>
      </c>
      <c r="AB136" s="5"/>
      <c r="AC136" s="5"/>
      <c r="AD136" s="11"/>
      <c r="AE136" s="1" t="s">
        <v>5803</v>
      </c>
      <c r="AF136" s="28"/>
      <c r="AG136" s="5"/>
      <c r="AH136" s="5"/>
      <c r="AI136" s="11"/>
      <c r="AJ136" s="27" t="s">
        <v>5801</v>
      </c>
      <c r="AK136" s="5"/>
      <c r="AL136" s="18"/>
      <c r="AM136" s="18"/>
      <c r="AN136" s="18"/>
    </row>
    <row x14ac:dyDescent="0.25" r="137" customHeight="1" ht="18.75">
      <c r="A137" s="1" t="s">
        <v>534</v>
      </c>
      <c r="B137" s="1" t="s">
        <v>1751</v>
      </c>
      <c r="C137" s="4">
        <v>554278000100</v>
      </c>
      <c r="D137" s="2" t="s">
        <v>1751</v>
      </c>
      <c r="E137" s="4">
        <v>51997637562</v>
      </c>
      <c r="F137" s="1" t="s">
        <v>6179</v>
      </c>
      <c r="G137" s="22">
        <v>45373.687256944446</v>
      </c>
      <c r="H137" s="3">
        <v>45597.08758101852</v>
      </c>
      <c r="I137" s="22"/>
      <c r="J137" s="1" t="s">
        <v>306</v>
      </c>
      <c r="K137" s="1" t="s">
        <v>5824</v>
      </c>
      <c r="L137" s="25" t="s">
        <v>5154</v>
      </c>
      <c r="M137" s="4">
        <v>770374</v>
      </c>
      <c r="N137" s="4">
        <v>79625376</v>
      </c>
      <c r="O137" s="4">
        <v>98189896</v>
      </c>
      <c r="P137" s="5"/>
      <c r="Q137" s="5"/>
      <c r="R137" s="5"/>
      <c r="S137" s="5"/>
      <c r="T137" s="5"/>
      <c r="U137" s="1" t="s">
        <v>6179</v>
      </c>
      <c r="V137" s="5"/>
      <c r="W137" s="5"/>
      <c r="X137" s="18"/>
      <c r="Y137" s="1" t="s">
        <v>5800</v>
      </c>
      <c r="Z137" s="27" t="s">
        <v>5801</v>
      </c>
      <c r="AA137" s="27" t="s">
        <v>5801</v>
      </c>
      <c r="AB137" s="5"/>
      <c r="AC137" s="27" t="s">
        <v>5802</v>
      </c>
      <c r="AD137" s="3">
        <v>45373.6872337963</v>
      </c>
      <c r="AE137" s="1" t="s">
        <v>5803</v>
      </c>
      <c r="AF137" s="28"/>
      <c r="AG137" s="5"/>
      <c r="AH137" s="5"/>
      <c r="AI137" s="11"/>
      <c r="AJ137" s="27" t="s">
        <v>5801</v>
      </c>
      <c r="AK137" s="5"/>
      <c r="AL137" s="18"/>
      <c r="AM137" s="18"/>
      <c r="AN137" s="18"/>
    </row>
    <row x14ac:dyDescent="0.25" r="138" customHeight="1" ht="18.75">
      <c r="A138" s="1" t="s">
        <v>667</v>
      </c>
      <c r="B138" s="1" t="s">
        <v>2116</v>
      </c>
      <c r="C138" s="4">
        <v>17547136000119</v>
      </c>
      <c r="D138" s="2" t="s">
        <v>2116</v>
      </c>
      <c r="E138" s="4">
        <v>11999661409</v>
      </c>
      <c r="F138" s="1" t="s">
        <v>6180</v>
      </c>
      <c r="G138" s="22">
        <v>45407.626921296294</v>
      </c>
      <c r="H138" s="3">
        <v>45597.08758101852</v>
      </c>
      <c r="I138" s="22"/>
      <c r="J138" s="1" t="s">
        <v>119</v>
      </c>
      <c r="K138" s="1" t="s">
        <v>5846</v>
      </c>
      <c r="L138" s="25" t="s">
        <v>5261</v>
      </c>
      <c r="M138" s="18"/>
      <c r="N138" s="4">
        <v>82462314</v>
      </c>
      <c r="O138" s="4">
        <v>107444643</v>
      </c>
      <c r="P138" s="5"/>
      <c r="Q138" s="5"/>
      <c r="R138" s="5"/>
      <c r="S138" s="5"/>
      <c r="T138" s="1" t="s">
        <v>5798</v>
      </c>
      <c r="U138" s="1" t="s">
        <v>6180</v>
      </c>
      <c r="V138" s="5"/>
      <c r="W138" s="5"/>
      <c r="X138" s="18"/>
      <c r="Y138" s="1" t="s">
        <v>5800</v>
      </c>
      <c r="Z138" s="27" t="s">
        <v>5801</v>
      </c>
      <c r="AA138" s="27" t="s">
        <v>5801</v>
      </c>
      <c r="AB138" s="5"/>
      <c r="AC138" s="27" t="s">
        <v>5802</v>
      </c>
      <c r="AD138" s="3">
        <v>45407.626909722225</v>
      </c>
      <c r="AE138" s="1" t="s">
        <v>5803</v>
      </c>
      <c r="AF138" s="28"/>
      <c r="AG138" s="5"/>
      <c r="AH138" s="5"/>
      <c r="AI138" s="11"/>
      <c r="AJ138" s="27" t="s">
        <v>5801</v>
      </c>
      <c r="AK138" s="5"/>
      <c r="AL138" s="18"/>
      <c r="AM138" s="18"/>
      <c r="AN138" s="18"/>
    </row>
    <row x14ac:dyDescent="0.25" r="139" customHeight="1" ht="18.75">
      <c r="A139" s="1" t="s">
        <v>1398</v>
      </c>
      <c r="B139" s="1" t="s">
        <v>4933</v>
      </c>
      <c r="C139" s="4">
        <v>40048434000186</v>
      </c>
      <c r="D139" s="2" t="s">
        <v>6181</v>
      </c>
      <c r="E139" s="4">
        <v>11985356688</v>
      </c>
      <c r="F139" s="1" t="s">
        <v>6182</v>
      </c>
      <c r="G139" s="22">
        <v>45582.80706018519</v>
      </c>
      <c r="H139" s="3">
        <v>45597.1528125</v>
      </c>
      <c r="I139" s="22"/>
      <c r="J139" s="1" t="s">
        <v>306</v>
      </c>
      <c r="K139" s="1" t="s">
        <v>5915</v>
      </c>
      <c r="L139" s="25" t="s">
        <v>6183</v>
      </c>
      <c r="M139" s="18"/>
      <c r="N139" s="4">
        <v>89314492</v>
      </c>
      <c r="O139" s="4">
        <v>108980312</v>
      </c>
      <c r="P139" s="5"/>
      <c r="Q139" s="1" t="s">
        <v>5852</v>
      </c>
      <c r="R139" s="5"/>
      <c r="S139" s="1" t="s">
        <v>5814</v>
      </c>
      <c r="T139" s="1" t="s">
        <v>5798</v>
      </c>
      <c r="U139" s="5"/>
      <c r="V139" s="5"/>
      <c r="W139" s="5"/>
      <c r="X139" s="18"/>
      <c r="Y139" s="1" t="s">
        <v>5800</v>
      </c>
      <c r="Z139" s="27" t="s">
        <v>5801</v>
      </c>
      <c r="AA139" s="27" t="s">
        <v>5801</v>
      </c>
      <c r="AB139" s="5"/>
      <c r="AC139" s="27" t="s">
        <v>5802</v>
      </c>
      <c r="AD139" s="3">
        <v>45582.8065625</v>
      </c>
      <c r="AE139" s="1" t="s">
        <v>5803</v>
      </c>
      <c r="AF139" s="28"/>
      <c r="AG139" s="5"/>
      <c r="AH139" s="5"/>
      <c r="AI139" s="11"/>
      <c r="AJ139" s="27" t="s">
        <v>5801</v>
      </c>
      <c r="AK139" s="27" t="s">
        <v>5802</v>
      </c>
      <c r="AL139" s="4">
        <v>1</v>
      </c>
      <c r="AM139" s="4">
        <v>1</v>
      </c>
      <c r="AN139" s="4">
        <v>2</v>
      </c>
    </row>
    <row x14ac:dyDescent="0.25" r="140" customHeight="1" ht="18.75">
      <c r="A140" s="1" t="s">
        <v>1649</v>
      </c>
      <c r="B140" s="1" t="s">
        <v>4635</v>
      </c>
      <c r="C140" s="4">
        <v>47673854000100</v>
      </c>
      <c r="D140" s="2" t="s">
        <v>6184</v>
      </c>
      <c r="E140" s="4">
        <v>12981751237</v>
      </c>
      <c r="F140" s="1" t="s">
        <v>6185</v>
      </c>
      <c r="G140" s="22">
        <v>45525.503113425926</v>
      </c>
      <c r="H140" s="3">
        <v>45597.08751157407</v>
      </c>
      <c r="I140" s="22"/>
      <c r="J140" s="1" t="s">
        <v>223</v>
      </c>
      <c r="K140" s="1" t="s">
        <v>5893</v>
      </c>
      <c r="L140" s="25" t="s">
        <v>5569</v>
      </c>
      <c r="M140" s="18"/>
      <c r="N140" s="4">
        <v>87618618</v>
      </c>
      <c r="O140" s="4">
        <v>106349910</v>
      </c>
      <c r="P140" s="5"/>
      <c r="Q140" s="1" t="s">
        <v>6186</v>
      </c>
      <c r="R140" s="5"/>
      <c r="S140" s="1" t="s">
        <v>5859</v>
      </c>
      <c r="T140" s="5"/>
      <c r="U140" s="5"/>
      <c r="V140" s="5"/>
      <c r="W140" s="27" t="s">
        <v>5802</v>
      </c>
      <c r="X140" s="18"/>
      <c r="Y140" s="1" t="s">
        <v>5800</v>
      </c>
      <c r="Z140" s="27" t="s">
        <v>5801</v>
      </c>
      <c r="AA140" s="27" t="s">
        <v>5801</v>
      </c>
      <c r="AB140" s="5"/>
      <c r="AC140" s="27" t="s">
        <v>5802</v>
      </c>
      <c r="AD140" s="3">
        <v>45525.50310185185</v>
      </c>
      <c r="AE140" s="1" t="s">
        <v>5803</v>
      </c>
      <c r="AF140" s="28"/>
      <c r="AG140" s="5"/>
      <c r="AH140" s="5"/>
      <c r="AI140" s="11"/>
      <c r="AJ140" s="27" t="s">
        <v>5801</v>
      </c>
      <c r="AK140" s="27" t="s">
        <v>5801</v>
      </c>
      <c r="AL140" s="4">
        <v>0</v>
      </c>
      <c r="AM140" s="4">
        <v>0</v>
      </c>
      <c r="AN140" s="4">
        <v>0</v>
      </c>
    </row>
    <row x14ac:dyDescent="0.25" r="141" customHeight="1" ht="18.75">
      <c r="A141" s="1" t="s">
        <v>828</v>
      </c>
      <c r="B141" s="1" t="s">
        <v>2422</v>
      </c>
      <c r="C141" s="4">
        <v>42327520000153</v>
      </c>
      <c r="D141" s="2" t="s">
        <v>2422</v>
      </c>
      <c r="E141" s="4">
        <v>31997795275</v>
      </c>
      <c r="F141" s="1" t="s">
        <v>6187</v>
      </c>
      <c r="G141" s="22">
        <v>45322.998252314814</v>
      </c>
      <c r="H141" s="3">
        <v>45597.08756944445</v>
      </c>
      <c r="I141" s="22"/>
      <c r="J141" s="1" t="s">
        <v>119</v>
      </c>
      <c r="K141" s="1" t="s">
        <v>5812</v>
      </c>
      <c r="L141" s="25" t="s">
        <v>6188</v>
      </c>
      <c r="M141" s="18"/>
      <c r="N141" s="4">
        <v>77141973</v>
      </c>
      <c r="O141" s="4">
        <v>108518440</v>
      </c>
      <c r="P141" s="5"/>
      <c r="Q141" s="5"/>
      <c r="R141" s="5"/>
      <c r="S141" s="5"/>
      <c r="T141" s="5"/>
      <c r="U141" s="1" t="s">
        <v>6189</v>
      </c>
      <c r="V141" s="5"/>
      <c r="W141" s="5"/>
      <c r="X141" s="18"/>
      <c r="Y141" s="1" t="s">
        <v>5800</v>
      </c>
      <c r="Z141" s="27" t="s">
        <v>5801</v>
      </c>
      <c r="AA141" s="27" t="s">
        <v>5801</v>
      </c>
      <c r="AB141" s="5"/>
      <c r="AC141" s="5"/>
      <c r="AD141" s="11"/>
      <c r="AE141" s="1" t="s">
        <v>5803</v>
      </c>
      <c r="AF141" s="28"/>
      <c r="AG141" s="5"/>
      <c r="AH141" s="5"/>
      <c r="AI141" s="11"/>
      <c r="AJ141" s="27" t="s">
        <v>5802</v>
      </c>
      <c r="AK141" s="5"/>
      <c r="AL141" s="18"/>
      <c r="AM141" s="18"/>
      <c r="AN141" s="18"/>
    </row>
    <row x14ac:dyDescent="0.25" r="142" customHeight="1" ht="18.75">
      <c r="A142" s="1" t="s">
        <v>6190</v>
      </c>
      <c r="B142" s="1" t="s">
        <v>4620</v>
      </c>
      <c r="C142" s="4">
        <v>11378509730</v>
      </c>
      <c r="D142" s="2" t="s">
        <v>6191</v>
      </c>
      <c r="E142" s="4">
        <v>27996321802</v>
      </c>
      <c r="F142" s="1" t="s">
        <v>6192</v>
      </c>
      <c r="G142" s="22">
        <v>45082.125</v>
      </c>
      <c r="H142" s="3">
        <v>45369.7015625</v>
      </c>
      <c r="I142" s="22">
        <v>45190.125</v>
      </c>
      <c r="J142" s="1" t="s">
        <v>114</v>
      </c>
      <c r="K142" s="5"/>
      <c r="L142" s="5"/>
      <c r="M142" s="18"/>
      <c r="N142" s="4">
        <v>67167511</v>
      </c>
      <c r="O142" s="4">
        <v>81848728</v>
      </c>
      <c r="P142" s="27" t="s">
        <v>5801</v>
      </c>
      <c r="Q142" s="5"/>
      <c r="R142" s="5"/>
      <c r="S142" s="5"/>
      <c r="T142" s="5"/>
      <c r="U142" s="5"/>
      <c r="V142" s="27" t="s">
        <v>5801</v>
      </c>
      <c r="W142" s="27" t="s">
        <v>5802</v>
      </c>
      <c r="X142" s="18"/>
      <c r="Y142" s="1" t="s">
        <v>5800</v>
      </c>
      <c r="Z142" s="27" t="s">
        <v>5801</v>
      </c>
      <c r="AA142" s="27" t="s">
        <v>5801</v>
      </c>
      <c r="AB142" s="5"/>
      <c r="AC142" s="5"/>
      <c r="AD142" s="11"/>
      <c r="AE142" s="1" t="s">
        <v>5803</v>
      </c>
      <c r="AF142" s="28"/>
      <c r="AG142" s="5"/>
      <c r="AH142" s="5"/>
      <c r="AI142" s="11"/>
      <c r="AJ142" s="27" t="s">
        <v>5801</v>
      </c>
      <c r="AK142" s="5"/>
      <c r="AL142" s="18"/>
      <c r="AM142" s="18"/>
      <c r="AN142" s="18"/>
    </row>
    <row x14ac:dyDescent="0.25" r="143" customHeight="1" ht="18.75">
      <c r="A143" s="1" t="s">
        <v>4545</v>
      </c>
      <c r="B143" s="1" t="s">
        <v>6193</v>
      </c>
      <c r="C143" s="18"/>
      <c r="D143" s="2" t="s">
        <v>6193</v>
      </c>
      <c r="E143" s="4">
        <v>31991638226</v>
      </c>
      <c r="F143" s="1" t="s">
        <v>6194</v>
      </c>
      <c r="G143" s="22">
        <v>45473.63490740741</v>
      </c>
      <c r="H143" s="3">
        <v>45597.087546296294</v>
      </c>
      <c r="I143" s="22"/>
      <c r="J143" s="1" t="s">
        <v>288</v>
      </c>
      <c r="K143" s="5"/>
      <c r="L143" s="5"/>
      <c r="M143" s="18"/>
      <c r="N143" s="4">
        <v>86040226</v>
      </c>
      <c r="O143" s="4">
        <v>103923709</v>
      </c>
      <c r="P143" s="5"/>
      <c r="Q143" s="5"/>
      <c r="R143" s="5"/>
      <c r="S143" s="5"/>
      <c r="T143" s="1" t="s">
        <v>6195</v>
      </c>
      <c r="U143" s="5"/>
      <c r="V143" s="5"/>
      <c r="W143" s="27" t="s">
        <v>5802</v>
      </c>
      <c r="X143" s="18"/>
      <c r="Y143" s="1" t="s">
        <v>5800</v>
      </c>
      <c r="Z143" s="27" t="s">
        <v>5801</v>
      </c>
      <c r="AA143" s="27" t="s">
        <v>5801</v>
      </c>
      <c r="AB143" s="5"/>
      <c r="AC143" s="27" t="s">
        <v>5802</v>
      </c>
      <c r="AD143" s="3">
        <v>45473.61670138889</v>
      </c>
      <c r="AE143" s="1" t="s">
        <v>5803</v>
      </c>
      <c r="AF143" s="28"/>
      <c r="AG143" s="5"/>
      <c r="AH143" s="5"/>
      <c r="AI143" s="11"/>
      <c r="AJ143" s="27" t="s">
        <v>5801</v>
      </c>
      <c r="AK143" s="5"/>
      <c r="AL143" s="18"/>
      <c r="AM143" s="18"/>
      <c r="AN143" s="18"/>
    </row>
    <row x14ac:dyDescent="0.25" r="144" customHeight="1" ht="18.75">
      <c r="A144" s="1" t="s">
        <v>1480</v>
      </c>
      <c r="B144" s="1" t="s">
        <v>4636</v>
      </c>
      <c r="C144" s="4">
        <v>9461845000159</v>
      </c>
      <c r="D144" s="2" t="s">
        <v>6196</v>
      </c>
      <c r="E144" s="4">
        <v>11991488999</v>
      </c>
      <c r="F144" s="1" t="s">
        <v>6197</v>
      </c>
      <c r="G144" s="22">
        <v>45485.86460648148</v>
      </c>
      <c r="H144" s="3">
        <v>45597.08758101852</v>
      </c>
      <c r="I144" s="22"/>
      <c r="J144" s="1" t="s">
        <v>223</v>
      </c>
      <c r="K144" s="1" t="s">
        <v>5818</v>
      </c>
      <c r="L144" s="25" t="s">
        <v>5449</v>
      </c>
      <c r="M144" s="18"/>
      <c r="N144" s="4">
        <v>86481391</v>
      </c>
      <c r="O144" s="4">
        <v>104557179</v>
      </c>
      <c r="P144" s="5"/>
      <c r="Q144" s="5"/>
      <c r="R144" s="5"/>
      <c r="S144" s="5"/>
      <c r="T144" s="5"/>
      <c r="U144" s="5"/>
      <c r="V144" s="5"/>
      <c r="W144" s="5"/>
      <c r="X144" s="18"/>
      <c r="Y144" s="1" t="s">
        <v>5800</v>
      </c>
      <c r="Z144" s="27" t="s">
        <v>5801</v>
      </c>
      <c r="AA144" s="27" t="s">
        <v>5801</v>
      </c>
      <c r="AB144" s="5"/>
      <c r="AC144" s="27" t="s">
        <v>5802</v>
      </c>
      <c r="AD144" s="3">
        <v>45485.864594907405</v>
      </c>
      <c r="AE144" s="1" t="s">
        <v>5803</v>
      </c>
      <c r="AF144" s="28"/>
      <c r="AG144" s="5"/>
      <c r="AH144" s="5"/>
      <c r="AI144" s="11"/>
      <c r="AJ144" s="27" t="s">
        <v>5801</v>
      </c>
      <c r="AK144" s="5"/>
      <c r="AL144" s="18"/>
      <c r="AM144" s="18"/>
      <c r="AN144" s="18"/>
    </row>
    <row x14ac:dyDescent="0.25" r="145" customHeight="1" ht="18.75">
      <c r="A145" s="1" t="s">
        <v>1669</v>
      </c>
      <c r="B145" s="1" t="s">
        <v>6198</v>
      </c>
      <c r="C145" s="4">
        <v>42124143000155</v>
      </c>
      <c r="D145" s="2" t="s">
        <v>6198</v>
      </c>
      <c r="E145" s="4">
        <v>67999710066</v>
      </c>
      <c r="F145" s="1" t="s">
        <v>6199</v>
      </c>
      <c r="G145" s="22">
        <v>45314.61278935185</v>
      </c>
      <c r="H145" s="3">
        <v>45350.56423611111</v>
      </c>
      <c r="I145" s="22">
        <v>45350.56431712963</v>
      </c>
      <c r="J145" s="1" t="s">
        <v>119</v>
      </c>
      <c r="K145" s="5"/>
      <c r="L145" s="25" t="s">
        <v>6200</v>
      </c>
      <c r="M145" s="18"/>
      <c r="N145" s="4">
        <v>76860469</v>
      </c>
      <c r="O145" s="4">
        <v>94978352</v>
      </c>
      <c r="P145" s="5"/>
      <c r="Q145" s="5"/>
      <c r="R145" s="5"/>
      <c r="S145" s="5"/>
      <c r="T145" s="5"/>
      <c r="U145" s="5"/>
      <c r="V145" s="5"/>
      <c r="W145" s="5"/>
      <c r="X145" s="18"/>
      <c r="Y145" s="1" t="s">
        <v>5800</v>
      </c>
      <c r="Z145" s="27" t="s">
        <v>5801</v>
      </c>
      <c r="AA145" s="27" t="s">
        <v>5801</v>
      </c>
      <c r="AB145" s="5"/>
      <c r="AC145" s="5"/>
      <c r="AD145" s="11"/>
      <c r="AE145" s="1" t="s">
        <v>5803</v>
      </c>
      <c r="AF145" s="28"/>
      <c r="AG145" s="5"/>
      <c r="AH145" s="5"/>
      <c r="AI145" s="11"/>
      <c r="AJ145" s="5"/>
      <c r="AK145" s="5"/>
      <c r="AL145" s="18"/>
      <c r="AM145" s="18"/>
      <c r="AN145" s="18"/>
    </row>
    <row x14ac:dyDescent="0.25" r="146" customHeight="1" ht="18.75">
      <c r="A146" s="1" t="s">
        <v>852</v>
      </c>
      <c r="B146" s="1" t="s">
        <v>2423</v>
      </c>
      <c r="C146" s="4">
        <v>31547485000161</v>
      </c>
      <c r="D146" s="2" t="s">
        <v>6201</v>
      </c>
      <c r="E146" s="4">
        <v>11999637676</v>
      </c>
      <c r="F146" s="1" t="s">
        <v>6202</v>
      </c>
      <c r="G146" s="22">
        <v>45373.58256944444</v>
      </c>
      <c r="H146" s="3">
        <v>45597.087546296294</v>
      </c>
      <c r="I146" s="22"/>
      <c r="J146" s="1" t="s">
        <v>44</v>
      </c>
      <c r="K146" s="1" t="s">
        <v>5824</v>
      </c>
      <c r="L146" s="25" t="s">
        <v>5152</v>
      </c>
      <c r="M146" s="4">
        <v>748019</v>
      </c>
      <c r="N146" s="4">
        <v>79620842</v>
      </c>
      <c r="O146" s="4">
        <v>98181307</v>
      </c>
      <c r="P146" s="5"/>
      <c r="Q146" s="5"/>
      <c r="R146" s="5"/>
      <c r="S146" s="5"/>
      <c r="T146" s="5"/>
      <c r="U146" s="1" t="s">
        <v>6203</v>
      </c>
      <c r="V146" s="5"/>
      <c r="W146" s="5"/>
      <c r="X146" s="18"/>
      <c r="Y146" s="1" t="s">
        <v>5800</v>
      </c>
      <c r="Z146" s="27" t="s">
        <v>5801</v>
      </c>
      <c r="AA146" s="27" t="s">
        <v>5801</v>
      </c>
      <c r="AB146" s="5"/>
      <c r="AC146" s="27" t="s">
        <v>5802</v>
      </c>
      <c r="AD146" s="3">
        <v>45373.581724537034</v>
      </c>
      <c r="AE146" s="1" t="s">
        <v>5803</v>
      </c>
      <c r="AF146" s="28"/>
      <c r="AG146" s="5"/>
      <c r="AH146" s="5"/>
      <c r="AI146" s="11"/>
      <c r="AJ146" s="27" t="s">
        <v>5801</v>
      </c>
      <c r="AK146" s="5"/>
      <c r="AL146" s="18"/>
      <c r="AM146" s="18"/>
      <c r="AN146" s="18"/>
    </row>
    <row x14ac:dyDescent="0.25" r="147" customHeight="1" ht="18.75">
      <c r="A147" s="1" t="s">
        <v>3088</v>
      </c>
      <c r="B147" s="1" t="s">
        <v>6204</v>
      </c>
      <c r="C147" s="4">
        <v>47661072000143</v>
      </c>
      <c r="D147" s="2" t="s">
        <v>6205</v>
      </c>
      <c r="E147" s="4">
        <v>11975696917</v>
      </c>
      <c r="F147" s="1" t="s">
        <v>6206</v>
      </c>
      <c r="G147" s="22">
        <v>45586.8637962963</v>
      </c>
      <c r="H147" s="3">
        <v>45597.1775462963</v>
      </c>
      <c r="I147" s="22"/>
      <c r="J147" s="1" t="s">
        <v>119</v>
      </c>
      <c r="K147" s="5"/>
      <c r="L147" s="25" t="s">
        <v>6207</v>
      </c>
      <c r="M147" s="18"/>
      <c r="N147" s="4">
        <v>89471310</v>
      </c>
      <c r="O147" s="4">
        <v>109154520</v>
      </c>
      <c r="P147" s="5"/>
      <c r="Q147" s="1" t="s">
        <v>5852</v>
      </c>
      <c r="R147" s="5"/>
      <c r="S147" s="1" t="s">
        <v>5814</v>
      </c>
      <c r="T147" s="5"/>
      <c r="U147" s="5"/>
      <c r="V147" s="5"/>
      <c r="W147" s="5"/>
      <c r="X147" s="18"/>
      <c r="Y147" s="1" t="s">
        <v>5800</v>
      </c>
      <c r="Z147" s="27" t="s">
        <v>5801</v>
      </c>
      <c r="AA147" s="27" t="s">
        <v>5801</v>
      </c>
      <c r="AB147" s="1" t="s">
        <v>6208</v>
      </c>
      <c r="AC147" s="27" t="s">
        <v>5802</v>
      </c>
      <c r="AD147" s="3">
        <v>45586.863969907405</v>
      </c>
      <c r="AE147" s="1" t="s">
        <v>5803</v>
      </c>
      <c r="AF147" s="28"/>
      <c r="AG147" s="5"/>
      <c r="AH147" s="5"/>
      <c r="AI147" s="11"/>
      <c r="AJ147" s="27" t="s">
        <v>5801</v>
      </c>
      <c r="AK147" s="27" t="s">
        <v>5801</v>
      </c>
      <c r="AL147" s="4">
        <v>0</v>
      </c>
      <c r="AM147" s="4">
        <v>0</v>
      </c>
      <c r="AN147" s="4">
        <v>0</v>
      </c>
    </row>
    <row x14ac:dyDescent="0.25" r="148" customHeight="1" ht="18.75">
      <c r="A148" s="1" t="s">
        <v>2934</v>
      </c>
      <c r="B148" s="1" t="s">
        <v>4934</v>
      </c>
      <c r="C148" s="4">
        <v>39265262000113</v>
      </c>
      <c r="D148" s="2" t="s">
        <v>6209</v>
      </c>
      <c r="E148" s="4">
        <v>24992710982</v>
      </c>
      <c r="F148" s="1" t="s">
        <v>6210</v>
      </c>
      <c r="G148" s="22">
        <v>45575.03693287037</v>
      </c>
      <c r="H148" s="3">
        <v>45586.710960648146</v>
      </c>
      <c r="I148" s="22">
        <v>45586.73913194444</v>
      </c>
      <c r="J148" s="1" t="s">
        <v>173</v>
      </c>
      <c r="K148" s="1" t="s">
        <v>5797</v>
      </c>
      <c r="L148" s="25" t="s">
        <v>6211</v>
      </c>
      <c r="M148" s="18"/>
      <c r="N148" s="4">
        <v>89058701</v>
      </c>
      <c r="O148" s="4">
        <v>108627719</v>
      </c>
      <c r="P148" s="5"/>
      <c r="Q148" s="1" t="s">
        <v>6212</v>
      </c>
      <c r="R148" s="5"/>
      <c r="S148" s="1" t="s">
        <v>5882</v>
      </c>
      <c r="T148" s="5"/>
      <c r="U148" s="5"/>
      <c r="V148" s="5"/>
      <c r="W148" s="27" t="s">
        <v>5802</v>
      </c>
      <c r="X148" s="4">
        <v>147488</v>
      </c>
      <c r="Y148" s="1" t="s">
        <v>5800</v>
      </c>
      <c r="Z148" s="27" t="s">
        <v>5801</v>
      </c>
      <c r="AA148" s="27" t="s">
        <v>5801</v>
      </c>
      <c r="AB148" s="1" t="s">
        <v>6213</v>
      </c>
      <c r="AC148" s="27" t="s">
        <v>5802</v>
      </c>
      <c r="AD148" s="3">
        <v>45575.03693287037</v>
      </c>
      <c r="AE148" s="1" t="s">
        <v>5803</v>
      </c>
      <c r="AF148" s="28"/>
      <c r="AG148" s="5"/>
      <c r="AH148" s="5"/>
      <c r="AI148" s="11"/>
      <c r="AJ148" s="27" t="s">
        <v>5801</v>
      </c>
      <c r="AK148" s="27" t="s">
        <v>5802</v>
      </c>
      <c r="AL148" s="4">
        <v>1</v>
      </c>
      <c r="AM148" s="4">
        <v>1</v>
      </c>
      <c r="AN148" s="4">
        <v>1</v>
      </c>
    </row>
    <row x14ac:dyDescent="0.25" r="149" customHeight="1" ht="18.75">
      <c r="A149" s="1" t="s">
        <v>6214</v>
      </c>
      <c r="B149" s="1" t="s">
        <v>6215</v>
      </c>
      <c r="C149" s="4">
        <v>99293331004</v>
      </c>
      <c r="D149" s="2" t="s">
        <v>6215</v>
      </c>
      <c r="E149" s="4">
        <v>51998751515</v>
      </c>
      <c r="F149" s="1" t="s">
        <v>6216</v>
      </c>
      <c r="G149" s="22">
        <v>45343.92668981481</v>
      </c>
      <c r="H149" s="3">
        <v>45597.087592592594</v>
      </c>
      <c r="I149" s="22"/>
      <c r="J149" s="1" t="s">
        <v>119</v>
      </c>
      <c r="K149" s="1" t="s">
        <v>5797</v>
      </c>
      <c r="L149" s="5"/>
      <c r="M149" s="18"/>
      <c r="N149" s="4">
        <v>77661113</v>
      </c>
      <c r="O149" s="4">
        <v>96306018</v>
      </c>
      <c r="P149" s="5"/>
      <c r="Q149" s="5"/>
      <c r="R149" s="5"/>
      <c r="S149" s="5"/>
      <c r="T149" s="5"/>
      <c r="U149" s="1" t="s">
        <v>6217</v>
      </c>
      <c r="V149" s="27" t="s">
        <v>5802</v>
      </c>
      <c r="W149" s="27" t="s">
        <v>5802</v>
      </c>
      <c r="X149" s="18"/>
      <c r="Y149" s="1" t="s">
        <v>5800</v>
      </c>
      <c r="Z149" s="27" t="s">
        <v>5801</v>
      </c>
      <c r="AA149" s="27" t="s">
        <v>5801</v>
      </c>
      <c r="AB149" s="5"/>
      <c r="AC149" s="5"/>
      <c r="AD149" s="11"/>
      <c r="AE149" s="1" t="s">
        <v>5803</v>
      </c>
      <c r="AF149" s="28"/>
      <c r="AG149" s="5"/>
      <c r="AH149" s="5"/>
      <c r="AI149" s="11"/>
      <c r="AJ149" s="27" t="s">
        <v>5801</v>
      </c>
      <c r="AK149" s="5"/>
      <c r="AL149" s="18"/>
      <c r="AM149" s="18"/>
      <c r="AN149" s="18"/>
    </row>
    <row x14ac:dyDescent="0.25" r="150" customHeight="1" ht="18.75">
      <c r="A150" s="1" t="s">
        <v>1383</v>
      </c>
      <c r="B150" s="1" t="s">
        <v>2117</v>
      </c>
      <c r="C150" s="4">
        <v>38088628000163</v>
      </c>
      <c r="D150" s="2" t="s">
        <v>2117</v>
      </c>
      <c r="E150" s="4">
        <v>62984668826</v>
      </c>
      <c r="F150" s="1" t="s">
        <v>6218</v>
      </c>
      <c r="G150" s="22">
        <v>45251.971296296295</v>
      </c>
      <c r="H150" s="3">
        <v>45259.837743055556</v>
      </c>
      <c r="I150" s="22">
        <v>45308.858148148145</v>
      </c>
      <c r="J150" s="1" t="s">
        <v>119</v>
      </c>
      <c r="K150" s="1" t="s">
        <v>5818</v>
      </c>
      <c r="L150" s="25" t="s">
        <v>6219</v>
      </c>
      <c r="M150" s="18"/>
      <c r="N150" s="4">
        <v>74433969</v>
      </c>
      <c r="O150" s="4">
        <v>92021360</v>
      </c>
      <c r="P150" s="5"/>
      <c r="Q150" s="5"/>
      <c r="R150" s="5"/>
      <c r="S150" s="5"/>
      <c r="T150" s="5"/>
      <c r="U150" s="1" t="s">
        <v>6218</v>
      </c>
      <c r="V150" s="5"/>
      <c r="W150" s="5"/>
      <c r="X150" s="18"/>
      <c r="Y150" s="1" t="s">
        <v>5800</v>
      </c>
      <c r="Z150" s="27" t="s">
        <v>5801</v>
      </c>
      <c r="AA150" s="27" t="s">
        <v>5801</v>
      </c>
      <c r="AB150" s="5"/>
      <c r="AC150" s="5"/>
      <c r="AD150" s="11"/>
      <c r="AE150" s="1" t="s">
        <v>5803</v>
      </c>
      <c r="AF150" s="28"/>
      <c r="AG150" s="5"/>
      <c r="AH150" s="5"/>
      <c r="AI150" s="11"/>
      <c r="AJ150" s="5"/>
      <c r="AK150" s="5"/>
      <c r="AL150" s="18"/>
      <c r="AM150" s="18"/>
      <c r="AN150" s="18"/>
    </row>
    <row x14ac:dyDescent="0.25" r="151" customHeight="1" ht="18.75">
      <c r="A151" s="1" t="s">
        <v>602</v>
      </c>
      <c r="B151" s="1" t="s">
        <v>6220</v>
      </c>
      <c r="C151" s="4">
        <v>29828158000136</v>
      </c>
      <c r="D151" s="2" t="s">
        <v>6220</v>
      </c>
      <c r="E151" s="4">
        <v>31988091305</v>
      </c>
      <c r="F151" s="1" t="s">
        <v>6221</v>
      </c>
      <c r="G151" s="22">
        <v>45260.86719907408</v>
      </c>
      <c r="H151" s="3">
        <v>45303.84774305556</v>
      </c>
      <c r="I151" s="22">
        <v>45362.87111111111</v>
      </c>
      <c r="J151" s="1" t="s">
        <v>119</v>
      </c>
      <c r="K151" s="5"/>
      <c r="L151" s="25" t="s">
        <v>6222</v>
      </c>
      <c r="M151" s="18"/>
      <c r="N151" s="4">
        <v>74790429</v>
      </c>
      <c r="O151" s="4">
        <v>92568484</v>
      </c>
      <c r="P151" s="5"/>
      <c r="Q151" s="5"/>
      <c r="R151" s="5"/>
      <c r="S151" s="5"/>
      <c r="T151" s="1" t="s">
        <v>5815</v>
      </c>
      <c r="U151" s="1" t="s">
        <v>6221</v>
      </c>
      <c r="V151" s="5"/>
      <c r="W151" s="5"/>
      <c r="X151" s="18"/>
      <c r="Y151" s="1" t="s">
        <v>5800</v>
      </c>
      <c r="Z151" s="27" t="s">
        <v>5801</v>
      </c>
      <c r="AA151" s="27" t="s">
        <v>5801</v>
      </c>
      <c r="AB151" s="5"/>
      <c r="AC151" s="5"/>
      <c r="AD151" s="11"/>
      <c r="AE151" s="1" t="s">
        <v>5803</v>
      </c>
      <c r="AF151" s="28"/>
      <c r="AG151" s="5"/>
      <c r="AH151" s="5"/>
      <c r="AI151" s="11"/>
      <c r="AJ151" s="5"/>
      <c r="AK151" s="5"/>
      <c r="AL151" s="18"/>
      <c r="AM151" s="18"/>
      <c r="AN151" s="18"/>
    </row>
    <row x14ac:dyDescent="0.25" r="152" customHeight="1" ht="18.75">
      <c r="A152" s="1" t="s">
        <v>1714</v>
      </c>
      <c r="B152" s="1" t="s">
        <v>4935</v>
      </c>
      <c r="C152" s="4">
        <v>13531564000100</v>
      </c>
      <c r="D152" s="2" t="s">
        <v>6223</v>
      </c>
      <c r="E152" s="4">
        <v>85999114288</v>
      </c>
      <c r="F152" s="1" t="s">
        <v>6224</v>
      </c>
      <c r="G152" s="22">
        <v>45596.70552083333</v>
      </c>
      <c r="H152" s="3">
        <v>45597.21581018518</v>
      </c>
      <c r="I152" s="22"/>
      <c r="J152" s="1" t="s">
        <v>204</v>
      </c>
      <c r="K152" s="1" t="s">
        <v>5812</v>
      </c>
      <c r="L152" s="25" t="s">
        <v>6225</v>
      </c>
      <c r="M152" s="18"/>
      <c r="N152" s="4">
        <v>89854194</v>
      </c>
      <c r="O152" s="4">
        <v>109636923</v>
      </c>
      <c r="P152" s="5"/>
      <c r="Q152" s="5"/>
      <c r="R152" s="5"/>
      <c r="S152" s="1" t="s">
        <v>5814</v>
      </c>
      <c r="T152" s="5"/>
      <c r="U152" s="5"/>
      <c r="V152" s="5"/>
      <c r="W152" s="5"/>
      <c r="X152" s="18"/>
      <c r="Y152" s="1" t="s">
        <v>5800</v>
      </c>
      <c r="Z152" s="27" t="s">
        <v>5801</v>
      </c>
      <c r="AA152" s="27" t="s">
        <v>5801</v>
      </c>
      <c r="AB152" s="5"/>
      <c r="AC152" s="27" t="s">
        <v>5802</v>
      </c>
      <c r="AD152" s="3">
        <v>45596.705509259256</v>
      </c>
      <c r="AE152" s="1" t="s">
        <v>5803</v>
      </c>
      <c r="AF152" s="28"/>
      <c r="AG152" s="5"/>
      <c r="AH152" s="5"/>
      <c r="AI152" s="11"/>
      <c r="AJ152" s="27" t="s">
        <v>5801</v>
      </c>
      <c r="AK152" s="27" t="s">
        <v>5801</v>
      </c>
      <c r="AL152" s="4">
        <v>1</v>
      </c>
      <c r="AM152" s="4">
        <v>1</v>
      </c>
      <c r="AN152" s="4">
        <v>3</v>
      </c>
    </row>
    <row x14ac:dyDescent="0.25" r="153" customHeight="1" ht="18.75">
      <c r="A153" s="1" t="s">
        <v>799</v>
      </c>
      <c r="B153" s="1" t="s">
        <v>4936</v>
      </c>
      <c r="C153" s="4">
        <v>47993953000161</v>
      </c>
      <c r="D153" s="2" t="s">
        <v>6226</v>
      </c>
      <c r="E153" s="4">
        <v>85981492790</v>
      </c>
      <c r="F153" s="1" t="s">
        <v>6227</v>
      </c>
      <c r="G153" s="22">
        <v>45394.804247685184</v>
      </c>
      <c r="H153" s="3">
        <v>45503.59768518519</v>
      </c>
      <c r="I153" s="22">
        <v>45503.6812037037</v>
      </c>
      <c r="J153" s="1" t="s">
        <v>41</v>
      </c>
      <c r="K153" s="1" t="s">
        <v>5797</v>
      </c>
      <c r="L153" s="25" t="s">
        <v>5216</v>
      </c>
      <c r="M153" s="18"/>
      <c r="N153" s="4">
        <v>81702234</v>
      </c>
      <c r="O153" s="4">
        <v>99451758</v>
      </c>
      <c r="P153" s="5"/>
      <c r="Q153" s="5"/>
      <c r="R153" s="5"/>
      <c r="S153" s="5"/>
      <c r="T153" s="5"/>
      <c r="U153" s="5"/>
      <c r="V153" s="5"/>
      <c r="W153" s="5"/>
      <c r="X153" s="18"/>
      <c r="Y153" s="1" t="s">
        <v>5800</v>
      </c>
      <c r="Z153" s="27" t="s">
        <v>5801</v>
      </c>
      <c r="AA153" s="27" t="s">
        <v>5801</v>
      </c>
      <c r="AB153" s="5"/>
      <c r="AC153" s="27" t="s">
        <v>5802</v>
      </c>
      <c r="AD153" s="3">
        <v>45394.80421296296</v>
      </c>
      <c r="AE153" s="1" t="s">
        <v>5803</v>
      </c>
      <c r="AF153" s="28"/>
      <c r="AG153" s="5"/>
      <c r="AH153" s="5"/>
      <c r="AI153" s="11"/>
      <c r="AJ153" s="27" t="s">
        <v>5801</v>
      </c>
      <c r="AK153" s="5"/>
      <c r="AL153" s="18"/>
      <c r="AM153" s="18"/>
      <c r="AN153" s="18"/>
    </row>
    <row x14ac:dyDescent="0.25" r="154" customHeight="1" ht="18.75">
      <c r="A154" s="1" t="s">
        <v>1588</v>
      </c>
      <c r="B154" s="1" t="s">
        <v>6228</v>
      </c>
      <c r="C154" s="4">
        <v>28053877000160</v>
      </c>
      <c r="D154" s="2" t="s">
        <v>6228</v>
      </c>
      <c r="E154" s="4">
        <v>31996120278</v>
      </c>
      <c r="F154" s="1" t="s">
        <v>6229</v>
      </c>
      <c r="G154" s="22">
        <v>45294.78896990741</v>
      </c>
      <c r="H154" s="3">
        <v>45300.863125</v>
      </c>
      <c r="I154" s="22">
        <v>45399.05570601852</v>
      </c>
      <c r="J154" s="1" t="s">
        <v>119</v>
      </c>
      <c r="K154" s="1" t="s">
        <v>5824</v>
      </c>
      <c r="L154" s="25" t="s">
        <v>6230</v>
      </c>
      <c r="M154" s="4">
        <v>878606</v>
      </c>
      <c r="N154" s="4">
        <v>75763377</v>
      </c>
      <c r="O154" s="4">
        <v>94030281</v>
      </c>
      <c r="P154" s="5"/>
      <c r="Q154" s="5"/>
      <c r="R154" s="5"/>
      <c r="S154" s="5"/>
      <c r="T154" s="1" t="s">
        <v>5815</v>
      </c>
      <c r="U154" s="1" t="s">
        <v>6229</v>
      </c>
      <c r="V154" s="5"/>
      <c r="W154" s="5"/>
      <c r="X154" s="18"/>
      <c r="Y154" s="1" t="s">
        <v>5800</v>
      </c>
      <c r="Z154" s="27" t="s">
        <v>5801</v>
      </c>
      <c r="AA154" s="27" t="s">
        <v>5801</v>
      </c>
      <c r="AB154" s="5"/>
      <c r="AC154" s="5"/>
      <c r="AD154" s="11"/>
      <c r="AE154" s="1" t="s">
        <v>5803</v>
      </c>
      <c r="AF154" s="28"/>
      <c r="AG154" s="5"/>
      <c r="AH154" s="5"/>
      <c r="AI154" s="11"/>
      <c r="AJ154" s="5"/>
      <c r="AK154" s="5"/>
      <c r="AL154" s="18"/>
      <c r="AM154" s="18"/>
      <c r="AN154" s="18"/>
    </row>
    <row x14ac:dyDescent="0.25" r="155" customHeight="1" ht="18.75">
      <c r="A155" s="1" t="s">
        <v>379</v>
      </c>
      <c r="B155" s="1" t="s">
        <v>2118</v>
      </c>
      <c r="C155" s="4">
        <v>35625028000107</v>
      </c>
      <c r="D155" s="2" t="s">
        <v>2118</v>
      </c>
      <c r="E155" s="4">
        <v>47988465528</v>
      </c>
      <c r="F155" s="1" t="s">
        <v>6231</v>
      </c>
      <c r="G155" s="22">
        <v>45525.76385416667</v>
      </c>
      <c r="H155" s="3">
        <v>45593.30268518518</v>
      </c>
      <c r="I155" s="22">
        <v>45593.54525462963</v>
      </c>
      <c r="J155" s="1" t="s">
        <v>184</v>
      </c>
      <c r="K155" s="1" t="s">
        <v>5893</v>
      </c>
      <c r="L155" s="25" t="s">
        <v>5575</v>
      </c>
      <c r="M155" s="18"/>
      <c r="N155" s="4">
        <v>87633318</v>
      </c>
      <c r="O155" s="4">
        <v>106373509</v>
      </c>
      <c r="P155" s="5"/>
      <c r="Q155" s="1" t="s">
        <v>6073</v>
      </c>
      <c r="R155" s="5"/>
      <c r="S155" s="1" t="s">
        <v>5882</v>
      </c>
      <c r="T155" s="5"/>
      <c r="U155" s="5"/>
      <c r="V155" s="5"/>
      <c r="W155" s="27" t="s">
        <v>5802</v>
      </c>
      <c r="X155" s="18"/>
      <c r="Y155" s="1" t="s">
        <v>5800</v>
      </c>
      <c r="Z155" s="27" t="s">
        <v>5801</v>
      </c>
      <c r="AA155" s="27" t="s">
        <v>5801</v>
      </c>
      <c r="AB155" s="1" t="s">
        <v>6232</v>
      </c>
      <c r="AC155" s="27" t="s">
        <v>5802</v>
      </c>
      <c r="AD155" s="3">
        <v>45525.76383101852</v>
      </c>
      <c r="AE155" s="1" t="s">
        <v>5803</v>
      </c>
      <c r="AF155" s="26" t="s">
        <v>6233</v>
      </c>
      <c r="AG155" s="1" t="s">
        <v>6234</v>
      </c>
      <c r="AH155" s="1" t="s">
        <v>6235</v>
      </c>
      <c r="AI155" s="3">
        <v>45565.76770833333</v>
      </c>
      <c r="AJ155" s="27" t="s">
        <v>5801</v>
      </c>
      <c r="AK155" s="27" t="s">
        <v>5801</v>
      </c>
      <c r="AL155" s="4">
        <v>0</v>
      </c>
      <c r="AM155" s="4">
        <v>0</v>
      </c>
      <c r="AN155" s="4">
        <v>0</v>
      </c>
    </row>
    <row x14ac:dyDescent="0.25" r="156" customHeight="1" ht="18.75">
      <c r="A156" s="1" t="s">
        <v>1444</v>
      </c>
      <c r="B156" s="1" t="s">
        <v>1752</v>
      </c>
      <c r="C156" s="4">
        <v>51349663000157</v>
      </c>
      <c r="D156" s="2" t="s">
        <v>1752</v>
      </c>
      <c r="E156" s="4">
        <v>51984579925</v>
      </c>
      <c r="F156" s="1" t="s">
        <v>6236</v>
      </c>
      <c r="G156" s="22">
        <v>45320.72149305556</v>
      </c>
      <c r="H156" s="3">
        <v>45586.48730324074</v>
      </c>
      <c r="I156" s="22">
        <v>45586.59641203703</v>
      </c>
      <c r="J156" s="1" t="s">
        <v>119</v>
      </c>
      <c r="K156" s="1" t="s">
        <v>5797</v>
      </c>
      <c r="L156" s="25" t="s">
        <v>6237</v>
      </c>
      <c r="M156" s="18"/>
      <c r="N156" s="4">
        <v>77057161</v>
      </c>
      <c r="O156" s="4">
        <v>109091198</v>
      </c>
      <c r="P156" s="5"/>
      <c r="Q156" s="5"/>
      <c r="R156" s="5"/>
      <c r="S156" s="5"/>
      <c r="T156" s="5"/>
      <c r="U156" s="1" t="s">
        <v>6238</v>
      </c>
      <c r="V156" s="5"/>
      <c r="W156" s="27" t="s">
        <v>5802</v>
      </c>
      <c r="X156" s="18"/>
      <c r="Y156" s="1" t="s">
        <v>5800</v>
      </c>
      <c r="Z156" s="27" t="s">
        <v>5801</v>
      </c>
      <c r="AA156" s="27" t="s">
        <v>5801</v>
      </c>
      <c r="AB156" s="5"/>
      <c r="AC156" s="5"/>
      <c r="AD156" s="11"/>
      <c r="AE156" s="1" t="s">
        <v>5803</v>
      </c>
      <c r="AF156" s="28"/>
      <c r="AG156" s="5"/>
      <c r="AH156" s="5"/>
      <c r="AI156" s="11"/>
      <c r="AJ156" s="27" t="s">
        <v>5801</v>
      </c>
      <c r="AK156" s="5"/>
      <c r="AL156" s="18"/>
      <c r="AM156" s="18"/>
      <c r="AN156" s="18"/>
    </row>
    <row x14ac:dyDescent="0.25" r="157" customHeight="1" ht="18.75">
      <c r="A157" s="1" t="s">
        <v>803</v>
      </c>
      <c r="B157" s="1" t="s">
        <v>2119</v>
      </c>
      <c r="C157" s="4">
        <v>37610695000133</v>
      </c>
      <c r="D157" s="2" t="s">
        <v>6239</v>
      </c>
      <c r="E157" s="4">
        <v>41996446054</v>
      </c>
      <c r="F157" s="1" t="s">
        <v>6240</v>
      </c>
      <c r="G157" s="22">
        <v>45412.65206018519</v>
      </c>
      <c r="H157" s="3">
        <v>45597.087534722225</v>
      </c>
      <c r="I157" s="22"/>
      <c r="J157" s="1" t="s">
        <v>316</v>
      </c>
      <c r="K157" s="1" t="s">
        <v>5812</v>
      </c>
      <c r="L157" s="25" t="s">
        <v>5271</v>
      </c>
      <c r="M157" s="18"/>
      <c r="N157" s="4">
        <v>82700545</v>
      </c>
      <c r="O157" s="4">
        <v>100481057</v>
      </c>
      <c r="P157" s="5"/>
      <c r="Q157" s="5"/>
      <c r="R157" s="5"/>
      <c r="S157" s="5"/>
      <c r="T157" s="5"/>
      <c r="U157" s="1" t="s">
        <v>6240</v>
      </c>
      <c r="V157" s="5"/>
      <c r="W157" s="5"/>
      <c r="X157" s="18"/>
      <c r="Y157" s="1" t="s">
        <v>5800</v>
      </c>
      <c r="Z157" s="27" t="s">
        <v>5801</v>
      </c>
      <c r="AA157" s="27" t="s">
        <v>5801</v>
      </c>
      <c r="AB157" s="5"/>
      <c r="AC157" s="27" t="s">
        <v>5802</v>
      </c>
      <c r="AD157" s="3">
        <v>45412.65204861111</v>
      </c>
      <c r="AE157" s="1" t="s">
        <v>5803</v>
      </c>
      <c r="AF157" s="28"/>
      <c r="AG157" s="5"/>
      <c r="AH157" s="5"/>
      <c r="AI157" s="11"/>
      <c r="AJ157" s="27" t="s">
        <v>5801</v>
      </c>
      <c r="AK157" s="5"/>
      <c r="AL157" s="18"/>
      <c r="AM157" s="18"/>
      <c r="AN157" s="18"/>
    </row>
    <row x14ac:dyDescent="0.25" r="158" customHeight="1" ht="18.75">
      <c r="A158" s="1" t="s">
        <v>843</v>
      </c>
      <c r="B158" s="1" t="s">
        <v>2120</v>
      </c>
      <c r="C158" s="4">
        <v>45213626002087</v>
      </c>
      <c r="D158" s="2" t="s">
        <v>2120</v>
      </c>
      <c r="E158" s="4">
        <v>12997065034</v>
      </c>
      <c r="F158" s="1" t="s">
        <v>6241</v>
      </c>
      <c r="G158" s="22">
        <v>45383.65607638889</v>
      </c>
      <c r="H158" s="3">
        <v>45597.087592592594</v>
      </c>
      <c r="I158" s="22"/>
      <c r="J158" s="1" t="s">
        <v>119</v>
      </c>
      <c r="K158" s="1" t="s">
        <v>5846</v>
      </c>
      <c r="L158" s="5"/>
      <c r="M158" s="18"/>
      <c r="N158" s="4">
        <v>80392303</v>
      </c>
      <c r="O158" s="4">
        <v>98792054</v>
      </c>
      <c r="P158" s="5"/>
      <c r="Q158" s="5"/>
      <c r="R158" s="5"/>
      <c r="S158" s="5"/>
      <c r="T158" s="1" t="s">
        <v>5798</v>
      </c>
      <c r="U158" s="1" t="s">
        <v>6242</v>
      </c>
      <c r="V158" s="5"/>
      <c r="W158" s="5"/>
      <c r="X158" s="18"/>
      <c r="Y158" s="1" t="s">
        <v>5825</v>
      </c>
      <c r="Z158" s="27" t="s">
        <v>5801</v>
      </c>
      <c r="AA158" s="27" t="s">
        <v>5801</v>
      </c>
      <c r="AB158" s="5"/>
      <c r="AC158" s="27" t="s">
        <v>5802</v>
      </c>
      <c r="AD158" s="3">
        <v>45383.65592592592</v>
      </c>
      <c r="AE158" s="1" t="s">
        <v>5803</v>
      </c>
      <c r="AF158" s="28"/>
      <c r="AG158" s="5"/>
      <c r="AH158" s="5"/>
      <c r="AI158" s="11"/>
      <c r="AJ158" s="27" t="s">
        <v>5801</v>
      </c>
      <c r="AK158" s="5"/>
      <c r="AL158" s="18"/>
      <c r="AM158" s="18"/>
      <c r="AN158" s="18"/>
    </row>
    <row x14ac:dyDescent="0.25" r="159" customHeight="1" ht="18.75">
      <c r="A159" s="1" t="s">
        <v>1710</v>
      </c>
      <c r="B159" s="1" t="s">
        <v>4637</v>
      </c>
      <c r="C159" s="4">
        <v>8530271963</v>
      </c>
      <c r="D159" s="2" t="s">
        <v>4637</v>
      </c>
      <c r="E159" s="4">
        <v>41988823029</v>
      </c>
      <c r="F159" s="1" t="s">
        <v>6243</v>
      </c>
      <c r="G159" s="22">
        <v>45412.526967592596</v>
      </c>
      <c r="H159" s="3">
        <v>45597.08755787037</v>
      </c>
      <c r="I159" s="22"/>
      <c r="J159" s="1" t="s">
        <v>119</v>
      </c>
      <c r="K159" s="1" t="s">
        <v>5824</v>
      </c>
      <c r="L159" s="25" t="s">
        <v>5269</v>
      </c>
      <c r="M159" s="4">
        <v>1298734</v>
      </c>
      <c r="N159" s="4">
        <v>82693043</v>
      </c>
      <c r="O159" s="4">
        <v>108504110</v>
      </c>
      <c r="P159" s="5"/>
      <c r="Q159" s="5"/>
      <c r="R159" s="5"/>
      <c r="S159" s="5"/>
      <c r="T159" s="5"/>
      <c r="U159" s="1" t="s">
        <v>6244</v>
      </c>
      <c r="V159" s="5"/>
      <c r="W159" s="27" t="s">
        <v>5801</v>
      </c>
      <c r="X159" s="18"/>
      <c r="Y159" s="1" t="s">
        <v>5800</v>
      </c>
      <c r="Z159" s="27" t="s">
        <v>5801</v>
      </c>
      <c r="AA159" s="27" t="s">
        <v>5801</v>
      </c>
      <c r="AB159" s="5"/>
      <c r="AC159" s="27" t="s">
        <v>5802</v>
      </c>
      <c r="AD159" s="3">
        <v>45412.52693287037</v>
      </c>
      <c r="AE159" s="1" t="s">
        <v>5803</v>
      </c>
      <c r="AF159" s="28"/>
      <c r="AG159" s="5"/>
      <c r="AH159" s="5"/>
      <c r="AI159" s="11"/>
      <c r="AJ159" s="27" t="s">
        <v>5801</v>
      </c>
      <c r="AK159" s="5"/>
      <c r="AL159" s="18"/>
      <c r="AM159" s="18"/>
      <c r="AN159" s="18"/>
    </row>
    <row x14ac:dyDescent="0.25" r="160" customHeight="1" ht="18.75">
      <c r="A160" s="1" t="s">
        <v>1413</v>
      </c>
      <c r="B160" s="1" t="s">
        <v>2424</v>
      </c>
      <c r="C160" s="4">
        <v>10357074467</v>
      </c>
      <c r="D160" s="2" t="s">
        <v>2424</v>
      </c>
      <c r="E160" s="4">
        <v>81986578987</v>
      </c>
      <c r="F160" s="1" t="s">
        <v>6245</v>
      </c>
      <c r="G160" s="22">
        <v>45357.753958333335</v>
      </c>
      <c r="H160" s="3">
        <v>45597.087546296294</v>
      </c>
      <c r="I160" s="22"/>
      <c r="J160" s="1" t="s">
        <v>119</v>
      </c>
      <c r="K160" s="5"/>
      <c r="L160" s="5"/>
      <c r="M160" s="18"/>
      <c r="N160" s="4">
        <v>78346954</v>
      </c>
      <c r="O160" s="4">
        <v>97130495</v>
      </c>
      <c r="P160" s="5"/>
      <c r="Q160" s="5"/>
      <c r="R160" s="5"/>
      <c r="S160" s="5"/>
      <c r="T160" s="5"/>
      <c r="U160" s="1" t="s">
        <v>6246</v>
      </c>
      <c r="V160" s="5"/>
      <c r="W160" s="27" t="s">
        <v>5802</v>
      </c>
      <c r="X160" s="18"/>
      <c r="Y160" s="1" t="s">
        <v>5800</v>
      </c>
      <c r="Z160" s="27" t="s">
        <v>5801</v>
      </c>
      <c r="AA160" s="27" t="s">
        <v>5801</v>
      </c>
      <c r="AB160" s="5"/>
      <c r="AC160" s="5"/>
      <c r="AD160" s="11"/>
      <c r="AE160" s="1" t="s">
        <v>5803</v>
      </c>
      <c r="AF160" s="28"/>
      <c r="AG160" s="5"/>
      <c r="AH160" s="5"/>
      <c r="AI160" s="11"/>
      <c r="AJ160" s="27" t="s">
        <v>5801</v>
      </c>
      <c r="AK160" s="5"/>
      <c r="AL160" s="18"/>
      <c r="AM160" s="18"/>
      <c r="AN160" s="18"/>
    </row>
    <row x14ac:dyDescent="0.25" r="161" customHeight="1" ht="18.75">
      <c r="A161" s="1" t="s">
        <v>6247</v>
      </c>
      <c r="B161" s="1" t="s">
        <v>6248</v>
      </c>
      <c r="C161" s="4">
        <v>43728800000136</v>
      </c>
      <c r="D161" s="2" t="s">
        <v>6249</v>
      </c>
      <c r="E161" s="4">
        <v>66999093090</v>
      </c>
      <c r="F161" s="1" t="s">
        <v>6250</v>
      </c>
      <c r="G161" s="22">
        <v>45187.125</v>
      </c>
      <c r="H161" s="3">
        <v>45369.701585648145</v>
      </c>
      <c r="I161" s="22">
        <v>45220.125</v>
      </c>
      <c r="J161" s="1" t="s">
        <v>119</v>
      </c>
      <c r="K161" s="5"/>
      <c r="L161" s="5"/>
      <c r="M161" s="18"/>
      <c r="N161" s="4">
        <v>71763857</v>
      </c>
      <c r="O161" s="4">
        <v>87992723</v>
      </c>
      <c r="P161" s="27" t="s">
        <v>5801</v>
      </c>
      <c r="Q161" s="5"/>
      <c r="R161" s="5"/>
      <c r="S161" s="5"/>
      <c r="T161" s="5"/>
      <c r="U161" s="5"/>
      <c r="V161" s="27" t="s">
        <v>5801</v>
      </c>
      <c r="W161" s="27" t="s">
        <v>5802</v>
      </c>
      <c r="X161" s="18"/>
      <c r="Y161" s="1" t="s">
        <v>5800</v>
      </c>
      <c r="Z161" s="27" t="s">
        <v>5801</v>
      </c>
      <c r="AA161" s="27" t="s">
        <v>5801</v>
      </c>
      <c r="AB161" s="5"/>
      <c r="AC161" s="5"/>
      <c r="AD161" s="11"/>
      <c r="AE161" s="1" t="s">
        <v>5803</v>
      </c>
      <c r="AF161" s="28"/>
      <c r="AG161" s="5"/>
      <c r="AH161" s="5"/>
      <c r="AI161" s="11"/>
      <c r="AJ161" s="27" t="s">
        <v>5801</v>
      </c>
      <c r="AK161" s="5"/>
      <c r="AL161" s="18"/>
      <c r="AM161" s="18"/>
      <c r="AN161" s="18"/>
    </row>
    <row x14ac:dyDescent="0.25" r="162" customHeight="1" ht="18.75">
      <c r="A162" s="1" t="s">
        <v>355</v>
      </c>
      <c r="B162" s="1" t="s">
        <v>2121</v>
      </c>
      <c r="C162" s="4">
        <v>11059440695</v>
      </c>
      <c r="D162" s="2" t="s">
        <v>2121</v>
      </c>
      <c r="E162" s="4">
        <v>37999823844</v>
      </c>
      <c r="F162" s="1" t="s">
        <v>6251</v>
      </c>
      <c r="G162" s="22">
        <v>45457.60325231482</v>
      </c>
      <c r="H162" s="3">
        <v>45597.08756944445</v>
      </c>
      <c r="I162" s="22"/>
      <c r="J162" s="1" t="s">
        <v>325</v>
      </c>
      <c r="K162" s="1" t="s">
        <v>5893</v>
      </c>
      <c r="L162" s="25" t="s">
        <v>5350</v>
      </c>
      <c r="M162" s="18"/>
      <c r="N162" s="4">
        <v>85630006</v>
      </c>
      <c r="O162" s="4">
        <v>103418293</v>
      </c>
      <c r="P162" s="5"/>
      <c r="Q162" s="5"/>
      <c r="R162" s="5"/>
      <c r="S162" s="5"/>
      <c r="T162" s="5"/>
      <c r="U162" s="1" t="s">
        <v>6252</v>
      </c>
      <c r="V162" s="5"/>
      <c r="W162" s="5"/>
      <c r="X162" s="18"/>
      <c r="Y162" s="1" t="s">
        <v>5800</v>
      </c>
      <c r="Z162" s="27" t="s">
        <v>5801</v>
      </c>
      <c r="AA162" s="27" t="s">
        <v>5801</v>
      </c>
      <c r="AB162" s="1" t="s">
        <v>6253</v>
      </c>
      <c r="AC162" s="27" t="s">
        <v>5802</v>
      </c>
      <c r="AD162" s="3">
        <v>45457.60324074074</v>
      </c>
      <c r="AE162" s="1" t="s">
        <v>5803</v>
      </c>
      <c r="AF162" s="28"/>
      <c r="AG162" s="1" t="s">
        <v>6084</v>
      </c>
      <c r="AH162" s="1" t="s">
        <v>6254</v>
      </c>
      <c r="AI162" s="3">
        <v>45548.794699074075</v>
      </c>
      <c r="AJ162" s="27" t="s">
        <v>5801</v>
      </c>
      <c r="AK162" s="5"/>
      <c r="AL162" s="18"/>
      <c r="AM162" s="18"/>
      <c r="AN162" s="18"/>
    </row>
    <row x14ac:dyDescent="0.25" r="163" customHeight="1" ht="18.75">
      <c r="A163" s="1" t="s">
        <v>716</v>
      </c>
      <c r="B163" s="1" t="s">
        <v>2122</v>
      </c>
      <c r="C163" s="4">
        <v>27557433000107</v>
      </c>
      <c r="D163" s="2" t="s">
        <v>2122</v>
      </c>
      <c r="E163" s="4">
        <v>13996824048</v>
      </c>
      <c r="F163" s="1" t="s">
        <v>6255</v>
      </c>
      <c r="G163" s="22">
        <v>45218.58859953703</v>
      </c>
      <c r="H163" s="3">
        <v>45226.74475694444</v>
      </c>
      <c r="I163" s="22">
        <v>45328.557916666665</v>
      </c>
      <c r="J163" s="1" t="s">
        <v>288</v>
      </c>
      <c r="K163" s="1" t="s">
        <v>5824</v>
      </c>
      <c r="L163" s="25" t="s">
        <v>6256</v>
      </c>
      <c r="M163" s="4">
        <v>592274</v>
      </c>
      <c r="N163" s="4">
        <v>73178938</v>
      </c>
      <c r="O163" s="4">
        <v>90031819</v>
      </c>
      <c r="P163" s="5"/>
      <c r="Q163" s="5"/>
      <c r="R163" s="5"/>
      <c r="S163" s="5"/>
      <c r="T163" s="5"/>
      <c r="U163" s="1" t="s">
        <v>6255</v>
      </c>
      <c r="V163" s="5"/>
      <c r="W163" s="5"/>
      <c r="X163" s="18"/>
      <c r="Y163" s="1" t="s">
        <v>5800</v>
      </c>
      <c r="Z163" s="27" t="s">
        <v>5801</v>
      </c>
      <c r="AA163" s="27" t="s">
        <v>5801</v>
      </c>
      <c r="AB163" s="5"/>
      <c r="AC163" s="5"/>
      <c r="AD163" s="11"/>
      <c r="AE163" s="1" t="s">
        <v>5803</v>
      </c>
      <c r="AF163" s="28"/>
      <c r="AG163" s="5"/>
      <c r="AH163" s="5"/>
      <c r="AI163" s="11"/>
      <c r="AJ163" s="5"/>
      <c r="AK163" s="5"/>
      <c r="AL163" s="18"/>
      <c r="AM163" s="18"/>
      <c r="AN163" s="18"/>
    </row>
    <row x14ac:dyDescent="0.25" r="164" customHeight="1" ht="18.75">
      <c r="A164" s="1" t="s">
        <v>1017</v>
      </c>
      <c r="B164" s="1" t="s">
        <v>2123</v>
      </c>
      <c r="C164" s="4">
        <v>33951888000105</v>
      </c>
      <c r="D164" s="2" t="s">
        <v>2123</v>
      </c>
      <c r="E164" s="4">
        <v>11957752055</v>
      </c>
      <c r="F164" s="1" t="s">
        <v>6257</v>
      </c>
      <c r="G164" s="22">
        <v>45323.794652777775</v>
      </c>
      <c r="H164" s="3">
        <v>45328.74674768518</v>
      </c>
      <c r="I164" s="22">
        <v>45391.888287037036</v>
      </c>
      <c r="J164" s="1" t="s">
        <v>20</v>
      </c>
      <c r="K164" s="1" t="s">
        <v>5812</v>
      </c>
      <c r="L164" s="25" t="s">
        <v>6258</v>
      </c>
      <c r="M164" s="18"/>
      <c r="N164" s="4">
        <v>77164274</v>
      </c>
      <c r="O164" s="4">
        <v>95428575</v>
      </c>
      <c r="P164" s="5"/>
      <c r="Q164" s="5"/>
      <c r="R164" s="5"/>
      <c r="S164" s="5"/>
      <c r="T164" s="1" t="s">
        <v>5815</v>
      </c>
      <c r="U164" s="1" t="s">
        <v>6257</v>
      </c>
      <c r="V164" s="5"/>
      <c r="W164" s="5"/>
      <c r="X164" s="18"/>
      <c r="Y164" s="1" t="s">
        <v>5800</v>
      </c>
      <c r="Z164" s="27" t="s">
        <v>5801</v>
      </c>
      <c r="AA164" s="27" t="s">
        <v>5801</v>
      </c>
      <c r="AB164" s="5"/>
      <c r="AC164" s="5"/>
      <c r="AD164" s="11"/>
      <c r="AE164" s="1" t="s">
        <v>5803</v>
      </c>
      <c r="AF164" s="28"/>
      <c r="AG164" s="5"/>
      <c r="AH164" s="5"/>
      <c r="AI164" s="11"/>
      <c r="AJ164" s="5"/>
      <c r="AK164" s="5"/>
      <c r="AL164" s="18"/>
      <c r="AM164" s="18"/>
      <c r="AN164" s="18"/>
    </row>
    <row x14ac:dyDescent="0.25" r="165" customHeight="1" ht="18.75">
      <c r="A165" s="1" t="s">
        <v>1066</v>
      </c>
      <c r="B165" s="1" t="s">
        <v>2425</v>
      </c>
      <c r="C165" s="4">
        <v>42237954000162</v>
      </c>
      <c r="D165" s="2" t="s">
        <v>2425</v>
      </c>
      <c r="E165" s="4">
        <v>51999747818</v>
      </c>
      <c r="F165" s="1" t="s">
        <v>6259</v>
      </c>
      <c r="G165" s="22">
        <v>45558.89167824074</v>
      </c>
      <c r="H165" s="3">
        <v>45597.194872685184</v>
      </c>
      <c r="I165" s="22"/>
      <c r="J165" s="1" t="s">
        <v>223</v>
      </c>
      <c r="K165" s="1" t="s">
        <v>5835</v>
      </c>
      <c r="L165" s="25" t="s">
        <v>5727</v>
      </c>
      <c r="M165" s="18"/>
      <c r="N165" s="4">
        <v>88622188</v>
      </c>
      <c r="O165" s="4">
        <v>107885844</v>
      </c>
      <c r="P165" s="5"/>
      <c r="Q165" s="1" t="s">
        <v>6010</v>
      </c>
      <c r="R165" s="5"/>
      <c r="S165" s="1" t="s">
        <v>5882</v>
      </c>
      <c r="T165" s="1" t="s">
        <v>5815</v>
      </c>
      <c r="U165" s="5"/>
      <c r="V165" s="5"/>
      <c r="W165" s="5"/>
      <c r="X165" s="18"/>
      <c r="Y165" s="1" t="s">
        <v>5800</v>
      </c>
      <c r="Z165" s="27" t="s">
        <v>5801</v>
      </c>
      <c r="AA165" s="27" t="s">
        <v>5801</v>
      </c>
      <c r="AB165" s="1" t="s">
        <v>6260</v>
      </c>
      <c r="AC165" s="27" t="s">
        <v>5802</v>
      </c>
      <c r="AD165" s="3">
        <v>45558.89164351852</v>
      </c>
      <c r="AE165" s="1" t="s">
        <v>5803</v>
      </c>
      <c r="AF165" s="28"/>
      <c r="AG165" s="5"/>
      <c r="AH165" s="5"/>
      <c r="AI165" s="11"/>
      <c r="AJ165" s="27" t="s">
        <v>5801</v>
      </c>
      <c r="AK165" s="27" t="s">
        <v>5801</v>
      </c>
      <c r="AL165" s="4">
        <v>0</v>
      </c>
      <c r="AM165" s="4">
        <v>0</v>
      </c>
      <c r="AN165" s="4">
        <v>0</v>
      </c>
    </row>
    <row x14ac:dyDescent="0.25" r="166" customHeight="1" ht="18.75">
      <c r="A166" s="1" t="s">
        <v>1015</v>
      </c>
      <c r="B166" s="1" t="s">
        <v>2124</v>
      </c>
      <c r="C166" s="4">
        <v>2154324606</v>
      </c>
      <c r="D166" s="2" t="s">
        <v>2124</v>
      </c>
      <c r="E166" s="4">
        <v>31996549182</v>
      </c>
      <c r="F166" s="1" t="s">
        <v>6261</v>
      </c>
      <c r="G166" s="22">
        <v>45099.6378587963</v>
      </c>
      <c r="H166" s="3">
        <v>45597.0875</v>
      </c>
      <c r="I166" s="22"/>
      <c r="J166" s="1" t="s">
        <v>223</v>
      </c>
      <c r="K166" s="5"/>
      <c r="L166" s="5"/>
      <c r="M166" s="18"/>
      <c r="N166" s="4">
        <v>67828781</v>
      </c>
      <c r="O166" s="4">
        <v>82670742</v>
      </c>
      <c r="P166" s="5"/>
      <c r="Q166" s="1" t="s">
        <v>5852</v>
      </c>
      <c r="R166" s="1" t="s">
        <v>6042</v>
      </c>
      <c r="S166" s="1" t="s">
        <v>5814</v>
      </c>
      <c r="T166" s="5"/>
      <c r="U166" s="5"/>
      <c r="V166" s="5"/>
      <c r="W166" s="27" t="s">
        <v>5801</v>
      </c>
      <c r="X166" s="18"/>
      <c r="Y166" s="1" t="s">
        <v>5800</v>
      </c>
      <c r="Z166" s="27" t="s">
        <v>5801</v>
      </c>
      <c r="AA166" s="27" t="s">
        <v>5801</v>
      </c>
      <c r="AB166" s="5"/>
      <c r="AC166" s="5"/>
      <c r="AD166" s="11"/>
      <c r="AE166" s="1" t="s">
        <v>5803</v>
      </c>
      <c r="AF166" s="28"/>
      <c r="AG166" s="5"/>
      <c r="AH166" s="5"/>
      <c r="AI166" s="11"/>
      <c r="AJ166" s="27" t="s">
        <v>5801</v>
      </c>
      <c r="AK166" s="5"/>
      <c r="AL166" s="18"/>
      <c r="AM166" s="18"/>
      <c r="AN166" s="18"/>
    </row>
    <row x14ac:dyDescent="0.25" r="167" customHeight="1" ht="18.75">
      <c r="A167" s="1" t="s">
        <v>1640</v>
      </c>
      <c r="B167" s="1" t="s">
        <v>4937</v>
      </c>
      <c r="C167" s="4">
        <v>37570234000184</v>
      </c>
      <c r="D167" s="2" t="s">
        <v>4937</v>
      </c>
      <c r="E167" s="4">
        <v>11971440101</v>
      </c>
      <c r="F167" s="1" t="s">
        <v>6262</v>
      </c>
      <c r="G167" s="22">
        <v>45471.744722222225</v>
      </c>
      <c r="H167" s="3">
        <v>45489.52135416667</v>
      </c>
      <c r="I167" s="22">
        <v>45489.683703703704</v>
      </c>
      <c r="J167" s="1" t="s">
        <v>119</v>
      </c>
      <c r="K167" s="1" t="s">
        <v>5846</v>
      </c>
      <c r="L167" s="25" t="s">
        <v>5403</v>
      </c>
      <c r="M167" s="18"/>
      <c r="N167" s="4">
        <v>86008003</v>
      </c>
      <c r="O167" s="4">
        <v>103856124</v>
      </c>
      <c r="P167" s="5"/>
      <c r="Q167" s="5"/>
      <c r="R167" s="5"/>
      <c r="S167" s="5"/>
      <c r="T167" s="1" t="s">
        <v>5798</v>
      </c>
      <c r="U167" s="5"/>
      <c r="V167" s="5"/>
      <c r="W167" s="5"/>
      <c r="X167" s="18"/>
      <c r="Y167" s="1" t="s">
        <v>5800</v>
      </c>
      <c r="Z167" s="27" t="s">
        <v>5801</v>
      </c>
      <c r="AA167" s="27" t="s">
        <v>5801</v>
      </c>
      <c r="AB167" s="5"/>
      <c r="AC167" s="27" t="s">
        <v>5802</v>
      </c>
      <c r="AD167" s="3">
        <v>45471.74471064815</v>
      </c>
      <c r="AE167" s="1" t="s">
        <v>5803</v>
      </c>
      <c r="AF167" s="28"/>
      <c r="AG167" s="5"/>
      <c r="AH167" s="5"/>
      <c r="AI167" s="11"/>
      <c r="AJ167" s="27" t="s">
        <v>5801</v>
      </c>
      <c r="AK167" s="5"/>
      <c r="AL167" s="18"/>
      <c r="AM167" s="18"/>
      <c r="AN167" s="18"/>
    </row>
    <row x14ac:dyDescent="0.25" r="168" customHeight="1" ht="18.75">
      <c r="A168" s="1" t="s">
        <v>1184</v>
      </c>
      <c r="B168" s="1" t="s">
        <v>4638</v>
      </c>
      <c r="C168" s="4">
        <v>37775535000144</v>
      </c>
      <c r="D168" s="2" t="s">
        <v>6263</v>
      </c>
      <c r="E168" s="4">
        <v>11933882919</v>
      </c>
      <c r="F168" s="1" t="s">
        <v>6264</v>
      </c>
      <c r="G168" s="22">
        <v>45560.97640046296</v>
      </c>
      <c r="H168" s="3">
        <v>45586.73725694444</v>
      </c>
      <c r="I168" s="22">
        <v>45586.92564814815</v>
      </c>
      <c r="J168" s="1" t="s">
        <v>237</v>
      </c>
      <c r="K168" s="1" t="s">
        <v>5812</v>
      </c>
      <c r="L168" s="25" t="s">
        <v>5746</v>
      </c>
      <c r="M168" s="18"/>
      <c r="N168" s="4">
        <v>88673328</v>
      </c>
      <c r="O168" s="4">
        <v>107992619</v>
      </c>
      <c r="P168" s="5"/>
      <c r="Q168" s="1" t="s">
        <v>5852</v>
      </c>
      <c r="R168" s="5"/>
      <c r="S168" s="1" t="s">
        <v>5927</v>
      </c>
      <c r="T168" s="1" t="s">
        <v>5815</v>
      </c>
      <c r="U168" s="5"/>
      <c r="V168" s="5"/>
      <c r="W168" s="27" t="s">
        <v>5802</v>
      </c>
      <c r="X168" s="18"/>
      <c r="Y168" s="1" t="s">
        <v>5800</v>
      </c>
      <c r="Z168" s="27" t="s">
        <v>5801</v>
      </c>
      <c r="AA168" s="27" t="s">
        <v>5801</v>
      </c>
      <c r="AB168" s="5"/>
      <c r="AC168" s="27" t="s">
        <v>5802</v>
      </c>
      <c r="AD168" s="3">
        <v>45560.97638888889</v>
      </c>
      <c r="AE168" s="1" t="s">
        <v>5803</v>
      </c>
      <c r="AF168" s="28"/>
      <c r="AG168" s="5"/>
      <c r="AH168" s="5"/>
      <c r="AI168" s="11"/>
      <c r="AJ168" s="27" t="s">
        <v>5801</v>
      </c>
      <c r="AK168" s="27" t="s">
        <v>5801</v>
      </c>
      <c r="AL168" s="4">
        <v>0</v>
      </c>
      <c r="AM168" s="4">
        <v>0</v>
      </c>
      <c r="AN168" s="4">
        <v>0</v>
      </c>
    </row>
    <row x14ac:dyDescent="0.25" r="169" customHeight="1" ht="18.75">
      <c r="A169" s="1" t="s">
        <v>3694</v>
      </c>
      <c r="B169" s="1" t="s">
        <v>4639</v>
      </c>
      <c r="C169" s="4">
        <v>15787755000155</v>
      </c>
      <c r="D169" s="2" t="s">
        <v>4639</v>
      </c>
      <c r="E169" s="4">
        <v>35999437557</v>
      </c>
      <c r="F169" s="1" t="s">
        <v>6265</v>
      </c>
      <c r="G169" s="22">
        <v>45502.6415162037</v>
      </c>
      <c r="H169" s="3">
        <v>45597.08752314815</v>
      </c>
      <c r="I169" s="22"/>
      <c r="J169" s="1" t="s">
        <v>66</v>
      </c>
      <c r="K169" s="1" t="s">
        <v>5797</v>
      </c>
      <c r="L169" s="5"/>
      <c r="M169" s="18"/>
      <c r="N169" s="4">
        <v>86925827</v>
      </c>
      <c r="O169" s="4">
        <v>105272232</v>
      </c>
      <c r="P169" s="5"/>
      <c r="Q169" s="5"/>
      <c r="R169" s="5"/>
      <c r="S169" s="5"/>
      <c r="T169" s="5"/>
      <c r="U169" s="5"/>
      <c r="V169" s="27" t="s">
        <v>5802</v>
      </c>
      <c r="W169" s="5"/>
      <c r="X169" s="4">
        <v>136918</v>
      </c>
      <c r="Y169" s="1" t="s">
        <v>5825</v>
      </c>
      <c r="Z169" s="27" t="s">
        <v>5801</v>
      </c>
      <c r="AA169" s="27" t="s">
        <v>5801</v>
      </c>
      <c r="AB169" s="5"/>
      <c r="AC169" s="27" t="s">
        <v>5802</v>
      </c>
      <c r="AD169" s="3">
        <v>45502.631944444445</v>
      </c>
      <c r="AE169" s="1" t="s">
        <v>5803</v>
      </c>
      <c r="AF169" s="28"/>
      <c r="AG169" s="5"/>
      <c r="AH169" s="5"/>
      <c r="AI169" s="11"/>
      <c r="AJ169" s="27" t="s">
        <v>5801</v>
      </c>
      <c r="AK169" s="5"/>
      <c r="AL169" s="18"/>
      <c r="AM169" s="18"/>
      <c r="AN169" s="18"/>
    </row>
    <row x14ac:dyDescent="0.25" r="170" customHeight="1" ht="18.75">
      <c r="A170" s="1" t="s">
        <v>687</v>
      </c>
      <c r="B170" s="1" t="s">
        <v>1994</v>
      </c>
      <c r="C170" s="4">
        <v>27374234000155</v>
      </c>
      <c r="D170" s="2" t="s">
        <v>1994</v>
      </c>
      <c r="E170" s="4">
        <v>35991580538</v>
      </c>
      <c r="F170" s="1" t="s">
        <v>6266</v>
      </c>
      <c r="G170" s="22">
        <v>45405.681979166664</v>
      </c>
      <c r="H170" s="3">
        <v>45597.087592592594</v>
      </c>
      <c r="I170" s="22"/>
      <c r="J170" s="1" t="s">
        <v>316</v>
      </c>
      <c r="K170" s="1" t="s">
        <v>5812</v>
      </c>
      <c r="L170" s="25" t="s">
        <v>5255</v>
      </c>
      <c r="M170" s="18"/>
      <c r="N170" s="4">
        <v>82223524</v>
      </c>
      <c r="O170" s="4">
        <v>100045111</v>
      </c>
      <c r="P170" s="5"/>
      <c r="Q170" s="5"/>
      <c r="R170" s="5"/>
      <c r="S170" s="5"/>
      <c r="T170" s="1" t="s">
        <v>5815</v>
      </c>
      <c r="U170" s="1" t="s">
        <v>6267</v>
      </c>
      <c r="V170" s="5"/>
      <c r="W170" s="5"/>
      <c r="X170" s="18"/>
      <c r="Y170" s="1" t="s">
        <v>5800</v>
      </c>
      <c r="Z170" s="27" t="s">
        <v>5801</v>
      </c>
      <c r="AA170" s="27" t="s">
        <v>5801</v>
      </c>
      <c r="AB170" s="5"/>
      <c r="AC170" s="27" t="s">
        <v>5802</v>
      </c>
      <c r="AD170" s="3">
        <v>45405.681967592594</v>
      </c>
      <c r="AE170" s="1" t="s">
        <v>5803</v>
      </c>
      <c r="AF170" s="28"/>
      <c r="AG170" s="5"/>
      <c r="AH170" s="5"/>
      <c r="AI170" s="11"/>
      <c r="AJ170" s="27" t="s">
        <v>5801</v>
      </c>
      <c r="AK170" s="5"/>
      <c r="AL170" s="18"/>
      <c r="AM170" s="18"/>
      <c r="AN170" s="18"/>
    </row>
    <row x14ac:dyDescent="0.25" r="171" customHeight="1" ht="18.75">
      <c r="A171" s="1" t="s">
        <v>1631</v>
      </c>
      <c r="B171" s="1" t="s">
        <v>2125</v>
      </c>
      <c r="C171" s="4">
        <v>41629090832</v>
      </c>
      <c r="D171" s="2" t="s">
        <v>2125</v>
      </c>
      <c r="E171" s="4">
        <v>11971374188</v>
      </c>
      <c r="F171" s="1" t="s">
        <v>6268</v>
      </c>
      <c r="G171" s="22">
        <v>45272.94131944444</v>
      </c>
      <c r="H171" s="3">
        <v>45302.727013888885</v>
      </c>
      <c r="I171" s="22">
        <v>45453.65005787037</v>
      </c>
      <c r="J171" s="1" t="s">
        <v>119</v>
      </c>
      <c r="K171" s="1" t="s">
        <v>5824</v>
      </c>
      <c r="L171" s="25" t="s">
        <v>6269</v>
      </c>
      <c r="M171" s="4">
        <v>1080837</v>
      </c>
      <c r="N171" s="4">
        <v>75281895</v>
      </c>
      <c r="O171" s="4">
        <v>93163841</v>
      </c>
      <c r="P171" s="5"/>
      <c r="Q171" s="5"/>
      <c r="R171" s="5"/>
      <c r="S171" s="5"/>
      <c r="T171" s="5"/>
      <c r="U171" s="1" t="s">
        <v>6270</v>
      </c>
      <c r="V171" s="5"/>
      <c r="W171" s="5"/>
      <c r="X171" s="18"/>
      <c r="Y171" s="1" t="s">
        <v>5800</v>
      </c>
      <c r="Z171" s="27" t="s">
        <v>5801</v>
      </c>
      <c r="AA171" s="27" t="s">
        <v>5801</v>
      </c>
      <c r="AB171" s="5"/>
      <c r="AC171" s="5"/>
      <c r="AD171" s="11"/>
      <c r="AE171" s="1" t="s">
        <v>5803</v>
      </c>
      <c r="AF171" s="28"/>
      <c r="AG171" s="5"/>
      <c r="AH171" s="5"/>
      <c r="AI171" s="11"/>
      <c r="AJ171" s="5"/>
      <c r="AK171" s="5"/>
      <c r="AL171" s="18"/>
      <c r="AM171" s="18"/>
      <c r="AN171" s="18"/>
    </row>
    <row x14ac:dyDescent="0.25" r="172" customHeight="1" ht="18.75">
      <c r="A172" s="1" t="s">
        <v>1247</v>
      </c>
      <c r="B172" s="1" t="s">
        <v>2126</v>
      </c>
      <c r="C172" s="4">
        <v>40971861000131</v>
      </c>
      <c r="D172" s="2" t="s">
        <v>2126</v>
      </c>
      <c r="E172" s="18"/>
      <c r="F172" s="1" t="s">
        <v>6271</v>
      </c>
      <c r="G172" s="22">
        <v>44917.681666666664</v>
      </c>
      <c r="H172" s="3">
        <v>45226.69917824074</v>
      </c>
      <c r="I172" s="22">
        <v>45266.10958333333</v>
      </c>
      <c r="J172" s="1" t="s">
        <v>114</v>
      </c>
      <c r="K172" s="5"/>
      <c r="L172" s="5"/>
      <c r="M172" s="18"/>
      <c r="N172" s="4">
        <v>73748790</v>
      </c>
      <c r="O172" s="4">
        <v>90488061</v>
      </c>
      <c r="P172" s="5"/>
      <c r="Q172" s="5"/>
      <c r="R172" s="5"/>
      <c r="S172" s="5"/>
      <c r="T172" s="5"/>
      <c r="U172" s="5"/>
      <c r="V172" s="5"/>
      <c r="W172" s="27" t="s">
        <v>5802</v>
      </c>
      <c r="X172" s="18"/>
      <c r="Y172" s="1" t="s">
        <v>5800</v>
      </c>
      <c r="Z172" s="27" t="s">
        <v>5801</v>
      </c>
      <c r="AA172" s="27" t="s">
        <v>5801</v>
      </c>
      <c r="AB172" s="5"/>
      <c r="AC172" s="5"/>
      <c r="AD172" s="11"/>
      <c r="AE172" s="1" t="s">
        <v>5803</v>
      </c>
      <c r="AF172" s="28"/>
      <c r="AG172" s="5"/>
      <c r="AH172" s="5"/>
      <c r="AI172" s="11"/>
      <c r="AJ172" s="5"/>
      <c r="AK172" s="5"/>
      <c r="AL172" s="18"/>
      <c r="AM172" s="18"/>
      <c r="AN172" s="18"/>
    </row>
    <row x14ac:dyDescent="0.25" r="173" customHeight="1" ht="18.75">
      <c r="A173" s="1" t="s">
        <v>4520</v>
      </c>
      <c r="B173" s="1" t="s">
        <v>6272</v>
      </c>
      <c r="C173" s="4">
        <v>20539304000139</v>
      </c>
      <c r="D173" s="2" t="s">
        <v>6273</v>
      </c>
      <c r="E173" s="4">
        <v>54999821966</v>
      </c>
      <c r="F173" s="1" t="s">
        <v>6274</v>
      </c>
      <c r="G173" s="22">
        <v>45540.00246527778</v>
      </c>
      <c r="H173" s="3">
        <v>45558.590092592596</v>
      </c>
      <c r="I173" s="22">
        <v>45558.62613425926</v>
      </c>
      <c r="J173" s="1" t="s">
        <v>273</v>
      </c>
      <c r="K173" s="5"/>
      <c r="L173" s="5"/>
      <c r="M173" s="18"/>
      <c r="N173" s="4">
        <v>88078276</v>
      </c>
      <c r="O173" s="4">
        <v>106997827</v>
      </c>
      <c r="P173" s="5"/>
      <c r="Q173" s="1" t="s">
        <v>5852</v>
      </c>
      <c r="R173" s="5"/>
      <c r="S173" s="1" t="s">
        <v>5814</v>
      </c>
      <c r="T173" s="5"/>
      <c r="U173" s="5"/>
      <c r="V173" s="5"/>
      <c r="W173" s="27" t="s">
        <v>5802</v>
      </c>
      <c r="X173" s="18"/>
      <c r="Y173" s="1" t="s">
        <v>5800</v>
      </c>
      <c r="Z173" s="27" t="s">
        <v>5801</v>
      </c>
      <c r="AA173" s="27" t="s">
        <v>5801</v>
      </c>
      <c r="AB173" s="5"/>
      <c r="AC173" s="27" t="s">
        <v>5802</v>
      </c>
      <c r="AD173" s="3">
        <v>45540.00246527778</v>
      </c>
      <c r="AE173" s="1" t="s">
        <v>5803</v>
      </c>
      <c r="AF173" s="28"/>
      <c r="AG173" s="5"/>
      <c r="AH173" s="5"/>
      <c r="AI173" s="11"/>
      <c r="AJ173" s="27" t="s">
        <v>5801</v>
      </c>
      <c r="AK173" s="27" t="s">
        <v>5802</v>
      </c>
      <c r="AL173" s="4">
        <v>1</v>
      </c>
      <c r="AM173" s="4">
        <v>1</v>
      </c>
      <c r="AN173" s="4">
        <v>2</v>
      </c>
    </row>
    <row x14ac:dyDescent="0.25" r="174" customHeight="1" ht="18.75">
      <c r="A174" s="1" t="s">
        <v>1193</v>
      </c>
      <c r="B174" s="1" t="s">
        <v>1753</v>
      </c>
      <c r="C174" s="4">
        <v>50130725000172</v>
      </c>
      <c r="D174" s="2" t="s">
        <v>1753</v>
      </c>
      <c r="E174" s="4">
        <v>47992029915</v>
      </c>
      <c r="F174" s="1" t="s">
        <v>6275</v>
      </c>
      <c r="G174" s="22">
        <v>45324.623819444445</v>
      </c>
      <c r="H174" s="3">
        <v>45597.08755787037</v>
      </c>
      <c r="I174" s="22"/>
      <c r="J174" s="1" t="s">
        <v>119</v>
      </c>
      <c r="K174" s="1" t="s">
        <v>5797</v>
      </c>
      <c r="L174" s="25" t="s">
        <v>6276</v>
      </c>
      <c r="M174" s="18"/>
      <c r="N174" s="4">
        <v>77185685</v>
      </c>
      <c r="O174" s="4">
        <v>95464850</v>
      </c>
      <c r="P174" s="5"/>
      <c r="Q174" s="5"/>
      <c r="R174" s="5"/>
      <c r="S174" s="5"/>
      <c r="T174" s="1" t="s">
        <v>5815</v>
      </c>
      <c r="U174" s="1" t="s">
        <v>6275</v>
      </c>
      <c r="V174" s="5"/>
      <c r="W174" s="5"/>
      <c r="X174" s="4">
        <v>108317</v>
      </c>
      <c r="Y174" s="1" t="s">
        <v>5800</v>
      </c>
      <c r="Z174" s="27" t="s">
        <v>5801</v>
      </c>
      <c r="AA174" s="27" t="s">
        <v>5801</v>
      </c>
      <c r="AB174" s="5"/>
      <c r="AC174" s="5"/>
      <c r="AD174" s="11"/>
      <c r="AE174" s="1" t="s">
        <v>5803</v>
      </c>
      <c r="AF174" s="28"/>
      <c r="AG174" s="5"/>
      <c r="AH174" s="5"/>
      <c r="AI174" s="11"/>
      <c r="AJ174" s="27" t="s">
        <v>5801</v>
      </c>
      <c r="AK174" s="5"/>
      <c r="AL174" s="18"/>
      <c r="AM174" s="18"/>
      <c r="AN174" s="18"/>
    </row>
    <row x14ac:dyDescent="0.25" r="175" customHeight="1" ht="18.75">
      <c r="A175" s="1" t="s">
        <v>401</v>
      </c>
      <c r="B175" s="1" t="s">
        <v>1995</v>
      </c>
      <c r="C175" s="4">
        <v>47258628000155</v>
      </c>
      <c r="D175" s="2" t="s">
        <v>1995</v>
      </c>
      <c r="E175" s="4">
        <v>47991492287</v>
      </c>
      <c r="F175" s="1" t="s">
        <v>6277</v>
      </c>
      <c r="G175" s="22">
        <v>45574.56228009259</v>
      </c>
      <c r="H175" s="3">
        <v>45597.20884259259</v>
      </c>
      <c r="I175" s="22"/>
      <c r="J175" s="1" t="s">
        <v>117</v>
      </c>
      <c r="K175" s="1" t="s">
        <v>5807</v>
      </c>
      <c r="L175" s="25" t="s">
        <v>6278</v>
      </c>
      <c r="M175" s="18"/>
      <c r="N175" s="4">
        <v>89034927</v>
      </c>
      <c r="O175" s="4">
        <v>108591616</v>
      </c>
      <c r="P175" s="5"/>
      <c r="Q175" s="1" t="s">
        <v>5852</v>
      </c>
      <c r="R175" s="5"/>
      <c r="S175" s="1" t="s">
        <v>5882</v>
      </c>
      <c r="T175" s="5"/>
      <c r="U175" s="5"/>
      <c r="V175" s="5"/>
      <c r="W175" s="5"/>
      <c r="X175" s="18"/>
      <c r="Y175" s="1" t="s">
        <v>5800</v>
      </c>
      <c r="Z175" s="27" t="s">
        <v>5801</v>
      </c>
      <c r="AA175" s="27" t="s">
        <v>5801</v>
      </c>
      <c r="AB175" s="1" t="s">
        <v>6279</v>
      </c>
      <c r="AC175" s="27" t="s">
        <v>5802</v>
      </c>
      <c r="AD175" s="3">
        <v>45574.56229166667</v>
      </c>
      <c r="AE175" s="1" t="s">
        <v>5803</v>
      </c>
      <c r="AF175" s="26" t="s">
        <v>6280</v>
      </c>
      <c r="AG175" s="5"/>
      <c r="AH175" s="5"/>
      <c r="AI175" s="11"/>
      <c r="AJ175" s="27" t="s">
        <v>5801</v>
      </c>
      <c r="AK175" s="27" t="s">
        <v>5802</v>
      </c>
      <c r="AL175" s="4">
        <v>1</v>
      </c>
      <c r="AM175" s="4">
        <v>1</v>
      </c>
      <c r="AN175" s="4">
        <v>4</v>
      </c>
    </row>
    <row x14ac:dyDescent="0.25" r="176" customHeight="1" ht="18.75">
      <c r="A176" s="1" t="s">
        <v>1468</v>
      </c>
      <c r="B176" s="1" t="s">
        <v>2127</v>
      </c>
      <c r="C176" s="4">
        <v>26278700000136</v>
      </c>
      <c r="D176" s="2" t="s">
        <v>2127</v>
      </c>
      <c r="E176" s="4">
        <v>27992915316</v>
      </c>
      <c r="F176" s="1" t="s">
        <v>6281</v>
      </c>
      <c r="G176" s="22">
        <v>45531.71202546296</v>
      </c>
      <c r="H176" s="3">
        <v>45597.08756944445</v>
      </c>
      <c r="I176" s="22"/>
      <c r="J176" s="1" t="s">
        <v>75</v>
      </c>
      <c r="K176" s="1" t="s">
        <v>5824</v>
      </c>
      <c r="L176" s="25" t="s">
        <v>5596</v>
      </c>
      <c r="M176" s="4">
        <v>1295803</v>
      </c>
      <c r="N176" s="4">
        <v>87795895</v>
      </c>
      <c r="O176" s="4">
        <v>106617271</v>
      </c>
      <c r="P176" s="5"/>
      <c r="Q176" s="1" t="s">
        <v>6282</v>
      </c>
      <c r="R176" s="5"/>
      <c r="S176" s="1" t="s">
        <v>5814</v>
      </c>
      <c r="T176" s="5"/>
      <c r="U176" s="5"/>
      <c r="V176" s="5"/>
      <c r="W176" s="5"/>
      <c r="X176" s="18"/>
      <c r="Y176" s="1" t="s">
        <v>5800</v>
      </c>
      <c r="Z176" s="27" t="s">
        <v>5801</v>
      </c>
      <c r="AA176" s="27" t="s">
        <v>5801</v>
      </c>
      <c r="AB176" s="1" t="s">
        <v>6283</v>
      </c>
      <c r="AC176" s="27" t="s">
        <v>5802</v>
      </c>
      <c r="AD176" s="3">
        <v>45531.712013888886</v>
      </c>
      <c r="AE176" s="1" t="s">
        <v>5803</v>
      </c>
      <c r="AF176" s="28"/>
      <c r="AG176" s="5"/>
      <c r="AH176" s="5"/>
      <c r="AI176" s="11"/>
      <c r="AJ176" s="27" t="s">
        <v>5801</v>
      </c>
      <c r="AK176" s="27" t="s">
        <v>5801</v>
      </c>
      <c r="AL176" s="4">
        <v>0</v>
      </c>
      <c r="AM176" s="4">
        <v>0</v>
      </c>
      <c r="AN176" s="4">
        <v>0</v>
      </c>
    </row>
    <row x14ac:dyDescent="0.25" r="177" customHeight="1" ht="18.75">
      <c r="A177" s="1" t="s">
        <v>386</v>
      </c>
      <c r="B177" s="1" t="s">
        <v>6284</v>
      </c>
      <c r="C177" s="4">
        <v>20167140000166</v>
      </c>
      <c r="D177" s="2" t="s">
        <v>6284</v>
      </c>
      <c r="E177" s="4">
        <v>11983937755</v>
      </c>
      <c r="F177" s="1" t="s">
        <v>6285</v>
      </c>
      <c r="G177" s="22">
        <v>45272.47408564815</v>
      </c>
      <c r="H177" s="3">
        <v>45488.76453703704</v>
      </c>
      <c r="I177" s="22">
        <v>45488.76604166667</v>
      </c>
      <c r="J177" s="1" t="s">
        <v>41</v>
      </c>
      <c r="K177" s="1" t="s">
        <v>5835</v>
      </c>
      <c r="L177" s="25" t="s">
        <v>6286</v>
      </c>
      <c r="M177" s="18"/>
      <c r="N177" s="4">
        <v>75260140</v>
      </c>
      <c r="O177" s="4">
        <v>93119905</v>
      </c>
      <c r="P177" s="5"/>
      <c r="Q177" s="5"/>
      <c r="R177" s="5"/>
      <c r="S177" s="5"/>
      <c r="T177" s="5"/>
      <c r="U177" s="5"/>
      <c r="V177" s="5"/>
      <c r="W177" s="27" t="s">
        <v>5801</v>
      </c>
      <c r="X177" s="18"/>
      <c r="Y177" s="1" t="s">
        <v>5800</v>
      </c>
      <c r="Z177" s="27" t="s">
        <v>5801</v>
      </c>
      <c r="AA177" s="27" t="s">
        <v>5801</v>
      </c>
      <c r="AB177" s="5"/>
      <c r="AC177" s="5"/>
      <c r="AD177" s="11"/>
      <c r="AE177" s="1" t="s">
        <v>5803</v>
      </c>
      <c r="AF177" s="28"/>
      <c r="AG177" s="5"/>
      <c r="AH177" s="5"/>
      <c r="AI177" s="11"/>
      <c r="AJ177" s="27" t="s">
        <v>5801</v>
      </c>
      <c r="AK177" s="5"/>
      <c r="AL177" s="18"/>
      <c r="AM177" s="18"/>
      <c r="AN177" s="18"/>
    </row>
    <row x14ac:dyDescent="0.25" r="178" customHeight="1" ht="18.75">
      <c r="A178" s="1" t="s">
        <v>662</v>
      </c>
      <c r="B178" s="1" t="s">
        <v>1996</v>
      </c>
      <c r="C178" s="4">
        <v>23464225000102</v>
      </c>
      <c r="D178" s="2" t="s">
        <v>1996</v>
      </c>
      <c r="E178" s="4">
        <v>85997401357</v>
      </c>
      <c r="F178" s="1" t="s">
        <v>6287</v>
      </c>
      <c r="G178" s="22">
        <v>45272.009050925924</v>
      </c>
      <c r="H178" s="3">
        <v>45597.08744212963</v>
      </c>
      <c r="I178" s="22"/>
      <c r="J178" s="1" t="s">
        <v>119</v>
      </c>
      <c r="K178" s="1" t="s">
        <v>5797</v>
      </c>
      <c r="L178" s="25" t="s">
        <v>6288</v>
      </c>
      <c r="M178" s="18"/>
      <c r="N178" s="4">
        <v>75252494</v>
      </c>
      <c r="O178" s="4">
        <v>93111309</v>
      </c>
      <c r="P178" s="5"/>
      <c r="Q178" s="5"/>
      <c r="R178" s="5"/>
      <c r="S178" s="5"/>
      <c r="T178" s="1" t="s">
        <v>5798</v>
      </c>
      <c r="U178" s="1" t="s">
        <v>6287</v>
      </c>
      <c r="V178" s="5"/>
      <c r="W178" s="5"/>
      <c r="X178" s="18"/>
      <c r="Y178" s="1" t="s">
        <v>5800</v>
      </c>
      <c r="Z178" s="27" t="s">
        <v>5801</v>
      </c>
      <c r="AA178" s="27" t="s">
        <v>5801</v>
      </c>
      <c r="AB178" s="5"/>
      <c r="AC178" s="5"/>
      <c r="AD178" s="11"/>
      <c r="AE178" s="1" t="s">
        <v>5803</v>
      </c>
      <c r="AF178" s="28"/>
      <c r="AG178" s="5"/>
      <c r="AH178" s="5"/>
      <c r="AI178" s="11"/>
      <c r="AJ178" s="27" t="s">
        <v>5801</v>
      </c>
      <c r="AK178" s="5"/>
      <c r="AL178" s="18"/>
      <c r="AM178" s="18"/>
      <c r="AN178" s="18"/>
    </row>
    <row x14ac:dyDescent="0.25" r="179" customHeight="1" ht="18.75">
      <c r="A179" s="1" t="s">
        <v>4546</v>
      </c>
      <c r="B179" s="1" t="s">
        <v>6289</v>
      </c>
      <c r="C179" s="18"/>
      <c r="D179" s="2" t="s">
        <v>6289</v>
      </c>
      <c r="E179" s="4">
        <v>31991638226</v>
      </c>
      <c r="F179" s="1" t="s">
        <v>6290</v>
      </c>
      <c r="G179" s="22">
        <v>45583.808657407404</v>
      </c>
      <c r="H179" s="3">
        <v>45583.80868055556</v>
      </c>
      <c r="I179" s="22">
        <v>45583.80871527778</v>
      </c>
      <c r="J179" s="1" t="s">
        <v>111</v>
      </c>
      <c r="K179" s="5"/>
      <c r="L179" s="5"/>
      <c r="M179" s="18"/>
      <c r="N179" s="4">
        <v>89340658</v>
      </c>
      <c r="O179" s="4">
        <v>109023066</v>
      </c>
      <c r="P179" s="5"/>
      <c r="Q179" s="5"/>
      <c r="R179" s="5"/>
      <c r="S179" s="5"/>
      <c r="T179" s="5"/>
      <c r="U179" s="5"/>
      <c r="V179" s="5"/>
      <c r="W179" s="5"/>
      <c r="X179" s="18"/>
      <c r="Y179" s="1" t="s">
        <v>5800</v>
      </c>
      <c r="Z179" s="27" t="s">
        <v>5801</v>
      </c>
      <c r="AA179" s="27" t="s">
        <v>5801</v>
      </c>
      <c r="AB179" s="5"/>
      <c r="AC179" s="27" t="s">
        <v>5802</v>
      </c>
      <c r="AD179" s="3">
        <v>45583.808657407404</v>
      </c>
      <c r="AE179" s="1" t="s">
        <v>5803</v>
      </c>
      <c r="AF179" s="28"/>
      <c r="AG179" s="5"/>
      <c r="AH179" s="5"/>
      <c r="AI179" s="11"/>
      <c r="AJ179" s="5"/>
      <c r="AK179" s="5"/>
      <c r="AL179" s="18"/>
      <c r="AM179" s="18"/>
      <c r="AN179" s="18"/>
    </row>
    <row x14ac:dyDescent="0.25" r="180" customHeight="1" ht="18.75">
      <c r="A180" s="1" t="s">
        <v>939</v>
      </c>
      <c r="B180" s="1" t="s">
        <v>4938</v>
      </c>
      <c r="C180" s="4">
        <v>46428268000120</v>
      </c>
      <c r="D180" s="2" t="s">
        <v>4938</v>
      </c>
      <c r="E180" s="4">
        <v>11941924867</v>
      </c>
      <c r="F180" s="1" t="s">
        <v>6291</v>
      </c>
      <c r="G180" s="22">
        <v>45427.844872685186</v>
      </c>
      <c r="H180" s="3">
        <v>45439.76818287037</v>
      </c>
      <c r="I180" s="22">
        <v>45448.79268518519</v>
      </c>
      <c r="J180" s="1" t="s">
        <v>193</v>
      </c>
      <c r="K180" s="1" t="s">
        <v>5846</v>
      </c>
      <c r="L180" s="25" t="s">
        <v>5300</v>
      </c>
      <c r="M180" s="18"/>
      <c r="N180" s="4">
        <v>84344496</v>
      </c>
      <c r="O180" s="4">
        <v>101412607</v>
      </c>
      <c r="P180" s="5"/>
      <c r="Q180" s="5"/>
      <c r="R180" s="5"/>
      <c r="S180" s="5"/>
      <c r="T180" s="5"/>
      <c r="U180" s="1" t="s">
        <v>6291</v>
      </c>
      <c r="V180" s="5"/>
      <c r="W180" s="5"/>
      <c r="X180" s="18"/>
      <c r="Y180" s="1" t="s">
        <v>5800</v>
      </c>
      <c r="Z180" s="27" t="s">
        <v>5801</v>
      </c>
      <c r="AA180" s="27" t="s">
        <v>5801</v>
      </c>
      <c r="AB180" s="5"/>
      <c r="AC180" s="27" t="s">
        <v>5802</v>
      </c>
      <c r="AD180" s="3">
        <v>45427.83957175926</v>
      </c>
      <c r="AE180" s="1" t="s">
        <v>5803</v>
      </c>
      <c r="AF180" s="28"/>
      <c r="AG180" s="5"/>
      <c r="AH180" s="5"/>
      <c r="AI180" s="11"/>
      <c r="AJ180" s="5"/>
      <c r="AK180" s="5"/>
      <c r="AL180" s="18"/>
      <c r="AM180" s="18"/>
      <c r="AN180" s="18"/>
    </row>
    <row x14ac:dyDescent="0.25" r="181" customHeight="1" ht="18.75">
      <c r="A181" s="1" t="s">
        <v>900</v>
      </c>
      <c r="B181" s="1" t="s">
        <v>6292</v>
      </c>
      <c r="C181" s="4">
        <v>28903044000140</v>
      </c>
      <c r="D181" s="2" t="s">
        <v>6292</v>
      </c>
      <c r="E181" s="4">
        <v>19993834975</v>
      </c>
      <c r="F181" s="1" t="s">
        <v>6293</v>
      </c>
      <c r="G181" s="22">
        <v>45330.565300925926</v>
      </c>
      <c r="H181" s="3">
        <v>45454.84851851852</v>
      </c>
      <c r="I181" s="22">
        <v>45476.728055555555</v>
      </c>
      <c r="J181" s="1" t="s">
        <v>119</v>
      </c>
      <c r="K181" s="1" t="s">
        <v>5812</v>
      </c>
      <c r="L181" s="25" t="s">
        <v>6294</v>
      </c>
      <c r="M181" s="18"/>
      <c r="N181" s="4">
        <v>77333555</v>
      </c>
      <c r="O181" s="4">
        <v>95721207</v>
      </c>
      <c r="P181" s="5"/>
      <c r="Q181" s="5"/>
      <c r="R181" s="5"/>
      <c r="S181" s="5"/>
      <c r="T181" s="1" t="s">
        <v>5815</v>
      </c>
      <c r="U181" s="1" t="s">
        <v>6293</v>
      </c>
      <c r="V181" s="5"/>
      <c r="W181" s="5"/>
      <c r="X181" s="18"/>
      <c r="Y181" s="1" t="s">
        <v>5800</v>
      </c>
      <c r="Z181" s="27" t="s">
        <v>5801</v>
      </c>
      <c r="AA181" s="27" t="s">
        <v>5801</v>
      </c>
      <c r="AB181" s="5"/>
      <c r="AC181" s="5"/>
      <c r="AD181" s="11"/>
      <c r="AE181" s="1" t="s">
        <v>5803</v>
      </c>
      <c r="AF181" s="28"/>
      <c r="AG181" s="5"/>
      <c r="AH181" s="5"/>
      <c r="AI181" s="11"/>
      <c r="AJ181" s="5"/>
      <c r="AK181" s="5"/>
      <c r="AL181" s="18"/>
      <c r="AM181" s="18"/>
      <c r="AN181" s="18"/>
    </row>
    <row x14ac:dyDescent="0.25" r="182" customHeight="1" ht="18.75">
      <c r="A182" s="1" t="s">
        <v>6295</v>
      </c>
      <c r="B182" s="1" t="s">
        <v>6296</v>
      </c>
      <c r="C182" s="4">
        <v>46160998000192</v>
      </c>
      <c r="D182" s="2" t="s">
        <v>6297</v>
      </c>
      <c r="E182" s="18"/>
      <c r="F182" s="1" t="s">
        <v>6298</v>
      </c>
      <c r="G182" s="22">
        <v>44903.75375</v>
      </c>
      <c r="H182" s="3">
        <v>45597.08755787037</v>
      </c>
      <c r="I182" s="22"/>
      <c r="J182" s="1" t="s">
        <v>114</v>
      </c>
      <c r="K182" s="5"/>
      <c r="L182" s="5"/>
      <c r="M182" s="18"/>
      <c r="N182" s="18"/>
      <c r="O182" s="18"/>
      <c r="P182" s="5"/>
      <c r="Q182" s="5"/>
      <c r="R182" s="5"/>
      <c r="S182" s="5"/>
      <c r="T182" s="5"/>
      <c r="U182" s="1" t="s">
        <v>6299</v>
      </c>
      <c r="V182" s="5"/>
      <c r="W182" s="27" t="s">
        <v>5802</v>
      </c>
      <c r="X182" s="18"/>
      <c r="Y182" s="1" t="s">
        <v>5800</v>
      </c>
      <c r="Z182" s="27" t="s">
        <v>5801</v>
      </c>
      <c r="AA182" s="27" t="s">
        <v>5801</v>
      </c>
      <c r="AB182" s="5"/>
      <c r="AC182" s="5"/>
      <c r="AD182" s="11"/>
      <c r="AE182" s="1" t="s">
        <v>5803</v>
      </c>
      <c r="AF182" s="28"/>
      <c r="AG182" s="5"/>
      <c r="AH182" s="5"/>
      <c r="AI182" s="11"/>
      <c r="AJ182" s="27" t="s">
        <v>5801</v>
      </c>
      <c r="AK182" s="5"/>
      <c r="AL182" s="18"/>
      <c r="AM182" s="18"/>
      <c r="AN182" s="18"/>
    </row>
    <row x14ac:dyDescent="0.25" r="183" customHeight="1" ht="18.75">
      <c r="A183" s="1" t="s">
        <v>1455</v>
      </c>
      <c r="B183" s="1" t="s">
        <v>1997</v>
      </c>
      <c r="C183" s="4">
        <v>47061280000101</v>
      </c>
      <c r="D183" s="2" t="s">
        <v>1997</v>
      </c>
      <c r="E183" s="4">
        <v>66996219681</v>
      </c>
      <c r="F183" s="1" t="s">
        <v>6300</v>
      </c>
      <c r="G183" s="22">
        <v>45540.59775462963</v>
      </c>
      <c r="H183" s="3">
        <v>45597.087430555555</v>
      </c>
      <c r="I183" s="22"/>
      <c r="J183" s="1" t="s">
        <v>273</v>
      </c>
      <c r="K183" s="1" t="s">
        <v>5797</v>
      </c>
      <c r="L183" s="25" t="s">
        <v>5667</v>
      </c>
      <c r="M183" s="18"/>
      <c r="N183" s="4">
        <v>88078566</v>
      </c>
      <c r="O183" s="4">
        <v>106998250</v>
      </c>
      <c r="P183" s="5"/>
      <c r="Q183" s="5"/>
      <c r="R183" s="5"/>
      <c r="S183" s="5"/>
      <c r="T183" s="1" t="s">
        <v>5815</v>
      </c>
      <c r="U183" s="5"/>
      <c r="V183" s="5"/>
      <c r="W183" s="5"/>
      <c r="X183" s="4">
        <v>141820</v>
      </c>
      <c r="Y183" s="1" t="s">
        <v>5800</v>
      </c>
      <c r="Z183" s="27" t="s">
        <v>5801</v>
      </c>
      <c r="AA183" s="27" t="s">
        <v>5801</v>
      </c>
      <c r="AB183" s="5"/>
      <c r="AC183" s="27" t="s">
        <v>5802</v>
      </c>
      <c r="AD183" s="3">
        <v>45540.5922337963</v>
      </c>
      <c r="AE183" s="1" t="s">
        <v>5803</v>
      </c>
      <c r="AF183" s="28"/>
      <c r="AG183" s="5"/>
      <c r="AH183" s="5"/>
      <c r="AI183" s="11"/>
      <c r="AJ183" s="27" t="s">
        <v>5801</v>
      </c>
      <c r="AK183" s="5"/>
      <c r="AL183" s="18"/>
      <c r="AM183" s="18"/>
      <c r="AN183" s="18"/>
    </row>
    <row x14ac:dyDescent="0.25" r="184" customHeight="1" ht="18.75">
      <c r="A184" s="1" t="s">
        <v>1385</v>
      </c>
      <c r="B184" s="1" t="s">
        <v>4640</v>
      </c>
      <c r="C184" s="4">
        <v>19365473000110</v>
      </c>
      <c r="D184" s="2" t="s">
        <v>6301</v>
      </c>
      <c r="E184" s="4">
        <v>16997344511</v>
      </c>
      <c r="F184" s="1" t="s">
        <v>6302</v>
      </c>
      <c r="G184" s="22">
        <v>45439.6147337963</v>
      </c>
      <c r="H184" s="3">
        <v>45597.08760416666</v>
      </c>
      <c r="I184" s="22"/>
      <c r="J184" s="1" t="s">
        <v>119</v>
      </c>
      <c r="K184" s="1" t="s">
        <v>5824</v>
      </c>
      <c r="L184" s="25" t="s">
        <v>5321</v>
      </c>
      <c r="M184" s="4">
        <v>580411</v>
      </c>
      <c r="N184" s="4">
        <v>84803704</v>
      </c>
      <c r="O184" s="4">
        <v>102081813</v>
      </c>
      <c r="P184" s="5"/>
      <c r="Q184" s="5"/>
      <c r="R184" s="5"/>
      <c r="S184" s="5"/>
      <c r="T184" s="1" t="s">
        <v>5798</v>
      </c>
      <c r="U184" s="1" t="s">
        <v>6302</v>
      </c>
      <c r="V184" s="5"/>
      <c r="W184" s="5"/>
      <c r="X184" s="18"/>
      <c r="Y184" s="1" t="s">
        <v>5800</v>
      </c>
      <c r="Z184" s="27" t="s">
        <v>5801</v>
      </c>
      <c r="AA184" s="27" t="s">
        <v>5802</v>
      </c>
      <c r="AB184" s="5"/>
      <c r="AC184" s="27" t="s">
        <v>5802</v>
      </c>
      <c r="AD184" s="3">
        <v>45439.61472222222</v>
      </c>
      <c r="AE184" s="1" t="s">
        <v>5803</v>
      </c>
      <c r="AF184" s="28"/>
      <c r="AG184" s="5"/>
      <c r="AH184" s="5"/>
      <c r="AI184" s="11"/>
      <c r="AJ184" s="27" t="s">
        <v>5802</v>
      </c>
      <c r="AK184" s="5"/>
      <c r="AL184" s="18"/>
      <c r="AM184" s="18"/>
      <c r="AN184" s="18"/>
    </row>
    <row x14ac:dyDescent="0.25" r="185" customHeight="1" ht="18.75">
      <c r="A185" s="1" t="s">
        <v>1472</v>
      </c>
      <c r="B185" s="1" t="s">
        <v>4641</v>
      </c>
      <c r="C185" s="4">
        <v>49164053000137</v>
      </c>
      <c r="D185" s="2" t="s">
        <v>4641</v>
      </c>
      <c r="E185" s="4">
        <v>67992151210</v>
      </c>
      <c r="F185" s="1" t="s">
        <v>6303</v>
      </c>
      <c r="G185" s="22">
        <v>45484.84773148148</v>
      </c>
      <c r="H185" s="3">
        <v>45503.67053240741</v>
      </c>
      <c r="I185" s="22">
        <v>45503.91685185185</v>
      </c>
      <c r="J185" s="1" t="s">
        <v>223</v>
      </c>
      <c r="K185" s="1" t="s">
        <v>5824</v>
      </c>
      <c r="L185" s="25" t="s">
        <v>5440</v>
      </c>
      <c r="M185" s="4">
        <v>1206132</v>
      </c>
      <c r="N185" s="4">
        <v>86457581</v>
      </c>
      <c r="O185" s="4">
        <v>104508599</v>
      </c>
      <c r="P185" s="5"/>
      <c r="Q185" s="5"/>
      <c r="R185" s="5"/>
      <c r="S185" s="5"/>
      <c r="T185" s="1" t="s">
        <v>5815</v>
      </c>
      <c r="U185" s="5"/>
      <c r="V185" s="5"/>
      <c r="W185" s="5"/>
      <c r="X185" s="18"/>
      <c r="Y185" s="1" t="s">
        <v>5800</v>
      </c>
      <c r="Z185" s="27" t="s">
        <v>5801</v>
      </c>
      <c r="AA185" s="27" t="s">
        <v>5801</v>
      </c>
      <c r="AB185" s="5"/>
      <c r="AC185" s="27" t="s">
        <v>5802</v>
      </c>
      <c r="AD185" s="3">
        <v>45484.847719907404</v>
      </c>
      <c r="AE185" s="1" t="s">
        <v>5803</v>
      </c>
      <c r="AF185" s="28"/>
      <c r="AG185" s="5"/>
      <c r="AH185" s="5"/>
      <c r="AI185" s="11"/>
      <c r="AJ185" s="27" t="s">
        <v>5801</v>
      </c>
      <c r="AK185" s="5"/>
      <c r="AL185" s="18"/>
      <c r="AM185" s="18"/>
      <c r="AN185" s="18"/>
    </row>
    <row x14ac:dyDescent="0.25" r="186" customHeight="1" ht="18.75">
      <c r="A186" s="1" t="s">
        <v>1511</v>
      </c>
      <c r="B186" s="1" t="s">
        <v>4939</v>
      </c>
      <c r="C186" s="4">
        <v>29998384000165</v>
      </c>
      <c r="D186" s="2" t="s">
        <v>4939</v>
      </c>
      <c r="E186" s="4">
        <v>37998123065</v>
      </c>
      <c r="F186" s="1" t="s">
        <v>6304</v>
      </c>
      <c r="G186" s="22">
        <v>45551.56787037037</v>
      </c>
      <c r="H186" s="3">
        <v>45597.205416666664</v>
      </c>
      <c r="I186" s="22"/>
      <c r="J186" s="1" t="s">
        <v>223</v>
      </c>
      <c r="K186" s="1" t="s">
        <v>5824</v>
      </c>
      <c r="L186" s="5"/>
      <c r="M186" s="4">
        <v>976530</v>
      </c>
      <c r="N186" s="4">
        <v>88331559</v>
      </c>
      <c r="O186" s="4">
        <v>107420298</v>
      </c>
      <c r="P186" s="5"/>
      <c r="Q186" s="5"/>
      <c r="R186" s="5"/>
      <c r="S186" s="5"/>
      <c r="T186" s="1" t="s">
        <v>5798</v>
      </c>
      <c r="U186" s="5"/>
      <c r="V186" s="5"/>
      <c r="W186" s="5"/>
      <c r="X186" s="18"/>
      <c r="Y186" s="1" t="s">
        <v>5800</v>
      </c>
      <c r="Z186" s="27" t="s">
        <v>5801</v>
      </c>
      <c r="AA186" s="27" t="s">
        <v>5801</v>
      </c>
      <c r="AB186" s="5"/>
      <c r="AC186" s="27" t="s">
        <v>5802</v>
      </c>
      <c r="AD186" s="3">
        <v>45551.56300925926</v>
      </c>
      <c r="AE186" s="1" t="s">
        <v>5803</v>
      </c>
      <c r="AF186" s="28"/>
      <c r="AG186" s="5"/>
      <c r="AH186" s="5"/>
      <c r="AI186" s="11"/>
      <c r="AJ186" s="27" t="s">
        <v>5801</v>
      </c>
      <c r="AK186" s="5"/>
      <c r="AL186" s="18"/>
      <c r="AM186" s="18"/>
      <c r="AN186" s="18"/>
    </row>
    <row x14ac:dyDescent="0.25" r="187" customHeight="1" ht="18.75">
      <c r="A187" s="1" t="s">
        <v>624</v>
      </c>
      <c r="B187" s="1" t="s">
        <v>4642</v>
      </c>
      <c r="C187" s="4">
        <v>29419420000199</v>
      </c>
      <c r="D187" s="2" t="s">
        <v>4642</v>
      </c>
      <c r="E187" s="4">
        <v>16988203061</v>
      </c>
      <c r="F187" s="1" t="s">
        <v>6305</v>
      </c>
      <c r="G187" s="22">
        <v>45485.646527777775</v>
      </c>
      <c r="H187" s="3">
        <v>45551.90025462963</v>
      </c>
      <c r="I187" s="22">
        <v>45551.969618055555</v>
      </c>
      <c r="J187" s="1" t="s">
        <v>41</v>
      </c>
      <c r="K187" s="1" t="s">
        <v>5812</v>
      </c>
      <c r="L187" s="25" t="s">
        <v>5445</v>
      </c>
      <c r="M187" s="18"/>
      <c r="N187" s="4">
        <v>86473476</v>
      </c>
      <c r="O187" s="4">
        <v>104539783</v>
      </c>
      <c r="P187" s="5"/>
      <c r="Q187" s="5"/>
      <c r="R187" s="5"/>
      <c r="S187" s="5"/>
      <c r="T187" s="1" t="s">
        <v>5815</v>
      </c>
      <c r="U187" s="5"/>
      <c r="V187" s="5"/>
      <c r="W187" s="27" t="s">
        <v>5802</v>
      </c>
      <c r="X187" s="18"/>
      <c r="Y187" s="1" t="s">
        <v>5800</v>
      </c>
      <c r="Z187" s="27" t="s">
        <v>5801</v>
      </c>
      <c r="AA187" s="27" t="s">
        <v>5801</v>
      </c>
      <c r="AB187" s="5"/>
      <c r="AC187" s="27" t="s">
        <v>5802</v>
      </c>
      <c r="AD187" s="3">
        <v>45485.646516203706</v>
      </c>
      <c r="AE187" s="1" t="s">
        <v>5803</v>
      </c>
      <c r="AF187" s="28"/>
      <c r="AG187" s="5"/>
      <c r="AH187" s="5"/>
      <c r="AI187" s="11"/>
      <c r="AJ187" s="27" t="s">
        <v>5801</v>
      </c>
      <c r="AK187" s="5"/>
      <c r="AL187" s="18"/>
      <c r="AM187" s="18"/>
      <c r="AN187" s="18"/>
    </row>
    <row x14ac:dyDescent="0.25" r="188" customHeight="1" ht="18.75">
      <c r="A188" s="1" t="s">
        <v>361</v>
      </c>
      <c r="B188" s="1" t="s">
        <v>6306</v>
      </c>
      <c r="C188" s="4">
        <v>43204527000140</v>
      </c>
      <c r="D188" s="2" t="s">
        <v>6306</v>
      </c>
      <c r="E188" s="4">
        <v>31991709888</v>
      </c>
      <c r="F188" s="1" t="s">
        <v>6307</v>
      </c>
      <c r="G188" s="22">
        <v>45229.59993055555</v>
      </c>
      <c r="H188" s="3">
        <v>45597.08751157407</v>
      </c>
      <c r="I188" s="22"/>
      <c r="J188" s="1" t="s">
        <v>41</v>
      </c>
      <c r="K188" s="1" t="s">
        <v>5797</v>
      </c>
      <c r="L188" s="25" t="s">
        <v>6308</v>
      </c>
      <c r="M188" s="18"/>
      <c r="N188" s="4">
        <v>73901311</v>
      </c>
      <c r="O188" s="4">
        <v>90980715</v>
      </c>
      <c r="P188" s="5"/>
      <c r="Q188" s="5"/>
      <c r="R188" s="5"/>
      <c r="S188" s="5"/>
      <c r="T188" s="5"/>
      <c r="U188" s="1" t="s">
        <v>6309</v>
      </c>
      <c r="V188" s="5"/>
      <c r="W188" s="27" t="s">
        <v>5802</v>
      </c>
      <c r="X188" s="18"/>
      <c r="Y188" s="1" t="s">
        <v>5800</v>
      </c>
      <c r="Z188" s="27" t="s">
        <v>5801</v>
      </c>
      <c r="AA188" s="27" t="s">
        <v>5801</v>
      </c>
      <c r="AB188" s="1" t="s">
        <v>6310</v>
      </c>
      <c r="AC188" s="5"/>
      <c r="AD188" s="11"/>
      <c r="AE188" s="1" t="s">
        <v>5803</v>
      </c>
      <c r="AF188" s="28"/>
      <c r="AG188" s="5"/>
      <c r="AH188" s="5"/>
      <c r="AI188" s="3">
        <v>45551.73981481481</v>
      </c>
      <c r="AJ188" s="27" t="s">
        <v>5801</v>
      </c>
      <c r="AK188" s="5"/>
      <c r="AL188" s="18"/>
      <c r="AM188" s="18"/>
      <c r="AN188" s="18"/>
    </row>
    <row x14ac:dyDescent="0.25" r="189" customHeight="1" ht="18.75">
      <c r="A189" s="1" t="s">
        <v>539</v>
      </c>
      <c r="B189" s="1" t="s">
        <v>2128</v>
      </c>
      <c r="C189" s="4">
        <v>49984334000136</v>
      </c>
      <c r="D189" s="2" t="s">
        <v>2128</v>
      </c>
      <c r="E189" s="4">
        <v>91982996069</v>
      </c>
      <c r="F189" s="1" t="s">
        <v>6311</v>
      </c>
      <c r="G189" s="22">
        <v>45197.73753472222</v>
      </c>
      <c r="H189" s="3">
        <v>45297.001064814816</v>
      </c>
      <c r="I189" s="22">
        <v>45436.7106712963</v>
      </c>
      <c r="J189" s="1" t="s">
        <v>288</v>
      </c>
      <c r="K189" s="1" t="s">
        <v>5846</v>
      </c>
      <c r="L189" s="25" t="s">
        <v>6312</v>
      </c>
      <c r="M189" s="18"/>
      <c r="N189" s="4">
        <v>72493627</v>
      </c>
      <c r="O189" s="4">
        <v>88710193</v>
      </c>
      <c r="P189" s="5"/>
      <c r="Q189" s="5"/>
      <c r="R189" s="5"/>
      <c r="S189" s="5"/>
      <c r="T189" s="5"/>
      <c r="U189" s="1" t="s">
        <v>6313</v>
      </c>
      <c r="V189" s="5"/>
      <c r="W189" s="5"/>
      <c r="X189" s="18"/>
      <c r="Y189" s="1" t="s">
        <v>5800</v>
      </c>
      <c r="Z189" s="27" t="s">
        <v>5801</v>
      </c>
      <c r="AA189" s="27" t="s">
        <v>5801</v>
      </c>
      <c r="AB189" s="5"/>
      <c r="AC189" s="5"/>
      <c r="AD189" s="11"/>
      <c r="AE189" s="1" t="s">
        <v>5803</v>
      </c>
      <c r="AF189" s="28"/>
      <c r="AG189" s="5"/>
      <c r="AH189" s="5"/>
      <c r="AI189" s="11"/>
      <c r="AJ189" s="5"/>
      <c r="AK189" s="5"/>
      <c r="AL189" s="18"/>
      <c r="AM189" s="18"/>
      <c r="AN189" s="18"/>
    </row>
    <row x14ac:dyDescent="0.25" r="190" customHeight="1" ht="18.75">
      <c r="A190" s="1" t="s">
        <v>1416</v>
      </c>
      <c r="B190" s="1" t="s">
        <v>4643</v>
      </c>
      <c r="C190" s="4">
        <v>46826445000126</v>
      </c>
      <c r="D190" s="2" t="s">
        <v>4643</v>
      </c>
      <c r="E190" s="4">
        <v>12981473803</v>
      </c>
      <c r="F190" s="1" t="s">
        <v>6314</v>
      </c>
      <c r="G190" s="22">
        <v>45490.86201388889</v>
      </c>
      <c r="H190" s="3">
        <v>45597.08755787037</v>
      </c>
      <c r="I190" s="22"/>
      <c r="J190" s="1" t="s">
        <v>223</v>
      </c>
      <c r="K190" s="1" t="s">
        <v>5818</v>
      </c>
      <c r="L190" s="25" t="s">
        <v>5463</v>
      </c>
      <c r="M190" s="18"/>
      <c r="N190" s="4">
        <v>86644619</v>
      </c>
      <c r="O190" s="4">
        <v>104784210</v>
      </c>
      <c r="P190" s="5"/>
      <c r="Q190" s="5"/>
      <c r="R190" s="5"/>
      <c r="S190" s="5"/>
      <c r="T190" s="1" t="s">
        <v>5798</v>
      </c>
      <c r="U190" s="5"/>
      <c r="V190" s="5"/>
      <c r="W190" s="5"/>
      <c r="X190" s="18"/>
      <c r="Y190" s="1" t="s">
        <v>5800</v>
      </c>
      <c r="Z190" s="27" t="s">
        <v>5801</v>
      </c>
      <c r="AA190" s="27" t="s">
        <v>5801</v>
      </c>
      <c r="AB190" s="5"/>
      <c r="AC190" s="27" t="s">
        <v>5802</v>
      </c>
      <c r="AD190" s="3">
        <v>45490.862905092596</v>
      </c>
      <c r="AE190" s="1" t="s">
        <v>5803</v>
      </c>
      <c r="AF190" s="28"/>
      <c r="AG190" s="5"/>
      <c r="AH190" s="5"/>
      <c r="AI190" s="11"/>
      <c r="AJ190" s="27" t="s">
        <v>5801</v>
      </c>
      <c r="AK190" s="5"/>
      <c r="AL190" s="18"/>
      <c r="AM190" s="18"/>
      <c r="AN190" s="18"/>
    </row>
    <row x14ac:dyDescent="0.25" r="191" customHeight="1" ht="18.75">
      <c r="A191" s="1" t="s">
        <v>1238</v>
      </c>
      <c r="B191" s="1" t="s">
        <v>4644</v>
      </c>
      <c r="C191" s="4">
        <v>12968739000170</v>
      </c>
      <c r="D191" s="2" t="s">
        <v>4644</v>
      </c>
      <c r="E191" s="4">
        <v>31996295887</v>
      </c>
      <c r="F191" s="1" t="s">
        <v>6315</v>
      </c>
      <c r="G191" s="22">
        <v>45539.135046296295</v>
      </c>
      <c r="H191" s="3">
        <v>45597.087592592594</v>
      </c>
      <c r="I191" s="22"/>
      <c r="J191" s="1" t="s">
        <v>119</v>
      </c>
      <c r="K191" s="5"/>
      <c r="L191" s="25" t="s">
        <v>5628</v>
      </c>
      <c r="M191" s="18"/>
      <c r="N191" s="4">
        <v>88056008</v>
      </c>
      <c r="O191" s="4">
        <v>106959104</v>
      </c>
      <c r="P191" s="5"/>
      <c r="Q191" s="1" t="s">
        <v>5827</v>
      </c>
      <c r="R191" s="5"/>
      <c r="S191" s="1" t="s">
        <v>5814</v>
      </c>
      <c r="T191" s="1" t="s">
        <v>5798</v>
      </c>
      <c r="U191" s="5"/>
      <c r="V191" s="5"/>
      <c r="W191" s="27" t="s">
        <v>5802</v>
      </c>
      <c r="X191" s="18"/>
      <c r="Y191" s="1" t="s">
        <v>5800</v>
      </c>
      <c r="Z191" s="27" t="s">
        <v>5801</v>
      </c>
      <c r="AA191" s="27" t="s">
        <v>5801</v>
      </c>
      <c r="AB191" s="1" t="s">
        <v>6316</v>
      </c>
      <c r="AC191" s="27" t="s">
        <v>5802</v>
      </c>
      <c r="AD191" s="3">
        <v>45539.135034722225</v>
      </c>
      <c r="AE191" s="1" t="s">
        <v>5803</v>
      </c>
      <c r="AF191" s="28"/>
      <c r="AG191" s="5"/>
      <c r="AH191" s="5"/>
      <c r="AI191" s="11"/>
      <c r="AJ191" s="27" t="s">
        <v>5801</v>
      </c>
      <c r="AK191" s="27" t="s">
        <v>5802</v>
      </c>
      <c r="AL191" s="4">
        <v>1</v>
      </c>
      <c r="AM191" s="4">
        <v>0</v>
      </c>
      <c r="AN191" s="4">
        <v>2</v>
      </c>
    </row>
    <row x14ac:dyDescent="0.25" r="192" customHeight="1" ht="18.75">
      <c r="A192" s="1" t="s">
        <v>1318</v>
      </c>
      <c r="B192" s="1" t="s">
        <v>4940</v>
      </c>
      <c r="C192" s="4">
        <v>33406419000105</v>
      </c>
      <c r="D192" s="2" t="s">
        <v>6317</v>
      </c>
      <c r="E192" s="4">
        <v>11994858010</v>
      </c>
      <c r="F192" s="1" t="s">
        <v>6318</v>
      </c>
      <c r="G192" s="22">
        <v>45485.159224537034</v>
      </c>
      <c r="H192" s="3">
        <v>45571.37605324074</v>
      </c>
      <c r="I192" s="22">
        <v>45571.37605324074</v>
      </c>
      <c r="J192" s="1" t="s">
        <v>119</v>
      </c>
      <c r="K192" s="1" t="s">
        <v>5846</v>
      </c>
      <c r="L192" s="25" t="s">
        <v>5442</v>
      </c>
      <c r="M192" s="18"/>
      <c r="N192" s="4">
        <v>86464750</v>
      </c>
      <c r="O192" s="4">
        <v>104523332</v>
      </c>
      <c r="P192" s="5"/>
      <c r="Q192" s="5"/>
      <c r="R192" s="5"/>
      <c r="S192" s="5"/>
      <c r="T192" s="5"/>
      <c r="U192" s="5"/>
      <c r="V192" s="5"/>
      <c r="W192" s="5"/>
      <c r="X192" s="18"/>
      <c r="Y192" s="1" t="s">
        <v>5800</v>
      </c>
      <c r="Z192" s="27" t="s">
        <v>5802</v>
      </c>
      <c r="AA192" s="27" t="s">
        <v>5802</v>
      </c>
      <c r="AB192" s="5"/>
      <c r="AC192" s="27" t="s">
        <v>5802</v>
      </c>
      <c r="AD192" s="3">
        <v>45485.15920138889</v>
      </c>
      <c r="AE192" s="1" t="s">
        <v>5803</v>
      </c>
      <c r="AF192" s="28"/>
      <c r="AG192" s="5"/>
      <c r="AH192" s="5"/>
      <c r="AI192" s="11"/>
      <c r="AJ192" s="27" t="s">
        <v>5802</v>
      </c>
      <c r="AK192" s="5"/>
      <c r="AL192" s="18"/>
      <c r="AM192" s="18"/>
      <c r="AN192" s="18"/>
    </row>
    <row x14ac:dyDescent="0.25" r="193" customHeight="1" ht="18.75">
      <c r="A193" s="1" t="s">
        <v>950</v>
      </c>
      <c r="B193" s="1" t="s">
        <v>4645</v>
      </c>
      <c r="C193" s="4">
        <v>5255229644</v>
      </c>
      <c r="D193" s="2" t="s">
        <v>4645</v>
      </c>
      <c r="E193" s="4">
        <v>34999619914</v>
      </c>
      <c r="F193" s="1" t="s">
        <v>6319</v>
      </c>
      <c r="G193" s="22">
        <v>45474.480671296296</v>
      </c>
      <c r="H193" s="3">
        <v>45597.08752314815</v>
      </c>
      <c r="I193" s="22"/>
      <c r="J193" s="1" t="s">
        <v>119</v>
      </c>
      <c r="K193" s="1" t="s">
        <v>5812</v>
      </c>
      <c r="L193" s="25" t="s">
        <v>5406</v>
      </c>
      <c r="M193" s="18"/>
      <c r="N193" s="4">
        <v>86078751</v>
      </c>
      <c r="O193" s="4">
        <v>103957294</v>
      </c>
      <c r="P193" s="5"/>
      <c r="Q193" s="5"/>
      <c r="R193" s="5"/>
      <c r="S193" s="5"/>
      <c r="T193" s="5"/>
      <c r="U193" s="1" t="s">
        <v>6319</v>
      </c>
      <c r="V193" s="5"/>
      <c r="W193" s="5"/>
      <c r="X193" s="18"/>
      <c r="Y193" s="1" t="s">
        <v>5800</v>
      </c>
      <c r="Z193" s="27" t="s">
        <v>5801</v>
      </c>
      <c r="AA193" s="27" t="s">
        <v>5801</v>
      </c>
      <c r="AB193" s="5"/>
      <c r="AC193" s="27" t="s">
        <v>5802</v>
      </c>
      <c r="AD193" s="3">
        <v>45474.48064814815</v>
      </c>
      <c r="AE193" s="1" t="s">
        <v>5803</v>
      </c>
      <c r="AF193" s="28"/>
      <c r="AG193" s="5"/>
      <c r="AH193" s="5"/>
      <c r="AI193" s="11"/>
      <c r="AJ193" s="27" t="s">
        <v>5801</v>
      </c>
      <c r="AK193" s="5"/>
      <c r="AL193" s="18"/>
      <c r="AM193" s="18"/>
      <c r="AN193" s="18"/>
    </row>
    <row x14ac:dyDescent="0.25" r="194" customHeight="1" ht="18.75">
      <c r="A194" s="1" t="s">
        <v>1474</v>
      </c>
      <c r="B194" s="1" t="s">
        <v>4646</v>
      </c>
      <c r="C194" s="4">
        <v>46355984000124</v>
      </c>
      <c r="D194" s="2" t="s">
        <v>4646</v>
      </c>
      <c r="E194" s="4">
        <v>11941310089</v>
      </c>
      <c r="F194" s="1" t="s">
        <v>6320</v>
      </c>
      <c r="G194" s="22">
        <v>45352.808912037035</v>
      </c>
      <c r="H194" s="3">
        <v>45597.087476851855</v>
      </c>
      <c r="I194" s="22"/>
      <c r="J194" s="1" t="s">
        <v>20</v>
      </c>
      <c r="K194" s="5"/>
      <c r="L194" s="25" t="s">
        <v>5106</v>
      </c>
      <c r="M194" s="18"/>
      <c r="N194" s="4">
        <v>78050658</v>
      </c>
      <c r="O194" s="4">
        <v>96743850</v>
      </c>
      <c r="P194" s="5"/>
      <c r="Q194" s="5"/>
      <c r="R194" s="5"/>
      <c r="S194" s="5"/>
      <c r="T194" s="1" t="s">
        <v>5815</v>
      </c>
      <c r="U194" s="1" t="s">
        <v>6320</v>
      </c>
      <c r="V194" s="5"/>
      <c r="W194" s="5"/>
      <c r="X194" s="18"/>
      <c r="Y194" s="1" t="s">
        <v>5800</v>
      </c>
      <c r="Z194" s="27" t="s">
        <v>5801</v>
      </c>
      <c r="AA194" s="27" t="s">
        <v>5801</v>
      </c>
      <c r="AB194" s="5"/>
      <c r="AC194" s="5"/>
      <c r="AD194" s="11"/>
      <c r="AE194" s="1" t="s">
        <v>5803</v>
      </c>
      <c r="AF194" s="28"/>
      <c r="AG194" s="5"/>
      <c r="AH194" s="5"/>
      <c r="AI194" s="11"/>
      <c r="AJ194" s="27" t="s">
        <v>5801</v>
      </c>
      <c r="AK194" s="5"/>
      <c r="AL194" s="18"/>
      <c r="AM194" s="18"/>
      <c r="AN194" s="18"/>
    </row>
    <row x14ac:dyDescent="0.25" r="195" customHeight="1" ht="18.75">
      <c r="A195" s="1" t="s">
        <v>1210</v>
      </c>
      <c r="B195" s="1" t="s">
        <v>6321</v>
      </c>
      <c r="C195" s="4">
        <v>42323992000138</v>
      </c>
      <c r="D195" s="2" t="s">
        <v>6322</v>
      </c>
      <c r="E195" s="4">
        <v>44998813961</v>
      </c>
      <c r="F195" s="1" t="s">
        <v>6323</v>
      </c>
      <c r="G195" s="22">
        <v>45559.72537037037</v>
      </c>
      <c r="H195" s="3">
        <v>45597.087592592594</v>
      </c>
      <c r="I195" s="22"/>
      <c r="J195" s="1" t="s">
        <v>223</v>
      </c>
      <c r="K195" s="5"/>
      <c r="L195" s="5"/>
      <c r="M195" s="18"/>
      <c r="N195" s="4">
        <v>88641053</v>
      </c>
      <c r="O195" s="4">
        <v>107921434</v>
      </c>
      <c r="P195" s="5"/>
      <c r="Q195" s="1" t="s">
        <v>6063</v>
      </c>
      <c r="R195" s="5"/>
      <c r="S195" s="1" t="s">
        <v>5927</v>
      </c>
      <c r="T195" s="1" t="s">
        <v>5815</v>
      </c>
      <c r="U195" s="5"/>
      <c r="V195" s="5"/>
      <c r="W195" s="5"/>
      <c r="X195" s="18"/>
      <c r="Y195" s="1" t="s">
        <v>5800</v>
      </c>
      <c r="Z195" s="27" t="s">
        <v>5801</v>
      </c>
      <c r="AA195" s="27" t="s">
        <v>5801</v>
      </c>
      <c r="AB195" s="5"/>
      <c r="AC195" s="27" t="s">
        <v>5802</v>
      </c>
      <c r="AD195" s="3">
        <v>45559.72534722222</v>
      </c>
      <c r="AE195" s="1" t="s">
        <v>5803</v>
      </c>
      <c r="AF195" s="28"/>
      <c r="AG195" s="5"/>
      <c r="AH195" s="5"/>
      <c r="AI195" s="11"/>
      <c r="AJ195" s="27" t="s">
        <v>5801</v>
      </c>
      <c r="AK195" s="27" t="s">
        <v>5802</v>
      </c>
      <c r="AL195" s="4">
        <v>1</v>
      </c>
      <c r="AM195" s="4">
        <v>0</v>
      </c>
      <c r="AN195" s="4">
        <v>1</v>
      </c>
    </row>
    <row x14ac:dyDescent="0.25" r="196" customHeight="1" ht="18.75">
      <c r="A196" s="1" t="s">
        <v>1087</v>
      </c>
      <c r="B196" s="1" t="s">
        <v>2129</v>
      </c>
      <c r="C196" s="4">
        <v>30245885000150</v>
      </c>
      <c r="D196" s="2" t="s">
        <v>2129</v>
      </c>
      <c r="E196" s="4">
        <v>79999781518</v>
      </c>
      <c r="F196" s="1" t="s">
        <v>6324</v>
      </c>
      <c r="G196" s="22">
        <v>45246.767233796294</v>
      </c>
      <c r="H196" s="3">
        <v>45597.08755787037</v>
      </c>
      <c r="I196" s="22"/>
      <c r="J196" s="1" t="s">
        <v>20</v>
      </c>
      <c r="K196" s="5"/>
      <c r="L196" s="25" t="s">
        <v>6325</v>
      </c>
      <c r="M196" s="18"/>
      <c r="N196" s="4">
        <v>74312539</v>
      </c>
      <c r="O196" s="4">
        <v>91607305</v>
      </c>
      <c r="P196" s="5"/>
      <c r="Q196" s="5"/>
      <c r="R196" s="5"/>
      <c r="S196" s="5"/>
      <c r="T196" s="5"/>
      <c r="U196" s="1" t="s">
        <v>6324</v>
      </c>
      <c r="V196" s="5"/>
      <c r="W196" s="27" t="s">
        <v>5802</v>
      </c>
      <c r="X196" s="18"/>
      <c r="Y196" s="1" t="s">
        <v>5800</v>
      </c>
      <c r="Z196" s="27" t="s">
        <v>5801</v>
      </c>
      <c r="AA196" s="27" t="s">
        <v>5801</v>
      </c>
      <c r="AB196" s="5"/>
      <c r="AC196" s="5"/>
      <c r="AD196" s="11"/>
      <c r="AE196" s="1" t="s">
        <v>5803</v>
      </c>
      <c r="AF196" s="28"/>
      <c r="AG196" s="5"/>
      <c r="AH196" s="5"/>
      <c r="AI196" s="11"/>
      <c r="AJ196" s="27" t="s">
        <v>5801</v>
      </c>
      <c r="AK196" s="5"/>
      <c r="AL196" s="18"/>
      <c r="AM196" s="18"/>
      <c r="AN196" s="18"/>
    </row>
    <row x14ac:dyDescent="0.25" r="197" customHeight="1" ht="18.75">
      <c r="A197" s="1" t="s">
        <v>1094</v>
      </c>
      <c r="B197" s="1" t="s">
        <v>1998</v>
      </c>
      <c r="C197" s="4">
        <v>3029112004</v>
      </c>
      <c r="D197" s="2" t="s">
        <v>1998</v>
      </c>
      <c r="E197" s="4">
        <v>51999274399</v>
      </c>
      <c r="F197" s="1" t="s">
        <v>6326</v>
      </c>
      <c r="G197" s="22">
        <v>45314.86138888889</v>
      </c>
      <c r="H197" s="3">
        <v>45597.08758101852</v>
      </c>
      <c r="I197" s="22"/>
      <c r="J197" s="1" t="s">
        <v>119</v>
      </c>
      <c r="K197" s="1" t="s">
        <v>5797</v>
      </c>
      <c r="L197" s="25" t="s">
        <v>6327</v>
      </c>
      <c r="M197" s="18"/>
      <c r="N197" s="4">
        <v>76898846</v>
      </c>
      <c r="O197" s="4">
        <v>95018138</v>
      </c>
      <c r="P197" s="5"/>
      <c r="Q197" s="5"/>
      <c r="R197" s="5"/>
      <c r="S197" s="5"/>
      <c r="T197" s="1" t="s">
        <v>5815</v>
      </c>
      <c r="U197" s="1" t="s">
        <v>6328</v>
      </c>
      <c r="V197" s="5"/>
      <c r="W197" s="5"/>
      <c r="X197" s="18"/>
      <c r="Y197" s="1" t="s">
        <v>5800</v>
      </c>
      <c r="Z197" s="27" t="s">
        <v>5801</v>
      </c>
      <c r="AA197" s="27" t="s">
        <v>5801</v>
      </c>
      <c r="AB197" s="5"/>
      <c r="AC197" s="5"/>
      <c r="AD197" s="11"/>
      <c r="AE197" s="1" t="s">
        <v>5803</v>
      </c>
      <c r="AF197" s="28"/>
      <c r="AG197" s="5"/>
      <c r="AH197" s="5"/>
      <c r="AI197" s="11"/>
      <c r="AJ197" s="27" t="s">
        <v>5801</v>
      </c>
      <c r="AK197" s="5"/>
      <c r="AL197" s="18"/>
      <c r="AM197" s="18"/>
      <c r="AN197" s="18"/>
    </row>
    <row x14ac:dyDescent="0.25" r="198" customHeight="1" ht="18.75">
      <c r="A198" s="1" t="s">
        <v>996</v>
      </c>
      <c r="B198" s="1" t="s">
        <v>4647</v>
      </c>
      <c r="C198" s="4">
        <v>36491419000130</v>
      </c>
      <c r="D198" s="2" t="s">
        <v>4647</v>
      </c>
      <c r="E198" s="4">
        <v>17981833000</v>
      </c>
      <c r="F198" s="1" t="s">
        <v>6329</v>
      </c>
      <c r="G198" s="22">
        <v>45498.59197916667</v>
      </c>
      <c r="H198" s="3">
        <v>45597.087430555555</v>
      </c>
      <c r="I198" s="22"/>
      <c r="J198" s="1" t="s">
        <v>119</v>
      </c>
      <c r="K198" s="1" t="s">
        <v>5846</v>
      </c>
      <c r="L198" s="25" t="s">
        <v>5482</v>
      </c>
      <c r="M198" s="18"/>
      <c r="N198" s="4">
        <v>86845576</v>
      </c>
      <c r="O198" s="4">
        <v>105130872</v>
      </c>
      <c r="P198" s="5"/>
      <c r="Q198" s="5"/>
      <c r="R198" s="5"/>
      <c r="S198" s="5"/>
      <c r="T198" s="5"/>
      <c r="U198" s="5"/>
      <c r="V198" s="5"/>
      <c r="W198" s="5"/>
      <c r="X198" s="18"/>
      <c r="Y198" s="1" t="s">
        <v>5800</v>
      </c>
      <c r="Z198" s="27" t="s">
        <v>5801</v>
      </c>
      <c r="AA198" s="27" t="s">
        <v>5801</v>
      </c>
      <c r="AB198" s="5"/>
      <c r="AC198" s="27" t="s">
        <v>5802</v>
      </c>
      <c r="AD198" s="3">
        <v>45498.59196759259</v>
      </c>
      <c r="AE198" s="1" t="s">
        <v>5803</v>
      </c>
      <c r="AF198" s="28"/>
      <c r="AG198" s="5"/>
      <c r="AH198" s="5"/>
      <c r="AI198" s="11"/>
      <c r="AJ198" s="27" t="s">
        <v>5801</v>
      </c>
      <c r="AK198" s="5"/>
      <c r="AL198" s="18"/>
      <c r="AM198" s="18"/>
      <c r="AN198" s="18"/>
    </row>
    <row x14ac:dyDescent="0.25" r="199" customHeight="1" ht="18.75">
      <c r="A199" s="1" t="s">
        <v>956</v>
      </c>
      <c r="B199" s="1" t="s">
        <v>2130</v>
      </c>
      <c r="C199" s="4">
        <v>37889592000154</v>
      </c>
      <c r="D199" s="2" t="s">
        <v>2130</v>
      </c>
      <c r="E199" s="4">
        <v>11937711914</v>
      </c>
      <c r="F199" s="1" t="s">
        <v>6330</v>
      </c>
      <c r="G199" s="22">
        <v>45565.85472222222</v>
      </c>
      <c r="H199" s="3">
        <v>45597.205555555556</v>
      </c>
      <c r="I199" s="22"/>
      <c r="J199" s="1" t="s">
        <v>119</v>
      </c>
      <c r="K199" s="1" t="s">
        <v>5893</v>
      </c>
      <c r="L199" s="5"/>
      <c r="M199" s="18"/>
      <c r="N199" s="4">
        <v>88777245</v>
      </c>
      <c r="O199" s="4">
        <v>108191944</v>
      </c>
      <c r="P199" s="5"/>
      <c r="Q199" s="5"/>
      <c r="R199" s="5"/>
      <c r="S199" s="5"/>
      <c r="T199" s="5"/>
      <c r="U199" s="5"/>
      <c r="V199" s="5"/>
      <c r="W199" s="5"/>
      <c r="X199" s="18"/>
      <c r="Y199" s="1" t="s">
        <v>5940</v>
      </c>
      <c r="Z199" s="27" t="s">
        <v>5801</v>
      </c>
      <c r="AA199" s="27" t="s">
        <v>5801</v>
      </c>
      <c r="AB199" s="5"/>
      <c r="AC199" s="27" t="s">
        <v>5802</v>
      </c>
      <c r="AD199" s="3">
        <v>45534.83695601852</v>
      </c>
      <c r="AE199" s="1" t="s">
        <v>5803</v>
      </c>
      <c r="AF199" s="28"/>
      <c r="AG199" s="5"/>
      <c r="AH199" s="5"/>
      <c r="AI199" s="11"/>
      <c r="AJ199" s="27" t="s">
        <v>5801</v>
      </c>
      <c r="AK199" s="5"/>
      <c r="AL199" s="18"/>
      <c r="AM199" s="18"/>
      <c r="AN199" s="18"/>
    </row>
    <row x14ac:dyDescent="0.25" r="200" customHeight="1" ht="18.75">
      <c r="A200" s="1" t="s">
        <v>519</v>
      </c>
      <c r="B200" s="1" t="s">
        <v>4648</v>
      </c>
      <c r="C200" s="4">
        <v>49765341000147</v>
      </c>
      <c r="D200" s="2" t="s">
        <v>4648</v>
      </c>
      <c r="E200" s="4">
        <v>71982433696</v>
      </c>
      <c r="F200" s="1" t="s">
        <v>6331</v>
      </c>
      <c r="G200" s="22">
        <v>45554.6337037037</v>
      </c>
      <c r="H200" s="3">
        <v>45597.205358796295</v>
      </c>
      <c r="I200" s="22"/>
      <c r="J200" s="1" t="s">
        <v>41</v>
      </c>
      <c r="K200" s="1" t="s">
        <v>5863</v>
      </c>
      <c r="L200" s="25" t="s">
        <v>5720</v>
      </c>
      <c r="M200" s="18"/>
      <c r="N200" s="4">
        <v>88513780</v>
      </c>
      <c r="O200" s="4">
        <v>107679852</v>
      </c>
      <c r="P200" s="5"/>
      <c r="Q200" s="5"/>
      <c r="R200" s="5"/>
      <c r="S200" s="5"/>
      <c r="T200" s="5"/>
      <c r="U200" s="5"/>
      <c r="V200" s="5"/>
      <c r="W200" s="5"/>
      <c r="X200" s="18"/>
      <c r="Y200" s="1" t="s">
        <v>5800</v>
      </c>
      <c r="Z200" s="27" t="s">
        <v>5801</v>
      </c>
      <c r="AA200" s="27" t="s">
        <v>5801</v>
      </c>
      <c r="AB200" s="5"/>
      <c r="AC200" s="27" t="s">
        <v>5802</v>
      </c>
      <c r="AD200" s="3">
        <v>45534.83695601852</v>
      </c>
      <c r="AE200" s="1" t="s">
        <v>5803</v>
      </c>
      <c r="AF200" s="28"/>
      <c r="AG200" s="5"/>
      <c r="AH200" s="5"/>
      <c r="AI200" s="11"/>
      <c r="AJ200" s="27" t="s">
        <v>5801</v>
      </c>
      <c r="AK200" s="5"/>
      <c r="AL200" s="18"/>
      <c r="AM200" s="18"/>
      <c r="AN200" s="18"/>
    </row>
    <row x14ac:dyDescent="0.25" r="201" customHeight="1" ht="18.75">
      <c r="A201" s="1" t="s">
        <v>548</v>
      </c>
      <c r="B201" s="1" t="s">
        <v>4649</v>
      </c>
      <c r="C201" s="4">
        <v>53636173000167</v>
      </c>
      <c r="D201" s="2" t="s">
        <v>4649</v>
      </c>
      <c r="E201" s="4">
        <v>54991624557</v>
      </c>
      <c r="F201" s="1" t="s">
        <v>6332</v>
      </c>
      <c r="G201" s="22">
        <v>45460.645219907405</v>
      </c>
      <c r="H201" s="3">
        <v>45597.087488425925</v>
      </c>
      <c r="I201" s="22"/>
      <c r="J201" s="1" t="s">
        <v>108</v>
      </c>
      <c r="K201" s="5"/>
      <c r="L201" s="25" t="s">
        <v>5357</v>
      </c>
      <c r="M201" s="18"/>
      <c r="N201" s="4">
        <v>85727353</v>
      </c>
      <c r="O201" s="4">
        <v>103282544</v>
      </c>
      <c r="P201" s="5"/>
      <c r="Q201" s="5"/>
      <c r="R201" s="5"/>
      <c r="S201" s="5"/>
      <c r="T201" s="1" t="s">
        <v>5815</v>
      </c>
      <c r="U201" s="1" t="s">
        <v>6333</v>
      </c>
      <c r="V201" s="5"/>
      <c r="W201" s="5"/>
      <c r="X201" s="18"/>
      <c r="Y201" s="1" t="s">
        <v>5800</v>
      </c>
      <c r="Z201" s="27" t="s">
        <v>5801</v>
      </c>
      <c r="AA201" s="27" t="s">
        <v>5801</v>
      </c>
      <c r="AB201" s="5"/>
      <c r="AC201" s="27" t="s">
        <v>5802</v>
      </c>
      <c r="AD201" s="3">
        <v>45460.645208333335</v>
      </c>
      <c r="AE201" s="1" t="s">
        <v>5803</v>
      </c>
      <c r="AF201" s="28"/>
      <c r="AG201" s="5"/>
      <c r="AH201" s="5"/>
      <c r="AI201" s="11"/>
      <c r="AJ201" s="27" t="s">
        <v>5801</v>
      </c>
      <c r="AK201" s="5"/>
      <c r="AL201" s="18"/>
      <c r="AM201" s="18"/>
      <c r="AN201" s="18"/>
    </row>
    <row x14ac:dyDescent="0.25" r="202" customHeight="1" ht="18.75">
      <c r="A202" s="1" t="s">
        <v>1699</v>
      </c>
      <c r="B202" s="1" t="s">
        <v>4650</v>
      </c>
      <c r="C202" s="4">
        <v>46945875000167</v>
      </c>
      <c r="D202" s="2" t="s">
        <v>6334</v>
      </c>
      <c r="E202" s="4">
        <v>67999521429</v>
      </c>
      <c r="F202" s="1" t="s">
        <v>6335</v>
      </c>
      <c r="G202" s="22">
        <v>45476.77138888889</v>
      </c>
      <c r="H202" s="3">
        <v>45597.08746527778</v>
      </c>
      <c r="I202" s="22"/>
      <c r="J202" s="1" t="s">
        <v>119</v>
      </c>
      <c r="K202" s="1" t="s">
        <v>5812</v>
      </c>
      <c r="L202" s="25" t="s">
        <v>5417</v>
      </c>
      <c r="M202" s="18"/>
      <c r="N202" s="4">
        <v>86155644</v>
      </c>
      <c r="O202" s="4">
        <v>104095409</v>
      </c>
      <c r="P202" s="5"/>
      <c r="Q202" s="5"/>
      <c r="R202" s="5"/>
      <c r="S202" s="5"/>
      <c r="T202" s="1" t="s">
        <v>5815</v>
      </c>
      <c r="U202" s="1" t="s">
        <v>6336</v>
      </c>
      <c r="V202" s="5"/>
      <c r="W202" s="5"/>
      <c r="X202" s="18"/>
      <c r="Y202" s="1" t="s">
        <v>5800</v>
      </c>
      <c r="Z202" s="27" t="s">
        <v>5801</v>
      </c>
      <c r="AA202" s="27" t="s">
        <v>5801</v>
      </c>
      <c r="AB202" s="5"/>
      <c r="AC202" s="27" t="s">
        <v>5802</v>
      </c>
      <c r="AD202" s="3">
        <v>45476.77138888889</v>
      </c>
      <c r="AE202" s="1" t="s">
        <v>5803</v>
      </c>
      <c r="AF202" s="28"/>
      <c r="AG202" s="5"/>
      <c r="AH202" s="5"/>
      <c r="AI202" s="11"/>
      <c r="AJ202" s="27" t="s">
        <v>5801</v>
      </c>
      <c r="AK202" s="5"/>
      <c r="AL202" s="18"/>
      <c r="AM202" s="18"/>
      <c r="AN202" s="18"/>
    </row>
    <row x14ac:dyDescent="0.25" r="203" customHeight="1" ht="18.75">
      <c r="A203" s="1" t="s">
        <v>461</v>
      </c>
      <c r="B203" s="1" t="s">
        <v>1754</v>
      </c>
      <c r="C203" s="4">
        <v>46382264000158</v>
      </c>
      <c r="D203" s="2" t="s">
        <v>1754</v>
      </c>
      <c r="E203" s="4">
        <v>87988439730</v>
      </c>
      <c r="F203" s="1" t="s">
        <v>6337</v>
      </c>
      <c r="G203" s="22">
        <v>45524.69527777778</v>
      </c>
      <c r="H203" s="3">
        <v>45597.08758101852</v>
      </c>
      <c r="I203" s="22"/>
      <c r="J203" s="1" t="s">
        <v>96</v>
      </c>
      <c r="K203" s="1" t="s">
        <v>5939</v>
      </c>
      <c r="L203" s="25" t="s">
        <v>5564</v>
      </c>
      <c r="M203" s="18"/>
      <c r="N203" s="4">
        <v>87596575</v>
      </c>
      <c r="O203" s="4">
        <v>106314921</v>
      </c>
      <c r="P203" s="5"/>
      <c r="Q203" s="1" t="s">
        <v>6338</v>
      </c>
      <c r="R203" s="5"/>
      <c r="S203" s="1" t="s">
        <v>5882</v>
      </c>
      <c r="T203" s="5"/>
      <c r="U203" s="5"/>
      <c r="V203" s="5"/>
      <c r="W203" s="5"/>
      <c r="X203" s="18"/>
      <c r="Y203" s="1" t="s">
        <v>5800</v>
      </c>
      <c r="Z203" s="27" t="s">
        <v>5801</v>
      </c>
      <c r="AA203" s="27" t="s">
        <v>5801</v>
      </c>
      <c r="AB203" s="1" t="s">
        <v>6339</v>
      </c>
      <c r="AC203" s="27" t="s">
        <v>5802</v>
      </c>
      <c r="AD203" s="3">
        <v>45524.6952662037</v>
      </c>
      <c r="AE203" s="1" t="s">
        <v>5803</v>
      </c>
      <c r="AF203" s="28"/>
      <c r="AG203" s="5"/>
      <c r="AH203" s="5"/>
      <c r="AI203" s="11"/>
      <c r="AJ203" s="27" t="s">
        <v>5801</v>
      </c>
      <c r="AK203" s="27" t="s">
        <v>5801</v>
      </c>
      <c r="AL203" s="4">
        <v>0</v>
      </c>
      <c r="AM203" s="4">
        <v>0</v>
      </c>
      <c r="AN203" s="4">
        <v>0</v>
      </c>
    </row>
    <row x14ac:dyDescent="0.25" r="204" customHeight="1" ht="18.75">
      <c r="A204" s="1" t="s">
        <v>1054</v>
      </c>
      <c r="B204" s="1" t="s">
        <v>1755</v>
      </c>
      <c r="C204" s="4">
        <v>7772441000150</v>
      </c>
      <c r="D204" s="2" t="s">
        <v>6340</v>
      </c>
      <c r="E204" s="4">
        <v>53991974912</v>
      </c>
      <c r="F204" s="1" t="s">
        <v>6341</v>
      </c>
      <c r="G204" s="22">
        <v>45506.83</v>
      </c>
      <c r="H204" s="3">
        <v>45597.08756944445</v>
      </c>
      <c r="I204" s="22"/>
      <c r="J204" s="1" t="s">
        <v>119</v>
      </c>
      <c r="K204" s="1" t="s">
        <v>5812</v>
      </c>
      <c r="L204" s="25" t="s">
        <v>5512</v>
      </c>
      <c r="M204" s="18"/>
      <c r="N204" s="4">
        <v>87028391</v>
      </c>
      <c r="O204" s="4">
        <v>107093826</v>
      </c>
      <c r="P204" s="5"/>
      <c r="Q204" s="1" t="s">
        <v>5852</v>
      </c>
      <c r="R204" s="5"/>
      <c r="S204" s="1" t="s">
        <v>5814</v>
      </c>
      <c r="T204" s="5"/>
      <c r="U204" s="5"/>
      <c r="V204" s="5"/>
      <c r="W204" s="5"/>
      <c r="X204" s="18"/>
      <c r="Y204" s="1" t="s">
        <v>5800</v>
      </c>
      <c r="Z204" s="27" t="s">
        <v>5801</v>
      </c>
      <c r="AA204" s="27" t="s">
        <v>5801</v>
      </c>
      <c r="AB204" s="5"/>
      <c r="AC204" s="27" t="s">
        <v>5802</v>
      </c>
      <c r="AD204" s="3">
        <v>45506.829988425925</v>
      </c>
      <c r="AE204" s="1" t="s">
        <v>5803</v>
      </c>
      <c r="AF204" s="28"/>
      <c r="AG204" s="5"/>
      <c r="AH204" s="5"/>
      <c r="AI204" s="11"/>
      <c r="AJ204" s="27" t="s">
        <v>5801</v>
      </c>
      <c r="AK204" s="27" t="s">
        <v>5802</v>
      </c>
      <c r="AL204" s="4">
        <v>1</v>
      </c>
      <c r="AM204" s="4">
        <v>1</v>
      </c>
      <c r="AN204" s="4">
        <v>4</v>
      </c>
    </row>
    <row x14ac:dyDescent="0.25" r="205" customHeight="1" ht="18.75">
      <c r="A205" s="1" t="s">
        <v>577</v>
      </c>
      <c r="B205" s="1" t="s">
        <v>2131</v>
      </c>
      <c r="C205" s="4">
        <v>32871644000141</v>
      </c>
      <c r="D205" s="2" t="s">
        <v>2131</v>
      </c>
      <c r="E205" s="4">
        <v>37999176424</v>
      </c>
      <c r="F205" s="1" t="s">
        <v>6342</v>
      </c>
      <c r="G205" s="22">
        <v>45435.59641203703</v>
      </c>
      <c r="H205" s="3">
        <v>45597.087476851855</v>
      </c>
      <c r="I205" s="22"/>
      <c r="J205" s="1" t="s">
        <v>41</v>
      </c>
      <c r="K205" s="5"/>
      <c r="L205" s="25" t="s">
        <v>5315</v>
      </c>
      <c r="M205" s="18"/>
      <c r="N205" s="4">
        <v>84591179</v>
      </c>
      <c r="O205" s="4">
        <v>101816152</v>
      </c>
      <c r="P205" s="5"/>
      <c r="Q205" s="5"/>
      <c r="R205" s="5"/>
      <c r="S205" s="5"/>
      <c r="T205" s="5"/>
      <c r="U205" s="1" t="s">
        <v>6343</v>
      </c>
      <c r="V205" s="5"/>
      <c r="W205" s="27" t="s">
        <v>5801</v>
      </c>
      <c r="X205" s="18"/>
      <c r="Y205" s="1" t="s">
        <v>5800</v>
      </c>
      <c r="Z205" s="27" t="s">
        <v>5801</v>
      </c>
      <c r="AA205" s="27" t="s">
        <v>5801</v>
      </c>
      <c r="AB205" s="5"/>
      <c r="AC205" s="27" t="s">
        <v>5802</v>
      </c>
      <c r="AD205" s="3">
        <v>45435.59006944444</v>
      </c>
      <c r="AE205" s="1" t="s">
        <v>5803</v>
      </c>
      <c r="AF205" s="28"/>
      <c r="AG205" s="5"/>
      <c r="AH205" s="5"/>
      <c r="AI205" s="11"/>
      <c r="AJ205" s="27" t="s">
        <v>5801</v>
      </c>
      <c r="AK205" s="5"/>
      <c r="AL205" s="18"/>
      <c r="AM205" s="18"/>
      <c r="AN205" s="18"/>
    </row>
    <row x14ac:dyDescent="0.25" r="206" customHeight="1" ht="18.75">
      <c r="A206" s="1" t="s">
        <v>598</v>
      </c>
      <c r="B206" s="1" t="s">
        <v>2132</v>
      </c>
      <c r="C206" s="4">
        <v>13751053000196</v>
      </c>
      <c r="D206" s="2" t="s">
        <v>2132</v>
      </c>
      <c r="E206" s="4">
        <v>19999449292</v>
      </c>
      <c r="F206" s="1" t="s">
        <v>6344</v>
      </c>
      <c r="G206" s="22">
        <v>45195.85060185185</v>
      </c>
      <c r="H206" s="3">
        <v>45230.11493055556</v>
      </c>
      <c r="I206" s="22">
        <v>45266.8155787037</v>
      </c>
      <c r="J206" s="1" t="s">
        <v>288</v>
      </c>
      <c r="K206" s="1" t="s">
        <v>5846</v>
      </c>
      <c r="L206" s="25" t="s">
        <v>6345</v>
      </c>
      <c r="M206" s="18"/>
      <c r="N206" s="4">
        <v>72341944</v>
      </c>
      <c r="O206" s="4">
        <v>88555752</v>
      </c>
      <c r="P206" s="5"/>
      <c r="Q206" s="5"/>
      <c r="R206" s="5"/>
      <c r="S206" s="5"/>
      <c r="T206" s="1" t="s">
        <v>5815</v>
      </c>
      <c r="U206" s="1" t="s">
        <v>6346</v>
      </c>
      <c r="V206" s="5"/>
      <c r="W206" s="5"/>
      <c r="X206" s="18"/>
      <c r="Y206" s="1" t="s">
        <v>5800</v>
      </c>
      <c r="Z206" s="27" t="s">
        <v>5801</v>
      </c>
      <c r="AA206" s="27" t="s">
        <v>5801</v>
      </c>
      <c r="AB206" s="5"/>
      <c r="AC206" s="5"/>
      <c r="AD206" s="11"/>
      <c r="AE206" s="1" t="s">
        <v>5803</v>
      </c>
      <c r="AF206" s="28"/>
      <c r="AG206" s="5"/>
      <c r="AH206" s="5"/>
      <c r="AI206" s="11"/>
      <c r="AJ206" s="5"/>
      <c r="AK206" s="5"/>
      <c r="AL206" s="18"/>
      <c r="AM206" s="18"/>
      <c r="AN206" s="18"/>
    </row>
    <row x14ac:dyDescent="0.25" r="207" customHeight="1" ht="18.75">
      <c r="A207" s="1" t="s">
        <v>1584</v>
      </c>
      <c r="B207" s="1" t="s">
        <v>4651</v>
      </c>
      <c r="C207" s="4">
        <v>52553163000103</v>
      </c>
      <c r="D207" s="2" t="s">
        <v>4651</v>
      </c>
      <c r="E207" s="4">
        <v>31984750534</v>
      </c>
      <c r="F207" s="1" t="s">
        <v>6347</v>
      </c>
      <c r="G207" s="22">
        <v>45390.5715162037</v>
      </c>
      <c r="H207" s="3">
        <v>45597.0874537037</v>
      </c>
      <c r="I207" s="22"/>
      <c r="J207" s="1" t="s">
        <v>223</v>
      </c>
      <c r="K207" s="1" t="s">
        <v>5797</v>
      </c>
      <c r="L207" s="5"/>
      <c r="M207" s="18"/>
      <c r="N207" s="4">
        <v>80896356</v>
      </c>
      <c r="O207" s="4">
        <v>99105464</v>
      </c>
      <c r="P207" s="5"/>
      <c r="Q207" s="5"/>
      <c r="R207" s="5"/>
      <c r="S207" s="5"/>
      <c r="T207" s="5"/>
      <c r="U207" s="1" t="s">
        <v>6348</v>
      </c>
      <c r="V207" s="5"/>
      <c r="W207" s="5"/>
      <c r="X207" s="18"/>
      <c r="Y207" s="1" t="s">
        <v>5800</v>
      </c>
      <c r="Z207" s="27" t="s">
        <v>5801</v>
      </c>
      <c r="AA207" s="27" t="s">
        <v>5801</v>
      </c>
      <c r="AB207" s="5"/>
      <c r="AC207" s="27" t="s">
        <v>5802</v>
      </c>
      <c r="AD207" s="3">
        <v>45390.56466435185</v>
      </c>
      <c r="AE207" s="1" t="s">
        <v>5803</v>
      </c>
      <c r="AF207" s="28"/>
      <c r="AG207" s="5"/>
      <c r="AH207" s="5"/>
      <c r="AI207" s="11"/>
      <c r="AJ207" s="27" t="s">
        <v>5801</v>
      </c>
      <c r="AK207" s="5"/>
      <c r="AL207" s="18"/>
      <c r="AM207" s="18"/>
      <c r="AN207" s="18"/>
    </row>
    <row x14ac:dyDescent="0.25" r="208" customHeight="1" ht="18.75">
      <c r="A208" s="1" t="s">
        <v>1142</v>
      </c>
      <c r="B208" s="1" t="s">
        <v>6349</v>
      </c>
      <c r="C208" s="4">
        <v>53511398000197</v>
      </c>
      <c r="D208" s="2" t="s">
        <v>6349</v>
      </c>
      <c r="E208" s="4">
        <v>14991292202</v>
      </c>
      <c r="F208" s="1" t="s">
        <v>6350</v>
      </c>
      <c r="G208" s="22">
        <v>45313.88434027778</v>
      </c>
      <c r="H208" s="3">
        <v>45329.78880787037</v>
      </c>
      <c r="I208" s="22">
        <v>45414.71986111111</v>
      </c>
      <c r="J208" s="1" t="s">
        <v>144</v>
      </c>
      <c r="K208" s="1" t="s">
        <v>5846</v>
      </c>
      <c r="L208" s="25" t="s">
        <v>6351</v>
      </c>
      <c r="M208" s="18"/>
      <c r="N208" s="4">
        <v>76836244</v>
      </c>
      <c r="O208" s="4">
        <v>94945971</v>
      </c>
      <c r="P208" s="5"/>
      <c r="Q208" s="5"/>
      <c r="R208" s="5"/>
      <c r="S208" s="5"/>
      <c r="T208" s="5"/>
      <c r="U208" s="1" t="s">
        <v>6352</v>
      </c>
      <c r="V208" s="5"/>
      <c r="W208" s="5"/>
      <c r="X208" s="18"/>
      <c r="Y208" s="1" t="s">
        <v>5800</v>
      </c>
      <c r="Z208" s="27" t="s">
        <v>5801</v>
      </c>
      <c r="AA208" s="27" t="s">
        <v>5801</v>
      </c>
      <c r="AB208" s="5"/>
      <c r="AC208" s="5"/>
      <c r="AD208" s="11"/>
      <c r="AE208" s="1" t="s">
        <v>5803</v>
      </c>
      <c r="AF208" s="28"/>
      <c r="AG208" s="5"/>
      <c r="AH208" s="5"/>
      <c r="AI208" s="11"/>
      <c r="AJ208" s="5"/>
      <c r="AK208" s="5"/>
      <c r="AL208" s="18"/>
      <c r="AM208" s="18"/>
      <c r="AN208" s="18"/>
    </row>
    <row x14ac:dyDescent="0.25" r="209" customHeight="1" ht="18.75">
      <c r="A209" s="1" t="s">
        <v>1144</v>
      </c>
      <c r="B209" s="1" t="s">
        <v>2133</v>
      </c>
      <c r="C209" s="4">
        <v>45427154000100</v>
      </c>
      <c r="D209" s="2" t="s">
        <v>2133</v>
      </c>
      <c r="E209" s="4">
        <v>35991958599</v>
      </c>
      <c r="F209" s="1" t="s">
        <v>6353</v>
      </c>
      <c r="G209" s="22">
        <v>45392.759409722225</v>
      </c>
      <c r="H209" s="3">
        <v>45392.851631944446</v>
      </c>
      <c r="I209" s="22">
        <v>45412.55619212963</v>
      </c>
      <c r="J209" s="1" t="s">
        <v>20</v>
      </c>
      <c r="K209" s="1" t="s">
        <v>5846</v>
      </c>
      <c r="L209" s="25" t="s">
        <v>5208</v>
      </c>
      <c r="M209" s="18"/>
      <c r="N209" s="4">
        <v>81190453</v>
      </c>
      <c r="O209" s="4">
        <v>99307471</v>
      </c>
      <c r="P209" s="5"/>
      <c r="Q209" s="5"/>
      <c r="R209" s="5"/>
      <c r="S209" s="5"/>
      <c r="T209" s="1" t="s">
        <v>5798</v>
      </c>
      <c r="U209" s="1" t="s">
        <v>6354</v>
      </c>
      <c r="V209" s="5"/>
      <c r="W209" s="5"/>
      <c r="X209" s="18"/>
      <c r="Y209" s="1" t="s">
        <v>5800</v>
      </c>
      <c r="Z209" s="27" t="s">
        <v>5801</v>
      </c>
      <c r="AA209" s="27" t="s">
        <v>5801</v>
      </c>
      <c r="AB209" s="5"/>
      <c r="AC209" s="27" t="s">
        <v>5802</v>
      </c>
      <c r="AD209" s="3">
        <v>45392.73011574074</v>
      </c>
      <c r="AE209" s="1" t="s">
        <v>5803</v>
      </c>
      <c r="AF209" s="28"/>
      <c r="AG209" s="5"/>
      <c r="AH209" s="5"/>
      <c r="AI209" s="11"/>
      <c r="AJ209" s="5"/>
      <c r="AK209" s="5"/>
      <c r="AL209" s="18"/>
      <c r="AM209" s="18"/>
      <c r="AN209" s="18"/>
    </row>
    <row x14ac:dyDescent="0.25" r="210" customHeight="1" ht="18.75">
      <c r="A210" s="1" t="s">
        <v>945</v>
      </c>
      <c r="B210" s="1" t="s">
        <v>6355</v>
      </c>
      <c r="C210" s="4">
        <v>29489650000124</v>
      </c>
      <c r="D210" s="2" t="s">
        <v>6355</v>
      </c>
      <c r="E210" s="4">
        <v>47996544536</v>
      </c>
      <c r="F210" s="1" t="s">
        <v>6356</v>
      </c>
      <c r="G210" s="22">
        <v>45222.5971875</v>
      </c>
      <c r="H210" s="3">
        <v>45341.54641203704</v>
      </c>
      <c r="I210" s="22">
        <v>45342.03888888889</v>
      </c>
      <c r="J210" s="1" t="s">
        <v>119</v>
      </c>
      <c r="K210" s="1" t="s">
        <v>5863</v>
      </c>
      <c r="L210" s="25" t="s">
        <v>6357</v>
      </c>
      <c r="M210" s="18"/>
      <c r="N210" s="4">
        <v>73514519</v>
      </c>
      <c r="O210" s="4">
        <v>90220418</v>
      </c>
      <c r="P210" s="5"/>
      <c r="Q210" s="5"/>
      <c r="R210" s="5"/>
      <c r="S210" s="5"/>
      <c r="T210" s="5"/>
      <c r="U210" s="1" t="s">
        <v>6356</v>
      </c>
      <c r="V210" s="5"/>
      <c r="W210" s="5"/>
      <c r="X210" s="18"/>
      <c r="Y210" s="1" t="s">
        <v>5800</v>
      </c>
      <c r="Z210" s="27" t="s">
        <v>5801</v>
      </c>
      <c r="AA210" s="27" t="s">
        <v>5801</v>
      </c>
      <c r="AB210" s="5"/>
      <c r="AC210" s="5"/>
      <c r="AD210" s="11"/>
      <c r="AE210" s="1" t="s">
        <v>5803</v>
      </c>
      <c r="AF210" s="28"/>
      <c r="AG210" s="5"/>
      <c r="AH210" s="5"/>
      <c r="AI210" s="11"/>
      <c r="AJ210" s="5"/>
      <c r="AK210" s="5"/>
      <c r="AL210" s="18"/>
      <c r="AM210" s="18"/>
      <c r="AN210" s="18"/>
    </row>
    <row x14ac:dyDescent="0.25" r="211" customHeight="1" ht="18.75">
      <c r="A211" s="1" t="s">
        <v>3312</v>
      </c>
      <c r="B211" s="1" t="s">
        <v>4652</v>
      </c>
      <c r="C211" s="4">
        <v>45260967000140</v>
      </c>
      <c r="D211" s="2" t="s">
        <v>4652</v>
      </c>
      <c r="E211" s="4">
        <v>11975024222</v>
      </c>
      <c r="F211" s="1" t="s">
        <v>6358</v>
      </c>
      <c r="G211" s="22">
        <v>45539.99622685185</v>
      </c>
      <c r="H211" s="3">
        <v>45597.08755787037</v>
      </c>
      <c r="I211" s="22"/>
      <c r="J211" s="1" t="s">
        <v>273</v>
      </c>
      <c r="K211" s="1" t="s">
        <v>5824</v>
      </c>
      <c r="L211" s="25" t="s">
        <v>5634</v>
      </c>
      <c r="M211" s="4">
        <v>1163073</v>
      </c>
      <c r="N211" s="4">
        <v>88078099</v>
      </c>
      <c r="O211" s="4">
        <v>106997559</v>
      </c>
      <c r="P211" s="5"/>
      <c r="Q211" s="1" t="s">
        <v>5852</v>
      </c>
      <c r="R211" s="5"/>
      <c r="S211" s="1" t="s">
        <v>5927</v>
      </c>
      <c r="T211" s="5"/>
      <c r="U211" s="5"/>
      <c r="V211" s="5"/>
      <c r="W211" s="5"/>
      <c r="X211" s="18"/>
      <c r="Y211" s="1" t="s">
        <v>5800</v>
      </c>
      <c r="Z211" s="27" t="s">
        <v>5801</v>
      </c>
      <c r="AA211" s="27" t="s">
        <v>5801</v>
      </c>
      <c r="AB211" s="5"/>
      <c r="AC211" s="27" t="s">
        <v>5802</v>
      </c>
      <c r="AD211" s="3">
        <v>45539.996203703704</v>
      </c>
      <c r="AE211" s="1" t="s">
        <v>5803</v>
      </c>
      <c r="AF211" s="28"/>
      <c r="AG211" s="5"/>
      <c r="AH211" s="5"/>
      <c r="AI211" s="11"/>
      <c r="AJ211" s="27" t="s">
        <v>5801</v>
      </c>
      <c r="AK211" s="27" t="s">
        <v>5801</v>
      </c>
      <c r="AL211" s="4">
        <v>0</v>
      </c>
      <c r="AM211" s="4">
        <v>0</v>
      </c>
      <c r="AN211" s="4">
        <v>0</v>
      </c>
    </row>
    <row x14ac:dyDescent="0.25" r="212" customHeight="1" ht="18.75">
      <c r="A212" s="1" t="s">
        <v>1467</v>
      </c>
      <c r="B212" s="1" t="s">
        <v>1756</v>
      </c>
      <c r="C212" s="4">
        <v>44785321000114</v>
      </c>
      <c r="D212" s="2" t="s">
        <v>6359</v>
      </c>
      <c r="E212" s="4">
        <v>11992412437</v>
      </c>
      <c r="F212" s="1" t="s">
        <v>6360</v>
      </c>
      <c r="G212" s="22">
        <v>45389.88826388889</v>
      </c>
      <c r="H212" s="3">
        <v>45597.08760416666</v>
      </c>
      <c r="I212" s="22"/>
      <c r="J212" s="1" t="s">
        <v>223</v>
      </c>
      <c r="K212" s="1" t="s">
        <v>5812</v>
      </c>
      <c r="L212" s="25" t="s">
        <v>5195</v>
      </c>
      <c r="M212" s="18"/>
      <c r="N212" s="4">
        <v>80903845</v>
      </c>
      <c r="O212" s="4">
        <v>99115549</v>
      </c>
      <c r="P212" s="5"/>
      <c r="Q212" s="5"/>
      <c r="R212" s="5"/>
      <c r="S212" s="5"/>
      <c r="T212" s="1" t="s">
        <v>5815</v>
      </c>
      <c r="U212" s="1" t="s">
        <v>6361</v>
      </c>
      <c r="V212" s="5"/>
      <c r="W212" s="5"/>
      <c r="X212" s="18"/>
      <c r="Y212" s="1" t="s">
        <v>5800</v>
      </c>
      <c r="Z212" s="27" t="s">
        <v>5801</v>
      </c>
      <c r="AA212" s="27" t="s">
        <v>5801</v>
      </c>
      <c r="AB212" s="5"/>
      <c r="AC212" s="27" t="s">
        <v>5802</v>
      </c>
      <c r="AD212" s="3">
        <v>45389.88825231481</v>
      </c>
      <c r="AE212" s="1" t="s">
        <v>5803</v>
      </c>
      <c r="AF212" s="28"/>
      <c r="AG212" s="5"/>
      <c r="AH212" s="5"/>
      <c r="AI212" s="11"/>
      <c r="AJ212" s="27" t="s">
        <v>5801</v>
      </c>
      <c r="AK212" s="5"/>
      <c r="AL212" s="18"/>
      <c r="AM212" s="18"/>
      <c r="AN212" s="18"/>
    </row>
    <row x14ac:dyDescent="0.25" r="213" customHeight="1" ht="18.75">
      <c r="A213" s="1" t="s">
        <v>1177</v>
      </c>
      <c r="B213" s="1" t="s">
        <v>2134</v>
      </c>
      <c r="C213" s="4">
        <v>18073651000177</v>
      </c>
      <c r="D213" s="2" t="s">
        <v>2134</v>
      </c>
      <c r="E213" s="4">
        <v>11998223655</v>
      </c>
      <c r="F213" s="1" t="s">
        <v>6362</v>
      </c>
      <c r="G213" s="22">
        <v>45338.704930555556</v>
      </c>
      <c r="H213" s="3">
        <v>45597.087592592594</v>
      </c>
      <c r="I213" s="22"/>
      <c r="J213" s="1" t="s">
        <v>20</v>
      </c>
      <c r="K213" s="5"/>
      <c r="L213" s="5"/>
      <c r="M213" s="18"/>
      <c r="N213" s="4">
        <v>77497821</v>
      </c>
      <c r="O213" s="4">
        <v>96069162</v>
      </c>
      <c r="P213" s="5"/>
      <c r="Q213" s="5"/>
      <c r="R213" s="5"/>
      <c r="S213" s="5"/>
      <c r="T213" s="5"/>
      <c r="U213" s="1" t="s">
        <v>6363</v>
      </c>
      <c r="V213" s="5"/>
      <c r="W213" s="5"/>
      <c r="X213" s="18"/>
      <c r="Y213" s="1" t="s">
        <v>5800</v>
      </c>
      <c r="Z213" s="27" t="s">
        <v>5801</v>
      </c>
      <c r="AA213" s="27" t="s">
        <v>5801</v>
      </c>
      <c r="AB213" s="5"/>
      <c r="AC213" s="5"/>
      <c r="AD213" s="11"/>
      <c r="AE213" s="1" t="s">
        <v>5803</v>
      </c>
      <c r="AF213" s="28"/>
      <c r="AG213" s="5"/>
      <c r="AH213" s="5"/>
      <c r="AI213" s="11"/>
      <c r="AJ213" s="27" t="s">
        <v>5801</v>
      </c>
      <c r="AK213" s="5"/>
      <c r="AL213" s="18"/>
      <c r="AM213" s="18"/>
      <c r="AN213" s="18"/>
    </row>
    <row x14ac:dyDescent="0.25" r="214" customHeight="1" ht="18.75">
      <c r="A214" s="1" t="s">
        <v>498</v>
      </c>
      <c r="B214" s="1" t="s">
        <v>4653</v>
      </c>
      <c r="C214" s="4">
        <v>4147088000120</v>
      </c>
      <c r="D214" s="2" t="s">
        <v>4653</v>
      </c>
      <c r="E214" s="4">
        <v>91991336570</v>
      </c>
      <c r="F214" s="1" t="s">
        <v>6364</v>
      </c>
      <c r="G214" s="22">
        <v>45499.67940972222</v>
      </c>
      <c r="H214" s="3">
        <v>45597.0875</v>
      </c>
      <c r="I214" s="22"/>
      <c r="J214" s="1" t="s">
        <v>66</v>
      </c>
      <c r="K214" s="1" t="s">
        <v>5797</v>
      </c>
      <c r="L214" s="5"/>
      <c r="M214" s="18"/>
      <c r="N214" s="4">
        <v>86869646</v>
      </c>
      <c r="O214" s="4">
        <v>105178516</v>
      </c>
      <c r="P214" s="5"/>
      <c r="Q214" s="5"/>
      <c r="R214" s="5"/>
      <c r="S214" s="5"/>
      <c r="T214" s="5"/>
      <c r="U214" s="5"/>
      <c r="V214" s="27" t="s">
        <v>5802</v>
      </c>
      <c r="W214" s="27" t="s">
        <v>5801</v>
      </c>
      <c r="X214" s="4">
        <v>135229</v>
      </c>
      <c r="Y214" s="1" t="s">
        <v>5825</v>
      </c>
      <c r="Z214" s="27" t="s">
        <v>5801</v>
      </c>
      <c r="AA214" s="27" t="s">
        <v>5801</v>
      </c>
      <c r="AB214" s="5"/>
      <c r="AC214" s="27" t="s">
        <v>5802</v>
      </c>
      <c r="AD214" s="3">
        <v>45499.6096875</v>
      </c>
      <c r="AE214" s="1" t="s">
        <v>5803</v>
      </c>
      <c r="AF214" s="28"/>
      <c r="AG214" s="5"/>
      <c r="AH214" s="5"/>
      <c r="AI214" s="11"/>
      <c r="AJ214" s="27" t="s">
        <v>5801</v>
      </c>
      <c r="AK214" s="5"/>
      <c r="AL214" s="18"/>
      <c r="AM214" s="18"/>
      <c r="AN214" s="18"/>
    </row>
    <row x14ac:dyDescent="0.25" r="215" customHeight="1" ht="18.75">
      <c r="A215" s="1" t="s">
        <v>415</v>
      </c>
      <c r="B215" s="1" t="s">
        <v>2426</v>
      </c>
      <c r="C215" s="4">
        <v>42900390000104</v>
      </c>
      <c r="D215" s="2" t="s">
        <v>2426</v>
      </c>
      <c r="E215" s="4">
        <v>11983698183</v>
      </c>
      <c r="F215" s="1" t="s">
        <v>6365</v>
      </c>
      <c r="G215" s="22">
        <v>45450.52019675926</v>
      </c>
      <c r="H215" s="3">
        <v>45597.087534722225</v>
      </c>
      <c r="I215" s="22"/>
      <c r="J215" s="1" t="s">
        <v>108</v>
      </c>
      <c r="K215" s="1" t="s">
        <v>6366</v>
      </c>
      <c r="L215" s="25" t="s">
        <v>5337</v>
      </c>
      <c r="M215" s="18"/>
      <c r="N215" s="4">
        <v>85326355</v>
      </c>
      <c r="O215" s="4">
        <v>102739621</v>
      </c>
      <c r="P215" s="5"/>
      <c r="Q215" s="5"/>
      <c r="R215" s="5"/>
      <c r="S215" s="5"/>
      <c r="T215" s="5"/>
      <c r="U215" s="1" t="s">
        <v>6367</v>
      </c>
      <c r="V215" s="5"/>
      <c r="W215" s="5"/>
      <c r="X215" s="18"/>
      <c r="Y215" s="1" t="s">
        <v>5800</v>
      </c>
      <c r="Z215" s="27" t="s">
        <v>5801</v>
      </c>
      <c r="AA215" s="27" t="s">
        <v>5801</v>
      </c>
      <c r="AB215" s="5"/>
      <c r="AC215" s="27" t="s">
        <v>5802</v>
      </c>
      <c r="AD215" s="3">
        <v>45450.52012731481</v>
      </c>
      <c r="AE215" s="1" t="s">
        <v>5803</v>
      </c>
      <c r="AF215" s="28"/>
      <c r="AG215" s="5"/>
      <c r="AH215" s="5"/>
      <c r="AI215" s="11"/>
      <c r="AJ215" s="27" t="s">
        <v>5801</v>
      </c>
      <c r="AK215" s="5"/>
      <c r="AL215" s="18"/>
      <c r="AM215" s="18"/>
      <c r="AN215" s="18"/>
    </row>
    <row x14ac:dyDescent="0.25" r="216" customHeight="1" ht="18.75">
      <c r="A216" s="1" t="s">
        <v>971</v>
      </c>
      <c r="B216" s="1" t="s">
        <v>6368</v>
      </c>
      <c r="C216" s="4">
        <v>2857228678</v>
      </c>
      <c r="D216" s="2" t="s">
        <v>6368</v>
      </c>
      <c r="E216" s="4">
        <v>32984092121</v>
      </c>
      <c r="F216" s="1" t="s">
        <v>6369</v>
      </c>
      <c r="G216" s="22">
        <v>45117.76261574074</v>
      </c>
      <c r="H216" s="3">
        <v>45226.74486111111</v>
      </c>
      <c r="I216" s="22">
        <v>45247.700011574074</v>
      </c>
      <c r="J216" s="1" t="s">
        <v>114</v>
      </c>
      <c r="K216" s="5"/>
      <c r="L216" s="1" t="s">
        <v>6370</v>
      </c>
      <c r="M216" s="18"/>
      <c r="N216" s="4">
        <v>68351132</v>
      </c>
      <c r="O216" s="4">
        <v>85678051</v>
      </c>
      <c r="P216" s="5"/>
      <c r="Q216" s="5"/>
      <c r="R216" s="5"/>
      <c r="S216" s="5"/>
      <c r="T216" s="5"/>
      <c r="U216" s="1" t="s">
        <v>6369</v>
      </c>
      <c r="V216" s="5"/>
      <c r="W216" s="5"/>
      <c r="X216" s="18"/>
      <c r="Y216" s="1" t="s">
        <v>5800</v>
      </c>
      <c r="Z216" s="27" t="s">
        <v>5801</v>
      </c>
      <c r="AA216" s="27" t="s">
        <v>5801</v>
      </c>
      <c r="AB216" s="5"/>
      <c r="AC216" s="5"/>
      <c r="AD216" s="11"/>
      <c r="AE216" s="1" t="s">
        <v>5803</v>
      </c>
      <c r="AF216" s="28"/>
      <c r="AG216" s="5"/>
      <c r="AH216" s="5"/>
      <c r="AI216" s="11"/>
      <c r="AJ216" s="5"/>
      <c r="AK216" s="5"/>
      <c r="AL216" s="18"/>
      <c r="AM216" s="18"/>
      <c r="AN216" s="18"/>
    </row>
    <row x14ac:dyDescent="0.25" r="217" customHeight="1" ht="18.75">
      <c r="A217" s="1" t="s">
        <v>1445</v>
      </c>
      <c r="B217" s="1" t="s">
        <v>1757</v>
      </c>
      <c r="C217" s="4">
        <v>28896289000198</v>
      </c>
      <c r="D217" s="2" t="s">
        <v>1757</v>
      </c>
      <c r="E217" s="4">
        <v>19984418131</v>
      </c>
      <c r="F217" s="1" t="s">
        <v>6371</v>
      </c>
      <c r="G217" s="22">
        <v>45317.64172453704</v>
      </c>
      <c r="H217" s="3">
        <v>45597.08744212963</v>
      </c>
      <c r="I217" s="22"/>
      <c r="J217" s="1" t="s">
        <v>119</v>
      </c>
      <c r="K217" s="1" t="s">
        <v>5863</v>
      </c>
      <c r="L217" s="25" t="s">
        <v>6372</v>
      </c>
      <c r="M217" s="18"/>
      <c r="N217" s="4">
        <v>76979797</v>
      </c>
      <c r="O217" s="4">
        <v>109203082</v>
      </c>
      <c r="P217" s="5"/>
      <c r="Q217" s="5"/>
      <c r="R217" s="5"/>
      <c r="S217" s="5"/>
      <c r="T217" s="5"/>
      <c r="U217" s="1" t="s">
        <v>6373</v>
      </c>
      <c r="V217" s="5"/>
      <c r="W217" s="27" t="s">
        <v>5801</v>
      </c>
      <c r="X217" s="18"/>
      <c r="Y217" s="1" t="s">
        <v>5800</v>
      </c>
      <c r="Z217" s="27" t="s">
        <v>5801</v>
      </c>
      <c r="AA217" s="27" t="s">
        <v>5802</v>
      </c>
      <c r="AB217" s="5"/>
      <c r="AC217" s="5"/>
      <c r="AD217" s="11"/>
      <c r="AE217" s="1" t="s">
        <v>5803</v>
      </c>
      <c r="AF217" s="28"/>
      <c r="AG217" s="5"/>
      <c r="AH217" s="5"/>
      <c r="AI217" s="11"/>
      <c r="AJ217" s="27" t="s">
        <v>5802</v>
      </c>
      <c r="AK217" s="5"/>
      <c r="AL217" s="18"/>
      <c r="AM217" s="18"/>
      <c r="AN217" s="18"/>
    </row>
    <row x14ac:dyDescent="0.25" r="218" customHeight="1" ht="18.75">
      <c r="A218" s="1" t="s">
        <v>3082</v>
      </c>
      <c r="B218" s="1" t="s">
        <v>4941</v>
      </c>
      <c r="C218" s="4">
        <v>4888574065</v>
      </c>
      <c r="D218" s="2" t="s">
        <v>4941</v>
      </c>
      <c r="E218" s="4">
        <v>5551981740775</v>
      </c>
      <c r="F218" s="1" t="s">
        <v>6374</v>
      </c>
      <c r="G218" s="22">
        <v>45364.469247685185</v>
      </c>
      <c r="H218" s="3">
        <v>45597.087488425925</v>
      </c>
      <c r="I218" s="22"/>
      <c r="J218" s="1" t="s">
        <v>119</v>
      </c>
      <c r="K218" s="1" t="s">
        <v>5797</v>
      </c>
      <c r="L218" s="5"/>
      <c r="M218" s="18"/>
      <c r="N218" s="4">
        <v>79029551</v>
      </c>
      <c r="O218" s="4">
        <v>97674968</v>
      </c>
      <c r="P218" s="27" t="s">
        <v>5802</v>
      </c>
      <c r="Q218" s="5"/>
      <c r="R218" s="5"/>
      <c r="S218" s="5"/>
      <c r="T218" s="5"/>
      <c r="U218" s="5"/>
      <c r="V218" s="27" t="s">
        <v>5802</v>
      </c>
      <c r="W218" s="27" t="s">
        <v>5802</v>
      </c>
      <c r="X218" s="4">
        <v>113703</v>
      </c>
      <c r="Y218" s="1" t="s">
        <v>5800</v>
      </c>
      <c r="Z218" s="27" t="s">
        <v>5801</v>
      </c>
      <c r="AA218" s="27" t="s">
        <v>5801</v>
      </c>
      <c r="AB218" s="5"/>
      <c r="AC218" s="5"/>
      <c r="AD218" s="11"/>
      <c r="AE218" s="1" t="s">
        <v>5803</v>
      </c>
      <c r="AF218" s="28"/>
      <c r="AG218" s="5"/>
      <c r="AH218" s="5"/>
      <c r="AI218" s="11"/>
      <c r="AJ218" s="27" t="s">
        <v>5801</v>
      </c>
      <c r="AK218" s="5"/>
      <c r="AL218" s="18"/>
      <c r="AM218" s="18"/>
      <c r="AN218" s="18"/>
    </row>
    <row x14ac:dyDescent="0.25" r="219" customHeight="1" ht="18.75">
      <c r="A219" s="1" t="s">
        <v>446</v>
      </c>
      <c r="B219" s="1" t="s">
        <v>4654</v>
      </c>
      <c r="C219" s="4">
        <v>12758414732</v>
      </c>
      <c r="D219" s="2" t="s">
        <v>4654</v>
      </c>
      <c r="E219" s="4">
        <v>27998989705</v>
      </c>
      <c r="F219" s="1" t="s">
        <v>6375</v>
      </c>
      <c r="G219" s="22">
        <v>45371.96533564815</v>
      </c>
      <c r="H219" s="3">
        <v>45597.08756944445</v>
      </c>
      <c r="I219" s="22"/>
      <c r="J219" s="1" t="s">
        <v>41</v>
      </c>
      <c r="K219" s="1" t="s">
        <v>6143</v>
      </c>
      <c r="L219" s="25" t="s">
        <v>5149</v>
      </c>
      <c r="M219" s="18"/>
      <c r="N219" s="4">
        <v>79494504</v>
      </c>
      <c r="O219" s="4">
        <v>98110116</v>
      </c>
      <c r="P219" s="5"/>
      <c r="Q219" s="5"/>
      <c r="R219" s="5"/>
      <c r="S219" s="5"/>
      <c r="T219" s="1" t="s">
        <v>5798</v>
      </c>
      <c r="U219" s="5"/>
      <c r="V219" s="5"/>
      <c r="W219" s="5"/>
      <c r="X219" s="4">
        <v>121319</v>
      </c>
      <c r="Y219" s="1" t="s">
        <v>5800</v>
      </c>
      <c r="Z219" s="27" t="s">
        <v>5801</v>
      </c>
      <c r="AA219" s="27" t="s">
        <v>5801</v>
      </c>
      <c r="AB219" s="5"/>
      <c r="AC219" s="27" t="s">
        <v>5802</v>
      </c>
      <c r="AD219" s="3">
        <v>45371.9653125</v>
      </c>
      <c r="AE219" s="1" t="s">
        <v>5803</v>
      </c>
      <c r="AF219" s="28"/>
      <c r="AG219" s="5"/>
      <c r="AH219" s="5"/>
      <c r="AI219" s="11"/>
      <c r="AJ219" s="27" t="s">
        <v>5801</v>
      </c>
      <c r="AK219" s="5"/>
      <c r="AL219" s="18"/>
      <c r="AM219" s="18"/>
      <c r="AN219" s="18"/>
    </row>
    <row x14ac:dyDescent="0.25" r="220" customHeight="1" ht="18.75">
      <c r="A220" s="1" t="s">
        <v>427</v>
      </c>
      <c r="B220" s="1" t="s">
        <v>6376</v>
      </c>
      <c r="C220" s="4">
        <v>9049502000181</v>
      </c>
      <c r="D220" s="2" t="s">
        <v>6376</v>
      </c>
      <c r="E220" s="4">
        <v>47933087737</v>
      </c>
      <c r="F220" s="1" t="s">
        <v>6377</v>
      </c>
      <c r="G220" s="22">
        <v>45195.6394212963</v>
      </c>
      <c r="H220" s="3">
        <v>45597.0874537037</v>
      </c>
      <c r="I220" s="22"/>
      <c r="J220" s="1" t="s">
        <v>184</v>
      </c>
      <c r="K220" s="1" t="s">
        <v>5797</v>
      </c>
      <c r="L220" s="5"/>
      <c r="M220" s="18"/>
      <c r="N220" s="4">
        <v>74034732</v>
      </c>
      <c r="O220" s="4">
        <v>90982733</v>
      </c>
      <c r="P220" s="5"/>
      <c r="Q220" s="5"/>
      <c r="R220" s="5"/>
      <c r="S220" s="5"/>
      <c r="T220" s="1" t="s">
        <v>5815</v>
      </c>
      <c r="U220" s="1" t="s">
        <v>6378</v>
      </c>
      <c r="V220" s="5"/>
      <c r="W220" s="27" t="s">
        <v>5802</v>
      </c>
      <c r="X220" s="18"/>
      <c r="Y220" s="1" t="s">
        <v>5800</v>
      </c>
      <c r="Z220" s="27" t="s">
        <v>5801</v>
      </c>
      <c r="AA220" s="27" t="s">
        <v>5801</v>
      </c>
      <c r="AB220" s="5"/>
      <c r="AC220" s="5"/>
      <c r="AD220" s="11"/>
      <c r="AE220" s="1" t="s">
        <v>5803</v>
      </c>
      <c r="AF220" s="28"/>
      <c r="AG220" s="5"/>
      <c r="AH220" s="5"/>
      <c r="AI220" s="11"/>
      <c r="AJ220" s="27" t="s">
        <v>5801</v>
      </c>
      <c r="AK220" s="5"/>
      <c r="AL220" s="18"/>
      <c r="AM220" s="18"/>
      <c r="AN220" s="18"/>
    </row>
    <row x14ac:dyDescent="0.25" r="221" customHeight="1" ht="18.75">
      <c r="A221" s="1" t="s">
        <v>2732</v>
      </c>
      <c r="B221" s="1" t="s">
        <v>4942</v>
      </c>
      <c r="C221" s="4">
        <v>20703375000125</v>
      </c>
      <c r="D221" s="2" t="s">
        <v>4942</v>
      </c>
      <c r="E221" s="4">
        <v>28999623396</v>
      </c>
      <c r="F221" s="1" t="s">
        <v>6379</v>
      </c>
      <c r="G221" s="22">
        <v>45559.88921296296</v>
      </c>
      <c r="H221" s="3">
        <v>45597.20553240741</v>
      </c>
      <c r="I221" s="22"/>
      <c r="J221" s="1" t="s">
        <v>119</v>
      </c>
      <c r="K221" s="1" t="s">
        <v>5812</v>
      </c>
      <c r="L221" s="25" t="s">
        <v>5730</v>
      </c>
      <c r="M221" s="18"/>
      <c r="N221" s="4">
        <v>88647352</v>
      </c>
      <c r="O221" s="4">
        <v>107936099</v>
      </c>
      <c r="P221" s="5"/>
      <c r="Q221" s="1" t="s">
        <v>6101</v>
      </c>
      <c r="R221" s="5"/>
      <c r="S221" s="1" t="s">
        <v>5814</v>
      </c>
      <c r="T221" s="1" t="s">
        <v>5815</v>
      </c>
      <c r="U221" s="5"/>
      <c r="V221" s="5"/>
      <c r="W221" s="5"/>
      <c r="X221" s="18"/>
      <c r="Y221" s="1" t="s">
        <v>5800</v>
      </c>
      <c r="Z221" s="27" t="s">
        <v>5801</v>
      </c>
      <c r="AA221" s="27" t="s">
        <v>5801</v>
      </c>
      <c r="AB221" s="1" t="s">
        <v>6380</v>
      </c>
      <c r="AC221" s="27" t="s">
        <v>5802</v>
      </c>
      <c r="AD221" s="3">
        <v>45559.88920138889</v>
      </c>
      <c r="AE221" s="1" t="s">
        <v>5803</v>
      </c>
      <c r="AF221" s="26" t="s">
        <v>6381</v>
      </c>
      <c r="AG221" s="5"/>
      <c r="AH221" s="5"/>
      <c r="AI221" s="11"/>
      <c r="AJ221" s="27" t="s">
        <v>5802</v>
      </c>
      <c r="AK221" s="27" t="s">
        <v>5801</v>
      </c>
      <c r="AL221" s="4">
        <v>0</v>
      </c>
      <c r="AM221" s="4">
        <v>0</v>
      </c>
      <c r="AN221" s="4">
        <v>0</v>
      </c>
    </row>
    <row x14ac:dyDescent="0.25" r="222" customHeight="1" ht="18.75">
      <c r="A222" s="1" t="s">
        <v>467</v>
      </c>
      <c r="B222" s="1" t="s">
        <v>4943</v>
      </c>
      <c r="C222" s="4">
        <v>24543318000187</v>
      </c>
      <c r="D222" s="2" t="s">
        <v>6382</v>
      </c>
      <c r="E222" s="4">
        <v>31986595480</v>
      </c>
      <c r="F222" s="1" t="s">
        <v>6383</v>
      </c>
      <c r="G222" s="22">
        <v>45561.750972222224</v>
      </c>
      <c r="H222" s="3">
        <v>45597.087592592594</v>
      </c>
      <c r="I222" s="22"/>
      <c r="J222" s="1" t="s">
        <v>44</v>
      </c>
      <c r="K222" s="1" t="s">
        <v>5812</v>
      </c>
      <c r="L222" s="25" t="s">
        <v>5749</v>
      </c>
      <c r="M222" s="18"/>
      <c r="N222" s="4">
        <v>88686891</v>
      </c>
      <c r="O222" s="4">
        <v>108019945</v>
      </c>
      <c r="P222" s="5"/>
      <c r="Q222" s="1" t="s">
        <v>5852</v>
      </c>
      <c r="R222" s="5"/>
      <c r="S222" s="1" t="s">
        <v>5814</v>
      </c>
      <c r="T222" s="5"/>
      <c r="U222" s="5"/>
      <c r="V222" s="5"/>
      <c r="W222" s="5"/>
      <c r="X222" s="18"/>
      <c r="Y222" s="1" t="s">
        <v>5800</v>
      </c>
      <c r="Z222" s="27" t="s">
        <v>5801</v>
      </c>
      <c r="AA222" s="27" t="s">
        <v>5801</v>
      </c>
      <c r="AB222" s="1" t="s">
        <v>6384</v>
      </c>
      <c r="AC222" s="27" t="s">
        <v>5802</v>
      </c>
      <c r="AD222" s="3">
        <v>45561.75094907408</v>
      </c>
      <c r="AE222" s="1" t="s">
        <v>5803</v>
      </c>
      <c r="AF222" s="28"/>
      <c r="AG222" s="5"/>
      <c r="AH222" s="5"/>
      <c r="AI222" s="11"/>
      <c r="AJ222" s="27" t="s">
        <v>5801</v>
      </c>
      <c r="AK222" s="27" t="s">
        <v>5802</v>
      </c>
      <c r="AL222" s="4">
        <v>1</v>
      </c>
      <c r="AM222" s="4">
        <v>1</v>
      </c>
      <c r="AN222" s="4">
        <v>5</v>
      </c>
    </row>
    <row x14ac:dyDescent="0.25" r="223" customHeight="1" ht="18.75">
      <c r="A223" s="1" t="s">
        <v>820</v>
      </c>
      <c r="B223" s="1" t="s">
        <v>1953</v>
      </c>
      <c r="C223" s="4">
        <v>40895167000182</v>
      </c>
      <c r="D223" s="2" t="s">
        <v>6385</v>
      </c>
      <c r="E223" s="4">
        <v>63999408122</v>
      </c>
      <c r="F223" s="1" t="s">
        <v>6386</v>
      </c>
      <c r="G223" s="22">
        <v>45565.76513888889</v>
      </c>
      <c r="H223" s="3">
        <v>45597.08755787037</v>
      </c>
      <c r="I223" s="22"/>
      <c r="J223" s="1" t="s">
        <v>223</v>
      </c>
      <c r="K223" s="1" t="s">
        <v>5812</v>
      </c>
      <c r="L223" s="25" t="s">
        <v>5761</v>
      </c>
      <c r="M223" s="18"/>
      <c r="N223" s="4">
        <v>88775129</v>
      </c>
      <c r="O223" s="4">
        <v>108180915</v>
      </c>
      <c r="P223" s="5"/>
      <c r="Q223" s="1" t="s">
        <v>5852</v>
      </c>
      <c r="R223" s="5"/>
      <c r="S223" s="1" t="s">
        <v>5882</v>
      </c>
      <c r="T223" s="1" t="s">
        <v>5798</v>
      </c>
      <c r="U223" s="5"/>
      <c r="V223" s="5"/>
      <c r="W223" s="5"/>
      <c r="X223" s="18"/>
      <c r="Y223" s="1" t="s">
        <v>5800</v>
      </c>
      <c r="Z223" s="27" t="s">
        <v>5801</v>
      </c>
      <c r="AA223" s="27" t="s">
        <v>5801</v>
      </c>
      <c r="AB223" s="1" t="s">
        <v>6387</v>
      </c>
      <c r="AC223" s="27" t="s">
        <v>5802</v>
      </c>
      <c r="AD223" s="3">
        <v>45565.7653125</v>
      </c>
      <c r="AE223" s="1" t="s">
        <v>5803</v>
      </c>
      <c r="AF223" s="28"/>
      <c r="AG223" s="5"/>
      <c r="AH223" s="5"/>
      <c r="AI223" s="11"/>
      <c r="AJ223" s="27" t="s">
        <v>5801</v>
      </c>
      <c r="AK223" s="27" t="s">
        <v>5802</v>
      </c>
      <c r="AL223" s="4">
        <v>1</v>
      </c>
      <c r="AM223" s="4">
        <v>1</v>
      </c>
      <c r="AN223" s="4">
        <v>1</v>
      </c>
    </row>
    <row x14ac:dyDescent="0.25" r="224" customHeight="1" ht="18.75">
      <c r="A224" s="1" t="s">
        <v>1443</v>
      </c>
      <c r="B224" s="1" t="s">
        <v>1758</v>
      </c>
      <c r="C224" s="4">
        <v>41050990000150</v>
      </c>
      <c r="D224" s="2" t="s">
        <v>1758</v>
      </c>
      <c r="E224" s="4">
        <v>51998150048</v>
      </c>
      <c r="F224" s="1" t="s">
        <v>6388</v>
      </c>
      <c r="G224" s="22">
        <v>45337.671875</v>
      </c>
      <c r="H224" s="3">
        <v>45597.087592592594</v>
      </c>
      <c r="I224" s="22"/>
      <c r="J224" s="1" t="s">
        <v>223</v>
      </c>
      <c r="K224" s="1" t="s">
        <v>5824</v>
      </c>
      <c r="L224" s="25" t="s">
        <v>6389</v>
      </c>
      <c r="M224" s="4">
        <v>1286728</v>
      </c>
      <c r="N224" s="4">
        <v>77469117</v>
      </c>
      <c r="O224" s="4">
        <v>103452714</v>
      </c>
      <c r="P224" s="5"/>
      <c r="Q224" s="5"/>
      <c r="R224" s="5"/>
      <c r="S224" s="5"/>
      <c r="T224" s="1" t="s">
        <v>5815</v>
      </c>
      <c r="U224" s="1" t="s">
        <v>6390</v>
      </c>
      <c r="V224" s="5"/>
      <c r="W224" s="5"/>
      <c r="X224" s="18"/>
      <c r="Y224" s="1" t="s">
        <v>5800</v>
      </c>
      <c r="Z224" s="27" t="s">
        <v>5801</v>
      </c>
      <c r="AA224" s="27" t="s">
        <v>5801</v>
      </c>
      <c r="AB224" s="5"/>
      <c r="AC224" s="5"/>
      <c r="AD224" s="11"/>
      <c r="AE224" s="1" t="s">
        <v>5803</v>
      </c>
      <c r="AF224" s="28"/>
      <c r="AG224" s="5"/>
      <c r="AH224" s="5"/>
      <c r="AI224" s="11"/>
      <c r="AJ224" s="27" t="s">
        <v>5801</v>
      </c>
      <c r="AK224" s="5"/>
      <c r="AL224" s="18"/>
      <c r="AM224" s="18"/>
      <c r="AN224" s="18"/>
    </row>
    <row x14ac:dyDescent="0.25" r="225" customHeight="1" ht="18.75">
      <c r="A225" s="1" t="s">
        <v>1266</v>
      </c>
      <c r="B225" s="1" t="s">
        <v>1999</v>
      </c>
      <c r="C225" s="4">
        <v>30243519000161</v>
      </c>
      <c r="D225" s="2" t="s">
        <v>1999</v>
      </c>
      <c r="E225" s="4">
        <v>27997378101</v>
      </c>
      <c r="F225" s="1" t="s">
        <v>6391</v>
      </c>
      <c r="G225" s="22">
        <v>45296.74475694444</v>
      </c>
      <c r="H225" s="3">
        <v>45597.087546296294</v>
      </c>
      <c r="I225" s="22"/>
      <c r="J225" s="1" t="s">
        <v>119</v>
      </c>
      <c r="K225" s="1" t="s">
        <v>5824</v>
      </c>
      <c r="L225" s="25" t="s">
        <v>6392</v>
      </c>
      <c r="M225" s="4">
        <v>1169590</v>
      </c>
      <c r="N225" s="4">
        <v>75820900</v>
      </c>
      <c r="O225" s="4">
        <v>94128104</v>
      </c>
      <c r="P225" s="5"/>
      <c r="Q225" s="5"/>
      <c r="R225" s="5"/>
      <c r="S225" s="5"/>
      <c r="T225" s="1" t="s">
        <v>5815</v>
      </c>
      <c r="U225" s="1" t="s">
        <v>6391</v>
      </c>
      <c r="V225" s="5"/>
      <c r="W225" s="5"/>
      <c r="X225" s="18"/>
      <c r="Y225" s="1" t="s">
        <v>5800</v>
      </c>
      <c r="Z225" s="27" t="s">
        <v>5801</v>
      </c>
      <c r="AA225" s="27" t="s">
        <v>5801</v>
      </c>
      <c r="AB225" s="5"/>
      <c r="AC225" s="5"/>
      <c r="AD225" s="11"/>
      <c r="AE225" s="1" t="s">
        <v>5803</v>
      </c>
      <c r="AF225" s="28"/>
      <c r="AG225" s="5"/>
      <c r="AH225" s="5"/>
      <c r="AI225" s="11"/>
      <c r="AJ225" s="27" t="s">
        <v>5802</v>
      </c>
      <c r="AK225" s="5"/>
      <c r="AL225" s="18"/>
      <c r="AM225" s="18"/>
      <c r="AN225" s="18"/>
    </row>
    <row x14ac:dyDescent="0.25" r="226" customHeight="1" ht="18.75">
      <c r="A226" s="1" t="s">
        <v>695</v>
      </c>
      <c r="B226" s="1" t="s">
        <v>4655</v>
      </c>
      <c r="C226" s="4">
        <v>11431550000181</v>
      </c>
      <c r="D226" s="2" t="s">
        <v>4655</v>
      </c>
      <c r="E226" s="4">
        <v>34999060707</v>
      </c>
      <c r="F226" s="1" t="s">
        <v>6393</v>
      </c>
      <c r="G226" s="22">
        <v>45357.81040509259</v>
      </c>
      <c r="H226" s="3">
        <v>45400.73579861111</v>
      </c>
      <c r="I226" s="22">
        <v>45400.79015046296</v>
      </c>
      <c r="J226" s="1" t="s">
        <v>44</v>
      </c>
      <c r="K226" s="1" t="s">
        <v>6143</v>
      </c>
      <c r="L226" s="25" t="s">
        <v>5112</v>
      </c>
      <c r="M226" s="18"/>
      <c r="N226" s="4">
        <v>78357894</v>
      </c>
      <c r="O226" s="4">
        <v>97147711</v>
      </c>
      <c r="P226" s="5"/>
      <c r="Q226" s="5"/>
      <c r="R226" s="5"/>
      <c r="S226" s="5"/>
      <c r="T226" s="1" t="s">
        <v>5798</v>
      </c>
      <c r="U226" s="1" t="s">
        <v>6394</v>
      </c>
      <c r="V226" s="5"/>
      <c r="W226" s="27" t="s">
        <v>5802</v>
      </c>
      <c r="X226" s="18"/>
      <c r="Y226" s="1" t="s">
        <v>5800</v>
      </c>
      <c r="Z226" s="27" t="s">
        <v>5801</v>
      </c>
      <c r="AA226" s="27" t="s">
        <v>5801</v>
      </c>
      <c r="AB226" s="5"/>
      <c r="AC226" s="5"/>
      <c r="AD226" s="11"/>
      <c r="AE226" s="1" t="s">
        <v>5803</v>
      </c>
      <c r="AF226" s="28"/>
      <c r="AG226" s="5"/>
      <c r="AH226" s="5"/>
      <c r="AI226" s="11"/>
      <c r="AJ226" s="5"/>
      <c r="AK226" s="5"/>
      <c r="AL226" s="18"/>
      <c r="AM226" s="18"/>
      <c r="AN226" s="18"/>
    </row>
    <row x14ac:dyDescent="0.25" r="227" customHeight="1" ht="18.75">
      <c r="A227" s="1" t="s">
        <v>1666</v>
      </c>
      <c r="B227" s="1" t="s">
        <v>4656</v>
      </c>
      <c r="C227" s="4">
        <v>23525440000168</v>
      </c>
      <c r="D227" s="2" t="s">
        <v>4656</v>
      </c>
      <c r="E227" s="4">
        <v>71992010101</v>
      </c>
      <c r="F227" s="1" t="s">
        <v>6395</v>
      </c>
      <c r="G227" s="22">
        <v>45512.93716435185</v>
      </c>
      <c r="H227" s="3">
        <v>45597.087476851855</v>
      </c>
      <c r="I227" s="22"/>
      <c r="J227" s="1" t="s">
        <v>75</v>
      </c>
      <c r="K227" s="1" t="s">
        <v>5863</v>
      </c>
      <c r="L227" s="25" t="s">
        <v>5535</v>
      </c>
      <c r="M227" s="18"/>
      <c r="N227" s="4">
        <v>87244354</v>
      </c>
      <c r="O227" s="4">
        <v>105786637</v>
      </c>
      <c r="P227" s="5"/>
      <c r="Q227" s="1" t="s">
        <v>6010</v>
      </c>
      <c r="R227" s="5"/>
      <c r="S227" s="1" t="s">
        <v>5927</v>
      </c>
      <c r="T227" s="1" t="s">
        <v>5815</v>
      </c>
      <c r="U227" s="5"/>
      <c r="V227" s="5"/>
      <c r="W227" s="5"/>
      <c r="X227" s="18"/>
      <c r="Y227" s="1" t="s">
        <v>5800</v>
      </c>
      <c r="Z227" s="27" t="s">
        <v>5801</v>
      </c>
      <c r="AA227" s="27" t="s">
        <v>5801</v>
      </c>
      <c r="AB227" s="1" t="s">
        <v>6396</v>
      </c>
      <c r="AC227" s="27" t="s">
        <v>5802</v>
      </c>
      <c r="AD227" s="3">
        <v>45512.93715277778</v>
      </c>
      <c r="AE227" s="1" t="s">
        <v>5803</v>
      </c>
      <c r="AF227" s="28"/>
      <c r="AG227" s="5"/>
      <c r="AH227" s="5"/>
      <c r="AI227" s="11"/>
      <c r="AJ227" s="27" t="s">
        <v>5801</v>
      </c>
      <c r="AK227" s="27" t="s">
        <v>5801</v>
      </c>
      <c r="AL227" s="4">
        <v>0</v>
      </c>
      <c r="AM227" s="4">
        <v>0</v>
      </c>
      <c r="AN227" s="4">
        <v>0</v>
      </c>
    </row>
    <row x14ac:dyDescent="0.25" r="228" customHeight="1" ht="18.75">
      <c r="A228" s="1" t="s">
        <v>495</v>
      </c>
      <c r="B228" s="1" t="s">
        <v>4657</v>
      </c>
      <c r="C228" s="4">
        <v>29549078191</v>
      </c>
      <c r="D228" s="2" t="s">
        <v>4657</v>
      </c>
      <c r="E228" s="4">
        <v>62981640430</v>
      </c>
      <c r="F228" s="1" t="s">
        <v>6397</v>
      </c>
      <c r="G228" s="22">
        <v>45432.76576388889</v>
      </c>
      <c r="H228" s="3">
        <v>45597.087546296294</v>
      </c>
      <c r="I228" s="22"/>
      <c r="J228" s="1" t="s">
        <v>119</v>
      </c>
      <c r="K228" s="1" t="s">
        <v>5846</v>
      </c>
      <c r="L228" s="25" t="s">
        <v>5304</v>
      </c>
      <c r="M228" s="18"/>
      <c r="N228" s="4">
        <v>84523666</v>
      </c>
      <c r="O228" s="4">
        <v>101695125</v>
      </c>
      <c r="P228" s="5"/>
      <c r="Q228" s="5"/>
      <c r="R228" s="5"/>
      <c r="S228" s="5"/>
      <c r="T228" s="5"/>
      <c r="U228" s="1" t="s">
        <v>6398</v>
      </c>
      <c r="V228" s="5"/>
      <c r="W228" s="5"/>
      <c r="X228" s="18"/>
      <c r="Y228" s="1" t="s">
        <v>5800</v>
      </c>
      <c r="Z228" s="27" t="s">
        <v>5801</v>
      </c>
      <c r="AA228" s="27" t="s">
        <v>5801</v>
      </c>
      <c r="AB228" s="5"/>
      <c r="AC228" s="27" t="s">
        <v>5802</v>
      </c>
      <c r="AD228" s="3">
        <v>45432.76571759259</v>
      </c>
      <c r="AE228" s="1" t="s">
        <v>5803</v>
      </c>
      <c r="AF228" s="28"/>
      <c r="AG228" s="5"/>
      <c r="AH228" s="5"/>
      <c r="AI228" s="11"/>
      <c r="AJ228" s="27" t="s">
        <v>5801</v>
      </c>
      <c r="AK228" s="5"/>
      <c r="AL228" s="18"/>
      <c r="AM228" s="18"/>
      <c r="AN228" s="18"/>
    </row>
    <row x14ac:dyDescent="0.25" r="229" customHeight="1" ht="18.75">
      <c r="A229" s="1" t="s">
        <v>878</v>
      </c>
      <c r="B229" s="1" t="s">
        <v>1759</v>
      </c>
      <c r="C229" s="4">
        <v>30807665000172</v>
      </c>
      <c r="D229" s="2" t="s">
        <v>6399</v>
      </c>
      <c r="E229" s="4">
        <v>11910565980</v>
      </c>
      <c r="F229" s="1" t="s">
        <v>6400</v>
      </c>
      <c r="G229" s="22">
        <v>45460.55619212963</v>
      </c>
      <c r="H229" s="3">
        <v>45597.08767361111</v>
      </c>
      <c r="I229" s="22"/>
      <c r="J229" s="1" t="s">
        <v>223</v>
      </c>
      <c r="K229" s="1" t="s">
        <v>5812</v>
      </c>
      <c r="L229" s="25" t="s">
        <v>5356</v>
      </c>
      <c r="M229" s="18"/>
      <c r="N229" s="4">
        <v>85722876</v>
      </c>
      <c r="O229" s="4">
        <v>103272475</v>
      </c>
      <c r="P229" s="5"/>
      <c r="Q229" s="5"/>
      <c r="R229" s="5"/>
      <c r="S229" s="5"/>
      <c r="T229" s="1" t="s">
        <v>5815</v>
      </c>
      <c r="U229" s="1" t="s">
        <v>6400</v>
      </c>
      <c r="V229" s="5"/>
      <c r="W229" s="5"/>
      <c r="X229" s="18"/>
      <c r="Y229" s="1" t="s">
        <v>5800</v>
      </c>
      <c r="Z229" s="27" t="s">
        <v>5801</v>
      </c>
      <c r="AA229" s="27" t="s">
        <v>5801</v>
      </c>
      <c r="AB229" s="5"/>
      <c r="AC229" s="27" t="s">
        <v>5802</v>
      </c>
      <c r="AD229" s="3">
        <v>45460.55616898148</v>
      </c>
      <c r="AE229" s="1" t="s">
        <v>5803</v>
      </c>
      <c r="AF229" s="28"/>
      <c r="AG229" s="5"/>
      <c r="AH229" s="5"/>
      <c r="AI229" s="11"/>
      <c r="AJ229" s="27" t="s">
        <v>5801</v>
      </c>
      <c r="AK229" s="5"/>
      <c r="AL229" s="18"/>
      <c r="AM229" s="18"/>
      <c r="AN229" s="18"/>
    </row>
    <row x14ac:dyDescent="0.25" r="230" customHeight="1" ht="18.75">
      <c r="A230" s="1" t="s">
        <v>864</v>
      </c>
      <c r="B230" s="1" t="s">
        <v>1760</v>
      </c>
      <c r="C230" s="4">
        <v>22090440000110</v>
      </c>
      <c r="D230" s="2" t="s">
        <v>1760</v>
      </c>
      <c r="E230" s="4">
        <v>19996824362</v>
      </c>
      <c r="F230" s="1" t="s">
        <v>6401</v>
      </c>
      <c r="G230" s="22">
        <v>45362.85686342593</v>
      </c>
      <c r="H230" s="3">
        <v>45597.08761574074</v>
      </c>
      <c r="I230" s="22"/>
      <c r="J230" s="1" t="s">
        <v>117</v>
      </c>
      <c r="K230" s="1" t="s">
        <v>5797</v>
      </c>
      <c r="L230" s="25" t="s">
        <v>5128</v>
      </c>
      <c r="M230" s="18"/>
      <c r="N230" s="4">
        <v>79048992</v>
      </c>
      <c r="O230" s="4">
        <v>97705238</v>
      </c>
      <c r="P230" s="5"/>
      <c r="Q230" s="5"/>
      <c r="R230" s="5"/>
      <c r="S230" s="5"/>
      <c r="T230" s="5"/>
      <c r="U230" s="1" t="s">
        <v>6402</v>
      </c>
      <c r="V230" s="5"/>
      <c r="W230" s="27" t="s">
        <v>5801</v>
      </c>
      <c r="X230" s="4">
        <v>114741</v>
      </c>
      <c r="Y230" s="1" t="s">
        <v>5800</v>
      </c>
      <c r="Z230" s="27" t="s">
        <v>5801</v>
      </c>
      <c r="AA230" s="27" t="s">
        <v>5802</v>
      </c>
      <c r="AB230" s="5"/>
      <c r="AC230" s="5"/>
      <c r="AD230" s="11"/>
      <c r="AE230" s="1" t="s">
        <v>5803</v>
      </c>
      <c r="AF230" s="28"/>
      <c r="AG230" s="5"/>
      <c r="AH230" s="5"/>
      <c r="AI230" s="11"/>
      <c r="AJ230" s="27" t="s">
        <v>5802</v>
      </c>
      <c r="AK230" s="5"/>
      <c r="AL230" s="18"/>
      <c r="AM230" s="18"/>
      <c r="AN230" s="18"/>
    </row>
    <row x14ac:dyDescent="0.25" r="231" customHeight="1" ht="18.75">
      <c r="A231" s="1" t="s">
        <v>1034</v>
      </c>
      <c r="B231" s="1" t="s">
        <v>4658</v>
      </c>
      <c r="C231" s="4">
        <v>43540606000122</v>
      </c>
      <c r="D231" s="2" t="s">
        <v>6403</v>
      </c>
      <c r="E231" s="4">
        <v>11981882816</v>
      </c>
      <c r="F231" s="1" t="s">
        <v>6404</v>
      </c>
      <c r="G231" s="22">
        <v>45456.815462962964</v>
      </c>
      <c r="H231" s="3">
        <v>45597.08762731482</v>
      </c>
      <c r="I231" s="22"/>
      <c r="J231" s="1" t="s">
        <v>119</v>
      </c>
      <c r="K231" s="1" t="s">
        <v>5939</v>
      </c>
      <c r="L231" s="25" t="s">
        <v>5349</v>
      </c>
      <c r="M231" s="18"/>
      <c r="N231" s="4">
        <v>85613842</v>
      </c>
      <c r="O231" s="4">
        <v>103100619</v>
      </c>
      <c r="P231" s="5"/>
      <c r="Q231" s="5"/>
      <c r="R231" s="5"/>
      <c r="S231" s="5"/>
      <c r="T231" s="5"/>
      <c r="U231" s="1" t="s">
        <v>6405</v>
      </c>
      <c r="V231" s="5"/>
      <c r="W231" s="5"/>
      <c r="X231" s="18"/>
      <c r="Y231" s="1" t="s">
        <v>5800</v>
      </c>
      <c r="Z231" s="27" t="s">
        <v>5801</v>
      </c>
      <c r="AA231" s="27" t="s">
        <v>5802</v>
      </c>
      <c r="AB231" s="5"/>
      <c r="AC231" s="27" t="s">
        <v>5802</v>
      </c>
      <c r="AD231" s="3">
        <v>45456.81545138889</v>
      </c>
      <c r="AE231" s="1" t="s">
        <v>5803</v>
      </c>
      <c r="AF231" s="28"/>
      <c r="AG231" s="5"/>
      <c r="AH231" s="5"/>
      <c r="AI231" s="11"/>
      <c r="AJ231" s="27" t="s">
        <v>5802</v>
      </c>
      <c r="AK231" s="5"/>
      <c r="AL231" s="18"/>
      <c r="AM231" s="18"/>
      <c r="AN231" s="18"/>
    </row>
    <row x14ac:dyDescent="0.25" r="232" customHeight="1" ht="18.75">
      <c r="A232" s="1" t="s">
        <v>861</v>
      </c>
      <c r="B232" s="1" t="s">
        <v>2000</v>
      </c>
      <c r="C232" s="4">
        <v>36653635000135</v>
      </c>
      <c r="D232" s="2" t="s">
        <v>2000</v>
      </c>
      <c r="E232" s="4">
        <v>11974419328</v>
      </c>
      <c r="F232" s="1" t="s">
        <v>6406</v>
      </c>
      <c r="G232" s="22">
        <v>45350.71943287037</v>
      </c>
      <c r="H232" s="3">
        <v>45597.08763888889</v>
      </c>
      <c r="I232" s="22"/>
      <c r="J232" s="1" t="s">
        <v>20</v>
      </c>
      <c r="K232" s="1" t="s">
        <v>5797</v>
      </c>
      <c r="L232" s="25" t="s">
        <v>6407</v>
      </c>
      <c r="M232" s="18"/>
      <c r="N232" s="4">
        <v>77950458</v>
      </c>
      <c r="O232" s="4">
        <v>96594972</v>
      </c>
      <c r="P232" s="5"/>
      <c r="Q232" s="5"/>
      <c r="R232" s="5"/>
      <c r="S232" s="5"/>
      <c r="T232" s="5"/>
      <c r="U232" s="1" t="s">
        <v>6408</v>
      </c>
      <c r="V232" s="5"/>
      <c r="W232" s="5"/>
      <c r="X232" s="18"/>
      <c r="Y232" s="1" t="s">
        <v>5800</v>
      </c>
      <c r="Z232" s="27" t="s">
        <v>5801</v>
      </c>
      <c r="AA232" s="27" t="s">
        <v>5801</v>
      </c>
      <c r="AB232" s="5"/>
      <c r="AC232" s="5"/>
      <c r="AD232" s="11"/>
      <c r="AE232" s="1" t="s">
        <v>5803</v>
      </c>
      <c r="AF232" s="28"/>
      <c r="AG232" s="5"/>
      <c r="AH232" s="5"/>
      <c r="AI232" s="11"/>
      <c r="AJ232" s="27" t="s">
        <v>5801</v>
      </c>
      <c r="AK232" s="5"/>
      <c r="AL232" s="18"/>
      <c r="AM232" s="18"/>
      <c r="AN232" s="18"/>
    </row>
    <row x14ac:dyDescent="0.25" r="233" customHeight="1" ht="18.75">
      <c r="A233" s="1" t="s">
        <v>671</v>
      </c>
      <c r="B233" s="1" t="s">
        <v>6409</v>
      </c>
      <c r="C233" s="4">
        <v>34719643000101</v>
      </c>
      <c r="D233" s="2" t="s">
        <v>6409</v>
      </c>
      <c r="E233" s="4">
        <v>11932343363</v>
      </c>
      <c r="F233" s="1" t="s">
        <v>6410</v>
      </c>
      <c r="G233" s="22">
        <v>45329.515127314815</v>
      </c>
      <c r="H233" s="3">
        <v>45597.08762731482</v>
      </c>
      <c r="I233" s="22"/>
      <c r="J233" s="1" t="s">
        <v>119</v>
      </c>
      <c r="K233" s="1" t="s">
        <v>5824</v>
      </c>
      <c r="L233" s="25" t="s">
        <v>6411</v>
      </c>
      <c r="M233" s="4">
        <v>1242608</v>
      </c>
      <c r="N233" s="4">
        <v>77300470</v>
      </c>
      <c r="O233" s="4">
        <v>107871086</v>
      </c>
      <c r="P233" s="5"/>
      <c r="Q233" s="5"/>
      <c r="R233" s="5"/>
      <c r="S233" s="5"/>
      <c r="T233" s="1" t="s">
        <v>5798</v>
      </c>
      <c r="U233" s="1" t="s">
        <v>6412</v>
      </c>
      <c r="V233" s="5"/>
      <c r="W233" s="27" t="s">
        <v>5802</v>
      </c>
      <c r="X233" s="18"/>
      <c r="Y233" s="1" t="s">
        <v>5800</v>
      </c>
      <c r="Z233" s="27" t="s">
        <v>5801</v>
      </c>
      <c r="AA233" s="27" t="s">
        <v>5801</v>
      </c>
      <c r="AB233" s="5"/>
      <c r="AC233" s="5"/>
      <c r="AD233" s="11"/>
      <c r="AE233" s="1" t="s">
        <v>5803</v>
      </c>
      <c r="AF233" s="28"/>
      <c r="AG233" s="5"/>
      <c r="AH233" s="5"/>
      <c r="AI233" s="11"/>
      <c r="AJ233" s="27" t="s">
        <v>5801</v>
      </c>
      <c r="AK233" s="5"/>
      <c r="AL233" s="18"/>
      <c r="AM233" s="18"/>
      <c r="AN233" s="18"/>
    </row>
    <row x14ac:dyDescent="0.25" r="234" customHeight="1" ht="18.75">
      <c r="A234" s="1" t="s">
        <v>490</v>
      </c>
      <c r="B234" s="1" t="s">
        <v>6413</v>
      </c>
      <c r="C234" s="4">
        <v>28865645000106</v>
      </c>
      <c r="D234" s="2" t="s">
        <v>6413</v>
      </c>
      <c r="E234" s="4">
        <v>11951509934</v>
      </c>
      <c r="F234" s="1" t="s">
        <v>6414</v>
      </c>
      <c r="G234" s="22">
        <v>45322.87900462963</v>
      </c>
      <c r="H234" s="3">
        <v>45597.087685185186</v>
      </c>
      <c r="I234" s="22"/>
      <c r="J234" s="1" t="s">
        <v>41</v>
      </c>
      <c r="K234" s="1" t="s">
        <v>5797</v>
      </c>
      <c r="L234" s="25" t="s">
        <v>6415</v>
      </c>
      <c r="M234" s="18"/>
      <c r="N234" s="4">
        <v>77135865</v>
      </c>
      <c r="O234" s="4">
        <v>95379631</v>
      </c>
      <c r="P234" s="5"/>
      <c r="Q234" s="5"/>
      <c r="R234" s="5"/>
      <c r="S234" s="5"/>
      <c r="T234" s="5"/>
      <c r="U234" s="1" t="s">
        <v>6416</v>
      </c>
      <c r="V234" s="5"/>
      <c r="W234" s="27" t="s">
        <v>5802</v>
      </c>
      <c r="X234" s="18"/>
      <c r="Y234" s="1" t="s">
        <v>5800</v>
      </c>
      <c r="Z234" s="27" t="s">
        <v>5801</v>
      </c>
      <c r="AA234" s="27" t="s">
        <v>5801</v>
      </c>
      <c r="AB234" s="5"/>
      <c r="AC234" s="5"/>
      <c r="AD234" s="11"/>
      <c r="AE234" s="1" t="s">
        <v>5803</v>
      </c>
      <c r="AF234" s="28"/>
      <c r="AG234" s="5"/>
      <c r="AH234" s="5"/>
      <c r="AI234" s="11"/>
      <c r="AJ234" s="27" t="s">
        <v>5801</v>
      </c>
      <c r="AK234" s="5"/>
      <c r="AL234" s="18"/>
      <c r="AM234" s="18"/>
      <c r="AN234" s="18"/>
    </row>
    <row x14ac:dyDescent="0.25" r="235" customHeight="1" ht="18.75">
      <c r="A235" s="1" t="s">
        <v>1706</v>
      </c>
      <c r="B235" s="1" t="s">
        <v>6417</v>
      </c>
      <c r="C235" s="4">
        <v>41131634000160</v>
      </c>
      <c r="D235" s="2" t="s">
        <v>6417</v>
      </c>
      <c r="E235" s="4">
        <v>11980866267</v>
      </c>
      <c r="F235" s="1" t="s">
        <v>6418</v>
      </c>
      <c r="G235" s="22">
        <v>45248.62567129629</v>
      </c>
      <c r="H235" s="3">
        <v>45559.24717592593</v>
      </c>
      <c r="I235" s="22">
        <v>45559.24717592593</v>
      </c>
      <c r="J235" s="1" t="s">
        <v>119</v>
      </c>
      <c r="K235" s="1" t="s">
        <v>6419</v>
      </c>
      <c r="L235" s="25" t="s">
        <v>6420</v>
      </c>
      <c r="M235" s="18"/>
      <c r="N235" s="4">
        <v>74352954</v>
      </c>
      <c r="O235" s="4">
        <v>91727310</v>
      </c>
      <c r="P235" s="5"/>
      <c r="Q235" s="5"/>
      <c r="R235" s="5"/>
      <c r="S235" s="5"/>
      <c r="T235" s="5"/>
      <c r="U235" s="5"/>
      <c r="V235" s="5"/>
      <c r="W235" s="5"/>
      <c r="X235" s="18"/>
      <c r="Y235" s="1" t="s">
        <v>5800</v>
      </c>
      <c r="Z235" s="27" t="s">
        <v>5801</v>
      </c>
      <c r="AA235" s="27" t="s">
        <v>5801</v>
      </c>
      <c r="AB235" s="5"/>
      <c r="AC235" s="5"/>
      <c r="AD235" s="11"/>
      <c r="AE235" s="1" t="s">
        <v>5803</v>
      </c>
      <c r="AF235" s="28"/>
      <c r="AG235" s="5"/>
      <c r="AH235" s="5"/>
      <c r="AI235" s="11"/>
      <c r="AJ235" s="27" t="s">
        <v>5801</v>
      </c>
      <c r="AK235" s="5"/>
      <c r="AL235" s="18"/>
      <c r="AM235" s="18"/>
      <c r="AN235" s="18"/>
    </row>
    <row x14ac:dyDescent="0.25" r="236" customHeight="1" ht="18.75">
      <c r="A236" s="1" t="s">
        <v>1516</v>
      </c>
      <c r="B236" s="1" t="s">
        <v>4659</v>
      </c>
      <c r="C236" s="4">
        <v>50507275000194</v>
      </c>
      <c r="D236" s="2" t="s">
        <v>4659</v>
      </c>
      <c r="E236" s="4">
        <v>85988570555</v>
      </c>
      <c r="F236" s="1" t="s">
        <v>6421</v>
      </c>
      <c r="G236" s="22">
        <v>45461.99314814815</v>
      </c>
      <c r="H236" s="3">
        <v>45597.08765046296</v>
      </c>
      <c r="I236" s="22"/>
      <c r="J236" s="1" t="s">
        <v>108</v>
      </c>
      <c r="K236" s="1" t="s">
        <v>5863</v>
      </c>
      <c r="L236" s="25" t="s">
        <v>5367</v>
      </c>
      <c r="M236" s="18"/>
      <c r="N236" s="4">
        <v>85770313</v>
      </c>
      <c r="O236" s="4">
        <v>103378525</v>
      </c>
      <c r="P236" s="5"/>
      <c r="Q236" s="5"/>
      <c r="R236" s="5"/>
      <c r="S236" s="5"/>
      <c r="T236" s="1" t="s">
        <v>5815</v>
      </c>
      <c r="U236" s="1" t="s">
        <v>6421</v>
      </c>
      <c r="V236" s="5"/>
      <c r="W236" s="5"/>
      <c r="X236" s="18"/>
      <c r="Y236" s="1" t="s">
        <v>5800</v>
      </c>
      <c r="Z236" s="27" t="s">
        <v>5801</v>
      </c>
      <c r="AA236" s="27" t="s">
        <v>5801</v>
      </c>
      <c r="AB236" s="5"/>
      <c r="AC236" s="27" t="s">
        <v>5802</v>
      </c>
      <c r="AD236" s="3">
        <v>45461.99314814815</v>
      </c>
      <c r="AE236" s="1" t="s">
        <v>5803</v>
      </c>
      <c r="AF236" s="26" t="s">
        <v>6422</v>
      </c>
      <c r="AG236" s="5"/>
      <c r="AH236" s="5"/>
      <c r="AI236" s="11"/>
      <c r="AJ236" s="27" t="s">
        <v>5801</v>
      </c>
      <c r="AK236" s="5"/>
      <c r="AL236" s="18"/>
      <c r="AM236" s="18"/>
      <c r="AN236" s="18"/>
    </row>
    <row x14ac:dyDescent="0.25" r="237" customHeight="1" ht="18.75">
      <c r="A237" s="1" t="s">
        <v>1555</v>
      </c>
      <c r="B237" s="1" t="s">
        <v>4944</v>
      </c>
      <c r="C237" s="4">
        <v>52058363000181</v>
      </c>
      <c r="D237" s="2" t="s">
        <v>4944</v>
      </c>
      <c r="E237" s="4">
        <v>19994805588</v>
      </c>
      <c r="F237" s="1" t="s">
        <v>6423</v>
      </c>
      <c r="G237" s="22">
        <v>45534.93269675926</v>
      </c>
      <c r="H237" s="3">
        <v>45597.08763888889</v>
      </c>
      <c r="I237" s="22"/>
      <c r="J237" s="1" t="s">
        <v>119</v>
      </c>
      <c r="K237" s="1" t="s">
        <v>5812</v>
      </c>
      <c r="L237" s="25" t="s">
        <v>5615</v>
      </c>
      <c r="M237" s="18"/>
      <c r="N237" s="4">
        <v>87873627</v>
      </c>
      <c r="O237" s="4">
        <v>106762950</v>
      </c>
      <c r="P237" s="5"/>
      <c r="Q237" s="5"/>
      <c r="R237" s="5"/>
      <c r="S237" s="5"/>
      <c r="T237" s="1" t="s">
        <v>5815</v>
      </c>
      <c r="U237" s="5"/>
      <c r="V237" s="5"/>
      <c r="W237" s="27" t="s">
        <v>5802</v>
      </c>
      <c r="X237" s="18"/>
      <c r="Y237" s="1" t="s">
        <v>5800</v>
      </c>
      <c r="Z237" s="27" t="s">
        <v>5801</v>
      </c>
      <c r="AA237" s="27" t="s">
        <v>5801</v>
      </c>
      <c r="AB237" s="5"/>
      <c r="AC237" s="27" t="s">
        <v>5802</v>
      </c>
      <c r="AD237" s="3">
        <v>45526.77092592593</v>
      </c>
      <c r="AE237" s="1" t="s">
        <v>5803</v>
      </c>
      <c r="AF237" s="28"/>
      <c r="AG237" s="5"/>
      <c r="AH237" s="5"/>
      <c r="AI237" s="11"/>
      <c r="AJ237" s="27" t="s">
        <v>5801</v>
      </c>
      <c r="AK237" s="5"/>
      <c r="AL237" s="18"/>
      <c r="AM237" s="18"/>
      <c r="AN237" s="18"/>
    </row>
    <row x14ac:dyDescent="0.25" r="238" customHeight="1" ht="18.75">
      <c r="A238" s="1" t="s">
        <v>1696</v>
      </c>
      <c r="B238" s="1" t="s">
        <v>2001</v>
      </c>
      <c r="C238" s="4">
        <v>28826608000199</v>
      </c>
      <c r="D238" s="2" t="s">
        <v>2001</v>
      </c>
      <c r="E238" s="4">
        <v>12997755098</v>
      </c>
      <c r="F238" s="1" t="s">
        <v>6424</v>
      </c>
      <c r="G238" s="22">
        <v>45215.73972222222</v>
      </c>
      <c r="H238" s="3">
        <v>45597.09071759259</v>
      </c>
      <c r="I238" s="22"/>
      <c r="J238" s="1" t="s">
        <v>223</v>
      </c>
      <c r="K238" s="5"/>
      <c r="L238" s="5"/>
      <c r="M238" s="18"/>
      <c r="N238" s="4">
        <v>73102063</v>
      </c>
      <c r="O238" s="4">
        <v>89859733</v>
      </c>
      <c r="P238" s="5"/>
      <c r="Q238" s="5"/>
      <c r="R238" s="5"/>
      <c r="S238" s="5"/>
      <c r="T238" s="5"/>
      <c r="U238" s="1" t="s">
        <v>6424</v>
      </c>
      <c r="V238" s="5"/>
      <c r="W238" s="27" t="s">
        <v>5801</v>
      </c>
      <c r="X238" s="18"/>
      <c r="Y238" s="1" t="s">
        <v>5825</v>
      </c>
      <c r="Z238" s="27" t="s">
        <v>5801</v>
      </c>
      <c r="AA238" s="27" t="s">
        <v>5801</v>
      </c>
      <c r="AB238" s="5"/>
      <c r="AC238" s="5"/>
      <c r="AD238" s="11"/>
      <c r="AE238" s="1" t="s">
        <v>5803</v>
      </c>
      <c r="AF238" s="28"/>
      <c r="AG238" s="5"/>
      <c r="AH238" s="5"/>
      <c r="AI238" s="11"/>
      <c r="AJ238" s="27" t="s">
        <v>5802</v>
      </c>
      <c r="AK238" s="5"/>
      <c r="AL238" s="18"/>
      <c r="AM238" s="18"/>
      <c r="AN238" s="18"/>
    </row>
    <row x14ac:dyDescent="0.25" r="239" customHeight="1" ht="18.75">
      <c r="A239" s="1" t="s">
        <v>821</v>
      </c>
      <c r="B239" s="1" t="s">
        <v>1761</v>
      </c>
      <c r="C239" s="4">
        <v>36639146000129</v>
      </c>
      <c r="D239" s="2" t="s">
        <v>1761</v>
      </c>
      <c r="E239" s="4">
        <v>11995486274</v>
      </c>
      <c r="F239" s="1" t="s">
        <v>6425</v>
      </c>
      <c r="G239" s="22">
        <v>45343.585868055554</v>
      </c>
      <c r="H239" s="3">
        <v>45597.087685185186</v>
      </c>
      <c r="I239" s="22"/>
      <c r="J239" s="1" t="s">
        <v>119</v>
      </c>
      <c r="K239" s="1" t="s">
        <v>5824</v>
      </c>
      <c r="L239" s="25" t="s">
        <v>6426</v>
      </c>
      <c r="M239" s="4">
        <v>1103268</v>
      </c>
      <c r="N239" s="4">
        <v>77646568</v>
      </c>
      <c r="O239" s="4">
        <v>96278630</v>
      </c>
      <c r="P239" s="5"/>
      <c r="Q239" s="5"/>
      <c r="R239" s="5"/>
      <c r="S239" s="5"/>
      <c r="T239" s="5"/>
      <c r="U239" s="1" t="s">
        <v>6427</v>
      </c>
      <c r="V239" s="5"/>
      <c r="W239" s="5"/>
      <c r="X239" s="18"/>
      <c r="Y239" s="1" t="s">
        <v>5800</v>
      </c>
      <c r="Z239" s="27" t="s">
        <v>5801</v>
      </c>
      <c r="AA239" s="27" t="s">
        <v>5801</v>
      </c>
      <c r="AB239" s="5"/>
      <c r="AC239" s="5"/>
      <c r="AD239" s="11"/>
      <c r="AE239" s="1" t="s">
        <v>5803</v>
      </c>
      <c r="AF239" s="28"/>
      <c r="AG239" s="5"/>
      <c r="AH239" s="5"/>
      <c r="AI239" s="11"/>
      <c r="AJ239" s="27" t="s">
        <v>5801</v>
      </c>
      <c r="AK239" s="5"/>
      <c r="AL239" s="18"/>
      <c r="AM239" s="18"/>
      <c r="AN239" s="18"/>
    </row>
    <row x14ac:dyDescent="0.25" r="240" customHeight="1" ht="18.75">
      <c r="A240" s="1" t="s">
        <v>701</v>
      </c>
      <c r="B240" s="1" t="s">
        <v>4945</v>
      </c>
      <c r="C240" s="4">
        <v>32645476000176</v>
      </c>
      <c r="D240" s="2" t="s">
        <v>4945</v>
      </c>
      <c r="E240" s="4">
        <v>61999151741</v>
      </c>
      <c r="F240" s="1" t="s">
        <v>6428</v>
      </c>
      <c r="G240" s="22">
        <v>45524.577881944446</v>
      </c>
      <c r="H240" s="3">
        <v>45597.08761574074</v>
      </c>
      <c r="I240" s="22"/>
      <c r="J240" s="1" t="s">
        <v>44</v>
      </c>
      <c r="K240" s="1" t="s">
        <v>5818</v>
      </c>
      <c r="L240" s="25" t="s">
        <v>5562</v>
      </c>
      <c r="M240" s="18"/>
      <c r="N240" s="4">
        <v>87570036</v>
      </c>
      <c r="O240" s="4">
        <v>106272818</v>
      </c>
      <c r="P240" s="5"/>
      <c r="Q240" s="5"/>
      <c r="R240" s="5"/>
      <c r="S240" s="5"/>
      <c r="T240" s="1" t="s">
        <v>5798</v>
      </c>
      <c r="U240" s="5"/>
      <c r="V240" s="5"/>
      <c r="W240" s="5"/>
      <c r="X240" s="18"/>
      <c r="Y240" s="1" t="s">
        <v>5800</v>
      </c>
      <c r="Z240" s="27" t="s">
        <v>5801</v>
      </c>
      <c r="AA240" s="27" t="s">
        <v>5801</v>
      </c>
      <c r="AB240" s="5"/>
      <c r="AC240" s="27" t="s">
        <v>5802</v>
      </c>
      <c r="AD240" s="3">
        <v>45524.570439814815</v>
      </c>
      <c r="AE240" s="1" t="s">
        <v>5803</v>
      </c>
      <c r="AF240" s="28"/>
      <c r="AG240" s="5"/>
      <c r="AH240" s="5"/>
      <c r="AI240" s="11"/>
      <c r="AJ240" s="27" t="s">
        <v>5801</v>
      </c>
      <c r="AK240" s="5"/>
      <c r="AL240" s="18"/>
      <c r="AM240" s="18"/>
      <c r="AN240" s="18"/>
    </row>
    <row x14ac:dyDescent="0.25" r="241" customHeight="1" ht="18.75">
      <c r="A241" s="1" t="s">
        <v>403</v>
      </c>
      <c r="B241" s="1" t="s">
        <v>6429</v>
      </c>
      <c r="C241" s="4">
        <v>11357390000178</v>
      </c>
      <c r="D241" s="2" t="s">
        <v>6429</v>
      </c>
      <c r="E241" s="4">
        <v>11991880091</v>
      </c>
      <c r="F241" s="1" t="s">
        <v>6430</v>
      </c>
      <c r="G241" s="22">
        <v>45121.59737268519</v>
      </c>
      <c r="H241" s="3">
        <v>45226.74490740741</v>
      </c>
      <c r="I241" s="22">
        <v>45322.89665509259</v>
      </c>
      <c r="J241" s="1" t="s">
        <v>114</v>
      </c>
      <c r="K241" s="5"/>
      <c r="L241" s="25" t="s">
        <v>6431</v>
      </c>
      <c r="M241" s="18"/>
      <c r="N241" s="4">
        <v>68495147</v>
      </c>
      <c r="O241" s="4">
        <v>85942493</v>
      </c>
      <c r="P241" s="5"/>
      <c r="Q241" s="5"/>
      <c r="R241" s="5"/>
      <c r="S241" s="5"/>
      <c r="T241" s="5"/>
      <c r="U241" s="5"/>
      <c r="V241" s="5"/>
      <c r="W241" s="5"/>
      <c r="X241" s="18"/>
      <c r="Y241" s="1" t="s">
        <v>5800</v>
      </c>
      <c r="Z241" s="27" t="s">
        <v>5801</v>
      </c>
      <c r="AA241" s="27" t="s">
        <v>5801</v>
      </c>
      <c r="AB241" s="5"/>
      <c r="AC241" s="5"/>
      <c r="AD241" s="11"/>
      <c r="AE241" s="1" t="s">
        <v>5803</v>
      </c>
      <c r="AF241" s="28"/>
      <c r="AG241" s="5"/>
      <c r="AH241" s="5"/>
      <c r="AI241" s="11"/>
      <c r="AJ241" s="5"/>
      <c r="AK241" s="5"/>
      <c r="AL241" s="18"/>
      <c r="AM241" s="18"/>
      <c r="AN241" s="18"/>
    </row>
    <row x14ac:dyDescent="0.25" r="242" customHeight="1" ht="18.75">
      <c r="A242" s="1" t="s">
        <v>6432</v>
      </c>
      <c r="B242" s="1" t="s">
        <v>6433</v>
      </c>
      <c r="C242" s="18"/>
      <c r="D242" s="2" t="s">
        <v>6433</v>
      </c>
      <c r="E242" s="4">
        <v>11952699286</v>
      </c>
      <c r="F242" s="1" t="s">
        <v>6434</v>
      </c>
      <c r="G242" s="22">
        <v>45030.758414351854</v>
      </c>
      <c r="H242" s="3">
        <v>45597.087685185186</v>
      </c>
      <c r="I242" s="22"/>
      <c r="J242" s="1" t="s">
        <v>201</v>
      </c>
      <c r="K242" s="1" t="s">
        <v>5824</v>
      </c>
      <c r="L242" s="5"/>
      <c r="M242" s="18"/>
      <c r="N242" s="18"/>
      <c r="O242" s="18"/>
      <c r="P242" s="5"/>
      <c r="Q242" s="5"/>
      <c r="R242" s="1" t="s">
        <v>6042</v>
      </c>
      <c r="S242" s="1" t="s">
        <v>5927</v>
      </c>
      <c r="T242" s="5"/>
      <c r="U242" s="5"/>
      <c r="V242" s="5"/>
      <c r="W242" s="5"/>
      <c r="X242" s="18"/>
      <c r="Y242" s="1" t="s">
        <v>5800</v>
      </c>
      <c r="Z242" s="27" t="s">
        <v>5801</v>
      </c>
      <c r="AA242" s="27" t="s">
        <v>5801</v>
      </c>
      <c r="AB242" s="5"/>
      <c r="AC242" s="5"/>
      <c r="AD242" s="11"/>
      <c r="AE242" s="1" t="s">
        <v>5803</v>
      </c>
      <c r="AF242" s="28"/>
      <c r="AG242" s="5"/>
      <c r="AH242" s="5"/>
      <c r="AI242" s="11"/>
      <c r="AJ242" s="27" t="s">
        <v>5801</v>
      </c>
      <c r="AK242" s="5"/>
      <c r="AL242" s="18"/>
      <c r="AM242" s="18"/>
      <c r="AN242" s="18"/>
    </row>
    <row x14ac:dyDescent="0.25" r="243" customHeight="1" ht="18.75">
      <c r="A243" s="1" t="s">
        <v>6435</v>
      </c>
      <c r="B243" s="1" t="s">
        <v>4708</v>
      </c>
      <c r="C243" s="4">
        <v>11445992612</v>
      </c>
      <c r="D243" s="2" t="s">
        <v>4708</v>
      </c>
      <c r="E243" s="4">
        <v>33988657736</v>
      </c>
      <c r="F243" s="1" t="s">
        <v>6436</v>
      </c>
      <c r="G243" s="22">
        <v>45152.125</v>
      </c>
      <c r="H243" s="3">
        <v>45369.701574074075</v>
      </c>
      <c r="I243" s="22">
        <v>45188.125</v>
      </c>
      <c r="J243" s="1" t="s">
        <v>41</v>
      </c>
      <c r="K243" s="5"/>
      <c r="L243" s="5"/>
      <c r="M243" s="18"/>
      <c r="N243" s="4">
        <v>70254827</v>
      </c>
      <c r="O243" s="4">
        <v>85850414</v>
      </c>
      <c r="P243" s="27" t="s">
        <v>5801</v>
      </c>
      <c r="Q243" s="5"/>
      <c r="R243" s="5"/>
      <c r="S243" s="5"/>
      <c r="T243" s="5"/>
      <c r="U243" s="5"/>
      <c r="V243" s="27" t="s">
        <v>5801</v>
      </c>
      <c r="W243" s="27" t="s">
        <v>5802</v>
      </c>
      <c r="X243" s="18"/>
      <c r="Y243" s="1" t="s">
        <v>5800</v>
      </c>
      <c r="Z243" s="27" t="s">
        <v>5801</v>
      </c>
      <c r="AA243" s="27" t="s">
        <v>5801</v>
      </c>
      <c r="AB243" s="5"/>
      <c r="AC243" s="5"/>
      <c r="AD243" s="11"/>
      <c r="AE243" s="1" t="s">
        <v>5803</v>
      </c>
      <c r="AF243" s="28"/>
      <c r="AG243" s="5"/>
      <c r="AH243" s="5"/>
      <c r="AI243" s="11"/>
      <c r="AJ243" s="27" t="s">
        <v>5801</v>
      </c>
      <c r="AK243" s="5"/>
      <c r="AL243" s="18"/>
      <c r="AM243" s="18"/>
      <c r="AN243" s="18"/>
    </row>
    <row x14ac:dyDescent="0.25" r="244" customHeight="1" ht="18.75">
      <c r="A244" s="1" t="s">
        <v>1609</v>
      </c>
      <c r="B244" s="1" t="s">
        <v>4660</v>
      </c>
      <c r="C244" s="4">
        <v>32346633000142</v>
      </c>
      <c r="D244" s="2" t="s">
        <v>6437</v>
      </c>
      <c r="E244" s="4">
        <v>11989142916</v>
      </c>
      <c r="F244" s="1" t="s">
        <v>6438</v>
      </c>
      <c r="G244" s="22">
        <v>45547.60157407408</v>
      </c>
      <c r="H244" s="3">
        <v>45597.08763888889</v>
      </c>
      <c r="I244" s="22"/>
      <c r="J244" s="1" t="s">
        <v>223</v>
      </c>
      <c r="K244" s="1" t="s">
        <v>5812</v>
      </c>
      <c r="L244" s="25" t="s">
        <v>5702</v>
      </c>
      <c r="M244" s="18"/>
      <c r="N244" s="4">
        <v>88299325</v>
      </c>
      <c r="O244" s="4">
        <v>107364532</v>
      </c>
      <c r="P244" s="5"/>
      <c r="Q244" s="1" t="s">
        <v>5852</v>
      </c>
      <c r="R244" s="5"/>
      <c r="S244" s="1" t="s">
        <v>5882</v>
      </c>
      <c r="T244" s="5"/>
      <c r="U244" s="5"/>
      <c r="V244" s="5"/>
      <c r="W244" s="5"/>
      <c r="X244" s="18"/>
      <c r="Y244" s="1" t="s">
        <v>5800</v>
      </c>
      <c r="Z244" s="27" t="s">
        <v>5801</v>
      </c>
      <c r="AA244" s="27" t="s">
        <v>5801</v>
      </c>
      <c r="AB244" s="1" t="s">
        <v>6439</v>
      </c>
      <c r="AC244" s="27" t="s">
        <v>5802</v>
      </c>
      <c r="AD244" s="3">
        <v>45547.60157407408</v>
      </c>
      <c r="AE244" s="1" t="s">
        <v>5803</v>
      </c>
      <c r="AF244" s="28"/>
      <c r="AG244" s="5"/>
      <c r="AH244" s="5"/>
      <c r="AI244" s="11"/>
      <c r="AJ244" s="27" t="s">
        <v>5801</v>
      </c>
      <c r="AK244" s="27" t="s">
        <v>5801</v>
      </c>
      <c r="AL244" s="4">
        <v>0</v>
      </c>
      <c r="AM244" s="4">
        <v>0</v>
      </c>
      <c r="AN244" s="4">
        <v>0</v>
      </c>
    </row>
    <row x14ac:dyDescent="0.25" r="245" customHeight="1" ht="18.75">
      <c r="A245" s="1" t="s">
        <v>854</v>
      </c>
      <c r="B245" s="1" t="s">
        <v>4946</v>
      </c>
      <c r="C245" s="4">
        <v>50234232000182</v>
      </c>
      <c r="D245" s="2" t="s">
        <v>4946</v>
      </c>
      <c r="E245" s="4">
        <v>51997994639</v>
      </c>
      <c r="F245" s="1" t="s">
        <v>6440</v>
      </c>
      <c r="G245" s="22">
        <v>45483.59388888889</v>
      </c>
      <c r="H245" s="3">
        <v>45545.54016203704</v>
      </c>
      <c r="I245" s="22">
        <v>45547.480729166666</v>
      </c>
      <c r="J245" s="1" t="s">
        <v>119</v>
      </c>
      <c r="K245" s="1" t="s">
        <v>5893</v>
      </c>
      <c r="L245" s="25" t="s">
        <v>5435</v>
      </c>
      <c r="M245" s="18"/>
      <c r="N245" s="4">
        <v>86414211</v>
      </c>
      <c r="O245" s="4">
        <v>104426198</v>
      </c>
      <c r="P245" s="5"/>
      <c r="Q245" s="5"/>
      <c r="R245" s="5"/>
      <c r="S245" s="5"/>
      <c r="T245" s="5"/>
      <c r="U245" s="5"/>
      <c r="V245" s="5"/>
      <c r="W245" s="27" t="s">
        <v>5802</v>
      </c>
      <c r="X245" s="18"/>
      <c r="Y245" s="1" t="s">
        <v>5800</v>
      </c>
      <c r="Z245" s="27" t="s">
        <v>5801</v>
      </c>
      <c r="AA245" s="27" t="s">
        <v>5801</v>
      </c>
      <c r="AB245" s="5"/>
      <c r="AC245" s="27" t="s">
        <v>5802</v>
      </c>
      <c r="AD245" s="3">
        <v>45483.593877314815</v>
      </c>
      <c r="AE245" s="1" t="s">
        <v>5803</v>
      </c>
      <c r="AF245" s="26" t="s">
        <v>6441</v>
      </c>
      <c r="AG245" s="5"/>
      <c r="AH245" s="5"/>
      <c r="AI245" s="11"/>
      <c r="AJ245" s="27" t="s">
        <v>5801</v>
      </c>
      <c r="AK245" s="5"/>
      <c r="AL245" s="18"/>
      <c r="AM245" s="18"/>
      <c r="AN245" s="18"/>
    </row>
    <row x14ac:dyDescent="0.25" r="246" customHeight="1" ht="18.75">
      <c r="A246" s="1" t="s">
        <v>902</v>
      </c>
      <c r="B246" s="1" t="s">
        <v>2135</v>
      </c>
      <c r="C246" s="4">
        <v>35859046000145</v>
      </c>
      <c r="D246" s="2" t="s">
        <v>2135</v>
      </c>
      <c r="E246" s="4">
        <v>85996239212</v>
      </c>
      <c r="F246" s="1" t="s">
        <v>6442</v>
      </c>
      <c r="G246" s="22">
        <v>45268.67822916667</v>
      </c>
      <c r="H246" s="3">
        <v>45597.08765046296</v>
      </c>
      <c r="I246" s="22"/>
      <c r="J246" s="1" t="s">
        <v>20</v>
      </c>
      <c r="K246" s="1" t="s">
        <v>5812</v>
      </c>
      <c r="L246" s="25" t="s">
        <v>6443</v>
      </c>
      <c r="M246" s="18"/>
      <c r="N246" s="4">
        <v>75179415</v>
      </c>
      <c r="O246" s="4">
        <v>92953950</v>
      </c>
      <c r="P246" s="5"/>
      <c r="Q246" s="5"/>
      <c r="R246" s="5"/>
      <c r="S246" s="5"/>
      <c r="T246" s="5"/>
      <c r="U246" s="1" t="s">
        <v>6444</v>
      </c>
      <c r="V246" s="5"/>
      <c r="W246" s="5"/>
      <c r="X246" s="18"/>
      <c r="Y246" s="1" t="s">
        <v>5800</v>
      </c>
      <c r="Z246" s="27" t="s">
        <v>5801</v>
      </c>
      <c r="AA246" s="27" t="s">
        <v>5801</v>
      </c>
      <c r="AB246" s="5"/>
      <c r="AC246" s="5"/>
      <c r="AD246" s="11"/>
      <c r="AE246" s="1" t="s">
        <v>5803</v>
      </c>
      <c r="AF246" s="28"/>
      <c r="AG246" s="5"/>
      <c r="AH246" s="5"/>
      <c r="AI246" s="11"/>
      <c r="AJ246" s="27" t="s">
        <v>5802</v>
      </c>
      <c r="AK246" s="5"/>
      <c r="AL246" s="18"/>
      <c r="AM246" s="18"/>
      <c r="AN246" s="18"/>
    </row>
    <row x14ac:dyDescent="0.25" r="247" customHeight="1" ht="18.75">
      <c r="A247" s="1" t="s">
        <v>511</v>
      </c>
      <c r="B247" s="1" t="s">
        <v>2427</v>
      </c>
      <c r="C247" s="18"/>
      <c r="D247" s="2" t="s">
        <v>2427</v>
      </c>
      <c r="E247" s="4">
        <v>31993429886</v>
      </c>
      <c r="F247" s="1" t="s">
        <v>6445</v>
      </c>
      <c r="G247" s="22">
        <v>45152.85875</v>
      </c>
      <c r="H247" s="3">
        <v>45226.74493055556</v>
      </c>
      <c r="I247" s="22">
        <v>45538.74493055556</v>
      </c>
      <c r="J247" s="1" t="s">
        <v>44</v>
      </c>
      <c r="K247" s="1" t="s">
        <v>5812</v>
      </c>
      <c r="L247" s="25" t="s">
        <v>5707</v>
      </c>
      <c r="M247" s="18"/>
      <c r="N247" s="4">
        <v>70254545</v>
      </c>
      <c r="O247" s="4">
        <v>85850025</v>
      </c>
      <c r="P247" s="5"/>
      <c r="Q247" s="5"/>
      <c r="R247" s="5"/>
      <c r="S247" s="5"/>
      <c r="T247" s="1" t="s">
        <v>5798</v>
      </c>
      <c r="U247" s="1" t="s">
        <v>6446</v>
      </c>
      <c r="V247" s="5"/>
      <c r="W247" s="27" t="s">
        <v>5802</v>
      </c>
      <c r="X247" s="18"/>
      <c r="Y247" s="1" t="s">
        <v>5800</v>
      </c>
      <c r="Z247" s="27" t="s">
        <v>5801</v>
      </c>
      <c r="AA247" s="27" t="s">
        <v>5801</v>
      </c>
      <c r="AB247" s="5"/>
      <c r="AC247" s="5"/>
      <c r="AD247" s="11"/>
      <c r="AE247" s="1" t="s">
        <v>5803</v>
      </c>
      <c r="AF247" s="28"/>
      <c r="AG247" s="5"/>
      <c r="AH247" s="5"/>
      <c r="AI247" s="11"/>
      <c r="AJ247" s="5"/>
      <c r="AK247" s="5"/>
      <c r="AL247" s="18"/>
      <c r="AM247" s="18"/>
      <c r="AN247" s="18"/>
    </row>
    <row x14ac:dyDescent="0.25" r="248" customHeight="1" ht="18.75">
      <c r="A248" s="1" t="s">
        <v>711</v>
      </c>
      <c r="B248" s="1" t="s">
        <v>4661</v>
      </c>
      <c r="C248" s="4">
        <v>40458167800</v>
      </c>
      <c r="D248" s="2" t="s">
        <v>4661</v>
      </c>
      <c r="E248" s="4">
        <v>11983146150</v>
      </c>
      <c r="F248" s="1" t="s">
        <v>6447</v>
      </c>
      <c r="G248" s="22">
        <v>45490.44957175926</v>
      </c>
      <c r="H248" s="3">
        <v>45597.08761574074</v>
      </c>
      <c r="I248" s="22"/>
      <c r="J248" s="1" t="s">
        <v>316</v>
      </c>
      <c r="K248" s="1" t="s">
        <v>5812</v>
      </c>
      <c r="L248" s="25" t="s">
        <v>5460</v>
      </c>
      <c r="M248" s="18"/>
      <c r="N248" s="4">
        <v>86629867</v>
      </c>
      <c r="O248" s="4">
        <v>104751523</v>
      </c>
      <c r="P248" s="5"/>
      <c r="Q248" s="5"/>
      <c r="R248" s="5"/>
      <c r="S248" s="5"/>
      <c r="T248" s="5"/>
      <c r="U248" s="5"/>
      <c r="V248" s="5"/>
      <c r="W248" s="5"/>
      <c r="X248" s="18"/>
      <c r="Y248" s="1" t="s">
        <v>5800</v>
      </c>
      <c r="Z248" s="27" t="s">
        <v>5801</v>
      </c>
      <c r="AA248" s="27" t="s">
        <v>5801</v>
      </c>
      <c r="AB248" s="5"/>
      <c r="AC248" s="27" t="s">
        <v>5802</v>
      </c>
      <c r="AD248" s="3">
        <v>45490.44962962963</v>
      </c>
      <c r="AE248" s="1" t="s">
        <v>5803</v>
      </c>
      <c r="AF248" s="28"/>
      <c r="AG248" s="5"/>
      <c r="AH248" s="5"/>
      <c r="AI248" s="11"/>
      <c r="AJ248" s="27" t="s">
        <v>5801</v>
      </c>
      <c r="AK248" s="5"/>
      <c r="AL248" s="18"/>
      <c r="AM248" s="18"/>
      <c r="AN248" s="18"/>
    </row>
    <row x14ac:dyDescent="0.25" r="249" customHeight="1" ht="18.75">
      <c r="A249" s="1" t="s">
        <v>1440</v>
      </c>
      <c r="B249" s="1" t="s">
        <v>4947</v>
      </c>
      <c r="C249" s="4">
        <v>42591608000188</v>
      </c>
      <c r="D249" s="2" t="s">
        <v>4947</v>
      </c>
      <c r="E249" s="4">
        <v>37988123386</v>
      </c>
      <c r="F249" s="1" t="s">
        <v>6448</v>
      </c>
      <c r="G249" s="22">
        <v>45590.848495370374</v>
      </c>
      <c r="H249" s="3">
        <v>45597.1358912037</v>
      </c>
      <c r="I249" s="22"/>
      <c r="J249" s="1" t="s">
        <v>306</v>
      </c>
      <c r="K249" s="1" t="s">
        <v>5824</v>
      </c>
      <c r="L249" s="25" t="s">
        <v>6449</v>
      </c>
      <c r="M249" s="4">
        <v>1032370</v>
      </c>
      <c r="N249" s="4">
        <v>89665532</v>
      </c>
      <c r="O249" s="4">
        <v>109412510</v>
      </c>
      <c r="P249" s="5"/>
      <c r="Q249" s="1" t="s">
        <v>5827</v>
      </c>
      <c r="R249" s="5"/>
      <c r="S249" s="1" t="s">
        <v>5882</v>
      </c>
      <c r="T249" s="5"/>
      <c r="U249" s="5"/>
      <c r="V249" s="5"/>
      <c r="W249" s="5"/>
      <c r="X249" s="18"/>
      <c r="Y249" s="1" t="s">
        <v>5800</v>
      </c>
      <c r="Z249" s="27" t="s">
        <v>5801</v>
      </c>
      <c r="AA249" s="27" t="s">
        <v>5801</v>
      </c>
      <c r="AB249" s="1" t="s">
        <v>6450</v>
      </c>
      <c r="AC249" s="27" t="s">
        <v>5802</v>
      </c>
      <c r="AD249" s="3">
        <v>45590.84847222222</v>
      </c>
      <c r="AE249" s="1" t="s">
        <v>5803</v>
      </c>
      <c r="AF249" s="28"/>
      <c r="AG249" s="5"/>
      <c r="AH249" s="5"/>
      <c r="AI249" s="11"/>
      <c r="AJ249" s="27" t="s">
        <v>5801</v>
      </c>
      <c r="AK249" s="27" t="s">
        <v>5801</v>
      </c>
      <c r="AL249" s="4">
        <v>0</v>
      </c>
      <c r="AM249" s="4">
        <v>0</v>
      </c>
      <c r="AN249" s="4">
        <v>0</v>
      </c>
    </row>
    <row x14ac:dyDescent="0.25" r="250" customHeight="1" ht="18.75">
      <c r="A250" s="1" t="s">
        <v>4547</v>
      </c>
      <c r="B250" s="1" t="s">
        <v>4948</v>
      </c>
      <c r="C250" s="18"/>
      <c r="D250" s="2" t="s">
        <v>4948</v>
      </c>
      <c r="E250" s="4">
        <v>31991638226</v>
      </c>
      <c r="F250" s="1" t="s">
        <v>6451</v>
      </c>
      <c r="G250" s="22">
        <v>45473.62918981481</v>
      </c>
      <c r="H250" s="3">
        <v>45597.08766203704</v>
      </c>
      <c r="I250" s="22"/>
      <c r="J250" s="1" t="s">
        <v>288</v>
      </c>
      <c r="K250" s="1" t="s">
        <v>5824</v>
      </c>
      <c r="L250" s="5"/>
      <c r="M250" s="4">
        <v>391250</v>
      </c>
      <c r="N250" s="4">
        <v>86040110</v>
      </c>
      <c r="O250" s="4">
        <v>103923353</v>
      </c>
      <c r="P250" s="5"/>
      <c r="Q250" s="5"/>
      <c r="R250" s="5"/>
      <c r="S250" s="5"/>
      <c r="T250" s="5"/>
      <c r="U250" s="5"/>
      <c r="V250" s="5"/>
      <c r="W250" s="27" t="s">
        <v>5802</v>
      </c>
      <c r="X250" s="18"/>
      <c r="Y250" s="1" t="s">
        <v>5800</v>
      </c>
      <c r="Z250" s="27" t="s">
        <v>5801</v>
      </c>
      <c r="AA250" s="27" t="s">
        <v>5801</v>
      </c>
      <c r="AB250" s="5"/>
      <c r="AC250" s="27" t="s">
        <v>5802</v>
      </c>
      <c r="AD250" s="3">
        <v>45473.61670138889</v>
      </c>
      <c r="AE250" s="1" t="s">
        <v>5803</v>
      </c>
      <c r="AF250" s="28"/>
      <c r="AG250" s="5"/>
      <c r="AH250" s="5"/>
      <c r="AI250" s="11"/>
      <c r="AJ250" s="27" t="s">
        <v>5801</v>
      </c>
      <c r="AK250" s="5"/>
      <c r="AL250" s="18"/>
      <c r="AM250" s="18"/>
      <c r="AN250" s="18"/>
    </row>
    <row x14ac:dyDescent="0.25" r="251" customHeight="1" ht="18.75">
      <c r="A251" s="1" t="s">
        <v>371</v>
      </c>
      <c r="B251" s="1" t="s">
        <v>6452</v>
      </c>
      <c r="C251" s="4">
        <v>24614129000158</v>
      </c>
      <c r="D251" s="2" t="s">
        <v>6452</v>
      </c>
      <c r="E251" s="4">
        <v>31998569442</v>
      </c>
      <c r="F251" s="1" t="s">
        <v>6453</v>
      </c>
      <c r="G251" s="22">
        <v>45251.756631944445</v>
      </c>
      <c r="H251" s="3">
        <v>45597.08766203704</v>
      </c>
      <c r="I251" s="22"/>
      <c r="J251" s="1" t="s">
        <v>288</v>
      </c>
      <c r="K251" s="1" t="s">
        <v>5893</v>
      </c>
      <c r="L251" s="25" t="s">
        <v>6454</v>
      </c>
      <c r="M251" s="18"/>
      <c r="N251" s="4">
        <v>74421551</v>
      </c>
      <c r="O251" s="4">
        <v>91984866</v>
      </c>
      <c r="P251" s="5"/>
      <c r="Q251" s="5"/>
      <c r="R251" s="5"/>
      <c r="S251" s="5"/>
      <c r="T251" s="5"/>
      <c r="U251" s="1" t="s">
        <v>6453</v>
      </c>
      <c r="V251" s="5"/>
      <c r="W251" s="27" t="s">
        <v>5801</v>
      </c>
      <c r="X251" s="18"/>
      <c r="Y251" s="1" t="s">
        <v>5800</v>
      </c>
      <c r="Z251" s="27" t="s">
        <v>5801</v>
      </c>
      <c r="AA251" s="27" t="s">
        <v>5801</v>
      </c>
      <c r="AB251" s="5"/>
      <c r="AC251" s="5"/>
      <c r="AD251" s="11"/>
      <c r="AE251" s="1" t="s">
        <v>5803</v>
      </c>
      <c r="AF251" s="26" t="s">
        <v>6455</v>
      </c>
      <c r="AG251" s="5"/>
      <c r="AH251" s="5"/>
      <c r="AI251" s="11"/>
      <c r="AJ251" s="27" t="s">
        <v>5801</v>
      </c>
      <c r="AK251" s="5"/>
      <c r="AL251" s="18"/>
      <c r="AM251" s="18"/>
      <c r="AN251" s="18"/>
    </row>
    <row x14ac:dyDescent="0.25" r="252" customHeight="1" ht="18.75">
      <c r="A252" s="1" t="s">
        <v>1570</v>
      </c>
      <c r="B252" s="1" t="s">
        <v>2428</v>
      </c>
      <c r="C252" s="4">
        <v>48375065000148</v>
      </c>
      <c r="D252" s="2" t="s">
        <v>2428</v>
      </c>
      <c r="E252" s="4">
        <v>31992338541</v>
      </c>
      <c r="F252" s="1" t="s">
        <v>6456</v>
      </c>
      <c r="G252" s="22">
        <v>45195.53034722222</v>
      </c>
      <c r="H252" s="3">
        <v>45560.51460648148</v>
      </c>
      <c r="I252" s="22">
        <v>45560.516863425924</v>
      </c>
      <c r="J252" s="1" t="s">
        <v>223</v>
      </c>
      <c r="K252" s="1" t="s">
        <v>5835</v>
      </c>
      <c r="L252" s="25" t="s">
        <v>6457</v>
      </c>
      <c r="M252" s="18"/>
      <c r="N252" s="4">
        <v>72169591</v>
      </c>
      <c r="O252" s="4">
        <v>88289252</v>
      </c>
      <c r="P252" s="5"/>
      <c r="Q252" s="5"/>
      <c r="R252" s="5"/>
      <c r="S252" s="5"/>
      <c r="T252" s="5"/>
      <c r="U252" s="1" t="s">
        <v>6456</v>
      </c>
      <c r="V252" s="5"/>
      <c r="W252" s="27" t="s">
        <v>5802</v>
      </c>
      <c r="X252" s="18"/>
      <c r="Y252" s="1" t="s">
        <v>5800</v>
      </c>
      <c r="Z252" s="27" t="s">
        <v>5801</v>
      </c>
      <c r="AA252" s="27" t="s">
        <v>5801</v>
      </c>
      <c r="AB252" s="5"/>
      <c r="AC252" s="5"/>
      <c r="AD252" s="11"/>
      <c r="AE252" s="1" t="s">
        <v>5803</v>
      </c>
      <c r="AF252" s="28"/>
      <c r="AG252" s="5"/>
      <c r="AH252" s="5"/>
      <c r="AI252" s="11"/>
      <c r="AJ252" s="27" t="s">
        <v>5801</v>
      </c>
      <c r="AK252" s="5"/>
      <c r="AL252" s="18"/>
      <c r="AM252" s="18"/>
      <c r="AN252" s="18"/>
    </row>
    <row x14ac:dyDescent="0.25" r="253" customHeight="1" ht="18.75">
      <c r="A253" s="1" t="s">
        <v>588</v>
      </c>
      <c r="B253" s="1" t="s">
        <v>2136</v>
      </c>
      <c r="C253" s="4">
        <v>21396199000199</v>
      </c>
      <c r="D253" s="2" t="s">
        <v>2136</v>
      </c>
      <c r="E253" s="4">
        <v>42999809522</v>
      </c>
      <c r="F253" s="1" t="s">
        <v>6458</v>
      </c>
      <c r="G253" s="22">
        <v>45183.59496527778</v>
      </c>
      <c r="H253" s="3">
        <v>45226.745</v>
      </c>
      <c r="I253" s="22">
        <v>45274.61797453704</v>
      </c>
      <c r="J253" s="1" t="s">
        <v>288</v>
      </c>
      <c r="K253" s="1" t="s">
        <v>5846</v>
      </c>
      <c r="L253" s="25" t="s">
        <v>6459</v>
      </c>
      <c r="M253" s="18"/>
      <c r="N253" s="4">
        <v>71632880</v>
      </c>
      <c r="O253" s="4">
        <v>87799157</v>
      </c>
      <c r="P253" s="5"/>
      <c r="Q253" s="5"/>
      <c r="R253" s="5"/>
      <c r="S253" s="5"/>
      <c r="T253" s="5"/>
      <c r="U253" s="1" t="s">
        <v>6460</v>
      </c>
      <c r="V253" s="5"/>
      <c r="W253" s="5"/>
      <c r="X253" s="18"/>
      <c r="Y253" s="1" t="s">
        <v>5800</v>
      </c>
      <c r="Z253" s="27" t="s">
        <v>5801</v>
      </c>
      <c r="AA253" s="27" t="s">
        <v>5801</v>
      </c>
      <c r="AB253" s="5"/>
      <c r="AC253" s="5"/>
      <c r="AD253" s="11"/>
      <c r="AE253" s="1" t="s">
        <v>5803</v>
      </c>
      <c r="AF253" s="28"/>
      <c r="AG253" s="5"/>
      <c r="AH253" s="5"/>
      <c r="AI253" s="11"/>
      <c r="AJ253" s="5"/>
      <c r="AK253" s="5"/>
      <c r="AL253" s="18"/>
      <c r="AM253" s="18"/>
      <c r="AN253" s="18"/>
    </row>
    <row x14ac:dyDescent="0.25" r="254" customHeight="1" ht="18.75">
      <c r="A254" s="1" t="s">
        <v>1427</v>
      </c>
      <c r="B254" s="1" t="s">
        <v>4662</v>
      </c>
      <c r="C254" s="4">
        <v>52284509000107</v>
      </c>
      <c r="D254" s="2" t="s">
        <v>4662</v>
      </c>
      <c r="E254" s="4">
        <v>11985060179</v>
      </c>
      <c r="F254" s="1" t="s">
        <v>6461</v>
      </c>
      <c r="G254" s="22">
        <v>45530.75849537037</v>
      </c>
      <c r="H254" s="3">
        <v>45597.08766203704</v>
      </c>
      <c r="I254" s="22"/>
      <c r="J254" s="1" t="s">
        <v>223</v>
      </c>
      <c r="K254" s="1" t="s">
        <v>5812</v>
      </c>
      <c r="L254" s="25" t="s">
        <v>5589</v>
      </c>
      <c r="M254" s="18"/>
      <c r="N254" s="4">
        <v>87771132</v>
      </c>
      <c r="O254" s="4">
        <v>106573707</v>
      </c>
      <c r="P254" s="5"/>
      <c r="Q254" s="1" t="s">
        <v>5827</v>
      </c>
      <c r="R254" s="5"/>
      <c r="S254" s="1" t="s">
        <v>5882</v>
      </c>
      <c r="T254" s="1" t="s">
        <v>5815</v>
      </c>
      <c r="U254" s="5"/>
      <c r="V254" s="5"/>
      <c r="W254" s="5"/>
      <c r="X254" s="18"/>
      <c r="Y254" s="1" t="s">
        <v>5800</v>
      </c>
      <c r="Z254" s="27" t="s">
        <v>5801</v>
      </c>
      <c r="AA254" s="27" t="s">
        <v>5801</v>
      </c>
      <c r="AB254" s="5"/>
      <c r="AC254" s="27" t="s">
        <v>5802</v>
      </c>
      <c r="AD254" s="3">
        <v>45530.75848379629</v>
      </c>
      <c r="AE254" s="1" t="s">
        <v>5803</v>
      </c>
      <c r="AF254" s="26" t="s">
        <v>6462</v>
      </c>
      <c r="AG254" s="5"/>
      <c r="AH254" s="5"/>
      <c r="AI254" s="11"/>
      <c r="AJ254" s="27" t="s">
        <v>5801</v>
      </c>
      <c r="AK254" s="27" t="s">
        <v>5801</v>
      </c>
      <c r="AL254" s="4">
        <v>0</v>
      </c>
      <c r="AM254" s="4">
        <v>0</v>
      </c>
      <c r="AN254" s="4">
        <v>0</v>
      </c>
    </row>
    <row x14ac:dyDescent="0.25" r="255" customHeight="1" ht="18.75">
      <c r="A255" s="1" t="s">
        <v>745</v>
      </c>
      <c r="B255" s="1" t="s">
        <v>4663</v>
      </c>
      <c r="C255" s="4">
        <v>15539744764</v>
      </c>
      <c r="D255" s="2" t="s">
        <v>4663</v>
      </c>
      <c r="E255" s="4">
        <v>27998812521</v>
      </c>
      <c r="F255" s="1" t="s">
        <v>6463</v>
      </c>
      <c r="G255" s="22">
        <v>45412.87126157407</v>
      </c>
      <c r="H255" s="3">
        <v>45597.08766203704</v>
      </c>
      <c r="I255" s="22"/>
      <c r="J255" s="1" t="s">
        <v>20</v>
      </c>
      <c r="K255" s="1" t="s">
        <v>5797</v>
      </c>
      <c r="L255" s="5"/>
      <c r="M255" s="18"/>
      <c r="N255" s="4">
        <v>82712263</v>
      </c>
      <c r="O255" s="4">
        <v>107672042</v>
      </c>
      <c r="P255" s="5"/>
      <c r="Q255" s="5"/>
      <c r="R255" s="5"/>
      <c r="S255" s="5"/>
      <c r="T255" s="5"/>
      <c r="U255" s="1" t="s">
        <v>6464</v>
      </c>
      <c r="V255" s="5"/>
      <c r="W255" s="5"/>
      <c r="X255" s="4">
        <v>132018</v>
      </c>
      <c r="Y255" s="1" t="s">
        <v>5800</v>
      </c>
      <c r="Z255" s="27" t="s">
        <v>5801</v>
      </c>
      <c r="AA255" s="27" t="s">
        <v>5801</v>
      </c>
      <c r="AB255" s="5"/>
      <c r="AC255" s="27" t="s">
        <v>5802</v>
      </c>
      <c r="AD255" s="3">
        <v>45412.87125</v>
      </c>
      <c r="AE255" s="1" t="s">
        <v>5803</v>
      </c>
      <c r="AF255" s="28"/>
      <c r="AG255" s="5"/>
      <c r="AH255" s="5"/>
      <c r="AI255" s="11"/>
      <c r="AJ255" s="27" t="s">
        <v>5801</v>
      </c>
      <c r="AK255" s="5"/>
      <c r="AL255" s="18"/>
      <c r="AM255" s="18"/>
      <c r="AN255" s="18"/>
    </row>
    <row x14ac:dyDescent="0.25" r="256" customHeight="1" ht="18.75">
      <c r="A256" s="1" t="s">
        <v>726</v>
      </c>
      <c r="B256" s="1" t="s">
        <v>1762</v>
      </c>
      <c r="C256" s="4">
        <v>54213156000180</v>
      </c>
      <c r="D256" s="2" t="s">
        <v>1762</v>
      </c>
      <c r="E256" s="4">
        <v>11959324856</v>
      </c>
      <c r="F256" s="1" t="s">
        <v>6465</v>
      </c>
      <c r="G256" s="22">
        <v>45516.635567129626</v>
      </c>
      <c r="H256" s="3">
        <v>45597.08762731482</v>
      </c>
      <c r="I256" s="22"/>
      <c r="J256" s="1" t="s">
        <v>288</v>
      </c>
      <c r="K256" s="1" t="s">
        <v>5812</v>
      </c>
      <c r="L256" s="25" t="s">
        <v>5544</v>
      </c>
      <c r="M256" s="18"/>
      <c r="N256" s="4">
        <v>87370028</v>
      </c>
      <c r="O256" s="4">
        <v>107327229</v>
      </c>
      <c r="P256" s="5"/>
      <c r="Q256" s="1" t="s">
        <v>5852</v>
      </c>
      <c r="R256" s="5"/>
      <c r="S256" s="1" t="s">
        <v>5882</v>
      </c>
      <c r="T256" s="5"/>
      <c r="U256" s="5"/>
      <c r="V256" s="5"/>
      <c r="W256" s="5"/>
      <c r="X256" s="18"/>
      <c r="Y256" s="1" t="s">
        <v>5800</v>
      </c>
      <c r="Z256" s="27" t="s">
        <v>5801</v>
      </c>
      <c r="AA256" s="27" t="s">
        <v>5801</v>
      </c>
      <c r="AB256" s="1" t="s">
        <v>6466</v>
      </c>
      <c r="AC256" s="27" t="s">
        <v>5802</v>
      </c>
      <c r="AD256" s="3">
        <v>45516.63549768519</v>
      </c>
      <c r="AE256" s="1" t="s">
        <v>5803</v>
      </c>
      <c r="AF256" s="28"/>
      <c r="AG256" s="5"/>
      <c r="AH256" s="5"/>
      <c r="AI256" s="11"/>
      <c r="AJ256" s="27" t="s">
        <v>5802</v>
      </c>
      <c r="AK256" s="27" t="s">
        <v>5801</v>
      </c>
      <c r="AL256" s="4">
        <v>0</v>
      </c>
      <c r="AM256" s="4">
        <v>0</v>
      </c>
      <c r="AN256" s="4">
        <v>0</v>
      </c>
    </row>
    <row x14ac:dyDescent="0.25" r="257" customHeight="1" ht="18.75">
      <c r="A257" s="1" t="s">
        <v>1415</v>
      </c>
      <c r="B257" s="1" t="s">
        <v>4664</v>
      </c>
      <c r="C257" s="4">
        <v>32753070000107</v>
      </c>
      <c r="D257" s="2" t="s">
        <v>4664</v>
      </c>
      <c r="E257" s="4">
        <v>62984556528</v>
      </c>
      <c r="F257" s="1" t="s">
        <v>6467</v>
      </c>
      <c r="G257" s="22">
        <v>45560.006377314814</v>
      </c>
      <c r="H257" s="3">
        <v>45590.76519675926</v>
      </c>
      <c r="I257" s="22">
        <v>45590.777916666666</v>
      </c>
      <c r="J257" s="1" t="s">
        <v>237</v>
      </c>
      <c r="K257" s="1" t="s">
        <v>5835</v>
      </c>
      <c r="L257" s="25" t="s">
        <v>5732</v>
      </c>
      <c r="M257" s="18"/>
      <c r="N257" s="4">
        <v>88650595</v>
      </c>
      <c r="O257" s="4">
        <v>107943786</v>
      </c>
      <c r="P257" s="5"/>
      <c r="Q257" s="1" t="s">
        <v>6338</v>
      </c>
      <c r="R257" s="5"/>
      <c r="S257" s="1" t="s">
        <v>5927</v>
      </c>
      <c r="T257" s="1" t="s">
        <v>5798</v>
      </c>
      <c r="U257" s="5"/>
      <c r="V257" s="5"/>
      <c r="W257" s="27" t="s">
        <v>5802</v>
      </c>
      <c r="X257" s="18"/>
      <c r="Y257" s="1" t="s">
        <v>5800</v>
      </c>
      <c r="Z257" s="27" t="s">
        <v>5801</v>
      </c>
      <c r="AA257" s="27" t="s">
        <v>5801</v>
      </c>
      <c r="AB257" s="5"/>
      <c r="AC257" s="27" t="s">
        <v>5802</v>
      </c>
      <c r="AD257" s="3">
        <v>45560.00636574074</v>
      </c>
      <c r="AE257" s="1" t="s">
        <v>5803</v>
      </c>
      <c r="AF257" s="28"/>
      <c r="AG257" s="5"/>
      <c r="AH257" s="5"/>
      <c r="AI257" s="11"/>
      <c r="AJ257" s="27" t="s">
        <v>5801</v>
      </c>
      <c r="AK257" s="27" t="s">
        <v>5802</v>
      </c>
      <c r="AL257" s="4">
        <v>1</v>
      </c>
      <c r="AM257" s="4">
        <v>1</v>
      </c>
      <c r="AN257" s="4">
        <v>1</v>
      </c>
    </row>
    <row x14ac:dyDescent="0.25" r="258" customHeight="1" ht="18.75">
      <c r="A258" s="1" t="s">
        <v>4548</v>
      </c>
      <c r="B258" s="1" t="s">
        <v>6468</v>
      </c>
      <c r="C258" s="4">
        <v>26404731000196</v>
      </c>
      <c r="D258" s="2" t="s">
        <v>6468</v>
      </c>
      <c r="E258" s="4">
        <v>34992548441</v>
      </c>
      <c r="F258" s="1" t="s">
        <v>6469</v>
      </c>
      <c r="G258" s="22">
        <v>45567.5624537037</v>
      </c>
      <c r="H258" s="3">
        <v>45597.08767361111</v>
      </c>
      <c r="I258" s="22"/>
      <c r="J258" s="1" t="s">
        <v>293</v>
      </c>
      <c r="K258" s="5"/>
      <c r="L258" s="25" t="s">
        <v>6470</v>
      </c>
      <c r="M258" s="18"/>
      <c r="N258" s="4">
        <v>88820905</v>
      </c>
      <c r="O258" s="4">
        <v>108278968</v>
      </c>
      <c r="P258" s="5"/>
      <c r="Q258" s="5"/>
      <c r="R258" s="5"/>
      <c r="S258" s="5"/>
      <c r="T258" s="5"/>
      <c r="U258" s="5"/>
      <c r="V258" s="5"/>
      <c r="W258" s="27" t="s">
        <v>5802</v>
      </c>
      <c r="X258" s="18"/>
      <c r="Y258" s="1" t="s">
        <v>5940</v>
      </c>
      <c r="Z258" s="27" t="s">
        <v>5801</v>
      </c>
      <c r="AA258" s="27" t="s">
        <v>5801</v>
      </c>
      <c r="AB258" s="1" t="s">
        <v>6471</v>
      </c>
      <c r="AC258" s="27" t="s">
        <v>5802</v>
      </c>
      <c r="AD258" s="3">
        <v>45567.55731481482</v>
      </c>
      <c r="AE258" s="1" t="s">
        <v>5803</v>
      </c>
      <c r="AF258" s="28"/>
      <c r="AG258" s="1" t="s">
        <v>6472</v>
      </c>
      <c r="AH258" s="5"/>
      <c r="AI258" s="3">
        <v>45567.7503125</v>
      </c>
      <c r="AJ258" s="27" t="s">
        <v>5801</v>
      </c>
      <c r="AK258" s="5"/>
      <c r="AL258" s="18"/>
      <c r="AM258" s="18"/>
      <c r="AN258" s="18"/>
    </row>
    <row x14ac:dyDescent="0.25" r="259" customHeight="1" ht="18.75">
      <c r="A259" s="1" t="s">
        <v>1319</v>
      </c>
      <c r="B259" s="1" t="s">
        <v>4949</v>
      </c>
      <c r="C259" s="4">
        <v>47067138000171</v>
      </c>
      <c r="D259" s="2" t="s">
        <v>6473</v>
      </c>
      <c r="E259" s="4">
        <v>51981525739</v>
      </c>
      <c r="F259" s="1" t="s">
        <v>6474</v>
      </c>
      <c r="G259" s="22">
        <v>45540.90237268519</v>
      </c>
      <c r="H259" s="3">
        <v>45597.08760416666</v>
      </c>
      <c r="I259" s="22"/>
      <c r="J259" s="1" t="s">
        <v>119</v>
      </c>
      <c r="K259" s="1" t="s">
        <v>5797</v>
      </c>
      <c r="L259" s="25" t="s">
        <v>5675</v>
      </c>
      <c r="M259" s="18"/>
      <c r="N259" s="4">
        <v>88100209</v>
      </c>
      <c r="O259" s="4">
        <v>107040419</v>
      </c>
      <c r="P259" s="5"/>
      <c r="Q259" s="1" t="s">
        <v>5852</v>
      </c>
      <c r="R259" s="5"/>
      <c r="S259" s="1" t="s">
        <v>5882</v>
      </c>
      <c r="T259" s="1" t="s">
        <v>5815</v>
      </c>
      <c r="U259" s="5"/>
      <c r="V259" s="5"/>
      <c r="W259" s="5"/>
      <c r="X259" s="4">
        <v>142126</v>
      </c>
      <c r="Y259" s="1" t="s">
        <v>5800</v>
      </c>
      <c r="Z259" s="27" t="s">
        <v>5801</v>
      </c>
      <c r="AA259" s="27" t="s">
        <v>5801</v>
      </c>
      <c r="AB259" s="1" t="s">
        <v>6475</v>
      </c>
      <c r="AC259" s="27" t="s">
        <v>5802</v>
      </c>
      <c r="AD259" s="3">
        <v>45540.902349537035</v>
      </c>
      <c r="AE259" s="1" t="s">
        <v>5803</v>
      </c>
      <c r="AF259" s="28"/>
      <c r="AG259" s="5"/>
      <c r="AH259" s="5"/>
      <c r="AI259" s="11"/>
      <c r="AJ259" s="27" t="s">
        <v>5801</v>
      </c>
      <c r="AK259" s="27" t="s">
        <v>5801</v>
      </c>
      <c r="AL259" s="4">
        <v>0</v>
      </c>
      <c r="AM259" s="4">
        <v>0</v>
      </c>
      <c r="AN259" s="4">
        <v>0</v>
      </c>
    </row>
    <row x14ac:dyDescent="0.25" r="260" customHeight="1" ht="18.75">
      <c r="A260" s="1" t="s">
        <v>1661</v>
      </c>
      <c r="B260" s="1" t="s">
        <v>2137</v>
      </c>
      <c r="C260" s="4">
        <v>45763666000130</v>
      </c>
      <c r="D260" s="2" t="s">
        <v>2137</v>
      </c>
      <c r="E260" s="4">
        <v>3731121250</v>
      </c>
      <c r="F260" s="1" t="s">
        <v>6476</v>
      </c>
      <c r="G260" s="22">
        <v>45341.84670138889</v>
      </c>
      <c r="H260" s="3">
        <v>45597.08765046296</v>
      </c>
      <c r="I260" s="22"/>
      <c r="J260" s="1" t="s">
        <v>119</v>
      </c>
      <c r="K260" s="1" t="s">
        <v>5818</v>
      </c>
      <c r="L260" s="25" t="s">
        <v>6477</v>
      </c>
      <c r="M260" s="4">
        <v>1193547</v>
      </c>
      <c r="N260" s="4">
        <v>77562156</v>
      </c>
      <c r="O260" s="4">
        <v>96194257</v>
      </c>
      <c r="P260" s="5"/>
      <c r="Q260" s="5"/>
      <c r="R260" s="5"/>
      <c r="S260" s="5"/>
      <c r="T260" s="5"/>
      <c r="U260" s="1" t="s">
        <v>6476</v>
      </c>
      <c r="V260" s="5"/>
      <c r="W260" s="5"/>
      <c r="X260" s="18"/>
      <c r="Y260" s="1" t="s">
        <v>5800</v>
      </c>
      <c r="Z260" s="27" t="s">
        <v>5801</v>
      </c>
      <c r="AA260" s="27" t="s">
        <v>5801</v>
      </c>
      <c r="AB260" s="5"/>
      <c r="AC260" s="5"/>
      <c r="AD260" s="11"/>
      <c r="AE260" s="1" t="s">
        <v>5803</v>
      </c>
      <c r="AF260" s="28"/>
      <c r="AG260" s="5"/>
      <c r="AH260" s="5"/>
      <c r="AI260" s="11"/>
      <c r="AJ260" s="27" t="s">
        <v>5801</v>
      </c>
      <c r="AK260" s="5"/>
      <c r="AL260" s="18"/>
      <c r="AM260" s="18"/>
      <c r="AN260" s="18"/>
    </row>
    <row x14ac:dyDescent="0.25" r="261" customHeight="1" ht="18.75">
      <c r="A261" s="1" t="s">
        <v>1083</v>
      </c>
      <c r="B261" s="1" t="s">
        <v>4665</v>
      </c>
      <c r="C261" s="4">
        <v>56688264000134</v>
      </c>
      <c r="D261" s="2" t="s">
        <v>4665</v>
      </c>
      <c r="E261" s="4">
        <v>12981033341</v>
      </c>
      <c r="F261" s="1" t="s">
        <v>6478</v>
      </c>
      <c r="G261" s="22">
        <v>45540.0150462963</v>
      </c>
      <c r="H261" s="3">
        <v>45597.08767361111</v>
      </c>
      <c r="I261" s="22"/>
      <c r="J261" s="1" t="s">
        <v>273</v>
      </c>
      <c r="K261" s="1" t="s">
        <v>5824</v>
      </c>
      <c r="L261" s="25" t="s">
        <v>5660</v>
      </c>
      <c r="M261" s="4">
        <v>1255025</v>
      </c>
      <c r="N261" s="4">
        <v>88078665</v>
      </c>
      <c r="O261" s="4">
        <v>106998405</v>
      </c>
      <c r="P261" s="5"/>
      <c r="Q261" s="1" t="s">
        <v>5813</v>
      </c>
      <c r="R261" s="5"/>
      <c r="S261" s="1" t="s">
        <v>5814</v>
      </c>
      <c r="T261" s="1" t="s">
        <v>5815</v>
      </c>
      <c r="U261" s="5"/>
      <c r="V261" s="5"/>
      <c r="W261" s="5"/>
      <c r="X261" s="18"/>
      <c r="Y261" s="1" t="s">
        <v>5800</v>
      </c>
      <c r="Z261" s="27" t="s">
        <v>5801</v>
      </c>
      <c r="AA261" s="27" t="s">
        <v>5801</v>
      </c>
      <c r="AB261" s="5"/>
      <c r="AC261" s="27" t="s">
        <v>5802</v>
      </c>
      <c r="AD261" s="3">
        <v>45540.01503472222</v>
      </c>
      <c r="AE261" s="1" t="s">
        <v>5803</v>
      </c>
      <c r="AF261" s="28"/>
      <c r="AG261" s="5"/>
      <c r="AH261" s="5"/>
      <c r="AI261" s="11"/>
      <c r="AJ261" s="27" t="s">
        <v>5801</v>
      </c>
      <c r="AK261" s="27" t="s">
        <v>5801</v>
      </c>
      <c r="AL261" s="4">
        <v>0</v>
      </c>
      <c r="AM261" s="4">
        <v>0</v>
      </c>
      <c r="AN261" s="4">
        <v>0</v>
      </c>
    </row>
    <row x14ac:dyDescent="0.25" r="262" customHeight="1" ht="18.75">
      <c r="A262" s="1" t="s">
        <v>6479</v>
      </c>
      <c r="B262" s="1" t="s">
        <v>6480</v>
      </c>
      <c r="C262" s="18"/>
      <c r="D262" s="2" t="s">
        <v>6480</v>
      </c>
      <c r="E262" s="4">
        <v>11998953600</v>
      </c>
      <c r="F262" s="1" t="s">
        <v>6481</v>
      </c>
      <c r="G262" s="22">
        <v>45026.84050925926</v>
      </c>
      <c r="H262" s="3">
        <v>45597.08765046296</v>
      </c>
      <c r="I262" s="22"/>
      <c r="J262" s="1" t="s">
        <v>201</v>
      </c>
      <c r="K262" s="5"/>
      <c r="L262" s="5"/>
      <c r="M262" s="4">
        <v>1195477</v>
      </c>
      <c r="N262" s="18"/>
      <c r="O262" s="18"/>
      <c r="P262" s="5"/>
      <c r="Q262" s="5"/>
      <c r="R262" s="5"/>
      <c r="S262" s="1" t="s">
        <v>5927</v>
      </c>
      <c r="T262" s="5"/>
      <c r="U262" s="5"/>
      <c r="V262" s="5"/>
      <c r="W262" s="5"/>
      <c r="X262" s="18"/>
      <c r="Y262" s="1" t="s">
        <v>5800</v>
      </c>
      <c r="Z262" s="27" t="s">
        <v>5801</v>
      </c>
      <c r="AA262" s="27" t="s">
        <v>5801</v>
      </c>
      <c r="AB262" s="5"/>
      <c r="AC262" s="5"/>
      <c r="AD262" s="11"/>
      <c r="AE262" s="1" t="s">
        <v>5803</v>
      </c>
      <c r="AF262" s="28"/>
      <c r="AG262" s="5"/>
      <c r="AH262" s="5"/>
      <c r="AI262" s="11"/>
      <c r="AJ262" s="27" t="s">
        <v>5801</v>
      </c>
      <c r="AK262" s="5"/>
      <c r="AL262" s="18"/>
      <c r="AM262" s="18"/>
      <c r="AN262" s="18"/>
    </row>
    <row x14ac:dyDescent="0.25" r="263" customHeight="1" ht="18.75">
      <c r="A263" s="1" t="s">
        <v>1435</v>
      </c>
      <c r="B263" s="1" t="s">
        <v>2138</v>
      </c>
      <c r="C263" s="4">
        <v>41113255000148</v>
      </c>
      <c r="D263" s="2" t="s">
        <v>2138</v>
      </c>
      <c r="E263" s="4">
        <v>21983770263</v>
      </c>
      <c r="F263" s="1" t="s">
        <v>6482</v>
      </c>
      <c r="G263" s="22">
        <v>45461.7612037037</v>
      </c>
      <c r="H263" s="3">
        <v>45490.531689814816</v>
      </c>
      <c r="I263" s="22">
        <v>45490.56863425926</v>
      </c>
      <c r="J263" s="1" t="s">
        <v>223</v>
      </c>
      <c r="K263" s="1" t="s">
        <v>5812</v>
      </c>
      <c r="L263" s="5"/>
      <c r="M263" s="18"/>
      <c r="N263" s="4">
        <v>85760692</v>
      </c>
      <c r="O263" s="4">
        <v>103355960</v>
      </c>
      <c r="P263" s="5"/>
      <c r="Q263" s="5"/>
      <c r="R263" s="5"/>
      <c r="S263" s="5"/>
      <c r="T263" s="5"/>
      <c r="U263" s="1" t="s">
        <v>6483</v>
      </c>
      <c r="V263" s="5"/>
      <c r="W263" s="5"/>
      <c r="X263" s="18"/>
      <c r="Y263" s="1" t="s">
        <v>5800</v>
      </c>
      <c r="Z263" s="27" t="s">
        <v>5801</v>
      </c>
      <c r="AA263" s="27" t="s">
        <v>5801</v>
      </c>
      <c r="AB263" s="5"/>
      <c r="AC263" s="27" t="s">
        <v>5802</v>
      </c>
      <c r="AD263" s="3">
        <v>45461.751238425924</v>
      </c>
      <c r="AE263" s="1" t="s">
        <v>5803</v>
      </c>
      <c r="AF263" s="28"/>
      <c r="AG263" s="5"/>
      <c r="AH263" s="5"/>
      <c r="AI263" s="11"/>
      <c r="AJ263" s="27" t="s">
        <v>5801</v>
      </c>
      <c r="AK263" s="5"/>
      <c r="AL263" s="18"/>
      <c r="AM263" s="18"/>
      <c r="AN263" s="18"/>
    </row>
    <row x14ac:dyDescent="0.25" r="264" customHeight="1" ht="18.75">
      <c r="A264" s="1" t="s">
        <v>1171</v>
      </c>
      <c r="B264" s="1" t="s">
        <v>4666</v>
      </c>
      <c r="C264" s="4">
        <v>38530310000190</v>
      </c>
      <c r="D264" s="2" t="s">
        <v>6484</v>
      </c>
      <c r="E264" s="4">
        <v>21977237344</v>
      </c>
      <c r="F264" s="1" t="s">
        <v>6485</v>
      </c>
      <c r="G264" s="22">
        <v>45477.69945601852</v>
      </c>
      <c r="H264" s="3">
        <v>45597.08761574074</v>
      </c>
      <c r="I264" s="22"/>
      <c r="J264" s="1" t="s">
        <v>223</v>
      </c>
      <c r="K264" s="1" t="s">
        <v>5812</v>
      </c>
      <c r="L264" s="25" t="s">
        <v>5421</v>
      </c>
      <c r="M264" s="18"/>
      <c r="N264" s="4">
        <v>86174779</v>
      </c>
      <c r="O264" s="4">
        <v>104137697</v>
      </c>
      <c r="P264" s="5"/>
      <c r="Q264" s="5"/>
      <c r="R264" s="5"/>
      <c r="S264" s="5"/>
      <c r="T264" s="5"/>
      <c r="U264" s="5"/>
      <c r="V264" s="5"/>
      <c r="W264" s="5"/>
      <c r="X264" s="18"/>
      <c r="Y264" s="1" t="s">
        <v>5800</v>
      </c>
      <c r="Z264" s="27" t="s">
        <v>5801</v>
      </c>
      <c r="AA264" s="27" t="s">
        <v>5801</v>
      </c>
      <c r="AB264" s="5"/>
      <c r="AC264" s="27" t="s">
        <v>5802</v>
      </c>
      <c r="AD264" s="3">
        <v>45477.69944444444</v>
      </c>
      <c r="AE264" s="1" t="s">
        <v>5803</v>
      </c>
      <c r="AF264" s="28"/>
      <c r="AG264" s="5"/>
      <c r="AH264" s="5"/>
      <c r="AI264" s="11"/>
      <c r="AJ264" s="27" t="s">
        <v>5801</v>
      </c>
      <c r="AK264" s="5"/>
      <c r="AL264" s="18"/>
      <c r="AM264" s="18"/>
      <c r="AN264" s="18"/>
    </row>
    <row x14ac:dyDescent="0.25" r="265" customHeight="1" ht="18.75">
      <c r="A265" s="1" t="s">
        <v>1329</v>
      </c>
      <c r="B265" s="1" t="s">
        <v>2429</v>
      </c>
      <c r="C265" s="4">
        <v>27803884806</v>
      </c>
      <c r="D265" s="2" t="s">
        <v>2429</v>
      </c>
      <c r="E265" s="4">
        <v>11997132239</v>
      </c>
      <c r="F265" s="1" t="s">
        <v>6486</v>
      </c>
      <c r="G265" s="22">
        <v>45099.64233796296</v>
      </c>
      <c r="H265" s="3">
        <v>45597.08760416666</v>
      </c>
      <c r="I265" s="22"/>
      <c r="J265" s="1" t="s">
        <v>223</v>
      </c>
      <c r="K265" s="1" t="s">
        <v>5824</v>
      </c>
      <c r="L265" s="25" t="s">
        <v>6487</v>
      </c>
      <c r="M265" s="4">
        <v>967740</v>
      </c>
      <c r="N265" s="4">
        <v>74431007</v>
      </c>
      <c r="O265" s="4">
        <v>92013222</v>
      </c>
      <c r="P265" s="5"/>
      <c r="Q265" s="1" t="s">
        <v>5813</v>
      </c>
      <c r="R265" s="1" t="s">
        <v>6068</v>
      </c>
      <c r="S265" s="1" t="s">
        <v>5814</v>
      </c>
      <c r="T265" s="5"/>
      <c r="U265" s="1" t="s">
        <v>6488</v>
      </c>
      <c r="V265" s="5"/>
      <c r="W265" s="27" t="s">
        <v>5802</v>
      </c>
      <c r="X265" s="18"/>
      <c r="Y265" s="1" t="s">
        <v>5800</v>
      </c>
      <c r="Z265" s="27" t="s">
        <v>5801</v>
      </c>
      <c r="AA265" s="27" t="s">
        <v>5801</v>
      </c>
      <c r="AB265" s="5"/>
      <c r="AC265" s="5"/>
      <c r="AD265" s="11"/>
      <c r="AE265" s="1" t="s">
        <v>5803</v>
      </c>
      <c r="AF265" s="28"/>
      <c r="AG265" s="5"/>
      <c r="AH265" s="5"/>
      <c r="AI265" s="11"/>
      <c r="AJ265" s="27" t="s">
        <v>5801</v>
      </c>
      <c r="AK265" s="5"/>
      <c r="AL265" s="18"/>
      <c r="AM265" s="18"/>
      <c r="AN265" s="18"/>
    </row>
    <row x14ac:dyDescent="0.25" r="266" customHeight="1" ht="18.75">
      <c r="A266" s="1" t="s">
        <v>693</v>
      </c>
      <c r="B266" s="1" t="s">
        <v>1763</v>
      </c>
      <c r="C266" s="4">
        <v>38538241000161</v>
      </c>
      <c r="D266" s="2" t="s">
        <v>1763</v>
      </c>
      <c r="E266" s="4">
        <v>12991625788</v>
      </c>
      <c r="F266" s="1" t="s">
        <v>6489</v>
      </c>
      <c r="G266" s="22">
        <v>45485.62201388889</v>
      </c>
      <c r="H266" s="3">
        <v>45597.08766203704</v>
      </c>
      <c r="I266" s="22"/>
      <c r="J266" s="1" t="s">
        <v>316</v>
      </c>
      <c r="K266" s="1" t="s">
        <v>5812</v>
      </c>
      <c r="L266" s="25" t="s">
        <v>5443</v>
      </c>
      <c r="M266" s="18"/>
      <c r="N266" s="4">
        <v>86472661</v>
      </c>
      <c r="O266" s="4">
        <v>104537806</v>
      </c>
      <c r="P266" s="5"/>
      <c r="Q266" s="5"/>
      <c r="R266" s="5"/>
      <c r="S266" s="5"/>
      <c r="T266" s="5"/>
      <c r="U266" s="5"/>
      <c r="V266" s="5"/>
      <c r="W266" s="5"/>
      <c r="X266" s="18"/>
      <c r="Y266" s="1" t="s">
        <v>5800</v>
      </c>
      <c r="Z266" s="27" t="s">
        <v>5801</v>
      </c>
      <c r="AA266" s="27" t="s">
        <v>5801</v>
      </c>
      <c r="AB266" s="5"/>
      <c r="AC266" s="27" t="s">
        <v>5802</v>
      </c>
      <c r="AD266" s="3">
        <v>45485.621979166666</v>
      </c>
      <c r="AE266" s="1" t="s">
        <v>5803</v>
      </c>
      <c r="AF266" s="26" t="s">
        <v>6490</v>
      </c>
      <c r="AG266" s="5"/>
      <c r="AH266" s="5"/>
      <c r="AI266" s="11"/>
      <c r="AJ266" s="27" t="s">
        <v>5801</v>
      </c>
      <c r="AK266" s="5"/>
      <c r="AL266" s="18"/>
      <c r="AM266" s="18"/>
      <c r="AN266" s="18"/>
    </row>
    <row x14ac:dyDescent="0.25" r="267" customHeight="1" ht="18.75">
      <c r="A267" s="1" t="s">
        <v>946</v>
      </c>
      <c r="B267" s="1" t="s">
        <v>2139</v>
      </c>
      <c r="C267" s="4">
        <v>30573759000124</v>
      </c>
      <c r="D267" s="2" t="s">
        <v>2139</v>
      </c>
      <c r="E267" s="4">
        <v>11963297829</v>
      </c>
      <c r="F267" s="1" t="s">
        <v>6491</v>
      </c>
      <c r="G267" s="22">
        <v>45491.6240625</v>
      </c>
      <c r="H267" s="3">
        <v>45597.08760416666</v>
      </c>
      <c r="I267" s="22"/>
      <c r="J267" s="1" t="s">
        <v>223</v>
      </c>
      <c r="K267" s="1" t="s">
        <v>5893</v>
      </c>
      <c r="L267" s="25" t="s">
        <v>5464</v>
      </c>
      <c r="M267" s="18"/>
      <c r="N267" s="4">
        <v>86617537</v>
      </c>
      <c r="O267" s="4">
        <v>104729262</v>
      </c>
      <c r="P267" s="5"/>
      <c r="Q267" s="5"/>
      <c r="R267" s="5"/>
      <c r="S267" s="5"/>
      <c r="T267" s="5"/>
      <c r="U267" s="5"/>
      <c r="V267" s="5"/>
      <c r="W267" s="27" t="s">
        <v>5802</v>
      </c>
      <c r="X267" s="18"/>
      <c r="Y267" s="1" t="s">
        <v>5940</v>
      </c>
      <c r="Z267" s="27" t="s">
        <v>5801</v>
      </c>
      <c r="AA267" s="27" t="s">
        <v>5801</v>
      </c>
      <c r="AB267" s="5"/>
      <c r="AC267" s="27" t="s">
        <v>5802</v>
      </c>
      <c r="AD267" s="3">
        <v>45491.51391203704</v>
      </c>
      <c r="AE267" s="1" t="s">
        <v>5803</v>
      </c>
      <c r="AF267" s="26" t="s">
        <v>6492</v>
      </c>
      <c r="AG267" s="5"/>
      <c r="AH267" s="5"/>
      <c r="AI267" s="11"/>
      <c r="AJ267" s="27" t="s">
        <v>5801</v>
      </c>
      <c r="AK267" s="5"/>
      <c r="AL267" s="18"/>
      <c r="AM267" s="18"/>
      <c r="AN267" s="18"/>
    </row>
    <row x14ac:dyDescent="0.25" r="268" customHeight="1" ht="18.75">
      <c r="A268" s="1" t="s">
        <v>1393</v>
      </c>
      <c r="B268" s="1" t="s">
        <v>2140</v>
      </c>
      <c r="C268" s="4">
        <v>42284611000159</v>
      </c>
      <c r="D268" s="2" t="s">
        <v>2140</v>
      </c>
      <c r="E268" s="4">
        <v>16991671963</v>
      </c>
      <c r="F268" s="1" t="s">
        <v>6493</v>
      </c>
      <c r="G268" s="22">
        <v>45238.77025462963</v>
      </c>
      <c r="H268" s="3">
        <v>45240.719189814816</v>
      </c>
      <c r="I268" s="22">
        <v>45246.61467592593</v>
      </c>
      <c r="J268" s="1" t="s">
        <v>119</v>
      </c>
      <c r="K268" s="1" t="s">
        <v>5863</v>
      </c>
      <c r="L268" s="25" t="s">
        <v>6494</v>
      </c>
      <c r="M268" s="18"/>
      <c r="N268" s="4">
        <v>74111282</v>
      </c>
      <c r="O268" s="4">
        <v>91316918</v>
      </c>
      <c r="P268" s="5"/>
      <c r="Q268" s="5"/>
      <c r="R268" s="5"/>
      <c r="S268" s="5"/>
      <c r="T268" s="5"/>
      <c r="U268" s="1" t="s">
        <v>6493</v>
      </c>
      <c r="V268" s="5"/>
      <c r="W268" s="5"/>
      <c r="X268" s="18"/>
      <c r="Y268" s="1" t="s">
        <v>5800</v>
      </c>
      <c r="Z268" s="27" t="s">
        <v>5801</v>
      </c>
      <c r="AA268" s="27" t="s">
        <v>5801</v>
      </c>
      <c r="AB268" s="5"/>
      <c r="AC268" s="5"/>
      <c r="AD268" s="11"/>
      <c r="AE268" s="1" t="s">
        <v>5803</v>
      </c>
      <c r="AF268" s="28"/>
      <c r="AG268" s="5"/>
      <c r="AH268" s="5"/>
      <c r="AI268" s="11"/>
      <c r="AJ268" s="5"/>
      <c r="AK268" s="5"/>
      <c r="AL268" s="18"/>
      <c r="AM268" s="18"/>
      <c r="AN268" s="18"/>
    </row>
    <row x14ac:dyDescent="0.25" r="269" customHeight="1" ht="18.75">
      <c r="A269" s="1" t="s">
        <v>1339</v>
      </c>
      <c r="B269" s="1" t="s">
        <v>6495</v>
      </c>
      <c r="C269" s="4">
        <v>43047220000183</v>
      </c>
      <c r="D269" s="2" t="s">
        <v>6495</v>
      </c>
      <c r="E269" s="4">
        <v>47991666141</v>
      </c>
      <c r="F269" s="1" t="s">
        <v>6496</v>
      </c>
      <c r="G269" s="22">
        <v>45215.767175925925</v>
      </c>
      <c r="H269" s="3">
        <v>45301.701365740744</v>
      </c>
      <c r="I269" s="22">
        <v>45314.757569444446</v>
      </c>
      <c r="J269" s="1" t="s">
        <v>20</v>
      </c>
      <c r="K269" s="1" t="s">
        <v>5807</v>
      </c>
      <c r="L269" s="25" t="s">
        <v>6497</v>
      </c>
      <c r="M269" s="18"/>
      <c r="N269" s="4">
        <v>73103420</v>
      </c>
      <c r="O269" s="4">
        <v>89861982</v>
      </c>
      <c r="P269" s="5"/>
      <c r="Q269" s="5"/>
      <c r="R269" s="5"/>
      <c r="S269" s="5"/>
      <c r="T269" s="5"/>
      <c r="U269" s="1" t="s">
        <v>6496</v>
      </c>
      <c r="V269" s="5"/>
      <c r="W269" s="5"/>
      <c r="X269" s="18"/>
      <c r="Y269" s="1" t="s">
        <v>5800</v>
      </c>
      <c r="Z269" s="27" t="s">
        <v>5801</v>
      </c>
      <c r="AA269" s="27" t="s">
        <v>5801</v>
      </c>
      <c r="AB269" s="5"/>
      <c r="AC269" s="5"/>
      <c r="AD269" s="11"/>
      <c r="AE269" s="1" t="s">
        <v>5803</v>
      </c>
      <c r="AF269" s="28"/>
      <c r="AG269" s="5"/>
      <c r="AH269" s="5"/>
      <c r="AI269" s="11"/>
      <c r="AJ269" s="5"/>
      <c r="AK269" s="5"/>
      <c r="AL269" s="18"/>
      <c r="AM269" s="18"/>
      <c r="AN269" s="18"/>
    </row>
    <row x14ac:dyDescent="0.25" r="270" customHeight="1" ht="18.75">
      <c r="A270" s="1" t="s">
        <v>591</v>
      </c>
      <c r="B270" s="1" t="s">
        <v>6498</v>
      </c>
      <c r="C270" s="4">
        <v>46767791000180</v>
      </c>
      <c r="D270" s="2" t="s">
        <v>6498</v>
      </c>
      <c r="E270" s="4">
        <v>34992000555</v>
      </c>
      <c r="F270" s="1" t="s">
        <v>6499</v>
      </c>
      <c r="G270" s="22">
        <v>45230.88878472222</v>
      </c>
      <c r="H270" s="3">
        <v>45297.00077546296</v>
      </c>
      <c r="I270" s="22">
        <v>45301.72318287037</v>
      </c>
      <c r="J270" s="1" t="s">
        <v>119</v>
      </c>
      <c r="K270" s="1" t="s">
        <v>5893</v>
      </c>
      <c r="L270" s="5"/>
      <c r="M270" s="18"/>
      <c r="N270" s="4">
        <v>73943315</v>
      </c>
      <c r="O270" s="4">
        <v>90980718</v>
      </c>
      <c r="P270" s="5"/>
      <c r="Q270" s="5"/>
      <c r="R270" s="5"/>
      <c r="S270" s="5"/>
      <c r="T270" s="5"/>
      <c r="U270" s="1" t="s">
        <v>6500</v>
      </c>
      <c r="V270" s="5"/>
      <c r="W270" s="5"/>
      <c r="X270" s="18"/>
      <c r="Y270" s="1" t="s">
        <v>5800</v>
      </c>
      <c r="Z270" s="27" t="s">
        <v>5801</v>
      </c>
      <c r="AA270" s="27" t="s">
        <v>5801</v>
      </c>
      <c r="AB270" s="5"/>
      <c r="AC270" s="5"/>
      <c r="AD270" s="11"/>
      <c r="AE270" s="1" t="s">
        <v>5803</v>
      </c>
      <c r="AF270" s="28"/>
      <c r="AG270" s="5"/>
      <c r="AH270" s="5"/>
      <c r="AI270" s="11"/>
      <c r="AJ270" s="5"/>
      <c r="AK270" s="5"/>
      <c r="AL270" s="18"/>
      <c r="AM270" s="18"/>
      <c r="AN270" s="18"/>
    </row>
    <row x14ac:dyDescent="0.25" r="271" customHeight="1" ht="18.75">
      <c r="A271" s="1" t="s">
        <v>663</v>
      </c>
      <c r="B271" s="1" t="s">
        <v>6501</v>
      </c>
      <c r="C271" s="4">
        <v>72899016000199</v>
      </c>
      <c r="D271" s="2" t="s">
        <v>6501</v>
      </c>
      <c r="E271" s="4">
        <v>11996158115</v>
      </c>
      <c r="F271" s="1" t="s">
        <v>6502</v>
      </c>
      <c r="G271" s="22">
        <v>45197.88190972222</v>
      </c>
      <c r="H271" s="3">
        <v>45542.662407407406</v>
      </c>
      <c r="I271" s="22">
        <v>45542.66284722222</v>
      </c>
      <c r="J271" s="1" t="s">
        <v>144</v>
      </c>
      <c r="K271" s="1" t="s">
        <v>6143</v>
      </c>
      <c r="L271" s="25" t="s">
        <v>6503</v>
      </c>
      <c r="M271" s="18"/>
      <c r="N271" s="4">
        <v>72499370</v>
      </c>
      <c r="O271" s="4">
        <v>88723320</v>
      </c>
      <c r="P271" s="5"/>
      <c r="Q271" s="5"/>
      <c r="R271" s="5"/>
      <c r="S271" s="5"/>
      <c r="T271" s="5"/>
      <c r="U271" s="5"/>
      <c r="V271" s="5"/>
      <c r="W271" s="27" t="s">
        <v>5802</v>
      </c>
      <c r="X271" s="18"/>
      <c r="Y271" s="1" t="s">
        <v>5800</v>
      </c>
      <c r="Z271" s="27" t="s">
        <v>5801</v>
      </c>
      <c r="AA271" s="27" t="s">
        <v>5801</v>
      </c>
      <c r="AB271" s="5"/>
      <c r="AC271" s="5"/>
      <c r="AD271" s="11"/>
      <c r="AE271" s="1" t="s">
        <v>5803</v>
      </c>
      <c r="AF271" s="28"/>
      <c r="AG271" s="5"/>
      <c r="AH271" s="5"/>
      <c r="AI271" s="11"/>
      <c r="AJ271" s="5"/>
      <c r="AK271" s="5"/>
      <c r="AL271" s="18"/>
      <c r="AM271" s="18"/>
      <c r="AN271" s="18"/>
    </row>
    <row x14ac:dyDescent="0.25" r="272" customHeight="1" ht="18.75">
      <c r="A272" s="1" t="s">
        <v>1135</v>
      </c>
      <c r="B272" s="1" t="s">
        <v>4950</v>
      </c>
      <c r="C272" s="4">
        <v>9111594000182</v>
      </c>
      <c r="D272" s="2" t="s">
        <v>6504</v>
      </c>
      <c r="E272" s="4">
        <v>11989349998</v>
      </c>
      <c r="F272" s="1" t="s">
        <v>6505</v>
      </c>
      <c r="G272" s="22">
        <v>45583.69121527778</v>
      </c>
      <c r="H272" s="3">
        <v>45597.08762731482</v>
      </c>
      <c r="I272" s="22"/>
      <c r="J272" s="1" t="s">
        <v>117</v>
      </c>
      <c r="K272" s="1" t="s">
        <v>5893</v>
      </c>
      <c r="L272" s="25" t="s">
        <v>6506</v>
      </c>
      <c r="M272" s="18"/>
      <c r="N272" s="4">
        <v>89333065</v>
      </c>
      <c r="O272" s="4">
        <v>109014762</v>
      </c>
      <c r="P272" s="5"/>
      <c r="Q272" s="1" t="s">
        <v>5813</v>
      </c>
      <c r="R272" s="5"/>
      <c r="S272" s="1" t="s">
        <v>5814</v>
      </c>
      <c r="T272" s="5"/>
      <c r="U272" s="5"/>
      <c r="V272" s="5"/>
      <c r="W272" s="5"/>
      <c r="X272" s="18"/>
      <c r="Y272" s="1" t="s">
        <v>5800</v>
      </c>
      <c r="Z272" s="27" t="s">
        <v>5801</v>
      </c>
      <c r="AA272" s="27" t="s">
        <v>5801</v>
      </c>
      <c r="AB272" s="5"/>
      <c r="AC272" s="27" t="s">
        <v>5802</v>
      </c>
      <c r="AD272" s="3">
        <v>45583.69121527778</v>
      </c>
      <c r="AE272" s="1" t="s">
        <v>5803</v>
      </c>
      <c r="AF272" s="28"/>
      <c r="AG272" s="5"/>
      <c r="AH272" s="5"/>
      <c r="AI272" s="11"/>
      <c r="AJ272" s="27" t="s">
        <v>5801</v>
      </c>
      <c r="AK272" s="27" t="s">
        <v>5802</v>
      </c>
      <c r="AL272" s="4">
        <v>1</v>
      </c>
      <c r="AM272" s="4">
        <v>1</v>
      </c>
      <c r="AN272" s="4">
        <v>3</v>
      </c>
    </row>
    <row x14ac:dyDescent="0.25" r="273" customHeight="1" ht="18.75">
      <c r="A273" s="1" t="s">
        <v>396</v>
      </c>
      <c r="B273" s="1" t="s">
        <v>2141</v>
      </c>
      <c r="C273" s="4">
        <v>35902995000160</v>
      </c>
      <c r="D273" s="2" t="s">
        <v>2141</v>
      </c>
      <c r="E273" s="4">
        <v>47984835898</v>
      </c>
      <c r="F273" s="1" t="s">
        <v>6507</v>
      </c>
      <c r="G273" s="22">
        <v>45208.63039351852</v>
      </c>
      <c r="H273" s="3">
        <v>45226.745092592595</v>
      </c>
      <c r="I273" s="22">
        <v>45273.002916666665</v>
      </c>
      <c r="J273" s="1" t="s">
        <v>44</v>
      </c>
      <c r="K273" s="1" t="s">
        <v>5807</v>
      </c>
      <c r="L273" s="25" t="s">
        <v>6508</v>
      </c>
      <c r="M273" s="18"/>
      <c r="N273" s="4">
        <v>72948720</v>
      </c>
      <c r="O273" s="4">
        <v>89469909</v>
      </c>
      <c r="P273" s="5"/>
      <c r="Q273" s="5"/>
      <c r="R273" s="5"/>
      <c r="S273" s="5"/>
      <c r="T273" s="5"/>
      <c r="U273" s="1" t="s">
        <v>6507</v>
      </c>
      <c r="V273" s="5"/>
      <c r="W273" s="5"/>
      <c r="X273" s="18"/>
      <c r="Y273" s="1" t="s">
        <v>5800</v>
      </c>
      <c r="Z273" s="27" t="s">
        <v>5801</v>
      </c>
      <c r="AA273" s="27" t="s">
        <v>5801</v>
      </c>
      <c r="AB273" s="5"/>
      <c r="AC273" s="5"/>
      <c r="AD273" s="11"/>
      <c r="AE273" s="1" t="s">
        <v>5803</v>
      </c>
      <c r="AF273" s="28"/>
      <c r="AG273" s="5"/>
      <c r="AH273" s="5"/>
      <c r="AI273" s="11"/>
      <c r="AJ273" s="5"/>
      <c r="AK273" s="5"/>
      <c r="AL273" s="18"/>
      <c r="AM273" s="18"/>
      <c r="AN273" s="18"/>
    </row>
    <row x14ac:dyDescent="0.25" r="274" customHeight="1" ht="18.75">
      <c r="A274" s="1" t="s">
        <v>1551</v>
      </c>
      <c r="B274" s="1" t="s">
        <v>6509</v>
      </c>
      <c r="C274" s="4">
        <v>36433722000187</v>
      </c>
      <c r="D274" s="2" t="s">
        <v>6510</v>
      </c>
      <c r="E274" s="4">
        <v>47991591229</v>
      </c>
      <c r="F274" s="1" t="s">
        <v>6511</v>
      </c>
      <c r="G274" s="22">
        <v>45414.694918981484</v>
      </c>
      <c r="H274" s="3">
        <v>45414.83273148148</v>
      </c>
      <c r="I274" s="22">
        <v>45454.090625</v>
      </c>
      <c r="J274" s="1" t="s">
        <v>119</v>
      </c>
      <c r="K274" s="5"/>
      <c r="L274" s="5"/>
      <c r="M274" s="18"/>
      <c r="N274" s="4">
        <v>82768731</v>
      </c>
      <c r="O274" s="4">
        <v>100595293</v>
      </c>
      <c r="P274" s="5"/>
      <c r="Q274" s="5"/>
      <c r="R274" s="5"/>
      <c r="S274" s="5"/>
      <c r="T274" s="1" t="s">
        <v>5815</v>
      </c>
      <c r="U274" s="1" t="s">
        <v>6512</v>
      </c>
      <c r="V274" s="5"/>
      <c r="W274" s="5"/>
      <c r="X274" s="18"/>
      <c r="Y274" s="1" t="s">
        <v>5800</v>
      </c>
      <c r="Z274" s="27" t="s">
        <v>5801</v>
      </c>
      <c r="AA274" s="27" t="s">
        <v>5801</v>
      </c>
      <c r="AB274" s="5"/>
      <c r="AC274" s="27" t="s">
        <v>5802</v>
      </c>
      <c r="AD274" s="3">
        <v>45414.68405092593</v>
      </c>
      <c r="AE274" s="1" t="s">
        <v>5803</v>
      </c>
      <c r="AF274" s="28"/>
      <c r="AG274" s="5"/>
      <c r="AH274" s="5"/>
      <c r="AI274" s="11"/>
      <c r="AJ274" s="5"/>
      <c r="AK274" s="5"/>
      <c r="AL274" s="18"/>
      <c r="AM274" s="18"/>
      <c r="AN274" s="18"/>
    </row>
    <row x14ac:dyDescent="0.25" r="275" customHeight="1" ht="18.75">
      <c r="A275" s="1" t="s">
        <v>785</v>
      </c>
      <c r="B275" s="1" t="s">
        <v>4667</v>
      </c>
      <c r="C275" s="4">
        <v>58955527000150</v>
      </c>
      <c r="D275" s="2" t="s">
        <v>4667</v>
      </c>
      <c r="E275" s="4">
        <v>11986201992</v>
      </c>
      <c r="F275" s="1" t="s">
        <v>6513</v>
      </c>
      <c r="G275" s="22">
        <v>45476.687789351854</v>
      </c>
      <c r="H275" s="3">
        <v>45597.08760416666</v>
      </c>
      <c r="I275" s="22"/>
      <c r="J275" s="1" t="s">
        <v>119</v>
      </c>
      <c r="K275" s="1" t="s">
        <v>5824</v>
      </c>
      <c r="L275" s="25" t="s">
        <v>5415</v>
      </c>
      <c r="M275" s="4">
        <v>1049201</v>
      </c>
      <c r="N275" s="4">
        <v>86152477</v>
      </c>
      <c r="O275" s="4">
        <v>104088192</v>
      </c>
      <c r="P275" s="5"/>
      <c r="Q275" s="5"/>
      <c r="R275" s="5"/>
      <c r="S275" s="5"/>
      <c r="T275" s="5"/>
      <c r="U275" s="5"/>
      <c r="V275" s="5"/>
      <c r="W275" s="5"/>
      <c r="X275" s="18"/>
      <c r="Y275" s="1" t="s">
        <v>5800</v>
      </c>
      <c r="Z275" s="27" t="s">
        <v>5801</v>
      </c>
      <c r="AA275" s="27" t="s">
        <v>5801</v>
      </c>
      <c r="AB275" s="5"/>
      <c r="AC275" s="27" t="s">
        <v>5802</v>
      </c>
      <c r="AD275" s="3">
        <v>45476.68796296296</v>
      </c>
      <c r="AE275" s="1" t="s">
        <v>5803</v>
      </c>
      <c r="AF275" s="28"/>
      <c r="AG275" s="5"/>
      <c r="AH275" s="5"/>
      <c r="AI275" s="11"/>
      <c r="AJ275" s="27" t="s">
        <v>5801</v>
      </c>
      <c r="AK275" s="5"/>
      <c r="AL275" s="18"/>
      <c r="AM275" s="18"/>
      <c r="AN275" s="18"/>
    </row>
    <row x14ac:dyDescent="0.25" r="276" customHeight="1" ht="18.75">
      <c r="A276" s="1" t="s">
        <v>3294</v>
      </c>
      <c r="B276" s="1" t="s">
        <v>4668</v>
      </c>
      <c r="C276" s="4">
        <v>44029217000108</v>
      </c>
      <c r="D276" s="2" t="s">
        <v>4668</v>
      </c>
      <c r="E276" s="4">
        <v>64981005369</v>
      </c>
      <c r="F276" s="1" t="s">
        <v>6514</v>
      </c>
      <c r="G276" s="22">
        <v>45540.855208333334</v>
      </c>
      <c r="H276" s="3">
        <v>45597.08760416666</v>
      </c>
      <c r="I276" s="22"/>
      <c r="J276" s="1" t="s">
        <v>273</v>
      </c>
      <c r="K276" s="1" t="s">
        <v>5893</v>
      </c>
      <c r="L276" s="5"/>
      <c r="M276" s="18"/>
      <c r="N276" s="4">
        <v>88078862</v>
      </c>
      <c r="O276" s="4">
        <v>106998747</v>
      </c>
      <c r="P276" s="5"/>
      <c r="Q276" s="5"/>
      <c r="R276" s="5"/>
      <c r="S276" s="5"/>
      <c r="T276" s="1" t="s">
        <v>5815</v>
      </c>
      <c r="U276" s="5"/>
      <c r="V276" s="5"/>
      <c r="W276" s="5"/>
      <c r="X276" s="18"/>
      <c r="Y276" s="1" t="s">
        <v>5800</v>
      </c>
      <c r="Z276" s="27" t="s">
        <v>5801</v>
      </c>
      <c r="AA276" s="27" t="s">
        <v>5801</v>
      </c>
      <c r="AB276" s="5"/>
      <c r="AC276" s="27" t="s">
        <v>5802</v>
      </c>
      <c r="AD276" s="3">
        <v>45540.8203125</v>
      </c>
      <c r="AE276" s="1" t="s">
        <v>5803</v>
      </c>
      <c r="AF276" s="28"/>
      <c r="AG276" s="5"/>
      <c r="AH276" s="5"/>
      <c r="AI276" s="11"/>
      <c r="AJ276" s="27" t="s">
        <v>5801</v>
      </c>
      <c r="AK276" s="5"/>
      <c r="AL276" s="18"/>
      <c r="AM276" s="18"/>
      <c r="AN276" s="18"/>
    </row>
    <row x14ac:dyDescent="0.25" r="277" customHeight="1" ht="18.75">
      <c r="A277" s="1" t="s">
        <v>531</v>
      </c>
      <c r="B277" s="1" t="s">
        <v>6515</v>
      </c>
      <c r="C277" s="4">
        <v>4704563000111</v>
      </c>
      <c r="D277" s="2" t="s">
        <v>6515</v>
      </c>
      <c r="E277" s="4">
        <v>31993010219</v>
      </c>
      <c r="F277" s="1" t="s">
        <v>6516</v>
      </c>
      <c r="G277" s="22">
        <v>45287.564618055556</v>
      </c>
      <c r="H277" s="3">
        <v>45597.087685185186</v>
      </c>
      <c r="I277" s="22"/>
      <c r="J277" s="1" t="s">
        <v>119</v>
      </c>
      <c r="K277" s="5"/>
      <c r="L277" s="5"/>
      <c r="M277" s="18"/>
      <c r="N277" s="4">
        <v>75629868</v>
      </c>
      <c r="O277" s="4">
        <v>93751052</v>
      </c>
      <c r="P277" s="5"/>
      <c r="Q277" s="5"/>
      <c r="R277" s="5"/>
      <c r="S277" s="5"/>
      <c r="T277" s="1" t="s">
        <v>6517</v>
      </c>
      <c r="U277" s="1" t="s">
        <v>6518</v>
      </c>
      <c r="V277" s="5"/>
      <c r="W277" s="27" t="s">
        <v>5801</v>
      </c>
      <c r="X277" s="18"/>
      <c r="Y277" s="1" t="s">
        <v>5800</v>
      </c>
      <c r="Z277" s="27" t="s">
        <v>5801</v>
      </c>
      <c r="AA277" s="27" t="s">
        <v>5801</v>
      </c>
      <c r="AB277" s="5"/>
      <c r="AC277" s="5"/>
      <c r="AD277" s="11"/>
      <c r="AE277" s="1" t="s">
        <v>5803</v>
      </c>
      <c r="AF277" s="28"/>
      <c r="AG277" s="5"/>
      <c r="AH277" s="5"/>
      <c r="AI277" s="11"/>
      <c r="AJ277" s="27" t="s">
        <v>5801</v>
      </c>
      <c r="AK277" s="5"/>
      <c r="AL277" s="18"/>
      <c r="AM277" s="18"/>
      <c r="AN277" s="18"/>
    </row>
    <row x14ac:dyDescent="0.25" r="278" customHeight="1" ht="18.75">
      <c r="A278" s="1" t="s">
        <v>972</v>
      </c>
      <c r="B278" s="1" t="s">
        <v>2142</v>
      </c>
      <c r="C278" s="4">
        <v>41416857000174</v>
      </c>
      <c r="D278" s="2" t="s">
        <v>2142</v>
      </c>
      <c r="E278" s="4">
        <v>82999094105</v>
      </c>
      <c r="F278" s="1" t="s">
        <v>6519</v>
      </c>
      <c r="G278" s="22">
        <v>45247.01417824074</v>
      </c>
      <c r="H278" s="3">
        <v>45247.01902777778</v>
      </c>
      <c r="I278" s="22">
        <v>45273.572430555556</v>
      </c>
      <c r="J278" s="1" t="s">
        <v>119</v>
      </c>
      <c r="K278" s="1" t="s">
        <v>5846</v>
      </c>
      <c r="L278" s="25" t="s">
        <v>6520</v>
      </c>
      <c r="M278" s="18"/>
      <c r="N278" s="4">
        <v>74321660</v>
      </c>
      <c r="O278" s="4">
        <v>91628698</v>
      </c>
      <c r="P278" s="5"/>
      <c r="Q278" s="5"/>
      <c r="R278" s="5"/>
      <c r="S278" s="5"/>
      <c r="T278" s="5"/>
      <c r="U278" s="5"/>
      <c r="V278" s="5"/>
      <c r="W278" s="5"/>
      <c r="X278" s="18"/>
      <c r="Y278" s="1" t="s">
        <v>5800</v>
      </c>
      <c r="Z278" s="27" t="s">
        <v>5801</v>
      </c>
      <c r="AA278" s="27" t="s">
        <v>5801</v>
      </c>
      <c r="AB278" s="5"/>
      <c r="AC278" s="5"/>
      <c r="AD278" s="11"/>
      <c r="AE278" s="1" t="s">
        <v>5803</v>
      </c>
      <c r="AF278" s="28"/>
      <c r="AG278" s="5"/>
      <c r="AH278" s="5"/>
      <c r="AI278" s="11"/>
      <c r="AJ278" s="5"/>
      <c r="AK278" s="5"/>
      <c r="AL278" s="18"/>
      <c r="AM278" s="18"/>
      <c r="AN278" s="18"/>
    </row>
    <row x14ac:dyDescent="0.25" r="279" customHeight="1" ht="18.75">
      <c r="A279" s="1" t="s">
        <v>1717</v>
      </c>
      <c r="B279" s="1" t="s">
        <v>6521</v>
      </c>
      <c r="C279" s="4">
        <v>777613409</v>
      </c>
      <c r="D279" s="2" t="s">
        <v>6521</v>
      </c>
      <c r="E279" s="4">
        <v>82999410111</v>
      </c>
      <c r="F279" s="1" t="s">
        <v>6522</v>
      </c>
      <c r="G279" s="22">
        <v>45406.69703703704</v>
      </c>
      <c r="H279" s="3">
        <v>45406.699166666665</v>
      </c>
      <c r="I279" s="22">
        <v>45407.738032407404</v>
      </c>
      <c r="J279" s="1" t="s">
        <v>119</v>
      </c>
      <c r="K279" s="5"/>
      <c r="L279" s="5"/>
      <c r="M279" s="18"/>
      <c r="N279" s="4">
        <v>82362651</v>
      </c>
      <c r="O279" s="4">
        <v>100120730</v>
      </c>
      <c r="P279" s="5"/>
      <c r="Q279" s="5"/>
      <c r="R279" s="5"/>
      <c r="S279" s="5"/>
      <c r="T279" s="5"/>
      <c r="U279" s="5"/>
      <c r="V279" s="5"/>
      <c r="W279" s="5"/>
      <c r="X279" s="18"/>
      <c r="Y279" s="1" t="s">
        <v>5800</v>
      </c>
      <c r="Z279" s="27" t="s">
        <v>5801</v>
      </c>
      <c r="AA279" s="27" t="s">
        <v>5801</v>
      </c>
      <c r="AB279" s="5"/>
      <c r="AC279" s="27" t="s">
        <v>5802</v>
      </c>
      <c r="AD279" s="3">
        <v>45406.69701388889</v>
      </c>
      <c r="AE279" s="1" t="s">
        <v>5803</v>
      </c>
      <c r="AF279" s="28"/>
      <c r="AG279" s="5"/>
      <c r="AH279" s="5"/>
      <c r="AI279" s="11"/>
      <c r="AJ279" s="5"/>
      <c r="AK279" s="5"/>
      <c r="AL279" s="18"/>
      <c r="AM279" s="18"/>
      <c r="AN279" s="18"/>
    </row>
    <row x14ac:dyDescent="0.25" r="280" customHeight="1" ht="18.75">
      <c r="A280" s="1" t="s">
        <v>705</v>
      </c>
      <c r="B280" s="1" t="s">
        <v>2143</v>
      </c>
      <c r="C280" s="4">
        <v>7039889000160</v>
      </c>
      <c r="D280" s="2" t="s">
        <v>2143</v>
      </c>
      <c r="E280" s="4">
        <v>85988393939</v>
      </c>
      <c r="F280" s="1" t="s">
        <v>6523</v>
      </c>
      <c r="G280" s="22">
        <v>45351.589050925926</v>
      </c>
      <c r="H280" s="3">
        <v>45357.77549768519</v>
      </c>
      <c r="I280" s="22">
        <v>45463.57702546296</v>
      </c>
      <c r="J280" s="1" t="s">
        <v>288</v>
      </c>
      <c r="K280" s="1" t="s">
        <v>5863</v>
      </c>
      <c r="L280" s="25" t="s">
        <v>6524</v>
      </c>
      <c r="M280" s="18"/>
      <c r="N280" s="4">
        <v>78014553</v>
      </c>
      <c r="O280" s="4">
        <v>96666953</v>
      </c>
      <c r="P280" s="5"/>
      <c r="Q280" s="5"/>
      <c r="R280" s="5"/>
      <c r="S280" s="5"/>
      <c r="T280" s="1" t="s">
        <v>5815</v>
      </c>
      <c r="U280" s="1" t="s">
        <v>6525</v>
      </c>
      <c r="V280" s="5"/>
      <c r="W280" s="5"/>
      <c r="X280" s="18"/>
      <c r="Y280" s="1" t="s">
        <v>5800</v>
      </c>
      <c r="Z280" s="27" t="s">
        <v>5801</v>
      </c>
      <c r="AA280" s="27" t="s">
        <v>5801</v>
      </c>
      <c r="AB280" s="5"/>
      <c r="AC280" s="5"/>
      <c r="AD280" s="11"/>
      <c r="AE280" s="1" t="s">
        <v>5803</v>
      </c>
      <c r="AF280" s="28"/>
      <c r="AG280" s="5"/>
      <c r="AH280" s="5"/>
      <c r="AI280" s="11"/>
      <c r="AJ280" s="5"/>
      <c r="AK280" s="5"/>
      <c r="AL280" s="18"/>
      <c r="AM280" s="18"/>
      <c r="AN280" s="18"/>
    </row>
    <row x14ac:dyDescent="0.25" r="281" customHeight="1" ht="18.75">
      <c r="A281" s="1" t="s">
        <v>4549</v>
      </c>
      <c r="B281" s="1" t="s">
        <v>6526</v>
      </c>
      <c r="C281" s="4">
        <v>0</v>
      </c>
      <c r="D281" s="2" t="s">
        <v>6526</v>
      </c>
      <c r="E281" s="4">
        <v>31991638226</v>
      </c>
      <c r="F281" s="1" t="s">
        <v>6527</v>
      </c>
      <c r="G281" s="22">
        <v>45580.84290509259</v>
      </c>
      <c r="H281" s="3">
        <v>45597.17753472222</v>
      </c>
      <c r="I281" s="22"/>
      <c r="J281" s="1" t="s">
        <v>293</v>
      </c>
      <c r="K281" s="5"/>
      <c r="L281" s="25" t="s">
        <v>6528</v>
      </c>
      <c r="M281" s="18"/>
      <c r="N281" s="4">
        <v>89250490</v>
      </c>
      <c r="O281" s="4">
        <v>108884271</v>
      </c>
      <c r="P281" s="5"/>
      <c r="Q281" s="5"/>
      <c r="R281" s="5"/>
      <c r="S281" s="5"/>
      <c r="T281" s="5"/>
      <c r="U281" s="5"/>
      <c r="V281" s="5"/>
      <c r="W281" s="27" t="s">
        <v>5802</v>
      </c>
      <c r="X281" s="18"/>
      <c r="Y281" s="1" t="s">
        <v>5800</v>
      </c>
      <c r="Z281" s="27" t="s">
        <v>5801</v>
      </c>
      <c r="AA281" s="27" t="s">
        <v>5801</v>
      </c>
      <c r="AB281" s="5"/>
      <c r="AC281" s="27" t="s">
        <v>5802</v>
      </c>
      <c r="AD281" s="3">
        <v>45580.84048611111</v>
      </c>
      <c r="AE281" s="1" t="s">
        <v>5803</v>
      </c>
      <c r="AF281" s="28"/>
      <c r="AG281" s="1" t="s">
        <v>6529</v>
      </c>
      <c r="AH281" s="1" t="s">
        <v>6530</v>
      </c>
      <c r="AI281" s="3">
        <v>45581.0925462963</v>
      </c>
      <c r="AJ281" s="27" t="s">
        <v>5801</v>
      </c>
      <c r="AK281" s="5"/>
      <c r="AL281" s="18"/>
      <c r="AM281" s="18"/>
      <c r="AN281" s="18"/>
    </row>
    <row x14ac:dyDescent="0.25" r="282" customHeight="1" ht="18.75">
      <c r="A282" s="1" t="s">
        <v>741</v>
      </c>
      <c r="B282" s="1" t="s">
        <v>2002</v>
      </c>
      <c r="C282" s="4">
        <v>53418907000131</v>
      </c>
      <c r="D282" s="2" t="s">
        <v>2002</v>
      </c>
      <c r="E282" s="4">
        <v>44991715001</v>
      </c>
      <c r="F282" s="1" t="s">
        <v>6531</v>
      </c>
      <c r="G282" s="22">
        <v>45324.61696759259</v>
      </c>
      <c r="H282" s="3">
        <v>45597.08767361111</v>
      </c>
      <c r="I282" s="22"/>
      <c r="J282" s="1" t="s">
        <v>20</v>
      </c>
      <c r="K282" s="1" t="s">
        <v>5846</v>
      </c>
      <c r="L282" s="25" t="s">
        <v>6532</v>
      </c>
      <c r="M282" s="18"/>
      <c r="N282" s="4">
        <v>77185365</v>
      </c>
      <c r="O282" s="4">
        <v>95464185</v>
      </c>
      <c r="P282" s="5"/>
      <c r="Q282" s="5"/>
      <c r="R282" s="5"/>
      <c r="S282" s="5"/>
      <c r="T282" s="5"/>
      <c r="U282" s="1" t="s">
        <v>6531</v>
      </c>
      <c r="V282" s="5"/>
      <c r="W282" s="5"/>
      <c r="X282" s="18"/>
      <c r="Y282" s="1" t="s">
        <v>5800</v>
      </c>
      <c r="Z282" s="27" t="s">
        <v>5801</v>
      </c>
      <c r="AA282" s="27" t="s">
        <v>5801</v>
      </c>
      <c r="AB282" s="5"/>
      <c r="AC282" s="5"/>
      <c r="AD282" s="11"/>
      <c r="AE282" s="1" t="s">
        <v>5803</v>
      </c>
      <c r="AF282" s="28"/>
      <c r="AG282" s="5"/>
      <c r="AH282" s="5"/>
      <c r="AI282" s="11"/>
      <c r="AJ282" s="27" t="s">
        <v>5801</v>
      </c>
      <c r="AK282" s="5"/>
      <c r="AL282" s="18"/>
      <c r="AM282" s="18"/>
      <c r="AN282" s="18"/>
    </row>
    <row x14ac:dyDescent="0.25" r="283" customHeight="1" ht="18.75">
      <c r="A283" s="1" t="s">
        <v>1340</v>
      </c>
      <c r="B283" s="1" t="s">
        <v>4669</v>
      </c>
      <c r="C283" s="4">
        <v>13499570000110</v>
      </c>
      <c r="D283" s="2" t="s">
        <v>4669</v>
      </c>
      <c r="E283" s="4">
        <v>24999852365</v>
      </c>
      <c r="F283" s="1" t="s">
        <v>6533</v>
      </c>
      <c r="G283" s="22">
        <v>45540.02190972222</v>
      </c>
      <c r="H283" s="3">
        <v>45554.93518518518</v>
      </c>
      <c r="I283" s="22">
        <v>45554.95591435185</v>
      </c>
      <c r="J283" s="1" t="s">
        <v>273</v>
      </c>
      <c r="K283" s="1" t="s">
        <v>5863</v>
      </c>
      <c r="L283" s="25" t="s">
        <v>5661</v>
      </c>
      <c r="M283" s="18"/>
      <c r="N283" s="4">
        <v>88078828</v>
      </c>
      <c r="O283" s="4">
        <v>106998683</v>
      </c>
      <c r="P283" s="5"/>
      <c r="Q283" s="1" t="s">
        <v>5813</v>
      </c>
      <c r="R283" s="5"/>
      <c r="S283" s="1" t="s">
        <v>5882</v>
      </c>
      <c r="T283" s="1" t="s">
        <v>5815</v>
      </c>
      <c r="U283" s="5"/>
      <c r="V283" s="5"/>
      <c r="W283" s="27" t="s">
        <v>5802</v>
      </c>
      <c r="X283" s="18"/>
      <c r="Y283" s="1" t="s">
        <v>5800</v>
      </c>
      <c r="Z283" s="27" t="s">
        <v>5801</v>
      </c>
      <c r="AA283" s="27" t="s">
        <v>5801</v>
      </c>
      <c r="AB283" s="1" t="s">
        <v>6534</v>
      </c>
      <c r="AC283" s="27" t="s">
        <v>5802</v>
      </c>
      <c r="AD283" s="3">
        <v>45540.021886574075</v>
      </c>
      <c r="AE283" s="1" t="s">
        <v>5803</v>
      </c>
      <c r="AF283" s="28"/>
      <c r="AG283" s="5"/>
      <c r="AH283" s="5"/>
      <c r="AI283" s="11"/>
      <c r="AJ283" s="27" t="s">
        <v>5801</v>
      </c>
      <c r="AK283" s="27" t="s">
        <v>5802</v>
      </c>
      <c r="AL283" s="4">
        <v>1</v>
      </c>
      <c r="AM283" s="4">
        <v>1</v>
      </c>
      <c r="AN283" s="4">
        <v>2</v>
      </c>
    </row>
    <row x14ac:dyDescent="0.25" r="284" customHeight="1" ht="18.75">
      <c r="A284" s="1" t="s">
        <v>1482</v>
      </c>
      <c r="B284" s="1" t="s">
        <v>4951</v>
      </c>
      <c r="C284" s="4">
        <v>27489041000140</v>
      </c>
      <c r="D284" s="2" t="s">
        <v>4951</v>
      </c>
      <c r="E284" s="4">
        <v>51981776717</v>
      </c>
      <c r="F284" s="1" t="s">
        <v>6535</v>
      </c>
      <c r="G284" s="22">
        <v>45590.68819444445</v>
      </c>
      <c r="H284" s="3">
        <v>45597.23688657407</v>
      </c>
      <c r="I284" s="22"/>
      <c r="J284" s="1" t="s">
        <v>187</v>
      </c>
      <c r="K284" s="1" t="s">
        <v>5893</v>
      </c>
      <c r="L284" s="5"/>
      <c r="M284" s="18"/>
      <c r="N284" s="4">
        <v>89641971</v>
      </c>
      <c r="O284" s="4">
        <v>109372985</v>
      </c>
      <c r="P284" s="5"/>
      <c r="Q284" s="5"/>
      <c r="R284" s="5"/>
      <c r="S284" s="5"/>
      <c r="T284" s="5"/>
      <c r="U284" s="5"/>
      <c r="V284" s="5"/>
      <c r="W284" s="5"/>
      <c r="X284" s="18"/>
      <c r="Y284" s="1" t="s">
        <v>5800</v>
      </c>
      <c r="Z284" s="27" t="s">
        <v>5801</v>
      </c>
      <c r="AA284" s="27" t="s">
        <v>5801</v>
      </c>
      <c r="AB284" s="5"/>
      <c r="AC284" s="27" t="s">
        <v>5802</v>
      </c>
      <c r="AD284" s="3">
        <v>45590.67789351852</v>
      </c>
      <c r="AE284" s="1" t="s">
        <v>5803</v>
      </c>
      <c r="AF284" s="28"/>
      <c r="AG284" s="5"/>
      <c r="AH284" s="5"/>
      <c r="AI284" s="11"/>
      <c r="AJ284" s="27" t="s">
        <v>5801</v>
      </c>
      <c r="AK284" s="5"/>
      <c r="AL284" s="18"/>
      <c r="AM284" s="18"/>
      <c r="AN284" s="18"/>
    </row>
    <row x14ac:dyDescent="0.25" r="285" customHeight="1" ht="18.75">
      <c r="A285" s="1" t="s">
        <v>543</v>
      </c>
      <c r="B285" s="1" t="s">
        <v>2430</v>
      </c>
      <c r="C285" s="4">
        <v>37789405000160</v>
      </c>
      <c r="D285" s="2" t="s">
        <v>2430</v>
      </c>
      <c r="E285" s="4">
        <v>54992427464</v>
      </c>
      <c r="F285" s="1" t="s">
        <v>6536</v>
      </c>
      <c r="G285" s="22">
        <v>45476.48548611111</v>
      </c>
      <c r="H285" s="3">
        <v>45537.63391203704</v>
      </c>
      <c r="I285" s="22">
        <v>45534.603159722225</v>
      </c>
      <c r="J285" s="1" t="s">
        <v>223</v>
      </c>
      <c r="K285" s="1" t="s">
        <v>5797</v>
      </c>
      <c r="L285" s="25" t="s">
        <v>5414</v>
      </c>
      <c r="M285" s="18"/>
      <c r="N285" s="4">
        <v>86145478</v>
      </c>
      <c r="O285" s="4">
        <v>104070498</v>
      </c>
      <c r="P285" s="5"/>
      <c r="Q285" s="5"/>
      <c r="R285" s="5"/>
      <c r="S285" s="5"/>
      <c r="T285" s="1" t="s">
        <v>5798</v>
      </c>
      <c r="U285" s="5"/>
      <c r="V285" s="5"/>
      <c r="W285" s="27" t="s">
        <v>5802</v>
      </c>
      <c r="X285" s="4">
        <v>131350</v>
      </c>
      <c r="Y285" s="1" t="s">
        <v>5800</v>
      </c>
      <c r="Z285" s="27" t="s">
        <v>5801</v>
      </c>
      <c r="AA285" s="27" t="s">
        <v>5801</v>
      </c>
      <c r="AB285" s="5"/>
      <c r="AC285" s="27" t="s">
        <v>5802</v>
      </c>
      <c r="AD285" s="3">
        <v>45476.48548611111</v>
      </c>
      <c r="AE285" s="1" t="s">
        <v>5803</v>
      </c>
      <c r="AF285" s="26" t="s">
        <v>6537</v>
      </c>
      <c r="AG285" s="5"/>
      <c r="AH285" s="5"/>
      <c r="AI285" s="11"/>
      <c r="AJ285" s="27" t="s">
        <v>5801</v>
      </c>
      <c r="AK285" s="5"/>
      <c r="AL285" s="18"/>
      <c r="AM285" s="18"/>
      <c r="AN285" s="18"/>
    </row>
    <row x14ac:dyDescent="0.25" r="286" customHeight="1" ht="18.75">
      <c r="A286" s="1" t="s">
        <v>1351</v>
      </c>
      <c r="B286" s="1" t="s">
        <v>4952</v>
      </c>
      <c r="C286" s="4">
        <v>76857572000153</v>
      </c>
      <c r="D286" s="2" t="s">
        <v>6538</v>
      </c>
      <c r="E286" s="4">
        <v>48991182199</v>
      </c>
      <c r="F286" s="1" t="s">
        <v>6539</v>
      </c>
      <c r="G286" s="22">
        <v>45594.573599537034</v>
      </c>
      <c r="H286" s="3">
        <v>45597.094201388885</v>
      </c>
      <c r="I286" s="22"/>
      <c r="J286" s="1" t="s">
        <v>204</v>
      </c>
      <c r="K286" s="1" t="s">
        <v>5893</v>
      </c>
      <c r="L286" s="25" t="s">
        <v>6540</v>
      </c>
      <c r="M286" s="18"/>
      <c r="N286" s="4">
        <v>89748674</v>
      </c>
      <c r="O286" s="4">
        <v>109534241</v>
      </c>
      <c r="P286" s="5"/>
      <c r="Q286" s="1" t="s">
        <v>5852</v>
      </c>
      <c r="R286" s="5"/>
      <c r="S286" s="1" t="s">
        <v>5814</v>
      </c>
      <c r="T286" s="5"/>
      <c r="U286" s="5"/>
      <c r="V286" s="5"/>
      <c r="W286" s="5"/>
      <c r="X286" s="18"/>
      <c r="Y286" s="1" t="s">
        <v>5800</v>
      </c>
      <c r="Z286" s="27" t="s">
        <v>5801</v>
      </c>
      <c r="AA286" s="27" t="s">
        <v>5801</v>
      </c>
      <c r="AB286" s="1" t="s">
        <v>6541</v>
      </c>
      <c r="AC286" s="27" t="s">
        <v>5802</v>
      </c>
      <c r="AD286" s="3">
        <v>45594.573599537034</v>
      </c>
      <c r="AE286" s="1" t="s">
        <v>5803</v>
      </c>
      <c r="AF286" s="28"/>
      <c r="AG286" s="5"/>
      <c r="AH286" s="5"/>
      <c r="AI286" s="11"/>
      <c r="AJ286" s="27" t="s">
        <v>5801</v>
      </c>
      <c r="AK286" s="27" t="s">
        <v>5802</v>
      </c>
      <c r="AL286" s="4">
        <v>6</v>
      </c>
      <c r="AM286" s="4">
        <v>1</v>
      </c>
      <c r="AN286" s="4">
        <v>15</v>
      </c>
    </row>
    <row x14ac:dyDescent="0.25" r="287" customHeight="1" ht="18.75">
      <c r="A287" s="1" t="s">
        <v>1718</v>
      </c>
      <c r="B287" s="1" t="s">
        <v>4953</v>
      </c>
      <c r="C287" s="18"/>
      <c r="D287" s="2" t="s">
        <v>4953</v>
      </c>
      <c r="E287" s="4">
        <v>31991638226</v>
      </c>
      <c r="F287" s="1" t="s">
        <v>6542</v>
      </c>
      <c r="G287" s="22">
        <v>45473.628483796296</v>
      </c>
      <c r="H287" s="3">
        <v>45597.08766203704</v>
      </c>
      <c r="I287" s="22"/>
      <c r="J287" s="1" t="s">
        <v>288</v>
      </c>
      <c r="K287" s="1" t="s">
        <v>5893</v>
      </c>
      <c r="L287" s="5"/>
      <c r="M287" s="18"/>
      <c r="N287" s="4">
        <v>86040092</v>
      </c>
      <c r="O287" s="4">
        <v>103923305</v>
      </c>
      <c r="P287" s="5"/>
      <c r="Q287" s="5"/>
      <c r="R287" s="5"/>
      <c r="S287" s="5"/>
      <c r="T287" s="5"/>
      <c r="U287" s="5"/>
      <c r="V287" s="5"/>
      <c r="W287" s="27" t="s">
        <v>5802</v>
      </c>
      <c r="X287" s="18"/>
      <c r="Y287" s="1" t="s">
        <v>5800</v>
      </c>
      <c r="Z287" s="27" t="s">
        <v>5801</v>
      </c>
      <c r="AA287" s="27" t="s">
        <v>5801</v>
      </c>
      <c r="AB287" s="5"/>
      <c r="AC287" s="27" t="s">
        <v>5802</v>
      </c>
      <c r="AD287" s="3">
        <v>45473.61670138889</v>
      </c>
      <c r="AE287" s="1" t="s">
        <v>5803</v>
      </c>
      <c r="AF287" s="28"/>
      <c r="AG287" s="5"/>
      <c r="AH287" s="5"/>
      <c r="AI287" s="11"/>
      <c r="AJ287" s="27" t="s">
        <v>5801</v>
      </c>
      <c r="AK287" s="5"/>
      <c r="AL287" s="18"/>
      <c r="AM287" s="18"/>
      <c r="AN287" s="18"/>
    </row>
    <row x14ac:dyDescent="0.25" r="288" customHeight="1" ht="18.75">
      <c r="A288" s="1" t="s">
        <v>980</v>
      </c>
      <c r="B288" s="1" t="s">
        <v>2144</v>
      </c>
      <c r="C288" s="18"/>
      <c r="D288" s="2" t="s">
        <v>2144</v>
      </c>
      <c r="E288" s="4">
        <v>12974106310</v>
      </c>
      <c r="F288" s="1" t="s">
        <v>6543</v>
      </c>
      <c r="G288" s="22">
        <v>45345.819340277776</v>
      </c>
      <c r="H288" s="3">
        <v>45349.819074074076</v>
      </c>
      <c r="I288" s="22">
        <v>45391.805497685185</v>
      </c>
      <c r="J288" s="1" t="s">
        <v>20</v>
      </c>
      <c r="K288" s="1" t="s">
        <v>5812</v>
      </c>
      <c r="L288" s="25" t="s">
        <v>6544</v>
      </c>
      <c r="M288" s="18"/>
      <c r="N288" s="4">
        <v>77766236</v>
      </c>
      <c r="O288" s="4">
        <v>96390158</v>
      </c>
      <c r="P288" s="5"/>
      <c r="Q288" s="5"/>
      <c r="R288" s="5"/>
      <c r="S288" s="5"/>
      <c r="T288" s="1" t="s">
        <v>5798</v>
      </c>
      <c r="U288" s="1" t="s">
        <v>6545</v>
      </c>
      <c r="V288" s="5"/>
      <c r="W288" s="5"/>
      <c r="X288" s="18"/>
      <c r="Y288" s="1" t="s">
        <v>5800</v>
      </c>
      <c r="Z288" s="27" t="s">
        <v>5801</v>
      </c>
      <c r="AA288" s="27" t="s">
        <v>5801</v>
      </c>
      <c r="AB288" s="5"/>
      <c r="AC288" s="5"/>
      <c r="AD288" s="11"/>
      <c r="AE288" s="1" t="s">
        <v>5803</v>
      </c>
      <c r="AF288" s="28"/>
      <c r="AG288" s="5"/>
      <c r="AH288" s="5"/>
      <c r="AI288" s="11"/>
      <c r="AJ288" s="5"/>
      <c r="AK288" s="5"/>
      <c r="AL288" s="18"/>
      <c r="AM288" s="18"/>
      <c r="AN288" s="18"/>
    </row>
    <row x14ac:dyDescent="0.25" r="289" customHeight="1" ht="18.75">
      <c r="A289" s="1" t="s">
        <v>443</v>
      </c>
      <c r="B289" s="1" t="s">
        <v>2145</v>
      </c>
      <c r="C289" s="4">
        <v>40954680000105</v>
      </c>
      <c r="D289" s="2" t="s">
        <v>2145</v>
      </c>
      <c r="E289" s="4">
        <v>21976040389</v>
      </c>
      <c r="F289" s="1" t="s">
        <v>6546</v>
      </c>
      <c r="G289" s="22">
        <v>45246.55353009259</v>
      </c>
      <c r="H289" s="3">
        <v>45260.72453703704</v>
      </c>
      <c r="I289" s="22">
        <v>45321.50318287037</v>
      </c>
      <c r="J289" s="1" t="s">
        <v>20</v>
      </c>
      <c r="K289" s="1" t="s">
        <v>5818</v>
      </c>
      <c r="L289" s="25" t="s">
        <v>6547</v>
      </c>
      <c r="M289" s="18"/>
      <c r="N289" s="4">
        <v>74303254</v>
      </c>
      <c r="O289" s="4">
        <v>91588319</v>
      </c>
      <c r="P289" s="5"/>
      <c r="Q289" s="5"/>
      <c r="R289" s="5"/>
      <c r="S289" s="5"/>
      <c r="T289" s="5"/>
      <c r="U289" s="1" t="s">
        <v>6548</v>
      </c>
      <c r="V289" s="5"/>
      <c r="W289" s="5"/>
      <c r="X289" s="18"/>
      <c r="Y289" s="1" t="s">
        <v>5800</v>
      </c>
      <c r="Z289" s="27" t="s">
        <v>5801</v>
      </c>
      <c r="AA289" s="27" t="s">
        <v>5801</v>
      </c>
      <c r="AB289" s="5"/>
      <c r="AC289" s="5"/>
      <c r="AD289" s="11"/>
      <c r="AE289" s="1" t="s">
        <v>5803</v>
      </c>
      <c r="AF289" s="28"/>
      <c r="AG289" s="5"/>
      <c r="AH289" s="5"/>
      <c r="AI289" s="11"/>
      <c r="AJ289" s="5"/>
      <c r="AK289" s="5"/>
      <c r="AL289" s="18"/>
      <c r="AM289" s="18"/>
      <c r="AN289" s="18"/>
    </row>
    <row x14ac:dyDescent="0.25" r="290" customHeight="1" ht="18.75">
      <c r="A290" s="1" t="s">
        <v>1272</v>
      </c>
      <c r="B290" s="1" t="s">
        <v>2146</v>
      </c>
      <c r="C290" s="4">
        <v>15856228693</v>
      </c>
      <c r="D290" s="2" t="s">
        <v>2146</v>
      </c>
      <c r="E290" s="4">
        <v>31992987975</v>
      </c>
      <c r="F290" s="1" t="s">
        <v>6549</v>
      </c>
      <c r="G290" s="22">
        <v>45159.74851851852</v>
      </c>
      <c r="H290" s="3">
        <v>45297.014085648145</v>
      </c>
      <c r="I290" s="22">
        <v>45307.87625</v>
      </c>
      <c r="J290" s="1" t="s">
        <v>20</v>
      </c>
      <c r="K290" s="1" t="s">
        <v>5846</v>
      </c>
      <c r="L290" s="25" t="s">
        <v>6550</v>
      </c>
      <c r="M290" s="18"/>
      <c r="N290" s="4">
        <v>70426517</v>
      </c>
      <c r="O290" s="4">
        <v>86410738</v>
      </c>
      <c r="P290" s="5"/>
      <c r="Q290" s="5"/>
      <c r="R290" s="5"/>
      <c r="S290" s="5"/>
      <c r="T290" s="5"/>
      <c r="U290" s="1" t="s">
        <v>6551</v>
      </c>
      <c r="V290" s="5"/>
      <c r="W290" s="5"/>
      <c r="X290" s="18"/>
      <c r="Y290" s="1" t="s">
        <v>5800</v>
      </c>
      <c r="Z290" s="27" t="s">
        <v>5801</v>
      </c>
      <c r="AA290" s="27" t="s">
        <v>5801</v>
      </c>
      <c r="AB290" s="5"/>
      <c r="AC290" s="5"/>
      <c r="AD290" s="11"/>
      <c r="AE290" s="1" t="s">
        <v>5803</v>
      </c>
      <c r="AF290" s="28"/>
      <c r="AG290" s="5"/>
      <c r="AH290" s="5"/>
      <c r="AI290" s="11"/>
      <c r="AJ290" s="5"/>
      <c r="AK290" s="5"/>
      <c r="AL290" s="18"/>
      <c r="AM290" s="18"/>
      <c r="AN290" s="18"/>
    </row>
    <row x14ac:dyDescent="0.25" r="291" customHeight="1" ht="18.75">
      <c r="A291" s="1" t="s">
        <v>413</v>
      </c>
      <c r="B291" s="1" t="s">
        <v>6552</v>
      </c>
      <c r="C291" s="4">
        <v>2150146000149</v>
      </c>
      <c r="D291" s="2" t="s">
        <v>6552</v>
      </c>
      <c r="E291" s="4">
        <v>16981798698</v>
      </c>
      <c r="F291" s="1" t="s">
        <v>6553</v>
      </c>
      <c r="G291" s="22">
        <v>45196.83113425926</v>
      </c>
      <c r="H291" s="3">
        <v>45226.74513888889</v>
      </c>
      <c r="I291" s="22">
        <v>45342.595046296294</v>
      </c>
      <c r="J291" s="1" t="s">
        <v>226</v>
      </c>
      <c r="K291" s="1" t="s">
        <v>5846</v>
      </c>
      <c r="L291" s="25" t="s">
        <v>6554</v>
      </c>
      <c r="M291" s="18"/>
      <c r="N291" s="4">
        <v>72449042</v>
      </c>
      <c r="O291" s="4">
        <v>88641364</v>
      </c>
      <c r="P291" s="5"/>
      <c r="Q291" s="5"/>
      <c r="R291" s="5"/>
      <c r="S291" s="5"/>
      <c r="T291" s="5"/>
      <c r="U291" s="1" t="s">
        <v>6555</v>
      </c>
      <c r="V291" s="5"/>
      <c r="W291" s="5"/>
      <c r="X291" s="18"/>
      <c r="Y291" s="1" t="s">
        <v>5800</v>
      </c>
      <c r="Z291" s="27" t="s">
        <v>5801</v>
      </c>
      <c r="AA291" s="27" t="s">
        <v>5801</v>
      </c>
      <c r="AB291" s="5"/>
      <c r="AC291" s="5"/>
      <c r="AD291" s="11"/>
      <c r="AE291" s="1" t="s">
        <v>5803</v>
      </c>
      <c r="AF291" s="28"/>
      <c r="AG291" s="5"/>
      <c r="AH291" s="5"/>
      <c r="AI291" s="11"/>
      <c r="AJ291" s="5"/>
      <c r="AK291" s="5"/>
      <c r="AL291" s="18"/>
      <c r="AM291" s="18"/>
      <c r="AN291" s="18"/>
    </row>
    <row x14ac:dyDescent="0.25" r="292" customHeight="1" ht="18.75">
      <c r="A292" s="1" t="s">
        <v>1097</v>
      </c>
      <c r="B292" s="1" t="s">
        <v>1764</v>
      </c>
      <c r="C292" s="4">
        <v>49239290000110</v>
      </c>
      <c r="D292" s="2" t="s">
        <v>1764</v>
      </c>
      <c r="E292" s="4">
        <v>51993401055</v>
      </c>
      <c r="F292" s="1" t="s">
        <v>6556</v>
      </c>
      <c r="G292" s="22">
        <v>45509.65935185185</v>
      </c>
      <c r="H292" s="3">
        <v>45595.32346064815</v>
      </c>
      <c r="I292" s="22">
        <v>45595.32346064815</v>
      </c>
      <c r="J292" s="1" t="s">
        <v>119</v>
      </c>
      <c r="K292" s="1" t="s">
        <v>5812</v>
      </c>
      <c r="L292" s="25" t="s">
        <v>5515</v>
      </c>
      <c r="M292" s="18"/>
      <c r="N292" s="4">
        <v>87133503</v>
      </c>
      <c r="O292" s="4">
        <v>105588587</v>
      </c>
      <c r="P292" s="5"/>
      <c r="Q292" s="1" t="s">
        <v>5827</v>
      </c>
      <c r="R292" s="5"/>
      <c r="S292" s="1" t="s">
        <v>5859</v>
      </c>
      <c r="T292" s="1" t="s">
        <v>5815</v>
      </c>
      <c r="U292" s="5"/>
      <c r="V292" s="5"/>
      <c r="W292" s="5"/>
      <c r="X292" s="18"/>
      <c r="Y292" s="1" t="s">
        <v>5800</v>
      </c>
      <c r="Z292" s="27" t="s">
        <v>5802</v>
      </c>
      <c r="AA292" s="27" t="s">
        <v>5802</v>
      </c>
      <c r="AB292" s="1" t="s">
        <v>6557</v>
      </c>
      <c r="AC292" s="27" t="s">
        <v>5802</v>
      </c>
      <c r="AD292" s="3">
        <v>45509.65934027778</v>
      </c>
      <c r="AE292" s="1" t="s">
        <v>5803</v>
      </c>
      <c r="AF292" s="28"/>
      <c r="AG292" s="5"/>
      <c r="AH292" s="5"/>
      <c r="AI292" s="11"/>
      <c r="AJ292" s="27" t="s">
        <v>5802</v>
      </c>
      <c r="AK292" s="27" t="s">
        <v>5802</v>
      </c>
      <c r="AL292" s="4">
        <v>1</v>
      </c>
      <c r="AM292" s="4">
        <v>1</v>
      </c>
      <c r="AN292" s="4">
        <v>2</v>
      </c>
    </row>
    <row x14ac:dyDescent="0.25" r="293" customHeight="1" ht="18.75">
      <c r="A293" s="1" t="s">
        <v>737</v>
      </c>
      <c r="B293" s="1" t="s">
        <v>2147</v>
      </c>
      <c r="C293" s="4">
        <v>17670881755</v>
      </c>
      <c r="D293" s="2" t="s">
        <v>2147</v>
      </c>
      <c r="E293" s="4">
        <v>22991040330</v>
      </c>
      <c r="F293" s="1" t="s">
        <v>6558</v>
      </c>
      <c r="G293" s="22">
        <v>45166.91646990741</v>
      </c>
      <c r="H293" s="3">
        <v>45226.74517361111</v>
      </c>
      <c r="I293" s="22">
        <v>45258.8124537037</v>
      </c>
      <c r="J293" s="1" t="s">
        <v>119</v>
      </c>
      <c r="K293" s="1" t="s">
        <v>5893</v>
      </c>
      <c r="L293" s="25" t="s">
        <v>6559</v>
      </c>
      <c r="M293" s="18"/>
      <c r="N293" s="4">
        <v>70900608</v>
      </c>
      <c r="O293" s="4">
        <v>86856360</v>
      </c>
      <c r="P293" s="5"/>
      <c r="Q293" s="5"/>
      <c r="R293" s="5"/>
      <c r="S293" s="5"/>
      <c r="T293" s="5"/>
      <c r="U293" s="5"/>
      <c r="V293" s="5"/>
      <c r="W293" s="5"/>
      <c r="X293" s="18"/>
      <c r="Y293" s="1" t="s">
        <v>5800</v>
      </c>
      <c r="Z293" s="27" t="s">
        <v>5801</v>
      </c>
      <c r="AA293" s="27" t="s">
        <v>5801</v>
      </c>
      <c r="AB293" s="5"/>
      <c r="AC293" s="5"/>
      <c r="AD293" s="11"/>
      <c r="AE293" s="1" t="s">
        <v>5803</v>
      </c>
      <c r="AF293" s="28"/>
      <c r="AG293" s="5"/>
      <c r="AH293" s="5"/>
      <c r="AI293" s="11"/>
      <c r="AJ293" s="5"/>
      <c r="AK293" s="5"/>
      <c r="AL293" s="18"/>
      <c r="AM293" s="18"/>
      <c r="AN293" s="18"/>
    </row>
    <row x14ac:dyDescent="0.25" r="294" customHeight="1" ht="18.75">
      <c r="A294" s="1" t="s">
        <v>6560</v>
      </c>
      <c r="B294" s="1" t="s">
        <v>6561</v>
      </c>
      <c r="C294" s="4">
        <v>27092039000132</v>
      </c>
      <c r="D294" s="2" t="s">
        <v>6562</v>
      </c>
      <c r="E294" s="4">
        <v>31995358275</v>
      </c>
      <c r="F294" s="1" t="s">
        <v>6563</v>
      </c>
      <c r="G294" s="22">
        <v>45174.125</v>
      </c>
      <c r="H294" s="3">
        <v>45369.704675925925</v>
      </c>
      <c r="I294" s="22">
        <v>45223.125</v>
      </c>
      <c r="J294" s="1" t="s">
        <v>20</v>
      </c>
      <c r="K294" s="5"/>
      <c r="L294" s="5"/>
      <c r="M294" s="18"/>
      <c r="N294" s="4">
        <v>71271282</v>
      </c>
      <c r="O294" s="4">
        <v>87295012</v>
      </c>
      <c r="P294" s="27" t="s">
        <v>5801</v>
      </c>
      <c r="Q294" s="5"/>
      <c r="R294" s="5"/>
      <c r="S294" s="5"/>
      <c r="T294" s="5"/>
      <c r="U294" s="5"/>
      <c r="V294" s="27" t="s">
        <v>5801</v>
      </c>
      <c r="W294" s="27" t="s">
        <v>5802</v>
      </c>
      <c r="X294" s="18"/>
      <c r="Y294" s="1" t="s">
        <v>5800</v>
      </c>
      <c r="Z294" s="27" t="s">
        <v>5801</v>
      </c>
      <c r="AA294" s="27" t="s">
        <v>5801</v>
      </c>
      <c r="AB294" s="5"/>
      <c r="AC294" s="5"/>
      <c r="AD294" s="11"/>
      <c r="AE294" s="1" t="s">
        <v>5803</v>
      </c>
      <c r="AF294" s="28"/>
      <c r="AG294" s="5"/>
      <c r="AH294" s="5"/>
      <c r="AI294" s="11"/>
      <c r="AJ294" s="27" t="s">
        <v>5801</v>
      </c>
      <c r="AK294" s="5"/>
      <c r="AL294" s="18"/>
      <c r="AM294" s="18"/>
      <c r="AN294" s="18"/>
    </row>
    <row x14ac:dyDescent="0.25" r="295" customHeight="1" ht="18.75">
      <c r="A295" s="1" t="s">
        <v>414</v>
      </c>
      <c r="B295" s="1" t="s">
        <v>6564</v>
      </c>
      <c r="C295" s="4">
        <v>30967644000114</v>
      </c>
      <c r="D295" s="2" t="s">
        <v>6564</v>
      </c>
      <c r="E295" s="4">
        <v>51991702452</v>
      </c>
      <c r="F295" s="1" t="s">
        <v>6565</v>
      </c>
      <c r="G295" s="22">
        <v>45253.744409722225</v>
      </c>
      <c r="H295" s="3">
        <v>45597.08767361111</v>
      </c>
      <c r="I295" s="22"/>
      <c r="J295" s="1" t="s">
        <v>66</v>
      </c>
      <c r="K295" s="1" t="s">
        <v>5818</v>
      </c>
      <c r="L295" s="25" t="s">
        <v>6566</v>
      </c>
      <c r="M295" s="18"/>
      <c r="N295" s="4">
        <v>74577961</v>
      </c>
      <c r="O295" s="4">
        <v>92139627</v>
      </c>
      <c r="P295" s="5"/>
      <c r="Q295" s="5"/>
      <c r="R295" s="5"/>
      <c r="S295" s="5"/>
      <c r="T295" s="1" t="s">
        <v>5815</v>
      </c>
      <c r="U295" s="5"/>
      <c r="V295" s="5"/>
      <c r="W295" s="5"/>
      <c r="X295" s="18"/>
      <c r="Y295" s="1" t="s">
        <v>5800</v>
      </c>
      <c r="Z295" s="27" t="s">
        <v>5801</v>
      </c>
      <c r="AA295" s="27" t="s">
        <v>5801</v>
      </c>
      <c r="AB295" s="5"/>
      <c r="AC295" s="5"/>
      <c r="AD295" s="11"/>
      <c r="AE295" s="1" t="s">
        <v>5803</v>
      </c>
      <c r="AF295" s="28"/>
      <c r="AG295" s="5"/>
      <c r="AH295" s="5"/>
      <c r="AI295" s="11"/>
      <c r="AJ295" s="27" t="s">
        <v>5801</v>
      </c>
      <c r="AK295" s="5"/>
      <c r="AL295" s="18"/>
      <c r="AM295" s="18"/>
      <c r="AN295" s="18"/>
    </row>
    <row x14ac:dyDescent="0.25" r="296" customHeight="1" ht="18.75">
      <c r="A296" s="1" t="s">
        <v>339</v>
      </c>
      <c r="B296" s="1" t="s">
        <v>2148</v>
      </c>
      <c r="C296" s="4">
        <v>29781589000194</v>
      </c>
      <c r="D296" s="2" t="s">
        <v>2148</v>
      </c>
      <c r="E296" s="4">
        <v>19984501202</v>
      </c>
      <c r="F296" s="1" t="s">
        <v>6567</v>
      </c>
      <c r="G296" s="22">
        <v>45075.75164351852</v>
      </c>
      <c r="H296" s="3">
        <v>45226.699282407404</v>
      </c>
      <c r="I296" s="22">
        <v>45280.05353009259</v>
      </c>
      <c r="J296" s="1" t="s">
        <v>87</v>
      </c>
      <c r="K296" s="1" t="s">
        <v>6143</v>
      </c>
      <c r="L296" s="5"/>
      <c r="M296" s="18"/>
      <c r="N296" s="4">
        <v>66625723</v>
      </c>
      <c r="O296" s="4">
        <v>81207626</v>
      </c>
      <c r="P296" s="5"/>
      <c r="Q296" s="1" t="s">
        <v>6010</v>
      </c>
      <c r="R296" s="1" t="s">
        <v>6068</v>
      </c>
      <c r="S296" s="1" t="s">
        <v>5814</v>
      </c>
      <c r="T296" s="1" t="s">
        <v>5815</v>
      </c>
      <c r="U296" s="5"/>
      <c r="V296" s="5"/>
      <c r="W296" s="5"/>
      <c r="X296" s="18"/>
      <c r="Y296" s="1" t="s">
        <v>5800</v>
      </c>
      <c r="Z296" s="27" t="s">
        <v>5801</v>
      </c>
      <c r="AA296" s="27" t="s">
        <v>5801</v>
      </c>
      <c r="AB296" s="5"/>
      <c r="AC296" s="5"/>
      <c r="AD296" s="11"/>
      <c r="AE296" s="1" t="s">
        <v>5803</v>
      </c>
      <c r="AF296" s="28"/>
      <c r="AG296" s="5"/>
      <c r="AH296" s="5"/>
      <c r="AI296" s="11"/>
      <c r="AJ296" s="5"/>
      <c r="AK296" s="5"/>
      <c r="AL296" s="18"/>
      <c r="AM296" s="18"/>
      <c r="AN296" s="18"/>
    </row>
    <row x14ac:dyDescent="0.25" r="297" customHeight="1" ht="18.75">
      <c r="A297" s="1" t="s">
        <v>1261</v>
      </c>
      <c r="B297" s="1" t="s">
        <v>1954</v>
      </c>
      <c r="C297" s="4">
        <v>41082324000101</v>
      </c>
      <c r="D297" s="2" t="s">
        <v>1954</v>
      </c>
      <c r="E297" s="4">
        <v>89999197566</v>
      </c>
      <c r="F297" s="1" t="s">
        <v>6568</v>
      </c>
      <c r="G297" s="22">
        <v>45545.69957175926</v>
      </c>
      <c r="H297" s="3">
        <v>45597.205462962964</v>
      </c>
      <c r="I297" s="22"/>
      <c r="J297" s="1" t="s">
        <v>119</v>
      </c>
      <c r="K297" s="1" t="s">
        <v>5797</v>
      </c>
      <c r="L297" s="25" t="s">
        <v>5684</v>
      </c>
      <c r="M297" s="18"/>
      <c r="N297" s="4">
        <v>88235339</v>
      </c>
      <c r="O297" s="4">
        <v>108693157</v>
      </c>
      <c r="P297" s="5"/>
      <c r="Q297" s="1" t="s">
        <v>6212</v>
      </c>
      <c r="R297" s="5"/>
      <c r="S297" s="1" t="s">
        <v>5882</v>
      </c>
      <c r="T297" s="5"/>
      <c r="U297" s="5"/>
      <c r="V297" s="5"/>
      <c r="W297" s="5"/>
      <c r="X297" s="4">
        <v>142381</v>
      </c>
      <c r="Y297" s="1" t="s">
        <v>5800</v>
      </c>
      <c r="Z297" s="27" t="s">
        <v>5801</v>
      </c>
      <c r="AA297" s="27" t="s">
        <v>5801</v>
      </c>
      <c r="AB297" s="1" t="s">
        <v>6569</v>
      </c>
      <c r="AC297" s="27" t="s">
        <v>5802</v>
      </c>
      <c r="AD297" s="3">
        <v>45545.69956018519</v>
      </c>
      <c r="AE297" s="1" t="s">
        <v>5803</v>
      </c>
      <c r="AF297" s="26" t="s">
        <v>6570</v>
      </c>
      <c r="AG297" s="5"/>
      <c r="AH297" s="5"/>
      <c r="AI297" s="11"/>
      <c r="AJ297" s="27" t="s">
        <v>5801</v>
      </c>
      <c r="AK297" s="27" t="s">
        <v>5801</v>
      </c>
      <c r="AL297" s="4">
        <v>0</v>
      </c>
      <c r="AM297" s="4">
        <v>0</v>
      </c>
      <c r="AN297" s="4">
        <v>0</v>
      </c>
    </row>
    <row x14ac:dyDescent="0.25" r="298" customHeight="1" ht="18.75">
      <c r="A298" s="1" t="s">
        <v>546</v>
      </c>
      <c r="B298" s="1" t="s">
        <v>2431</v>
      </c>
      <c r="C298" s="4">
        <v>23852558000109</v>
      </c>
      <c r="D298" s="2" t="s">
        <v>2431</v>
      </c>
      <c r="E298" s="4">
        <v>63981482975</v>
      </c>
      <c r="F298" s="1" t="s">
        <v>6571</v>
      </c>
      <c r="G298" s="22">
        <v>45567.80190972222</v>
      </c>
      <c r="H298" s="3">
        <v>45597.08763888889</v>
      </c>
      <c r="I298" s="22"/>
      <c r="J298" s="1" t="s">
        <v>117</v>
      </c>
      <c r="K298" s="5"/>
      <c r="L298" s="25" t="s">
        <v>6572</v>
      </c>
      <c r="M298" s="18"/>
      <c r="N298" s="4">
        <v>88829996</v>
      </c>
      <c r="O298" s="4">
        <v>108298284</v>
      </c>
      <c r="P298" s="5"/>
      <c r="Q298" s="1" t="s">
        <v>6186</v>
      </c>
      <c r="R298" s="5"/>
      <c r="S298" s="1" t="s">
        <v>5814</v>
      </c>
      <c r="T298" s="5"/>
      <c r="U298" s="5"/>
      <c r="V298" s="5"/>
      <c r="W298" s="27" t="s">
        <v>5802</v>
      </c>
      <c r="X298" s="4">
        <v>143598</v>
      </c>
      <c r="Y298" s="1" t="s">
        <v>5800</v>
      </c>
      <c r="Z298" s="27" t="s">
        <v>5801</v>
      </c>
      <c r="AA298" s="27" t="s">
        <v>5801</v>
      </c>
      <c r="AB298" s="1" t="s">
        <v>6573</v>
      </c>
      <c r="AC298" s="27" t="s">
        <v>5802</v>
      </c>
      <c r="AD298" s="3">
        <v>45567.80175925926</v>
      </c>
      <c r="AE298" s="1" t="s">
        <v>5803</v>
      </c>
      <c r="AF298" s="28"/>
      <c r="AG298" s="5"/>
      <c r="AH298" s="5"/>
      <c r="AI298" s="11"/>
      <c r="AJ298" s="27" t="s">
        <v>5801</v>
      </c>
      <c r="AK298" s="27" t="s">
        <v>5802</v>
      </c>
      <c r="AL298" s="4">
        <v>3</v>
      </c>
      <c r="AM298" s="4">
        <v>2</v>
      </c>
      <c r="AN298" s="4">
        <v>9</v>
      </c>
    </row>
    <row x14ac:dyDescent="0.25" r="299" customHeight="1" ht="18.75">
      <c r="A299" s="1" t="s">
        <v>1431</v>
      </c>
      <c r="B299" s="1" t="s">
        <v>4670</v>
      </c>
      <c r="C299" s="4">
        <v>45008218000120</v>
      </c>
      <c r="D299" s="2" t="s">
        <v>6574</v>
      </c>
      <c r="E299" s="4">
        <v>11912682225</v>
      </c>
      <c r="F299" s="1" t="s">
        <v>6575</v>
      </c>
      <c r="G299" s="22">
        <v>45498.48349537037</v>
      </c>
      <c r="H299" s="3">
        <v>45504.55603009259</v>
      </c>
      <c r="I299" s="22">
        <v>45504.77190972222</v>
      </c>
      <c r="J299" s="1" t="s">
        <v>119</v>
      </c>
      <c r="K299" s="5"/>
      <c r="L299" s="25" t="s">
        <v>5479</v>
      </c>
      <c r="M299" s="18"/>
      <c r="N299" s="4">
        <v>86841878</v>
      </c>
      <c r="O299" s="4">
        <v>105121761</v>
      </c>
      <c r="P299" s="5"/>
      <c r="Q299" s="5"/>
      <c r="R299" s="5"/>
      <c r="S299" s="5"/>
      <c r="T299" s="1" t="s">
        <v>5815</v>
      </c>
      <c r="U299" s="5"/>
      <c r="V299" s="5"/>
      <c r="W299" s="5"/>
      <c r="X299" s="18"/>
      <c r="Y299" s="1" t="s">
        <v>5800</v>
      </c>
      <c r="Z299" s="27" t="s">
        <v>5801</v>
      </c>
      <c r="AA299" s="27" t="s">
        <v>5801</v>
      </c>
      <c r="AB299" s="5"/>
      <c r="AC299" s="27" t="s">
        <v>5802</v>
      </c>
      <c r="AD299" s="3">
        <v>45498.483460648145</v>
      </c>
      <c r="AE299" s="1" t="s">
        <v>5803</v>
      </c>
      <c r="AF299" s="28"/>
      <c r="AG299" s="5"/>
      <c r="AH299" s="5"/>
      <c r="AI299" s="11"/>
      <c r="AJ299" s="27" t="s">
        <v>5801</v>
      </c>
      <c r="AK299" s="5"/>
      <c r="AL299" s="18"/>
      <c r="AM299" s="18"/>
      <c r="AN299" s="18"/>
    </row>
    <row x14ac:dyDescent="0.25" r="300" customHeight="1" ht="18.75">
      <c r="A300" s="1" t="s">
        <v>338</v>
      </c>
      <c r="B300" s="1" t="s">
        <v>6576</v>
      </c>
      <c r="C300" s="4">
        <v>40159443000144</v>
      </c>
      <c r="D300" s="2" t="s">
        <v>6576</v>
      </c>
      <c r="E300" s="4">
        <v>48991996351</v>
      </c>
      <c r="F300" s="1" t="s">
        <v>6577</v>
      </c>
      <c r="G300" s="22">
        <v>45257.705104166664</v>
      </c>
      <c r="H300" s="3">
        <v>45542.68251157407</v>
      </c>
      <c r="I300" s="22">
        <v>45542.68300925926</v>
      </c>
      <c r="J300" s="1" t="s">
        <v>250</v>
      </c>
      <c r="K300" s="1" t="s">
        <v>5846</v>
      </c>
      <c r="L300" s="25" t="s">
        <v>6578</v>
      </c>
      <c r="M300" s="18"/>
      <c r="N300" s="4">
        <v>74695575</v>
      </c>
      <c r="O300" s="4">
        <v>92350381</v>
      </c>
      <c r="P300" s="5"/>
      <c r="Q300" s="5"/>
      <c r="R300" s="5"/>
      <c r="S300" s="5"/>
      <c r="T300" s="5"/>
      <c r="U300" s="1" t="s">
        <v>6577</v>
      </c>
      <c r="V300" s="5"/>
      <c r="W300" s="27" t="s">
        <v>5802</v>
      </c>
      <c r="X300" s="18"/>
      <c r="Y300" s="1" t="s">
        <v>5800</v>
      </c>
      <c r="Z300" s="27" t="s">
        <v>5801</v>
      </c>
      <c r="AA300" s="27" t="s">
        <v>5801</v>
      </c>
      <c r="AB300" s="5"/>
      <c r="AC300" s="5"/>
      <c r="AD300" s="11"/>
      <c r="AE300" s="1" t="s">
        <v>5803</v>
      </c>
      <c r="AF300" s="28"/>
      <c r="AG300" s="5"/>
      <c r="AH300" s="5"/>
      <c r="AI300" s="11"/>
      <c r="AJ300" s="5"/>
      <c r="AK300" s="5"/>
      <c r="AL300" s="18"/>
      <c r="AM300" s="18"/>
      <c r="AN300" s="18"/>
    </row>
    <row x14ac:dyDescent="0.25" r="301" customHeight="1" ht="18.75">
      <c r="A301" s="1" t="s">
        <v>1477</v>
      </c>
      <c r="B301" s="1" t="s">
        <v>2149</v>
      </c>
      <c r="C301" s="4">
        <v>52602144000111</v>
      </c>
      <c r="D301" s="2" t="s">
        <v>2149</v>
      </c>
      <c r="E301" s="4">
        <v>27997391008</v>
      </c>
      <c r="F301" s="1" t="s">
        <v>6579</v>
      </c>
      <c r="G301" s="22">
        <v>45517.87939814815</v>
      </c>
      <c r="H301" s="3">
        <v>45597.08763888889</v>
      </c>
      <c r="I301" s="22"/>
      <c r="J301" s="1" t="s">
        <v>223</v>
      </c>
      <c r="K301" s="1" t="s">
        <v>5797</v>
      </c>
      <c r="L301" s="25" t="s">
        <v>5548</v>
      </c>
      <c r="M301" s="18"/>
      <c r="N301" s="4">
        <v>87415116</v>
      </c>
      <c r="O301" s="4">
        <v>106016340</v>
      </c>
      <c r="P301" s="5"/>
      <c r="Q301" s="1" t="s">
        <v>6010</v>
      </c>
      <c r="R301" s="5"/>
      <c r="S301" s="1" t="s">
        <v>5882</v>
      </c>
      <c r="T301" s="1" t="s">
        <v>5815</v>
      </c>
      <c r="U301" s="5"/>
      <c r="V301" s="5"/>
      <c r="W301" s="5"/>
      <c r="X301" s="4">
        <v>143503</v>
      </c>
      <c r="Y301" s="1" t="s">
        <v>5800</v>
      </c>
      <c r="Z301" s="27" t="s">
        <v>5801</v>
      </c>
      <c r="AA301" s="27" t="s">
        <v>5801</v>
      </c>
      <c r="AB301" s="1" t="s">
        <v>6580</v>
      </c>
      <c r="AC301" s="27" t="s">
        <v>5802</v>
      </c>
      <c r="AD301" s="3">
        <v>45517.87939814815</v>
      </c>
      <c r="AE301" s="1" t="s">
        <v>5803</v>
      </c>
      <c r="AF301" s="26" t="s">
        <v>6581</v>
      </c>
      <c r="AG301" s="5"/>
      <c r="AH301" s="5"/>
      <c r="AI301" s="11"/>
      <c r="AJ301" s="27" t="s">
        <v>5801</v>
      </c>
      <c r="AK301" s="27" t="s">
        <v>5801</v>
      </c>
      <c r="AL301" s="4">
        <v>0</v>
      </c>
      <c r="AM301" s="4">
        <v>0</v>
      </c>
      <c r="AN301" s="4">
        <v>0</v>
      </c>
    </row>
    <row x14ac:dyDescent="0.25" r="302" customHeight="1" ht="18.75">
      <c r="A302" s="1" t="s">
        <v>1173</v>
      </c>
      <c r="B302" s="1" t="s">
        <v>1765</v>
      </c>
      <c r="C302" s="4">
        <v>52404520000163</v>
      </c>
      <c r="D302" s="2" t="s">
        <v>1765</v>
      </c>
      <c r="E302" s="4">
        <v>34992413925</v>
      </c>
      <c r="F302" s="1" t="s">
        <v>6582</v>
      </c>
      <c r="G302" s="22">
        <v>45397.99275462963</v>
      </c>
      <c r="H302" s="3">
        <v>45597.08765046296</v>
      </c>
      <c r="I302" s="22"/>
      <c r="J302" s="1" t="s">
        <v>119</v>
      </c>
      <c r="K302" s="1" t="s">
        <v>5846</v>
      </c>
      <c r="L302" s="25" t="s">
        <v>5228</v>
      </c>
      <c r="M302" s="18"/>
      <c r="N302" s="4">
        <v>81900940</v>
      </c>
      <c r="O302" s="4">
        <v>99635575</v>
      </c>
      <c r="P302" s="5"/>
      <c r="Q302" s="5"/>
      <c r="R302" s="5"/>
      <c r="S302" s="5"/>
      <c r="T302" s="5"/>
      <c r="U302" s="1" t="s">
        <v>6582</v>
      </c>
      <c r="V302" s="5"/>
      <c r="W302" s="5"/>
      <c r="X302" s="18"/>
      <c r="Y302" s="1" t="s">
        <v>5800</v>
      </c>
      <c r="Z302" s="27" t="s">
        <v>5801</v>
      </c>
      <c r="AA302" s="27" t="s">
        <v>5801</v>
      </c>
      <c r="AB302" s="5"/>
      <c r="AC302" s="27" t="s">
        <v>5802</v>
      </c>
      <c r="AD302" s="3">
        <v>45397.99275462963</v>
      </c>
      <c r="AE302" s="1" t="s">
        <v>5803</v>
      </c>
      <c r="AF302" s="28"/>
      <c r="AG302" s="5"/>
      <c r="AH302" s="5"/>
      <c r="AI302" s="11"/>
      <c r="AJ302" s="27" t="s">
        <v>5801</v>
      </c>
      <c r="AK302" s="5"/>
      <c r="AL302" s="18"/>
      <c r="AM302" s="18"/>
      <c r="AN302" s="18"/>
    </row>
    <row x14ac:dyDescent="0.25" r="303" customHeight="1" ht="18.75">
      <c r="A303" s="1" t="s">
        <v>1402</v>
      </c>
      <c r="B303" s="1" t="s">
        <v>2150</v>
      </c>
      <c r="C303" s="4">
        <v>6154713312</v>
      </c>
      <c r="D303" s="2" t="s">
        <v>2150</v>
      </c>
      <c r="E303" s="4">
        <v>98982890395</v>
      </c>
      <c r="F303" s="1" t="s">
        <v>6583</v>
      </c>
      <c r="G303" s="22">
        <v>45196.559745370374</v>
      </c>
      <c r="H303" s="3">
        <v>45344.828055555554</v>
      </c>
      <c r="I303" s="22">
        <v>45422.606145833335</v>
      </c>
      <c r="J303" s="1" t="s">
        <v>119</v>
      </c>
      <c r="K303" s="1" t="s">
        <v>5824</v>
      </c>
      <c r="L303" s="25" t="s">
        <v>6584</v>
      </c>
      <c r="M303" s="4">
        <v>1080266</v>
      </c>
      <c r="N303" s="4">
        <v>72415535</v>
      </c>
      <c r="O303" s="4">
        <v>88611895</v>
      </c>
      <c r="P303" s="5"/>
      <c r="Q303" s="5"/>
      <c r="R303" s="5"/>
      <c r="S303" s="5"/>
      <c r="T303" s="5"/>
      <c r="U303" s="1" t="s">
        <v>6583</v>
      </c>
      <c r="V303" s="5"/>
      <c r="W303" s="5"/>
      <c r="X303" s="18"/>
      <c r="Y303" s="1" t="s">
        <v>5800</v>
      </c>
      <c r="Z303" s="27" t="s">
        <v>5801</v>
      </c>
      <c r="AA303" s="27" t="s">
        <v>5801</v>
      </c>
      <c r="AB303" s="5"/>
      <c r="AC303" s="5"/>
      <c r="AD303" s="11"/>
      <c r="AE303" s="1" t="s">
        <v>5803</v>
      </c>
      <c r="AF303" s="28"/>
      <c r="AG303" s="5"/>
      <c r="AH303" s="5"/>
      <c r="AI303" s="11"/>
      <c r="AJ303" s="5"/>
      <c r="AK303" s="5"/>
      <c r="AL303" s="18"/>
      <c r="AM303" s="18"/>
      <c r="AN303" s="18"/>
    </row>
    <row x14ac:dyDescent="0.25" r="304" customHeight="1" ht="18.75">
      <c r="A304" s="1" t="s">
        <v>853</v>
      </c>
      <c r="B304" s="1" t="s">
        <v>2151</v>
      </c>
      <c r="C304" s="4">
        <v>48677622000185</v>
      </c>
      <c r="D304" s="2" t="s">
        <v>2151</v>
      </c>
      <c r="E304" s="4">
        <v>31975887589</v>
      </c>
      <c r="F304" s="1" t="s">
        <v>6585</v>
      </c>
      <c r="G304" s="22">
        <v>45498.87217592593</v>
      </c>
      <c r="H304" s="3">
        <v>45597.08760416666</v>
      </c>
      <c r="I304" s="22"/>
      <c r="J304" s="1" t="s">
        <v>119</v>
      </c>
      <c r="K304" s="5"/>
      <c r="L304" s="5"/>
      <c r="M304" s="18"/>
      <c r="N304" s="4">
        <v>86855974</v>
      </c>
      <c r="O304" s="4">
        <v>105152071</v>
      </c>
      <c r="P304" s="5"/>
      <c r="Q304" s="5"/>
      <c r="R304" s="5"/>
      <c r="S304" s="5"/>
      <c r="T304" s="1" t="s">
        <v>5815</v>
      </c>
      <c r="U304" s="5"/>
      <c r="V304" s="5"/>
      <c r="W304" s="5"/>
      <c r="X304" s="18"/>
      <c r="Y304" s="1" t="s">
        <v>5800</v>
      </c>
      <c r="Z304" s="27" t="s">
        <v>5801</v>
      </c>
      <c r="AA304" s="27" t="s">
        <v>5802</v>
      </c>
      <c r="AB304" s="5"/>
      <c r="AC304" s="27" t="s">
        <v>5802</v>
      </c>
      <c r="AD304" s="3">
        <v>45498.86680555555</v>
      </c>
      <c r="AE304" s="1" t="s">
        <v>5803</v>
      </c>
      <c r="AF304" s="28"/>
      <c r="AG304" s="5"/>
      <c r="AH304" s="5"/>
      <c r="AI304" s="11"/>
      <c r="AJ304" s="27" t="s">
        <v>5802</v>
      </c>
      <c r="AK304" s="5"/>
      <c r="AL304" s="18"/>
      <c r="AM304" s="18"/>
      <c r="AN304" s="18"/>
    </row>
    <row x14ac:dyDescent="0.25" r="305" customHeight="1" ht="18.75">
      <c r="A305" s="1" t="s">
        <v>676</v>
      </c>
      <c r="B305" s="1" t="s">
        <v>1766</v>
      </c>
      <c r="C305" s="4">
        <v>10462372766</v>
      </c>
      <c r="D305" s="2" t="s">
        <v>1766</v>
      </c>
      <c r="E305" s="4">
        <v>27999414035</v>
      </c>
      <c r="F305" s="1" t="s">
        <v>6586</v>
      </c>
      <c r="G305" s="22">
        <v>45471.557534722226</v>
      </c>
      <c r="H305" s="3">
        <v>45512.61938657407</v>
      </c>
      <c r="I305" s="22">
        <v>45512.61962962963</v>
      </c>
      <c r="J305" s="1" t="s">
        <v>119</v>
      </c>
      <c r="K305" s="1" t="s">
        <v>5824</v>
      </c>
      <c r="L305" s="25" t="s">
        <v>5402</v>
      </c>
      <c r="M305" s="4">
        <v>1270558</v>
      </c>
      <c r="N305" s="4">
        <v>86000766</v>
      </c>
      <c r="O305" s="4">
        <v>103841647</v>
      </c>
      <c r="P305" s="5"/>
      <c r="Q305" s="5"/>
      <c r="R305" s="5"/>
      <c r="S305" s="5"/>
      <c r="T305" s="5"/>
      <c r="U305" s="1" t="s">
        <v>6586</v>
      </c>
      <c r="V305" s="5"/>
      <c r="W305" s="5"/>
      <c r="X305" s="18"/>
      <c r="Y305" s="1" t="s">
        <v>5800</v>
      </c>
      <c r="Z305" s="27" t="s">
        <v>5801</v>
      </c>
      <c r="AA305" s="27" t="s">
        <v>5801</v>
      </c>
      <c r="AB305" s="5"/>
      <c r="AC305" s="27" t="s">
        <v>5802</v>
      </c>
      <c r="AD305" s="3">
        <v>45471.55804398148</v>
      </c>
      <c r="AE305" s="1" t="s">
        <v>5803</v>
      </c>
      <c r="AF305" s="28"/>
      <c r="AG305" s="5"/>
      <c r="AH305" s="5"/>
      <c r="AI305" s="11"/>
      <c r="AJ305" s="27" t="s">
        <v>5801</v>
      </c>
      <c r="AK305" s="5"/>
      <c r="AL305" s="18"/>
      <c r="AM305" s="18"/>
      <c r="AN305" s="18"/>
    </row>
    <row x14ac:dyDescent="0.25" r="306" customHeight="1" ht="18.75">
      <c r="A306" s="1" t="s">
        <v>1313</v>
      </c>
      <c r="B306" s="1" t="s">
        <v>6587</v>
      </c>
      <c r="C306" s="4">
        <v>29239972000115</v>
      </c>
      <c r="D306" s="2" t="s">
        <v>6587</v>
      </c>
      <c r="E306" s="4">
        <v>62982228133</v>
      </c>
      <c r="F306" s="1" t="s">
        <v>6588</v>
      </c>
      <c r="G306" s="22">
        <v>45282.660949074074</v>
      </c>
      <c r="H306" s="3">
        <v>45323.86047453704</v>
      </c>
      <c r="I306" s="22">
        <v>45483.602685185186</v>
      </c>
      <c r="J306" s="1" t="s">
        <v>119</v>
      </c>
      <c r="K306" s="1" t="s">
        <v>5818</v>
      </c>
      <c r="L306" s="25" t="s">
        <v>6589</v>
      </c>
      <c r="M306" s="18"/>
      <c r="N306" s="4">
        <v>75554206</v>
      </c>
      <c r="O306" s="4">
        <v>93608696</v>
      </c>
      <c r="P306" s="5"/>
      <c r="Q306" s="5"/>
      <c r="R306" s="5"/>
      <c r="S306" s="5"/>
      <c r="T306" s="5"/>
      <c r="U306" s="1" t="s">
        <v>6588</v>
      </c>
      <c r="V306" s="5"/>
      <c r="W306" s="5"/>
      <c r="X306" s="18"/>
      <c r="Y306" s="1" t="s">
        <v>5800</v>
      </c>
      <c r="Z306" s="27" t="s">
        <v>5801</v>
      </c>
      <c r="AA306" s="27" t="s">
        <v>5801</v>
      </c>
      <c r="AB306" s="5"/>
      <c r="AC306" s="5"/>
      <c r="AD306" s="11"/>
      <c r="AE306" s="1" t="s">
        <v>5803</v>
      </c>
      <c r="AF306" s="28"/>
      <c r="AG306" s="5"/>
      <c r="AH306" s="5"/>
      <c r="AI306" s="11"/>
      <c r="AJ306" s="5"/>
      <c r="AK306" s="5"/>
      <c r="AL306" s="18"/>
      <c r="AM306" s="18"/>
      <c r="AN306" s="18"/>
    </row>
    <row x14ac:dyDescent="0.25" r="307" customHeight="1" ht="18.75">
      <c r="A307" s="1" t="s">
        <v>941</v>
      </c>
      <c r="B307" s="1" t="s">
        <v>2152</v>
      </c>
      <c r="C307" s="4">
        <v>44875358000133</v>
      </c>
      <c r="D307" s="2" t="s">
        <v>6590</v>
      </c>
      <c r="E307" s="4">
        <v>19999501055</v>
      </c>
      <c r="F307" s="1" t="s">
        <v>6591</v>
      </c>
      <c r="G307" s="22">
        <v>45513.52113425926</v>
      </c>
      <c r="H307" s="3">
        <v>45597.08765046296</v>
      </c>
      <c r="I307" s="22"/>
      <c r="J307" s="1" t="s">
        <v>316</v>
      </c>
      <c r="K307" s="5"/>
      <c r="L307" s="25" t="s">
        <v>5536</v>
      </c>
      <c r="M307" s="18"/>
      <c r="N307" s="4">
        <v>87252928</v>
      </c>
      <c r="O307" s="4">
        <v>105799742</v>
      </c>
      <c r="P307" s="5"/>
      <c r="Q307" s="1" t="s">
        <v>6592</v>
      </c>
      <c r="R307" s="5"/>
      <c r="S307" s="1" t="s">
        <v>5814</v>
      </c>
      <c r="T307" s="1" t="s">
        <v>5798</v>
      </c>
      <c r="U307" s="5"/>
      <c r="V307" s="5"/>
      <c r="W307" s="5"/>
      <c r="X307" s="18"/>
      <c r="Y307" s="1" t="s">
        <v>5800</v>
      </c>
      <c r="Z307" s="27" t="s">
        <v>5801</v>
      </c>
      <c r="AA307" s="27" t="s">
        <v>5801</v>
      </c>
      <c r="AB307" s="1" t="s">
        <v>6593</v>
      </c>
      <c r="AC307" s="27" t="s">
        <v>5802</v>
      </c>
      <c r="AD307" s="3">
        <v>45513.52112268518</v>
      </c>
      <c r="AE307" s="1" t="s">
        <v>5803</v>
      </c>
      <c r="AF307" s="28"/>
      <c r="AG307" s="5"/>
      <c r="AH307" s="5"/>
      <c r="AI307" s="11"/>
      <c r="AJ307" s="27" t="s">
        <v>5801</v>
      </c>
      <c r="AK307" s="27" t="s">
        <v>5802</v>
      </c>
      <c r="AL307" s="4">
        <v>1</v>
      </c>
      <c r="AM307" s="4">
        <v>1</v>
      </c>
      <c r="AN307" s="4">
        <v>1</v>
      </c>
    </row>
    <row x14ac:dyDescent="0.25" r="308" customHeight="1" ht="18.75">
      <c r="A308" s="1" t="s">
        <v>614</v>
      </c>
      <c r="B308" s="1" t="s">
        <v>2153</v>
      </c>
      <c r="C308" s="4">
        <v>49619168000179</v>
      </c>
      <c r="D308" s="2" t="s">
        <v>2153</v>
      </c>
      <c r="E308" s="4">
        <v>21979501917</v>
      </c>
      <c r="F308" s="1" t="s">
        <v>6594</v>
      </c>
      <c r="G308" s="22">
        <v>45240.66376157408</v>
      </c>
      <c r="H308" s="3">
        <v>45240.97472222222</v>
      </c>
      <c r="I308" s="22">
        <v>45322.65038194445</v>
      </c>
      <c r="J308" s="1" t="s">
        <v>44</v>
      </c>
      <c r="K308" s="1" t="s">
        <v>5818</v>
      </c>
      <c r="L308" s="25" t="s">
        <v>6595</v>
      </c>
      <c r="M308" s="18"/>
      <c r="N308" s="4">
        <v>74175653</v>
      </c>
      <c r="O308" s="4">
        <v>91311388</v>
      </c>
      <c r="P308" s="5"/>
      <c r="Q308" s="5"/>
      <c r="R308" s="5"/>
      <c r="S308" s="5"/>
      <c r="T308" s="1" t="s">
        <v>5798</v>
      </c>
      <c r="U308" s="5"/>
      <c r="V308" s="5"/>
      <c r="W308" s="5"/>
      <c r="X308" s="18"/>
      <c r="Y308" s="1" t="s">
        <v>5800</v>
      </c>
      <c r="Z308" s="27" t="s">
        <v>5801</v>
      </c>
      <c r="AA308" s="27" t="s">
        <v>5801</v>
      </c>
      <c r="AB308" s="5"/>
      <c r="AC308" s="5"/>
      <c r="AD308" s="11"/>
      <c r="AE308" s="1" t="s">
        <v>5803</v>
      </c>
      <c r="AF308" s="28"/>
      <c r="AG308" s="5"/>
      <c r="AH308" s="5"/>
      <c r="AI308" s="11"/>
      <c r="AJ308" s="5"/>
      <c r="AK308" s="5"/>
      <c r="AL308" s="18"/>
      <c r="AM308" s="18"/>
      <c r="AN308" s="18"/>
    </row>
    <row x14ac:dyDescent="0.25" r="309" customHeight="1" ht="18.75">
      <c r="A309" s="1" t="s">
        <v>876</v>
      </c>
      <c r="B309" s="1" t="s">
        <v>6596</v>
      </c>
      <c r="C309" s="4">
        <v>39936266000186</v>
      </c>
      <c r="D309" s="2" t="s">
        <v>6596</v>
      </c>
      <c r="E309" s="4">
        <v>11985746769</v>
      </c>
      <c r="F309" s="1" t="s">
        <v>6597</v>
      </c>
      <c r="G309" s="22">
        <v>45190.63077546296</v>
      </c>
      <c r="H309" s="3">
        <v>45226.74523148148</v>
      </c>
      <c r="I309" s="22">
        <v>45242.79571759259</v>
      </c>
      <c r="J309" s="1" t="s">
        <v>119</v>
      </c>
      <c r="K309" s="1" t="s">
        <v>5797</v>
      </c>
      <c r="L309" s="25" t="s">
        <v>6598</v>
      </c>
      <c r="M309" s="18"/>
      <c r="N309" s="4">
        <v>72088775</v>
      </c>
      <c r="O309" s="4">
        <v>88220196</v>
      </c>
      <c r="P309" s="5"/>
      <c r="Q309" s="5"/>
      <c r="R309" s="5"/>
      <c r="S309" s="5"/>
      <c r="T309" s="1" t="s">
        <v>5798</v>
      </c>
      <c r="U309" s="1" t="s">
        <v>6599</v>
      </c>
      <c r="V309" s="5"/>
      <c r="W309" s="5"/>
      <c r="X309" s="18"/>
      <c r="Y309" s="1" t="s">
        <v>5800</v>
      </c>
      <c r="Z309" s="27" t="s">
        <v>5801</v>
      </c>
      <c r="AA309" s="27" t="s">
        <v>5801</v>
      </c>
      <c r="AB309" s="5"/>
      <c r="AC309" s="5"/>
      <c r="AD309" s="11"/>
      <c r="AE309" s="1" t="s">
        <v>5803</v>
      </c>
      <c r="AF309" s="28"/>
      <c r="AG309" s="5"/>
      <c r="AH309" s="5"/>
      <c r="AI309" s="11"/>
      <c r="AJ309" s="5"/>
      <c r="AK309" s="5"/>
      <c r="AL309" s="18"/>
      <c r="AM309" s="18"/>
      <c r="AN309" s="18"/>
    </row>
    <row x14ac:dyDescent="0.25" r="310" customHeight="1" ht="18.75">
      <c r="A310" s="1" t="s">
        <v>356</v>
      </c>
      <c r="B310" s="1" t="s">
        <v>1767</v>
      </c>
      <c r="C310" s="4">
        <v>37180567000105</v>
      </c>
      <c r="D310" s="2" t="s">
        <v>1767</v>
      </c>
      <c r="E310" s="4">
        <v>15998423152</v>
      </c>
      <c r="F310" s="1" t="s">
        <v>6600</v>
      </c>
      <c r="G310" s="22">
        <v>45414.680914351855</v>
      </c>
      <c r="H310" s="3">
        <v>45597.08766203704</v>
      </c>
      <c r="I310" s="22"/>
      <c r="J310" s="1" t="s">
        <v>57</v>
      </c>
      <c r="K310" s="1" t="s">
        <v>5893</v>
      </c>
      <c r="L310" s="25" t="s">
        <v>5278</v>
      </c>
      <c r="M310" s="18"/>
      <c r="N310" s="4">
        <v>82769872</v>
      </c>
      <c r="O310" s="4">
        <v>100597794</v>
      </c>
      <c r="P310" s="5"/>
      <c r="Q310" s="5"/>
      <c r="R310" s="5"/>
      <c r="S310" s="5"/>
      <c r="T310" s="5"/>
      <c r="U310" s="1" t="s">
        <v>6601</v>
      </c>
      <c r="V310" s="5"/>
      <c r="W310" s="5"/>
      <c r="X310" s="18"/>
      <c r="Y310" s="1" t="s">
        <v>5825</v>
      </c>
      <c r="Z310" s="27" t="s">
        <v>5801</v>
      </c>
      <c r="AA310" s="27" t="s">
        <v>5801</v>
      </c>
      <c r="AB310" s="1" t="s">
        <v>6602</v>
      </c>
      <c r="AC310" s="27" t="s">
        <v>5802</v>
      </c>
      <c r="AD310" s="3">
        <v>45413.64561342593</v>
      </c>
      <c r="AE310" s="1" t="s">
        <v>5803</v>
      </c>
      <c r="AF310" s="26" t="s">
        <v>6068</v>
      </c>
      <c r="AG310" s="1" t="s">
        <v>6529</v>
      </c>
      <c r="AH310" s="1" t="s">
        <v>6603</v>
      </c>
      <c r="AI310" s="3">
        <v>45548.84773148148</v>
      </c>
      <c r="AJ310" s="27" t="s">
        <v>5801</v>
      </c>
      <c r="AK310" s="5"/>
      <c r="AL310" s="18"/>
      <c r="AM310" s="18"/>
      <c r="AN310" s="18"/>
    </row>
    <row x14ac:dyDescent="0.25" r="311" customHeight="1" ht="18.75">
      <c r="A311" s="1" t="s">
        <v>1713</v>
      </c>
      <c r="B311" s="1" t="s">
        <v>4671</v>
      </c>
      <c r="C311" s="4">
        <v>25099822000100</v>
      </c>
      <c r="D311" s="2" t="s">
        <v>4671</v>
      </c>
      <c r="E311" s="4">
        <v>11984849333</v>
      </c>
      <c r="F311" s="1" t="s">
        <v>6604</v>
      </c>
      <c r="G311" s="22">
        <v>45546.492997685185</v>
      </c>
      <c r="H311" s="3">
        <v>45597.08761574074</v>
      </c>
      <c r="I311" s="22"/>
      <c r="J311" s="1" t="s">
        <v>273</v>
      </c>
      <c r="K311" s="1" t="s">
        <v>5863</v>
      </c>
      <c r="L311" s="5"/>
      <c r="M311" s="18"/>
      <c r="N311" s="4">
        <v>88242305</v>
      </c>
      <c r="O311" s="4">
        <v>107265562</v>
      </c>
      <c r="P311" s="5"/>
      <c r="Q311" s="5"/>
      <c r="R311" s="5"/>
      <c r="S311" s="5"/>
      <c r="T311" s="5"/>
      <c r="U311" s="5"/>
      <c r="V311" s="5"/>
      <c r="W311" s="5"/>
      <c r="X311" s="18"/>
      <c r="Y311" s="1" t="s">
        <v>5800</v>
      </c>
      <c r="Z311" s="27" t="s">
        <v>5801</v>
      </c>
      <c r="AA311" s="27" t="s">
        <v>5801</v>
      </c>
      <c r="AB311" s="5"/>
      <c r="AC311" s="27" t="s">
        <v>5802</v>
      </c>
      <c r="AD311" s="3">
        <v>45546.487442129626</v>
      </c>
      <c r="AE311" s="1" t="s">
        <v>5803</v>
      </c>
      <c r="AF311" s="28"/>
      <c r="AG311" s="5"/>
      <c r="AH311" s="5"/>
      <c r="AI311" s="11"/>
      <c r="AJ311" s="27" t="s">
        <v>5801</v>
      </c>
      <c r="AK311" s="5"/>
      <c r="AL311" s="18"/>
      <c r="AM311" s="18"/>
      <c r="AN311" s="18"/>
    </row>
    <row x14ac:dyDescent="0.25" r="312" customHeight="1" ht="18.75">
      <c r="A312" s="1" t="s">
        <v>6605</v>
      </c>
      <c r="B312" s="1" t="s">
        <v>6606</v>
      </c>
      <c r="C312" s="18"/>
      <c r="D312" s="2" t="s">
        <v>6607</v>
      </c>
      <c r="E312" s="4">
        <v>31984359155</v>
      </c>
      <c r="F312" s="1" t="s">
        <v>6608</v>
      </c>
      <c r="G312" s="22">
        <v>44993.72877314815</v>
      </c>
      <c r="H312" s="3">
        <v>45597.08762731482</v>
      </c>
      <c r="I312" s="22"/>
      <c r="J312" s="1" t="s">
        <v>114</v>
      </c>
      <c r="K312" s="1" t="s">
        <v>5824</v>
      </c>
      <c r="L312" s="5"/>
      <c r="M312" s="18"/>
      <c r="N312" s="18"/>
      <c r="O312" s="18"/>
      <c r="P312" s="5"/>
      <c r="Q312" s="5"/>
      <c r="R312" s="5"/>
      <c r="S312" s="5"/>
      <c r="T312" s="5"/>
      <c r="U312" s="5"/>
      <c r="V312" s="5"/>
      <c r="W312" s="27" t="s">
        <v>5802</v>
      </c>
      <c r="X312" s="18"/>
      <c r="Y312" s="1" t="s">
        <v>5800</v>
      </c>
      <c r="Z312" s="27" t="s">
        <v>5801</v>
      </c>
      <c r="AA312" s="27" t="s">
        <v>5801</v>
      </c>
      <c r="AB312" s="5"/>
      <c r="AC312" s="5"/>
      <c r="AD312" s="11"/>
      <c r="AE312" s="1" t="s">
        <v>5803</v>
      </c>
      <c r="AF312" s="28"/>
      <c r="AG312" s="5"/>
      <c r="AH312" s="5"/>
      <c r="AI312" s="11"/>
      <c r="AJ312" s="27" t="s">
        <v>5801</v>
      </c>
      <c r="AK312" s="5"/>
      <c r="AL312" s="18"/>
      <c r="AM312" s="18"/>
      <c r="AN312" s="18"/>
    </row>
    <row x14ac:dyDescent="0.25" r="313" customHeight="1" ht="18.75">
      <c r="A313" s="1" t="s">
        <v>690</v>
      </c>
      <c r="B313" s="1" t="s">
        <v>1768</v>
      </c>
      <c r="C313" s="4">
        <v>36667925000138</v>
      </c>
      <c r="D313" s="2" t="s">
        <v>6609</v>
      </c>
      <c r="E313" s="4">
        <v>31984926242</v>
      </c>
      <c r="F313" s="1" t="s">
        <v>6610</v>
      </c>
      <c r="G313" s="22">
        <v>45411.75443287037</v>
      </c>
      <c r="H313" s="3">
        <v>45597.08761574074</v>
      </c>
      <c r="I313" s="22"/>
      <c r="J313" s="1" t="s">
        <v>223</v>
      </c>
      <c r="K313" s="1" t="s">
        <v>5824</v>
      </c>
      <c r="L313" s="25" t="s">
        <v>5266</v>
      </c>
      <c r="M313" s="4">
        <v>1157537</v>
      </c>
      <c r="N313" s="4">
        <v>82665777</v>
      </c>
      <c r="O313" s="4">
        <v>100424445</v>
      </c>
      <c r="P313" s="5"/>
      <c r="Q313" s="5"/>
      <c r="R313" s="5"/>
      <c r="S313" s="5"/>
      <c r="T313" s="5"/>
      <c r="U313" s="1" t="s">
        <v>6611</v>
      </c>
      <c r="V313" s="5"/>
      <c r="W313" s="5"/>
      <c r="X313" s="18"/>
      <c r="Y313" s="1" t="s">
        <v>5800</v>
      </c>
      <c r="Z313" s="27" t="s">
        <v>5801</v>
      </c>
      <c r="AA313" s="27" t="s">
        <v>5801</v>
      </c>
      <c r="AB313" s="5"/>
      <c r="AC313" s="27" t="s">
        <v>5802</v>
      </c>
      <c r="AD313" s="3">
        <v>45411.75440972222</v>
      </c>
      <c r="AE313" s="1" t="s">
        <v>5803</v>
      </c>
      <c r="AF313" s="28"/>
      <c r="AG313" s="5"/>
      <c r="AH313" s="5"/>
      <c r="AI313" s="11"/>
      <c r="AJ313" s="27" t="s">
        <v>5801</v>
      </c>
      <c r="AK313" s="5"/>
      <c r="AL313" s="18"/>
      <c r="AM313" s="18"/>
      <c r="AN313" s="18"/>
    </row>
    <row x14ac:dyDescent="0.25" r="314" customHeight="1" ht="18.75">
      <c r="A314" s="1" t="s">
        <v>6612</v>
      </c>
      <c r="B314" s="1" t="s">
        <v>6297</v>
      </c>
      <c r="C314" s="18"/>
      <c r="D314" s="2" t="s">
        <v>6297</v>
      </c>
      <c r="E314" s="4">
        <v>31998718807</v>
      </c>
      <c r="F314" s="1" t="s">
        <v>6613</v>
      </c>
      <c r="G314" s="22">
        <v>45306.833645833336</v>
      </c>
      <c r="H314" s="3">
        <v>45477.788877314815</v>
      </c>
      <c r="I314" s="22">
        <v>45477.788877314815</v>
      </c>
      <c r="J314" s="1" t="s">
        <v>119</v>
      </c>
      <c r="K314" s="5"/>
      <c r="L314" s="5"/>
      <c r="M314" s="18"/>
      <c r="N314" s="4">
        <v>76530115</v>
      </c>
      <c r="O314" s="4">
        <v>94616628</v>
      </c>
      <c r="P314" s="5"/>
      <c r="Q314" s="5"/>
      <c r="R314" s="5"/>
      <c r="S314" s="5"/>
      <c r="T314" s="5"/>
      <c r="U314" s="5"/>
      <c r="V314" s="5"/>
      <c r="W314" s="5"/>
      <c r="X314" s="18"/>
      <c r="Y314" s="1" t="s">
        <v>5800</v>
      </c>
      <c r="Z314" s="27" t="s">
        <v>5802</v>
      </c>
      <c r="AA314" s="27" t="s">
        <v>5802</v>
      </c>
      <c r="AB314" s="5"/>
      <c r="AC314" s="5"/>
      <c r="AD314" s="11"/>
      <c r="AE314" s="1" t="s">
        <v>5803</v>
      </c>
      <c r="AF314" s="28"/>
      <c r="AG314" s="5"/>
      <c r="AH314" s="5"/>
      <c r="AI314" s="11"/>
      <c r="AJ314" s="5"/>
      <c r="AK314" s="5"/>
      <c r="AL314" s="18"/>
      <c r="AM314" s="18"/>
      <c r="AN314" s="18"/>
    </row>
    <row x14ac:dyDescent="0.25" r="315" customHeight="1" ht="18.75">
      <c r="A315" s="1" t="s">
        <v>1115</v>
      </c>
      <c r="B315" s="1" t="s">
        <v>2154</v>
      </c>
      <c r="C315" s="4">
        <v>25278443000170</v>
      </c>
      <c r="D315" s="2" t="s">
        <v>6614</v>
      </c>
      <c r="E315" s="4">
        <v>11970733487</v>
      </c>
      <c r="F315" s="1" t="s">
        <v>6615</v>
      </c>
      <c r="G315" s="22">
        <v>45389.83325231481</v>
      </c>
      <c r="H315" s="3">
        <v>45597.08766203704</v>
      </c>
      <c r="I315" s="22"/>
      <c r="J315" s="1" t="s">
        <v>223</v>
      </c>
      <c r="K315" s="1" t="s">
        <v>5797</v>
      </c>
      <c r="L315" s="25" t="s">
        <v>5192</v>
      </c>
      <c r="M315" s="18"/>
      <c r="N315" s="4">
        <v>80902428</v>
      </c>
      <c r="O315" s="4">
        <v>99112641</v>
      </c>
      <c r="P315" s="5"/>
      <c r="Q315" s="5"/>
      <c r="R315" s="5"/>
      <c r="S315" s="5"/>
      <c r="T315" s="1" t="s">
        <v>5798</v>
      </c>
      <c r="U315" s="1" t="s">
        <v>6616</v>
      </c>
      <c r="V315" s="5"/>
      <c r="W315" s="5"/>
      <c r="X315" s="18"/>
      <c r="Y315" s="1" t="s">
        <v>5800</v>
      </c>
      <c r="Z315" s="27" t="s">
        <v>5801</v>
      </c>
      <c r="AA315" s="27" t="s">
        <v>5801</v>
      </c>
      <c r="AB315" s="5"/>
      <c r="AC315" s="27" t="s">
        <v>5802</v>
      </c>
      <c r="AD315" s="3">
        <v>45389.83322916667</v>
      </c>
      <c r="AE315" s="1" t="s">
        <v>5803</v>
      </c>
      <c r="AF315" s="28"/>
      <c r="AG315" s="5"/>
      <c r="AH315" s="5"/>
      <c r="AI315" s="11"/>
      <c r="AJ315" s="27" t="s">
        <v>5801</v>
      </c>
      <c r="AK315" s="5"/>
      <c r="AL315" s="18"/>
      <c r="AM315" s="18"/>
      <c r="AN315" s="18"/>
    </row>
    <row x14ac:dyDescent="0.25" r="316" customHeight="1" ht="18.75">
      <c r="A316" s="1" t="s">
        <v>764</v>
      </c>
      <c r="B316" s="1" t="s">
        <v>4672</v>
      </c>
      <c r="C316" s="4">
        <v>50067948000132</v>
      </c>
      <c r="D316" s="2" t="s">
        <v>6617</v>
      </c>
      <c r="E316" s="4">
        <v>21998035033</v>
      </c>
      <c r="F316" s="1" t="s">
        <v>6618</v>
      </c>
      <c r="G316" s="22">
        <v>45582.706921296296</v>
      </c>
      <c r="H316" s="3">
        <v>45597.08763888889</v>
      </c>
      <c r="I316" s="22"/>
      <c r="J316" s="1" t="s">
        <v>311</v>
      </c>
      <c r="K316" s="1" t="s">
        <v>6143</v>
      </c>
      <c r="L316" s="25" t="s">
        <v>6619</v>
      </c>
      <c r="M316" s="18"/>
      <c r="N316" s="18"/>
      <c r="O316" s="18"/>
      <c r="P316" s="5"/>
      <c r="Q316" s="1" t="s">
        <v>5852</v>
      </c>
      <c r="R316" s="5"/>
      <c r="S316" s="1" t="s">
        <v>5814</v>
      </c>
      <c r="T316" s="5"/>
      <c r="U316" s="5"/>
      <c r="V316" s="5"/>
      <c r="W316" s="5"/>
      <c r="X316" s="18"/>
      <c r="Y316" s="1" t="s">
        <v>5800</v>
      </c>
      <c r="Z316" s="27" t="s">
        <v>5801</v>
      </c>
      <c r="AA316" s="27" t="s">
        <v>5801</v>
      </c>
      <c r="AB316" s="1" t="s">
        <v>6620</v>
      </c>
      <c r="AC316" s="27" t="s">
        <v>5802</v>
      </c>
      <c r="AD316" s="3">
        <v>45582.70690972222</v>
      </c>
      <c r="AE316" s="1" t="s">
        <v>5803</v>
      </c>
      <c r="AF316" s="28"/>
      <c r="AG316" s="5"/>
      <c r="AH316" s="5"/>
      <c r="AI316" s="11"/>
      <c r="AJ316" s="27" t="s">
        <v>5801</v>
      </c>
      <c r="AK316" s="27" t="s">
        <v>5802</v>
      </c>
      <c r="AL316" s="4">
        <v>1</v>
      </c>
      <c r="AM316" s="4">
        <v>1</v>
      </c>
      <c r="AN316" s="4">
        <v>5</v>
      </c>
    </row>
    <row x14ac:dyDescent="0.25" r="317" customHeight="1" ht="18.75">
      <c r="A317" s="1" t="s">
        <v>640</v>
      </c>
      <c r="B317" s="1" t="s">
        <v>1769</v>
      </c>
      <c r="C317" s="4">
        <v>21119774000106</v>
      </c>
      <c r="D317" s="4">
        <v>21119774000106</v>
      </c>
      <c r="E317" s="4">
        <v>51998370724</v>
      </c>
      <c r="F317" s="1" t="s">
        <v>6621</v>
      </c>
      <c r="G317" s="22">
        <v>45560.00565972222</v>
      </c>
      <c r="H317" s="3">
        <v>45590.765185185184</v>
      </c>
      <c r="I317" s="22">
        <v>45590.77568287037</v>
      </c>
      <c r="J317" s="1" t="s">
        <v>237</v>
      </c>
      <c r="K317" s="1" t="s">
        <v>5797</v>
      </c>
      <c r="L317" s="25" t="s">
        <v>5731</v>
      </c>
      <c r="M317" s="18"/>
      <c r="N317" s="4">
        <v>88650577</v>
      </c>
      <c r="O317" s="4">
        <v>107943750</v>
      </c>
      <c r="P317" s="5"/>
      <c r="Q317" s="1" t="s">
        <v>6592</v>
      </c>
      <c r="R317" s="5"/>
      <c r="S317" s="1" t="s">
        <v>5814</v>
      </c>
      <c r="T317" s="1" t="s">
        <v>5815</v>
      </c>
      <c r="U317" s="5"/>
      <c r="V317" s="5"/>
      <c r="W317" s="27" t="s">
        <v>5802</v>
      </c>
      <c r="X317" s="4">
        <v>144542</v>
      </c>
      <c r="Y317" s="1" t="s">
        <v>5800</v>
      </c>
      <c r="Z317" s="27" t="s">
        <v>5801</v>
      </c>
      <c r="AA317" s="27" t="s">
        <v>5801</v>
      </c>
      <c r="AB317" s="5"/>
      <c r="AC317" s="27" t="s">
        <v>5802</v>
      </c>
      <c r="AD317" s="3">
        <v>45560.005636574075</v>
      </c>
      <c r="AE317" s="1" t="s">
        <v>5803</v>
      </c>
      <c r="AF317" s="28"/>
      <c r="AG317" s="5"/>
      <c r="AH317" s="5"/>
      <c r="AI317" s="11"/>
      <c r="AJ317" s="27" t="s">
        <v>5801</v>
      </c>
      <c r="AK317" s="27" t="s">
        <v>5802</v>
      </c>
      <c r="AL317" s="4">
        <v>1</v>
      </c>
      <c r="AM317" s="4">
        <v>2</v>
      </c>
      <c r="AN317" s="4">
        <v>2</v>
      </c>
    </row>
    <row x14ac:dyDescent="0.25" r="318" customHeight="1" ht="18.75">
      <c r="A318" s="1" t="s">
        <v>982</v>
      </c>
      <c r="B318" s="1" t="s">
        <v>4673</v>
      </c>
      <c r="C318" s="4">
        <v>47125207000156</v>
      </c>
      <c r="D318" s="2" t="s">
        <v>6622</v>
      </c>
      <c r="E318" s="4">
        <v>11989334145</v>
      </c>
      <c r="F318" s="1" t="s">
        <v>6623</v>
      </c>
      <c r="G318" s="22">
        <v>45504.788993055554</v>
      </c>
      <c r="H318" s="3">
        <v>45597.087685185186</v>
      </c>
      <c r="I318" s="22"/>
      <c r="J318" s="1" t="s">
        <v>223</v>
      </c>
      <c r="K318" s="1" t="s">
        <v>5835</v>
      </c>
      <c r="L318" s="25" t="s">
        <v>5502</v>
      </c>
      <c r="M318" s="18"/>
      <c r="N318" s="4">
        <v>86982448</v>
      </c>
      <c r="O318" s="4">
        <v>105388632</v>
      </c>
      <c r="P318" s="5"/>
      <c r="Q318" s="1" t="s">
        <v>5852</v>
      </c>
      <c r="R318" s="5"/>
      <c r="S318" s="1" t="s">
        <v>5814</v>
      </c>
      <c r="T318" s="1" t="s">
        <v>5798</v>
      </c>
      <c r="U318" s="5"/>
      <c r="V318" s="5"/>
      <c r="W318" s="5"/>
      <c r="X318" s="18"/>
      <c r="Y318" s="1" t="s">
        <v>5800</v>
      </c>
      <c r="Z318" s="27" t="s">
        <v>5801</v>
      </c>
      <c r="AA318" s="27" t="s">
        <v>5801</v>
      </c>
      <c r="AB318" s="5"/>
      <c r="AC318" s="27" t="s">
        <v>5802</v>
      </c>
      <c r="AD318" s="3">
        <v>45504.788981481484</v>
      </c>
      <c r="AE318" s="1" t="s">
        <v>5803</v>
      </c>
      <c r="AF318" s="28"/>
      <c r="AG318" s="5"/>
      <c r="AH318" s="5"/>
      <c r="AI318" s="11"/>
      <c r="AJ318" s="27" t="s">
        <v>5801</v>
      </c>
      <c r="AK318" s="27" t="s">
        <v>5801</v>
      </c>
      <c r="AL318" s="4">
        <v>0</v>
      </c>
      <c r="AM318" s="4">
        <v>0</v>
      </c>
      <c r="AN318" s="4">
        <v>0</v>
      </c>
    </row>
    <row x14ac:dyDescent="0.25" r="319" customHeight="1" ht="18.75">
      <c r="A319" s="1" t="s">
        <v>1486</v>
      </c>
      <c r="B319" s="1" t="s">
        <v>6624</v>
      </c>
      <c r="C319" s="4">
        <v>45350268000191</v>
      </c>
      <c r="D319" s="2" t="s">
        <v>6624</v>
      </c>
      <c r="E319" s="4">
        <v>21927717679</v>
      </c>
      <c r="F319" s="1" t="s">
        <v>6625</v>
      </c>
      <c r="G319" s="22">
        <v>45551.59695601852</v>
      </c>
      <c r="H319" s="3">
        <v>45597.20538194444</v>
      </c>
      <c r="I319" s="22"/>
      <c r="J319" s="1" t="s">
        <v>273</v>
      </c>
      <c r="K319" s="5"/>
      <c r="L319" s="5"/>
      <c r="M319" s="18"/>
      <c r="N319" s="4">
        <v>88429872</v>
      </c>
      <c r="O319" s="4">
        <v>107553968</v>
      </c>
      <c r="P319" s="5"/>
      <c r="Q319" s="5"/>
      <c r="R319" s="5"/>
      <c r="S319" s="5"/>
      <c r="T319" s="5"/>
      <c r="U319" s="5"/>
      <c r="V319" s="5"/>
      <c r="W319" s="27" t="s">
        <v>5802</v>
      </c>
      <c r="X319" s="18"/>
      <c r="Y319" s="1" t="s">
        <v>5800</v>
      </c>
      <c r="Z319" s="27" t="s">
        <v>5801</v>
      </c>
      <c r="AA319" s="27" t="s">
        <v>5801</v>
      </c>
      <c r="AB319" s="5"/>
      <c r="AC319" s="27" t="s">
        <v>5802</v>
      </c>
      <c r="AD319" s="3">
        <v>45551.55386574074</v>
      </c>
      <c r="AE319" s="1" t="s">
        <v>5803</v>
      </c>
      <c r="AF319" s="28"/>
      <c r="AG319" s="5"/>
      <c r="AH319" s="5"/>
      <c r="AI319" s="11"/>
      <c r="AJ319" s="27" t="s">
        <v>5801</v>
      </c>
      <c r="AK319" s="5"/>
      <c r="AL319" s="18"/>
      <c r="AM319" s="18"/>
      <c r="AN319" s="18"/>
    </row>
    <row x14ac:dyDescent="0.25" r="320" customHeight="1" ht="18.75">
      <c r="A320" s="1" t="s">
        <v>545</v>
      </c>
      <c r="B320" s="1" t="s">
        <v>4954</v>
      </c>
      <c r="C320" s="4">
        <v>31018984000161</v>
      </c>
      <c r="D320" s="2" t="s">
        <v>6626</v>
      </c>
      <c r="E320" s="4">
        <v>27981795647</v>
      </c>
      <c r="F320" s="1" t="s">
        <v>6627</v>
      </c>
      <c r="G320" s="22">
        <v>45576.80150462963</v>
      </c>
      <c r="H320" s="3">
        <v>45597.20543981482</v>
      </c>
      <c r="I320" s="22"/>
      <c r="J320" s="1" t="s">
        <v>306</v>
      </c>
      <c r="K320" s="1" t="s">
        <v>5812</v>
      </c>
      <c r="L320" s="25" t="s">
        <v>6628</v>
      </c>
      <c r="M320" s="18"/>
      <c r="N320" s="4">
        <v>89116440</v>
      </c>
      <c r="O320" s="4">
        <v>108714357</v>
      </c>
      <c r="P320" s="5"/>
      <c r="Q320" s="1" t="s">
        <v>5813</v>
      </c>
      <c r="R320" s="5"/>
      <c r="S320" s="1" t="s">
        <v>5814</v>
      </c>
      <c r="T320" s="5"/>
      <c r="U320" s="5"/>
      <c r="V320" s="5"/>
      <c r="W320" s="5"/>
      <c r="X320" s="18"/>
      <c r="Y320" s="1" t="s">
        <v>5800</v>
      </c>
      <c r="Z320" s="27" t="s">
        <v>5801</v>
      </c>
      <c r="AA320" s="27" t="s">
        <v>5801</v>
      </c>
      <c r="AB320" s="1" t="s">
        <v>6629</v>
      </c>
      <c r="AC320" s="27" t="s">
        <v>5802</v>
      </c>
      <c r="AD320" s="3">
        <v>45576.80150462963</v>
      </c>
      <c r="AE320" s="1" t="s">
        <v>5803</v>
      </c>
      <c r="AF320" s="28"/>
      <c r="AG320" s="5"/>
      <c r="AH320" s="5"/>
      <c r="AI320" s="11"/>
      <c r="AJ320" s="27" t="s">
        <v>5801</v>
      </c>
      <c r="AK320" s="27" t="s">
        <v>5801</v>
      </c>
      <c r="AL320" s="4">
        <v>0</v>
      </c>
      <c r="AM320" s="4">
        <v>0</v>
      </c>
      <c r="AN320" s="4">
        <v>0</v>
      </c>
    </row>
    <row x14ac:dyDescent="0.25" r="321" customHeight="1" ht="18.75">
      <c r="A321" s="1" t="s">
        <v>1072</v>
      </c>
      <c r="B321" s="1" t="s">
        <v>1770</v>
      </c>
      <c r="C321" s="4">
        <v>51830663000174</v>
      </c>
      <c r="D321" s="2" t="s">
        <v>1770</v>
      </c>
      <c r="E321" s="4">
        <v>15997127406</v>
      </c>
      <c r="F321" s="1" t="s">
        <v>6630</v>
      </c>
      <c r="G321" s="22">
        <v>45337.647152777776</v>
      </c>
      <c r="H321" s="3">
        <v>45597.087685185186</v>
      </c>
      <c r="I321" s="22"/>
      <c r="J321" s="1" t="s">
        <v>316</v>
      </c>
      <c r="K321" s="1" t="s">
        <v>5812</v>
      </c>
      <c r="L321" s="25" t="s">
        <v>6631</v>
      </c>
      <c r="M321" s="18"/>
      <c r="N321" s="4">
        <v>77468023</v>
      </c>
      <c r="O321" s="4">
        <v>96010606</v>
      </c>
      <c r="P321" s="5"/>
      <c r="Q321" s="5"/>
      <c r="R321" s="5"/>
      <c r="S321" s="5"/>
      <c r="T321" s="5"/>
      <c r="U321" s="1" t="s">
        <v>6630</v>
      </c>
      <c r="V321" s="5"/>
      <c r="W321" s="5"/>
      <c r="X321" s="18"/>
      <c r="Y321" s="1" t="s">
        <v>5800</v>
      </c>
      <c r="Z321" s="27" t="s">
        <v>5801</v>
      </c>
      <c r="AA321" s="27" t="s">
        <v>5802</v>
      </c>
      <c r="AB321" s="5"/>
      <c r="AC321" s="5"/>
      <c r="AD321" s="11"/>
      <c r="AE321" s="1" t="s">
        <v>5803</v>
      </c>
      <c r="AF321" s="28"/>
      <c r="AG321" s="5"/>
      <c r="AH321" s="5"/>
      <c r="AI321" s="11"/>
      <c r="AJ321" s="27" t="s">
        <v>5802</v>
      </c>
      <c r="AK321" s="5"/>
      <c r="AL321" s="18"/>
      <c r="AM321" s="18"/>
      <c r="AN321" s="18"/>
    </row>
    <row x14ac:dyDescent="0.25" r="322" customHeight="1" ht="18.75">
      <c r="A322" s="1" t="s">
        <v>600</v>
      </c>
      <c r="B322" s="1" t="s">
        <v>6632</v>
      </c>
      <c r="C322" s="4">
        <v>35102379000125</v>
      </c>
      <c r="D322" s="2" t="s">
        <v>6632</v>
      </c>
      <c r="E322" s="4">
        <v>62996037486</v>
      </c>
      <c r="F322" s="1" t="s">
        <v>6633</v>
      </c>
      <c r="G322" s="22">
        <v>45394.58126157407</v>
      </c>
      <c r="H322" s="3">
        <v>45597.08762731482</v>
      </c>
      <c r="I322" s="22"/>
      <c r="J322" s="1" t="s">
        <v>119</v>
      </c>
      <c r="K322" s="5"/>
      <c r="L322" s="5"/>
      <c r="M322" s="18"/>
      <c r="N322" s="4">
        <v>81688975</v>
      </c>
      <c r="O322" s="4">
        <v>99429879</v>
      </c>
      <c r="P322" s="5"/>
      <c r="Q322" s="5"/>
      <c r="R322" s="5"/>
      <c r="S322" s="5"/>
      <c r="T322" s="5"/>
      <c r="U322" s="5"/>
      <c r="V322" s="5"/>
      <c r="W322" s="27" t="s">
        <v>5802</v>
      </c>
      <c r="X322" s="18"/>
      <c r="Y322" s="1" t="s">
        <v>5800</v>
      </c>
      <c r="Z322" s="27" t="s">
        <v>5801</v>
      </c>
      <c r="AA322" s="27" t="s">
        <v>5801</v>
      </c>
      <c r="AB322" s="5"/>
      <c r="AC322" s="27" t="s">
        <v>5802</v>
      </c>
      <c r="AD322" s="3">
        <v>45394.57623842593</v>
      </c>
      <c r="AE322" s="1" t="s">
        <v>5803</v>
      </c>
      <c r="AF322" s="28"/>
      <c r="AG322" s="5"/>
      <c r="AH322" s="5"/>
      <c r="AI322" s="11"/>
      <c r="AJ322" s="27" t="s">
        <v>5801</v>
      </c>
      <c r="AK322" s="5"/>
      <c r="AL322" s="18"/>
      <c r="AM322" s="18"/>
      <c r="AN322" s="18"/>
    </row>
    <row x14ac:dyDescent="0.25" r="323" customHeight="1" ht="18.75">
      <c r="A323" s="1" t="s">
        <v>4521</v>
      </c>
      <c r="B323" s="1" t="s">
        <v>4674</v>
      </c>
      <c r="C323" s="4">
        <v>34954636000194</v>
      </c>
      <c r="D323" s="2" t="s">
        <v>4674</v>
      </c>
      <c r="E323" s="4">
        <v>85996627537</v>
      </c>
      <c r="F323" s="1" t="s">
        <v>6634</v>
      </c>
      <c r="G323" s="22">
        <v>45454.91045138889</v>
      </c>
      <c r="H323" s="3">
        <v>45491.5493287037</v>
      </c>
      <c r="I323" s="22">
        <v>45491.700891203705</v>
      </c>
      <c r="J323" s="1" t="s">
        <v>273</v>
      </c>
      <c r="K323" s="5"/>
      <c r="L323" s="5"/>
      <c r="M323" s="18"/>
      <c r="N323" s="4">
        <v>85557316</v>
      </c>
      <c r="O323" s="4">
        <v>102982862</v>
      </c>
      <c r="P323" s="5"/>
      <c r="Q323" s="5"/>
      <c r="R323" s="5"/>
      <c r="S323" s="5"/>
      <c r="T323" s="5"/>
      <c r="U323" s="1" t="s">
        <v>6634</v>
      </c>
      <c r="V323" s="5"/>
      <c r="W323" s="5"/>
      <c r="X323" s="18"/>
      <c r="Y323" s="1" t="s">
        <v>5800</v>
      </c>
      <c r="Z323" s="27" t="s">
        <v>5801</v>
      </c>
      <c r="AA323" s="27" t="s">
        <v>5801</v>
      </c>
      <c r="AB323" s="5"/>
      <c r="AC323" s="27" t="s">
        <v>5802</v>
      </c>
      <c r="AD323" s="3">
        <v>45454.90572916667</v>
      </c>
      <c r="AE323" s="1" t="s">
        <v>5803</v>
      </c>
      <c r="AF323" s="28"/>
      <c r="AG323" s="5"/>
      <c r="AH323" s="5"/>
      <c r="AI323" s="11"/>
      <c r="AJ323" s="27" t="s">
        <v>5801</v>
      </c>
      <c r="AK323" s="5"/>
      <c r="AL323" s="18"/>
      <c r="AM323" s="18"/>
      <c r="AN323" s="18"/>
    </row>
    <row x14ac:dyDescent="0.25" r="324" customHeight="1" ht="18.75">
      <c r="A324" s="1" t="s">
        <v>398</v>
      </c>
      <c r="B324" s="1" t="s">
        <v>6635</v>
      </c>
      <c r="C324" s="4">
        <v>50899862000176</v>
      </c>
      <c r="D324" s="2" t="s">
        <v>6635</v>
      </c>
      <c r="E324" s="4">
        <v>82999099809</v>
      </c>
      <c r="F324" s="1" t="s">
        <v>6636</v>
      </c>
      <c r="G324" s="22">
        <v>45509.88648148148</v>
      </c>
      <c r="H324" s="3">
        <v>45567.68126157407</v>
      </c>
      <c r="I324" s="22">
        <v>45567.70042824074</v>
      </c>
      <c r="J324" s="1" t="s">
        <v>41</v>
      </c>
      <c r="K324" s="5"/>
      <c r="L324" s="25" t="s">
        <v>5519</v>
      </c>
      <c r="M324" s="18"/>
      <c r="N324" s="4">
        <v>87148641</v>
      </c>
      <c r="O324" s="4">
        <v>105613491</v>
      </c>
      <c r="P324" s="5"/>
      <c r="Q324" s="1" t="s">
        <v>5852</v>
      </c>
      <c r="R324" s="5"/>
      <c r="S324" s="1" t="s">
        <v>5814</v>
      </c>
      <c r="T324" s="1" t="s">
        <v>5815</v>
      </c>
      <c r="U324" s="5"/>
      <c r="V324" s="5"/>
      <c r="W324" s="27" t="s">
        <v>5802</v>
      </c>
      <c r="X324" s="18"/>
      <c r="Y324" s="1" t="s">
        <v>5800</v>
      </c>
      <c r="Z324" s="27" t="s">
        <v>5801</v>
      </c>
      <c r="AA324" s="27" t="s">
        <v>5801</v>
      </c>
      <c r="AB324" s="1" t="s">
        <v>6637</v>
      </c>
      <c r="AC324" s="27" t="s">
        <v>5802</v>
      </c>
      <c r="AD324" s="3">
        <v>45509.886469907404</v>
      </c>
      <c r="AE324" s="1" t="s">
        <v>5803</v>
      </c>
      <c r="AF324" s="28"/>
      <c r="AG324" s="5"/>
      <c r="AH324" s="5"/>
      <c r="AI324" s="11"/>
      <c r="AJ324" s="27" t="s">
        <v>5801</v>
      </c>
      <c r="AK324" s="27" t="s">
        <v>5802</v>
      </c>
      <c r="AL324" s="4">
        <v>2</v>
      </c>
      <c r="AM324" s="4">
        <v>2</v>
      </c>
      <c r="AN324" s="4">
        <v>10</v>
      </c>
    </row>
    <row x14ac:dyDescent="0.25" r="325" customHeight="1" ht="18.75">
      <c r="A325" s="1" t="s">
        <v>1365</v>
      </c>
      <c r="B325" s="1" t="s">
        <v>6638</v>
      </c>
      <c r="C325" s="4">
        <v>40750863000109</v>
      </c>
      <c r="D325" s="2" t="s">
        <v>6639</v>
      </c>
      <c r="E325" s="4">
        <v>83982094669</v>
      </c>
      <c r="F325" s="1" t="s">
        <v>6640</v>
      </c>
      <c r="G325" s="22">
        <v>45587.83582175926</v>
      </c>
      <c r="H325" s="3">
        <v>45597.13240740741</v>
      </c>
      <c r="I325" s="22"/>
      <c r="J325" s="1" t="s">
        <v>117</v>
      </c>
      <c r="K325" s="5"/>
      <c r="L325" s="5"/>
      <c r="M325" s="18"/>
      <c r="N325" s="4">
        <v>89499914</v>
      </c>
      <c r="O325" s="4">
        <v>109204576</v>
      </c>
      <c r="P325" s="5"/>
      <c r="Q325" s="5"/>
      <c r="R325" s="5"/>
      <c r="S325" s="1" t="s">
        <v>5814</v>
      </c>
      <c r="T325" s="5"/>
      <c r="U325" s="5"/>
      <c r="V325" s="5"/>
      <c r="W325" s="5"/>
      <c r="X325" s="18"/>
      <c r="Y325" s="1" t="s">
        <v>5800</v>
      </c>
      <c r="Z325" s="27" t="s">
        <v>5801</v>
      </c>
      <c r="AA325" s="27" t="s">
        <v>5802</v>
      </c>
      <c r="AB325" s="1" t="s">
        <v>6641</v>
      </c>
      <c r="AC325" s="27" t="s">
        <v>5802</v>
      </c>
      <c r="AD325" s="3">
        <v>45587.835810185185</v>
      </c>
      <c r="AE325" s="1" t="s">
        <v>5803</v>
      </c>
      <c r="AF325" s="28"/>
      <c r="AG325" s="5"/>
      <c r="AH325" s="5"/>
      <c r="AI325" s="11"/>
      <c r="AJ325" s="27" t="s">
        <v>5802</v>
      </c>
      <c r="AK325" s="27" t="s">
        <v>5802</v>
      </c>
      <c r="AL325" s="4">
        <v>2</v>
      </c>
      <c r="AM325" s="4">
        <v>0</v>
      </c>
      <c r="AN325" s="4">
        <v>3</v>
      </c>
    </row>
    <row x14ac:dyDescent="0.25" r="326" customHeight="1" ht="18.75">
      <c r="A326" s="1" t="s">
        <v>1546</v>
      </c>
      <c r="B326" s="1" t="s">
        <v>4955</v>
      </c>
      <c r="C326" s="4">
        <v>41076677000190</v>
      </c>
      <c r="D326" s="2" t="s">
        <v>6642</v>
      </c>
      <c r="E326" s="4">
        <v>11917347692</v>
      </c>
      <c r="F326" s="1" t="s">
        <v>6643</v>
      </c>
      <c r="G326" s="22">
        <v>45585.825844907406</v>
      </c>
      <c r="H326" s="3">
        <v>45597.16371527778</v>
      </c>
      <c r="I326" s="22"/>
      <c r="J326" s="1" t="s">
        <v>173</v>
      </c>
      <c r="K326" s="1" t="s">
        <v>5797</v>
      </c>
      <c r="L326" s="25" t="s">
        <v>6644</v>
      </c>
      <c r="M326" s="18"/>
      <c r="N326" s="4">
        <v>89378009</v>
      </c>
      <c r="O326" s="4">
        <v>109088794</v>
      </c>
      <c r="P326" s="5"/>
      <c r="Q326" s="1" t="s">
        <v>6063</v>
      </c>
      <c r="R326" s="5"/>
      <c r="S326" s="1" t="s">
        <v>5927</v>
      </c>
      <c r="T326" s="1" t="s">
        <v>5815</v>
      </c>
      <c r="U326" s="5"/>
      <c r="V326" s="5"/>
      <c r="W326" s="5"/>
      <c r="X326" s="4">
        <v>148756</v>
      </c>
      <c r="Y326" s="1" t="s">
        <v>5800</v>
      </c>
      <c r="Z326" s="27" t="s">
        <v>5801</v>
      </c>
      <c r="AA326" s="27" t="s">
        <v>5801</v>
      </c>
      <c r="AB326" s="1" t="s">
        <v>6645</v>
      </c>
      <c r="AC326" s="27" t="s">
        <v>5802</v>
      </c>
      <c r="AD326" s="3">
        <v>45585.825833333336</v>
      </c>
      <c r="AE326" s="1" t="s">
        <v>5803</v>
      </c>
      <c r="AF326" s="28"/>
      <c r="AG326" s="5"/>
      <c r="AH326" s="5"/>
      <c r="AI326" s="11"/>
      <c r="AJ326" s="27" t="s">
        <v>5801</v>
      </c>
      <c r="AK326" s="27" t="s">
        <v>5801</v>
      </c>
      <c r="AL326" s="4">
        <v>0</v>
      </c>
      <c r="AM326" s="4">
        <v>0</v>
      </c>
      <c r="AN326" s="4">
        <v>0</v>
      </c>
    </row>
    <row x14ac:dyDescent="0.25" r="327" customHeight="1" ht="18.75">
      <c r="A327" s="1" t="s">
        <v>1627</v>
      </c>
      <c r="B327" s="1" t="s">
        <v>2155</v>
      </c>
      <c r="C327" s="4">
        <v>36816631000120</v>
      </c>
      <c r="D327" s="2" t="s">
        <v>6646</v>
      </c>
      <c r="E327" s="4">
        <v>11960901489</v>
      </c>
      <c r="F327" s="1" t="s">
        <v>6647</v>
      </c>
      <c r="G327" s="22">
        <v>45540.63814814815</v>
      </c>
      <c r="H327" s="3">
        <v>45597.08762731482</v>
      </c>
      <c r="I327" s="22"/>
      <c r="J327" s="1" t="s">
        <v>119</v>
      </c>
      <c r="K327" s="1" t="s">
        <v>5863</v>
      </c>
      <c r="L327" s="25" t="s">
        <v>5669</v>
      </c>
      <c r="M327" s="18"/>
      <c r="N327" s="4">
        <v>88089145</v>
      </c>
      <c r="O327" s="4">
        <v>107018687</v>
      </c>
      <c r="P327" s="5"/>
      <c r="Q327" s="1" t="s">
        <v>5827</v>
      </c>
      <c r="R327" s="5"/>
      <c r="S327" s="1" t="s">
        <v>5882</v>
      </c>
      <c r="T327" s="1" t="s">
        <v>5798</v>
      </c>
      <c r="U327" s="5"/>
      <c r="V327" s="5"/>
      <c r="W327" s="5"/>
      <c r="X327" s="18"/>
      <c r="Y327" s="1" t="s">
        <v>5800</v>
      </c>
      <c r="Z327" s="27" t="s">
        <v>5801</v>
      </c>
      <c r="AA327" s="27" t="s">
        <v>5801</v>
      </c>
      <c r="AB327" s="1" t="s">
        <v>6648</v>
      </c>
      <c r="AC327" s="27" t="s">
        <v>5802</v>
      </c>
      <c r="AD327" s="3">
        <v>45540.638136574074</v>
      </c>
      <c r="AE327" s="1" t="s">
        <v>5803</v>
      </c>
      <c r="AF327" s="28"/>
      <c r="AG327" s="5"/>
      <c r="AH327" s="5"/>
      <c r="AI327" s="11"/>
      <c r="AJ327" s="27" t="s">
        <v>5801</v>
      </c>
      <c r="AK327" s="27" t="s">
        <v>5801</v>
      </c>
      <c r="AL327" s="4">
        <v>0</v>
      </c>
      <c r="AM327" s="4">
        <v>0</v>
      </c>
      <c r="AN327" s="4">
        <v>0</v>
      </c>
    </row>
    <row x14ac:dyDescent="0.25" r="328" customHeight="1" ht="18.75">
      <c r="A328" s="1" t="s">
        <v>1650</v>
      </c>
      <c r="B328" s="1" t="s">
        <v>2156</v>
      </c>
      <c r="C328" s="4">
        <v>28844681000193</v>
      </c>
      <c r="D328" s="2" t="s">
        <v>6649</v>
      </c>
      <c r="E328" s="4">
        <v>47988255012</v>
      </c>
      <c r="F328" s="1" t="s">
        <v>6650</v>
      </c>
      <c r="G328" s="22">
        <v>45575.875914351855</v>
      </c>
      <c r="H328" s="3">
        <v>45597.08766203704</v>
      </c>
      <c r="I328" s="22"/>
      <c r="J328" s="1" t="s">
        <v>218</v>
      </c>
      <c r="K328" s="5"/>
      <c r="L328" s="25" t="s">
        <v>6651</v>
      </c>
      <c r="M328" s="18"/>
      <c r="N328" s="4">
        <v>89094728</v>
      </c>
      <c r="O328" s="4">
        <v>108672011</v>
      </c>
      <c r="P328" s="5"/>
      <c r="Q328" s="1" t="s">
        <v>5852</v>
      </c>
      <c r="R328" s="5"/>
      <c r="S328" s="1" t="s">
        <v>5814</v>
      </c>
      <c r="T328" s="5"/>
      <c r="U328" s="5"/>
      <c r="V328" s="5"/>
      <c r="W328" s="27" t="s">
        <v>5802</v>
      </c>
      <c r="X328" s="18"/>
      <c r="Y328" s="1" t="s">
        <v>5800</v>
      </c>
      <c r="Z328" s="27" t="s">
        <v>5801</v>
      </c>
      <c r="AA328" s="27" t="s">
        <v>5801</v>
      </c>
      <c r="AB328" s="5"/>
      <c r="AC328" s="27" t="s">
        <v>5802</v>
      </c>
      <c r="AD328" s="3">
        <v>45575.87590277778</v>
      </c>
      <c r="AE328" s="1" t="s">
        <v>5803</v>
      </c>
      <c r="AF328" s="28"/>
      <c r="AG328" s="5"/>
      <c r="AH328" s="5"/>
      <c r="AI328" s="11"/>
      <c r="AJ328" s="27" t="s">
        <v>5801</v>
      </c>
      <c r="AK328" s="27" t="s">
        <v>5802</v>
      </c>
      <c r="AL328" s="4">
        <v>0</v>
      </c>
      <c r="AM328" s="4">
        <v>0</v>
      </c>
      <c r="AN328" s="4">
        <v>0</v>
      </c>
    </row>
    <row x14ac:dyDescent="0.25" r="329" customHeight="1" ht="18.75">
      <c r="A329" s="1" t="s">
        <v>1320</v>
      </c>
      <c r="B329" s="1" t="s">
        <v>4675</v>
      </c>
      <c r="C329" s="4">
        <v>30573517000130</v>
      </c>
      <c r="D329" s="2" t="s">
        <v>4675</v>
      </c>
      <c r="E329" s="4">
        <v>11995887000</v>
      </c>
      <c r="F329" s="1" t="s">
        <v>6652</v>
      </c>
      <c r="G329" s="22">
        <v>45463.73535879629</v>
      </c>
      <c r="H329" s="3">
        <v>45597.08767361111</v>
      </c>
      <c r="I329" s="22"/>
      <c r="J329" s="1" t="s">
        <v>108</v>
      </c>
      <c r="K329" s="1" t="s">
        <v>6366</v>
      </c>
      <c r="L329" s="25" t="s">
        <v>5383</v>
      </c>
      <c r="M329" s="18"/>
      <c r="N329" s="4">
        <v>85807692</v>
      </c>
      <c r="O329" s="4">
        <v>103467256</v>
      </c>
      <c r="P329" s="5"/>
      <c r="Q329" s="5"/>
      <c r="R329" s="5"/>
      <c r="S329" s="5"/>
      <c r="T329" s="1" t="s">
        <v>6653</v>
      </c>
      <c r="U329" s="1" t="s">
        <v>6654</v>
      </c>
      <c r="V329" s="5"/>
      <c r="W329" s="5"/>
      <c r="X329" s="18"/>
      <c r="Y329" s="1" t="s">
        <v>5800</v>
      </c>
      <c r="Z329" s="27" t="s">
        <v>5801</v>
      </c>
      <c r="AA329" s="27" t="s">
        <v>5801</v>
      </c>
      <c r="AB329" s="5"/>
      <c r="AC329" s="27" t="s">
        <v>5802</v>
      </c>
      <c r="AD329" s="3">
        <v>45463.73533564815</v>
      </c>
      <c r="AE329" s="1" t="s">
        <v>5803</v>
      </c>
      <c r="AF329" s="28"/>
      <c r="AG329" s="5"/>
      <c r="AH329" s="5"/>
      <c r="AI329" s="11"/>
      <c r="AJ329" s="27" t="s">
        <v>5801</v>
      </c>
      <c r="AK329" s="5"/>
      <c r="AL329" s="18"/>
      <c r="AM329" s="18"/>
      <c r="AN329" s="18"/>
    </row>
    <row x14ac:dyDescent="0.25" r="330" customHeight="1" ht="18.75">
      <c r="A330" s="1" t="s">
        <v>373</v>
      </c>
      <c r="B330" s="1" t="s">
        <v>1771</v>
      </c>
      <c r="C330" s="4">
        <v>18297167000121</v>
      </c>
      <c r="D330" s="2" t="s">
        <v>1771</v>
      </c>
      <c r="E330" s="4">
        <v>44999918928</v>
      </c>
      <c r="F330" s="1" t="s">
        <v>6655</v>
      </c>
      <c r="G330" s="22">
        <v>45365.83168981481</v>
      </c>
      <c r="H330" s="3">
        <v>45531.52125</v>
      </c>
      <c r="I330" s="22">
        <v>45534.785625</v>
      </c>
      <c r="J330" s="1" t="s">
        <v>253</v>
      </c>
      <c r="K330" s="1" t="s">
        <v>5807</v>
      </c>
      <c r="L330" s="25" t="s">
        <v>5137</v>
      </c>
      <c r="M330" s="18"/>
      <c r="N330" s="4">
        <v>79086747</v>
      </c>
      <c r="O330" s="4">
        <v>97777341</v>
      </c>
      <c r="P330" s="5"/>
      <c r="Q330" s="5"/>
      <c r="R330" s="5"/>
      <c r="S330" s="5"/>
      <c r="T330" s="5"/>
      <c r="U330" s="1" t="s">
        <v>6656</v>
      </c>
      <c r="V330" s="5"/>
      <c r="W330" s="27" t="s">
        <v>5802</v>
      </c>
      <c r="X330" s="18"/>
      <c r="Y330" s="1" t="s">
        <v>5800</v>
      </c>
      <c r="Z330" s="27" t="s">
        <v>5801</v>
      </c>
      <c r="AA330" s="27" t="s">
        <v>5801</v>
      </c>
      <c r="AB330" s="5"/>
      <c r="AC330" s="5"/>
      <c r="AD330" s="11"/>
      <c r="AE330" s="1" t="s">
        <v>5803</v>
      </c>
      <c r="AF330" s="28"/>
      <c r="AG330" s="5"/>
      <c r="AH330" s="5"/>
      <c r="AI330" s="11"/>
      <c r="AJ330" s="27" t="s">
        <v>5802</v>
      </c>
      <c r="AK330" s="5"/>
      <c r="AL330" s="18"/>
      <c r="AM330" s="18"/>
      <c r="AN330" s="18"/>
    </row>
    <row x14ac:dyDescent="0.25" r="331" customHeight="1" ht="18.75">
      <c r="A331" s="1" t="s">
        <v>1226</v>
      </c>
      <c r="B331" s="1" t="s">
        <v>1955</v>
      </c>
      <c r="C331" s="4">
        <v>36727306000191</v>
      </c>
      <c r="D331" s="2" t="s">
        <v>6657</v>
      </c>
      <c r="E331" s="4">
        <v>11948808933</v>
      </c>
      <c r="F331" s="1" t="s">
        <v>6658</v>
      </c>
      <c r="G331" s="22">
        <v>45539.99965277778</v>
      </c>
      <c r="H331" s="3">
        <v>45597.08766203704</v>
      </c>
      <c r="I331" s="22"/>
      <c r="J331" s="1" t="s">
        <v>273</v>
      </c>
      <c r="K331" s="1" t="s">
        <v>5812</v>
      </c>
      <c r="L331" s="25" t="s">
        <v>5638</v>
      </c>
      <c r="M331" s="18"/>
      <c r="N331" s="4">
        <v>88078197</v>
      </c>
      <c r="O331" s="4">
        <v>106997696</v>
      </c>
      <c r="P331" s="5"/>
      <c r="Q331" s="1" t="s">
        <v>5852</v>
      </c>
      <c r="R331" s="5"/>
      <c r="S331" s="1" t="s">
        <v>5882</v>
      </c>
      <c r="T331" s="1" t="s">
        <v>5815</v>
      </c>
      <c r="U331" s="5"/>
      <c r="V331" s="5"/>
      <c r="W331" s="27" t="s">
        <v>5801</v>
      </c>
      <c r="X331" s="18"/>
      <c r="Y331" s="1" t="s">
        <v>5800</v>
      </c>
      <c r="Z331" s="27" t="s">
        <v>5801</v>
      </c>
      <c r="AA331" s="27" t="s">
        <v>5801</v>
      </c>
      <c r="AB331" s="5"/>
      <c r="AC331" s="27" t="s">
        <v>5802</v>
      </c>
      <c r="AD331" s="3">
        <v>45539.99964120371</v>
      </c>
      <c r="AE331" s="1" t="s">
        <v>5803</v>
      </c>
      <c r="AF331" s="28"/>
      <c r="AG331" s="5"/>
      <c r="AH331" s="5"/>
      <c r="AI331" s="11"/>
      <c r="AJ331" s="27" t="s">
        <v>5801</v>
      </c>
      <c r="AK331" s="27" t="s">
        <v>5801</v>
      </c>
      <c r="AL331" s="4">
        <v>0</v>
      </c>
      <c r="AM331" s="4">
        <v>0</v>
      </c>
      <c r="AN331" s="4">
        <v>0</v>
      </c>
    </row>
    <row x14ac:dyDescent="0.25" r="332" customHeight="1" ht="18.75">
      <c r="A332" s="1" t="s">
        <v>1180</v>
      </c>
      <c r="B332" s="1" t="s">
        <v>4676</v>
      </c>
      <c r="C332" s="4">
        <v>24098305000146</v>
      </c>
      <c r="D332" s="2" t="s">
        <v>6659</v>
      </c>
      <c r="E332" s="4">
        <v>19998573063</v>
      </c>
      <c r="F332" s="1" t="s">
        <v>6660</v>
      </c>
      <c r="G332" s="22">
        <v>45400.92165509259</v>
      </c>
      <c r="H332" s="3">
        <v>45597.08760416666</v>
      </c>
      <c r="I332" s="22"/>
      <c r="J332" s="1" t="s">
        <v>108</v>
      </c>
      <c r="K332" s="1" t="s">
        <v>5812</v>
      </c>
      <c r="L332" s="25" t="s">
        <v>5238</v>
      </c>
      <c r="M332" s="18"/>
      <c r="N332" s="4">
        <v>82042148</v>
      </c>
      <c r="O332" s="4">
        <v>105028200</v>
      </c>
      <c r="P332" s="5"/>
      <c r="Q332" s="5"/>
      <c r="R332" s="5"/>
      <c r="S332" s="5"/>
      <c r="T332" s="1" t="s">
        <v>5815</v>
      </c>
      <c r="U332" s="1" t="s">
        <v>6661</v>
      </c>
      <c r="V332" s="5"/>
      <c r="W332" s="5"/>
      <c r="X332" s="4">
        <v>128963</v>
      </c>
      <c r="Y332" s="1" t="s">
        <v>5800</v>
      </c>
      <c r="Z332" s="27" t="s">
        <v>5801</v>
      </c>
      <c r="AA332" s="27" t="s">
        <v>5801</v>
      </c>
      <c r="AB332" s="5"/>
      <c r="AC332" s="27" t="s">
        <v>5802</v>
      </c>
      <c r="AD332" s="3">
        <v>45400.921643518515</v>
      </c>
      <c r="AE332" s="1" t="s">
        <v>5803</v>
      </c>
      <c r="AF332" s="28"/>
      <c r="AG332" s="5"/>
      <c r="AH332" s="5"/>
      <c r="AI332" s="11"/>
      <c r="AJ332" s="27" t="s">
        <v>5801</v>
      </c>
      <c r="AK332" s="5"/>
      <c r="AL332" s="18"/>
      <c r="AM332" s="18"/>
      <c r="AN332" s="18"/>
    </row>
    <row x14ac:dyDescent="0.25" r="333" customHeight="1" ht="18.75">
      <c r="A333" s="1" t="s">
        <v>775</v>
      </c>
      <c r="B333" s="1" t="s">
        <v>2432</v>
      </c>
      <c r="C333" s="4">
        <v>45686394000111</v>
      </c>
      <c r="D333" s="2" t="s">
        <v>2432</v>
      </c>
      <c r="E333" s="4">
        <v>11992546143</v>
      </c>
      <c r="F333" s="1" t="s">
        <v>6662</v>
      </c>
      <c r="G333" s="22">
        <v>45362.78790509259</v>
      </c>
      <c r="H333" s="3">
        <v>45597.08763888889</v>
      </c>
      <c r="I333" s="22"/>
      <c r="J333" s="1" t="s">
        <v>288</v>
      </c>
      <c r="K333" s="1" t="s">
        <v>5915</v>
      </c>
      <c r="L333" s="25" t="s">
        <v>5127</v>
      </c>
      <c r="M333" s="18"/>
      <c r="N333" s="4">
        <v>78880624</v>
      </c>
      <c r="O333" s="4">
        <v>97577931</v>
      </c>
      <c r="P333" s="5"/>
      <c r="Q333" s="5"/>
      <c r="R333" s="5"/>
      <c r="S333" s="5"/>
      <c r="T333" s="1" t="s">
        <v>5815</v>
      </c>
      <c r="U333" s="5"/>
      <c r="V333" s="5"/>
      <c r="W333" s="5"/>
      <c r="X333" s="18"/>
      <c r="Y333" s="1" t="s">
        <v>5800</v>
      </c>
      <c r="Z333" s="27" t="s">
        <v>5801</v>
      </c>
      <c r="AA333" s="27" t="s">
        <v>5801</v>
      </c>
      <c r="AB333" s="5"/>
      <c r="AC333" s="5"/>
      <c r="AD333" s="11"/>
      <c r="AE333" s="1" t="s">
        <v>5803</v>
      </c>
      <c r="AF333" s="28"/>
      <c r="AG333" s="5"/>
      <c r="AH333" s="5"/>
      <c r="AI333" s="11"/>
      <c r="AJ333" s="27" t="s">
        <v>5801</v>
      </c>
      <c r="AK333" s="5"/>
      <c r="AL333" s="18"/>
      <c r="AM333" s="18"/>
      <c r="AN333" s="18"/>
    </row>
    <row x14ac:dyDescent="0.25" r="334" customHeight="1" ht="18.75">
      <c r="A334" s="1" t="s">
        <v>375</v>
      </c>
      <c r="B334" s="1" t="s">
        <v>1772</v>
      </c>
      <c r="C334" s="4">
        <v>20167140000166</v>
      </c>
      <c r="D334" s="2" t="s">
        <v>1772</v>
      </c>
      <c r="E334" s="4">
        <v>11983937755</v>
      </c>
      <c r="F334" s="1" t="s">
        <v>6663</v>
      </c>
      <c r="G334" s="22">
        <v>45561.6162962963</v>
      </c>
      <c r="H334" s="3">
        <v>45597.205347222225</v>
      </c>
      <c r="I334" s="22"/>
      <c r="J334" s="1" t="s">
        <v>41</v>
      </c>
      <c r="K334" s="1" t="s">
        <v>5797</v>
      </c>
      <c r="L334" s="25" t="s">
        <v>5748</v>
      </c>
      <c r="M334" s="18"/>
      <c r="N334" s="4">
        <v>88682636</v>
      </c>
      <c r="O334" s="4">
        <v>108010389</v>
      </c>
      <c r="P334" s="5"/>
      <c r="Q334" s="5"/>
      <c r="R334" s="5"/>
      <c r="S334" s="5"/>
      <c r="T334" s="5"/>
      <c r="U334" s="5"/>
      <c r="V334" s="5"/>
      <c r="W334" s="27" t="s">
        <v>5802</v>
      </c>
      <c r="X334" s="4">
        <v>147075</v>
      </c>
      <c r="Y334" s="1" t="s">
        <v>5800</v>
      </c>
      <c r="Z334" s="27" t="s">
        <v>5801</v>
      </c>
      <c r="AA334" s="27" t="s">
        <v>5801</v>
      </c>
      <c r="AB334" s="5"/>
      <c r="AC334" s="27" t="s">
        <v>5802</v>
      </c>
      <c r="AD334" s="3">
        <v>45561.61094907407</v>
      </c>
      <c r="AE334" s="1" t="s">
        <v>5803</v>
      </c>
      <c r="AF334" s="26" t="s">
        <v>6664</v>
      </c>
      <c r="AG334" s="5"/>
      <c r="AH334" s="5"/>
      <c r="AI334" s="11"/>
      <c r="AJ334" s="27" t="s">
        <v>5801</v>
      </c>
      <c r="AK334" s="5"/>
      <c r="AL334" s="18"/>
      <c r="AM334" s="18"/>
      <c r="AN334" s="18"/>
    </row>
    <row x14ac:dyDescent="0.25" r="335" customHeight="1" ht="18.75">
      <c r="A335" s="1" t="s">
        <v>642</v>
      </c>
      <c r="B335" s="1" t="s">
        <v>1773</v>
      </c>
      <c r="C335" s="4">
        <v>51441386000108</v>
      </c>
      <c r="D335" s="2" t="s">
        <v>1773</v>
      </c>
      <c r="E335" s="4">
        <v>31992987975</v>
      </c>
      <c r="F335" s="1" t="s">
        <v>6665</v>
      </c>
      <c r="G335" s="22">
        <v>45421.74738425926</v>
      </c>
      <c r="H335" s="3">
        <v>45597.08763888889</v>
      </c>
      <c r="I335" s="22"/>
      <c r="J335" s="1" t="s">
        <v>159</v>
      </c>
      <c r="K335" s="1" t="s">
        <v>5939</v>
      </c>
      <c r="L335" s="25" t="s">
        <v>5293</v>
      </c>
      <c r="M335" s="18"/>
      <c r="N335" s="4">
        <v>84032943</v>
      </c>
      <c r="O335" s="4">
        <v>101031427</v>
      </c>
      <c r="P335" s="5"/>
      <c r="Q335" s="5"/>
      <c r="R335" s="5"/>
      <c r="S335" s="5"/>
      <c r="T335" s="5"/>
      <c r="U335" s="1" t="s">
        <v>6666</v>
      </c>
      <c r="V335" s="5"/>
      <c r="W335" s="27" t="s">
        <v>5801</v>
      </c>
      <c r="X335" s="18"/>
      <c r="Y335" s="1" t="s">
        <v>5800</v>
      </c>
      <c r="Z335" s="27" t="s">
        <v>5801</v>
      </c>
      <c r="AA335" s="27" t="s">
        <v>5801</v>
      </c>
      <c r="AB335" s="5"/>
      <c r="AC335" s="27" t="s">
        <v>5802</v>
      </c>
      <c r="AD335" s="3">
        <v>45421.73924768518</v>
      </c>
      <c r="AE335" s="1" t="s">
        <v>5803</v>
      </c>
      <c r="AF335" s="28"/>
      <c r="AG335" s="5"/>
      <c r="AH335" s="5"/>
      <c r="AI335" s="11"/>
      <c r="AJ335" s="27" t="s">
        <v>5801</v>
      </c>
      <c r="AK335" s="5"/>
      <c r="AL335" s="18"/>
      <c r="AM335" s="18"/>
      <c r="AN335" s="18"/>
    </row>
    <row x14ac:dyDescent="0.25" r="336" customHeight="1" ht="18.75">
      <c r="A336" s="1" t="s">
        <v>1213</v>
      </c>
      <c r="B336" s="1" t="s">
        <v>1774</v>
      </c>
      <c r="C336" s="4">
        <v>39684388000122</v>
      </c>
      <c r="D336" s="2" t="s">
        <v>1774</v>
      </c>
      <c r="E336" s="4">
        <v>19974134949</v>
      </c>
      <c r="F336" s="1" t="s">
        <v>6667</v>
      </c>
      <c r="G336" s="22">
        <v>45461.8287037037</v>
      </c>
      <c r="H336" s="3">
        <v>45597.087685185186</v>
      </c>
      <c r="I336" s="22"/>
      <c r="J336" s="1" t="s">
        <v>223</v>
      </c>
      <c r="K336" s="1" t="s">
        <v>5835</v>
      </c>
      <c r="L336" s="25" t="s">
        <v>5362</v>
      </c>
      <c r="M336" s="18"/>
      <c r="N336" s="4">
        <v>85764241</v>
      </c>
      <c r="O336" s="4">
        <v>103363944</v>
      </c>
      <c r="P336" s="5"/>
      <c r="Q336" s="5"/>
      <c r="R336" s="5"/>
      <c r="S336" s="5"/>
      <c r="T336" s="1" t="s">
        <v>5798</v>
      </c>
      <c r="U336" s="1" t="s">
        <v>6668</v>
      </c>
      <c r="V336" s="5"/>
      <c r="W336" s="5"/>
      <c r="X336" s="18"/>
      <c r="Y336" s="1" t="s">
        <v>5800</v>
      </c>
      <c r="Z336" s="27" t="s">
        <v>5801</v>
      </c>
      <c r="AA336" s="27" t="s">
        <v>5801</v>
      </c>
      <c r="AB336" s="5"/>
      <c r="AC336" s="27" t="s">
        <v>5802</v>
      </c>
      <c r="AD336" s="3">
        <v>45461.8287037037</v>
      </c>
      <c r="AE336" s="1" t="s">
        <v>5803</v>
      </c>
      <c r="AF336" s="28"/>
      <c r="AG336" s="5"/>
      <c r="AH336" s="5"/>
      <c r="AI336" s="11"/>
      <c r="AJ336" s="27" t="s">
        <v>5801</v>
      </c>
      <c r="AK336" s="5"/>
      <c r="AL336" s="18"/>
      <c r="AM336" s="18"/>
      <c r="AN336" s="18"/>
    </row>
    <row x14ac:dyDescent="0.25" r="337" customHeight="1" ht="18.75">
      <c r="A337" s="1" t="s">
        <v>1023</v>
      </c>
      <c r="B337" s="1" t="s">
        <v>1775</v>
      </c>
      <c r="C337" s="4">
        <v>7681699686</v>
      </c>
      <c r="D337" s="2" t="s">
        <v>1775</v>
      </c>
      <c r="E337" s="4">
        <v>32991743171</v>
      </c>
      <c r="F337" s="1" t="s">
        <v>6669</v>
      </c>
      <c r="G337" s="22">
        <v>45453.80443287037</v>
      </c>
      <c r="H337" s="3">
        <v>45518.46944444445</v>
      </c>
      <c r="I337" s="22">
        <v>45518.59278935185</v>
      </c>
      <c r="J337" s="1" t="s">
        <v>20</v>
      </c>
      <c r="K337" s="1" t="s">
        <v>5812</v>
      </c>
      <c r="L337" s="25" t="s">
        <v>5342</v>
      </c>
      <c r="M337" s="18"/>
      <c r="N337" s="4">
        <v>85527987</v>
      </c>
      <c r="O337" s="4">
        <v>102918925</v>
      </c>
      <c r="P337" s="5"/>
      <c r="Q337" s="5"/>
      <c r="R337" s="5"/>
      <c r="S337" s="5"/>
      <c r="T337" s="1" t="s">
        <v>5798</v>
      </c>
      <c r="U337" s="1" t="s">
        <v>6670</v>
      </c>
      <c r="V337" s="5"/>
      <c r="W337" s="5"/>
      <c r="X337" s="18"/>
      <c r="Y337" s="1" t="s">
        <v>5800</v>
      </c>
      <c r="Z337" s="27" t="s">
        <v>5801</v>
      </c>
      <c r="AA337" s="27" t="s">
        <v>5801</v>
      </c>
      <c r="AB337" s="5"/>
      <c r="AC337" s="27" t="s">
        <v>5802</v>
      </c>
      <c r="AD337" s="3">
        <v>45453.8044212963</v>
      </c>
      <c r="AE337" s="1" t="s">
        <v>5803</v>
      </c>
      <c r="AF337" s="28"/>
      <c r="AG337" s="5"/>
      <c r="AH337" s="5"/>
      <c r="AI337" s="11"/>
      <c r="AJ337" s="27" t="s">
        <v>5802</v>
      </c>
      <c r="AK337" s="5"/>
      <c r="AL337" s="18"/>
      <c r="AM337" s="18"/>
      <c r="AN337" s="18"/>
    </row>
    <row x14ac:dyDescent="0.25" r="338" customHeight="1" ht="18.75">
      <c r="A338" s="1" t="s">
        <v>830</v>
      </c>
      <c r="B338" s="1" t="s">
        <v>1776</v>
      </c>
      <c r="C338" s="4">
        <v>23622563000117</v>
      </c>
      <c r="D338" s="2" t="s">
        <v>1776</v>
      </c>
      <c r="E338" s="4">
        <v>21996654400</v>
      </c>
      <c r="F338" s="1" t="s">
        <v>6671</v>
      </c>
      <c r="G338" s="22">
        <v>45254.61607638889</v>
      </c>
      <c r="H338" s="3">
        <v>45597.08762731482</v>
      </c>
      <c r="I338" s="22"/>
      <c r="J338" s="1" t="s">
        <v>223</v>
      </c>
      <c r="K338" s="1" t="s">
        <v>5812</v>
      </c>
      <c r="L338" s="25" t="s">
        <v>6672</v>
      </c>
      <c r="M338" s="18"/>
      <c r="N338" s="4">
        <v>74619286</v>
      </c>
      <c r="O338" s="4">
        <v>102460372</v>
      </c>
      <c r="P338" s="5"/>
      <c r="Q338" s="5"/>
      <c r="R338" s="5"/>
      <c r="S338" s="5"/>
      <c r="T338" s="1" t="s">
        <v>5815</v>
      </c>
      <c r="U338" s="1" t="s">
        <v>6673</v>
      </c>
      <c r="V338" s="5"/>
      <c r="W338" s="5"/>
      <c r="X338" s="18"/>
      <c r="Y338" s="1" t="s">
        <v>5800</v>
      </c>
      <c r="Z338" s="27" t="s">
        <v>5801</v>
      </c>
      <c r="AA338" s="27" t="s">
        <v>5801</v>
      </c>
      <c r="AB338" s="5"/>
      <c r="AC338" s="5"/>
      <c r="AD338" s="11"/>
      <c r="AE338" s="1" t="s">
        <v>5803</v>
      </c>
      <c r="AF338" s="28"/>
      <c r="AG338" s="5"/>
      <c r="AH338" s="5"/>
      <c r="AI338" s="11"/>
      <c r="AJ338" s="27" t="s">
        <v>5801</v>
      </c>
      <c r="AK338" s="5"/>
      <c r="AL338" s="18"/>
      <c r="AM338" s="18"/>
      <c r="AN338" s="18"/>
    </row>
    <row x14ac:dyDescent="0.25" r="339" customHeight="1" ht="18.75">
      <c r="A339" s="1" t="s">
        <v>1535</v>
      </c>
      <c r="B339" s="1" t="s">
        <v>6674</v>
      </c>
      <c r="C339" s="4">
        <v>44168727807</v>
      </c>
      <c r="D339" s="2" t="s">
        <v>6674</v>
      </c>
      <c r="E339" s="4">
        <v>11999013977</v>
      </c>
      <c r="F339" s="1" t="s">
        <v>6675</v>
      </c>
      <c r="G339" s="22">
        <v>45273.82778935185</v>
      </c>
      <c r="H339" s="3">
        <v>45597.08762731482</v>
      </c>
      <c r="I339" s="22"/>
      <c r="J339" s="1" t="s">
        <v>119</v>
      </c>
      <c r="K339" s="1" t="s">
        <v>5824</v>
      </c>
      <c r="L339" s="25" t="s">
        <v>6676</v>
      </c>
      <c r="M339" s="4">
        <v>1150877</v>
      </c>
      <c r="N339" s="4">
        <v>75305844</v>
      </c>
      <c r="O339" s="4">
        <v>93209171</v>
      </c>
      <c r="P339" s="5"/>
      <c r="Q339" s="5"/>
      <c r="R339" s="5"/>
      <c r="S339" s="5"/>
      <c r="T339" s="5"/>
      <c r="U339" s="1" t="s">
        <v>6675</v>
      </c>
      <c r="V339" s="5"/>
      <c r="W339" s="5"/>
      <c r="X339" s="18"/>
      <c r="Y339" s="1" t="s">
        <v>5800</v>
      </c>
      <c r="Z339" s="27" t="s">
        <v>5801</v>
      </c>
      <c r="AA339" s="27" t="s">
        <v>5801</v>
      </c>
      <c r="AB339" s="5"/>
      <c r="AC339" s="5"/>
      <c r="AD339" s="11"/>
      <c r="AE339" s="1" t="s">
        <v>5803</v>
      </c>
      <c r="AF339" s="28"/>
      <c r="AG339" s="5"/>
      <c r="AH339" s="5"/>
      <c r="AI339" s="11"/>
      <c r="AJ339" s="27" t="s">
        <v>5801</v>
      </c>
      <c r="AK339" s="5"/>
      <c r="AL339" s="18"/>
      <c r="AM339" s="18"/>
      <c r="AN339" s="18"/>
    </row>
    <row x14ac:dyDescent="0.25" r="340" customHeight="1" ht="18.75">
      <c r="A340" s="1" t="s">
        <v>1528</v>
      </c>
      <c r="B340" s="1" t="s">
        <v>4677</v>
      </c>
      <c r="C340" s="4">
        <v>44177310000151</v>
      </c>
      <c r="D340" s="2" t="s">
        <v>4677</v>
      </c>
      <c r="E340" s="4">
        <v>31996192603</v>
      </c>
      <c r="F340" s="1" t="s">
        <v>6677</v>
      </c>
      <c r="G340" s="22">
        <v>45526.767175925925</v>
      </c>
      <c r="H340" s="3">
        <v>45597.08763888889</v>
      </c>
      <c r="I340" s="22"/>
      <c r="J340" s="1" t="s">
        <v>223</v>
      </c>
      <c r="K340" s="1" t="s">
        <v>5893</v>
      </c>
      <c r="L340" s="5"/>
      <c r="M340" s="18"/>
      <c r="N340" s="4">
        <v>87630804</v>
      </c>
      <c r="O340" s="4">
        <v>106421549</v>
      </c>
      <c r="P340" s="5"/>
      <c r="Q340" s="5"/>
      <c r="R340" s="5"/>
      <c r="S340" s="5"/>
      <c r="T340" s="5"/>
      <c r="U340" s="5"/>
      <c r="V340" s="5"/>
      <c r="W340" s="5"/>
      <c r="X340" s="18"/>
      <c r="Y340" s="1" t="s">
        <v>5940</v>
      </c>
      <c r="Z340" s="27" t="s">
        <v>5801</v>
      </c>
      <c r="AA340" s="27" t="s">
        <v>5801</v>
      </c>
      <c r="AB340" s="5"/>
      <c r="AC340" s="27" t="s">
        <v>5802</v>
      </c>
      <c r="AD340" s="3">
        <v>45526.760925925926</v>
      </c>
      <c r="AE340" s="1" t="s">
        <v>5803</v>
      </c>
      <c r="AF340" s="28"/>
      <c r="AG340" s="5"/>
      <c r="AH340" s="5"/>
      <c r="AI340" s="11"/>
      <c r="AJ340" s="27" t="s">
        <v>5801</v>
      </c>
      <c r="AK340" s="5"/>
      <c r="AL340" s="18"/>
      <c r="AM340" s="18"/>
      <c r="AN340" s="18"/>
    </row>
    <row x14ac:dyDescent="0.25" r="341" customHeight="1" ht="18.75">
      <c r="A341" s="1" t="s">
        <v>489</v>
      </c>
      <c r="B341" s="1" t="s">
        <v>4956</v>
      </c>
      <c r="C341" s="4">
        <v>40891116000182</v>
      </c>
      <c r="D341" s="2" t="s">
        <v>4956</v>
      </c>
      <c r="E341" s="4">
        <v>62992533657</v>
      </c>
      <c r="F341" s="1" t="s">
        <v>6678</v>
      </c>
      <c r="G341" s="22">
        <v>45548.852314814816</v>
      </c>
      <c r="H341" s="3">
        <v>45597.08762731482</v>
      </c>
      <c r="I341" s="22"/>
      <c r="J341" s="1" t="s">
        <v>44</v>
      </c>
      <c r="K341" s="1" t="s">
        <v>5824</v>
      </c>
      <c r="L341" s="5"/>
      <c r="M341" s="4">
        <v>842194</v>
      </c>
      <c r="N341" s="4">
        <v>88330474</v>
      </c>
      <c r="O341" s="4">
        <v>107418298</v>
      </c>
      <c r="P341" s="5"/>
      <c r="Q341" s="5"/>
      <c r="R341" s="5"/>
      <c r="S341" s="5"/>
      <c r="T341" s="5"/>
      <c r="U341" s="5"/>
      <c r="V341" s="5"/>
      <c r="W341" s="5"/>
      <c r="X341" s="18"/>
      <c r="Y341" s="1" t="s">
        <v>5800</v>
      </c>
      <c r="Z341" s="27" t="s">
        <v>5801</v>
      </c>
      <c r="AA341" s="27" t="s">
        <v>5801</v>
      </c>
      <c r="AB341" s="5"/>
      <c r="AC341" s="27" t="s">
        <v>5802</v>
      </c>
      <c r="AD341" s="3">
        <v>45548.846550925926</v>
      </c>
      <c r="AE341" s="1" t="s">
        <v>5803</v>
      </c>
      <c r="AF341" s="28"/>
      <c r="AG341" s="5"/>
      <c r="AH341" s="5"/>
      <c r="AI341" s="11"/>
      <c r="AJ341" s="27" t="s">
        <v>5801</v>
      </c>
      <c r="AK341" s="5"/>
      <c r="AL341" s="18"/>
      <c r="AM341" s="18"/>
      <c r="AN341" s="18"/>
    </row>
    <row x14ac:dyDescent="0.25" r="342" customHeight="1" ht="18.75">
      <c r="A342" s="1" t="s">
        <v>6679</v>
      </c>
      <c r="B342" s="1" t="s">
        <v>6680</v>
      </c>
      <c r="C342" s="4">
        <v>29998384000165</v>
      </c>
      <c r="D342" s="2" t="s">
        <v>6680</v>
      </c>
      <c r="E342" s="4">
        <v>37988414136</v>
      </c>
      <c r="F342" s="1" t="s">
        <v>6681</v>
      </c>
      <c r="G342" s="22">
        <v>45309.49630787037</v>
      </c>
      <c r="H342" s="3">
        <v>45309.58405092593</v>
      </c>
      <c r="I342" s="22">
        <v>45309.75256944444</v>
      </c>
      <c r="J342" s="1" t="s">
        <v>119</v>
      </c>
      <c r="K342" s="1" t="s">
        <v>5824</v>
      </c>
      <c r="L342" s="25" t="s">
        <v>6682</v>
      </c>
      <c r="M342" s="4">
        <v>976530</v>
      </c>
      <c r="N342" s="4">
        <v>76675014</v>
      </c>
      <c r="O342" s="4">
        <v>94748471</v>
      </c>
      <c r="P342" s="5"/>
      <c r="Q342" s="5"/>
      <c r="R342" s="5"/>
      <c r="S342" s="5"/>
      <c r="T342" s="5"/>
      <c r="U342" s="5"/>
      <c r="V342" s="5"/>
      <c r="W342" s="5"/>
      <c r="X342" s="18"/>
      <c r="Y342" s="1" t="s">
        <v>5800</v>
      </c>
      <c r="Z342" s="27" t="s">
        <v>5801</v>
      </c>
      <c r="AA342" s="27" t="s">
        <v>5801</v>
      </c>
      <c r="AB342" s="5"/>
      <c r="AC342" s="5"/>
      <c r="AD342" s="11"/>
      <c r="AE342" s="1" t="s">
        <v>5803</v>
      </c>
      <c r="AF342" s="28"/>
      <c r="AG342" s="5"/>
      <c r="AH342" s="5"/>
      <c r="AI342" s="11"/>
      <c r="AJ342" s="5"/>
      <c r="AK342" s="5"/>
      <c r="AL342" s="18"/>
      <c r="AM342" s="18"/>
      <c r="AN342" s="18"/>
    </row>
    <row x14ac:dyDescent="0.25" r="343" customHeight="1" ht="18.75">
      <c r="A343" s="1" t="s">
        <v>1565</v>
      </c>
      <c r="B343" s="1" t="s">
        <v>1777</v>
      </c>
      <c r="C343" s="4">
        <v>35318567000195</v>
      </c>
      <c r="D343" s="2" t="s">
        <v>1777</v>
      </c>
      <c r="E343" s="4">
        <v>81999766825</v>
      </c>
      <c r="F343" s="1" t="s">
        <v>6683</v>
      </c>
      <c r="G343" s="22">
        <v>45504.54043981482</v>
      </c>
      <c r="H343" s="3">
        <v>45597.087685185186</v>
      </c>
      <c r="I343" s="22"/>
      <c r="J343" s="1" t="s">
        <v>108</v>
      </c>
      <c r="K343" s="1" t="s">
        <v>5846</v>
      </c>
      <c r="L343" s="25" t="s">
        <v>5497</v>
      </c>
      <c r="M343" s="18"/>
      <c r="N343" s="4">
        <v>86972213</v>
      </c>
      <c r="O343" s="4">
        <v>105366592</v>
      </c>
      <c r="P343" s="5"/>
      <c r="Q343" s="1" t="s">
        <v>5852</v>
      </c>
      <c r="R343" s="5"/>
      <c r="S343" s="1" t="s">
        <v>5814</v>
      </c>
      <c r="T343" s="5"/>
      <c r="U343" s="5"/>
      <c r="V343" s="5"/>
      <c r="W343" s="5"/>
      <c r="X343" s="18"/>
      <c r="Y343" s="1" t="s">
        <v>5800</v>
      </c>
      <c r="Z343" s="27" t="s">
        <v>5801</v>
      </c>
      <c r="AA343" s="27" t="s">
        <v>5801</v>
      </c>
      <c r="AB343" s="1" t="s">
        <v>6684</v>
      </c>
      <c r="AC343" s="27" t="s">
        <v>5802</v>
      </c>
      <c r="AD343" s="3">
        <v>45504.54042824074</v>
      </c>
      <c r="AE343" s="1" t="s">
        <v>5803</v>
      </c>
      <c r="AF343" s="26" t="s">
        <v>6685</v>
      </c>
      <c r="AG343" s="5"/>
      <c r="AH343" s="5"/>
      <c r="AI343" s="11"/>
      <c r="AJ343" s="27" t="s">
        <v>5801</v>
      </c>
      <c r="AK343" s="27" t="s">
        <v>5802</v>
      </c>
      <c r="AL343" s="4">
        <v>3</v>
      </c>
      <c r="AM343" s="4">
        <v>1</v>
      </c>
      <c r="AN343" s="4">
        <v>7</v>
      </c>
    </row>
    <row x14ac:dyDescent="0.25" r="344" customHeight="1" ht="18.75">
      <c r="A344" s="1" t="s">
        <v>6686</v>
      </c>
      <c r="B344" s="1" t="s">
        <v>6687</v>
      </c>
      <c r="C344" s="4">
        <v>30612099000143</v>
      </c>
      <c r="D344" s="2" t="s">
        <v>6688</v>
      </c>
      <c r="E344" s="4">
        <v>11986121677</v>
      </c>
      <c r="F344" s="1" t="s">
        <v>6689</v>
      </c>
      <c r="G344" s="22">
        <v>45197.125</v>
      </c>
      <c r="H344" s="3">
        <v>45369.70469907407</v>
      </c>
      <c r="I344" s="22">
        <v>45224.125</v>
      </c>
      <c r="J344" s="1" t="s">
        <v>119</v>
      </c>
      <c r="K344" s="5"/>
      <c r="L344" s="5"/>
      <c r="M344" s="18"/>
      <c r="N344" s="4">
        <v>72495750</v>
      </c>
      <c r="O344" s="4">
        <v>88715547</v>
      </c>
      <c r="P344" s="27" t="s">
        <v>5801</v>
      </c>
      <c r="Q344" s="5"/>
      <c r="R344" s="5"/>
      <c r="S344" s="5"/>
      <c r="T344" s="5"/>
      <c r="U344" s="5"/>
      <c r="V344" s="27" t="s">
        <v>5801</v>
      </c>
      <c r="W344" s="27" t="s">
        <v>5802</v>
      </c>
      <c r="X344" s="18"/>
      <c r="Y344" s="1" t="s">
        <v>5800</v>
      </c>
      <c r="Z344" s="27" t="s">
        <v>5801</v>
      </c>
      <c r="AA344" s="27" t="s">
        <v>5801</v>
      </c>
      <c r="AB344" s="5"/>
      <c r="AC344" s="5"/>
      <c r="AD344" s="11"/>
      <c r="AE344" s="1" t="s">
        <v>5803</v>
      </c>
      <c r="AF344" s="28"/>
      <c r="AG344" s="5"/>
      <c r="AH344" s="5"/>
      <c r="AI344" s="11"/>
      <c r="AJ344" s="27" t="s">
        <v>5801</v>
      </c>
      <c r="AK344" s="5"/>
      <c r="AL344" s="18"/>
      <c r="AM344" s="18"/>
      <c r="AN344" s="18"/>
    </row>
    <row x14ac:dyDescent="0.25" r="345" customHeight="1" ht="18.75">
      <c r="A345" s="1" t="s">
        <v>1691</v>
      </c>
      <c r="B345" s="1" t="s">
        <v>4957</v>
      </c>
      <c r="C345" s="4">
        <v>43051950000158</v>
      </c>
      <c r="D345" s="2" t="s">
        <v>4957</v>
      </c>
      <c r="E345" s="4">
        <v>5551999628845</v>
      </c>
      <c r="F345" s="1" t="s">
        <v>6690</v>
      </c>
      <c r="G345" s="22">
        <v>45377.954722222225</v>
      </c>
      <c r="H345" s="3">
        <v>45377.954722222225</v>
      </c>
      <c r="I345" s="22">
        <v>45378.74233796296</v>
      </c>
      <c r="J345" s="1" t="s">
        <v>119</v>
      </c>
      <c r="K345" s="1" t="s">
        <v>5797</v>
      </c>
      <c r="L345" s="25" t="s">
        <v>5167</v>
      </c>
      <c r="M345" s="18"/>
      <c r="N345" s="4">
        <v>79974038</v>
      </c>
      <c r="O345" s="4">
        <v>98537588</v>
      </c>
      <c r="P345" s="27" t="s">
        <v>5802</v>
      </c>
      <c r="Q345" s="5"/>
      <c r="R345" s="5"/>
      <c r="S345" s="5"/>
      <c r="T345" s="5"/>
      <c r="U345" s="5"/>
      <c r="V345" s="27" t="s">
        <v>5802</v>
      </c>
      <c r="W345" s="27" t="s">
        <v>5801</v>
      </c>
      <c r="X345" s="4">
        <v>115672</v>
      </c>
      <c r="Y345" s="1" t="s">
        <v>5800</v>
      </c>
      <c r="Z345" s="27" t="s">
        <v>5801</v>
      </c>
      <c r="AA345" s="27" t="s">
        <v>5801</v>
      </c>
      <c r="AB345" s="5"/>
      <c r="AC345" s="5"/>
      <c r="AD345" s="11"/>
      <c r="AE345" s="1" t="s">
        <v>5803</v>
      </c>
      <c r="AF345" s="28"/>
      <c r="AG345" s="5"/>
      <c r="AH345" s="5"/>
      <c r="AI345" s="11"/>
      <c r="AJ345" s="5"/>
      <c r="AK345" s="5"/>
      <c r="AL345" s="18"/>
      <c r="AM345" s="18"/>
      <c r="AN345" s="18"/>
    </row>
    <row x14ac:dyDescent="0.25" r="346" customHeight="1" ht="18.75">
      <c r="A346" s="1" t="s">
        <v>1439</v>
      </c>
      <c r="B346" s="1" t="s">
        <v>2157</v>
      </c>
      <c r="C346" s="4">
        <v>49909191000106</v>
      </c>
      <c r="D346" s="2" t="s">
        <v>2157</v>
      </c>
      <c r="E346" s="4">
        <v>14981414433</v>
      </c>
      <c r="F346" s="1" t="s">
        <v>6691</v>
      </c>
      <c r="G346" s="22">
        <v>45215.80912037037</v>
      </c>
      <c r="H346" s="3">
        <v>45320.024363425924</v>
      </c>
      <c r="I346" s="22">
        <v>45371.72825231482</v>
      </c>
      <c r="J346" s="1" t="s">
        <v>288</v>
      </c>
      <c r="K346" s="1" t="s">
        <v>5824</v>
      </c>
      <c r="L346" s="25" t="s">
        <v>6692</v>
      </c>
      <c r="M346" s="4">
        <v>1223472</v>
      </c>
      <c r="N346" s="4">
        <v>73105515</v>
      </c>
      <c r="O346" s="4">
        <v>89865457</v>
      </c>
      <c r="P346" s="5"/>
      <c r="Q346" s="5"/>
      <c r="R346" s="5"/>
      <c r="S346" s="5"/>
      <c r="T346" s="1" t="s">
        <v>5815</v>
      </c>
      <c r="U346" s="1" t="s">
        <v>6691</v>
      </c>
      <c r="V346" s="5"/>
      <c r="W346" s="5"/>
      <c r="X346" s="18"/>
      <c r="Y346" s="1" t="s">
        <v>5800</v>
      </c>
      <c r="Z346" s="27" t="s">
        <v>5801</v>
      </c>
      <c r="AA346" s="27" t="s">
        <v>5802</v>
      </c>
      <c r="AB346" s="5"/>
      <c r="AC346" s="5"/>
      <c r="AD346" s="11"/>
      <c r="AE346" s="1" t="s">
        <v>5803</v>
      </c>
      <c r="AF346" s="28"/>
      <c r="AG346" s="5"/>
      <c r="AH346" s="5"/>
      <c r="AI346" s="11"/>
      <c r="AJ346" s="5"/>
      <c r="AK346" s="5"/>
      <c r="AL346" s="18"/>
      <c r="AM346" s="18"/>
      <c r="AN346" s="18"/>
    </row>
    <row x14ac:dyDescent="0.25" r="347" customHeight="1" ht="18.75">
      <c r="A347" s="1" t="s">
        <v>873</v>
      </c>
      <c r="B347" s="1" t="s">
        <v>6693</v>
      </c>
      <c r="C347" s="4">
        <v>16786341000174</v>
      </c>
      <c r="D347" s="2" t="s">
        <v>6693</v>
      </c>
      <c r="E347" s="4">
        <v>11973149108</v>
      </c>
      <c r="F347" s="1" t="s">
        <v>6694</v>
      </c>
      <c r="G347" s="22">
        <v>45243.781481481485</v>
      </c>
      <c r="H347" s="3">
        <v>45246.58253472222</v>
      </c>
      <c r="I347" s="22">
        <v>45273.96212962963</v>
      </c>
      <c r="J347" s="1" t="s">
        <v>119</v>
      </c>
      <c r="K347" s="1" t="s">
        <v>5812</v>
      </c>
      <c r="L347" s="25" t="s">
        <v>6695</v>
      </c>
      <c r="M347" s="18"/>
      <c r="N347" s="4">
        <v>74242439</v>
      </c>
      <c r="O347" s="4">
        <v>91457792</v>
      </c>
      <c r="P347" s="5"/>
      <c r="Q347" s="5"/>
      <c r="R347" s="5"/>
      <c r="S347" s="5"/>
      <c r="T347" s="5"/>
      <c r="U347" s="5"/>
      <c r="V347" s="5"/>
      <c r="W347" s="5"/>
      <c r="X347" s="18"/>
      <c r="Y347" s="1" t="s">
        <v>5800</v>
      </c>
      <c r="Z347" s="27" t="s">
        <v>5801</v>
      </c>
      <c r="AA347" s="27" t="s">
        <v>5801</v>
      </c>
      <c r="AB347" s="5"/>
      <c r="AC347" s="5"/>
      <c r="AD347" s="11"/>
      <c r="AE347" s="1" t="s">
        <v>5803</v>
      </c>
      <c r="AF347" s="28"/>
      <c r="AG347" s="5"/>
      <c r="AH347" s="5"/>
      <c r="AI347" s="11"/>
      <c r="AJ347" s="5"/>
      <c r="AK347" s="5"/>
      <c r="AL347" s="18"/>
      <c r="AM347" s="18"/>
      <c r="AN347" s="18"/>
    </row>
    <row x14ac:dyDescent="0.25" r="348" customHeight="1" ht="18.75">
      <c r="A348" s="1" t="s">
        <v>1421</v>
      </c>
      <c r="B348" s="1" t="s">
        <v>4678</v>
      </c>
      <c r="C348" s="4">
        <v>53178522000144</v>
      </c>
      <c r="D348" s="2" t="s">
        <v>4678</v>
      </c>
      <c r="E348" s="4">
        <v>21980844000</v>
      </c>
      <c r="F348" s="1" t="s">
        <v>6696</v>
      </c>
      <c r="G348" s="22">
        <v>45541.557534722226</v>
      </c>
      <c r="H348" s="3">
        <v>45597.08762731482</v>
      </c>
      <c r="I348" s="22"/>
      <c r="J348" s="1" t="s">
        <v>273</v>
      </c>
      <c r="K348" s="1" t="s">
        <v>5818</v>
      </c>
      <c r="L348" s="5"/>
      <c r="M348" s="18"/>
      <c r="N348" s="4">
        <v>88099769</v>
      </c>
      <c r="O348" s="4">
        <v>107039686</v>
      </c>
      <c r="P348" s="5"/>
      <c r="Q348" s="5"/>
      <c r="R348" s="5"/>
      <c r="S348" s="5"/>
      <c r="T348" s="5"/>
      <c r="U348" s="5"/>
      <c r="V348" s="5"/>
      <c r="W348" s="5"/>
      <c r="X348" s="18"/>
      <c r="Y348" s="1" t="s">
        <v>5800</v>
      </c>
      <c r="Z348" s="27" t="s">
        <v>5801</v>
      </c>
      <c r="AA348" s="27" t="s">
        <v>5801</v>
      </c>
      <c r="AB348" s="5"/>
      <c r="AC348" s="27" t="s">
        <v>5802</v>
      </c>
      <c r="AD348" s="3">
        <v>45541.552083333336</v>
      </c>
      <c r="AE348" s="1" t="s">
        <v>5803</v>
      </c>
      <c r="AF348" s="28"/>
      <c r="AG348" s="5"/>
      <c r="AH348" s="5"/>
      <c r="AI348" s="11"/>
      <c r="AJ348" s="27" t="s">
        <v>5801</v>
      </c>
      <c r="AK348" s="5"/>
      <c r="AL348" s="18"/>
      <c r="AM348" s="18"/>
      <c r="AN348" s="18"/>
    </row>
    <row x14ac:dyDescent="0.25" r="349" customHeight="1" ht="18.75">
      <c r="A349" s="1" t="s">
        <v>1619</v>
      </c>
      <c r="B349" s="1" t="s">
        <v>6697</v>
      </c>
      <c r="C349" s="4">
        <v>55066459000180</v>
      </c>
      <c r="D349" s="2" t="s">
        <v>6697</v>
      </c>
      <c r="E349" s="4">
        <v>21934917157</v>
      </c>
      <c r="F349" s="1" t="s">
        <v>6698</v>
      </c>
      <c r="G349" s="22">
        <v>45551.585185185184</v>
      </c>
      <c r="H349" s="3">
        <v>45597.20554398148</v>
      </c>
      <c r="I349" s="22"/>
      <c r="J349" s="1" t="s">
        <v>273</v>
      </c>
      <c r="K349" s="5"/>
      <c r="L349" s="5"/>
      <c r="M349" s="18"/>
      <c r="N349" s="4">
        <v>88429283</v>
      </c>
      <c r="O349" s="4">
        <v>107552822</v>
      </c>
      <c r="P349" s="5"/>
      <c r="Q349" s="5"/>
      <c r="R349" s="5"/>
      <c r="S349" s="5"/>
      <c r="T349" s="5"/>
      <c r="U349" s="5"/>
      <c r="V349" s="5"/>
      <c r="W349" s="27" t="s">
        <v>5802</v>
      </c>
      <c r="X349" s="18"/>
      <c r="Y349" s="1" t="s">
        <v>5800</v>
      </c>
      <c r="Z349" s="27" t="s">
        <v>5801</v>
      </c>
      <c r="AA349" s="27" t="s">
        <v>5801</v>
      </c>
      <c r="AB349" s="5"/>
      <c r="AC349" s="27" t="s">
        <v>5802</v>
      </c>
      <c r="AD349" s="3">
        <v>45551.54719907408</v>
      </c>
      <c r="AE349" s="1" t="s">
        <v>5803</v>
      </c>
      <c r="AF349" s="28"/>
      <c r="AG349" s="5"/>
      <c r="AH349" s="5"/>
      <c r="AI349" s="11"/>
      <c r="AJ349" s="27" t="s">
        <v>5801</v>
      </c>
      <c r="AK349" s="5"/>
      <c r="AL349" s="18"/>
      <c r="AM349" s="18"/>
      <c r="AN349" s="18"/>
    </row>
    <row x14ac:dyDescent="0.25" r="350" customHeight="1" ht="18.75">
      <c r="A350" s="1" t="s">
        <v>626</v>
      </c>
      <c r="B350" s="1" t="s">
        <v>2158</v>
      </c>
      <c r="C350" s="4">
        <v>3673844000191</v>
      </c>
      <c r="D350" s="2" t="s">
        <v>2158</v>
      </c>
      <c r="E350" s="4">
        <v>48996298899</v>
      </c>
      <c r="F350" s="1" t="s">
        <v>6699</v>
      </c>
      <c r="G350" s="22">
        <v>45131.889398148145</v>
      </c>
      <c r="H350" s="3">
        <v>45597.08761574074</v>
      </c>
      <c r="I350" s="22"/>
      <c r="J350" s="1" t="s">
        <v>108</v>
      </c>
      <c r="K350" s="1" t="s">
        <v>5835</v>
      </c>
      <c r="L350" s="25" t="s">
        <v>6700</v>
      </c>
      <c r="M350" s="18"/>
      <c r="N350" s="4">
        <v>74747703</v>
      </c>
      <c r="O350" s="4">
        <v>92454744</v>
      </c>
      <c r="P350" s="5"/>
      <c r="Q350" s="5"/>
      <c r="R350" s="5"/>
      <c r="S350" s="5"/>
      <c r="T350" s="5"/>
      <c r="U350" s="1" t="s">
        <v>6701</v>
      </c>
      <c r="V350" s="5"/>
      <c r="W350" s="27" t="s">
        <v>5802</v>
      </c>
      <c r="X350" s="18"/>
      <c r="Y350" s="1" t="s">
        <v>5800</v>
      </c>
      <c r="Z350" s="27" t="s">
        <v>5801</v>
      </c>
      <c r="AA350" s="27" t="s">
        <v>5801</v>
      </c>
      <c r="AB350" s="5"/>
      <c r="AC350" s="5"/>
      <c r="AD350" s="11"/>
      <c r="AE350" s="1" t="s">
        <v>5803</v>
      </c>
      <c r="AF350" s="28"/>
      <c r="AG350" s="5"/>
      <c r="AH350" s="5"/>
      <c r="AI350" s="11"/>
      <c r="AJ350" s="27" t="s">
        <v>5801</v>
      </c>
      <c r="AK350" s="5"/>
      <c r="AL350" s="18"/>
      <c r="AM350" s="18"/>
      <c r="AN350" s="18"/>
    </row>
    <row x14ac:dyDescent="0.25" r="351" customHeight="1" ht="18.75">
      <c r="A351" s="1" t="s">
        <v>734</v>
      </c>
      <c r="B351" s="1" t="s">
        <v>6702</v>
      </c>
      <c r="C351" s="4">
        <v>24659876000102</v>
      </c>
      <c r="D351" s="2" t="s">
        <v>6702</v>
      </c>
      <c r="E351" s="4">
        <v>31987947223</v>
      </c>
      <c r="F351" s="1" t="s">
        <v>6703</v>
      </c>
      <c r="G351" s="22">
        <v>45306.69844907407</v>
      </c>
      <c r="H351" s="3">
        <v>45597.08763888889</v>
      </c>
      <c r="I351" s="22"/>
      <c r="J351" s="1" t="s">
        <v>20</v>
      </c>
      <c r="K351" s="1" t="s">
        <v>5812</v>
      </c>
      <c r="L351" s="25" t="s">
        <v>6704</v>
      </c>
      <c r="M351" s="18"/>
      <c r="N351" s="4">
        <v>76506845</v>
      </c>
      <c r="O351" s="4">
        <v>94602031</v>
      </c>
      <c r="P351" s="5"/>
      <c r="Q351" s="5"/>
      <c r="R351" s="5"/>
      <c r="S351" s="5"/>
      <c r="T351" s="1" t="s">
        <v>5815</v>
      </c>
      <c r="U351" s="1" t="s">
        <v>6705</v>
      </c>
      <c r="V351" s="5"/>
      <c r="W351" s="5"/>
      <c r="X351" s="18"/>
      <c r="Y351" s="1" t="s">
        <v>5800</v>
      </c>
      <c r="Z351" s="27" t="s">
        <v>5801</v>
      </c>
      <c r="AA351" s="27" t="s">
        <v>5801</v>
      </c>
      <c r="AB351" s="5"/>
      <c r="AC351" s="5"/>
      <c r="AD351" s="11"/>
      <c r="AE351" s="1" t="s">
        <v>5803</v>
      </c>
      <c r="AF351" s="28"/>
      <c r="AG351" s="5"/>
      <c r="AH351" s="5"/>
      <c r="AI351" s="11"/>
      <c r="AJ351" s="27" t="s">
        <v>5801</v>
      </c>
      <c r="AK351" s="5"/>
      <c r="AL351" s="18"/>
      <c r="AM351" s="18"/>
      <c r="AN351" s="18"/>
    </row>
    <row x14ac:dyDescent="0.25" r="352" customHeight="1" ht="18.75">
      <c r="A352" s="1" t="s">
        <v>555</v>
      </c>
      <c r="B352" s="1" t="s">
        <v>2003</v>
      </c>
      <c r="C352" s="4">
        <v>16470165761</v>
      </c>
      <c r="D352" s="2" t="s">
        <v>2003</v>
      </c>
      <c r="E352" s="4">
        <v>22997280402</v>
      </c>
      <c r="F352" s="1" t="s">
        <v>6706</v>
      </c>
      <c r="G352" s="22">
        <v>45373.752118055556</v>
      </c>
      <c r="H352" s="3">
        <v>45597.08765046296</v>
      </c>
      <c r="I352" s="22"/>
      <c r="J352" s="1" t="s">
        <v>41</v>
      </c>
      <c r="K352" s="1" t="s">
        <v>5846</v>
      </c>
      <c r="L352" s="25" t="s">
        <v>5155</v>
      </c>
      <c r="M352" s="18"/>
      <c r="N352" s="4">
        <v>79628189</v>
      </c>
      <c r="O352" s="4">
        <v>98195051</v>
      </c>
      <c r="P352" s="5"/>
      <c r="Q352" s="5"/>
      <c r="R352" s="5"/>
      <c r="S352" s="5"/>
      <c r="T352" s="5"/>
      <c r="U352" s="1" t="s">
        <v>6707</v>
      </c>
      <c r="V352" s="5"/>
      <c r="W352" s="5"/>
      <c r="X352" s="18"/>
      <c r="Y352" s="1" t="s">
        <v>5800</v>
      </c>
      <c r="Z352" s="27" t="s">
        <v>5801</v>
      </c>
      <c r="AA352" s="27" t="s">
        <v>5801</v>
      </c>
      <c r="AB352" s="5"/>
      <c r="AC352" s="27" t="s">
        <v>5802</v>
      </c>
      <c r="AD352" s="3">
        <v>45373.75210648148</v>
      </c>
      <c r="AE352" s="1" t="s">
        <v>5803</v>
      </c>
      <c r="AF352" s="28"/>
      <c r="AG352" s="5"/>
      <c r="AH352" s="5"/>
      <c r="AI352" s="11"/>
      <c r="AJ352" s="27" t="s">
        <v>5801</v>
      </c>
      <c r="AK352" s="5"/>
      <c r="AL352" s="18"/>
      <c r="AM352" s="18"/>
      <c r="AN352" s="18"/>
    </row>
    <row x14ac:dyDescent="0.25" r="353" customHeight="1" ht="18.75">
      <c r="A353" s="1" t="s">
        <v>4503</v>
      </c>
      <c r="B353" s="1" t="s">
        <v>4958</v>
      </c>
      <c r="C353" s="18"/>
      <c r="D353" s="2" t="s">
        <v>4958</v>
      </c>
      <c r="E353" s="4">
        <v>31991638226</v>
      </c>
      <c r="F353" s="1" t="s">
        <v>6708</v>
      </c>
      <c r="G353" s="22">
        <v>45427.615115740744</v>
      </c>
      <c r="H353" s="3">
        <v>45597.087685185186</v>
      </c>
      <c r="I353" s="22"/>
      <c r="J353" s="1" t="s">
        <v>119</v>
      </c>
      <c r="K353" s="5"/>
      <c r="L353" s="5"/>
      <c r="M353" s="18"/>
      <c r="N353" s="4">
        <v>84338461</v>
      </c>
      <c r="O353" s="4">
        <v>101400593</v>
      </c>
      <c r="P353" s="5"/>
      <c r="Q353" s="5"/>
      <c r="R353" s="5"/>
      <c r="S353" s="5"/>
      <c r="T353" s="5"/>
      <c r="U353" s="5"/>
      <c r="V353" s="5"/>
      <c r="W353" s="27" t="s">
        <v>5802</v>
      </c>
      <c r="X353" s="18"/>
      <c r="Y353" s="1" t="s">
        <v>5800</v>
      </c>
      <c r="Z353" s="27" t="s">
        <v>5801</v>
      </c>
      <c r="AA353" s="27" t="s">
        <v>5801</v>
      </c>
      <c r="AB353" s="5"/>
      <c r="AC353" s="27" t="s">
        <v>5802</v>
      </c>
      <c r="AD353" s="3">
        <v>45427.611122685186</v>
      </c>
      <c r="AE353" s="1" t="s">
        <v>5803</v>
      </c>
      <c r="AF353" s="28"/>
      <c r="AG353" s="5"/>
      <c r="AH353" s="5"/>
      <c r="AI353" s="11"/>
      <c r="AJ353" s="27" t="s">
        <v>5801</v>
      </c>
      <c r="AK353" s="5"/>
      <c r="AL353" s="18"/>
      <c r="AM353" s="18"/>
      <c r="AN353" s="18"/>
    </row>
    <row x14ac:dyDescent="0.25" r="354" customHeight="1" ht="18.75">
      <c r="A354" s="1" t="s">
        <v>1505</v>
      </c>
      <c r="B354" s="1" t="s">
        <v>1956</v>
      </c>
      <c r="C354" s="4">
        <v>23592522000125</v>
      </c>
      <c r="D354" s="2" t="s">
        <v>1956</v>
      </c>
      <c r="E354" s="4">
        <v>11982213675</v>
      </c>
      <c r="F354" s="1" t="s">
        <v>6709</v>
      </c>
      <c r="G354" s="22">
        <v>45575.08013888889</v>
      </c>
      <c r="H354" s="3">
        <v>45597.20537037037</v>
      </c>
      <c r="I354" s="22"/>
      <c r="J354" s="1" t="s">
        <v>173</v>
      </c>
      <c r="K354" s="1" t="s">
        <v>5824</v>
      </c>
      <c r="L354" s="25" t="s">
        <v>6710</v>
      </c>
      <c r="M354" s="4">
        <v>643537</v>
      </c>
      <c r="N354" s="4">
        <v>89059498</v>
      </c>
      <c r="O354" s="4">
        <v>108628879</v>
      </c>
      <c r="P354" s="5"/>
      <c r="Q354" s="1" t="s">
        <v>5827</v>
      </c>
      <c r="R354" s="5"/>
      <c r="S354" s="1" t="s">
        <v>5814</v>
      </c>
      <c r="T354" s="5"/>
      <c r="U354" s="5"/>
      <c r="V354" s="5"/>
      <c r="W354" s="5"/>
      <c r="X354" s="18"/>
      <c r="Y354" s="1" t="s">
        <v>5800</v>
      </c>
      <c r="Z354" s="27" t="s">
        <v>5801</v>
      </c>
      <c r="AA354" s="27" t="s">
        <v>5801</v>
      </c>
      <c r="AB354" s="5"/>
      <c r="AC354" s="27" t="s">
        <v>5802</v>
      </c>
      <c r="AD354" s="3">
        <v>45575.08012731482</v>
      </c>
      <c r="AE354" s="1" t="s">
        <v>5803</v>
      </c>
      <c r="AF354" s="26" t="s">
        <v>6711</v>
      </c>
      <c r="AG354" s="5"/>
      <c r="AH354" s="5"/>
      <c r="AI354" s="11"/>
      <c r="AJ354" s="27" t="s">
        <v>5801</v>
      </c>
      <c r="AK354" s="27" t="s">
        <v>5801</v>
      </c>
      <c r="AL354" s="4">
        <v>0</v>
      </c>
      <c r="AM354" s="4">
        <v>0</v>
      </c>
      <c r="AN354" s="4">
        <v>0</v>
      </c>
    </row>
    <row x14ac:dyDescent="0.25" r="355" customHeight="1" ht="18.75">
      <c r="A355" s="1" t="s">
        <v>4550</v>
      </c>
      <c r="B355" s="1" t="s">
        <v>6712</v>
      </c>
      <c r="C355" s="4">
        <v>46160998000192</v>
      </c>
      <c r="D355" s="2" t="s">
        <v>6713</v>
      </c>
      <c r="E355" s="4">
        <v>31984359155</v>
      </c>
      <c r="F355" s="1" t="s">
        <v>6714</v>
      </c>
      <c r="G355" s="22">
        <v>45580.83484953704</v>
      </c>
      <c r="H355" s="3">
        <v>45597.20549768519</v>
      </c>
      <c r="I355" s="22"/>
      <c r="J355" s="1" t="s">
        <v>204</v>
      </c>
      <c r="K355" s="5"/>
      <c r="L355" s="25" t="s">
        <v>6715</v>
      </c>
      <c r="M355" s="18"/>
      <c r="N355" s="4">
        <v>89249826</v>
      </c>
      <c r="O355" s="4">
        <v>108883299</v>
      </c>
      <c r="P355" s="5"/>
      <c r="Q355" s="1" t="s">
        <v>5813</v>
      </c>
      <c r="R355" s="5"/>
      <c r="S355" s="1" t="s">
        <v>6716</v>
      </c>
      <c r="T355" s="5"/>
      <c r="U355" s="5"/>
      <c r="V355" s="5"/>
      <c r="W355" s="5"/>
      <c r="X355" s="18"/>
      <c r="Y355" s="1" t="s">
        <v>5800</v>
      </c>
      <c r="Z355" s="27" t="s">
        <v>5801</v>
      </c>
      <c r="AA355" s="27" t="s">
        <v>5801</v>
      </c>
      <c r="AB355" s="1" t="s">
        <v>6717</v>
      </c>
      <c r="AC355" s="27" t="s">
        <v>5802</v>
      </c>
      <c r="AD355" s="3">
        <v>45580.83483796296</v>
      </c>
      <c r="AE355" s="1" t="s">
        <v>5803</v>
      </c>
      <c r="AF355" s="28"/>
      <c r="AG355" s="5"/>
      <c r="AH355" s="5"/>
      <c r="AI355" s="11"/>
      <c r="AJ355" s="27" t="s">
        <v>5801</v>
      </c>
      <c r="AK355" s="27" t="s">
        <v>5801</v>
      </c>
      <c r="AL355" s="4">
        <v>0</v>
      </c>
      <c r="AM355" s="4">
        <v>0</v>
      </c>
      <c r="AN355" s="4">
        <v>0</v>
      </c>
    </row>
    <row x14ac:dyDescent="0.25" r="356" customHeight="1" ht="18.75">
      <c r="A356" s="1" t="s">
        <v>1537</v>
      </c>
      <c r="B356" s="1" t="s">
        <v>6718</v>
      </c>
      <c r="C356" s="4">
        <v>13877369731</v>
      </c>
      <c r="D356" s="2" t="s">
        <v>6718</v>
      </c>
      <c r="E356" s="4">
        <v>27996296908</v>
      </c>
      <c r="F356" s="1" t="s">
        <v>6719</v>
      </c>
      <c r="G356" s="22">
        <v>45342.92217592592</v>
      </c>
      <c r="H356" s="3">
        <v>45343.7680787037</v>
      </c>
      <c r="I356" s="22">
        <v>45365.7365162037</v>
      </c>
      <c r="J356" s="1" t="s">
        <v>119</v>
      </c>
      <c r="K356" s="1" t="s">
        <v>5835</v>
      </c>
      <c r="L356" s="5"/>
      <c r="M356" s="18"/>
      <c r="N356" s="4">
        <v>77634959</v>
      </c>
      <c r="O356" s="4">
        <v>96257557</v>
      </c>
      <c r="P356" s="5"/>
      <c r="Q356" s="5"/>
      <c r="R356" s="5"/>
      <c r="S356" s="5"/>
      <c r="T356" s="5"/>
      <c r="U356" s="1" t="s">
        <v>6720</v>
      </c>
      <c r="V356" s="5"/>
      <c r="W356" s="5"/>
      <c r="X356" s="18"/>
      <c r="Y356" s="1" t="s">
        <v>5800</v>
      </c>
      <c r="Z356" s="27" t="s">
        <v>5801</v>
      </c>
      <c r="AA356" s="27" t="s">
        <v>5801</v>
      </c>
      <c r="AB356" s="5"/>
      <c r="AC356" s="5"/>
      <c r="AD356" s="11"/>
      <c r="AE356" s="1" t="s">
        <v>5803</v>
      </c>
      <c r="AF356" s="28"/>
      <c r="AG356" s="5"/>
      <c r="AH356" s="5"/>
      <c r="AI356" s="11"/>
      <c r="AJ356" s="5"/>
      <c r="AK356" s="5"/>
      <c r="AL356" s="18"/>
      <c r="AM356" s="18"/>
      <c r="AN356" s="18"/>
    </row>
    <row x14ac:dyDescent="0.25" r="357" customHeight="1" ht="18.75">
      <c r="A357" s="1" t="s">
        <v>953</v>
      </c>
      <c r="B357" s="1" t="s">
        <v>2159</v>
      </c>
      <c r="C357" s="4">
        <v>45906106000197</v>
      </c>
      <c r="D357" s="2" t="s">
        <v>2159</v>
      </c>
      <c r="E357" s="4">
        <v>74999220394</v>
      </c>
      <c r="F357" s="1" t="s">
        <v>6721</v>
      </c>
      <c r="G357" s="22">
        <v>45220.651284722226</v>
      </c>
      <c r="H357" s="3">
        <v>45229.88108796296</v>
      </c>
      <c r="I357" s="22">
        <v>45295.88070601852</v>
      </c>
      <c r="J357" s="1" t="s">
        <v>119</v>
      </c>
      <c r="K357" s="1" t="s">
        <v>5812</v>
      </c>
      <c r="L357" s="1" t="s">
        <v>6722</v>
      </c>
      <c r="M357" s="18"/>
      <c r="N357" s="4">
        <v>73310682</v>
      </c>
      <c r="O357" s="4">
        <v>90144699</v>
      </c>
      <c r="P357" s="5"/>
      <c r="Q357" s="5"/>
      <c r="R357" s="5"/>
      <c r="S357" s="5"/>
      <c r="T357" s="5"/>
      <c r="U357" s="1" t="s">
        <v>6723</v>
      </c>
      <c r="V357" s="5"/>
      <c r="W357" s="5"/>
      <c r="X357" s="18"/>
      <c r="Y357" s="1" t="s">
        <v>5800</v>
      </c>
      <c r="Z357" s="27" t="s">
        <v>5801</v>
      </c>
      <c r="AA357" s="27" t="s">
        <v>5801</v>
      </c>
      <c r="AB357" s="5"/>
      <c r="AC357" s="5"/>
      <c r="AD357" s="11"/>
      <c r="AE357" s="1" t="s">
        <v>5803</v>
      </c>
      <c r="AF357" s="28"/>
      <c r="AG357" s="5"/>
      <c r="AH357" s="5"/>
      <c r="AI357" s="11"/>
      <c r="AJ357" s="5"/>
      <c r="AK357" s="5"/>
      <c r="AL357" s="18"/>
      <c r="AM357" s="18"/>
      <c r="AN357" s="18"/>
    </row>
    <row x14ac:dyDescent="0.25" r="358" customHeight="1" ht="18.75">
      <c r="A358" s="1" t="s">
        <v>990</v>
      </c>
      <c r="B358" s="1" t="s">
        <v>1778</v>
      </c>
      <c r="C358" s="4">
        <v>17113656000202</v>
      </c>
      <c r="D358" s="2" t="s">
        <v>6724</v>
      </c>
      <c r="E358" s="4">
        <v>34984429761</v>
      </c>
      <c r="F358" s="1" t="s">
        <v>6725</v>
      </c>
      <c r="G358" s="22">
        <v>45511.887083333335</v>
      </c>
      <c r="H358" s="3">
        <v>45597.08767361111</v>
      </c>
      <c r="I358" s="22"/>
      <c r="J358" s="1" t="s">
        <v>119</v>
      </c>
      <c r="K358" s="1" t="s">
        <v>5824</v>
      </c>
      <c r="L358" s="25" t="s">
        <v>5531</v>
      </c>
      <c r="M358" s="4">
        <v>1249405</v>
      </c>
      <c r="N358" s="4">
        <v>87207749</v>
      </c>
      <c r="O358" s="4">
        <v>105725394</v>
      </c>
      <c r="P358" s="5"/>
      <c r="Q358" s="1" t="s">
        <v>5852</v>
      </c>
      <c r="R358" s="5"/>
      <c r="S358" s="1" t="s">
        <v>5882</v>
      </c>
      <c r="T358" s="5"/>
      <c r="U358" s="5"/>
      <c r="V358" s="5"/>
      <c r="W358" s="5"/>
      <c r="X358" s="18"/>
      <c r="Y358" s="1" t="s">
        <v>5800</v>
      </c>
      <c r="Z358" s="27" t="s">
        <v>5801</v>
      </c>
      <c r="AA358" s="27" t="s">
        <v>5801</v>
      </c>
      <c r="AB358" s="1" t="s">
        <v>6726</v>
      </c>
      <c r="AC358" s="27" t="s">
        <v>5802</v>
      </c>
      <c r="AD358" s="3">
        <v>45511.88707175926</v>
      </c>
      <c r="AE358" s="1" t="s">
        <v>5803</v>
      </c>
      <c r="AF358" s="28"/>
      <c r="AG358" s="5"/>
      <c r="AH358" s="5"/>
      <c r="AI358" s="11"/>
      <c r="AJ358" s="27" t="s">
        <v>5802</v>
      </c>
      <c r="AK358" s="27" t="s">
        <v>5801</v>
      </c>
      <c r="AL358" s="4">
        <v>0</v>
      </c>
      <c r="AM358" s="4">
        <v>0</v>
      </c>
      <c r="AN358" s="4">
        <v>0</v>
      </c>
    </row>
    <row x14ac:dyDescent="0.25" r="359" customHeight="1" ht="18.75">
      <c r="A359" s="1" t="s">
        <v>6727</v>
      </c>
      <c r="B359" s="1" t="s">
        <v>6728</v>
      </c>
      <c r="C359" s="4">
        <v>14981910000107</v>
      </c>
      <c r="D359" s="2" t="s">
        <v>6728</v>
      </c>
      <c r="E359" s="4">
        <v>43996038850</v>
      </c>
      <c r="F359" s="1" t="s">
        <v>6729</v>
      </c>
      <c r="G359" s="22">
        <v>45237.82047453704</v>
      </c>
      <c r="H359" s="3">
        <v>45240.71921296296</v>
      </c>
      <c r="I359" s="22">
        <v>45240.71921296296</v>
      </c>
      <c r="J359" s="1" t="s">
        <v>119</v>
      </c>
      <c r="K359" s="5"/>
      <c r="L359" s="1" t="s">
        <v>6730</v>
      </c>
      <c r="M359" s="18"/>
      <c r="N359" s="4">
        <v>74086620</v>
      </c>
      <c r="O359" s="4">
        <v>91316924</v>
      </c>
      <c r="P359" s="5"/>
      <c r="Q359" s="5"/>
      <c r="R359" s="5"/>
      <c r="S359" s="5"/>
      <c r="T359" s="5"/>
      <c r="U359" s="5"/>
      <c r="V359" s="5"/>
      <c r="W359" s="5"/>
      <c r="X359" s="18"/>
      <c r="Y359" s="1" t="s">
        <v>5800</v>
      </c>
      <c r="Z359" s="27" t="s">
        <v>5801</v>
      </c>
      <c r="AA359" s="27" t="s">
        <v>5801</v>
      </c>
      <c r="AB359" s="5"/>
      <c r="AC359" s="5"/>
      <c r="AD359" s="11"/>
      <c r="AE359" s="1" t="s">
        <v>5803</v>
      </c>
      <c r="AF359" s="28"/>
      <c r="AG359" s="5"/>
      <c r="AH359" s="5"/>
      <c r="AI359" s="11"/>
      <c r="AJ359" s="5"/>
      <c r="AK359" s="5"/>
      <c r="AL359" s="18"/>
      <c r="AM359" s="18"/>
      <c r="AN359" s="18"/>
    </row>
    <row x14ac:dyDescent="0.25" r="360" customHeight="1" ht="18.75">
      <c r="A360" s="1" t="s">
        <v>4551</v>
      </c>
      <c r="B360" s="1" t="s">
        <v>6731</v>
      </c>
      <c r="C360" s="4">
        <v>12517676000136</v>
      </c>
      <c r="D360" s="2" t="s">
        <v>6732</v>
      </c>
      <c r="E360" s="4">
        <v>32988527743</v>
      </c>
      <c r="F360" s="1" t="s">
        <v>6733</v>
      </c>
      <c r="G360" s="22">
        <v>45420.710625</v>
      </c>
      <c r="H360" s="3">
        <v>45421.69274305556</v>
      </c>
      <c r="I360" s="22">
        <v>45433.723715277774</v>
      </c>
      <c r="J360" s="1" t="s">
        <v>119</v>
      </c>
      <c r="K360" s="5"/>
      <c r="L360" s="5"/>
      <c r="M360" s="18"/>
      <c r="N360" s="4">
        <v>83939776</v>
      </c>
      <c r="O360" s="4">
        <v>100981474</v>
      </c>
      <c r="P360" s="5"/>
      <c r="Q360" s="5"/>
      <c r="R360" s="5"/>
      <c r="S360" s="5"/>
      <c r="T360" s="5"/>
      <c r="U360" s="1" t="s">
        <v>6734</v>
      </c>
      <c r="V360" s="5"/>
      <c r="W360" s="5"/>
      <c r="X360" s="18"/>
      <c r="Y360" s="1" t="s">
        <v>5800</v>
      </c>
      <c r="Z360" s="27" t="s">
        <v>5801</v>
      </c>
      <c r="AA360" s="27" t="s">
        <v>5801</v>
      </c>
      <c r="AB360" s="5"/>
      <c r="AC360" s="27" t="s">
        <v>5802</v>
      </c>
      <c r="AD360" s="3">
        <v>45420.71087962963</v>
      </c>
      <c r="AE360" s="1" t="s">
        <v>5803</v>
      </c>
      <c r="AF360" s="28"/>
      <c r="AG360" s="5"/>
      <c r="AH360" s="5"/>
      <c r="AI360" s="11"/>
      <c r="AJ360" s="5"/>
      <c r="AK360" s="5"/>
      <c r="AL360" s="18"/>
      <c r="AM360" s="18"/>
      <c r="AN360" s="18"/>
    </row>
    <row x14ac:dyDescent="0.25" r="361" customHeight="1" ht="18.75">
      <c r="A361" s="1" t="s">
        <v>547</v>
      </c>
      <c r="B361" s="1" t="s">
        <v>2433</v>
      </c>
      <c r="C361" s="4">
        <v>45157556000124</v>
      </c>
      <c r="D361" s="2" t="s">
        <v>6735</v>
      </c>
      <c r="E361" s="4">
        <v>61993189348</v>
      </c>
      <c r="F361" s="1" t="s">
        <v>6736</v>
      </c>
      <c r="G361" s="22">
        <v>45469.84641203703</v>
      </c>
      <c r="H361" s="3">
        <v>45597.08761574074</v>
      </c>
      <c r="I361" s="22"/>
      <c r="J361" s="1" t="s">
        <v>223</v>
      </c>
      <c r="K361" s="1" t="s">
        <v>5893</v>
      </c>
      <c r="L361" s="25" t="s">
        <v>5401</v>
      </c>
      <c r="M361" s="18"/>
      <c r="N361" s="4">
        <v>85966506</v>
      </c>
      <c r="O361" s="4">
        <v>103770480</v>
      </c>
      <c r="P361" s="5"/>
      <c r="Q361" s="5"/>
      <c r="R361" s="5"/>
      <c r="S361" s="5"/>
      <c r="T361" s="1" t="s">
        <v>5815</v>
      </c>
      <c r="U361" s="1" t="s">
        <v>6737</v>
      </c>
      <c r="V361" s="5"/>
      <c r="W361" s="5"/>
      <c r="X361" s="18"/>
      <c r="Y361" s="1" t="s">
        <v>5800</v>
      </c>
      <c r="Z361" s="27" t="s">
        <v>5801</v>
      </c>
      <c r="AA361" s="27" t="s">
        <v>5801</v>
      </c>
      <c r="AB361" s="5"/>
      <c r="AC361" s="27" t="s">
        <v>5802</v>
      </c>
      <c r="AD361" s="3">
        <v>45469.84789351852</v>
      </c>
      <c r="AE361" s="1" t="s">
        <v>5803</v>
      </c>
      <c r="AF361" s="28"/>
      <c r="AG361" s="5"/>
      <c r="AH361" s="5"/>
      <c r="AI361" s="11"/>
      <c r="AJ361" s="27" t="s">
        <v>5801</v>
      </c>
      <c r="AK361" s="5"/>
      <c r="AL361" s="18"/>
      <c r="AM361" s="18"/>
      <c r="AN361" s="18"/>
    </row>
    <row x14ac:dyDescent="0.25" r="362" customHeight="1" ht="18.75">
      <c r="A362" s="1" t="s">
        <v>1396</v>
      </c>
      <c r="B362" s="1" t="s">
        <v>4679</v>
      </c>
      <c r="C362" s="4">
        <v>30295728000159</v>
      </c>
      <c r="D362" s="2" t="s">
        <v>6738</v>
      </c>
      <c r="E362" s="4">
        <v>31984102477</v>
      </c>
      <c r="F362" s="1" t="s">
        <v>6739</v>
      </c>
      <c r="G362" s="22">
        <v>45397.82685185185</v>
      </c>
      <c r="H362" s="3">
        <v>45483.22622685185</v>
      </c>
      <c r="I362" s="22">
        <v>45483.22622685185</v>
      </c>
      <c r="J362" s="1" t="s">
        <v>119</v>
      </c>
      <c r="K362" s="1" t="s">
        <v>6143</v>
      </c>
      <c r="L362" s="25" t="s">
        <v>5224</v>
      </c>
      <c r="M362" s="18"/>
      <c r="N362" s="4">
        <v>81888761</v>
      </c>
      <c r="O362" s="4">
        <v>99613699</v>
      </c>
      <c r="P362" s="5"/>
      <c r="Q362" s="5"/>
      <c r="R362" s="5"/>
      <c r="S362" s="5"/>
      <c r="T362" s="5"/>
      <c r="U362" s="1" t="s">
        <v>6740</v>
      </c>
      <c r="V362" s="5"/>
      <c r="W362" s="5"/>
      <c r="X362" s="18"/>
      <c r="Y362" s="1" t="s">
        <v>5800</v>
      </c>
      <c r="Z362" s="27" t="s">
        <v>5801</v>
      </c>
      <c r="AA362" s="27" t="s">
        <v>5801</v>
      </c>
      <c r="AB362" s="5"/>
      <c r="AC362" s="27" t="s">
        <v>5802</v>
      </c>
      <c r="AD362" s="3">
        <v>45397.826840277776</v>
      </c>
      <c r="AE362" s="1" t="s">
        <v>5803</v>
      </c>
      <c r="AF362" s="28"/>
      <c r="AG362" s="5"/>
      <c r="AH362" s="5"/>
      <c r="AI362" s="11"/>
      <c r="AJ362" s="27" t="s">
        <v>5801</v>
      </c>
      <c r="AK362" s="5"/>
      <c r="AL362" s="18"/>
      <c r="AM362" s="18"/>
      <c r="AN362" s="18"/>
    </row>
    <row x14ac:dyDescent="0.25" r="363" customHeight="1" ht="18.75">
      <c r="A363" s="1" t="s">
        <v>665</v>
      </c>
      <c r="B363" s="1" t="s">
        <v>1779</v>
      </c>
      <c r="C363" s="4">
        <v>27779257000140</v>
      </c>
      <c r="D363" s="2" t="s">
        <v>6741</v>
      </c>
      <c r="E363" s="4">
        <v>19992768715</v>
      </c>
      <c r="F363" s="1" t="s">
        <v>6742</v>
      </c>
      <c r="G363" s="22">
        <v>45560.01310185185</v>
      </c>
      <c r="H363" s="3">
        <v>45597.08761574074</v>
      </c>
      <c r="I363" s="22"/>
      <c r="J363" s="1" t="s">
        <v>237</v>
      </c>
      <c r="K363" s="1" t="s">
        <v>5824</v>
      </c>
      <c r="L363" s="25" t="s">
        <v>5737</v>
      </c>
      <c r="M363" s="4">
        <v>779306</v>
      </c>
      <c r="N363" s="4">
        <v>88650765</v>
      </c>
      <c r="O363" s="4">
        <v>107944101</v>
      </c>
      <c r="P363" s="5"/>
      <c r="Q363" s="1" t="s">
        <v>6073</v>
      </c>
      <c r="R363" s="5"/>
      <c r="S363" s="1" t="s">
        <v>5814</v>
      </c>
      <c r="T363" s="1" t="s">
        <v>5815</v>
      </c>
      <c r="U363" s="5"/>
      <c r="V363" s="5"/>
      <c r="W363" s="27" t="s">
        <v>5802</v>
      </c>
      <c r="X363" s="18"/>
      <c r="Y363" s="1" t="s">
        <v>5800</v>
      </c>
      <c r="Z363" s="27" t="s">
        <v>5801</v>
      </c>
      <c r="AA363" s="27" t="s">
        <v>5801</v>
      </c>
      <c r="AB363" s="1" t="s">
        <v>6743</v>
      </c>
      <c r="AC363" s="27" t="s">
        <v>5802</v>
      </c>
      <c r="AD363" s="3">
        <v>45560.01310185185</v>
      </c>
      <c r="AE363" s="1" t="s">
        <v>5803</v>
      </c>
      <c r="AF363" s="28"/>
      <c r="AG363" s="5"/>
      <c r="AH363" s="5"/>
      <c r="AI363" s="11"/>
      <c r="AJ363" s="27" t="s">
        <v>5801</v>
      </c>
      <c r="AK363" s="27" t="s">
        <v>5802</v>
      </c>
      <c r="AL363" s="4">
        <v>1</v>
      </c>
      <c r="AM363" s="4">
        <v>1</v>
      </c>
      <c r="AN363" s="4">
        <v>2</v>
      </c>
    </row>
    <row x14ac:dyDescent="0.25" r="364" customHeight="1" ht="18.75">
      <c r="A364" s="1" t="s">
        <v>2838</v>
      </c>
      <c r="B364" s="1" t="s">
        <v>4959</v>
      </c>
      <c r="C364" s="4">
        <v>45654213000175</v>
      </c>
      <c r="D364" s="2" t="s">
        <v>6744</v>
      </c>
      <c r="E364" s="4">
        <v>55997254149</v>
      </c>
      <c r="F364" s="1" t="s">
        <v>6745</v>
      </c>
      <c r="G364" s="22">
        <v>45591.60627314815</v>
      </c>
      <c r="H364" s="3">
        <v>45597.160162037035</v>
      </c>
      <c r="I364" s="22"/>
      <c r="J364" s="1" t="s">
        <v>223</v>
      </c>
      <c r="K364" s="1" t="s">
        <v>5797</v>
      </c>
      <c r="L364" s="25" t="s">
        <v>6746</v>
      </c>
      <c r="M364" s="18"/>
      <c r="N364" s="4">
        <v>89677056</v>
      </c>
      <c r="O364" s="4">
        <v>109431682</v>
      </c>
      <c r="P364" s="5"/>
      <c r="Q364" s="1" t="s">
        <v>5813</v>
      </c>
      <c r="R364" s="5"/>
      <c r="S364" s="1" t="s">
        <v>5814</v>
      </c>
      <c r="T364" s="1" t="s">
        <v>5815</v>
      </c>
      <c r="U364" s="5"/>
      <c r="V364" s="5"/>
      <c r="W364" s="5"/>
      <c r="X364" s="4">
        <v>149350</v>
      </c>
      <c r="Y364" s="1" t="s">
        <v>5800</v>
      </c>
      <c r="Z364" s="27" t="s">
        <v>5801</v>
      </c>
      <c r="AA364" s="27" t="s">
        <v>5801</v>
      </c>
      <c r="AB364" s="1" t="s">
        <v>6747</v>
      </c>
      <c r="AC364" s="27" t="s">
        <v>5802</v>
      </c>
      <c r="AD364" s="3">
        <v>45591.60631944444</v>
      </c>
      <c r="AE364" s="1" t="s">
        <v>5803</v>
      </c>
      <c r="AF364" s="28"/>
      <c r="AG364" s="5"/>
      <c r="AH364" s="5"/>
      <c r="AI364" s="11"/>
      <c r="AJ364" s="27" t="s">
        <v>5801</v>
      </c>
      <c r="AK364" s="27" t="s">
        <v>5801</v>
      </c>
      <c r="AL364" s="4">
        <v>0</v>
      </c>
      <c r="AM364" s="4">
        <v>0</v>
      </c>
      <c r="AN364" s="4">
        <v>0</v>
      </c>
    </row>
    <row x14ac:dyDescent="0.25" r="365" customHeight="1" ht="18.75">
      <c r="A365" s="1" t="s">
        <v>529</v>
      </c>
      <c r="B365" s="1" t="s">
        <v>2160</v>
      </c>
      <c r="C365" s="4">
        <v>32547292858</v>
      </c>
      <c r="D365" s="2" t="s">
        <v>2160</v>
      </c>
      <c r="E365" s="4">
        <v>11986278288</v>
      </c>
      <c r="F365" s="1" t="s">
        <v>6748</v>
      </c>
      <c r="G365" s="22">
        <v>45126.5780787037</v>
      </c>
      <c r="H365" s="3">
        <v>45597.08766203704</v>
      </c>
      <c r="I365" s="22"/>
      <c r="J365" s="1" t="s">
        <v>114</v>
      </c>
      <c r="K365" s="1" t="s">
        <v>5824</v>
      </c>
      <c r="L365" s="25" t="s">
        <v>6749</v>
      </c>
      <c r="M365" s="4">
        <v>463054</v>
      </c>
      <c r="N365" s="4">
        <v>68716144</v>
      </c>
      <c r="O365" s="4">
        <v>107175001</v>
      </c>
      <c r="P365" s="5"/>
      <c r="Q365" s="5"/>
      <c r="R365" s="5"/>
      <c r="S365" s="5"/>
      <c r="T365" s="5"/>
      <c r="U365" s="1" t="s">
        <v>6750</v>
      </c>
      <c r="V365" s="5"/>
      <c r="W365" s="5"/>
      <c r="X365" s="18"/>
      <c r="Y365" s="1" t="s">
        <v>5800</v>
      </c>
      <c r="Z365" s="27" t="s">
        <v>5801</v>
      </c>
      <c r="AA365" s="27" t="s">
        <v>5801</v>
      </c>
      <c r="AB365" s="5"/>
      <c r="AC365" s="5"/>
      <c r="AD365" s="11"/>
      <c r="AE365" s="1" t="s">
        <v>5803</v>
      </c>
      <c r="AF365" s="28"/>
      <c r="AG365" s="5"/>
      <c r="AH365" s="5"/>
      <c r="AI365" s="11"/>
      <c r="AJ365" s="27" t="s">
        <v>5801</v>
      </c>
      <c r="AK365" s="5"/>
      <c r="AL365" s="18"/>
      <c r="AM365" s="18"/>
      <c r="AN365" s="18"/>
    </row>
    <row x14ac:dyDescent="0.25" r="366" customHeight="1" ht="18.75">
      <c r="A366" s="1" t="s">
        <v>1379</v>
      </c>
      <c r="B366" s="1" t="s">
        <v>4680</v>
      </c>
      <c r="C366" s="4">
        <v>47366177000170</v>
      </c>
      <c r="D366" s="2" t="s">
        <v>6751</v>
      </c>
      <c r="E366" s="4">
        <v>14997302605</v>
      </c>
      <c r="F366" s="1" t="s">
        <v>6752</v>
      </c>
      <c r="G366" s="22">
        <v>45540.860439814816</v>
      </c>
      <c r="H366" s="3">
        <v>45597.08767361111</v>
      </c>
      <c r="I366" s="22"/>
      <c r="J366" s="1" t="s">
        <v>119</v>
      </c>
      <c r="K366" s="1" t="s">
        <v>5863</v>
      </c>
      <c r="L366" s="25" t="s">
        <v>5674</v>
      </c>
      <c r="M366" s="18"/>
      <c r="N366" s="4">
        <v>88098750</v>
      </c>
      <c r="O366" s="4">
        <v>107037692</v>
      </c>
      <c r="P366" s="5"/>
      <c r="Q366" s="1" t="s">
        <v>5852</v>
      </c>
      <c r="R366" s="5"/>
      <c r="S366" s="1" t="s">
        <v>5882</v>
      </c>
      <c r="T366" s="1" t="s">
        <v>5798</v>
      </c>
      <c r="U366" s="5"/>
      <c r="V366" s="5"/>
      <c r="W366" s="5"/>
      <c r="X366" s="18"/>
      <c r="Y366" s="1" t="s">
        <v>5800</v>
      </c>
      <c r="Z366" s="27" t="s">
        <v>5801</v>
      </c>
      <c r="AA366" s="27" t="s">
        <v>5801</v>
      </c>
      <c r="AB366" s="1" t="s">
        <v>6753</v>
      </c>
      <c r="AC366" s="27" t="s">
        <v>5802</v>
      </c>
      <c r="AD366" s="3">
        <v>45540.86042824074</v>
      </c>
      <c r="AE366" s="1" t="s">
        <v>5803</v>
      </c>
      <c r="AF366" s="28"/>
      <c r="AG366" s="5"/>
      <c r="AH366" s="5"/>
      <c r="AI366" s="11"/>
      <c r="AJ366" s="27" t="s">
        <v>5801</v>
      </c>
      <c r="AK366" s="27" t="s">
        <v>5802</v>
      </c>
      <c r="AL366" s="4">
        <v>1</v>
      </c>
      <c r="AM366" s="4">
        <v>1</v>
      </c>
      <c r="AN366" s="4">
        <v>1</v>
      </c>
    </row>
    <row x14ac:dyDescent="0.25" r="367" customHeight="1" ht="18.75">
      <c r="A367" s="1" t="s">
        <v>397</v>
      </c>
      <c r="B367" s="1" t="s">
        <v>2161</v>
      </c>
      <c r="C367" s="4">
        <v>24505115000104</v>
      </c>
      <c r="D367" s="2" t="s">
        <v>2161</v>
      </c>
      <c r="E367" s="4">
        <v>48991090872</v>
      </c>
      <c r="F367" s="1" t="s">
        <v>6754</v>
      </c>
      <c r="G367" s="22">
        <v>45225.76641203704</v>
      </c>
      <c r="H367" s="3">
        <v>45561.79986111111</v>
      </c>
      <c r="I367" s="22">
        <v>45561.86686342592</v>
      </c>
      <c r="J367" s="1" t="s">
        <v>288</v>
      </c>
      <c r="K367" s="1" t="s">
        <v>5824</v>
      </c>
      <c r="L367" s="25" t="s">
        <v>6755</v>
      </c>
      <c r="M367" s="4">
        <v>850046</v>
      </c>
      <c r="N367" s="4">
        <v>73730458</v>
      </c>
      <c r="O367" s="4">
        <v>90980720</v>
      </c>
      <c r="P367" s="5"/>
      <c r="Q367" s="5"/>
      <c r="R367" s="5"/>
      <c r="S367" s="5"/>
      <c r="T367" s="5"/>
      <c r="U367" s="1" t="s">
        <v>6756</v>
      </c>
      <c r="V367" s="5"/>
      <c r="W367" s="27" t="s">
        <v>5802</v>
      </c>
      <c r="X367" s="18"/>
      <c r="Y367" s="1" t="s">
        <v>5800</v>
      </c>
      <c r="Z367" s="27" t="s">
        <v>5801</v>
      </c>
      <c r="AA367" s="27" t="s">
        <v>5801</v>
      </c>
      <c r="AB367" s="5"/>
      <c r="AC367" s="5"/>
      <c r="AD367" s="11"/>
      <c r="AE367" s="1" t="s">
        <v>5803</v>
      </c>
      <c r="AF367" s="28"/>
      <c r="AG367" s="5"/>
      <c r="AH367" s="5"/>
      <c r="AI367" s="11"/>
      <c r="AJ367" s="27" t="s">
        <v>5801</v>
      </c>
      <c r="AK367" s="5"/>
      <c r="AL367" s="18"/>
      <c r="AM367" s="18"/>
      <c r="AN367" s="18"/>
    </row>
    <row x14ac:dyDescent="0.25" r="368" customHeight="1" ht="18.75">
      <c r="A368" s="1" t="s">
        <v>1064</v>
      </c>
      <c r="B368" s="1" t="s">
        <v>2162</v>
      </c>
      <c r="C368" s="4">
        <v>25534696000167</v>
      </c>
      <c r="D368" s="2" t="s">
        <v>6757</v>
      </c>
      <c r="E368" s="4">
        <v>11999133101</v>
      </c>
      <c r="F368" s="1" t="s">
        <v>6758</v>
      </c>
      <c r="G368" s="22">
        <v>45457.71807870371</v>
      </c>
      <c r="H368" s="3">
        <v>45597.09085648148</v>
      </c>
      <c r="I368" s="22"/>
      <c r="J368" s="1" t="s">
        <v>223</v>
      </c>
      <c r="K368" s="1" t="s">
        <v>5835</v>
      </c>
      <c r="L368" s="25" t="s">
        <v>5352</v>
      </c>
      <c r="M368" s="18"/>
      <c r="N368" s="4">
        <v>85634149</v>
      </c>
      <c r="O368" s="4">
        <v>103144806</v>
      </c>
      <c r="P368" s="5"/>
      <c r="Q368" s="5"/>
      <c r="R368" s="5"/>
      <c r="S368" s="5"/>
      <c r="T368" s="1" t="s">
        <v>5798</v>
      </c>
      <c r="U368" s="1" t="s">
        <v>6759</v>
      </c>
      <c r="V368" s="5"/>
      <c r="W368" s="5"/>
      <c r="X368" s="18"/>
      <c r="Y368" s="1" t="s">
        <v>5800</v>
      </c>
      <c r="Z368" s="27" t="s">
        <v>5801</v>
      </c>
      <c r="AA368" s="27" t="s">
        <v>5801</v>
      </c>
      <c r="AB368" s="5"/>
      <c r="AC368" s="27" t="s">
        <v>5802</v>
      </c>
      <c r="AD368" s="3">
        <v>45457.72436342593</v>
      </c>
      <c r="AE368" s="1" t="s">
        <v>5803</v>
      </c>
      <c r="AF368" s="28"/>
      <c r="AG368" s="5"/>
      <c r="AH368" s="5"/>
      <c r="AI368" s="11"/>
      <c r="AJ368" s="27" t="s">
        <v>5801</v>
      </c>
      <c r="AK368" s="5"/>
      <c r="AL368" s="18"/>
      <c r="AM368" s="18"/>
      <c r="AN368" s="18"/>
    </row>
    <row x14ac:dyDescent="0.25" r="369" customHeight="1" ht="18.75">
      <c r="A369" s="1" t="s">
        <v>1680</v>
      </c>
      <c r="B369" s="1" t="s">
        <v>6760</v>
      </c>
      <c r="C369" s="4">
        <v>45358461000179</v>
      </c>
      <c r="D369" s="2" t="s">
        <v>6760</v>
      </c>
      <c r="E369" s="4">
        <v>21926535854</v>
      </c>
      <c r="F369" s="1" t="s">
        <v>6761</v>
      </c>
      <c r="G369" s="22">
        <v>45551.53184027778</v>
      </c>
      <c r="H369" s="3">
        <v>45597.20533564815</v>
      </c>
      <c r="I369" s="22"/>
      <c r="J369" s="1" t="s">
        <v>273</v>
      </c>
      <c r="K369" s="5"/>
      <c r="L369" s="5"/>
      <c r="M369" s="18"/>
      <c r="N369" s="4">
        <v>88426316</v>
      </c>
      <c r="O369" s="4">
        <v>107547334</v>
      </c>
      <c r="P369" s="5"/>
      <c r="Q369" s="5"/>
      <c r="R369" s="5"/>
      <c r="S369" s="5"/>
      <c r="T369" s="5"/>
      <c r="U369" s="5"/>
      <c r="V369" s="5"/>
      <c r="W369" s="27" t="s">
        <v>5802</v>
      </c>
      <c r="X369" s="18"/>
      <c r="Y369" s="1" t="s">
        <v>5800</v>
      </c>
      <c r="Z369" s="27" t="s">
        <v>5801</v>
      </c>
      <c r="AA369" s="27" t="s">
        <v>5801</v>
      </c>
      <c r="AB369" s="5"/>
      <c r="AC369" s="27" t="s">
        <v>5802</v>
      </c>
      <c r="AD369" s="3">
        <v>45551.52342592592</v>
      </c>
      <c r="AE369" s="1" t="s">
        <v>5803</v>
      </c>
      <c r="AF369" s="28"/>
      <c r="AG369" s="5"/>
      <c r="AH369" s="5"/>
      <c r="AI369" s="11"/>
      <c r="AJ369" s="27" t="s">
        <v>5801</v>
      </c>
      <c r="AK369" s="5"/>
      <c r="AL369" s="18"/>
      <c r="AM369" s="18"/>
      <c r="AN369" s="18"/>
    </row>
    <row x14ac:dyDescent="0.25" r="370" customHeight="1" ht="18.75">
      <c r="A370" s="1" t="s">
        <v>1419</v>
      </c>
      <c r="B370" s="1" t="s">
        <v>1780</v>
      </c>
      <c r="C370" s="4">
        <v>24173063000108</v>
      </c>
      <c r="D370" s="2" t="s">
        <v>1780</v>
      </c>
      <c r="E370" s="4">
        <v>27998989705</v>
      </c>
      <c r="F370" s="1" t="s">
        <v>6762</v>
      </c>
      <c r="G370" s="22">
        <v>45358.730891203704</v>
      </c>
      <c r="H370" s="3">
        <v>45597.09081018518</v>
      </c>
      <c r="I370" s="22"/>
      <c r="J370" s="1" t="s">
        <v>119</v>
      </c>
      <c r="K370" s="1" t="s">
        <v>5818</v>
      </c>
      <c r="L370" s="25" t="s">
        <v>5118</v>
      </c>
      <c r="M370" s="18"/>
      <c r="N370" s="4">
        <v>78556224</v>
      </c>
      <c r="O370" s="4">
        <v>108522292</v>
      </c>
      <c r="P370" s="5"/>
      <c r="Q370" s="5"/>
      <c r="R370" s="5"/>
      <c r="S370" s="5"/>
      <c r="T370" s="1" t="s">
        <v>5798</v>
      </c>
      <c r="U370" s="1" t="s">
        <v>6763</v>
      </c>
      <c r="V370" s="5"/>
      <c r="W370" s="5"/>
      <c r="X370" s="18"/>
      <c r="Y370" s="1" t="s">
        <v>5800</v>
      </c>
      <c r="Z370" s="27" t="s">
        <v>5801</v>
      </c>
      <c r="AA370" s="27" t="s">
        <v>5801</v>
      </c>
      <c r="AB370" s="5"/>
      <c r="AC370" s="5"/>
      <c r="AD370" s="11"/>
      <c r="AE370" s="1" t="s">
        <v>5803</v>
      </c>
      <c r="AF370" s="28"/>
      <c r="AG370" s="5"/>
      <c r="AH370" s="5"/>
      <c r="AI370" s="11"/>
      <c r="AJ370" s="27" t="s">
        <v>5801</v>
      </c>
      <c r="AK370" s="5"/>
      <c r="AL370" s="18"/>
      <c r="AM370" s="18"/>
      <c r="AN370" s="18"/>
    </row>
    <row x14ac:dyDescent="0.25" r="371" customHeight="1" ht="18.75">
      <c r="A371" s="1" t="s">
        <v>1026</v>
      </c>
      <c r="B371" s="1" t="s">
        <v>2004</v>
      </c>
      <c r="C371" s="4">
        <v>7892305696</v>
      </c>
      <c r="D371" s="2" t="s">
        <v>2004</v>
      </c>
      <c r="E371" s="4">
        <v>31998027567</v>
      </c>
      <c r="F371" s="1" t="s">
        <v>6764</v>
      </c>
      <c r="G371" s="22">
        <v>45056.56046296296</v>
      </c>
      <c r="H371" s="3">
        <v>45597.09087962963</v>
      </c>
      <c r="I371" s="22"/>
      <c r="J371" s="1" t="s">
        <v>119</v>
      </c>
      <c r="K371" s="1" t="s">
        <v>5846</v>
      </c>
      <c r="L371" s="25" t="s">
        <v>6765</v>
      </c>
      <c r="M371" s="18"/>
      <c r="N371" s="4">
        <v>67185736</v>
      </c>
      <c r="O371" s="4">
        <v>81864996</v>
      </c>
      <c r="P371" s="5"/>
      <c r="Q371" s="5"/>
      <c r="R371" s="5"/>
      <c r="S371" s="5"/>
      <c r="T371" s="5"/>
      <c r="U371" s="1" t="s">
        <v>6764</v>
      </c>
      <c r="V371" s="5"/>
      <c r="W371" s="5"/>
      <c r="X371" s="18"/>
      <c r="Y371" s="1" t="s">
        <v>5800</v>
      </c>
      <c r="Z371" s="27" t="s">
        <v>5801</v>
      </c>
      <c r="AA371" s="27" t="s">
        <v>5801</v>
      </c>
      <c r="AB371" s="5"/>
      <c r="AC371" s="5"/>
      <c r="AD371" s="11"/>
      <c r="AE371" s="1" t="s">
        <v>5803</v>
      </c>
      <c r="AF371" s="28"/>
      <c r="AG371" s="5"/>
      <c r="AH371" s="5"/>
      <c r="AI371" s="11"/>
      <c r="AJ371" s="27" t="s">
        <v>5801</v>
      </c>
      <c r="AK371" s="5"/>
      <c r="AL371" s="18"/>
      <c r="AM371" s="18"/>
      <c r="AN371" s="18"/>
    </row>
    <row x14ac:dyDescent="0.25" r="372" customHeight="1" ht="18.75">
      <c r="A372" s="1" t="s">
        <v>1488</v>
      </c>
      <c r="B372" s="1" t="s">
        <v>2163</v>
      </c>
      <c r="C372" s="4">
        <v>31949421000197</v>
      </c>
      <c r="D372" s="2" t="s">
        <v>2163</v>
      </c>
      <c r="E372" s="4">
        <v>1930133764</v>
      </c>
      <c r="F372" s="1" t="s">
        <v>6766</v>
      </c>
      <c r="G372" s="22">
        <v>45400.73358796296</v>
      </c>
      <c r="H372" s="3">
        <v>45407.75648148148</v>
      </c>
      <c r="I372" s="22">
        <v>45463.60834490741</v>
      </c>
      <c r="J372" s="1" t="s">
        <v>119</v>
      </c>
      <c r="K372" s="1" t="s">
        <v>5824</v>
      </c>
      <c r="L372" s="25" t="s">
        <v>5235</v>
      </c>
      <c r="M372" s="4">
        <v>750177</v>
      </c>
      <c r="N372" s="4">
        <v>82021301</v>
      </c>
      <c r="O372" s="4">
        <v>99799371</v>
      </c>
      <c r="P372" s="5"/>
      <c r="Q372" s="5"/>
      <c r="R372" s="5"/>
      <c r="S372" s="5"/>
      <c r="T372" s="5"/>
      <c r="U372" s="1" t="s">
        <v>6766</v>
      </c>
      <c r="V372" s="5"/>
      <c r="W372" s="5"/>
      <c r="X372" s="18"/>
      <c r="Y372" s="1" t="s">
        <v>5800</v>
      </c>
      <c r="Z372" s="27" t="s">
        <v>5801</v>
      </c>
      <c r="AA372" s="27" t="s">
        <v>5801</v>
      </c>
      <c r="AB372" s="5"/>
      <c r="AC372" s="27" t="s">
        <v>5802</v>
      </c>
      <c r="AD372" s="3">
        <v>45400.73355324074</v>
      </c>
      <c r="AE372" s="1" t="s">
        <v>5803</v>
      </c>
      <c r="AF372" s="28"/>
      <c r="AG372" s="5"/>
      <c r="AH372" s="5"/>
      <c r="AI372" s="11"/>
      <c r="AJ372" s="5"/>
      <c r="AK372" s="5"/>
      <c r="AL372" s="18"/>
      <c r="AM372" s="18"/>
      <c r="AN372" s="18"/>
    </row>
    <row x14ac:dyDescent="0.25" r="373" customHeight="1" ht="18.75">
      <c r="A373" s="1" t="s">
        <v>776</v>
      </c>
      <c r="B373" s="1" t="s">
        <v>6767</v>
      </c>
      <c r="C373" s="4">
        <v>30009248000184</v>
      </c>
      <c r="D373" s="2" t="s">
        <v>6767</v>
      </c>
      <c r="E373" s="4">
        <v>31993458663</v>
      </c>
      <c r="F373" s="1" t="s">
        <v>6768</v>
      </c>
      <c r="G373" s="22">
        <v>45076.71072916667</v>
      </c>
      <c r="H373" s="3">
        <v>45597.087696759256</v>
      </c>
      <c r="I373" s="22"/>
      <c r="J373" s="1" t="s">
        <v>87</v>
      </c>
      <c r="K373" s="1" t="s">
        <v>5893</v>
      </c>
      <c r="L373" s="5"/>
      <c r="M373" s="18"/>
      <c r="N373" s="4">
        <v>66739414</v>
      </c>
      <c r="O373" s="4">
        <v>81337588</v>
      </c>
      <c r="P373" s="5"/>
      <c r="Q373" s="1" t="s">
        <v>5852</v>
      </c>
      <c r="R373" s="1" t="s">
        <v>6068</v>
      </c>
      <c r="S373" s="1" t="s">
        <v>5814</v>
      </c>
      <c r="T373" s="5"/>
      <c r="U373" s="5"/>
      <c r="V373" s="5"/>
      <c r="W373" s="27" t="s">
        <v>5802</v>
      </c>
      <c r="X373" s="18"/>
      <c r="Y373" s="1" t="s">
        <v>5800</v>
      </c>
      <c r="Z373" s="27" t="s">
        <v>5801</v>
      </c>
      <c r="AA373" s="27" t="s">
        <v>5801</v>
      </c>
      <c r="AB373" s="5"/>
      <c r="AC373" s="5"/>
      <c r="AD373" s="11"/>
      <c r="AE373" s="1" t="s">
        <v>5803</v>
      </c>
      <c r="AF373" s="28"/>
      <c r="AG373" s="5"/>
      <c r="AH373" s="5"/>
      <c r="AI373" s="11"/>
      <c r="AJ373" s="27" t="s">
        <v>5801</v>
      </c>
      <c r="AK373" s="5"/>
      <c r="AL373" s="18"/>
      <c r="AM373" s="18"/>
      <c r="AN373" s="18"/>
    </row>
    <row x14ac:dyDescent="0.25" r="374" customHeight="1" ht="18.75">
      <c r="A374" s="1" t="s">
        <v>1095</v>
      </c>
      <c r="B374" s="1" t="s">
        <v>4960</v>
      </c>
      <c r="C374" s="4">
        <v>44781478000171</v>
      </c>
      <c r="D374" s="2" t="s">
        <v>4960</v>
      </c>
      <c r="E374" s="4">
        <v>31987485221</v>
      </c>
      <c r="F374" s="1" t="s">
        <v>6769</v>
      </c>
      <c r="G374" s="22">
        <v>45579.72319444444</v>
      </c>
      <c r="H374" s="3">
        <v>45597.097650462965</v>
      </c>
      <c r="I374" s="22"/>
      <c r="J374" s="1" t="s">
        <v>306</v>
      </c>
      <c r="K374" s="1" t="s">
        <v>5818</v>
      </c>
      <c r="L374" s="25" t="s">
        <v>6770</v>
      </c>
      <c r="M374" s="18"/>
      <c r="N374" s="4">
        <v>89208628</v>
      </c>
      <c r="O374" s="4">
        <v>108815350</v>
      </c>
      <c r="P374" s="5"/>
      <c r="Q374" s="1" t="s">
        <v>5852</v>
      </c>
      <c r="R374" s="5"/>
      <c r="S374" s="1" t="s">
        <v>5927</v>
      </c>
      <c r="T374" s="5"/>
      <c r="U374" s="5"/>
      <c r="V374" s="5"/>
      <c r="W374" s="5"/>
      <c r="X374" s="18"/>
      <c r="Y374" s="1" t="s">
        <v>5800</v>
      </c>
      <c r="Z374" s="27" t="s">
        <v>5801</v>
      </c>
      <c r="AA374" s="27" t="s">
        <v>5801</v>
      </c>
      <c r="AB374" s="5"/>
      <c r="AC374" s="27" t="s">
        <v>5802</v>
      </c>
      <c r="AD374" s="3">
        <v>45579.72318287037</v>
      </c>
      <c r="AE374" s="1" t="s">
        <v>5803</v>
      </c>
      <c r="AF374" s="28"/>
      <c r="AG374" s="5"/>
      <c r="AH374" s="5"/>
      <c r="AI374" s="11"/>
      <c r="AJ374" s="27" t="s">
        <v>5801</v>
      </c>
      <c r="AK374" s="27" t="s">
        <v>5802</v>
      </c>
      <c r="AL374" s="4">
        <v>1</v>
      </c>
      <c r="AM374" s="4">
        <v>1</v>
      </c>
      <c r="AN374" s="4">
        <v>2</v>
      </c>
    </row>
    <row x14ac:dyDescent="0.25" r="375" customHeight="1" ht="18.75">
      <c r="A375" s="1" t="s">
        <v>4552</v>
      </c>
      <c r="B375" s="1" t="s">
        <v>4961</v>
      </c>
      <c r="C375" s="4">
        <v>20641851000120</v>
      </c>
      <c r="D375" s="2" t="s">
        <v>4961</v>
      </c>
      <c r="E375" s="4">
        <v>5514998645252</v>
      </c>
      <c r="F375" s="1" t="s">
        <v>6771</v>
      </c>
      <c r="G375" s="22">
        <v>45394.574583333335</v>
      </c>
      <c r="H375" s="3">
        <v>45394.574583333335</v>
      </c>
      <c r="I375" s="22">
        <v>45394.8165625</v>
      </c>
      <c r="J375" s="1" t="s">
        <v>20</v>
      </c>
      <c r="K375" s="1" t="s">
        <v>5797</v>
      </c>
      <c r="L375" s="25" t="s">
        <v>5212</v>
      </c>
      <c r="M375" s="18"/>
      <c r="N375" s="4">
        <v>81688167</v>
      </c>
      <c r="O375" s="4">
        <v>99429100</v>
      </c>
      <c r="P375" s="27" t="s">
        <v>5802</v>
      </c>
      <c r="Q375" s="5"/>
      <c r="R375" s="5"/>
      <c r="S375" s="5"/>
      <c r="T375" s="5"/>
      <c r="U375" s="5"/>
      <c r="V375" s="27" t="s">
        <v>5802</v>
      </c>
      <c r="W375" s="27" t="s">
        <v>5801</v>
      </c>
      <c r="X375" s="4">
        <v>117996</v>
      </c>
      <c r="Y375" s="1" t="s">
        <v>5800</v>
      </c>
      <c r="Z375" s="27" t="s">
        <v>5801</v>
      </c>
      <c r="AA375" s="27" t="s">
        <v>5801</v>
      </c>
      <c r="AB375" s="5"/>
      <c r="AC375" s="5"/>
      <c r="AD375" s="11"/>
      <c r="AE375" s="1" t="s">
        <v>5803</v>
      </c>
      <c r="AF375" s="28"/>
      <c r="AG375" s="5"/>
      <c r="AH375" s="5"/>
      <c r="AI375" s="11"/>
      <c r="AJ375" s="5"/>
      <c r="AK375" s="5"/>
      <c r="AL375" s="18"/>
      <c r="AM375" s="18"/>
      <c r="AN375" s="18"/>
    </row>
    <row x14ac:dyDescent="0.25" r="376" customHeight="1" ht="18.75">
      <c r="A376" s="1" t="s">
        <v>957</v>
      </c>
      <c r="B376" s="1" t="s">
        <v>4681</v>
      </c>
      <c r="C376" s="4">
        <v>29006981000166</v>
      </c>
      <c r="D376" s="2" t="s">
        <v>6772</v>
      </c>
      <c r="E376" s="4">
        <v>16981458655</v>
      </c>
      <c r="F376" s="1" t="s">
        <v>6773</v>
      </c>
      <c r="G376" s="22">
        <v>45503.696388888886</v>
      </c>
      <c r="H376" s="3">
        <v>45597.09087962963</v>
      </c>
      <c r="I376" s="22"/>
      <c r="J376" s="1" t="s">
        <v>223</v>
      </c>
      <c r="K376" s="1" t="s">
        <v>5893</v>
      </c>
      <c r="L376" s="25" t="s">
        <v>5495</v>
      </c>
      <c r="M376" s="18"/>
      <c r="N376" s="4">
        <v>86952618</v>
      </c>
      <c r="O376" s="4">
        <v>105327348</v>
      </c>
      <c r="P376" s="5"/>
      <c r="Q376" s="1" t="s">
        <v>5852</v>
      </c>
      <c r="R376" s="5"/>
      <c r="S376" s="1" t="s">
        <v>5814</v>
      </c>
      <c r="T376" s="1" t="s">
        <v>5815</v>
      </c>
      <c r="U376" s="5"/>
      <c r="V376" s="5"/>
      <c r="W376" s="5"/>
      <c r="X376" s="18"/>
      <c r="Y376" s="1" t="s">
        <v>5800</v>
      </c>
      <c r="Z376" s="27" t="s">
        <v>5801</v>
      </c>
      <c r="AA376" s="27" t="s">
        <v>5801</v>
      </c>
      <c r="AB376" s="1" t="s">
        <v>6774</v>
      </c>
      <c r="AC376" s="27" t="s">
        <v>5802</v>
      </c>
      <c r="AD376" s="3">
        <v>45503.696377314816</v>
      </c>
      <c r="AE376" s="1" t="s">
        <v>5803</v>
      </c>
      <c r="AF376" s="28"/>
      <c r="AG376" s="5"/>
      <c r="AH376" s="5"/>
      <c r="AI376" s="11"/>
      <c r="AJ376" s="27" t="s">
        <v>5801</v>
      </c>
      <c r="AK376" s="27" t="s">
        <v>5801</v>
      </c>
      <c r="AL376" s="4">
        <v>0</v>
      </c>
      <c r="AM376" s="4">
        <v>0</v>
      </c>
      <c r="AN376" s="4">
        <v>0</v>
      </c>
    </row>
    <row x14ac:dyDescent="0.25" r="377" customHeight="1" ht="18.75">
      <c r="A377" s="1" t="s">
        <v>783</v>
      </c>
      <c r="B377" s="1" t="s">
        <v>1781</v>
      </c>
      <c r="C377" s="4">
        <v>31816678000170</v>
      </c>
      <c r="D377" s="2" t="s">
        <v>1781</v>
      </c>
      <c r="E377" s="4">
        <v>16982561312</v>
      </c>
      <c r="F377" s="1" t="s">
        <v>6775</v>
      </c>
      <c r="G377" s="22">
        <v>45461.97608796296</v>
      </c>
      <c r="H377" s="3">
        <v>45597.08770833333</v>
      </c>
      <c r="I377" s="22"/>
      <c r="J377" s="1" t="s">
        <v>108</v>
      </c>
      <c r="K377" s="1" t="s">
        <v>5812</v>
      </c>
      <c r="L377" s="25" t="s">
        <v>5365</v>
      </c>
      <c r="M377" s="18"/>
      <c r="N377" s="4">
        <v>85769813</v>
      </c>
      <c r="O377" s="4">
        <v>103377159</v>
      </c>
      <c r="P377" s="5"/>
      <c r="Q377" s="5"/>
      <c r="R377" s="5"/>
      <c r="S377" s="5"/>
      <c r="T377" s="1" t="s">
        <v>5798</v>
      </c>
      <c r="U377" s="1" t="s">
        <v>6776</v>
      </c>
      <c r="V377" s="5"/>
      <c r="W377" s="27" t="s">
        <v>5802</v>
      </c>
      <c r="X377" s="18"/>
      <c r="Y377" s="1" t="s">
        <v>5800</v>
      </c>
      <c r="Z377" s="27" t="s">
        <v>5801</v>
      </c>
      <c r="AA377" s="27" t="s">
        <v>5801</v>
      </c>
      <c r="AB377" s="5"/>
      <c r="AC377" s="27" t="s">
        <v>5802</v>
      </c>
      <c r="AD377" s="3">
        <v>45461.97604166667</v>
      </c>
      <c r="AE377" s="1" t="s">
        <v>5803</v>
      </c>
      <c r="AF377" s="26" t="s">
        <v>6777</v>
      </c>
      <c r="AG377" s="5"/>
      <c r="AH377" s="5"/>
      <c r="AI377" s="11"/>
      <c r="AJ377" s="27" t="s">
        <v>5801</v>
      </c>
      <c r="AK377" s="5"/>
      <c r="AL377" s="18"/>
      <c r="AM377" s="18"/>
      <c r="AN377" s="18"/>
    </row>
    <row x14ac:dyDescent="0.25" r="378" customHeight="1" ht="18.75">
      <c r="A378" s="1" t="s">
        <v>535</v>
      </c>
      <c r="B378" s="1" t="s">
        <v>1782</v>
      </c>
      <c r="C378" s="4">
        <v>51189899000173</v>
      </c>
      <c r="D378" s="2" t="s">
        <v>1782</v>
      </c>
      <c r="E378" s="4">
        <v>51980341084</v>
      </c>
      <c r="F378" s="1" t="s">
        <v>6778</v>
      </c>
      <c r="G378" s="22">
        <v>45449.55210648148</v>
      </c>
      <c r="H378" s="3">
        <v>45597.090891203705</v>
      </c>
      <c r="I378" s="22"/>
      <c r="J378" s="1" t="s">
        <v>41</v>
      </c>
      <c r="K378" s="1" t="s">
        <v>5893</v>
      </c>
      <c r="L378" s="25" t="s">
        <v>5335</v>
      </c>
      <c r="M378" s="18"/>
      <c r="N378" s="4">
        <v>85296886</v>
      </c>
      <c r="O378" s="4">
        <v>102685358</v>
      </c>
      <c r="P378" s="5"/>
      <c r="Q378" s="5"/>
      <c r="R378" s="5"/>
      <c r="S378" s="5"/>
      <c r="T378" s="5"/>
      <c r="U378" s="5"/>
      <c r="V378" s="5"/>
      <c r="W378" s="5"/>
      <c r="X378" s="18"/>
      <c r="Y378" s="1" t="s">
        <v>5800</v>
      </c>
      <c r="Z378" s="27" t="s">
        <v>5801</v>
      </c>
      <c r="AA378" s="27" t="s">
        <v>5801</v>
      </c>
      <c r="AB378" s="5"/>
      <c r="AC378" s="27" t="s">
        <v>5802</v>
      </c>
      <c r="AD378" s="3">
        <v>45449.552083333336</v>
      </c>
      <c r="AE378" s="1" t="s">
        <v>5803</v>
      </c>
      <c r="AF378" s="28"/>
      <c r="AG378" s="5"/>
      <c r="AH378" s="5"/>
      <c r="AI378" s="11"/>
      <c r="AJ378" s="27" t="s">
        <v>5801</v>
      </c>
      <c r="AK378" s="5"/>
      <c r="AL378" s="18"/>
      <c r="AM378" s="18"/>
      <c r="AN378" s="18"/>
    </row>
    <row x14ac:dyDescent="0.25" r="379" customHeight="1" ht="18.75">
      <c r="A379" s="1" t="s">
        <v>457</v>
      </c>
      <c r="B379" s="1" t="s">
        <v>4682</v>
      </c>
      <c r="C379" s="4">
        <v>42917146000146</v>
      </c>
      <c r="D379" s="2" t="s">
        <v>6779</v>
      </c>
      <c r="E379" s="4">
        <v>31983836107</v>
      </c>
      <c r="F379" s="1" t="s">
        <v>6780</v>
      </c>
      <c r="G379" s="22">
        <v>45576.69228009259</v>
      </c>
      <c r="H379" s="3">
        <v>45597.205405092594</v>
      </c>
      <c r="I379" s="22"/>
      <c r="J379" s="1" t="s">
        <v>311</v>
      </c>
      <c r="K379" s="1" t="s">
        <v>5824</v>
      </c>
      <c r="L379" s="25" t="s">
        <v>6781</v>
      </c>
      <c r="M379" s="4">
        <v>1162905</v>
      </c>
      <c r="N379" s="4">
        <v>89112146</v>
      </c>
      <c r="O379" s="4">
        <v>108705318</v>
      </c>
      <c r="P379" s="5"/>
      <c r="Q379" s="1" t="s">
        <v>6186</v>
      </c>
      <c r="R379" s="5"/>
      <c r="S379" s="1" t="s">
        <v>5814</v>
      </c>
      <c r="T379" s="5"/>
      <c r="U379" s="5"/>
      <c r="V379" s="5"/>
      <c r="W379" s="5"/>
      <c r="X379" s="18"/>
      <c r="Y379" s="1" t="s">
        <v>5800</v>
      </c>
      <c r="Z379" s="27" t="s">
        <v>5801</v>
      </c>
      <c r="AA379" s="27" t="s">
        <v>5801</v>
      </c>
      <c r="AB379" s="1" t="s">
        <v>6782</v>
      </c>
      <c r="AC379" s="27" t="s">
        <v>5802</v>
      </c>
      <c r="AD379" s="3">
        <v>45576.69226851852</v>
      </c>
      <c r="AE379" s="1" t="s">
        <v>5803</v>
      </c>
      <c r="AF379" s="28"/>
      <c r="AG379" s="5"/>
      <c r="AH379" s="5"/>
      <c r="AI379" s="11"/>
      <c r="AJ379" s="27" t="s">
        <v>5801</v>
      </c>
      <c r="AK379" s="27" t="s">
        <v>5802</v>
      </c>
      <c r="AL379" s="4">
        <v>1</v>
      </c>
      <c r="AM379" s="4">
        <v>1</v>
      </c>
      <c r="AN379" s="4">
        <v>1</v>
      </c>
    </row>
    <row x14ac:dyDescent="0.25" r="380" customHeight="1" ht="18.75">
      <c r="A380" s="1" t="s">
        <v>1499</v>
      </c>
      <c r="B380" s="1" t="s">
        <v>1957</v>
      </c>
      <c r="C380" s="4">
        <v>44629432000131</v>
      </c>
      <c r="D380" s="2" t="s">
        <v>6783</v>
      </c>
      <c r="E380" s="4">
        <v>11983747377</v>
      </c>
      <c r="F380" s="1" t="s">
        <v>6784</v>
      </c>
      <c r="G380" s="22">
        <v>45534.67434027778</v>
      </c>
      <c r="H380" s="3">
        <v>45597.087696759256</v>
      </c>
      <c r="I380" s="22"/>
      <c r="J380" s="1" t="s">
        <v>119</v>
      </c>
      <c r="K380" s="1" t="s">
        <v>5812</v>
      </c>
      <c r="L380" s="25" t="s">
        <v>5608</v>
      </c>
      <c r="M380" s="18"/>
      <c r="N380" s="4">
        <v>87865915</v>
      </c>
      <c r="O380" s="4">
        <v>106749414</v>
      </c>
      <c r="P380" s="5"/>
      <c r="Q380" s="1" t="s">
        <v>6063</v>
      </c>
      <c r="R380" s="5"/>
      <c r="S380" s="1" t="s">
        <v>5814</v>
      </c>
      <c r="T380" s="1" t="s">
        <v>5815</v>
      </c>
      <c r="U380" s="5"/>
      <c r="V380" s="5"/>
      <c r="W380" s="27" t="s">
        <v>5802</v>
      </c>
      <c r="X380" s="18"/>
      <c r="Y380" s="1" t="s">
        <v>5800</v>
      </c>
      <c r="Z380" s="27" t="s">
        <v>5801</v>
      </c>
      <c r="AA380" s="27" t="s">
        <v>5801</v>
      </c>
      <c r="AB380" s="1" t="s">
        <v>6785</v>
      </c>
      <c r="AC380" s="27" t="s">
        <v>5802</v>
      </c>
      <c r="AD380" s="3">
        <v>45534.67431712963</v>
      </c>
      <c r="AE380" s="1" t="s">
        <v>5803</v>
      </c>
      <c r="AF380" s="28"/>
      <c r="AG380" s="5"/>
      <c r="AH380" s="5"/>
      <c r="AI380" s="11"/>
      <c r="AJ380" s="27" t="s">
        <v>5801</v>
      </c>
      <c r="AK380" s="27" t="s">
        <v>5802</v>
      </c>
      <c r="AL380" s="4">
        <v>1</v>
      </c>
      <c r="AM380" s="4">
        <v>1</v>
      </c>
      <c r="AN380" s="4">
        <v>1</v>
      </c>
    </row>
    <row x14ac:dyDescent="0.25" r="381" customHeight="1" ht="18.75">
      <c r="A381" s="1" t="s">
        <v>1552</v>
      </c>
      <c r="B381" s="1" t="s">
        <v>1783</v>
      </c>
      <c r="C381" s="4">
        <v>47424738844</v>
      </c>
      <c r="D381" s="2" t="s">
        <v>1783</v>
      </c>
      <c r="E381" s="4">
        <v>11997538772</v>
      </c>
      <c r="F381" s="1" t="s">
        <v>6786</v>
      </c>
      <c r="G381" s="22">
        <v>45389.831967592596</v>
      </c>
      <c r="H381" s="3">
        <v>45597.20532407407</v>
      </c>
      <c r="I381" s="22"/>
      <c r="J381" s="1" t="s">
        <v>223</v>
      </c>
      <c r="K381" s="1" t="s">
        <v>5812</v>
      </c>
      <c r="L381" s="25" t="s">
        <v>5191</v>
      </c>
      <c r="M381" s="18"/>
      <c r="N381" s="4">
        <v>80902384</v>
      </c>
      <c r="O381" s="4">
        <v>99112605</v>
      </c>
      <c r="P381" s="5"/>
      <c r="Q381" s="5"/>
      <c r="R381" s="5"/>
      <c r="S381" s="5"/>
      <c r="T381" s="5"/>
      <c r="U381" s="1" t="s">
        <v>6787</v>
      </c>
      <c r="V381" s="5"/>
      <c r="W381" s="5"/>
      <c r="X381" s="18"/>
      <c r="Y381" s="1" t="s">
        <v>5800</v>
      </c>
      <c r="Z381" s="27" t="s">
        <v>5801</v>
      </c>
      <c r="AA381" s="27" t="s">
        <v>5801</v>
      </c>
      <c r="AB381" s="5"/>
      <c r="AC381" s="27" t="s">
        <v>5802</v>
      </c>
      <c r="AD381" s="3">
        <v>45389.83195601852</v>
      </c>
      <c r="AE381" s="1" t="s">
        <v>5803</v>
      </c>
      <c r="AF381" s="28"/>
      <c r="AG381" s="5"/>
      <c r="AH381" s="5"/>
      <c r="AI381" s="11"/>
      <c r="AJ381" s="27" t="s">
        <v>5801</v>
      </c>
      <c r="AK381" s="5"/>
      <c r="AL381" s="18"/>
      <c r="AM381" s="18"/>
      <c r="AN381" s="18"/>
    </row>
    <row x14ac:dyDescent="0.25" r="382" customHeight="1" ht="18.75">
      <c r="A382" s="1" t="s">
        <v>391</v>
      </c>
      <c r="B382" s="1" t="s">
        <v>2164</v>
      </c>
      <c r="C382" s="4">
        <v>40159443000144</v>
      </c>
      <c r="D382" s="2" t="s">
        <v>2164</v>
      </c>
      <c r="E382" s="4">
        <v>48999615332</v>
      </c>
      <c r="F382" s="1" t="s">
        <v>6788</v>
      </c>
      <c r="G382" s="22">
        <v>45180.931875</v>
      </c>
      <c r="H382" s="3">
        <v>45542.68011574074</v>
      </c>
      <c r="I382" s="22">
        <v>45542.680439814816</v>
      </c>
      <c r="J382" s="1" t="s">
        <v>57</v>
      </c>
      <c r="K382" s="1" t="s">
        <v>5846</v>
      </c>
      <c r="L382" s="25" t="s">
        <v>6789</v>
      </c>
      <c r="M382" s="18"/>
      <c r="N382" s="4">
        <v>71426341</v>
      </c>
      <c r="O382" s="4">
        <v>87666549</v>
      </c>
      <c r="P382" s="5"/>
      <c r="Q382" s="5"/>
      <c r="R382" s="5"/>
      <c r="S382" s="5"/>
      <c r="T382" s="5"/>
      <c r="U382" s="1" t="s">
        <v>6790</v>
      </c>
      <c r="V382" s="5"/>
      <c r="W382" s="27" t="s">
        <v>5802</v>
      </c>
      <c r="X382" s="18"/>
      <c r="Y382" s="1" t="s">
        <v>5800</v>
      </c>
      <c r="Z382" s="27" t="s">
        <v>5801</v>
      </c>
      <c r="AA382" s="27" t="s">
        <v>5801</v>
      </c>
      <c r="AB382" s="5"/>
      <c r="AC382" s="5"/>
      <c r="AD382" s="11"/>
      <c r="AE382" s="1" t="s">
        <v>5803</v>
      </c>
      <c r="AF382" s="28"/>
      <c r="AG382" s="5"/>
      <c r="AH382" s="5"/>
      <c r="AI382" s="11"/>
      <c r="AJ382" s="5"/>
      <c r="AK382" s="5"/>
      <c r="AL382" s="18"/>
      <c r="AM382" s="18"/>
      <c r="AN382" s="18"/>
    </row>
    <row x14ac:dyDescent="0.25" r="383" customHeight="1" ht="18.75">
      <c r="A383" s="1" t="s">
        <v>911</v>
      </c>
      <c r="B383" s="1" t="s">
        <v>2434</v>
      </c>
      <c r="C383" s="4">
        <v>10348452000112</v>
      </c>
      <c r="D383" s="2" t="s">
        <v>2434</v>
      </c>
      <c r="E383" s="4">
        <v>22987464230</v>
      </c>
      <c r="F383" s="1" t="s">
        <v>6791</v>
      </c>
      <c r="G383" s="22">
        <v>45302.75324074074</v>
      </c>
      <c r="H383" s="3">
        <v>45575.153333333335</v>
      </c>
      <c r="I383" s="22">
        <v>45575.153333333335</v>
      </c>
      <c r="J383" s="1" t="s">
        <v>20</v>
      </c>
      <c r="K383" s="5"/>
      <c r="L383" s="5"/>
      <c r="M383" s="18"/>
      <c r="N383" s="4">
        <v>75995134</v>
      </c>
      <c r="O383" s="4">
        <v>94423252</v>
      </c>
      <c r="P383" s="5"/>
      <c r="Q383" s="5"/>
      <c r="R383" s="5"/>
      <c r="S383" s="5"/>
      <c r="T383" s="1" t="s">
        <v>5798</v>
      </c>
      <c r="U383" s="1" t="s">
        <v>6792</v>
      </c>
      <c r="V383" s="5"/>
      <c r="W383" s="5"/>
      <c r="X383" s="18"/>
      <c r="Y383" s="1" t="s">
        <v>5825</v>
      </c>
      <c r="Z383" s="27" t="s">
        <v>5801</v>
      </c>
      <c r="AA383" s="27" t="s">
        <v>5801</v>
      </c>
      <c r="AB383" s="5"/>
      <c r="AC383" s="5"/>
      <c r="AD383" s="11"/>
      <c r="AE383" s="1" t="s">
        <v>5803</v>
      </c>
      <c r="AF383" s="28"/>
      <c r="AG383" s="5"/>
      <c r="AH383" s="5"/>
      <c r="AI383" s="11"/>
      <c r="AJ383" s="27" t="s">
        <v>5801</v>
      </c>
      <c r="AK383" s="5"/>
      <c r="AL383" s="18"/>
      <c r="AM383" s="18"/>
      <c r="AN383" s="18"/>
    </row>
    <row x14ac:dyDescent="0.25" r="384" customHeight="1" ht="18.75">
      <c r="A384" s="1" t="s">
        <v>6793</v>
      </c>
      <c r="B384" s="1" t="s">
        <v>6794</v>
      </c>
      <c r="C384" s="18"/>
      <c r="D384" s="2" t="s">
        <v>6794</v>
      </c>
      <c r="E384" s="4">
        <v>81996401610</v>
      </c>
      <c r="F384" s="1" t="s">
        <v>6795</v>
      </c>
      <c r="G384" s="22">
        <v>45030.780277777776</v>
      </c>
      <c r="H384" s="3">
        <v>45597.20545138889</v>
      </c>
      <c r="I384" s="22"/>
      <c r="J384" s="1" t="s">
        <v>201</v>
      </c>
      <c r="K384" s="1" t="s">
        <v>5824</v>
      </c>
      <c r="L384" s="5"/>
      <c r="M384" s="4">
        <v>1018280</v>
      </c>
      <c r="N384" s="18"/>
      <c r="O384" s="18"/>
      <c r="P384" s="5"/>
      <c r="Q384" s="1" t="s">
        <v>6212</v>
      </c>
      <c r="R384" s="1" t="s">
        <v>6042</v>
      </c>
      <c r="S384" s="1" t="s">
        <v>5927</v>
      </c>
      <c r="T384" s="5"/>
      <c r="U384" s="5"/>
      <c r="V384" s="5"/>
      <c r="W384" s="5"/>
      <c r="X384" s="18"/>
      <c r="Y384" s="1" t="s">
        <v>5800</v>
      </c>
      <c r="Z384" s="27" t="s">
        <v>5801</v>
      </c>
      <c r="AA384" s="27" t="s">
        <v>5801</v>
      </c>
      <c r="AB384" s="5"/>
      <c r="AC384" s="5"/>
      <c r="AD384" s="11"/>
      <c r="AE384" s="1" t="s">
        <v>5803</v>
      </c>
      <c r="AF384" s="28"/>
      <c r="AG384" s="5"/>
      <c r="AH384" s="5"/>
      <c r="AI384" s="11"/>
      <c r="AJ384" s="27" t="s">
        <v>5801</v>
      </c>
      <c r="AK384" s="5"/>
      <c r="AL384" s="18"/>
      <c r="AM384" s="18"/>
      <c r="AN384" s="18"/>
    </row>
    <row x14ac:dyDescent="0.25" r="385" customHeight="1" ht="18.75">
      <c r="A385" s="1" t="s">
        <v>1147</v>
      </c>
      <c r="B385" s="1" t="s">
        <v>2005</v>
      </c>
      <c r="C385" s="4">
        <v>41236116000101</v>
      </c>
      <c r="D385" s="2" t="s">
        <v>2005</v>
      </c>
      <c r="E385" s="4">
        <v>82981026481</v>
      </c>
      <c r="F385" s="1" t="s">
        <v>6796</v>
      </c>
      <c r="G385" s="22">
        <v>45390.54944444444</v>
      </c>
      <c r="H385" s="3">
        <v>45597.215844907405</v>
      </c>
      <c r="I385" s="22"/>
      <c r="J385" s="1" t="s">
        <v>108</v>
      </c>
      <c r="K385" s="1" t="s">
        <v>5846</v>
      </c>
      <c r="L385" s="5"/>
      <c r="M385" s="18"/>
      <c r="N385" s="4">
        <v>81068163</v>
      </c>
      <c r="O385" s="4">
        <v>103757793</v>
      </c>
      <c r="P385" s="5"/>
      <c r="Q385" s="5"/>
      <c r="R385" s="5"/>
      <c r="S385" s="5"/>
      <c r="T385" s="1" t="s">
        <v>5815</v>
      </c>
      <c r="U385" s="1" t="s">
        <v>6796</v>
      </c>
      <c r="V385" s="5"/>
      <c r="W385" s="27" t="s">
        <v>5801</v>
      </c>
      <c r="X385" s="18"/>
      <c r="Y385" s="1" t="s">
        <v>5800</v>
      </c>
      <c r="Z385" s="27" t="s">
        <v>5801</v>
      </c>
      <c r="AA385" s="27" t="s">
        <v>5801</v>
      </c>
      <c r="AB385" s="5"/>
      <c r="AC385" s="27" t="s">
        <v>5802</v>
      </c>
      <c r="AD385" s="3">
        <v>45390.54943287037</v>
      </c>
      <c r="AE385" s="1" t="s">
        <v>5803</v>
      </c>
      <c r="AF385" s="28"/>
      <c r="AG385" s="5"/>
      <c r="AH385" s="5"/>
      <c r="AI385" s="11"/>
      <c r="AJ385" s="27" t="s">
        <v>5801</v>
      </c>
      <c r="AK385" s="5"/>
      <c r="AL385" s="18"/>
      <c r="AM385" s="18"/>
      <c r="AN385" s="18"/>
    </row>
    <row x14ac:dyDescent="0.25" r="386" customHeight="1" ht="18.75">
      <c r="A386" s="1" t="s">
        <v>1523</v>
      </c>
      <c r="B386" s="1" t="s">
        <v>4683</v>
      </c>
      <c r="C386" s="4">
        <v>37791186000154</v>
      </c>
      <c r="D386" s="2" t="s">
        <v>6797</v>
      </c>
      <c r="E386" s="4">
        <v>31999027979</v>
      </c>
      <c r="F386" s="1" t="s">
        <v>6798</v>
      </c>
      <c r="G386" s="22">
        <v>45586.9191087963</v>
      </c>
      <c r="H386" s="3">
        <v>45597.22269675926</v>
      </c>
      <c r="I386" s="22"/>
      <c r="J386" s="1" t="s">
        <v>173</v>
      </c>
      <c r="K386" s="1" t="s">
        <v>5812</v>
      </c>
      <c r="L386" s="25" t="s">
        <v>6799</v>
      </c>
      <c r="M386" s="18"/>
      <c r="N386" s="4">
        <v>89473682</v>
      </c>
      <c r="O386" s="4">
        <v>109159770</v>
      </c>
      <c r="P386" s="5"/>
      <c r="Q386" s="1" t="s">
        <v>5852</v>
      </c>
      <c r="R386" s="5"/>
      <c r="S386" s="1" t="s">
        <v>5814</v>
      </c>
      <c r="T386" s="5"/>
      <c r="U386" s="5"/>
      <c r="V386" s="5"/>
      <c r="W386" s="5"/>
      <c r="X386" s="18"/>
      <c r="Y386" s="1" t="s">
        <v>5800</v>
      </c>
      <c r="Z386" s="27" t="s">
        <v>5801</v>
      </c>
      <c r="AA386" s="27" t="s">
        <v>5801</v>
      </c>
      <c r="AB386" s="1" t="s">
        <v>6800</v>
      </c>
      <c r="AC386" s="27" t="s">
        <v>5802</v>
      </c>
      <c r="AD386" s="3">
        <v>45586.9191087963</v>
      </c>
      <c r="AE386" s="1" t="s">
        <v>5803</v>
      </c>
      <c r="AF386" s="28"/>
      <c r="AG386" s="5"/>
      <c r="AH386" s="5"/>
      <c r="AI386" s="11"/>
      <c r="AJ386" s="27" t="s">
        <v>5801</v>
      </c>
      <c r="AK386" s="27" t="s">
        <v>5801</v>
      </c>
      <c r="AL386" s="4">
        <v>0</v>
      </c>
      <c r="AM386" s="4">
        <v>0</v>
      </c>
      <c r="AN386" s="4">
        <v>0</v>
      </c>
    </row>
    <row x14ac:dyDescent="0.25" r="387" customHeight="1" ht="18.75">
      <c r="A387" s="1" t="s">
        <v>4553</v>
      </c>
      <c r="B387" s="1" t="s">
        <v>6801</v>
      </c>
      <c r="C387" s="4">
        <v>13074872624</v>
      </c>
      <c r="D387" s="2" t="s">
        <v>6801</v>
      </c>
      <c r="E387" s="4">
        <v>31987947223</v>
      </c>
      <c r="F387" s="1" t="s">
        <v>6802</v>
      </c>
      <c r="G387" s="22">
        <v>45447.80431712963</v>
      </c>
      <c r="H387" s="3">
        <v>45447.804444444446</v>
      </c>
      <c r="I387" s="22">
        <v>45461.769155092596</v>
      </c>
      <c r="J387" s="1" t="s">
        <v>223</v>
      </c>
      <c r="K387" s="5"/>
      <c r="L387" s="5"/>
      <c r="M387" s="18"/>
      <c r="N387" s="4">
        <v>85232271</v>
      </c>
      <c r="O387" s="4">
        <v>102565100</v>
      </c>
      <c r="P387" s="5"/>
      <c r="Q387" s="5"/>
      <c r="R387" s="5"/>
      <c r="S387" s="5"/>
      <c r="T387" s="5"/>
      <c r="U387" s="5"/>
      <c r="V387" s="5"/>
      <c r="W387" s="5"/>
      <c r="X387" s="18"/>
      <c r="Y387" s="1" t="s">
        <v>5800</v>
      </c>
      <c r="Z387" s="27" t="s">
        <v>5801</v>
      </c>
      <c r="AA387" s="27" t="s">
        <v>5801</v>
      </c>
      <c r="AB387" s="5"/>
      <c r="AC387" s="27" t="s">
        <v>5802</v>
      </c>
      <c r="AD387" s="3">
        <v>45447.80430555555</v>
      </c>
      <c r="AE387" s="1" t="s">
        <v>5803</v>
      </c>
      <c r="AF387" s="28"/>
      <c r="AG387" s="5"/>
      <c r="AH387" s="5"/>
      <c r="AI387" s="11"/>
      <c r="AJ387" s="5"/>
      <c r="AK387" s="5"/>
      <c r="AL387" s="18"/>
      <c r="AM387" s="18"/>
      <c r="AN387" s="18"/>
    </row>
    <row x14ac:dyDescent="0.25" r="388" customHeight="1" ht="18.75">
      <c r="A388" s="1" t="s">
        <v>512</v>
      </c>
      <c r="B388" s="1" t="s">
        <v>6803</v>
      </c>
      <c r="C388" s="4">
        <v>7880049000125</v>
      </c>
      <c r="D388" s="2" t="s">
        <v>6803</v>
      </c>
      <c r="E388" s="4">
        <v>16992525472</v>
      </c>
      <c r="F388" s="1" t="s">
        <v>6804</v>
      </c>
      <c r="G388" s="22">
        <v>45327.559432870374</v>
      </c>
      <c r="H388" s="3">
        <v>45327.60141203704</v>
      </c>
      <c r="I388" s="22">
        <v>45432.839108796295</v>
      </c>
      <c r="J388" s="1" t="s">
        <v>288</v>
      </c>
      <c r="K388" s="1" t="s">
        <v>6143</v>
      </c>
      <c r="L388" s="25" t="s">
        <v>6805</v>
      </c>
      <c r="M388" s="18"/>
      <c r="N388" s="4">
        <v>77239315</v>
      </c>
      <c r="O388" s="4">
        <v>95562049</v>
      </c>
      <c r="P388" s="5"/>
      <c r="Q388" s="5"/>
      <c r="R388" s="5"/>
      <c r="S388" s="5"/>
      <c r="T388" s="5"/>
      <c r="U388" s="5"/>
      <c r="V388" s="5"/>
      <c r="W388" s="5"/>
      <c r="X388" s="18"/>
      <c r="Y388" s="1" t="s">
        <v>5800</v>
      </c>
      <c r="Z388" s="27" t="s">
        <v>5801</v>
      </c>
      <c r="AA388" s="27" t="s">
        <v>5801</v>
      </c>
      <c r="AB388" s="5"/>
      <c r="AC388" s="5"/>
      <c r="AD388" s="11"/>
      <c r="AE388" s="1" t="s">
        <v>5803</v>
      </c>
      <c r="AF388" s="28"/>
      <c r="AG388" s="5"/>
      <c r="AH388" s="5"/>
      <c r="AI388" s="11"/>
      <c r="AJ388" s="5"/>
      <c r="AK388" s="5"/>
      <c r="AL388" s="18"/>
      <c r="AM388" s="18"/>
      <c r="AN388" s="18"/>
    </row>
    <row x14ac:dyDescent="0.25" r="389" customHeight="1" ht="18.75">
      <c r="A389" s="1" t="s">
        <v>1684</v>
      </c>
      <c r="B389" s="1" t="s">
        <v>4962</v>
      </c>
      <c r="C389" s="4">
        <v>35084033864</v>
      </c>
      <c r="D389" s="2" t="s">
        <v>4962</v>
      </c>
      <c r="E389" s="4">
        <v>11978745212</v>
      </c>
      <c r="F389" s="1" t="s">
        <v>6806</v>
      </c>
      <c r="G389" s="22">
        <v>45413.02421296296</v>
      </c>
      <c r="H389" s="3">
        <v>45563.28864583333</v>
      </c>
      <c r="I389" s="22">
        <v>45563.28864583333</v>
      </c>
      <c r="J389" s="1" t="s">
        <v>119</v>
      </c>
      <c r="K389" s="1" t="s">
        <v>5797</v>
      </c>
      <c r="L389" s="25" t="s">
        <v>5273</v>
      </c>
      <c r="M389" s="18"/>
      <c r="N389" s="4">
        <v>82719499</v>
      </c>
      <c r="O389" s="4">
        <v>100520665</v>
      </c>
      <c r="P389" s="5"/>
      <c r="Q389" s="5"/>
      <c r="R389" s="5"/>
      <c r="S389" s="5"/>
      <c r="T389" s="1" t="s">
        <v>5798</v>
      </c>
      <c r="U389" s="5"/>
      <c r="V389" s="5"/>
      <c r="W389" s="5"/>
      <c r="X389" s="4">
        <v>130799</v>
      </c>
      <c r="Y389" s="1" t="s">
        <v>5800</v>
      </c>
      <c r="Z389" s="27" t="s">
        <v>5801</v>
      </c>
      <c r="AA389" s="27" t="s">
        <v>5801</v>
      </c>
      <c r="AB389" s="5"/>
      <c r="AC389" s="27" t="s">
        <v>5802</v>
      </c>
      <c r="AD389" s="3">
        <v>45413.024201388886</v>
      </c>
      <c r="AE389" s="1" t="s">
        <v>5803</v>
      </c>
      <c r="AF389" s="28"/>
      <c r="AG389" s="5"/>
      <c r="AH389" s="5"/>
      <c r="AI389" s="11"/>
      <c r="AJ389" s="27" t="s">
        <v>5801</v>
      </c>
      <c r="AK389" s="5"/>
      <c r="AL389" s="18"/>
      <c r="AM389" s="18"/>
      <c r="AN389" s="18"/>
    </row>
    <row x14ac:dyDescent="0.25" r="390" customHeight="1" ht="18.75">
      <c r="A390" s="1" t="s">
        <v>788</v>
      </c>
      <c r="B390" s="1" t="s">
        <v>4684</v>
      </c>
      <c r="C390" s="4">
        <v>17113656000202</v>
      </c>
      <c r="D390" s="2" t="s">
        <v>6724</v>
      </c>
      <c r="E390" s="4">
        <v>34996341880</v>
      </c>
      <c r="F390" s="1" t="s">
        <v>6807</v>
      </c>
      <c r="G390" s="22">
        <v>45461.76123842593</v>
      </c>
      <c r="H390" s="3">
        <v>45597.215844907405</v>
      </c>
      <c r="I390" s="22"/>
      <c r="J390" s="1" t="s">
        <v>223</v>
      </c>
      <c r="K390" s="1" t="s">
        <v>5824</v>
      </c>
      <c r="L390" s="25" t="s">
        <v>5361</v>
      </c>
      <c r="M390" s="4">
        <v>802072</v>
      </c>
      <c r="N390" s="4">
        <v>85761509</v>
      </c>
      <c r="O390" s="4">
        <v>107056057</v>
      </c>
      <c r="P390" s="5"/>
      <c r="Q390" s="5"/>
      <c r="R390" s="5"/>
      <c r="S390" s="5"/>
      <c r="T390" s="5"/>
      <c r="U390" s="1" t="s">
        <v>6807</v>
      </c>
      <c r="V390" s="5"/>
      <c r="W390" s="5"/>
      <c r="X390" s="18"/>
      <c r="Y390" s="1" t="s">
        <v>5800</v>
      </c>
      <c r="Z390" s="27" t="s">
        <v>5801</v>
      </c>
      <c r="AA390" s="27" t="s">
        <v>5801</v>
      </c>
      <c r="AB390" s="5"/>
      <c r="AC390" s="27" t="s">
        <v>5802</v>
      </c>
      <c r="AD390" s="3">
        <v>45461.76121527778</v>
      </c>
      <c r="AE390" s="1" t="s">
        <v>5803</v>
      </c>
      <c r="AF390" s="28"/>
      <c r="AG390" s="5"/>
      <c r="AH390" s="5"/>
      <c r="AI390" s="11"/>
      <c r="AJ390" s="27" t="s">
        <v>5801</v>
      </c>
      <c r="AK390" s="5"/>
      <c r="AL390" s="18"/>
      <c r="AM390" s="18"/>
      <c r="AN390" s="18"/>
    </row>
    <row x14ac:dyDescent="0.25" r="391" customHeight="1" ht="18.75">
      <c r="A391" s="1" t="s">
        <v>4554</v>
      </c>
      <c r="B391" s="1" t="s">
        <v>6808</v>
      </c>
      <c r="C391" s="18"/>
      <c r="D391" s="2" t="s">
        <v>6808</v>
      </c>
      <c r="E391" s="4">
        <v>31991638226</v>
      </c>
      <c r="F391" s="1" t="s">
        <v>6809</v>
      </c>
      <c r="G391" s="22">
        <v>45583.80872685185</v>
      </c>
      <c r="H391" s="3">
        <v>45583.80875</v>
      </c>
      <c r="I391" s="22">
        <v>45583.80880787037</v>
      </c>
      <c r="J391" s="1" t="s">
        <v>168</v>
      </c>
      <c r="K391" s="5"/>
      <c r="L391" s="5"/>
      <c r="M391" s="18"/>
      <c r="N391" s="4">
        <v>89340663</v>
      </c>
      <c r="O391" s="4">
        <v>109023070</v>
      </c>
      <c r="P391" s="5"/>
      <c r="Q391" s="5"/>
      <c r="R391" s="5"/>
      <c r="S391" s="5"/>
      <c r="T391" s="5"/>
      <c r="U391" s="5"/>
      <c r="V391" s="5"/>
      <c r="W391" s="5"/>
      <c r="X391" s="18"/>
      <c r="Y391" s="1" t="s">
        <v>5800</v>
      </c>
      <c r="Z391" s="27" t="s">
        <v>5801</v>
      </c>
      <c r="AA391" s="27" t="s">
        <v>5801</v>
      </c>
      <c r="AB391" s="5"/>
      <c r="AC391" s="27" t="s">
        <v>5802</v>
      </c>
      <c r="AD391" s="3">
        <v>45583.80872685185</v>
      </c>
      <c r="AE391" s="1" t="s">
        <v>5803</v>
      </c>
      <c r="AF391" s="28"/>
      <c r="AG391" s="5"/>
      <c r="AH391" s="5"/>
      <c r="AI391" s="11"/>
      <c r="AJ391" s="5"/>
      <c r="AK391" s="5"/>
      <c r="AL391" s="18"/>
      <c r="AM391" s="18"/>
      <c r="AN391" s="18"/>
    </row>
    <row x14ac:dyDescent="0.25" r="392" customHeight="1" ht="18.75">
      <c r="A392" s="1" t="s">
        <v>1307</v>
      </c>
      <c r="B392" s="1" t="s">
        <v>2006</v>
      </c>
      <c r="C392" s="4">
        <v>45796162000116</v>
      </c>
      <c r="D392" s="2" t="s">
        <v>2006</v>
      </c>
      <c r="E392" s="4">
        <v>11941434738</v>
      </c>
      <c r="F392" s="1" t="s">
        <v>6810</v>
      </c>
      <c r="G392" s="22">
        <v>45575.46827546296</v>
      </c>
      <c r="H392" s="3">
        <v>45597.21592592593</v>
      </c>
      <c r="I392" s="22"/>
      <c r="J392" s="1" t="s">
        <v>306</v>
      </c>
      <c r="K392" s="1" t="s">
        <v>5812</v>
      </c>
      <c r="L392" s="25" t="s">
        <v>6811</v>
      </c>
      <c r="M392" s="18"/>
      <c r="N392" s="4">
        <v>89063135</v>
      </c>
      <c r="O392" s="4">
        <v>108632212</v>
      </c>
      <c r="P392" s="5"/>
      <c r="Q392" s="1" t="s">
        <v>5827</v>
      </c>
      <c r="R392" s="5"/>
      <c r="S392" s="1" t="s">
        <v>5814</v>
      </c>
      <c r="T392" s="1" t="s">
        <v>5815</v>
      </c>
      <c r="U392" s="5"/>
      <c r="V392" s="5"/>
      <c r="W392" s="5"/>
      <c r="X392" s="18"/>
      <c r="Y392" s="1" t="s">
        <v>5800</v>
      </c>
      <c r="Z392" s="27" t="s">
        <v>5801</v>
      </c>
      <c r="AA392" s="27" t="s">
        <v>5801</v>
      </c>
      <c r="AB392" s="1" t="s">
        <v>6812</v>
      </c>
      <c r="AC392" s="27" t="s">
        <v>5802</v>
      </c>
      <c r="AD392" s="3">
        <v>45575.46826388889</v>
      </c>
      <c r="AE392" s="1" t="s">
        <v>5803</v>
      </c>
      <c r="AF392" s="28"/>
      <c r="AG392" s="5"/>
      <c r="AH392" s="5"/>
      <c r="AI392" s="11"/>
      <c r="AJ392" s="27" t="s">
        <v>5801</v>
      </c>
      <c r="AK392" s="27" t="s">
        <v>5801</v>
      </c>
      <c r="AL392" s="4">
        <v>0</v>
      </c>
      <c r="AM392" s="4">
        <v>0</v>
      </c>
      <c r="AN392" s="4">
        <v>0</v>
      </c>
    </row>
    <row x14ac:dyDescent="0.25" r="393" customHeight="1" ht="18.75">
      <c r="A393" s="1" t="s">
        <v>622</v>
      </c>
      <c r="B393" s="1" t="s">
        <v>2165</v>
      </c>
      <c r="C393" s="4">
        <v>24872589000186</v>
      </c>
      <c r="D393" s="2" t="s">
        <v>2165</v>
      </c>
      <c r="E393" s="4">
        <v>37999065005</v>
      </c>
      <c r="F393" s="1" t="s">
        <v>6813</v>
      </c>
      <c r="G393" s="22">
        <v>45184.61861111111</v>
      </c>
      <c r="H393" s="3">
        <v>45579.598449074074</v>
      </c>
      <c r="I393" s="22">
        <v>45579.730405092596</v>
      </c>
      <c r="J393" s="1" t="s">
        <v>288</v>
      </c>
      <c r="K393" s="1" t="s">
        <v>5824</v>
      </c>
      <c r="L393" s="25" t="s">
        <v>6814</v>
      </c>
      <c r="M393" s="4">
        <v>785138</v>
      </c>
      <c r="N393" s="4">
        <v>71683439</v>
      </c>
      <c r="O393" s="4">
        <v>87854914</v>
      </c>
      <c r="P393" s="5"/>
      <c r="Q393" s="5"/>
      <c r="R393" s="5"/>
      <c r="S393" s="5"/>
      <c r="T393" s="5"/>
      <c r="U393" s="1" t="s">
        <v>6815</v>
      </c>
      <c r="V393" s="5"/>
      <c r="W393" s="27" t="s">
        <v>5802</v>
      </c>
      <c r="X393" s="18"/>
      <c r="Y393" s="1" t="s">
        <v>5800</v>
      </c>
      <c r="Z393" s="27" t="s">
        <v>5801</v>
      </c>
      <c r="AA393" s="27" t="s">
        <v>5801</v>
      </c>
      <c r="AB393" s="5"/>
      <c r="AC393" s="5"/>
      <c r="AD393" s="11"/>
      <c r="AE393" s="1" t="s">
        <v>5803</v>
      </c>
      <c r="AF393" s="28"/>
      <c r="AG393" s="5"/>
      <c r="AH393" s="5"/>
      <c r="AI393" s="11"/>
      <c r="AJ393" s="27" t="s">
        <v>5801</v>
      </c>
      <c r="AK393" s="5"/>
      <c r="AL393" s="18"/>
      <c r="AM393" s="18"/>
      <c r="AN393" s="18"/>
    </row>
    <row x14ac:dyDescent="0.25" r="394" customHeight="1" ht="18.75">
      <c r="A394" s="1" t="s">
        <v>4504</v>
      </c>
      <c r="B394" s="1" t="s">
        <v>6816</v>
      </c>
      <c r="C394" s="18"/>
      <c r="D394" s="2" t="s">
        <v>6816</v>
      </c>
      <c r="E394" s="4">
        <v>31991638226</v>
      </c>
      <c r="F394" s="1" t="s">
        <v>6817</v>
      </c>
      <c r="G394" s="22">
        <v>45454.47431712963</v>
      </c>
      <c r="H394" s="3">
        <v>45597.21585648148</v>
      </c>
      <c r="I394" s="22"/>
      <c r="J394" s="1" t="s">
        <v>119</v>
      </c>
      <c r="K394" s="5"/>
      <c r="L394" s="5"/>
      <c r="M394" s="18"/>
      <c r="N394" s="4">
        <v>85545549</v>
      </c>
      <c r="O394" s="4">
        <v>102953100</v>
      </c>
      <c r="P394" s="5"/>
      <c r="Q394" s="5"/>
      <c r="R394" s="5"/>
      <c r="S394" s="5"/>
      <c r="T394" s="5"/>
      <c r="U394" s="5"/>
      <c r="V394" s="5"/>
      <c r="W394" s="27" t="s">
        <v>5802</v>
      </c>
      <c r="X394" s="18"/>
      <c r="Y394" s="1" t="s">
        <v>5800</v>
      </c>
      <c r="Z394" s="27" t="s">
        <v>5801</v>
      </c>
      <c r="AA394" s="27" t="s">
        <v>5801</v>
      </c>
      <c r="AB394" s="5"/>
      <c r="AC394" s="27" t="s">
        <v>5802</v>
      </c>
      <c r="AD394" s="3">
        <v>45454.4715162037</v>
      </c>
      <c r="AE394" s="1" t="s">
        <v>5803</v>
      </c>
      <c r="AF394" s="28"/>
      <c r="AG394" s="5"/>
      <c r="AH394" s="5"/>
      <c r="AI394" s="11"/>
      <c r="AJ394" s="27" t="s">
        <v>5801</v>
      </c>
      <c r="AK394" s="5"/>
      <c r="AL394" s="18"/>
      <c r="AM394" s="18"/>
      <c r="AN394" s="18"/>
    </row>
    <row x14ac:dyDescent="0.25" r="395" customHeight="1" ht="18.75">
      <c r="A395" s="1" t="s">
        <v>1176</v>
      </c>
      <c r="B395" s="1" t="s">
        <v>2007</v>
      </c>
      <c r="C395" s="4">
        <v>14437732000158</v>
      </c>
      <c r="D395" s="2" t="s">
        <v>2007</v>
      </c>
      <c r="E395" s="4">
        <v>24993162236</v>
      </c>
      <c r="F395" s="1" t="s">
        <v>6818</v>
      </c>
      <c r="G395" s="22">
        <v>45225.576886574076</v>
      </c>
      <c r="H395" s="3">
        <v>45597.21591435185</v>
      </c>
      <c r="I395" s="22"/>
      <c r="J395" s="1" t="s">
        <v>119</v>
      </c>
      <c r="K395" s="1" t="s">
        <v>5824</v>
      </c>
      <c r="L395" s="1" t="s">
        <v>6819</v>
      </c>
      <c r="M395" s="4">
        <v>1204045</v>
      </c>
      <c r="N395" s="4">
        <v>73723158</v>
      </c>
      <c r="O395" s="4">
        <v>90980722</v>
      </c>
      <c r="P395" s="5"/>
      <c r="Q395" s="5"/>
      <c r="R395" s="5"/>
      <c r="S395" s="5"/>
      <c r="T395" s="5"/>
      <c r="U395" s="1" t="s">
        <v>6820</v>
      </c>
      <c r="V395" s="5"/>
      <c r="W395" s="5"/>
      <c r="X395" s="18"/>
      <c r="Y395" s="1" t="s">
        <v>5800</v>
      </c>
      <c r="Z395" s="27" t="s">
        <v>5801</v>
      </c>
      <c r="AA395" s="27" t="s">
        <v>5801</v>
      </c>
      <c r="AB395" s="5"/>
      <c r="AC395" s="5"/>
      <c r="AD395" s="11"/>
      <c r="AE395" s="1" t="s">
        <v>5803</v>
      </c>
      <c r="AF395" s="28"/>
      <c r="AG395" s="5"/>
      <c r="AH395" s="5"/>
      <c r="AI395" s="11"/>
      <c r="AJ395" s="27" t="s">
        <v>5801</v>
      </c>
      <c r="AK395" s="5"/>
      <c r="AL395" s="18"/>
      <c r="AM395" s="18"/>
      <c r="AN395" s="18"/>
    </row>
    <row x14ac:dyDescent="0.25" r="396" customHeight="1" ht="18.75">
      <c r="A396" s="1" t="s">
        <v>1724</v>
      </c>
      <c r="B396" s="1" t="s">
        <v>6821</v>
      </c>
      <c r="C396" s="4">
        <v>23887280000105</v>
      </c>
      <c r="D396" s="2" t="s">
        <v>6821</v>
      </c>
      <c r="E396" s="4">
        <v>15996595538</v>
      </c>
      <c r="F396" s="1" t="s">
        <v>6822</v>
      </c>
      <c r="G396" s="22">
        <v>45212.553773148145</v>
      </c>
      <c r="H396" s="3">
        <v>45597.21581018518</v>
      </c>
      <c r="I396" s="22"/>
      <c r="J396" s="1" t="s">
        <v>273</v>
      </c>
      <c r="K396" s="5"/>
      <c r="L396" s="25" t="s">
        <v>6823</v>
      </c>
      <c r="M396" s="18"/>
      <c r="N396" s="4">
        <v>73043748</v>
      </c>
      <c r="O396" s="4">
        <v>89709057</v>
      </c>
      <c r="P396" s="5"/>
      <c r="Q396" s="5"/>
      <c r="R396" s="5"/>
      <c r="S396" s="5"/>
      <c r="T396" s="5"/>
      <c r="U396" s="1" t="s">
        <v>6822</v>
      </c>
      <c r="V396" s="5"/>
      <c r="W396" s="27" t="s">
        <v>5801</v>
      </c>
      <c r="X396" s="18"/>
      <c r="Y396" s="1" t="s">
        <v>5825</v>
      </c>
      <c r="Z396" s="27" t="s">
        <v>5801</v>
      </c>
      <c r="AA396" s="27" t="s">
        <v>5801</v>
      </c>
      <c r="AB396" s="5"/>
      <c r="AC396" s="5"/>
      <c r="AD396" s="11"/>
      <c r="AE396" s="1" t="s">
        <v>5803</v>
      </c>
      <c r="AF396" s="28"/>
      <c r="AG396" s="5"/>
      <c r="AH396" s="5"/>
      <c r="AI396" s="11"/>
      <c r="AJ396" s="27" t="s">
        <v>5802</v>
      </c>
      <c r="AK396" s="5"/>
      <c r="AL396" s="18"/>
      <c r="AM396" s="18"/>
      <c r="AN396" s="18"/>
    </row>
    <row x14ac:dyDescent="0.25" r="397" customHeight="1" ht="18.75">
      <c r="A397" s="1" t="s">
        <v>655</v>
      </c>
      <c r="B397" s="1" t="s">
        <v>2435</v>
      </c>
      <c r="C397" s="4">
        <v>53842758000133</v>
      </c>
      <c r="D397" s="2" t="s">
        <v>2435</v>
      </c>
      <c r="E397" s="4">
        <v>22991029027</v>
      </c>
      <c r="F397" s="1" t="s">
        <v>6824</v>
      </c>
      <c r="G397" s="22">
        <v>45061.73677083333</v>
      </c>
      <c r="H397" s="3">
        <v>45488.583020833335</v>
      </c>
      <c r="I397" s="22">
        <v>45513.58673611111</v>
      </c>
      <c r="J397" s="1" t="s">
        <v>273</v>
      </c>
      <c r="K397" s="1" t="s">
        <v>5812</v>
      </c>
      <c r="L397" s="25" t="s">
        <v>6825</v>
      </c>
      <c r="M397" s="18"/>
      <c r="N397" s="4">
        <v>70931265</v>
      </c>
      <c r="O397" s="4">
        <v>93182782</v>
      </c>
      <c r="P397" s="5"/>
      <c r="Q397" s="1" t="s">
        <v>5852</v>
      </c>
      <c r="R397" s="1" t="s">
        <v>5926</v>
      </c>
      <c r="S397" s="1" t="s">
        <v>5814</v>
      </c>
      <c r="T397" s="5"/>
      <c r="U397" s="1" t="s">
        <v>6826</v>
      </c>
      <c r="V397" s="5"/>
      <c r="W397" s="27" t="s">
        <v>5802</v>
      </c>
      <c r="X397" s="18"/>
      <c r="Y397" s="1" t="s">
        <v>5825</v>
      </c>
      <c r="Z397" s="27" t="s">
        <v>5801</v>
      </c>
      <c r="AA397" s="27" t="s">
        <v>5801</v>
      </c>
      <c r="AB397" s="5"/>
      <c r="AC397" s="5"/>
      <c r="AD397" s="11"/>
      <c r="AE397" s="1" t="s">
        <v>5803</v>
      </c>
      <c r="AF397" s="28"/>
      <c r="AG397" s="5"/>
      <c r="AH397" s="5"/>
      <c r="AI397" s="11"/>
      <c r="AJ397" s="5"/>
      <c r="AK397" s="5"/>
      <c r="AL397" s="18"/>
      <c r="AM397" s="18"/>
      <c r="AN397" s="18"/>
    </row>
    <row x14ac:dyDescent="0.25" r="398" customHeight="1" ht="18.75">
      <c r="A398" s="1" t="s">
        <v>1024</v>
      </c>
      <c r="B398" s="1" t="s">
        <v>2166</v>
      </c>
      <c r="C398" s="4">
        <v>38044434860</v>
      </c>
      <c r="D398" s="2" t="s">
        <v>2166</v>
      </c>
      <c r="E398" s="4">
        <v>13997230052</v>
      </c>
      <c r="F398" s="1" t="s">
        <v>6827</v>
      </c>
      <c r="G398" s="22">
        <v>45168.72965277778</v>
      </c>
      <c r="H398" s="3">
        <v>45440.59373842592</v>
      </c>
      <c r="I398" s="22">
        <v>45473.7971875</v>
      </c>
      <c r="J398" s="1" t="s">
        <v>119</v>
      </c>
      <c r="K398" s="1" t="s">
        <v>5939</v>
      </c>
      <c r="L398" s="25" t="s">
        <v>6828</v>
      </c>
      <c r="M398" s="18"/>
      <c r="N398" s="4">
        <v>70957850</v>
      </c>
      <c r="O398" s="4">
        <v>86964277</v>
      </c>
      <c r="P398" s="5"/>
      <c r="Q398" s="5"/>
      <c r="R398" s="5"/>
      <c r="S398" s="5"/>
      <c r="T398" s="5"/>
      <c r="U398" s="1" t="s">
        <v>6829</v>
      </c>
      <c r="V398" s="5"/>
      <c r="W398" s="5"/>
      <c r="X398" s="18"/>
      <c r="Y398" s="1" t="s">
        <v>5800</v>
      </c>
      <c r="Z398" s="27" t="s">
        <v>5801</v>
      </c>
      <c r="AA398" s="27" t="s">
        <v>5801</v>
      </c>
      <c r="AB398" s="5"/>
      <c r="AC398" s="5"/>
      <c r="AD398" s="11"/>
      <c r="AE398" s="1" t="s">
        <v>5803</v>
      </c>
      <c r="AF398" s="28"/>
      <c r="AG398" s="5"/>
      <c r="AH398" s="5"/>
      <c r="AI398" s="11"/>
      <c r="AJ398" s="5"/>
      <c r="AK398" s="5"/>
      <c r="AL398" s="18"/>
      <c r="AM398" s="18"/>
      <c r="AN398" s="18"/>
    </row>
    <row x14ac:dyDescent="0.25" r="399" customHeight="1" ht="18.75">
      <c r="A399" s="1" t="s">
        <v>896</v>
      </c>
      <c r="B399" s="1" t="s">
        <v>2008</v>
      </c>
      <c r="C399" s="4">
        <v>8311910000105</v>
      </c>
      <c r="D399" s="2" t="s">
        <v>6830</v>
      </c>
      <c r="E399" s="4">
        <v>41992028458</v>
      </c>
      <c r="F399" s="1" t="s">
        <v>6831</v>
      </c>
      <c r="G399" s="22">
        <v>45547.055127314816</v>
      </c>
      <c r="H399" s="3">
        <v>45582.82984953704</v>
      </c>
      <c r="I399" s="22">
        <v>45582.85738425926</v>
      </c>
      <c r="J399" s="1" t="s">
        <v>119</v>
      </c>
      <c r="K399" s="5"/>
      <c r="L399" s="25" t="s">
        <v>5699</v>
      </c>
      <c r="M399" s="18"/>
      <c r="N399" s="4">
        <v>88290225</v>
      </c>
      <c r="O399" s="4">
        <v>107348287</v>
      </c>
      <c r="P399" s="5"/>
      <c r="Q399" s="1" t="s">
        <v>5852</v>
      </c>
      <c r="R399" s="5"/>
      <c r="S399" s="1" t="s">
        <v>6716</v>
      </c>
      <c r="T399" s="1" t="s">
        <v>5815</v>
      </c>
      <c r="U399" s="5"/>
      <c r="V399" s="5"/>
      <c r="W399" s="27" t="s">
        <v>5802</v>
      </c>
      <c r="X399" s="18"/>
      <c r="Y399" s="1" t="s">
        <v>5800</v>
      </c>
      <c r="Z399" s="27" t="s">
        <v>5801</v>
      </c>
      <c r="AA399" s="27" t="s">
        <v>5801</v>
      </c>
      <c r="AB399" s="1" t="s">
        <v>6832</v>
      </c>
      <c r="AC399" s="27" t="s">
        <v>5802</v>
      </c>
      <c r="AD399" s="3">
        <v>45547.05511574074</v>
      </c>
      <c r="AE399" s="1" t="s">
        <v>5803</v>
      </c>
      <c r="AF399" s="28"/>
      <c r="AG399" s="5"/>
      <c r="AH399" s="5"/>
      <c r="AI399" s="11"/>
      <c r="AJ399" s="27" t="s">
        <v>5801</v>
      </c>
      <c r="AK399" s="27" t="s">
        <v>5802</v>
      </c>
      <c r="AL399" s="4">
        <v>1</v>
      </c>
      <c r="AM399" s="4">
        <v>1</v>
      </c>
      <c r="AN399" s="4">
        <v>2</v>
      </c>
    </row>
    <row x14ac:dyDescent="0.25" r="400" customHeight="1" ht="18.75">
      <c r="A400" s="1" t="s">
        <v>1317</v>
      </c>
      <c r="B400" s="1" t="s">
        <v>4685</v>
      </c>
      <c r="C400" s="4">
        <v>13427599000196</v>
      </c>
      <c r="D400" s="2" t="s">
        <v>4685</v>
      </c>
      <c r="E400" s="4">
        <v>47984141184</v>
      </c>
      <c r="F400" s="1" t="s">
        <v>6833</v>
      </c>
      <c r="G400" s="22">
        <v>45468.62037037037</v>
      </c>
      <c r="H400" s="3">
        <v>45597.215891203705</v>
      </c>
      <c r="I400" s="22"/>
      <c r="J400" s="1" t="s">
        <v>223</v>
      </c>
      <c r="K400" s="1" t="s">
        <v>5846</v>
      </c>
      <c r="L400" s="25" t="s">
        <v>5395</v>
      </c>
      <c r="M400" s="18"/>
      <c r="N400" s="4">
        <v>85931700</v>
      </c>
      <c r="O400" s="4">
        <v>103700047</v>
      </c>
      <c r="P400" s="5"/>
      <c r="Q400" s="5"/>
      <c r="R400" s="5"/>
      <c r="S400" s="5"/>
      <c r="T400" s="1" t="s">
        <v>5798</v>
      </c>
      <c r="U400" s="1" t="s">
        <v>6834</v>
      </c>
      <c r="V400" s="5"/>
      <c r="W400" s="5"/>
      <c r="X400" s="18"/>
      <c r="Y400" s="1" t="s">
        <v>5800</v>
      </c>
      <c r="Z400" s="27" t="s">
        <v>5801</v>
      </c>
      <c r="AA400" s="27" t="s">
        <v>5801</v>
      </c>
      <c r="AB400" s="5"/>
      <c r="AC400" s="27" t="s">
        <v>5802</v>
      </c>
      <c r="AD400" s="3">
        <v>45468.62034722222</v>
      </c>
      <c r="AE400" s="1" t="s">
        <v>5803</v>
      </c>
      <c r="AF400" s="26" t="s">
        <v>6835</v>
      </c>
      <c r="AG400" s="5"/>
      <c r="AH400" s="5"/>
      <c r="AI400" s="11"/>
      <c r="AJ400" s="27" t="s">
        <v>5801</v>
      </c>
      <c r="AK400" s="5"/>
      <c r="AL400" s="18"/>
      <c r="AM400" s="18"/>
      <c r="AN400" s="18"/>
    </row>
    <row x14ac:dyDescent="0.25" r="401" customHeight="1" ht="18.75">
      <c r="A401" s="1" t="s">
        <v>346</v>
      </c>
      <c r="B401" s="1" t="s">
        <v>1784</v>
      </c>
      <c r="C401" s="4">
        <v>37990893000170</v>
      </c>
      <c r="D401" s="2" t="s">
        <v>1784</v>
      </c>
      <c r="E401" s="4">
        <v>12981057986</v>
      </c>
      <c r="F401" s="1" t="s">
        <v>6836</v>
      </c>
      <c r="G401" s="22">
        <v>45239.823379629626</v>
      </c>
      <c r="H401" s="3">
        <v>45573.38637731481</v>
      </c>
      <c r="I401" s="22">
        <v>45573.5499537037</v>
      </c>
      <c r="J401" s="1" t="s">
        <v>184</v>
      </c>
      <c r="K401" s="1" t="s">
        <v>5893</v>
      </c>
      <c r="L401" s="25" t="s">
        <v>6837</v>
      </c>
      <c r="M401" s="18"/>
      <c r="N401" s="4">
        <v>74153505</v>
      </c>
      <c r="O401" s="4">
        <v>103522262</v>
      </c>
      <c r="P401" s="5"/>
      <c r="Q401" s="5"/>
      <c r="R401" s="5"/>
      <c r="S401" s="5"/>
      <c r="T401" s="5"/>
      <c r="U401" s="1" t="s">
        <v>6836</v>
      </c>
      <c r="V401" s="5"/>
      <c r="W401" s="27" t="s">
        <v>5802</v>
      </c>
      <c r="X401" s="18"/>
      <c r="Y401" s="1" t="s">
        <v>5800</v>
      </c>
      <c r="Z401" s="27" t="s">
        <v>5801</v>
      </c>
      <c r="AA401" s="27" t="s">
        <v>5801</v>
      </c>
      <c r="AB401" s="5"/>
      <c r="AC401" s="5"/>
      <c r="AD401" s="11"/>
      <c r="AE401" s="1" t="s">
        <v>5803</v>
      </c>
      <c r="AF401" s="28"/>
      <c r="AG401" s="5"/>
      <c r="AH401" s="5"/>
      <c r="AI401" s="11"/>
      <c r="AJ401" s="27" t="s">
        <v>5801</v>
      </c>
      <c r="AK401" s="5"/>
      <c r="AL401" s="18"/>
      <c r="AM401" s="18"/>
      <c r="AN401" s="18"/>
    </row>
    <row x14ac:dyDescent="0.25" r="402" customHeight="1" ht="18.75">
      <c r="A402" s="1" t="s">
        <v>1186</v>
      </c>
      <c r="B402" s="1" t="s">
        <v>4963</v>
      </c>
      <c r="C402" s="4">
        <v>14883456000151</v>
      </c>
      <c r="D402" s="2" t="s">
        <v>4963</v>
      </c>
      <c r="E402" s="4">
        <v>11958933828</v>
      </c>
      <c r="F402" s="1" t="s">
        <v>6838</v>
      </c>
      <c r="G402" s="22">
        <v>45586.62644675926</v>
      </c>
      <c r="H402" s="3">
        <v>45597.205509259256</v>
      </c>
      <c r="I402" s="22"/>
      <c r="J402" s="1" t="s">
        <v>173</v>
      </c>
      <c r="K402" s="1" t="s">
        <v>5797</v>
      </c>
      <c r="L402" s="25" t="s">
        <v>6839</v>
      </c>
      <c r="M402" s="18"/>
      <c r="N402" s="4">
        <v>89379652</v>
      </c>
      <c r="O402" s="4">
        <v>109092332</v>
      </c>
      <c r="P402" s="5"/>
      <c r="Q402" s="5"/>
      <c r="R402" s="5"/>
      <c r="S402" s="5"/>
      <c r="T402" s="1" t="s">
        <v>5815</v>
      </c>
      <c r="U402" s="5"/>
      <c r="V402" s="5"/>
      <c r="W402" s="5"/>
      <c r="X402" s="4">
        <v>144902</v>
      </c>
      <c r="Y402" s="1" t="s">
        <v>5800</v>
      </c>
      <c r="Z402" s="27" t="s">
        <v>5801</v>
      </c>
      <c r="AA402" s="27" t="s">
        <v>5801</v>
      </c>
      <c r="AB402" s="5"/>
      <c r="AC402" s="27" t="s">
        <v>5802</v>
      </c>
      <c r="AD402" s="3">
        <v>45534.83695601852</v>
      </c>
      <c r="AE402" s="1" t="s">
        <v>5803</v>
      </c>
      <c r="AF402" s="28"/>
      <c r="AG402" s="5"/>
      <c r="AH402" s="5"/>
      <c r="AI402" s="11"/>
      <c r="AJ402" s="27" t="s">
        <v>5801</v>
      </c>
      <c r="AK402" s="5"/>
      <c r="AL402" s="18"/>
      <c r="AM402" s="18"/>
      <c r="AN402" s="18"/>
    </row>
    <row x14ac:dyDescent="0.25" r="403" customHeight="1" ht="18.75">
      <c r="A403" s="1" t="s">
        <v>1355</v>
      </c>
      <c r="B403" s="1" t="s">
        <v>1785</v>
      </c>
      <c r="C403" s="4">
        <v>43231206000135</v>
      </c>
      <c r="D403" s="2" t="s">
        <v>1785</v>
      </c>
      <c r="E403" s="4">
        <v>31988830184</v>
      </c>
      <c r="F403" s="1" t="s">
        <v>6840</v>
      </c>
      <c r="G403" s="22">
        <v>45336.96650462963</v>
      </c>
      <c r="H403" s="3">
        <v>45597.21592592593</v>
      </c>
      <c r="I403" s="22"/>
      <c r="J403" s="1" t="s">
        <v>119</v>
      </c>
      <c r="K403" s="1" t="s">
        <v>5812</v>
      </c>
      <c r="L403" s="25" t="s">
        <v>6841</v>
      </c>
      <c r="M403" s="18"/>
      <c r="N403" s="4">
        <v>77455630</v>
      </c>
      <c r="O403" s="4">
        <v>104048290</v>
      </c>
      <c r="P403" s="5"/>
      <c r="Q403" s="5"/>
      <c r="R403" s="5"/>
      <c r="S403" s="5"/>
      <c r="T403" s="5"/>
      <c r="U403" s="1" t="s">
        <v>6842</v>
      </c>
      <c r="V403" s="5"/>
      <c r="W403" s="5"/>
      <c r="X403" s="18"/>
      <c r="Y403" s="1" t="s">
        <v>5800</v>
      </c>
      <c r="Z403" s="27" t="s">
        <v>5801</v>
      </c>
      <c r="AA403" s="27" t="s">
        <v>5801</v>
      </c>
      <c r="AB403" s="5"/>
      <c r="AC403" s="5"/>
      <c r="AD403" s="11"/>
      <c r="AE403" s="1" t="s">
        <v>5803</v>
      </c>
      <c r="AF403" s="28"/>
      <c r="AG403" s="5"/>
      <c r="AH403" s="5"/>
      <c r="AI403" s="11"/>
      <c r="AJ403" s="27" t="s">
        <v>5801</v>
      </c>
      <c r="AK403" s="5"/>
      <c r="AL403" s="18"/>
      <c r="AM403" s="18"/>
      <c r="AN403" s="18"/>
    </row>
    <row x14ac:dyDescent="0.25" r="404" customHeight="1" ht="18.75">
      <c r="A404" s="1" t="s">
        <v>890</v>
      </c>
      <c r="B404" s="1" t="s">
        <v>1958</v>
      </c>
      <c r="C404" s="4">
        <v>3109438097</v>
      </c>
      <c r="D404" s="2" t="s">
        <v>1958</v>
      </c>
      <c r="E404" s="4">
        <v>69999554466</v>
      </c>
      <c r="F404" s="1" t="s">
        <v>6843</v>
      </c>
      <c r="G404" s="22">
        <v>45498.880949074075</v>
      </c>
      <c r="H404" s="3">
        <v>45597.215775462966</v>
      </c>
      <c r="I404" s="22"/>
      <c r="J404" s="1" t="s">
        <v>316</v>
      </c>
      <c r="K404" s="1" t="s">
        <v>5893</v>
      </c>
      <c r="L404" s="25" t="s">
        <v>5486</v>
      </c>
      <c r="M404" s="18"/>
      <c r="N404" s="4">
        <v>86856261</v>
      </c>
      <c r="O404" s="4">
        <v>105152677</v>
      </c>
      <c r="P404" s="5"/>
      <c r="Q404" s="5"/>
      <c r="R404" s="5"/>
      <c r="S404" s="5"/>
      <c r="T404" s="5"/>
      <c r="U404" s="5"/>
      <c r="V404" s="5"/>
      <c r="W404" s="5"/>
      <c r="X404" s="18"/>
      <c r="Y404" s="1" t="s">
        <v>5800</v>
      </c>
      <c r="Z404" s="27" t="s">
        <v>5801</v>
      </c>
      <c r="AA404" s="27" t="s">
        <v>5801</v>
      </c>
      <c r="AB404" s="5"/>
      <c r="AC404" s="27" t="s">
        <v>5802</v>
      </c>
      <c r="AD404" s="3">
        <v>45498.8809375</v>
      </c>
      <c r="AE404" s="1" t="s">
        <v>5803</v>
      </c>
      <c r="AF404" s="28"/>
      <c r="AG404" s="5"/>
      <c r="AH404" s="5"/>
      <c r="AI404" s="11"/>
      <c r="AJ404" s="27" t="s">
        <v>5801</v>
      </c>
      <c r="AK404" s="5"/>
      <c r="AL404" s="18"/>
      <c r="AM404" s="18"/>
      <c r="AN404" s="18"/>
    </row>
    <row x14ac:dyDescent="0.25" r="405" customHeight="1" ht="18.75">
      <c r="A405" s="1" t="s">
        <v>1225</v>
      </c>
      <c r="B405" s="1" t="s">
        <v>2009</v>
      </c>
      <c r="C405" s="4">
        <v>43574808000195</v>
      </c>
      <c r="D405" s="2" t="s">
        <v>2009</v>
      </c>
      <c r="E405" s="4">
        <v>27998114136</v>
      </c>
      <c r="F405" s="1" t="s">
        <v>6844</v>
      </c>
      <c r="G405" s="22">
        <v>45314.816875</v>
      </c>
      <c r="H405" s="3">
        <v>45573.38637731481</v>
      </c>
      <c r="I405" s="22">
        <v>45573.569710648146</v>
      </c>
      <c r="J405" s="1" t="s">
        <v>119</v>
      </c>
      <c r="K405" s="1" t="s">
        <v>5863</v>
      </c>
      <c r="L405" s="25" t="s">
        <v>6845</v>
      </c>
      <c r="M405" s="18"/>
      <c r="N405" s="4">
        <v>76896291</v>
      </c>
      <c r="O405" s="4">
        <v>95013855</v>
      </c>
      <c r="P405" s="5"/>
      <c r="Q405" s="5"/>
      <c r="R405" s="5"/>
      <c r="S405" s="5"/>
      <c r="T405" s="5"/>
      <c r="U405" s="1" t="s">
        <v>6844</v>
      </c>
      <c r="V405" s="5"/>
      <c r="W405" s="27" t="s">
        <v>5802</v>
      </c>
      <c r="X405" s="18"/>
      <c r="Y405" s="1" t="s">
        <v>5800</v>
      </c>
      <c r="Z405" s="27" t="s">
        <v>5801</v>
      </c>
      <c r="AA405" s="27" t="s">
        <v>5801</v>
      </c>
      <c r="AB405" s="5"/>
      <c r="AC405" s="5"/>
      <c r="AD405" s="11"/>
      <c r="AE405" s="1" t="s">
        <v>5803</v>
      </c>
      <c r="AF405" s="28"/>
      <c r="AG405" s="5"/>
      <c r="AH405" s="5"/>
      <c r="AI405" s="11"/>
      <c r="AJ405" s="27" t="s">
        <v>5801</v>
      </c>
      <c r="AK405" s="5"/>
      <c r="AL405" s="18"/>
      <c r="AM405" s="18"/>
      <c r="AN405" s="18"/>
    </row>
    <row x14ac:dyDescent="0.25" r="406" customHeight="1" ht="18.75">
      <c r="A406" s="1" t="s">
        <v>648</v>
      </c>
      <c r="B406" s="1" t="s">
        <v>1786</v>
      </c>
      <c r="C406" s="4">
        <v>11533306605</v>
      </c>
      <c r="D406" s="2" t="s">
        <v>1786</v>
      </c>
      <c r="E406" s="4">
        <v>33984183250</v>
      </c>
      <c r="F406" s="1" t="s">
        <v>6846</v>
      </c>
      <c r="G406" s="22">
        <v>45481.79063657407</v>
      </c>
      <c r="H406" s="3">
        <v>45516.71231481482</v>
      </c>
      <c r="I406" s="22">
        <v>45516.79366898148</v>
      </c>
      <c r="J406" s="1" t="s">
        <v>20</v>
      </c>
      <c r="K406" s="1" t="s">
        <v>5812</v>
      </c>
      <c r="L406" s="25" t="s">
        <v>5429</v>
      </c>
      <c r="M406" s="18"/>
      <c r="N406" s="4">
        <v>86353478</v>
      </c>
      <c r="O406" s="4">
        <v>104336000</v>
      </c>
      <c r="P406" s="5"/>
      <c r="Q406" s="5"/>
      <c r="R406" s="5"/>
      <c r="S406" s="5"/>
      <c r="T406" s="5"/>
      <c r="U406" s="5"/>
      <c r="V406" s="5"/>
      <c r="W406" s="5"/>
      <c r="X406" s="18"/>
      <c r="Y406" s="1" t="s">
        <v>5800</v>
      </c>
      <c r="Z406" s="27" t="s">
        <v>5801</v>
      </c>
      <c r="AA406" s="27" t="s">
        <v>5801</v>
      </c>
      <c r="AB406" s="5"/>
      <c r="AC406" s="27" t="s">
        <v>5802</v>
      </c>
      <c r="AD406" s="3">
        <v>45481.790625</v>
      </c>
      <c r="AE406" s="1" t="s">
        <v>5803</v>
      </c>
      <c r="AF406" s="28"/>
      <c r="AG406" s="5"/>
      <c r="AH406" s="5"/>
      <c r="AI406" s="11"/>
      <c r="AJ406" s="27" t="s">
        <v>5801</v>
      </c>
      <c r="AK406" s="5"/>
      <c r="AL406" s="18"/>
      <c r="AM406" s="18"/>
      <c r="AN406" s="18"/>
    </row>
    <row x14ac:dyDescent="0.25" r="407" customHeight="1" ht="18.75">
      <c r="A407" s="1" t="s">
        <v>533</v>
      </c>
      <c r="B407" s="1" t="s">
        <v>6847</v>
      </c>
      <c r="C407" s="4">
        <v>45722817000101</v>
      </c>
      <c r="D407" s="2" t="s">
        <v>6847</v>
      </c>
      <c r="E407" s="4">
        <v>96981366564</v>
      </c>
      <c r="F407" s="1" t="s">
        <v>6848</v>
      </c>
      <c r="G407" s="22">
        <v>45345.501296296294</v>
      </c>
      <c r="H407" s="3">
        <v>45402.708344907405</v>
      </c>
      <c r="I407" s="22">
        <v>45414.75709490741</v>
      </c>
      <c r="J407" s="1" t="s">
        <v>41</v>
      </c>
      <c r="K407" s="1" t="s">
        <v>5846</v>
      </c>
      <c r="L407" s="25" t="s">
        <v>6849</v>
      </c>
      <c r="M407" s="18"/>
      <c r="N407" s="4">
        <v>77744389</v>
      </c>
      <c r="O407" s="4">
        <v>96365496</v>
      </c>
      <c r="P407" s="5"/>
      <c r="Q407" s="5"/>
      <c r="R407" s="5"/>
      <c r="S407" s="5"/>
      <c r="T407" s="1" t="s">
        <v>5815</v>
      </c>
      <c r="U407" s="1" t="s">
        <v>6848</v>
      </c>
      <c r="V407" s="5"/>
      <c r="W407" s="27" t="s">
        <v>5801</v>
      </c>
      <c r="X407" s="18"/>
      <c r="Y407" s="1" t="s">
        <v>5800</v>
      </c>
      <c r="Z407" s="27" t="s">
        <v>5801</v>
      </c>
      <c r="AA407" s="27" t="s">
        <v>5801</v>
      </c>
      <c r="AB407" s="5"/>
      <c r="AC407" s="5"/>
      <c r="AD407" s="11"/>
      <c r="AE407" s="1" t="s">
        <v>5803</v>
      </c>
      <c r="AF407" s="28"/>
      <c r="AG407" s="5"/>
      <c r="AH407" s="5"/>
      <c r="AI407" s="11"/>
      <c r="AJ407" s="5"/>
      <c r="AK407" s="5"/>
      <c r="AL407" s="18"/>
      <c r="AM407" s="18"/>
      <c r="AN407" s="18"/>
    </row>
    <row x14ac:dyDescent="0.25" r="408" customHeight="1" ht="18.75">
      <c r="A408" s="1" t="s">
        <v>1715</v>
      </c>
      <c r="B408" s="1" t="s">
        <v>4686</v>
      </c>
      <c r="C408" s="4">
        <v>36855127000130</v>
      </c>
      <c r="D408" s="2" t="s">
        <v>6850</v>
      </c>
      <c r="E408" s="4">
        <v>13981147932</v>
      </c>
      <c r="F408" s="1" t="s">
        <v>6851</v>
      </c>
      <c r="G408" s="22">
        <v>45561.955</v>
      </c>
      <c r="H408" s="3">
        <v>45597.21582175926</v>
      </c>
      <c r="I408" s="22"/>
      <c r="J408" s="1" t="s">
        <v>237</v>
      </c>
      <c r="K408" s="5"/>
      <c r="L408" s="25" t="s">
        <v>5752</v>
      </c>
      <c r="M408" s="18"/>
      <c r="N408" s="4">
        <v>88693307</v>
      </c>
      <c r="O408" s="4">
        <v>108034664</v>
      </c>
      <c r="P408" s="5"/>
      <c r="Q408" s="1" t="s">
        <v>6212</v>
      </c>
      <c r="R408" s="5"/>
      <c r="S408" s="1" t="s">
        <v>5927</v>
      </c>
      <c r="T408" s="1" t="s">
        <v>5815</v>
      </c>
      <c r="U408" s="5"/>
      <c r="V408" s="5"/>
      <c r="W408" s="5"/>
      <c r="X408" s="18"/>
      <c r="Y408" s="1" t="s">
        <v>5800</v>
      </c>
      <c r="Z408" s="27" t="s">
        <v>5801</v>
      </c>
      <c r="AA408" s="27" t="s">
        <v>5801</v>
      </c>
      <c r="AB408" s="1" t="s">
        <v>6852</v>
      </c>
      <c r="AC408" s="27" t="s">
        <v>5802</v>
      </c>
      <c r="AD408" s="3">
        <v>45561.95501157407</v>
      </c>
      <c r="AE408" s="1" t="s">
        <v>5803</v>
      </c>
      <c r="AF408" s="28"/>
      <c r="AG408" s="5"/>
      <c r="AH408" s="5"/>
      <c r="AI408" s="11"/>
      <c r="AJ408" s="27" t="s">
        <v>5801</v>
      </c>
      <c r="AK408" s="27" t="s">
        <v>5801</v>
      </c>
      <c r="AL408" s="4">
        <v>0</v>
      </c>
      <c r="AM408" s="4">
        <v>0</v>
      </c>
      <c r="AN408" s="4">
        <v>0</v>
      </c>
    </row>
    <row x14ac:dyDescent="0.25" r="409" customHeight="1" ht="18.75">
      <c r="A409" s="1" t="s">
        <v>1665</v>
      </c>
      <c r="B409" s="1" t="s">
        <v>2167</v>
      </c>
      <c r="C409" s="4">
        <v>44683121816</v>
      </c>
      <c r="D409" s="2" t="s">
        <v>2167</v>
      </c>
      <c r="E409" s="4">
        <v>11932107078</v>
      </c>
      <c r="F409" s="1" t="s">
        <v>6853</v>
      </c>
      <c r="G409" s="22">
        <v>45161.85569444444</v>
      </c>
      <c r="H409" s="3">
        <v>45226.745520833334</v>
      </c>
      <c r="I409" s="22">
        <v>45473.7971875</v>
      </c>
      <c r="J409" s="1" t="s">
        <v>119</v>
      </c>
      <c r="K409" s="1" t="s">
        <v>5824</v>
      </c>
      <c r="L409" s="25" t="s">
        <v>6854</v>
      </c>
      <c r="M409" s="4">
        <v>1173597</v>
      </c>
      <c r="N409" s="4">
        <v>70599935</v>
      </c>
      <c r="O409" s="4">
        <v>86548211</v>
      </c>
      <c r="P409" s="5"/>
      <c r="Q409" s="5"/>
      <c r="R409" s="5"/>
      <c r="S409" s="5"/>
      <c r="T409" s="1" t="s">
        <v>5798</v>
      </c>
      <c r="U409" s="1" t="s">
        <v>6855</v>
      </c>
      <c r="V409" s="5"/>
      <c r="W409" s="5"/>
      <c r="X409" s="18"/>
      <c r="Y409" s="1" t="s">
        <v>5800</v>
      </c>
      <c r="Z409" s="27" t="s">
        <v>5801</v>
      </c>
      <c r="AA409" s="27" t="s">
        <v>5801</v>
      </c>
      <c r="AB409" s="5"/>
      <c r="AC409" s="5"/>
      <c r="AD409" s="11"/>
      <c r="AE409" s="1" t="s">
        <v>5803</v>
      </c>
      <c r="AF409" s="28"/>
      <c r="AG409" s="5"/>
      <c r="AH409" s="5"/>
      <c r="AI409" s="11"/>
      <c r="AJ409" s="5"/>
      <c r="AK409" s="5"/>
      <c r="AL409" s="18"/>
      <c r="AM409" s="18"/>
      <c r="AN409" s="18"/>
    </row>
    <row x14ac:dyDescent="0.25" r="410" customHeight="1" ht="18.75">
      <c r="A410" s="1" t="s">
        <v>483</v>
      </c>
      <c r="B410" s="1" t="s">
        <v>1787</v>
      </c>
      <c r="C410" s="4">
        <v>47626599000137</v>
      </c>
      <c r="D410" s="2" t="s">
        <v>1787</v>
      </c>
      <c r="E410" s="4">
        <v>12981989080</v>
      </c>
      <c r="F410" s="1" t="s">
        <v>6856</v>
      </c>
      <c r="G410" s="22">
        <v>45373.60806712963</v>
      </c>
      <c r="H410" s="3">
        <v>45597.21586805556</v>
      </c>
      <c r="I410" s="22"/>
      <c r="J410" s="1" t="s">
        <v>288</v>
      </c>
      <c r="K410" s="1" t="s">
        <v>5824</v>
      </c>
      <c r="L410" s="25" t="s">
        <v>5153</v>
      </c>
      <c r="M410" s="4">
        <v>1076485</v>
      </c>
      <c r="N410" s="4">
        <v>79622003</v>
      </c>
      <c r="O410" s="4">
        <v>98183426</v>
      </c>
      <c r="P410" s="5"/>
      <c r="Q410" s="5"/>
      <c r="R410" s="5"/>
      <c r="S410" s="5"/>
      <c r="T410" s="1" t="s">
        <v>5815</v>
      </c>
      <c r="U410" s="1" t="s">
        <v>6857</v>
      </c>
      <c r="V410" s="5"/>
      <c r="W410" s="5"/>
      <c r="X410" s="18"/>
      <c r="Y410" s="1" t="s">
        <v>5800</v>
      </c>
      <c r="Z410" s="27" t="s">
        <v>5801</v>
      </c>
      <c r="AA410" s="27" t="s">
        <v>5801</v>
      </c>
      <c r="AB410" s="5"/>
      <c r="AC410" s="27" t="s">
        <v>5802</v>
      </c>
      <c r="AD410" s="3">
        <v>45373.60803240741</v>
      </c>
      <c r="AE410" s="1" t="s">
        <v>5803</v>
      </c>
      <c r="AF410" s="28"/>
      <c r="AG410" s="5"/>
      <c r="AH410" s="5"/>
      <c r="AI410" s="11"/>
      <c r="AJ410" s="27" t="s">
        <v>5801</v>
      </c>
      <c r="AK410" s="5"/>
      <c r="AL410" s="18"/>
      <c r="AM410" s="18"/>
      <c r="AN410" s="18"/>
    </row>
    <row x14ac:dyDescent="0.25" r="411" customHeight="1" ht="18.75">
      <c r="A411" s="1" t="s">
        <v>475</v>
      </c>
      <c r="B411" s="1" t="s">
        <v>1788</v>
      </c>
      <c r="C411" s="4">
        <v>51999021000101</v>
      </c>
      <c r="D411" s="2" t="s">
        <v>1788</v>
      </c>
      <c r="E411" s="4">
        <v>65992298897</v>
      </c>
      <c r="F411" s="1" t="s">
        <v>6858</v>
      </c>
      <c r="G411" s="22">
        <v>45533.297951388886</v>
      </c>
      <c r="H411" s="3">
        <v>45597.215902777774</v>
      </c>
      <c r="I411" s="22"/>
      <c r="J411" s="1" t="s">
        <v>316</v>
      </c>
      <c r="K411" s="1" t="s">
        <v>5846</v>
      </c>
      <c r="L411" s="5"/>
      <c r="M411" s="18"/>
      <c r="N411" s="4">
        <v>87824821</v>
      </c>
      <c r="O411" s="4">
        <v>106668588</v>
      </c>
      <c r="P411" s="5"/>
      <c r="Q411" s="5"/>
      <c r="R411" s="5"/>
      <c r="S411" s="5"/>
      <c r="T411" s="5"/>
      <c r="U411" s="5"/>
      <c r="V411" s="5"/>
      <c r="W411" s="27" t="s">
        <v>5801</v>
      </c>
      <c r="X411" s="18"/>
      <c r="Y411" s="1" t="s">
        <v>5800</v>
      </c>
      <c r="Z411" s="27" t="s">
        <v>5801</v>
      </c>
      <c r="AA411" s="27" t="s">
        <v>5801</v>
      </c>
      <c r="AB411" s="5"/>
      <c r="AC411" s="27" t="s">
        <v>5802</v>
      </c>
      <c r="AD411" s="3">
        <v>45533.2912037037</v>
      </c>
      <c r="AE411" s="1" t="s">
        <v>5803</v>
      </c>
      <c r="AF411" s="28"/>
      <c r="AG411" s="5"/>
      <c r="AH411" s="5"/>
      <c r="AI411" s="11"/>
      <c r="AJ411" s="27" t="s">
        <v>5801</v>
      </c>
      <c r="AK411" s="5"/>
      <c r="AL411" s="18"/>
      <c r="AM411" s="18"/>
      <c r="AN411" s="18"/>
    </row>
    <row x14ac:dyDescent="0.25" r="412" customHeight="1" ht="18.75">
      <c r="A412" s="1" t="s">
        <v>887</v>
      </c>
      <c r="B412" s="1" t="s">
        <v>4964</v>
      </c>
      <c r="C412" s="4">
        <v>2283189128</v>
      </c>
      <c r="D412" s="2" t="s">
        <v>4964</v>
      </c>
      <c r="E412" s="4">
        <v>61991117916</v>
      </c>
      <c r="F412" s="1" t="s">
        <v>6859</v>
      </c>
      <c r="G412" s="22">
        <v>45372.66480324074</v>
      </c>
      <c r="H412" s="3">
        <v>45376.61802083333</v>
      </c>
      <c r="I412" s="22">
        <v>45439.601805555554</v>
      </c>
      <c r="J412" s="1" t="s">
        <v>119</v>
      </c>
      <c r="K412" s="1" t="s">
        <v>5812</v>
      </c>
      <c r="L412" s="25" t="s">
        <v>5150</v>
      </c>
      <c r="M412" s="18"/>
      <c r="N412" s="4">
        <v>79578653</v>
      </c>
      <c r="O412" s="4">
        <v>98136391</v>
      </c>
      <c r="P412" s="5"/>
      <c r="Q412" s="5"/>
      <c r="R412" s="5"/>
      <c r="S412" s="5"/>
      <c r="T412" s="5"/>
      <c r="U412" s="1" t="s">
        <v>6859</v>
      </c>
      <c r="V412" s="5"/>
      <c r="W412" s="5"/>
      <c r="X412" s="18"/>
      <c r="Y412" s="1" t="s">
        <v>5800</v>
      </c>
      <c r="Z412" s="27" t="s">
        <v>5801</v>
      </c>
      <c r="AA412" s="27" t="s">
        <v>5801</v>
      </c>
      <c r="AB412" s="5"/>
      <c r="AC412" s="27" t="s">
        <v>5802</v>
      </c>
      <c r="AD412" s="3">
        <v>45372.66478009259</v>
      </c>
      <c r="AE412" s="1" t="s">
        <v>5803</v>
      </c>
      <c r="AF412" s="28"/>
      <c r="AG412" s="5"/>
      <c r="AH412" s="5"/>
      <c r="AI412" s="11"/>
      <c r="AJ412" s="5"/>
      <c r="AK412" s="5"/>
      <c r="AL412" s="18"/>
      <c r="AM412" s="18"/>
      <c r="AN412" s="18"/>
    </row>
    <row x14ac:dyDescent="0.25" r="413" customHeight="1" ht="18.75">
      <c r="A413" s="1" t="s">
        <v>1330</v>
      </c>
      <c r="B413" s="1" t="s">
        <v>4687</v>
      </c>
      <c r="C413" s="4">
        <v>3458713166</v>
      </c>
      <c r="D413" s="2" t="s">
        <v>4687</v>
      </c>
      <c r="E413" s="4">
        <v>34991448133</v>
      </c>
      <c r="F413" s="1" t="s">
        <v>6860</v>
      </c>
      <c r="G413" s="22">
        <v>45389.896678240744</v>
      </c>
      <c r="H413" s="3">
        <v>45597.215787037036</v>
      </c>
      <c r="I413" s="22"/>
      <c r="J413" s="1" t="s">
        <v>119</v>
      </c>
      <c r="K413" s="1" t="s">
        <v>5797</v>
      </c>
      <c r="L413" s="25" t="s">
        <v>5197</v>
      </c>
      <c r="M413" s="18"/>
      <c r="N413" s="4">
        <v>80904048</v>
      </c>
      <c r="O413" s="4">
        <v>99115822</v>
      </c>
      <c r="P413" s="5"/>
      <c r="Q413" s="5"/>
      <c r="R413" s="5"/>
      <c r="S413" s="5"/>
      <c r="T413" s="5"/>
      <c r="U413" s="1" t="s">
        <v>6860</v>
      </c>
      <c r="V413" s="5"/>
      <c r="W413" s="5"/>
      <c r="X413" s="4">
        <v>119087</v>
      </c>
      <c r="Y413" s="1" t="s">
        <v>5800</v>
      </c>
      <c r="Z413" s="27" t="s">
        <v>5801</v>
      </c>
      <c r="AA413" s="27" t="s">
        <v>5801</v>
      </c>
      <c r="AB413" s="5"/>
      <c r="AC413" s="27" t="s">
        <v>5802</v>
      </c>
      <c r="AD413" s="3">
        <v>45389.896631944444</v>
      </c>
      <c r="AE413" s="1" t="s">
        <v>5803</v>
      </c>
      <c r="AF413" s="28"/>
      <c r="AG413" s="5"/>
      <c r="AH413" s="5"/>
      <c r="AI413" s="11"/>
      <c r="AJ413" s="27" t="s">
        <v>5801</v>
      </c>
      <c r="AK413" s="5"/>
      <c r="AL413" s="18"/>
      <c r="AM413" s="18"/>
      <c r="AN413" s="18"/>
    </row>
    <row x14ac:dyDescent="0.25" r="414" customHeight="1" ht="18.75">
      <c r="A414" s="1" t="s">
        <v>1534</v>
      </c>
      <c r="B414" s="1" t="s">
        <v>2436</v>
      </c>
      <c r="C414" s="4">
        <v>49484134000114</v>
      </c>
      <c r="D414" s="2" t="s">
        <v>2436</v>
      </c>
      <c r="E414" s="4">
        <v>5579999051432</v>
      </c>
      <c r="F414" s="1" t="s">
        <v>6861</v>
      </c>
      <c r="G414" s="22">
        <v>45405.54300925926</v>
      </c>
      <c r="H414" s="3">
        <v>45597.215833333335</v>
      </c>
      <c r="I414" s="22"/>
      <c r="J414" s="1" t="s">
        <v>119</v>
      </c>
      <c r="K414" s="1" t="s">
        <v>5797</v>
      </c>
      <c r="L414" s="25" t="s">
        <v>5250</v>
      </c>
      <c r="M414" s="18"/>
      <c r="N414" s="4">
        <v>82213219</v>
      </c>
      <c r="O414" s="4">
        <v>100032536</v>
      </c>
      <c r="P414" s="27" t="s">
        <v>5802</v>
      </c>
      <c r="Q414" s="5"/>
      <c r="R414" s="5"/>
      <c r="S414" s="5"/>
      <c r="T414" s="5"/>
      <c r="U414" s="1" t="s">
        <v>6861</v>
      </c>
      <c r="V414" s="27" t="s">
        <v>5802</v>
      </c>
      <c r="W414" s="27" t="s">
        <v>5801</v>
      </c>
      <c r="X414" s="4">
        <v>119603</v>
      </c>
      <c r="Y414" s="1" t="s">
        <v>5800</v>
      </c>
      <c r="Z414" s="27" t="s">
        <v>5801</v>
      </c>
      <c r="AA414" s="27" t="s">
        <v>5801</v>
      </c>
      <c r="AB414" s="5"/>
      <c r="AC414" s="5"/>
      <c r="AD414" s="11"/>
      <c r="AE414" s="1" t="s">
        <v>5803</v>
      </c>
      <c r="AF414" s="28"/>
      <c r="AG414" s="5"/>
      <c r="AH414" s="5"/>
      <c r="AI414" s="11"/>
      <c r="AJ414" s="27" t="s">
        <v>5801</v>
      </c>
      <c r="AK414" s="5"/>
      <c r="AL414" s="18"/>
      <c r="AM414" s="18"/>
      <c r="AN414" s="18"/>
    </row>
    <row x14ac:dyDescent="0.25" r="415" customHeight="1" ht="18.75">
      <c r="A415" s="1" t="s">
        <v>1561</v>
      </c>
      <c r="B415" s="1" t="s">
        <v>1789</v>
      </c>
      <c r="C415" s="4">
        <v>37359707000107</v>
      </c>
      <c r="D415" s="2" t="s">
        <v>1789</v>
      </c>
      <c r="E415" s="4">
        <v>21974735501</v>
      </c>
      <c r="F415" s="1" t="s">
        <v>6862</v>
      </c>
      <c r="G415" s="22">
        <v>45540.638819444444</v>
      </c>
      <c r="H415" s="3">
        <v>45567.59407407408</v>
      </c>
      <c r="I415" s="22">
        <v>45567.680289351854</v>
      </c>
      <c r="J415" s="1" t="s">
        <v>273</v>
      </c>
      <c r="K415" s="1" t="s">
        <v>5818</v>
      </c>
      <c r="L415" s="5"/>
      <c r="M415" s="18"/>
      <c r="N415" s="4">
        <v>88078836</v>
      </c>
      <c r="O415" s="4">
        <v>106998705</v>
      </c>
      <c r="P415" s="5"/>
      <c r="Q415" s="5"/>
      <c r="R415" s="5"/>
      <c r="S415" s="5"/>
      <c r="T415" s="5"/>
      <c r="U415" s="5"/>
      <c r="V415" s="5"/>
      <c r="W415" s="27" t="s">
        <v>5802</v>
      </c>
      <c r="X415" s="18"/>
      <c r="Y415" s="1" t="s">
        <v>5800</v>
      </c>
      <c r="Z415" s="27" t="s">
        <v>5801</v>
      </c>
      <c r="AA415" s="27" t="s">
        <v>5801</v>
      </c>
      <c r="AB415" s="5"/>
      <c r="AC415" s="27" t="s">
        <v>5802</v>
      </c>
      <c r="AD415" s="3">
        <v>45540.633310185185</v>
      </c>
      <c r="AE415" s="1" t="s">
        <v>5803</v>
      </c>
      <c r="AF415" s="28"/>
      <c r="AG415" s="5"/>
      <c r="AH415" s="5"/>
      <c r="AI415" s="11"/>
      <c r="AJ415" s="27" t="s">
        <v>5801</v>
      </c>
      <c r="AK415" s="5"/>
      <c r="AL415" s="18"/>
      <c r="AM415" s="18"/>
      <c r="AN415" s="18"/>
    </row>
    <row x14ac:dyDescent="0.25" r="416" customHeight="1" ht="18.75">
      <c r="A416" s="1" t="s">
        <v>4555</v>
      </c>
      <c r="B416" s="1" t="s">
        <v>6863</v>
      </c>
      <c r="C416" s="4">
        <v>5465408995</v>
      </c>
      <c r="D416" s="2" t="s">
        <v>6863</v>
      </c>
      <c r="E416" s="4">
        <v>41988921696</v>
      </c>
      <c r="F416" s="1" t="s">
        <v>6864</v>
      </c>
      <c r="G416" s="22">
        <v>45413.03576388889</v>
      </c>
      <c r="H416" s="3">
        <v>45413.0359837963</v>
      </c>
      <c r="I416" s="22">
        <v>45421.82755787037</v>
      </c>
      <c r="J416" s="1" t="s">
        <v>119</v>
      </c>
      <c r="K416" s="5"/>
      <c r="L416" s="1" t="s">
        <v>5274</v>
      </c>
      <c r="M416" s="18"/>
      <c r="N416" s="4">
        <v>82719868</v>
      </c>
      <c r="O416" s="4">
        <v>100521157</v>
      </c>
      <c r="P416" s="5"/>
      <c r="Q416" s="5"/>
      <c r="R416" s="5"/>
      <c r="S416" s="5"/>
      <c r="T416" s="5"/>
      <c r="U416" s="5"/>
      <c r="V416" s="5"/>
      <c r="W416" s="5"/>
      <c r="X416" s="18"/>
      <c r="Y416" s="1" t="s">
        <v>5800</v>
      </c>
      <c r="Z416" s="27" t="s">
        <v>5801</v>
      </c>
      <c r="AA416" s="27" t="s">
        <v>5801</v>
      </c>
      <c r="AB416" s="5"/>
      <c r="AC416" s="27" t="s">
        <v>5802</v>
      </c>
      <c r="AD416" s="3">
        <v>45413.03575231481</v>
      </c>
      <c r="AE416" s="1" t="s">
        <v>5803</v>
      </c>
      <c r="AF416" s="28"/>
      <c r="AG416" s="5"/>
      <c r="AH416" s="5"/>
      <c r="AI416" s="11"/>
      <c r="AJ416" s="5"/>
      <c r="AK416" s="5"/>
      <c r="AL416" s="18"/>
      <c r="AM416" s="18"/>
      <c r="AN416" s="18"/>
    </row>
    <row x14ac:dyDescent="0.25" r="417" customHeight="1" ht="18.75">
      <c r="A417" s="1" t="s">
        <v>752</v>
      </c>
      <c r="B417" s="1" t="s">
        <v>4965</v>
      </c>
      <c r="C417" s="4">
        <v>29781391000100</v>
      </c>
      <c r="D417" s="2" t="s">
        <v>4965</v>
      </c>
      <c r="E417" s="4">
        <v>11947202172</v>
      </c>
      <c r="F417" s="1" t="s">
        <v>6865</v>
      </c>
      <c r="G417" s="22">
        <v>45560.005277777775</v>
      </c>
      <c r="H417" s="3">
        <v>45597.21587962963</v>
      </c>
      <c r="I417" s="22"/>
      <c r="J417" s="1" t="s">
        <v>237</v>
      </c>
      <c r="K417" s="1" t="s">
        <v>5824</v>
      </c>
      <c r="L417" s="5"/>
      <c r="M417" s="4">
        <v>1037751</v>
      </c>
      <c r="N417" s="4">
        <v>88650570</v>
      </c>
      <c r="O417" s="4">
        <v>107943735</v>
      </c>
      <c r="P417" s="5"/>
      <c r="Q417" s="1" t="s">
        <v>5852</v>
      </c>
      <c r="R417" s="5"/>
      <c r="S417" s="1" t="s">
        <v>5814</v>
      </c>
      <c r="T417" s="1" t="s">
        <v>5815</v>
      </c>
      <c r="U417" s="5"/>
      <c r="V417" s="5"/>
      <c r="W417" s="5"/>
      <c r="X417" s="18"/>
      <c r="Y417" s="1" t="s">
        <v>5800</v>
      </c>
      <c r="Z417" s="27" t="s">
        <v>5801</v>
      </c>
      <c r="AA417" s="27" t="s">
        <v>5801</v>
      </c>
      <c r="AB417" s="5"/>
      <c r="AC417" s="27" t="s">
        <v>5802</v>
      </c>
      <c r="AD417" s="3">
        <v>45560.005277777775</v>
      </c>
      <c r="AE417" s="1" t="s">
        <v>5803</v>
      </c>
      <c r="AF417" s="28"/>
      <c r="AG417" s="5"/>
      <c r="AH417" s="5"/>
      <c r="AI417" s="11"/>
      <c r="AJ417" s="27" t="s">
        <v>5801</v>
      </c>
      <c r="AK417" s="27" t="s">
        <v>5802</v>
      </c>
      <c r="AL417" s="4">
        <v>0</v>
      </c>
      <c r="AM417" s="4">
        <v>0</v>
      </c>
      <c r="AN417" s="4">
        <v>0</v>
      </c>
    </row>
    <row x14ac:dyDescent="0.25" r="418" customHeight="1" ht="18.75">
      <c r="A418" s="1" t="s">
        <v>1682</v>
      </c>
      <c r="B418" s="1" t="s">
        <v>6866</v>
      </c>
      <c r="C418" s="4">
        <v>15519730000170</v>
      </c>
      <c r="D418" s="2" t="s">
        <v>6866</v>
      </c>
      <c r="E418" s="4">
        <v>65992081072</v>
      </c>
      <c r="F418" s="1" t="s">
        <v>6867</v>
      </c>
      <c r="G418" s="22">
        <v>45223.6896875</v>
      </c>
      <c r="H418" s="3">
        <v>45317.53802083333</v>
      </c>
      <c r="I418" s="22">
        <v>45393.78057870371</v>
      </c>
      <c r="J418" s="1" t="s">
        <v>20</v>
      </c>
      <c r="K418" s="1" t="s">
        <v>5797</v>
      </c>
      <c r="L418" s="5"/>
      <c r="M418" s="18"/>
      <c r="N418" s="4">
        <v>73748796</v>
      </c>
      <c r="O418" s="4">
        <v>90488079</v>
      </c>
      <c r="P418" s="5"/>
      <c r="Q418" s="5"/>
      <c r="R418" s="5"/>
      <c r="S418" s="5"/>
      <c r="T418" s="1" t="s">
        <v>5815</v>
      </c>
      <c r="U418" s="1" t="s">
        <v>6868</v>
      </c>
      <c r="V418" s="5"/>
      <c r="W418" s="5"/>
      <c r="X418" s="18"/>
      <c r="Y418" s="1" t="s">
        <v>5800</v>
      </c>
      <c r="Z418" s="27" t="s">
        <v>5801</v>
      </c>
      <c r="AA418" s="27" t="s">
        <v>5801</v>
      </c>
      <c r="AB418" s="5"/>
      <c r="AC418" s="5"/>
      <c r="AD418" s="11"/>
      <c r="AE418" s="1" t="s">
        <v>5803</v>
      </c>
      <c r="AF418" s="28"/>
      <c r="AG418" s="5"/>
      <c r="AH418" s="5"/>
      <c r="AI418" s="11"/>
      <c r="AJ418" s="5"/>
      <c r="AK418" s="5"/>
      <c r="AL418" s="18"/>
      <c r="AM418" s="18"/>
      <c r="AN418" s="18"/>
    </row>
    <row x14ac:dyDescent="0.25" r="419" customHeight="1" ht="18.75">
      <c r="A419" s="1" t="s">
        <v>1236</v>
      </c>
      <c r="B419" s="1" t="s">
        <v>4966</v>
      </c>
      <c r="C419" s="4">
        <v>14024568000157</v>
      </c>
      <c r="D419" s="2" t="s">
        <v>6869</v>
      </c>
      <c r="E419" s="4">
        <v>62999375975</v>
      </c>
      <c r="F419" s="1" t="s">
        <v>6870</v>
      </c>
      <c r="G419" s="22">
        <v>45589.82913194445</v>
      </c>
      <c r="H419" s="3">
        <v>45597.118483796294</v>
      </c>
      <c r="I419" s="22"/>
      <c r="J419" s="1" t="s">
        <v>117</v>
      </c>
      <c r="K419" s="1" t="s">
        <v>5812</v>
      </c>
      <c r="L419" s="25" t="s">
        <v>6871</v>
      </c>
      <c r="M419" s="18"/>
      <c r="N419" s="4">
        <v>89640495</v>
      </c>
      <c r="O419" s="4">
        <v>109370477</v>
      </c>
      <c r="P419" s="5"/>
      <c r="Q419" s="1" t="s">
        <v>6010</v>
      </c>
      <c r="R419" s="5"/>
      <c r="S419" s="1" t="s">
        <v>6716</v>
      </c>
      <c r="T419" s="5"/>
      <c r="U419" s="5"/>
      <c r="V419" s="5"/>
      <c r="W419" s="5"/>
      <c r="X419" s="18"/>
      <c r="Y419" s="1" t="s">
        <v>5800</v>
      </c>
      <c r="Z419" s="27" t="s">
        <v>5801</v>
      </c>
      <c r="AA419" s="27" t="s">
        <v>5801</v>
      </c>
      <c r="AB419" s="1" t="s">
        <v>6872</v>
      </c>
      <c r="AC419" s="27" t="s">
        <v>5802</v>
      </c>
      <c r="AD419" s="3">
        <v>45589.82908564815</v>
      </c>
      <c r="AE419" s="1" t="s">
        <v>5803</v>
      </c>
      <c r="AF419" s="28"/>
      <c r="AG419" s="5"/>
      <c r="AH419" s="5"/>
      <c r="AI419" s="11"/>
      <c r="AJ419" s="27" t="s">
        <v>5801</v>
      </c>
      <c r="AK419" s="27" t="s">
        <v>5801</v>
      </c>
      <c r="AL419" s="4">
        <v>0</v>
      </c>
      <c r="AM419" s="4">
        <v>0</v>
      </c>
      <c r="AN419" s="4">
        <v>0</v>
      </c>
    </row>
    <row x14ac:dyDescent="0.25" r="420" customHeight="1" ht="18.75">
      <c r="A420" s="1" t="s">
        <v>1035</v>
      </c>
      <c r="B420" s="1" t="s">
        <v>4688</v>
      </c>
      <c r="C420" s="4">
        <v>55201184000140</v>
      </c>
      <c r="D420" s="2" t="s">
        <v>6873</v>
      </c>
      <c r="E420" s="4">
        <v>41997266135</v>
      </c>
      <c r="F420" s="1" t="s">
        <v>6874</v>
      </c>
      <c r="G420" s="22">
        <v>45468.901192129626</v>
      </c>
      <c r="H420" s="3">
        <v>45526.65924768519</v>
      </c>
      <c r="I420" s="22">
        <v>45527.8233912037</v>
      </c>
      <c r="J420" s="1" t="s">
        <v>119</v>
      </c>
      <c r="K420" s="1" t="s">
        <v>5812</v>
      </c>
      <c r="L420" s="25" t="s">
        <v>5397</v>
      </c>
      <c r="M420" s="18"/>
      <c r="N420" s="4">
        <v>85944010</v>
      </c>
      <c r="O420" s="4">
        <v>103725538</v>
      </c>
      <c r="P420" s="5"/>
      <c r="Q420" s="5"/>
      <c r="R420" s="5"/>
      <c r="S420" s="5"/>
      <c r="T420" s="5"/>
      <c r="U420" s="1" t="s">
        <v>6875</v>
      </c>
      <c r="V420" s="5"/>
      <c r="W420" s="27" t="s">
        <v>5802</v>
      </c>
      <c r="X420" s="18"/>
      <c r="Y420" s="1" t="s">
        <v>5800</v>
      </c>
      <c r="Z420" s="27" t="s">
        <v>5801</v>
      </c>
      <c r="AA420" s="27" t="s">
        <v>5801</v>
      </c>
      <c r="AB420" s="5"/>
      <c r="AC420" s="27" t="s">
        <v>5802</v>
      </c>
      <c r="AD420" s="3">
        <v>45468.90116898148</v>
      </c>
      <c r="AE420" s="1" t="s">
        <v>5803</v>
      </c>
      <c r="AF420" s="28"/>
      <c r="AG420" s="5"/>
      <c r="AH420" s="5"/>
      <c r="AI420" s="11"/>
      <c r="AJ420" s="27" t="s">
        <v>5802</v>
      </c>
      <c r="AK420" s="5"/>
      <c r="AL420" s="18"/>
      <c r="AM420" s="18"/>
      <c r="AN420" s="18"/>
    </row>
    <row x14ac:dyDescent="0.25" r="421" customHeight="1" ht="18.75">
      <c r="A421" s="1" t="s">
        <v>722</v>
      </c>
      <c r="B421" s="1" t="s">
        <v>4689</v>
      </c>
      <c r="C421" s="4">
        <v>27103215000194</v>
      </c>
      <c r="D421" s="2" t="s">
        <v>6876</v>
      </c>
      <c r="E421" s="4">
        <v>71991770154</v>
      </c>
      <c r="F421" s="1" t="s">
        <v>6877</v>
      </c>
      <c r="G421" s="22">
        <v>45377.69642361111</v>
      </c>
      <c r="H421" s="3">
        <v>45421.61771990741</v>
      </c>
      <c r="I421" s="22">
        <v>45438.92196759259</v>
      </c>
      <c r="J421" s="1" t="s">
        <v>119</v>
      </c>
      <c r="K421" s="1" t="s">
        <v>5824</v>
      </c>
      <c r="L421" s="25" t="s">
        <v>5163</v>
      </c>
      <c r="M421" s="4">
        <v>1226744</v>
      </c>
      <c r="N421" s="4">
        <v>79934455</v>
      </c>
      <c r="O421" s="4">
        <v>98481596</v>
      </c>
      <c r="P421" s="5"/>
      <c r="Q421" s="5"/>
      <c r="R421" s="5"/>
      <c r="S421" s="5"/>
      <c r="T421" s="5"/>
      <c r="U421" s="1" t="s">
        <v>6877</v>
      </c>
      <c r="V421" s="5"/>
      <c r="W421" s="5"/>
      <c r="X421" s="18"/>
      <c r="Y421" s="1" t="s">
        <v>5800</v>
      </c>
      <c r="Z421" s="27" t="s">
        <v>5801</v>
      </c>
      <c r="AA421" s="27" t="s">
        <v>5801</v>
      </c>
      <c r="AB421" s="5"/>
      <c r="AC421" s="27" t="s">
        <v>5802</v>
      </c>
      <c r="AD421" s="3">
        <v>45377.69640046296</v>
      </c>
      <c r="AE421" s="1" t="s">
        <v>5803</v>
      </c>
      <c r="AF421" s="28"/>
      <c r="AG421" s="5"/>
      <c r="AH421" s="5"/>
      <c r="AI421" s="11"/>
      <c r="AJ421" s="5"/>
      <c r="AK421" s="5"/>
      <c r="AL421" s="18"/>
      <c r="AM421" s="18"/>
      <c r="AN421" s="18"/>
    </row>
    <row x14ac:dyDescent="0.25" r="422" customHeight="1" ht="18.75">
      <c r="A422" s="1" t="s">
        <v>989</v>
      </c>
      <c r="B422" s="1" t="s">
        <v>2168</v>
      </c>
      <c r="C422" s="4">
        <v>45156206816</v>
      </c>
      <c r="D422" s="2" t="s">
        <v>2168</v>
      </c>
      <c r="E422" s="4">
        <v>11953600703</v>
      </c>
      <c r="F422" s="1" t="s">
        <v>6878</v>
      </c>
      <c r="G422" s="22">
        <v>45091.67599537037</v>
      </c>
      <c r="H422" s="3">
        <v>45226.74554398148</v>
      </c>
      <c r="I422" s="22">
        <v>45315.67869212963</v>
      </c>
      <c r="J422" s="1" t="s">
        <v>114</v>
      </c>
      <c r="K422" s="1" t="s">
        <v>5824</v>
      </c>
      <c r="L422" s="25" t="s">
        <v>6879</v>
      </c>
      <c r="M422" s="4">
        <v>1116414</v>
      </c>
      <c r="N422" s="4">
        <v>67576249</v>
      </c>
      <c r="O422" s="4">
        <v>83947027</v>
      </c>
      <c r="P422" s="5"/>
      <c r="Q422" s="5"/>
      <c r="R422" s="5"/>
      <c r="S422" s="1" t="s">
        <v>5814</v>
      </c>
      <c r="T422" s="5"/>
      <c r="U422" s="1" t="s">
        <v>6878</v>
      </c>
      <c r="V422" s="5"/>
      <c r="W422" s="5"/>
      <c r="X422" s="18"/>
      <c r="Y422" s="1" t="s">
        <v>5800</v>
      </c>
      <c r="Z422" s="27" t="s">
        <v>5801</v>
      </c>
      <c r="AA422" s="27" t="s">
        <v>5801</v>
      </c>
      <c r="AB422" s="5"/>
      <c r="AC422" s="5"/>
      <c r="AD422" s="11"/>
      <c r="AE422" s="1" t="s">
        <v>5803</v>
      </c>
      <c r="AF422" s="28"/>
      <c r="AG422" s="5"/>
      <c r="AH422" s="5"/>
      <c r="AI422" s="11"/>
      <c r="AJ422" s="5"/>
      <c r="AK422" s="5"/>
      <c r="AL422" s="18"/>
      <c r="AM422" s="18"/>
      <c r="AN422" s="18"/>
    </row>
    <row x14ac:dyDescent="0.25" r="423" customHeight="1" ht="18.75">
      <c r="A423" s="1" t="s">
        <v>643</v>
      </c>
      <c r="B423" s="1" t="s">
        <v>1790</v>
      </c>
      <c r="C423" s="4">
        <v>48798471000113</v>
      </c>
      <c r="D423" s="2" t="s">
        <v>1790</v>
      </c>
      <c r="E423" s="4">
        <v>11989490120</v>
      </c>
      <c r="F423" s="1" t="s">
        <v>6880</v>
      </c>
      <c r="G423" s="22">
        <v>45520.58603009259</v>
      </c>
      <c r="H423" s="3">
        <v>45597.21586805556</v>
      </c>
      <c r="I423" s="22"/>
      <c r="J423" s="1" t="s">
        <v>223</v>
      </c>
      <c r="K423" s="1" t="s">
        <v>5824</v>
      </c>
      <c r="L423" s="25" t="s">
        <v>5555</v>
      </c>
      <c r="M423" s="4">
        <v>795270</v>
      </c>
      <c r="N423" s="4">
        <v>87480043</v>
      </c>
      <c r="O423" s="4">
        <v>106139495</v>
      </c>
      <c r="P423" s="5"/>
      <c r="Q423" s="1" t="s">
        <v>6084</v>
      </c>
      <c r="R423" s="5"/>
      <c r="S423" s="1" t="s">
        <v>5814</v>
      </c>
      <c r="T423" s="5"/>
      <c r="U423" s="5"/>
      <c r="V423" s="5"/>
      <c r="W423" s="5"/>
      <c r="X423" s="18"/>
      <c r="Y423" s="1" t="s">
        <v>5800</v>
      </c>
      <c r="Z423" s="27" t="s">
        <v>5801</v>
      </c>
      <c r="AA423" s="27" t="s">
        <v>5801</v>
      </c>
      <c r="AB423" s="1" t="s">
        <v>6881</v>
      </c>
      <c r="AC423" s="27" t="s">
        <v>5802</v>
      </c>
      <c r="AD423" s="3">
        <v>45520.58599537037</v>
      </c>
      <c r="AE423" s="1" t="s">
        <v>5803</v>
      </c>
      <c r="AF423" s="26" t="s">
        <v>6882</v>
      </c>
      <c r="AG423" s="5"/>
      <c r="AH423" s="5"/>
      <c r="AI423" s="11"/>
      <c r="AJ423" s="27" t="s">
        <v>5801</v>
      </c>
      <c r="AK423" s="27" t="s">
        <v>5801</v>
      </c>
      <c r="AL423" s="4">
        <v>0</v>
      </c>
      <c r="AM423" s="4">
        <v>0</v>
      </c>
      <c r="AN423" s="4">
        <v>0</v>
      </c>
    </row>
    <row x14ac:dyDescent="0.25" r="424" customHeight="1" ht="18.75">
      <c r="A424" s="1" t="s">
        <v>1125</v>
      </c>
      <c r="B424" s="1" t="s">
        <v>2169</v>
      </c>
      <c r="C424" s="4">
        <v>25186381000176</v>
      </c>
      <c r="D424" s="2" t="s">
        <v>2169</v>
      </c>
      <c r="E424" s="4">
        <v>98970221080</v>
      </c>
      <c r="F424" s="1" t="s">
        <v>6883</v>
      </c>
      <c r="G424" s="22">
        <v>45219.75751157408</v>
      </c>
      <c r="H424" s="3">
        <v>45240.901967592596</v>
      </c>
      <c r="I424" s="22">
        <v>45279.71616898148</v>
      </c>
      <c r="J424" s="1" t="s">
        <v>119</v>
      </c>
      <c r="K424" s="1" t="s">
        <v>5846</v>
      </c>
      <c r="L424" s="25" t="s">
        <v>6884</v>
      </c>
      <c r="M424" s="18"/>
      <c r="N424" s="4">
        <v>73213020</v>
      </c>
      <c r="O424" s="4">
        <v>90102516</v>
      </c>
      <c r="P424" s="5"/>
      <c r="Q424" s="5"/>
      <c r="R424" s="5"/>
      <c r="S424" s="5"/>
      <c r="T424" s="5"/>
      <c r="U424" s="1" t="s">
        <v>6885</v>
      </c>
      <c r="V424" s="5"/>
      <c r="W424" s="5"/>
      <c r="X424" s="18"/>
      <c r="Y424" s="1" t="s">
        <v>5800</v>
      </c>
      <c r="Z424" s="27" t="s">
        <v>5801</v>
      </c>
      <c r="AA424" s="27" t="s">
        <v>5801</v>
      </c>
      <c r="AB424" s="5"/>
      <c r="AC424" s="5"/>
      <c r="AD424" s="11"/>
      <c r="AE424" s="1" t="s">
        <v>5803</v>
      </c>
      <c r="AF424" s="28"/>
      <c r="AG424" s="5"/>
      <c r="AH424" s="5"/>
      <c r="AI424" s="11"/>
      <c r="AJ424" s="5"/>
      <c r="AK424" s="5"/>
      <c r="AL424" s="18"/>
      <c r="AM424" s="18"/>
      <c r="AN424" s="18"/>
    </row>
    <row x14ac:dyDescent="0.25" r="425" customHeight="1" ht="18.75">
      <c r="A425" s="1" t="s">
        <v>1414</v>
      </c>
      <c r="B425" s="1" t="s">
        <v>4967</v>
      </c>
      <c r="C425" s="4">
        <v>28460950000118</v>
      </c>
      <c r="D425" s="2" t="s">
        <v>6886</v>
      </c>
      <c r="E425" s="4">
        <v>21993940245</v>
      </c>
      <c r="F425" s="1" t="s">
        <v>6887</v>
      </c>
      <c r="G425" s="22">
        <v>45594.81407407407</v>
      </c>
      <c r="H425" s="3">
        <v>45597.09079861111</v>
      </c>
      <c r="I425" s="22"/>
      <c r="J425" s="1" t="s">
        <v>306</v>
      </c>
      <c r="K425" s="1" t="s">
        <v>5893</v>
      </c>
      <c r="L425" s="25" t="s">
        <v>6888</v>
      </c>
      <c r="M425" s="18"/>
      <c r="N425" s="4">
        <v>89766942</v>
      </c>
      <c r="O425" s="4">
        <v>109552572</v>
      </c>
      <c r="P425" s="5"/>
      <c r="Q425" s="1" t="s">
        <v>5827</v>
      </c>
      <c r="R425" s="5"/>
      <c r="S425" s="1" t="s">
        <v>5814</v>
      </c>
      <c r="T425" s="1" t="s">
        <v>5798</v>
      </c>
      <c r="U425" s="5"/>
      <c r="V425" s="5"/>
      <c r="W425" s="5"/>
      <c r="X425" s="18"/>
      <c r="Y425" s="1" t="s">
        <v>5800</v>
      </c>
      <c r="Z425" s="27" t="s">
        <v>5801</v>
      </c>
      <c r="AA425" s="27" t="s">
        <v>5801</v>
      </c>
      <c r="AB425" s="1" t="s">
        <v>6889</v>
      </c>
      <c r="AC425" s="27" t="s">
        <v>5802</v>
      </c>
      <c r="AD425" s="3">
        <v>45594.81407407407</v>
      </c>
      <c r="AE425" s="1" t="s">
        <v>5803</v>
      </c>
      <c r="AF425" s="28"/>
      <c r="AG425" s="5"/>
      <c r="AH425" s="5"/>
      <c r="AI425" s="11"/>
      <c r="AJ425" s="27" t="s">
        <v>5801</v>
      </c>
      <c r="AK425" s="27" t="s">
        <v>5802</v>
      </c>
      <c r="AL425" s="4">
        <v>1</v>
      </c>
      <c r="AM425" s="4">
        <v>1</v>
      </c>
      <c r="AN425" s="4">
        <v>1</v>
      </c>
    </row>
    <row x14ac:dyDescent="0.25" r="426" customHeight="1" ht="18.75">
      <c r="A426" s="1" t="s">
        <v>1257</v>
      </c>
      <c r="B426" s="1" t="s">
        <v>1959</v>
      </c>
      <c r="C426" s="4">
        <v>38488498000156</v>
      </c>
      <c r="D426" s="2" t="s">
        <v>6890</v>
      </c>
      <c r="E426" s="4">
        <v>11975455620</v>
      </c>
      <c r="F426" s="1" t="s">
        <v>6891</v>
      </c>
      <c r="G426" s="22">
        <v>45539.996724537035</v>
      </c>
      <c r="H426" s="3">
        <v>45597.21591435185</v>
      </c>
      <c r="I426" s="22"/>
      <c r="J426" s="1" t="s">
        <v>273</v>
      </c>
      <c r="K426" s="1" t="s">
        <v>5824</v>
      </c>
      <c r="L426" s="25" t="s">
        <v>5635</v>
      </c>
      <c r="M426" s="4">
        <v>924167</v>
      </c>
      <c r="N426" s="4">
        <v>88078111</v>
      </c>
      <c r="O426" s="4">
        <v>106997580</v>
      </c>
      <c r="P426" s="5"/>
      <c r="Q426" s="1" t="s">
        <v>5827</v>
      </c>
      <c r="R426" s="5"/>
      <c r="S426" s="1" t="s">
        <v>5882</v>
      </c>
      <c r="T426" s="1" t="s">
        <v>5815</v>
      </c>
      <c r="U426" s="5"/>
      <c r="V426" s="5"/>
      <c r="W426" s="5"/>
      <c r="X426" s="18"/>
      <c r="Y426" s="1" t="s">
        <v>5800</v>
      </c>
      <c r="Z426" s="27" t="s">
        <v>5801</v>
      </c>
      <c r="AA426" s="27" t="s">
        <v>5801</v>
      </c>
      <c r="AB426" s="5"/>
      <c r="AC426" s="27" t="s">
        <v>5802</v>
      </c>
      <c r="AD426" s="3">
        <v>45539.996712962966</v>
      </c>
      <c r="AE426" s="1" t="s">
        <v>5803</v>
      </c>
      <c r="AF426" s="28"/>
      <c r="AG426" s="5"/>
      <c r="AH426" s="5"/>
      <c r="AI426" s="11"/>
      <c r="AJ426" s="27" t="s">
        <v>5801</v>
      </c>
      <c r="AK426" s="27" t="s">
        <v>5801</v>
      </c>
      <c r="AL426" s="4">
        <v>0</v>
      </c>
      <c r="AM426" s="4">
        <v>0</v>
      </c>
      <c r="AN426" s="4">
        <v>0</v>
      </c>
    </row>
    <row x14ac:dyDescent="0.25" r="427" customHeight="1" ht="18.75">
      <c r="A427" s="1" t="s">
        <v>1554</v>
      </c>
      <c r="B427" s="1" t="s">
        <v>2437</v>
      </c>
      <c r="C427" s="18"/>
      <c r="D427" s="2" t="s">
        <v>2437</v>
      </c>
      <c r="E427" s="4">
        <v>11994913902</v>
      </c>
      <c r="F427" s="1" t="s">
        <v>6892</v>
      </c>
      <c r="G427" s="22">
        <v>45033.6381712963</v>
      </c>
      <c r="H427" s="3">
        <v>45597.21586805556</v>
      </c>
      <c r="I427" s="22"/>
      <c r="J427" s="1" t="s">
        <v>201</v>
      </c>
      <c r="K427" s="1" t="s">
        <v>5824</v>
      </c>
      <c r="L427" s="5"/>
      <c r="M427" s="4">
        <v>1141770</v>
      </c>
      <c r="N427" s="18"/>
      <c r="O427" s="18"/>
      <c r="P427" s="5"/>
      <c r="Q427" s="1" t="s">
        <v>6592</v>
      </c>
      <c r="R427" s="1" t="s">
        <v>5949</v>
      </c>
      <c r="S427" s="1" t="s">
        <v>5927</v>
      </c>
      <c r="T427" s="5"/>
      <c r="U427" s="5"/>
      <c r="V427" s="5"/>
      <c r="W427" s="5"/>
      <c r="X427" s="18"/>
      <c r="Y427" s="1" t="s">
        <v>5800</v>
      </c>
      <c r="Z427" s="27" t="s">
        <v>5801</v>
      </c>
      <c r="AA427" s="27" t="s">
        <v>5801</v>
      </c>
      <c r="AB427" s="5"/>
      <c r="AC427" s="5"/>
      <c r="AD427" s="11"/>
      <c r="AE427" s="1" t="s">
        <v>5803</v>
      </c>
      <c r="AF427" s="28"/>
      <c r="AG427" s="5"/>
      <c r="AH427" s="5"/>
      <c r="AI427" s="11"/>
      <c r="AJ427" s="27" t="s">
        <v>5801</v>
      </c>
      <c r="AK427" s="5"/>
      <c r="AL427" s="18"/>
      <c r="AM427" s="18"/>
      <c r="AN427" s="18"/>
    </row>
    <row x14ac:dyDescent="0.25" r="428" customHeight="1" ht="18.75">
      <c r="A428" s="1" t="s">
        <v>1063</v>
      </c>
      <c r="B428" s="1" t="s">
        <v>1791</v>
      </c>
      <c r="C428" s="4">
        <v>51317763000100</v>
      </c>
      <c r="D428" s="2" t="s">
        <v>1791</v>
      </c>
      <c r="E428" s="4">
        <v>37984020371</v>
      </c>
      <c r="F428" s="1" t="s">
        <v>6893</v>
      </c>
      <c r="G428" s="22">
        <v>45532.73266203704</v>
      </c>
      <c r="H428" s="3">
        <v>45597.2159375</v>
      </c>
      <c r="I428" s="22"/>
      <c r="J428" s="1" t="s">
        <v>223</v>
      </c>
      <c r="K428" s="1" t="s">
        <v>5812</v>
      </c>
      <c r="L428" s="25" t="s">
        <v>5599</v>
      </c>
      <c r="M428" s="18"/>
      <c r="N428" s="4">
        <v>87822715</v>
      </c>
      <c r="O428" s="4">
        <v>106664356</v>
      </c>
      <c r="P428" s="5"/>
      <c r="Q428" s="1" t="s">
        <v>5852</v>
      </c>
      <c r="R428" s="5"/>
      <c r="S428" s="1" t="s">
        <v>5814</v>
      </c>
      <c r="T428" s="5"/>
      <c r="U428" s="5"/>
      <c r="V428" s="5"/>
      <c r="W428" s="5"/>
      <c r="X428" s="18"/>
      <c r="Y428" s="1" t="s">
        <v>5800</v>
      </c>
      <c r="Z428" s="27" t="s">
        <v>5801</v>
      </c>
      <c r="AA428" s="27" t="s">
        <v>5801</v>
      </c>
      <c r="AB428" s="1" t="s">
        <v>6894</v>
      </c>
      <c r="AC428" s="27" t="s">
        <v>5802</v>
      </c>
      <c r="AD428" s="3">
        <v>45532.73265046296</v>
      </c>
      <c r="AE428" s="1" t="s">
        <v>5803</v>
      </c>
      <c r="AF428" s="26" t="s">
        <v>6895</v>
      </c>
      <c r="AG428" s="5"/>
      <c r="AH428" s="5"/>
      <c r="AI428" s="11"/>
      <c r="AJ428" s="27" t="s">
        <v>5801</v>
      </c>
      <c r="AK428" s="27" t="s">
        <v>5801</v>
      </c>
      <c r="AL428" s="4">
        <v>0</v>
      </c>
      <c r="AM428" s="4">
        <v>0</v>
      </c>
      <c r="AN428" s="4">
        <v>0</v>
      </c>
    </row>
    <row x14ac:dyDescent="0.25" r="429" customHeight="1" ht="18.75">
      <c r="A429" s="1" t="s">
        <v>1692</v>
      </c>
      <c r="B429" s="1" t="s">
        <v>1792</v>
      </c>
      <c r="C429" s="4">
        <v>37775716000170</v>
      </c>
      <c r="D429" s="2" t="s">
        <v>1792</v>
      </c>
      <c r="E429" s="4">
        <v>21997482833</v>
      </c>
      <c r="F429" s="1" t="s">
        <v>6896</v>
      </c>
      <c r="G429" s="22">
        <v>45474.58351851852</v>
      </c>
      <c r="H429" s="3">
        <v>45574.647002314814</v>
      </c>
      <c r="I429" s="22">
        <v>45574.74909722222</v>
      </c>
      <c r="J429" s="1" t="s">
        <v>119</v>
      </c>
      <c r="K429" s="1" t="s">
        <v>5797</v>
      </c>
      <c r="L429" s="25" t="s">
        <v>5408</v>
      </c>
      <c r="M429" s="18"/>
      <c r="N429" s="4">
        <v>86083632</v>
      </c>
      <c r="O429" s="4">
        <v>103968549</v>
      </c>
      <c r="P429" s="5"/>
      <c r="Q429" s="5"/>
      <c r="R429" s="5"/>
      <c r="S429" s="5"/>
      <c r="T429" s="5"/>
      <c r="U429" s="1" t="s">
        <v>6897</v>
      </c>
      <c r="V429" s="5"/>
      <c r="W429" s="27" t="s">
        <v>5802</v>
      </c>
      <c r="X429" s="4">
        <v>130804</v>
      </c>
      <c r="Y429" s="1" t="s">
        <v>5800</v>
      </c>
      <c r="Z429" s="27" t="s">
        <v>5801</v>
      </c>
      <c r="AA429" s="27" t="s">
        <v>5801</v>
      </c>
      <c r="AB429" s="5"/>
      <c r="AC429" s="27" t="s">
        <v>5802</v>
      </c>
      <c r="AD429" s="3">
        <v>45474.583506944444</v>
      </c>
      <c r="AE429" s="1" t="s">
        <v>5803</v>
      </c>
      <c r="AF429" s="28"/>
      <c r="AG429" s="5"/>
      <c r="AH429" s="5"/>
      <c r="AI429" s="11"/>
      <c r="AJ429" s="27" t="s">
        <v>5801</v>
      </c>
      <c r="AK429" s="5"/>
      <c r="AL429" s="18"/>
      <c r="AM429" s="18"/>
      <c r="AN429" s="18"/>
    </row>
    <row x14ac:dyDescent="0.25" r="430" customHeight="1" ht="18.75">
      <c r="A430" s="1" t="s">
        <v>889</v>
      </c>
      <c r="B430" s="1" t="s">
        <v>2010</v>
      </c>
      <c r="C430" s="4">
        <v>14763933000145</v>
      </c>
      <c r="D430" s="2" t="s">
        <v>2010</v>
      </c>
      <c r="E430" s="4">
        <v>41984382190</v>
      </c>
      <c r="F430" s="1" t="s">
        <v>6898</v>
      </c>
      <c r="G430" s="22">
        <v>45568.84327546296</v>
      </c>
      <c r="H430" s="3">
        <v>45597.215844907405</v>
      </c>
      <c r="I430" s="22"/>
      <c r="J430" s="1" t="s">
        <v>117</v>
      </c>
      <c r="K430" s="1" t="s">
        <v>5824</v>
      </c>
      <c r="L430" s="5"/>
      <c r="M430" s="4">
        <v>1289924</v>
      </c>
      <c r="N430" s="4">
        <v>88854198</v>
      </c>
      <c r="O430" s="4">
        <v>108338077</v>
      </c>
      <c r="P430" s="5"/>
      <c r="Q430" s="5"/>
      <c r="R430" s="5"/>
      <c r="S430" s="5"/>
      <c r="T430" s="1" t="s">
        <v>5798</v>
      </c>
      <c r="U430" s="5"/>
      <c r="V430" s="5"/>
      <c r="W430" s="5"/>
      <c r="X430" s="18"/>
      <c r="Y430" s="1" t="s">
        <v>5800</v>
      </c>
      <c r="Z430" s="27" t="s">
        <v>5801</v>
      </c>
      <c r="AA430" s="27" t="s">
        <v>5801</v>
      </c>
      <c r="AB430" s="5"/>
      <c r="AC430" s="27" t="s">
        <v>5802</v>
      </c>
      <c r="AD430" s="3">
        <v>45568.81078703704</v>
      </c>
      <c r="AE430" s="1" t="s">
        <v>5803</v>
      </c>
      <c r="AF430" s="26" t="s">
        <v>6899</v>
      </c>
      <c r="AG430" s="5"/>
      <c r="AH430" s="5"/>
      <c r="AI430" s="11"/>
      <c r="AJ430" s="27" t="s">
        <v>5801</v>
      </c>
      <c r="AK430" s="5"/>
      <c r="AL430" s="18"/>
      <c r="AM430" s="18"/>
      <c r="AN430" s="18"/>
    </row>
    <row x14ac:dyDescent="0.25" r="431" customHeight="1" ht="18.75">
      <c r="A431" s="1" t="s">
        <v>1065</v>
      </c>
      <c r="B431" s="1" t="s">
        <v>6900</v>
      </c>
      <c r="C431" s="4">
        <v>41797779000103</v>
      </c>
      <c r="D431" s="2" t="s">
        <v>6901</v>
      </c>
      <c r="E431" s="4">
        <v>11964535853</v>
      </c>
      <c r="F431" s="1" t="s">
        <v>6902</v>
      </c>
      <c r="G431" s="22">
        <v>45541.88017361111</v>
      </c>
      <c r="H431" s="3">
        <v>45569.35821759259</v>
      </c>
      <c r="I431" s="22">
        <v>45569.549791666665</v>
      </c>
      <c r="J431" s="1" t="s">
        <v>223</v>
      </c>
      <c r="K431" s="5"/>
      <c r="L431" s="25" t="s">
        <v>5680</v>
      </c>
      <c r="M431" s="18"/>
      <c r="N431" s="4">
        <v>88123400</v>
      </c>
      <c r="O431" s="4">
        <v>107084094</v>
      </c>
      <c r="P431" s="5"/>
      <c r="Q431" s="1" t="s">
        <v>6903</v>
      </c>
      <c r="R431" s="5"/>
      <c r="S431" s="1" t="s">
        <v>5859</v>
      </c>
      <c r="T431" s="5"/>
      <c r="U431" s="5"/>
      <c r="V431" s="5"/>
      <c r="W431" s="27" t="s">
        <v>5802</v>
      </c>
      <c r="X431" s="18"/>
      <c r="Y431" s="1" t="s">
        <v>5800</v>
      </c>
      <c r="Z431" s="27" t="s">
        <v>5801</v>
      </c>
      <c r="AA431" s="27" t="s">
        <v>5801</v>
      </c>
      <c r="AB431" s="1" t="s">
        <v>6904</v>
      </c>
      <c r="AC431" s="27" t="s">
        <v>5802</v>
      </c>
      <c r="AD431" s="3">
        <v>45541.88015046297</v>
      </c>
      <c r="AE431" s="1" t="s">
        <v>5803</v>
      </c>
      <c r="AF431" s="28"/>
      <c r="AG431" s="5"/>
      <c r="AH431" s="5"/>
      <c r="AI431" s="11"/>
      <c r="AJ431" s="27" t="s">
        <v>5801</v>
      </c>
      <c r="AK431" s="27" t="s">
        <v>5802</v>
      </c>
      <c r="AL431" s="4">
        <v>1</v>
      </c>
      <c r="AM431" s="4">
        <v>1</v>
      </c>
      <c r="AN431" s="4">
        <v>3</v>
      </c>
    </row>
    <row x14ac:dyDescent="0.25" r="432" customHeight="1" ht="18.75">
      <c r="A432" s="1" t="s">
        <v>412</v>
      </c>
      <c r="B432" s="1" t="s">
        <v>4690</v>
      </c>
      <c r="C432" s="4">
        <v>22346636000122</v>
      </c>
      <c r="D432" s="2" t="s">
        <v>4690</v>
      </c>
      <c r="E432" s="4">
        <v>11997998088</v>
      </c>
      <c r="F432" s="1" t="s">
        <v>6905</v>
      </c>
      <c r="G432" s="22">
        <v>45415.7934375</v>
      </c>
      <c r="H432" s="3">
        <v>45597.215833333335</v>
      </c>
      <c r="I432" s="22"/>
      <c r="J432" s="1" t="s">
        <v>144</v>
      </c>
      <c r="K432" s="1" t="s">
        <v>5863</v>
      </c>
      <c r="L432" s="25" t="s">
        <v>5285</v>
      </c>
      <c r="M432" s="18"/>
      <c r="N432" s="4">
        <v>82819305</v>
      </c>
      <c r="O432" s="4">
        <v>100680426</v>
      </c>
      <c r="P432" s="5"/>
      <c r="Q432" s="5"/>
      <c r="R432" s="5"/>
      <c r="S432" s="5"/>
      <c r="T432" s="1" t="s">
        <v>5815</v>
      </c>
      <c r="U432" s="1" t="s">
        <v>6906</v>
      </c>
      <c r="V432" s="5"/>
      <c r="W432" s="27" t="s">
        <v>5801</v>
      </c>
      <c r="X432" s="18"/>
      <c r="Y432" s="1" t="s">
        <v>5800</v>
      </c>
      <c r="Z432" s="27" t="s">
        <v>5801</v>
      </c>
      <c r="AA432" s="27" t="s">
        <v>5801</v>
      </c>
      <c r="AB432" s="5"/>
      <c r="AC432" s="27" t="s">
        <v>5802</v>
      </c>
      <c r="AD432" s="3">
        <v>45415.79342592593</v>
      </c>
      <c r="AE432" s="1" t="s">
        <v>5803</v>
      </c>
      <c r="AF432" s="28"/>
      <c r="AG432" s="5"/>
      <c r="AH432" s="5"/>
      <c r="AI432" s="11"/>
      <c r="AJ432" s="27" t="s">
        <v>5801</v>
      </c>
      <c r="AK432" s="5"/>
      <c r="AL432" s="18"/>
      <c r="AM432" s="18"/>
      <c r="AN432" s="18"/>
    </row>
    <row x14ac:dyDescent="0.25" r="433" customHeight="1" ht="18.75">
      <c r="A433" s="1" t="s">
        <v>1638</v>
      </c>
      <c r="B433" s="1" t="s">
        <v>2438</v>
      </c>
      <c r="C433" s="4">
        <v>42146008000100</v>
      </c>
      <c r="D433" s="2" t="s">
        <v>2438</v>
      </c>
      <c r="E433" s="4">
        <v>11960184124</v>
      </c>
      <c r="F433" s="1" t="s">
        <v>6907</v>
      </c>
      <c r="G433" s="22">
        <v>45400.90957175926</v>
      </c>
      <c r="H433" s="3">
        <v>45597.215891203705</v>
      </c>
      <c r="I433" s="22"/>
      <c r="J433" s="1" t="s">
        <v>119</v>
      </c>
      <c r="K433" s="1" t="s">
        <v>5824</v>
      </c>
      <c r="L433" s="25" t="s">
        <v>5237</v>
      </c>
      <c r="M433" s="4">
        <v>1117666</v>
      </c>
      <c r="N433" s="4">
        <v>82039724</v>
      </c>
      <c r="O433" s="4">
        <v>99816617</v>
      </c>
      <c r="P433" s="5"/>
      <c r="Q433" s="5"/>
      <c r="R433" s="5"/>
      <c r="S433" s="5"/>
      <c r="T433" s="1" t="s">
        <v>5815</v>
      </c>
      <c r="U433" s="1" t="s">
        <v>6908</v>
      </c>
      <c r="V433" s="5"/>
      <c r="W433" s="5"/>
      <c r="X433" s="18"/>
      <c r="Y433" s="1" t="s">
        <v>5825</v>
      </c>
      <c r="Z433" s="27" t="s">
        <v>5801</v>
      </c>
      <c r="AA433" s="27" t="s">
        <v>5801</v>
      </c>
      <c r="AB433" s="5"/>
      <c r="AC433" s="27" t="s">
        <v>5802</v>
      </c>
      <c r="AD433" s="3">
        <v>45400.88334490741</v>
      </c>
      <c r="AE433" s="1" t="s">
        <v>5803</v>
      </c>
      <c r="AF433" s="28"/>
      <c r="AG433" s="5"/>
      <c r="AH433" s="5"/>
      <c r="AI433" s="11"/>
      <c r="AJ433" s="27" t="s">
        <v>5801</v>
      </c>
      <c r="AK433" s="5"/>
      <c r="AL433" s="18"/>
      <c r="AM433" s="18"/>
      <c r="AN433" s="18"/>
    </row>
    <row x14ac:dyDescent="0.25" r="434" customHeight="1" ht="18.75">
      <c r="A434" s="1" t="s">
        <v>669</v>
      </c>
      <c r="B434" s="1" t="s">
        <v>2170</v>
      </c>
      <c r="C434" s="4">
        <v>22479549000143</v>
      </c>
      <c r="D434" s="2" t="s">
        <v>2170</v>
      </c>
      <c r="E434" s="4">
        <v>54991602645</v>
      </c>
      <c r="F434" s="1" t="s">
        <v>6909</v>
      </c>
      <c r="G434" s="22">
        <v>45057.728055555555</v>
      </c>
      <c r="H434" s="3">
        <v>45247.570856481485</v>
      </c>
      <c r="I434" s="22">
        <v>45391.48347222222</v>
      </c>
      <c r="J434" s="1" t="s">
        <v>114</v>
      </c>
      <c r="K434" s="1" t="s">
        <v>6419</v>
      </c>
      <c r="L434" s="5"/>
      <c r="M434" s="18"/>
      <c r="N434" s="4">
        <v>73748800</v>
      </c>
      <c r="O434" s="4">
        <v>91660092</v>
      </c>
      <c r="P434" s="5"/>
      <c r="Q434" s="5"/>
      <c r="R434" s="5"/>
      <c r="S434" s="5"/>
      <c r="T434" s="5"/>
      <c r="U434" s="1" t="s">
        <v>6910</v>
      </c>
      <c r="V434" s="5"/>
      <c r="W434" s="5"/>
      <c r="X434" s="18"/>
      <c r="Y434" s="1" t="s">
        <v>5800</v>
      </c>
      <c r="Z434" s="27" t="s">
        <v>5801</v>
      </c>
      <c r="AA434" s="27" t="s">
        <v>5801</v>
      </c>
      <c r="AB434" s="5"/>
      <c r="AC434" s="5"/>
      <c r="AD434" s="11"/>
      <c r="AE434" s="1" t="s">
        <v>5803</v>
      </c>
      <c r="AF434" s="28"/>
      <c r="AG434" s="5"/>
      <c r="AH434" s="5"/>
      <c r="AI434" s="11"/>
      <c r="AJ434" s="5"/>
      <c r="AK434" s="5"/>
      <c r="AL434" s="18"/>
      <c r="AM434" s="18"/>
      <c r="AN434" s="18"/>
    </row>
    <row x14ac:dyDescent="0.25" r="435" customHeight="1" ht="18.75">
      <c r="A435" s="1" t="s">
        <v>6911</v>
      </c>
      <c r="B435" s="1" t="s">
        <v>6912</v>
      </c>
      <c r="C435" s="4">
        <v>10758192614</v>
      </c>
      <c r="D435" s="2" t="s">
        <v>6913</v>
      </c>
      <c r="E435" s="4">
        <v>31996149935</v>
      </c>
      <c r="F435" s="1" t="s">
        <v>6914</v>
      </c>
      <c r="G435" s="22">
        <v>45170.125</v>
      </c>
      <c r="H435" s="3">
        <v>45369.7015625</v>
      </c>
      <c r="I435" s="22">
        <v>45212.125</v>
      </c>
      <c r="J435" s="1" t="s">
        <v>119</v>
      </c>
      <c r="K435" s="5"/>
      <c r="L435" s="5"/>
      <c r="M435" s="18"/>
      <c r="N435" s="4">
        <v>71131521</v>
      </c>
      <c r="O435" s="4">
        <v>87085216</v>
      </c>
      <c r="P435" s="27" t="s">
        <v>5801</v>
      </c>
      <c r="Q435" s="5"/>
      <c r="R435" s="5"/>
      <c r="S435" s="5"/>
      <c r="T435" s="5"/>
      <c r="U435" s="5"/>
      <c r="V435" s="27" t="s">
        <v>5801</v>
      </c>
      <c r="W435" s="27" t="s">
        <v>5802</v>
      </c>
      <c r="X435" s="18"/>
      <c r="Y435" s="1" t="s">
        <v>5800</v>
      </c>
      <c r="Z435" s="27" t="s">
        <v>5801</v>
      </c>
      <c r="AA435" s="27" t="s">
        <v>5801</v>
      </c>
      <c r="AB435" s="5"/>
      <c r="AC435" s="5"/>
      <c r="AD435" s="11"/>
      <c r="AE435" s="1" t="s">
        <v>5803</v>
      </c>
      <c r="AF435" s="28"/>
      <c r="AG435" s="5"/>
      <c r="AH435" s="5"/>
      <c r="AI435" s="11"/>
      <c r="AJ435" s="27" t="s">
        <v>5801</v>
      </c>
      <c r="AK435" s="5"/>
      <c r="AL435" s="18"/>
      <c r="AM435" s="18"/>
      <c r="AN435" s="18"/>
    </row>
    <row x14ac:dyDescent="0.25" r="436" customHeight="1" ht="18.75">
      <c r="A436" s="1" t="s">
        <v>1442</v>
      </c>
      <c r="B436" s="1" t="s">
        <v>2439</v>
      </c>
      <c r="C436" s="4">
        <v>2243054000103</v>
      </c>
      <c r="D436" s="2" t="s">
        <v>2439</v>
      </c>
      <c r="E436" s="4">
        <v>11954503816</v>
      </c>
      <c r="F436" s="1" t="s">
        <v>6915</v>
      </c>
      <c r="G436" s="22">
        <v>45343.01861111111</v>
      </c>
      <c r="H436" s="3">
        <v>45597.215833333335</v>
      </c>
      <c r="I436" s="22"/>
      <c r="J436" s="1" t="s">
        <v>119</v>
      </c>
      <c r="K436" s="1" t="s">
        <v>5863</v>
      </c>
      <c r="L436" s="25" t="s">
        <v>6916</v>
      </c>
      <c r="M436" s="18"/>
      <c r="N436" s="4">
        <v>77638443</v>
      </c>
      <c r="O436" s="4">
        <v>96263468</v>
      </c>
      <c r="P436" s="5"/>
      <c r="Q436" s="5"/>
      <c r="R436" s="5"/>
      <c r="S436" s="5"/>
      <c r="T436" s="5"/>
      <c r="U436" s="1" t="s">
        <v>6917</v>
      </c>
      <c r="V436" s="5"/>
      <c r="W436" s="5"/>
      <c r="X436" s="18"/>
      <c r="Y436" s="1" t="s">
        <v>5800</v>
      </c>
      <c r="Z436" s="27" t="s">
        <v>5801</v>
      </c>
      <c r="AA436" s="27" t="s">
        <v>5801</v>
      </c>
      <c r="AB436" s="5"/>
      <c r="AC436" s="5"/>
      <c r="AD436" s="11"/>
      <c r="AE436" s="1" t="s">
        <v>5803</v>
      </c>
      <c r="AF436" s="28"/>
      <c r="AG436" s="5"/>
      <c r="AH436" s="5"/>
      <c r="AI436" s="11"/>
      <c r="AJ436" s="27" t="s">
        <v>5801</v>
      </c>
      <c r="AK436" s="5"/>
      <c r="AL436" s="18"/>
      <c r="AM436" s="18"/>
      <c r="AN436" s="18"/>
    </row>
    <row x14ac:dyDescent="0.25" r="437" customHeight="1" ht="18.75">
      <c r="A437" s="1" t="s">
        <v>713</v>
      </c>
      <c r="B437" s="1" t="s">
        <v>2171</v>
      </c>
      <c r="C437" s="4">
        <v>23187811000149</v>
      </c>
      <c r="D437" s="2" t="s">
        <v>2171</v>
      </c>
      <c r="E437" s="4">
        <v>21979035019</v>
      </c>
      <c r="F437" s="1" t="s">
        <v>6918</v>
      </c>
      <c r="G437" s="22">
        <v>45296.88010416667</v>
      </c>
      <c r="H437" s="3">
        <v>45363.80961805556</v>
      </c>
      <c r="I437" s="22">
        <v>45401.61131944445</v>
      </c>
      <c r="J437" s="1" t="s">
        <v>44</v>
      </c>
      <c r="K437" s="1" t="s">
        <v>5835</v>
      </c>
      <c r="L437" s="25" t="s">
        <v>6919</v>
      </c>
      <c r="M437" s="18"/>
      <c r="N437" s="4">
        <v>75828219</v>
      </c>
      <c r="O437" s="4">
        <v>97647073</v>
      </c>
      <c r="P437" s="5"/>
      <c r="Q437" s="5"/>
      <c r="R437" s="5"/>
      <c r="S437" s="5"/>
      <c r="T437" s="5"/>
      <c r="U437" s="1" t="s">
        <v>6920</v>
      </c>
      <c r="V437" s="5"/>
      <c r="W437" s="5"/>
      <c r="X437" s="18"/>
      <c r="Y437" s="1" t="s">
        <v>5800</v>
      </c>
      <c r="Z437" s="27" t="s">
        <v>5801</v>
      </c>
      <c r="AA437" s="27" t="s">
        <v>5801</v>
      </c>
      <c r="AB437" s="5"/>
      <c r="AC437" s="5"/>
      <c r="AD437" s="11"/>
      <c r="AE437" s="1" t="s">
        <v>5803</v>
      </c>
      <c r="AF437" s="28"/>
      <c r="AG437" s="5"/>
      <c r="AH437" s="5"/>
      <c r="AI437" s="11"/>
      <c r="AJ437" s="5"/>
      <c r="AK437" s="5"/>
      <c r="AL437" s="18"/>
      <c r="AM437" s="18"/>
      <c r="AN437" s="18"/>
    </row>
    <row x14ac:dyDescent="0.25" r="438" customHeight="1" ht="18.75">
      <c r="A438" s="1" t="s">
        <v>1387</v>
      </c>
      <c r="B438" s="1" t="s">
        <v>4968</v>
      </c>
      <c r="C438" s="4">
        <v>50392581000122</v>
      </c>
      <c r="D438" s="2" t="s">
        <v>6921</v>
      </c>
      <c r="E438" s="4">
        <v>16994526687</v>
      </c>
      <c r="F438" s="1" t="s">
        <v>6922</v>
      </c>
      <c r="G438" s="22">
        <v>45594.947060185186</v>
      </c>
      <c r="H438" s="3">
        <v>45597.215902777774</v>
      </c>
      <c r="I438" s="22"/>
      <c r="J438" s="1" t="s">
        <v>311</v>
      </c>
      <c r="K438" s="1" t="s">
        <v>5846</v>
      </c>
      <c r="L438" s="25" t="s">
        <v>6923</v>
      </c>
      <c r="M438" s="18"/>
      <c r="N438" s="4">
        <v>89776252</v>
      </c>
      <c r="O438" s="4">
        <v>109562483</v>
      </c>
      <c r="P438" s="5"/>
      <c r="Q438" s="1" t="s">
        <v>6063</v>
      </c>
      <c r="R438" s="5"/>
      <c r="S438" s="1" t="s">
        <v>5859</v>
      </c>
      <c r="T438" s="5"/>
      <c r="U438" s="5"/>
      <c r="V438" s="5"/>
      <c r="W438" s="5"/>
      <c r="X438" s="18"/>
      <c r="Y438" s="1" t="s">
        <v>5800</v>
      </c>
      <c r="Z438" s="27" t="s">
        <v>5801</v>
      </c>
      <c r="AA438" s="27" t="s">
        <v>5801</v>
      </c>
      <c r="AB438" s="1" t="s">
        <v>6924</v>
      </c>
      <c r="AC438" s="27" t="s">
        <v>5802</v>
      </c>
      <c r="AD438" s="3">
        <v>45594.948530092595</v>
      </c>
      <c r="AE438" s="1" t="s">
        <v>5803</v>
      </c>
      <c r="AF438" s="28"/>
      <c r="AG438" s="5"/>
      <c r="AH438" s="5"/>
      <c r="AI438" s="11"/>
      <c r="AJ438" s="27" t="s">
        <v>5801</v>
      </c>
      <c r="AK438" s="27" t="s">
        <v>5801</v>
      </c>
      <c r="AL438" s="4">
        <v>0</v>
      </c>
      <c r="AM438" s="4">
        <v>0</v>
      </c>
      <c r="AN438" s="4">
        <v>0</v>
      </c>
    </row>
    <row x14ac:dyDescent="0.25" r="439" customHeight="1" ht="18.75">
      <c r="A439" s="1" t="s">
        <v>796</v>
      </c>
      <c r="B439" s="1" t="s">
        <v>4691</v>
      </c>
      <c r="C439" s="4">
        <v>45149706000158</v>
      </c>
      <c r="D439" s="2" t="s">
        <v>6925</v>
      </c>
      <c r="E439" s="4">
        <v>31989897227</v>
      </c>
      <c r="F439" s="1" t="s">
        <v>6926</v>
      </c>
      <c r="G439" s="22">
        <v>45540.00010416667</v>
      </c>
      <c r="H439" s="3">
        <v>45597.21587962963</v>
      </c>
      <c r="I439" s="22"/>
      <c r="J439" s="1" t="s">
        <v>273</v>
      </c>
      <c r="K439" s="1" t="s">
        <v>5812</v>
      </c>
      <c r="L439" s="25" t="s">
        <v>5641</v>
      </c>
      <c r="M439" s="18"/>
      <c r="N439" s="4">
        <v>88078212</v>
      </c>
      <c r="O439" s="4">
        <v>106997721</v>
      </c>
      <c r="P439" s="5"/>
      <c r="Q439" s="1" t="s">
        <v>5852</v>
      </c>
      <c r="R439" s="5"/>
      <c r="S439" s="1" t="s">
        <v>5882</v>
      </c>
      <c r="T439" s="1" t="s">
        <v>5815</v>
      </c>
      <c r="U439" s="5"/>
      <c r="V439" s="5"/>
      <c r="W439" s="5"/>
      <c r="X439" s="18"/>
      <c r="Y439" s="1" t="s">
        <v>5800</v>
      </c>
      <c r="Z439" s="27" t="s">
        <v>5801</v>
      </c>
      <c r="AA439" s="27" t="s">
        <v>5801</v>
      </c>
      <c r="AB439" s="1" t="s">
        <v>6927</v>
      </c>
      <c r="AC439" s="27" t="s">
        <v>5802</v>
      </c>
      <c r="AD439" s="3">
        <v>45540.00009259259</v>
      </c>
      <c r="AE439" s="1" t="s">
        <v>5803</v>
      </c>
      <c r="AF439" s="28"/>
      <c r="AG439" s="5"/>
      <c r="AH439" s="5"/>
      <c r="AI439" s="11"/>
      <c r="AJ439" s="27" t="s">
        <v>5801</v>
      </c>
      <c r="AK439" s="27" t="s">
        <v>5802</v>
      </c>
      <c r="AL439" s="4">
        <v>1</v>
      </c>
      <c r="AM439" s="4">
        <v>0</v>
      </c>
      <c r="AN439" s="4">
        <v>3</v>
      </c>
    </row>
    <row x14ac:dyDescent="0.25" r="440" customHeight="1" ht="18.75">
      <c r="A440" s="1" t="s">
        <v>991</v>
      </c>
      <c r="B440" s="1" t="s">
        <v>2440</v>
      </c>
      <c r="C440" s="4">
        <v>35819257000154</v>
      </c>
      <c r="D440" s="2" t="s">
        <v>6928</v>
      </c>
      <c r="E440" s="4">
        <v>11997277588</v>
      </c>
      <c r="F440" s="1" t="s">
        <v>6929</v>
      </c>
      <c r="G440" s="22">
        <v>45530.76403935185</v>
      </c>
      <c r="H440" s="3">
        <v>45597.21592592593</v>
      </c>
      <c r="I440" s="22"/>
      <c r="J440" s="1" t="s">
        <v>119</v>
      </c>
      <c r="K440" s="5"/>
      <c r="L440" s="25" t="s">
        <v>5590</v>
      </c>
      <c r="M440" s="18"/>
      <c r="N440" s="4">
        <v>87771359</v>
      </c>
      <c r="O440" s="4">
        <v>106574196</v>
      </c>
      <c r="P440" s="5"/>
      <c r="Q440" s="1" t="s">
        <v>5852</v>
      </c>
      <c r="R440" s="5"/>
      <c r="S440" s="1" t="s">
        <v>5814</v>
      </c>
      <c r="T440" s="5"/>
      <c r="U440" s="5"/>
      <c r="V440" s="5"/>
      <c r="W440" s="5"/>
      <c r="X440" s="18"/>
      <c r="Y440" s="1" t="s">
        <v>5800</v>
      </c>
      <c r="Z440" s="27" t="s">
        <v>5801</v>
      </c>
      <c r="AA440" s="27" t="s">
        <v>5801</v>
      </c>
      <c r="AB440" s="1" t="s">
        <v>6930</v>
      </c>
      <c r="AC440" s="27" t="s">
        <v>5802</v>
      </c>
      <c r="AD440" s="3">
        <v>45530.76212962963</v>
      </c>
      <c r="AE440" s="1" t="s">
        <v>5803</v>
      </c>
      <c r="AF440" s="28"/>
      <c r="AG440" s="5"/>
      <c r="AH440" s="5"/>
      <c r="AI440" s="11"/>
      <c r="AJ440" s="27" t="s">
        <v>5801</v>
      </c>
      <c r="AK440" s="27" t="s">
        <v>5801</v>
      </c>
      <c r="AL440" s="4">
        <v>0</v>
      </c>
      <c r="AM440" s="4">
        <v>0</v>
      </c>
      <c r="AN440" s="4">
        <v>0</v>
      </c>
    </row>
    <row x14ac:dyDescent="0.25" r="441" customHeight="1" ht="18.75">
      <c r="A441" s="1" t="s">
        <v>1201</v>
      </c>
      <c r="B441" s="1" t="s">
        <v>2441</v>
      </c>
      <c r="C441" s="4">
        <v>45741902000117</v>
      </c>
      <c r="D441" s="2" t="s">
        <v>2441</v>
      </c>
      <c r="E441" s="4">
        <v>11999386844</v>
      </c>
      <c r="F441" s="1" t="s">
        <v>6931</v>
      </c>
      <c r="G441" s="22">
        <v>45426.540821759256</v>
      </c>
      <c r="H441" s="3">
        <v>45597.215891203705</v>
      </c>
      <c r="I441" s="22"/>
      <c r="J441" s="1" t="s">
        <v>193</v>
      </c>
      <c r="K441" s="1" t="s">
        <v>5835</v>
      </c>
      <c r="L441" s="25" t="s">
        <v>5296</v>
      </c>
      <c r="M441" s="18"/>
      <c r="N441" s="4">
        <v>84289685</v>
      </c>
      <c r="O441" s="4">
        <v>101314366</v>
      </c>
      <c r="P441" s="5"/>
      <c r="Q441" s="5"/>
      <c r="R441" s="5"/>
      <c r="S441" s="5"/>
      <c r="T441" s="5"/>
      <c r="U441" s="1" t="s">
        <v>6932</v>
      </c>
      <c r="V441" s="5"/>
      <c r="W441" s="5"/>
      <c r="X441" s="18"/>
      <c r="Y441" s="1" t="s">
        <v>5800</v>
      </c>
      <c r="Z441" s="27" t="s">
        <v>5801</v>
      </c>
      <c r="AA441" s="27" t="s">
        <v>5801</v>
      </c>
      <c r="AB441" s="5"/>
      <c r="AC441" s="27" t="s">
        <v>5802</v>
      </c>
      <c r="AD441" s="3">
        <v>45426.540821759256</v>
      </c>
      <c r="AE441" s="1" t="s">
        <v>5803</v>
      </c>
      <c r="AF441" s="28"/>
      <c r="AG441" s="5"/>
      <c r="AH441" s="5"/>
      <c r="AI441" s="11"/>
      <c r="AJ441" s="27" t="s">
        <v>5801</v>
      </c>
      <c r="AK441" s="5"/>
      <c r="AL441" s="18"/>
      <c r="AM441" s="18"/>
      <c r="AN441" s="18"/>
    </row>
    <row x14ac:dyDescent="0.25" r="442" customHeight="1" ht="18.75">
      <c r="A442" s="1" t="s">
        <v>6933</v>
      </c>
      <c r="B442" s="1" t="s">
        <v>6934</v>
      </c>
      <c r="C442" s="18"/>
      <c r="D442" s="2" t="s">
        <v>6934</v>
      </c>
      <c r="E442" s="4">
        <v>47984888080</v>
      </c>
      <c r="F442" s="1" t="s">
        <v>6935</v>
      </c>
      <c r="G442" s="22">
        <v>45030.78466435185</v>
      </c>
      <c r="H442" s="3">
        <v>45597.21582175926</v>
      </c>
      <c r="I442" s="22"/>
      <c r="J442" s="1" t="s">
        <v>201</v>
      </c>
      <c r="K442" s="1" t="s">
        <v>5824</v>
      </c>
      <c r="L442" s="5"/>
      <c r="M442" s="18"/>
      <c r="N442" s="18"/>
      <c r="O442" s="18"/>
      <c r="P442" s="5"/>
      <c r="Q442" s="1" t="s">
        <v>6936</v>
      </c>
      <c r="R442" s="1" t="s">
        <v>5926</v>
      </c>
      <c r="S442" s="1" t="s">
        <v>5927</v>
      </c>
      <c r="T442" s="5"/>
      <c r="U442" s="5"/>
      <c r="V442" s="5"/>
      <c r="W442" s="5"/>
      <c r="X442" s="18"/>
      <c r="Y442" s="1" t="s">
        <v>5800</v>
      </c>
      <c r="Z442" s="27" t="s">
        <v>5801</v>
      </c>
      <c r="AA442" s="27" t="s">
        <v>5801</v>
      </c>
      <c r="AB442" s="5"/>
      <c r="AC442" s="5"/>
      <c r="AD442" s="11"/>
      <c r="AE442" s="1" t="s">
        <v>5803</v>
      </c>
      <c r="AF442" s="28"/>
      <c r="AG442" s="5"/>
      <c r="AH442" s="5"/>
      <c r="AI442" s="11"/>
      <c r="AJ442" s="27" t="s">
        <v>5801</v>
      </c>
      <c r="AK442" s="5"/>
      <c r="AL442" s="18"/>
      <c r="AM442" s="18"/>
      <c r="AN442" s="18"/>
    </row>
    <row x14ac:dyDescent="0.25" r="443" customHeight="1" ht="18.75">
      <c r="A443" s="1" t="s">
        <v>559</v>
      </c>
      <c r="B443" s="1" t="s">
        <v>4692</v>
      </c>
      <c r="C443" s="4">
        <v>38156862000180</v>
      </c>
      <c r="D443" s="2" t="s">
        <v>4692</v>
      </c>
      <c r="E443" s="4">
        <v>11995424555</v>
      </c>
      <c r="F443" s="1" t="s">
        <v>6937</v>
      </c>
      <c r="G443" s="22">
        <v>45533.917719907404</v>
      </c>
      <c r="H443" s="3">
        <v>45597.22268518519</v>
      </c>
      <c r="I443" s="22"/>
      <c r="J443" s="1" t="s">
        <v>223</v>
      </c>
      <c r="K443" s="1" t="s">
        <v>5797</v>
      </c>
      <c r="L443" s="25" t="s">
        <v>5605</v>
      </c>
      <c r="M443" s="18"/>
      <c r="N443" s="4">
        <v>87853647</v>
      </c>
      <c r="O443" s="4">
        <v>106724648</v>
      </c>
      <c r="P443" s="5"/>
      <c r="Q443" s="1" t="s">
        <v>6212</v>
      </c>
      <c r="R443" s="5"/>
      <c r="S443" s="1" t="s">
        <v>5814</v>
      </c>
      <c r="T443" s="5"/>
      <c r="U443" s="5"/>
      <c r="V443" s="5"/>
      <c r="W443" s="5"/>
      <c r="X443" s="4">
        <v>121618</v>
      </c>
      <c r="Y443" s="1" t="s">
        <v>5800</v>
      </c>
      <c r="Z443" s="27" t="s">
        <v>5801</v>
      </c>
      <c r="AA443" s="27" t="s">
        <v>5801</v>
      </c>
      <c r="AB443" s="1" t="s">
        <v>6938</v>
      </c>
      <c r="AC443" s="27" t="s">
        <v>5802</v>
      </c>
      <c r="AD443" s="3">
        <v>45533.917708333334</v>
      </c>
      <c r="AE443" s="1" t="s">
        <v>5803</v>
      </c>
      <c r="AF443" s="28"/>
      <c r="AG443" s="5"/>
      <c r="AH443" s="5"/>
      <c r="AI443" s="11"/>
      <c r="AJ443" s="27" t="s">
        <v>5801</v>
      </c>
      <c r="AK443" s="27" t="s">
        <v>5801</v>
      </c>
      <c r="AL443" s="4">
        <v>0</v>
      </c>
      <c r="AM443" s="4">
        <v>0</v>
      </c>
      <c r="AN443" s="4">
        <v>0</v>
      </c>
    </row>
    <row x14ac:dyDescent="0.25" r="444" customHeight="1" ht="18.75">
      <c r="A444" s="1" t="s">
        <v>1045</v>
      </c>
      <c r="B444" s="1" t="s">
        <v>2172</v>
      </c>
      <c r="C444" s="4">
        <v>18703757000107</v>
      </c>
      <c r="D444" s="2" t="s">
        <v>2172</v>
      </c>
      <c r="E444" s="4">
        <v>11943975999</v>
      </c>
      <c r="F444" s="1" t="s">
        <v>6939</v>
      </c>
      <c r="G444" s="22">
        <v>45530.687476851854</v>
      </c>
      <c r="H444" s="3">
        <v>45597.22267361111</v>
      </c>
      <c r="I444" s="22"/>
      <c r="J444" s="1" t="s">
        <v>119</v>
      </c>
      <c r="K444" s="1" t="s">
        <v>5893</v>
      </c>
      <c r="L444" s="25" t="s">
        <v>5587</v>
      </c>
      <c r="M444" s="18"/>
      <c r="N444" s="4">
        <v>87768109</v>
      </c>
      <c r="O444" s="4">
        <v>106567604</v>
      </c>
      <c r="P444" s="5"/>
      <c r="Q444" s="1" t="s">
        <v>5852</v>
      </c>
      <c r="R444" s="5"/>
      <c r="S444" s="1" t="s">
        <v>5814</v>
      </c>
      <c r="T444" s="5"/>
      <c r="U444" s="5"/>
      <c r="V444" s="5"/>
      <c r="W444" s="5"/>
      <c r="X444" s="18"/>
      <c r="Y444" s="1" t="s">
        <v>5800</v>
      </c>
      <c r="Z444" s="27" t="s">
        <v>5801</v>
      </c>
      <c r="AA444" s="27" t="s">
        <v>5801</v>
      </c>
      <c r="AB444" s="1" t="s">
        <v>6940</v>
      </c>
      <c r="AC444" s="27" t="s">
        <v>5802</v>
      </c>
      <c r="AD444" s="3">
        <v>45530.687476851854</v>
      </c>
      <c r="AE444" s="1" t="s">
        <v>5803</v>
      </c>
      <c r="AF444" s="26" t="s">
        <v>6941</v>
      </c>
      <c r="AG444" s="5"/>
      <c r="AH444" s="5"/>
      <c r="AI444" s="11"/>
      <c r="AJ444" s="27" t="s">
        <v>5801</v>
      </c>
      <c r="AK444" s="27" t="s">
        <v>5802</v>
      </c>
      <c r="AL444" s="4">
        <v>4</v>
      </c>
      <c r="AM444" s="4">
        <v>3</v>
      </c>
      <c r="AN444" s="4">
        <v>11</v>
      </c>
    </row>
    <row x14ac:dyDescent="0.25" r="445" customHeight="1" ht="18.75">
      <c r="A445" s="1" t="s">
        <v>367</v>
      </c>
      <c r="B445" s="1" t="s">
        <v>2173</v>
      </c>
      <c r="C445" s="4">
        <v>22997377000108</v>
      </c>
      <c r="D445" s="2" t="s">
        <v>2173</v>
      </c>
      <c r="E445" s="4">
        <v>31997671703</v>
      </c>
      <c r="F445" s="1" t="s">
        <v>6942</v>
      </c>
      <c r="G445" s="22">
        <v>45021.60326388889</v>
      </c>
      <c r="H445" s="3">
        <v>45297.02799768518</v>
      </c>
      <c r="I445" s="22">
        <v>45473.7971875</v>
      </c>
      <c r="J445" s="1" t="s">
        <v>114</v>
      </c>
      <c r="K445" s="1" t="s">
        <v>6943</v>
      </c>
      <c r="L445" s="5"/>
      <c r="M445" s="18"/>
      <c r="N445" s="4">
        <v>73748802</v>
      </c>
      <c r="O445" s="4">
        <v>90488088</v>
      </c>
      <c r="P445" s="5"/>
      <c r="Q445" s="5"/>
      <c r="R445" s="5"/>
      <c r="S445" s="5"/>
      <c r="T445" s="5"/>
      <c r="U445" s="5"/>
      <c r="V445" s="5"/>
      <c r="W445" s="5"/>
      <c r="X445" s="18"/>
      <c r="Y445" s="1" t="s">
        <v>5825</v>
      </c>
      <c r="Z445" s="27" t="s">
        <v>5801</v>
      </c>
      <c r="AA445" s="27" t="s">
        <v>5801</v>
      </c>
      <c r="AB445" s="5"/>
      <c r="AC445" s="5"/>
      <c r="AD445" s="11"/>
      <c r="AE445" s="1" t="s">
        <v>5803</v>
      </c>
      <c r="AF445" s="28"/>
      <c r="AG445" s="5"/>
      <c r="AH445" s="5"/>
      <c r="AI445" s="11"/>
      <c r="AJ445" s="5"/>
      <c r="AK445" s="5"/>
      <c r="AL445" s="18"/>
      <c r="AM445" s="18"/>
      <c r="AN445" s="18"/>
    </row>
    <row x14ac:dyDescent="0.25" r="446" customHeight="1" ht="18.75">
      <c r="A446" s="1" t="s">
        <v>1377</v>
      </c>
      <c r="B446" s="1" t="s">
        <v>4969</v>
      </c>
      <c r="C446" s="4">
        <v>40707343000105</v>
      </c>
      <c r="D446" s="2" t="s">
        <v>4969</v>
      </c>
      <c r="E446" s="4">
        <v>11962086397</v>
      </c>
      <c r="F446" s="1" t="s">
        <v>6944</v>
      </c>
      <c r="G446" s="22">
        <v>45401.69582175926</v>
      </c>
      <c r="H446" s="3">
        <v>45597.222719907404</v>
      </c>
      <c r="I446" s="22"/>
      <c r="J446" s="1" t="s">
        <v>75</v>
      </c>
      <c r="K446" s="1" t="s">
        <v>5797</v>
      </c>
      <c r="L446" s="25" t="s">
        <v>5243</v>
      </c>
      <c r="M446" s="18"/>
      <c r="N446" s="4">
        <v>82067635</v>
      </c>
      <c r="O446" s="4">
        <v>99851167</v>
      </c>
      <c r="P446" s="5"/>
      <c r="Q446" s="5"/>
      <c r="R446" s="5"/>
      <c r="S446" s="5"/>
      <c r="T446" s="5"/>
      <c r="U446" s="1" t="s">
        <v>6945</v>
      </c>
      <c r="V446" s="5"/>
      <c r="W446" s="5"/>
      <c r="X446" s="4">
        <v>119198</v>
      </c>
      <c r="Y446" s="1" t="s">
        <v>5800</v>
      </c>
      <c r="Z446" s="27" t="s">
        <v>5801</v>
      </c>
      <c r="AA446" s="27" t="s">
        <v>5801</v>
      </c>
      <c r="AB446" s="5"/>
      <c r="AC446" s="27" t="s">
        <v>5802</v>
      </c>
      <c r="AD446" s="3">
        <v>45401.69579861111</v>
      </c>
      <c r="AE446" s="1" t="s">
        <v>5803</v>
      </c>
      <c r="AF446" s="26" t="s">
        <v>6946</v>
      </c>
      <c r="AG446" s="5"/>
      <c r="AH446" s="5"/>
      <c r="AI446" s="11"/>
      <c r="AJ446" s="27" t="s">
        <v>5801</v>
      </c>
      <c r="AK446" s="5"/>
      <c r="AL446" s="18"/>
      <c r="AM446" s="18"/>
      <c r="AN446" s="18"/>
    </row>
    <row x14ac:dyDescent="0.25" r="447" customHeight="1" ht="18.75">
      <c r="A447" s="1" t="s">
        <v>686</v>
      </c>
      <c r="B447" s="1" t="s">
        <v>1793</v>
      </c>
      <c r="C447" s="4">
        <v>27197911000107</v>
      </c>
      <c r="D447" s="2" t="s">
        <v>1793</v>
      </c>
      <c r="E447" s="4">
        <v>31999112331</v>
      </c>
      <c r="F447" s="1" t="s">
        <v>6947</v>
      </c>
      <c r="G447" s="22">
        <v>45432.818032407406</v>
      </c>
      <c r="H447" s="3">
        <v>45597.222708333335</v>
      </c>
      <c r="I447" s="22"/>
      <c r="J447" s="1" t="s">
        <v>119</v>
      </c>
      <c r="K447" s="1" t="s">
        <v>5863</v>
      </c>
      <c r="L447" s="25" t="s">
        <v>5305</v>
      </c>
      <c r="M447" s="18"/>
      <c r="N447" s="4">
        <v>84528151</v>
      </c>
      <c r="O447" s="4">
        <v>103636424</v>
      </c>
      <c r="P447" s="5"/>
      <c r="Q447" s="5"/>
      <c r="R447" s="5"/>
      <c r="S447" s="5"/>
      <c r="T447" s="5"/>
      <c r="U447" s="1" t="s">
        <v>6947</v>
      </c>
      <c r="V447" s="5"/>
      <c r="W447" s="5"/>
      <c r="X447" s="18"/>
      <c r="Y447" s="1" t="s">
        <v>5800</v>
      </c>
      <c r="Z447" s="27" t="s">
        <v>5801</v>
      </c>
      <c r="AA447" s="27" t="s">
        <v>5801</v>
      </c>
      <c r="AB447" s="5"/>
      <c r="AC447" s="27" t="s">
        <v>5802</v>
      </c>
      <c r="AD447" s="3">
        <v>45432.818020833336</v>
      </c>
      <c r="AE447" s="1" t="s">
        <v>5803</v>
      </c>
      <c r="AF447" s="28"/>
      <c r="AG447" s="5"/>
      <c r="AH447" s="5"/>
      <c r="AI447" s="11"/>
      <c r="AJ447" s="27" t="s">
        <v>5801</v>
      </c>
      <c r="AK447" s="5"/>
      <c r="AL447" s="18"/>
      <c r="AM447" s="18"/>
      <c r="AN447" s="18"/>
    </row>
    <row x14ac:dyDescent="0.25" r="448" customHeight="1" ht="18.75">
      <c r="A448" s="1" t="s">
        <v>363</v>
      </c>
      <c r="B448" s="1" t="s">
        <v>6948</v>
      </c>
      <c r="C448" s="4">
        <v>20315905000168</v>
      </c>
      <c r="D448" s="2" t="s">
        <v>6948</v>
      </c>
      <c r="E448" s="4">
        <v>11974399684</v>
      </c>
      <c r="F448" s="1" t="s">
        <v>6949</v>
      </c>
      <c r="G448" s="22">
        <v>45327.703043981484</v>
      </c>
      <c r="H448" s="3">
        <v>45418.586377314816</v>
      </c>
      <c r="I448" s="22">
        <v>45427.50625</v>
      </c>
      <c r="J448" s="1" t="s">
        <v>288</v>
      </c>
      <c r="K448" s="1" t="s">
        <v>5824</v>
      </c>
      <c r="L448" s="25" t="s">
        <v>5398</v>
      </c>
      <c r="M448" s="4">
        <v>948834</v>
      </c>
      <c r="N448" s="4">
        <v>77246931</v>
      </c>
      <c r="O448" s="4">
        <v>95575059</v>
      </c>
      <c r="P448" s="5"/>
      <c r="Q448" s="5"/>
      <c r="R448" s="5"/>
      <c r="S448" s="5"/>
      <c r="T448" s="5"/>
      <c r="U448" s="1" t="s">
        <v>6950</v>
      </c>
      <c r="V448" s="5"/>
      <c r="W448" s="27" t="s">
        <v>5802</v>
      </c>
      <c r="X448" s="18"/>
      <c r="Y448" s="1" t="s">
        <v>5800</v>
      </c>
      <c r="Z448" s="27" t="s">
        <v>5801</v>
      </c>
      <c r="AA448" s="27" t="s">
        <v>5801</v>
      </c>
      <c r="AB448" s="5"/>
      <c r="AC448" s="5"/>
      <c r="AD448" s="11"/>
      <c r="AE448" s="1" t="s">
        <v>5803</v>
      </c>
      <c r="AF448" s="28"/>
      <c r="AG448" s="5"/>
      <c r="AH448" s="5"/>
      <c r="AI448" s="11"/>
      <c r="AJ448" s="5"/>
      <c r="AK448" s="5"/>
      <c r="AL448" s="18"/>
      <c r="AM448" s="18"/>
      <c r="AN448" s="18"/>
    </row>
    <row x14ac:dyDescent="0.25" r="449" customHeight="1" ht="18.75">
      <c r="A449" s="1" t="s">
        <v>1136</v>
      </c>
      <c r="B449" s="1" t="s">
        <v>4970</v>
      </c>
      <c r="C449" s="4">
        <v>26571506000144</v>
      </c>
      <c r="D449" s="2" t="s">
        <v>4970</v>
      </c>
      <c r="E449" s="4">
        <v>21998009839</v>
      </c>
      <c r="F449" s="1" t="s">
        <v>6951</v>
      </c>
      <c r="G449" s="22">
        <v>45443.68482638889</v>
      </c>
      <c r="H449" s="3">
        <v>45553.736805555556</v>
      </c>
      <c r="I449" s="22">
        <v>45553.95633101852</v>
      </c>
      <c r="J449" s="1" t="s">
        <v>223</v>
      </c>
      <c r="K449" s="1" t="s">
        <v>5824</v>
      </c>
      <c r="L449" s="5"/>
      <c r="M449" s="4">
        <v>850368</v>
      </c>
      <c r="N449" s="4">
        <v>85027725</v>
      </c>
      <c r="O449" s="4">
        <v>102312540</v>
      </c>
      <c r="P449" s="5"/>
      <c r="Q449" s="5"/>
      <c r="R449" s="5"/>
      <c r="S449" s="5"/>
      <c r="T449" s="5"/>
      <c r="U449" s="1" t="s">
        <v>6951</v>
      </c>
      <c r="V449" s="5"/>
      <c r="W449" s="27" t="s">
        <v>5802</v>
      </c>
      <c r="X449" s="18"/>
      <c r="Y449" s="1" t="s">
        <v>5825</v>
      </c>
      <c r="Z449" s="27" t="s">
        <v>5801</v>
      </c>
      <c r="AA449" s="27" t="s">
        <v>5801</v>
      </c>
      <c r="AB449" s="5"/>
      <c r="AC449" s="27" t="s">
        <v>5802</v>
      </c>
      <c r="AD449" s="3">
        <v>45443.65959490741</v>
      </c>
      <c r="AE449" s="1" t="s">
        <v>5803</v>
      </c>
      <c r="AF449" s="28"/>
      <c r="AG449" s="5"/>
      <c r="AH449" s="5"/>
      <c r="AI449" s="11"/>
      <c r="AJ449" s="27" t="s">
        <v>5801</v>
      </c>
      <c r="AK449" s="5"/>
      <c r="AL449" s="18"/>
      <c r="AM449" s="18"/>
      <c r="AN449" s="18"/>
    </row>
    <row x14ac:dyDescent="0.25" r="450" customHeight="1" ht="18.75">
      <c r="A450" s="1" t="s">
        <v>431</v>
      </c>
      <c r="B450" s="1" t="s">
        <v>1794</v>
      </c>
      <c r="C450" s="4">
        <v>44573539000105</v>
      </c>
      <c r="D450" s="2" t="s">
        <v>1794</v>
      </c>
      <c r="E450" s="4">
        <v>13996057378</v>
      </c>
      <c r="F450" s="1" t="s">
        <v>6952</v>
      </c>
      <c r="G450" s="22">
        <v>45553.69701388889</v>
      </c>
      <c r="H450" s="3">
        <v>45597.222708333335</v>
      </c>
      <c r="I450" s="22"/>
      <c r="J450" s="1" t="s">
        <v>311</v>
      </c>
      <c r="K450" s="1" t="s">
        <v>5824</v>
      </c>
      <c r="L450" s="25" t="s">
        <v>5715</v>
      </c>
      <c r="M450" s="4">
        <v>99941</v>
      </c>
      <c r="N450" s="4">
        <v>88505026</v>
      </c>
      <c r="O450" s="4">
        <v>107666418</v>
      </c>
      <c r="P450" s="5"/>
      <c r="Q450" s="1" t="s">
        <v>6063</v>
      </c>
      <c r="R450" s="5"/>
      <c r="S450" s="1" t="s">
        <v>5927</v>
      </c>
      <c r="T450" s="5"/>
      <c r="U450" s="5"/>
      <c r="V450" s="5"/>
      <c r="W450" s="5"/>
      <c r="X450" s="18"/>
      <c r="Y450" s="1" t="s">
        <v>5800</v>
      </c>
      <c r="Z450" s="27" t="s">
        <v>5801</v>
      </c>
      <c r="AA450" s="27" t="s">
        <v>5801</v>
      </c>
      <c r="AB450" s="1" t="s">
        <v>6953</v>
      </c>
      <c r="AC450" s="27" t="s">
        <v>5802</v>
      </c>
      <c r="AD450" s="3">
        <v>45553.69695601852</v>
      </c>
      <c r="AE450" s="1" t="s">
        <v>5803</v>
      </c>
      <c r="AF450" s="28"/>
      <c r="AG450" s="5"/>
      <c r="AH450" s="5"/>
      <c r="AI450" s="11"/>
      <c r="AJ450" s="27" t="s">
        <v>5801</v>
      </c>
      <c r="AK450" s="27" t="s">
        <v>5801</v>
      </c>
      <c r="AL450" s="4">
        <v>0</v>
      </c>
      <c r="AM450" s="4">
        <v>0</v>
      </c>
      <c r="AN450" s="4">
        <v>0</v>
      </c>
    </row>
    <row x14ac:dyDescent="0.25" r="451" customHeight="1" ht="18.75">
      <c r="A451" s="1" t="s">
        <v>1514</v>
      </c>
      <c r="B451" s="1" t="s">
        <v>6954</v>
      </c>
      <c r="C451" s="4">
        <v>43747785000173</v>
      </c>
      <c r="D451" s="2" t="s">
        <v>6954</v>
      </c>
      <c r="E451" s="4">
        <v>21999155193</v>
      </c>
      <c r="F451" s="1" t="s">
        <v>6955</v>
      </c>
      <c r="G451" s="22">
        <v>45212.50635416667</v>
      </c>
      <c r="H451" s="3">
        <v>45597.22274305556</v>
      </c>
      <c r="I451" s="22"/>
      <c r="J451" s="1" t="s">
        <v>223</v>
      </c>
      <c r="K451" s="1" t="s">
        <v>5797</v>
      </c>
      <c r="L451" s="25" t="s">
        <v>6956</v>
      </c>
      <c r="M451" s="18"/>
      <c r="N451" s="4">
        <v>72999340</v>
      </c>
      <c r="O451" s="4">
        <v>89583766</v>
      </c>
      <c r="P451" s="5"/>
      <c r="Q451" s="5"/>
      <c r="R451" s="5"/>
      <c r="S451" s="5"/>
      <c r="T451" s="1" t="s">
        <v>5798</v>
      </c>
      <c r="U451" s="5"/>
      <c r="V451" s="5"/>
      <c r="W451" s="27" t="s">
        <v>5801</v>
      </c>
      <c r="X451" s="18"/>
      <c r="Y451" s="1" t="s">
        <v>5800</v>
      </c>
      <c r="Z451" s="27" t="s">
        <v>5801</v>
      </c>
      <c r="AA451" s="27" t="s">
        <v>5801</v>
      </c>
      <c r="AB451" s="5"/>
      <c r="AC451" s="5"/>
      <c r="AD451" s="11"/>
      <c r="AE451" s="1" t="s">
        <v>5803</v>
      </c>
      <c r="AF451" s="28"/>
      <c r="AG451" s="5"/>
      <c r="AH451" s="5"/>
      <c r="AI451" s="11"/>
      <c r="AJ451" s="27" t="s">
        <v>5801</v>
      </c>
      <c r="AK451" s="5"/>
      <c r="AL451" s="18"/>
      <c r="AM451" s="18"/>
      <c r="AN451" s="18"/>
    </row>
    <row x14ac:dyDescent="0.25" r="452" customHeight="1" ht="18.75">
      <c r="A452" s="1" t="s">
        <v>879</v>
      </c>
      <c r="B452" s="1" t="s">
        <v>2174</v>
      </c>
      <c r="C452" s="4">
        <v>44251364000110</v>
      </c>
      <c r="D452" s="2" t="s">
        <v>2174</v>
      </c>
      <c r="E452" s="4">
        <v>24992688863</v>
      </c>
      <c r="F452" s="1" t="s">
        <v>6957</v>
      </c>
      <c r="G452" s="22">
        <v>45210.908159722225</v>
      </c>
      <c r="H452" s="3">
        <v>45597.222662037035</v>
      </c>
      <c r="I452" s="22"/>
      <c r="J452" s="1" t="s">
        <v>316</v>
      </c>
      <c r="K452" s="1" t="s">
        <v>5797</v>
      </c>
      <c r="L452" s="25" t="s">
        <v>6958</v>
      </c>
      <c r="M452" s="18"/>
      <c r="N452" s="4">
        <v>73020440</v>
      </c>
      <c r="O452" s="4">
        <v>89635412</v>
      </c>
      <c r="P452" s="5"/>
      <c r="Q452" s="5"/>
      <c r="R452" s="5"/>
      <c r="S452" s="5"/>
      <c r="T452" s="5"/>
      <c r="U452" s="1" t="s">
        <v>6957</v>
      </c>
      <c r="V452" s="5"/>
      <c r="W452" s="27" t="s">
        <v>5801</v>
      </c>
      <c r="X452" s="18"/>
      <c r="Y452" s="1" t="s">
        <v>5825</v>
      </c>
      <c r="Z452" s="27" t="s">
        <v>5801</v>
      </c>
      <c r="AA452" s="27" t="s">
        <v>5801</v>
      </c>
      <c r="AB452" s="5"/>
      <c r="AC452" s="5"/>
      <c r="AD452" s="11"/>
      <c r="AE452" s="1" t="s">
        <v>5803</v>
      </c>
      <c r="AF452" s="28"/>
      <c r="AG452" s="5"/>
      <c r="AH452" s="5"/>
      <c r="AI452" s="11"/>
      <c r="AJ452" s="27" t="s">
        <v>5802</v>
      </c>
      <c r="AK452" s="5"/>
      <c r="AL452" s="18"/>
      <c r="AM452" s="18"/>
      <c r="AN452" s="18"/>
    </row>
    <row x14ac:dyDescent="0.25" r="453" customHeight="1" ht="18.75">
      <c r="A453" s="1" t="s">
        <v>418</v>
      </c>
      <c r="B453" s="1" t="s">
        <v>6959</v>
      </c>
      <c r="C453" s="4">
        <v>46379494000168</v>
      </c>
      <c r="D453" s="2" t="s">
        <v>6959</v>
      </c>
      <c r="E453" s="4">
        <v>21976576096</v>
      </c>
      <c r="F453" s="1" t="s">
        <v>6960</v>
      </c>
      <c r="G453" s="22">
        <v>45246.60996527778</v>
      </c>
      <c r="H453" s="3">
        <v>45341.77116898148</v>
      </c>
      <c r="I453" s="22">
        <v>45360.54393518518</v>
      </c>
      <c r="J453" s="1" t="s">
        <v>41</v>
      </c>
      <c r="K453" s="1" t="s">
        <v>5863</v>
      </c>
      <c r="L453" s="25" t="s">
        <v>6961</v>
      </c>
      <c r="M453" s="18"/>
      <c r="N453" s="4">
        <v>74306051</v>
      </c>
      <c r="O453" s="4">
        <v>95058478</v>
      </c>
      <c r="P453" s="5"/>
      <c r="Q453" s="5"/>
      <c r="R453" s="5"/>
      <c r="S453" s="5"/>
      <c r="T453" s="5"/>
      <c r="U453" s="1" t="s">
        <v>6962</v>
      </c>
      <c r="V453" s="5"/>
      <c r="W453" s="5"/>
      <c r="X453" s="18"/>
      <c r="Y453" s="1" t="s">
        <v>5800</v>
      </c>
      <c r="Z453" s="27" t="s">
        <v>5801</v>
      </c>
      <c r="AA453" s="27" t="s">
        <v>5801</v>
      </c>
      <c r="AB453" s="5"/>
      <c r="AC453" s="5"/>
      <c r="AD453" s="11"/>
      <c r="AE453" s="1" t="s">
        <v>5803</v>
      </c>
      <c r="AF453" s="28"/>
      <c r="AG453" s="5"/>
      <c r="AH453" s="5"/>
      <c r="AI453" s="11"/>
      <c r="AJ453" s="5"/>
      <c r="AK453" s="5"/>
      <c r="AL453" s="18"/>
      <c r="AM453" s="18"/>
      <c r="AN453" s="18"/>
    </row>
    <row x14ac:dyDescent="0.25" r="454" customHeight="1" ht="18.75">
      <c r="A454" s="1" t="s">
        <v>1263</v>
      </c>
      <c r="B454" s="1" t="s">
        <v>2175</v>
      </c>
      <c r="C454" s="4">
        <v>21638394000188</v>
      </c>
      <c r="D454" s="2" t="s">
        <v>2175</v>
      </c>
      <c r="E454" s="4">
        <v>11981970702</v>
      </c>
      <c r="F454" s="1" t="s">
        <v>6963</v>
      </c>
      <c r="G454" s="22">
        <v>45281.83349537037</v>
      </c>
      <c r="H454" s="3">
        <v>45597.22273148148</v>
      </c>
      <c r="I454" s="22"/>
      <c r="J454" s="1" t="s">
        <v>119</v>
      </c>
      <c r="K454" s="1" t="s">
        <v>5846</v>
      </c>
      <c r="L454" s="25" t="s">
        <v>6964</v>
      </c>
      <c r="M454" s="18"/>
      <c r="N454" s="4">
        <v>75532978</v>
      </c>
      <c r="O454" s="4">
        <v>93576856</v>
      </c>
      <c r="P454" s="5"/>
      <c r="Q454" s="5"/>
      <c r="R454" s="5"/>
      <c r="S454" s="5"/>
      <c r="T454" s="5"/>
      <c r="U454" s="1" t="s">
        <v>6963</v>
      </c>
      <c r="V454" s="5"/>
      <c r="W454" s="5"/>
      <c r="X454" s="18"/>
      <c r="Y454" s="1" t="s">
        <v>5800</v>
      </c>
      <c r="Z454" s="27" t="s">
        <v>5801</v>
      </c>
      <c r="AA454" s="27" t="s">
        <v>5801</v>
      </c>
      <c r="AB454" s="5"/>
      <c r="AC454" s="5"/>
      <c r="AD454" s="11"/>
      <c r="AE454" s="1" t="s">
        <v>5803</v>
      </c>
      <c r="AF454" s="28"/>
      <c r="AG454" s="5"/>
      <c r="AH454" s="5"/>
      <c r="AI454" s="11"/>
      <c r="AJ454" s="27" t="s">
        <v>5801</v>
      </c>
      <c r="AK454" s="5"/>
      <c r="AL454" s="18"/>
      <c r="AM454" s="18"/>
      <c r="AN454" s="18"/>
    </row>
    <row x14ac:dyDescent="0.25" r="455" customHeight="1" ht="18.75">
      <c r="A455" s="1" t="s">
        <v>6965</v>
      </c>
      <c r="B455" s="1" t="s">
        <v>6966</v>
      </c>
      <c r="C455" s="18"/>
      <c r="D455" s="2" t="s">
        <v>6966</v>
      </c>
      <c r="E455" s="4">
        <v>85986268852</v>
      </c>
      <c r="F455" s="1" t="s">
        <v>6967</v>
      </c>
      <c r="G455" s="22">
        <v>45175.57628472222</v>
      </c>
      <c r="H455" s="3">
        <v>45175.57628472222</v>
      </c>
      <c r="I455" s="22">
        <v>45235.55241898148</v>
      </c>
      <c r="J455" s="1" t="s">
        <v>50</v>
      </c>
      <c r="K455" s="5"/>
      <c r="L455" s="25" t="s">
        <v>6968</v>
      </c>
      <c r="M455" s="18"/>
      <c r="N455" s="4">
        <v>71304123</v>
      </c>
      <c r="O455" s="4">
        <v>87356509</v>
      </c>
      <c r="P455" s="5"/>
      <c r="Q455" s="5"/>
      <c r="R455" s="5"/>
      <c r="S455" s="5"/>
      <c r="T455" s="5"/>
      <c r="U455" s="5"/>
      <c r="V455" s="5"/>
      <c r="W455" s="27" t="s">
        <v>5802</v>
      </c>
      <c r="X455" s="18"/>
      <c r="Y455" s="1" t="s">
        <v>5800</v>
      </c>
      <c r="Z455" s="27" t="s">
        <v>5801</v>
      </c>
      <c r="AA455" s="27" t="s">
        <v>5801</v>
      </c>
      <c r="AB455" s="5"/>
      <c r="AC455" s="5"/>
      <c r="AD455" s="11"/>
      <c r="AE455" s="1" t="s">
        <v>5803</v>
      </c>
      <c r="AF455" s="28"/>
      <c r="AG455" s="5"/>
      <c r="AH455" s="5"/>
      <c r="AI455" s="11"/>
      <c r="AJ455" s="5"/>
      <c r="AK455" s="5"/>
      <c r="AL455" s="18"/>
      <c r="AM455" s="18"/>
      <c r="AN455" s="18"/>
    </row>
    <row x14ac:dyDescent="0.25" r="456" customHeight="1" ht="18.75">
      <c r="A456" s="1" t="s">
        <v>1128</v>
      </c>
      <c r="B456" s="1" t="s">
        <v>2011</v>
      </c>
      <c r="C456" s="4">
        <v>43727125000120</v>
      </c>
      <c r="D456" s="2" t="s">
        <v>6969</v>
      </c>
      <c r="E456" s="4">
        <v>54999145556</v>
      </c>
      <c r="F456" s="1" t="s">
        <v>6970</v>
      </c>
      <c r="G456" s="22">
        <v>45462.011875</v>
      </c>
      <c r="H456" s="3">
        <v>45597.225752314815</v>
      </c>
      <c r="I456" s="22"/>
      <c r="J456" s="1" t="s">
        <v>108</v>
      </c>
      <c r="K456" s="1" t="s">
        <v>5824</v>
      </c>
      <c r="L456" s="25" t="s">
        <v>5369</v>
      </c>
      <c r="M456" s="4">
        <v>1203186</v>
      </c>
      <c r="N456" s="4">
        <v>85770865</v>
      </c>
      <c r="O456" s="4">
        <v>103379664</v>
      </c>
      <c r="P456" s="5"/>
      <c r="Q456" s="5"/>
      <c r="R456" s="5"/>
      <c r="S456" s="5"/>
      <c r="T456" s="5"/>
      <c r="U456" s="1" t="s">
        <v>6970</v>
      </c>
      <c r="V456" s="5"/>
      <c r="W456" s="5"/>
      <c r="X456" s="18"/>
      <c r="Y456" s="1" t="s">
        <v>5800</v>
      </c>
      <c r="Z456" s="27" t="s">
        <v>5801</v>
      </c>
      <c r="AA456" s="27" t="s">
        <v>5801</v>
      </c>
      <c r="AB456" s="5"/>
      <c r="AC456" s="27" t="s">
        <v>5802</v>
      </c>
      <c r="AD456" s="3">
        <v>45462.011875</v>
      </c>
      <c r="AE456" s="1" t="s">
        <v>5803</v>
      </c>
      <c r="AF456" s="28"/>
      <c r="AG456" s="5"/>
      <c r="AH456" s="5"/>
      <c r="AI456" s="11"/>
      <c r="AJ456" s="27" t="s">
        <v>5801</v>
      </c>
      <c r="AK456" s="5"/>
      <c r="AL456" s="18"/>
      <c r="AM456" s="18"/>
      <c r="AN456" s="18"/>
    </row>
    <row x14ac:dyDescent="0.25" r="457" customHeight="1" ht="18.75">
      <c r="A457" s="1" t="s">
        <v>894</v>
      </c>
      <c r="B457" s="1" t="s">
        <v>6971</v>
      </c>
      <c r="C457" s="4">
        <v>22199957000141</v>
      </c>
      <c r="D457" s="2" t="s">
        <v>6972</v>
      </c>
      <c r="E457" s="4">
        <v>51992869031</v>
      </c>
      <c r="F457" s="1" t="s">
        <v>6973</v>
      </c>
      <c r="G457" s="22">
        <v>45576.6955787037</v>
      </c>
      <c r="H457" s="3">
        <v>45597.22574074074</v>
      </c>
      <c r="I457" s="22"/>
      <c r="J457" s="1" t="s">
        <v>173</v>
      </c>
      <c r="K457" s="5"/>
      <c r="L457" s="25" t="s">
        <v>6974</v>
      </c>
      <c r="M457" s="18"/>
      <c r="N457" s="4">
        <v>89112248</v>
      </c>
      <c r="O457" s="4">
        <v>108705546</v>
      </c>
      <c r="P457" s="5"/>
      <c r="Q457" s="1" t="s">
        <v>5852</v>
      </c>
      <c r="R457" s="5"/>
      <c r="S457" s="1" t="s">
        <v>5814</v>
      </c>
      <c r="T457" s="1" t="s">
        <v>5815</v>
      </c>
      <c r="U457" s="5"/>
      <c r="V457" s="5"/>
      <c r="W457" s="5"/>
      <c r="X457" s="18"/>
      <c r="Y457" s="1" t="s">
        <v>5800</v>
      </c>
      <c r="Z457" s="27" t="s">
        <v>5801</v>
      </c>
      <c r="AA457" s="27" t="s">
        <v>5801</v>
      </c>
      <c r="AB457" s="1" t="s">
        <v>6975</v>
      </c>
      <c r="AC457" s="27" t="s">
        <v>5802</v>
      </c>
      <c r="AD457" s="3">
        <v>45576.6955787037</v>
      </c>
      <c r="AE457" s="1" t="s">
        <v>5803</v>
      </c>
      <c r="AF457" s="28"/>
      <c r="AG457" s="5"/>
      <c r="AH457" s="5"/>
      <c r="AI457" s="11"/>
      <c r="AJ457" s="27" t="s">
        <v>5801</v>
      </c>
      <c r="AK457" s="27" t="s">
        <v>5802</v>
      </c>
      <c r="AL457" s="4">
        <v>1</v>
      </c>
      <c r="AM457" s="4">
        <v>1</v>
      </c>
      <c r="AN457" s="4">
        <v>3</v>
      </c>
    </row>
    <row x14ac:dyDescent="0.25" r="458" customHeight="1" ht="18.75">
      <c r="A458" s="1" t="s">
        <v>421</v>
      </c>
      <c r="B458" s="1" t="s">
        <v>2176</v>
      </c>
      <c r="C458" s="4">
        <v>19965741000135</v>
      </c>
      <c r="D458" s="2" t="s">
        <v>2176</v>
      </c>
      <c r="E458" s="4">
        <v>21984679767</v>
      </c>
      <c r="F458" s="1" t="s">
        <v>6976</v>
      </c>
      <c r="G458" s="22">
        <v>45294.561574074076</v>
      </c>
      <c r="H458" s="3">
        <v>45597.22618055555</v>
      </c>
      <c r="I458" s="22"/>
      <c r="J458" s="1" t="s">
        <v>288</v>
      </c>
      <c r="K458" s="1" t="s">
        <v>5893</v>
      </c>
      <c r="L458" s="25" t="s">
        <v>6977</v>
      </c>
      <c r="M458" s="18"/>
      <c r="N458" s="4">
        <v>75751942</v>
      </c>
      <c r="O458" s="4">
        <v>94010909</v>
      </c>
      <c r="P458" s="5"/>
      <c r="Q458" s="5"/>
      <c r="R458" s="5"/>
      <c r="S458" s="5"/>
      <c r="T458" s="5"/>
      <c r="U458" s="1" t="s">
        <v>6978</v>
      </c>
      <c r="V458" s="5"/>
      <c r="W458" s="27" t="s">
        <v>5801</v>
      </c>
      <c r="X458" s="18"/>
      <c r="Y458" s="1" t="s">
        <v>5800</v>
      </c>
      <c r="Z458" s="27" t="s">
        <v>5801</v>
      </c>
      <c r="AA458" s="27" t="s">
        <v>5801</v>
      </c>
      <c r="AB458" s="5"/>
      <c r="AC458" s="5"/>
      <c r="AD458" s="11"/>
      <c r="AE458" s="1" t="s">
        <v>5803</v>
      </c>
      <c r="AF458" s="28"/>
      <c r="AG458" s="5"/>
      <c r="AH458" s="5"/>
      <c r="AI458" s="11"/>
      <c r="AJ458" s="27" t="s">
        <v>5801</v>
      </c>
      <c r="AK458" s="5"/>
      <c r="AL458" s="18"/>
      <c r="AM458" s="18"/>
      <c r="AN458" s="18"/>
    </row>
    <row x14ac:dyDescent="0.25" r="459" customHeight="1" ht="18.75">
      <c r="A459" s="1" t="s">
        <v>6979</v>
      </c>
      <c r="B459" s="1" t="s">
        <v>6980</v>
      </c>
      <c r="C459" s="4">
        <v>81609984000104</v>
      </c>
      <c r="D459" s="2" t="s">
        <v>6981</v>
      </c>
      <c r="E459" s="4">
        <v>48984289791</v>
      </c>
      <c r="F459" s="1" t="s">
        <v>6982</v>
      </c>
      <c r="G459" s="22">
        <v>45197.125</v>
      </c>
      <c r="H459" s="3">
        <v>45369.704733796294</v>
      </c>
      <c r="I459" s="22">
        <v>45226.125</v>
      </c>
      <c r="J459" s="1" t="s">
        <v>20</v>
      </c>
      <c r="K459" s="5"/>
      <c r="L459" s="5"/>
      <c r="M459" s="18"/>
      <c r="N459" s="4">
        <v>72486439</v>
      </c>
      <c r="O459" s="4">
        <v>88689373</v>
      </c>
      <c r="P459" s="27" t="s">
        <v>5801</v>
      </c>
      <c r="Q459" s="5"/>
      <c r="R459" s="5"/>
      <c r="S459" s="5"/>
      <c r="T459" s="5"/>
      <c r="U459" s="5"/>
      <c r="V459" s="27" t="s">
        <v>5801</v>
      </c>
      <c r="W459" s="27" t="s">
        <v>5802</v>
      </c>
      <c r="X459" s="18"/>
      <c r="Y459" s="1" t="s">
        <v>5800</v>
      </c>
      <c r="Z459" s="27" t="s">
        <v>5801</v>
      </c>
      <c r="AA459" s="27" t="s">
        <v>5801</v>
      </c>
      <c r="AB459" s="5"/>
      <c r="AC459" s="5"/>
      <c r="AD459" s="11"/>
      <c r="AE459" s="1" t="s">
        <v>5803</v>
      </c>
      <c r="AF459" s="28"/>
      <c r="AG459" s="5"/>
      <c r="AH459" s="5"/>
      <c r="AI459" s="11"/>
      <c r="AJ459" s="27" t="s">
        <v>5801</v>
      </c>
      <c r="AK459" s="5"/>
      <c r="AL459" s="18"/>
      <c r="AM459" s="18"/>
      <c r="AN459" s="18"/>
    </row>
    <row x14ac:dyDescent="0.25" r="460" customHeight="1" ht="18.75">
      <c r="A460" s="1" t="s">
        <v>725</v>
      </c>
      <c r="B460" s="1" t="s">
        <v>1795</v>
      </c>
      <c r="C460" s="4">
        <v>7039889000160</v>
      </c>
      <c r="D460" s="2" t="s">
        <v>1795</v>
      </c>
      <c r="E460" s="4">
        <v>85988393939</v>
      </c>
      <c r="F460" s="1" t="s">
        <v>6983</v>
      </c>
      <c r="G460" s="22">
        <v>45561.59446759259</v>
      </c>
      <c r="H460" s="3">
        <v>45597.22603009259</v>
      </c>
      <c r="I460" s="22"/>
      <c r="J460" s="1" t="s">
        <v>117</v>
      </c>
      <c r="K460" s="1" t="s">
        <v>5863</v>
      </c>
      <c r="L460" s="5"/>
      <c r="M460" s="18"/>
      <c r="N460" s="4">
        <v>88679980</v>
      </c>
      <c r="O460" s="4">
        <v>108005487</v>
      </c>
      <c r="P460" s="5"/>
      <c r="Q460" s="5"/>
      <c r="R460" s="5"/>
      <c r="S460" s="5"/>
      <c r="T460" s="1" t="s">
        <v>5815</v>
      </c>
      <c r="U460" s="5"/>
      <c r="V460" s="5"/>
      <c r="W460" s="5"/>
      <c r="X460" s="18"/>
      <c r="Y460" s="1" t="s">
        <v>5800</v>
      </c>
      <c r="Z460" s="27" t="s">
        <v>5801</v>
      </c>
      <c r="AA460" s="27" t="s">
        <v>5801</v>
      </c>
      <c r="AB460" s="5"/>
      <c r="AC460" s="27" t="s">
        <v>5802</v>
      </c>
      <c r="AD460" s="3">
        <v>45561.57179398148</v>
      </c>
      <c r="AE460" s="1" t="s">
        <v>5803</v>
      </c>
      <c r="AF460" s="28"/>
      <c r="AG460" s="5"/>
      <c r="AH460" s="5"/>
      <c r="AI460" s="11"/>
      <c r="AJ460" s="27" t="s">
        <v>5801</v>
      </c>
      <c r="AK460" s="5"/>
      <c r="AL460" s="18"/>
      <c r="AM460" s="18"/>
      <c r="AN460" s="18"/>
    </row>
    <row x14ac:dyDescent="0.25" r="461" customHeight="1" ht="18.75">
      <c r="A461" s="1" t="s">
        <v>1295</v>
      </c>
      <c r="B461" s="1" t="s">
        <v>1796</v>
      </c>
      <c r="C461" s="4">
        <v>45537109000281</v>
      </c>
      <c r="D461" s="2" t="s">
        <v>6984</v>
      </c>
      <c r="E461" s="4">
        <v>61984773121</v>
      </c>
      <c r="F461" s="1" t="s">
        <v>6985</v>
      </c>
      <c r="G461" s="22">
        <v>45475.82247685185</v>
      </c>
      <c r="H461" s="3">
        <v>45597.22604166667</v>
      </c>
      <c r="I461" s="22"/>
      <c r="J461" s="1" t="s">
        <v>223</v>
      </c>
      <c r="K461" s="1" t="s">
        <v>5824</v>
      </c>
      <c r="L461" s="25" t="s">
        <v>5413</v>
      </c>
      <c r="M461" s="4">
        <v>1204144</v>
      </c>
      <c r="N461" s="4">
        <v>86128413</v>
      </c>
      <c r="O461" s="4">
        <v>104048033</v>
      </c>
      <c r="P461" s="5"/>
      <c r="Q461" s="5"/>
      <c r="R461" s="5"/>
      <c r="S461" s="5"/>
      <c r="T461" s="1" t="s">
        <v>5798</v>
      </c>
      <c r="U461" s="1" t="s">
        <v>6986</v>
      </c>
      <c r="V461" s="5"/>
      <c r="W461" s="5"/>
      <c r="X461" s="18"/>
      <c r="Y461" s="1" t="s">
        <v>5800</v>
      </c>
      <c r="Z461" s="27" t="s">
        <v>5801</v>
      </c>
      <c r="AA461" s="27" t="s">
        <v>5801</v>
      </c>
      <c r="AB461" s="5"/>
      <c r="AC461" s="27" t="s">
        <v>5802</v>
      </c>
      <c r="AD461" s="3">
        <v>45475.82247685185</v>
      </c>
      <c r="AE461" s="1" t="s">
        <v>5803</v>
      </c>
      <c r="AF461" s="28"/>
      <c r="AG461" s="5"/>
      <c r="AH461" s="5"/>
      <c r="AI461" s="11"/>
      <c r="AJ461" s="27" t="s">
        <v>5801</v>
      </c>
      <c r="AK461" s="5"/>
      <c r="AL461" s="18"/>
      <c r="AM461" s="18"/>
      <c r="AN461" s="18"/>
    </row>
    <row x14ac:dyDescent="0.25" r="462" customHeight="1" ht="18.75">
      <c r="A462" s="1" t="s">
        <v>1043</v>
      </c>
      <c r="B462" s="1" t="s">
        <v>4693</v>
      </c>
      <c r="C462" s="4">
        <v>39257016000110</v>
      </c>
      <c r="D462" s="2" t="s">
        <v>6987</v>
      </c>
      <c r="E462" s="4">
        <v>35998169020</v>
      </c>
      <c r="F462" s="1" t="s">
        <v>6988</v>
      </c>
      <c r="G462" s="22">
        <v>45404.55222222222</v>
      </c>
      <c r="H462" s="3">
        <v>45597.22614583333</v>
      </c>
      <c r="I462" s="22"/>
      <c r="J462" s="1" t="s">
        <v>20</v>
      </c>
      <c r="K462" s="1" t="s">
        <v>5812</v>
      </c>
      <c r="L462" s="5"/>
      <c r="M462" s="18"/>
      <c r="N462" s="4">
        <v>82072742</v>
      </c>
      <c r="O462" s="4">
        <v>99858982</v>
      </c>
      <c r="P462" s="5"/>
      <c r="Q462" s="5"/>
      <c r="R462" s="5"/>
      <c r="S462" s="5"/>
      <c r="T462" s="5"/>
      <c r="U462" s="1" t="s">
        <v>6989</v>
      </c>
      <c r="V462" s="5"/>
      <c r="W462" s="27" t="s">
        <v>5801</v>
      </c>
      <c r="X462" s="18"/>
      <c r="Y462" s="1" t="s">
        <v>5800</v>
      </c>
      <c r="Z462" s="27" t="s">
        <v>5801</v>
      </c>
      <c r="AA462" s="27" t="s">
        <v>5801</v>
      </c>
      <c r="AB462" s="5"/>
      <c r="AC462" s="27" t="s">
        <v>5802</v>
      </c>
      <c r="AD462" s="3">
        <v>45404.54601851852</v>
      </c>
      <c r="AE462" s="1" t="s">
        <v>5803</v>
      </c>
      <c r="AF462" s="28"/>
      <c r="AG462" s="5"/>
      <c r="AH462" s="5"/>
      <c r="AI462" s="11"/>
      <c r="AJ462" s="27" t="s">
        <v>5801</v>
      </c>
      <c r="AK462" s="5"/>
      <c r="AL462" s="18"/>
      <c r="AM462" s="18"/>
      <c r="AN462" s="18"/>
    </row>
    <row x14ac:dyDescent="0.25" r="463" customHeight="1" ht="18.75">
      <c r="A463" s="1" t="s">
        <v>1624</v>
      </c>
      <c r="B463" s="1" t="s">
        <v>4971</v>
      </c>
      <c r="C463" s="4">
        <v>48554769000188</v>
      </c>
      <c r="D463" s="2" t="s">
        <v>4971</v>
      </c>
      <c r="E463" s="4">
        <v>18991027689</v>
      </c>
      <c r="F463" s="1" t="s">
        <v>6990</v>
      </c>
      <c r="G463" s="22">
        <v>45581.85909722222</v>
      </c>
      <c r="H463" s="3">
        <v>45597.22618055555</v>
      </c>
      <c r="I463" s="22"/>
      <c r="J463" s="1" t="s">
        <v>117</v>
      </c>
      <c r="K463" s="1" t="s">
        <v>5812</v>
      </c>
      <c r="L463" s="25" t="s">
        <v>6991</v>
      </c>
      <c r="M463" s="18"/>
      <c r="N463" s="4">
        <v>89284567</v>
      </c>
      <c r="O463" s="4">
        <v>108935830</v>
      </c>
      <c r="P463" s="5"/>
      <c r="Q463" s="5"/>
      <c r="R463" s="5"/>
      <c r="S463" s="5"/>
      <c r="T463" s="1" t="s">
        <v>5815</v>
      </c>
      <c r="U463" s="5"/>
      <c r="V463" s="5"/>
      <c r="W463" s="5"/>
      <c r="X463" s="18"/>
      <c r="Y463" s="1" t="s">
        <v>5940</v>
      </c>
      <c r="Z463" s="27" t="s">
        <v>5801</v>
      </c>
      <c r="AA463" s="27" t="s">
        <v>5801</v>
      </c>
      <c r="AB463" s="5"/>
      <c r="AC463" s="27" t="s">
        <v>5802</v>
      </c>
      <c r="AD463" s="3">
        <v>45581.83199074074</v>
      </c>
      <c r="AE463" s="1" t="s">
        <v>5803</v>
      </c>
      <c r="AF463" s="28"/>
      <c r="AG463" s="5"/>
      <c r="AH463" s="5"/>
      <c r="AI463" s="11"/>
      <c r="AJ463" s="27" t="s">
        <v>5801</v>
      </c>
      <c r="AK463" s="5"/>
      <c r="AL463" s="18"/>
      <c r="AM463" s="18"/>
      <c r="AN463" s="18"/>
    </row>
    <row x14ac:dyDescent="0.25" r="464" customHeight="1" ht="18.75">
      <c r="A464" s="1" t="s">
        <v>1085</v>
      </c>
      <c r="B464" s="1" t="s">
        <v>1797</v>
      </c>
      <c r="C464" s="4">
        <v>36352897000160</v>
      </c>
      <c r="D464" s="2" t="s">
        <v>1797</v>
      </c>
      <c r="E464" s="4">
        <v>11980468580</v>
      </c>
      <c r="F464" s="1" t="s">
        <v>6992</v>
      </c>
      <c r="G464" s="22">
        <v>45376.55541666667</v>
      </c>
      <c r="H464" s="3">
        <v>45597.22621527778</v>
      </c>
      <c r="I464" s="22"/>
      <c r="J464" s="1" t="s">
        <v>119</v>
      </c>
      <c r="K464" s="1" t="s">
        <v>5812</v>
      </c>
      <c r="L464" s="25" t="s">
        <v>5160</v>
      </c>
      <c r="M464" s="18"/>
      <c r="N464" s="4">
        <v>79774695</v>
      </c>
      <c r="O464" s="4">
        <v>107984264</v>
      </c>
      <c r="P464" s="5"/>
      <c r="Q464" s="5"/>
      <c r="R464" s="5"/>
      <c r="S464" s="5"/>
      <c r="T464" s="1" t="s">
        <v>5815</v>
      </c>
      <c r="U464" s="1" t="s">
        <v>6993</v>
      </c>
      <c r="V464" s="5"/>
      <c r="W464" s="5"/>
      <c r="X464" s="18"/>
      <c r="Y464" s="1" t="s">
        <v>5800</v>
      </c>
      <c r="Z464" s="27" t="s">
        <v>5801</v>
      </c>
      <c r="AA464" s="27" t="s">
        <v>5801</v>
      </c>
      <c r="AB464" s="5"/>
      <c r="AC464" s="27" t="s">
        <v>5802</v>
      </c>
      <c r="AD464" s="3">
        <v>45376.55540509259</v>
      </c>
      <c r="AE464" s="1" t="s">
        <v>5803</v>
      </c>
      <c r="AF464" s="28"/>
      <c r="AG464" s="5"/>
      <c r="AH464" s="5"/>
      <c r="AI464" s="11"/>
      <c r="AJ464" s="27" t="s">
        <v>5801</v>
      </c>
      <c r="AK464" s="5"/>
      <c r="AL464" s="18"/>
      <c r="AM464" s="18"/>
      <c r="AN464" s="18"/>
    </row>
    <row x14ac:dyDescent="0.25" r="465" customHeight="1" ht="18.75">
      <c r="A465" s="1" t="s">
        <v>813</v>
      </c>
      <c r="B465" s="1" t="s">
        <v>1798</v>
      </c>
      <c r="C465" s="4">
        <v>66889590000163</v>
      </c>
      <c r="D465" s="2" t="s">
        <v>1798</v>
      </c>
      <c r="E465" s="4">
        <v>31996959609</v>
      </c>
      <c r="F465" s="1" t="s">
        <v>6994</v>
      </c>
      <c r="G465" s="22">
        <v>45581.57475694444</v>
      </c>
      <c r="H465" s="3">
        <v>45597.16721064815</v>
      </c>
      <c r="I465" s="22"/>
      <c r="J465" s="1" t="s">
        <v>322</v>
      </c>
      <c r="K465" s="1" t="s">
        <v>5893</v>
      </c>
      <c r="L465" s="5"/>
      <c r="M465" s="18"/>
      <c r="N465" s="4">
        <v>89268945</v>
      </c>
      <c r="O465" s="4">
        <v>108912466</v>
      </c>
      <c r="P465" s="5"/>
      <c r="Q465" s="5"/>
      <c r="R465" s="5"/>
      <c r="S465" s="5"/>
      <c r="T465" s="5"/>
      <c r="U465" s="5"/>
      <c r="V465" s="5"/>
      <c r="W465" s="27" t="s">
        <v>5802</v>
      </c>
      <c r="X465" s="18"/>
      <c r="Y465" s="1" t="s">
        <v>5940</v>
      </c>
      <c r="Z465" s="27" t="s">
        <v>5801</v>
      </c>
      <c r="AA465" s="27" t="s">
        <v>5801</v>
      </c>
      <c r="AB465" s="5"/>
      <c r="AC465" s="27" t="s">
        <v>5802</v>
      </c>
      <c r="AD465" s="3">
        <v>45581.55417824074</v>
      </c>
      <c r="AE465" s="1" t="s">
        <v>5803</v>
      </c>
      <c r="AF465" s="28"/>
      <c r="AG465" s="5"/>
      <c r="AH465" s="5"/>
      <c r="AI465" s="11"/>
      <c r="AJ465" s="27" t="s">
        <v>5801</v>
      </c>
      <c r="AK465" s="5"/>
      <c r="AL465" s="18"/>
      <c r="AM465" s="18"/>
      <c r="AN465" s="18"/>
    </row>
    <row x14ac:dyDescent="0.25" r="466" customHeight="1" ht="18.75">
      <c r="A466" s="1" t="s">
        <v>1395</v>
      </c>
      <c r="B466" s="1" t="s">
        <v>4972</v>
      </c>
      <c r="C466" s="4">
        <v>23509984000136</v>
      </c>
      <c r="D466" s="2" t="s">
        <v>6995</v>
      </c>
      <c r="E466" s="4">
        <v>21992264603</v>
      </c>
      <c r="F466" s="1" t="s">
        <v>6996</v>
      </c>
      <c r="G466" s="22">
        <v>45513.89303240741</v>
      </c>
      <c r="H466" s="3">
        <v>45540.68920138889</v>
      </c>
      <c r="I466" s="22">
        <v>45534.603159722225</v>
      </c>
      <c r="J466" s="1" t="s">
        <v>223</v>
      </c>
      <c r="K466" s="1" t="s">
        <v>5863</v>
      </c>
      <c r="L466" s="25" t="s">
        <v>5541</v>
      </c>
      <c r="M466" s="18"/>
      <c r="N466" s="4">
        <v>87266668</v>
      </c>
      <c r="O466" s="4">
        <v>105827417</v>
      </c>
      <c r="P466" s="5"/>
      <c r="Q466" s="1" t="s">
        <v>5827</v>
      </c>
      <c r="R466" s="5"/>
      <c r="S466" s="1" t="s">
        <v>5814</v>
      </c>
      <c r="T466" s="1" t="s">
        <v>5815</v>
      </c>
      <c r="U466" s="5"/>
      <c r="V466" s="5"/>
      <c r="W466" s="27" t="s">
        <v>5802</v>
      </c>
      <c r="X466" s="18"/>
      <c r="Y466" s="1" t="s">
        <v>5800</v>
      </c>
      <c r="Z466" s="27" t="s">
        <v>5801</v>
      </c>
      <c r="AA466" s="27" t="s">
        <v>5801</v>
      </c>
      <c r="AB466" s="1" t="s">
        <v>6997</v>
      </c>
      <c r="AC466" s="27" t="s">
        <v>5802</v>
      </c>
      <c r="AD466" s="3">
        <v>45513.89302083333</v>
      </c>
      <c r="AE466" s="1" t="s">
        <v>5803</v>
      </c>
      <c r="AF466" s="28"/>
      <c r="AG466" s="5"/>
      <c r="AH466" s="5"/>
      <c r="AI466" s="11"/>
      <c r="AJ466" s="27" t="s">
        <v>5801</v>
      </c>
      <c r="AK466" s="27" t="s">
        <v>5802</v>
      </c>
      <c r="AL466" s="4">
        <v>0</v>
      </c>
      <c r="AM466" s="4">
        <v>0</v>
      </c>
      <c r="AN466" s="4">
        <v>0</v>
      </c>
    </row>
    <row x14ac:dyDescent="0.25" r="467" customHeight="1" ht="18.75">
      <c r="A467" s="1" t="s">
        <v>1384</v>
      </c>
      <c r="B467" s="1" t="s">
        <v>2177</v>
      </c>
      <c r="C467" s="4">
        <v>43308033000106</v>
      </c>
      <c r="D467" s="2" t="s">
        <v>2177</v>
      </c>
      <c r="E467" s="4">
        <v>3193204300</v>
      </c>
      <c r="F467" s="1" t="s">
        <v>6998</v>
      </c>
      <c r="G467" s="22">
        <v>45337.544074074074</v>
      </c>
      <c r="H467" s="3">
        <v>45346.61010416667</v>
      </c>
      <c r="I467" s="22">
        <v>45363.53396990741</v>
      </c>
      <c r="J467" s="1" t="s">
        <v>119</v>
      </c>
      <c r="K467" s="1" t="s">
        <v>5812</v>
      </c>
      <c r="L467" s="25" t="s">
        <v>6999</v>
      </c>
      <c r="M467" s="18"/>
      <c r="N467" s="4">
        <v>77463198</v>
      </c>
      <c r="O467" s="4">
        <v>95999375</v>
      </c>
      <c r="P467" s="5"/>
      <c r="Q467" s="5"/>
      <c r="R467" s="5"/>
      <c r="S467" s="5"/>
      <c r="T467" s="5"/>
      <c r="U467" s="1" t="s">
        <v>6998</v>
      </c>
      <c r="V467" s="5"/>
      <c r="W467" s="5"/>
      <c r="X467" s="18"/>
      <c r="Y467" s="1" t="s">
        <v>5800</v>
      </c>
      <c r="Z467" s="27" t="s">
        <v>5801</v>
      </c>
      <c r="AA467" s="27" t="s">
        <v>5801</v>
      </c>
      <c r="AB467" s="5"/>
      <c r="AC467" s="5"/>
      <c r="AD467" s="11"/>
      <c r="AE467" s="1" t="s">
        <v>5803</v>
      </c>
      <c r="AF467" s="28"/>
      <c r="AG467" s="5"/>
      <c r="AH467" s="5"/>
      <c r="AI467" s="11"/>
      <c r="AJ467" s="5"/>
      <c r="AK467" s="5"/>
      <c r="AL467" s="18"/>
      <c r="AM467" s="18"/>
      <c r="AN467" s="18"/>
    </row>
    <row x14ac:dyDescent="0.25" r="468" customHeight="1" ht="18.75">
      <c r="A468" s="1" t="s">
        <v>1397</v>
      </c>
      <c r="B468" s="1" t="s">
        <v>2442</v>
      </c>
      <c r="C468" s="4">
        <v>55513888000158</v>
      </c>
      <c r="D468" s="2" t="s">
        <v>2442</v>
      </c>
      <c r="E468" s="4">
        <v>31994171200</v>
      </c>
      <c r="F468" s="1" t="s">
        <v>7000</v>
      </c>
      <c r="G468" s="22">
        <v>45548.621516203704</v>
      </c>
      <c r="H468" s="3">
        <v>45597.22623842592</v>
      </c>
      <c r="I468" s="22"/>
      <c r="J468" s="1" t="s">
        <v>119</v>
      </c>
      <c r="K468" s="1" t="s">
        <v>5846</v>
      </c>
      <c r="L468" s="25" t="s">
        <v>5705</v>
      </c>
      <c r="M468" s="18"/>
      <c r="N468" s="4">
        <v>88330166</v>
      </c>
      <c r="O468" s="4">
        <v>107417799</v>
      </c>
      <c r="P468" s="5"/>
      <c r="Q468" s="1" t="s">
        <v>5813</v>
      </c>
      <c r="R468" s="5"/>
      <c r="S468" s="1" t="s">
        <v>5814</v>
      </c>
      <c r="T468" s="5"/>
      <c r="U468" s="5"/>
      <c r="V468" s="5"/>
      <c r="W468" s="5"/>
      <c r="X468" s="18"/>
      <c r="Y468" s="1" t="s">
        <v>5800</v>
      </c>
      <c r="Z468" s="27" t="s">
        <v>5801</v>
      </c>
      <c r="AA468" s="27" t="s">
        <v>5801</v>
      </c>
      <c r="AB468" s="1" t="s">
        <v>7001</v>
      </c>
      <c r="AC468" s="27" t="s">
        <v>5802</v>
      </c>
      <c r="AD468" s="3">
        <v>45548.62150462963</v>
      </c>
      <c r="AE468" s="1" t="s">
        <v>5803</v>
      </c>
      <c r="AF468" s="26" t="s">
        <v>7002</v>
      </c>
      <c r="AG468" s="5"/>
      <c r="AH468" s="5"/>
      <c r="AI468" s="11"/>
      <c r="AJ468" s="27" t="s">
        <v>5802</v>
      </c>
      <c r="AK468" s="27" t="s">
        <v>5801</v>
      </c>
      <c r="AL468" s="4">
        <v>0</v>
      </c>
      <c r="AM468" s="4">
        <v>0</v>
      </c>
      <c r="AN468" s="4">
        <v>0</v>
      </c>
    </row>
    <row x14ac:dyDescent="0.25" r="469" customHeight="1" ht="18.75">
      <c r="A469" s="1" t="s">
        <v>4522</v>
      </c>
      <c r="B469" s="1" t="s">
        <v>4694</v>
      </c>
      <c r="C469" s="4">
        <v>52231687000170</v>
      </c>
      <c r="D469" s="2" t="s">
        <v>7003</v>
      </c>
      <c r="E469" s="4">
        <v>11988687566</v>
      </c>
      <c r="F469" s="1" t="s">
        <v>7004</v>
      </c>
      <c r="G469" s="22">
        <v>45540.09829861111</v>
      </c>
      <c r="H469" s="3">
        <v>45552.76427083334</v>
      </c>
      <c r="I469" s="22">
        <v>45552.96144675926</v>
      </c>
      <c r="J469" s="1" t="s">
        <v>273</v>
      </c>
      <c r="K469" s="1" t="s">
        <v>5812</v>
      </c>
      <c r="L469" s="25" t="s">
        <v>5664</v>
      </c>
      <c r="M469" s="18"/>
      <c r="N469" s="4">
        <v>88080181</v>
      </c>
      <c r="O469" s="4">
        <v>107000596</v>
      </c>
      <c r="P469" s="5"/>
      <c r="Q469" s="1" t="s">
        <v>6073</v>
      </c>
      <c r="R469" s="5"/>
      <c r="S469" s="1" t="s">
        <v>5882</v>
      </c>
      <c r="T469" s="5"/>
      <c r="U469" s="5"/>
      <c r="V469" s="5"/>
      <c r="W469" s="27" t="s">
        <v>5802</v>
      </c>
      <c r="X469" s="18"/>
      <c r="Y469" s="1" t="s">
        <v>5800</v>
      </c>
      <c r="Z469" s="27" t="s">
        <v>5801</v>
      </c>
      <c r="AA469" s="27" t="s">
        <v>5801</v>
      </c>
      <c r="AB469" s="1" t="s">
        <v>7005</v>
      </c>
      <c r="AC469" s="27" t="s">
        <v>5802</v>
      </c>
      <c r="AD469" s="3">
        <v>45540.098287037035</v>
      </c>
      <c r="AE469" s="1" t="s">
        <v>5803</v>
      </c>
      <c r="AF469" s="28"/>
      <c r="AG469" s="5"/>
      <c r="AH469" s="5"/>
      <c r="AI469" s="11"/>
      <c r="AJ469" s="27" t="s">
        <v>5801</v>
      </c>
      <c r="AK469" s="27" t="s">
        <v>5801</v>
      </c>
      <c r="AL469" s="4">
        <v>0</v>
      </c>
      <c r="AM469" s="4">
        <v>0</v>
      </c>
      <c r="AN469" s="4">
        <v>0</v>
      </c>
    </row>
    <row x14ac:dyDescent="0.25" r="470" customHeight="1" ht="18.75">
      <c r="A470" s="1" t="s">
        <v>1304</v>
      </c>
      <c r="B470" s="1" t="s">
        <v>4695</v>
      </c>
      <c r="C470" s="4">
        <v>50511832000140</v>
      </c>
      <c r="D470" s="2" t="s">
        <v>7006</v>
      </c>
      <c r="E470" s="4">
        <v>11989028134</v>
      </c>
      <c r="F470" s="1" t="s">
        <v>7007</v>
      </c>
      <c r="G470" s="22">
        <v>45569.81953703704</v>
      </c>
      <c r="H470" s="3">
        <v>45597.23688657407</v>
      </c>
      <c r="I470" s="22"/>
      <c r="J470" s="1" t="s">
        <v>223</v>
      </c>
      <c r="K470" s="1" t="s">
        <v>5797</v>
      </c>
      <c r="L470" s="25" t="s">
        <v>7008</v>
      </c>
      <c r="M470" s="18"/>
      <c r="N470" s="4">
        <v>88962752</v>
      </c>
      <c r="O470" s="4">
        <v>108480968</v>
      </c>
      <c r="P470" s="5"/>
      <c r="Q470" s="1" t="s">
        <v>6936</v>
      </c>
      <c r="R470" s="5"/>
      <c r="S470" s="1" t="s">
        <v>5814</v>
      </c>
      <c r="T470" s="5"/>
      <c r="U470" s="5"/>
      <c r="V470" s="5"/>
      <c r="W470" s="5"/>
      <c r="X470" s="4">
        <v>145962</v>
      </c>
      <c r="Y470" s="1" t="s">
        <v>5800</v>
      </c>
      <c r="Z470" s="27" t="s">
        <v>5801</v>
      </c>
      <c r="AA470" s="27" t="s">
        <v>5801</v>
      </c>
      <c r="AB470" s="1" t="s">
        <v>7009</v>
      </c>
      <c r="AC470" s="27" t="s">
        <v>5802</v>
      </c>
      <c r="AD470" s="3">
        <v>45569.81953703704</v>
      </c>
      <c r="AE470" s="1" t="s">
        <v>5803</v>
      </c>
      <c r="AF470" s="28"/>
      <c r="AG470" s="5"/>
      <c r="AH470" s="5"/>
      <c r="AI470" s="11"/>
      <c r="AJ470" s="27" t="s">
        <v>5801</v>
      </c>
      <c r="AK470" s="27" t="s">
        <v>5801</v>
      </c>
      <c r="AL470" s="4">
        <v>0</v>
      </c>
      <c r="AM470" s="4">
        <v>0</v>
      </c>
      <c r="AN470" s="4">
        <v>0</v>
      </c>
    </row>
    <row x14ac:dyDescent="0.25" r="471" customHeight="1" ht="18.75">
      <c r="A471" s="1" t="s">
        <v>970</v>
      </c>
      <c r="B471" s="1" t="s">
        <v>4696</v>
      </c>
      <c r="C471" s="4">
        <v>37802971000165</v>
      </c>
      <c r="D471" s="2" t="s">
        <v>4696</v>
      </c>
      <c r="E471" s="4">
        <v>71999261418</v>
      </c>
      <c r="F471" s="1" t="s">
        <v>7010</v>
      </c>
      <c r="G471" s="22">
        <v>45426.57747685185</v>
      </c>
      <c r="H471" s="3">
        <v>45597.22607638889</v>
      </c>
      <c r="I471" s="22"/>
      <c r="J471" s="1" t="s">
        <v>119</v>
      </c>
      <c r="K471" s="1" t="s">
        <v>5893</v>
      </c>
      <c r="L471" s="25" t="s">
        <v>5297</v>
      </c>
      <c r="M471" s="18"/>
      <c r="N471" s="4">
        <v>84291251</v>
      </c>
      <c r="O471" s="4">
        <v>101318457</v>
      </c>
      <c r="P471" s="5"/>
      <c r="Q471" s="5"/>
      <c r="R471" s="5"/>
      <c r="S471" s="5"/>
      <c r="T471" s="5"/>
      <c r="U471" s="1" t="s">
        <v>7010</v>
      </c>
      <c r="V471" s="5"/>
      <c r="W471" s="5"/>
      <c r="X471" s="18"/>
      <c r="Y471" s="1" t="s">
        <v>5800</v>
      </c>
      <c r="Z471" s="27" t="s">
        <v>5801</v>
      </c>
      <c r="AA471" s="27" t="s">
        <v>5801</v>
      </c>
      <c r="AB471" s="5"/>
      <c r="AC471" s="27" t="s">
        <v>5802</v>
      </c>
      <c r="AD471" s="3">
        <v>45426.577465277776</v>
      </c>
      <c r="AE471" s="1" t="s">
        <v>5803</v>
      </c>
      <c r="AF471" s="28"/>
      <c r="AG471" s="5"/>
      <c r="AH471" s="5"/>
      <c r="AI471" s="11"/>
      <c r="AJ471" s="27" t="s">
        <v>5801</v>
      </c>
      <c r="AK471" s="5"/>
      <c r="AL471" s="18"/>
      <c r="AM471" s="18"/>
      <c r="AN471" s="18"/>
    </row>
    <row x14ac:dyDescent="0.25" r="472" customHeight="1" ht="18.75">
      <c r="A472" s="1" t="s">
        <v>3833</v>
      </c>
      <c r="B472" s="1" t="s">
        <v>7011</v>
      </c>
      <c r="C472" s="4">
        <v>30691025000140</v>
      </c>
      <c r="D472" s="2" t="s">
        <v>7011</v>
      </c>
      <c r="E472" s="4">
        <v>11985326057</v>
      </c>
      <c r="F472" s="1" t="s">
        <v>7012</v>
      </c>
      <c r="G472" s="22">
        <v>45488.81233796296</v>
      </c>
      <c r="H472" s="3">
        <v>45597.2262962963</v>
      </c>
      <c r="I472" s="22"/>
      <c r="J472" s="1" t="s">
        <v>223</v>
      </c>
      <c r="K472" s="5"/>
      <c r="L472" s="5"/>
      <c r="M472" s="18"/>
      <c r="N472" s="4">
        <v>86479622</v>
      </c>
      <c r="O472" s="4">
        <v>104553384</v>
      </c>
      <c r="P472" s="5"/>
      <c r="Q472" s="5"/>
      <c r="R472" s="5"/>
      <c r="S472" s="5"/>
      <c r="T472" s="5"/>
      <c r="U472" s="5"/>
      <c r="V472" s="5"/>
      <c r="W472" s="5"/>
      <c r="X472" s="18"/>
      <c r="Y472" s="1" t="s">
        <v>5800</v>
      </c>
      <c r="Z472" s="27" t="s">
        <v>5801</v>
      </c>
      <c r="AA472" s="27" t="s">
        <v>5801</v>
      </c>
      <c r="AB472" s="5"/>
      <c r="AC472" s="27" t="s">
        <v>5802</v>
      </c>
      <c r="AD472" s="3">
        <v>45488.801724537036</v>
      </c>
      <c r="AE472" s="1" t="s">
        <v>5803</v>
      </c>
      <c r="AF472" s="28"/>
      <c r="AG472" s="5"/>
      <c r="AH472" s="5"/>
      <c r="AI472" s="11"/>
      <c r="AJ472" s="27" t="s">
        <v>5801</v>
      </c>
      <c r="AK472" s="5"/>
      <c r="AL472" s="18"/>
      <c r="AM472" s="18"/>
      <c r="AN472" s="18"/>
    </row>
    <row x14ac:dyDescent="0.25" r="473" customHeight="1" ht="18.75">
      <c r="A473" s="1" t="s">
        <v>1256</v>
      </c>
      <c r="B473" s="1" t="s">
        <v>1799</v>
      </c>
      <c r="C473" s="4">
        <v>42164591000182</v>
      </c>
      <c r="D473" s="2" t="s">
        <v>1799</v>
      </c>
      <c r="E473" s="4">
        <v>71992953866</v>
      </c>
      <c r="F473" s="1" t="s">
        <v>7013</v>
      </c>
      <c r="G473" s="22">
        <v>45565.85377314815</v>
      </c>
      <c r="H473" s="3">
        <v>45597.226168981484</v>
      </c>
      <c r="I473" s="22"/>
      <c r="J473" s="1" t="s">
        <v>204</v>
      </c>
      <c r="K473" s="1" t="s">
        <v>5812</v>
      </c>
      <c r="L473" s="5"/>
      <c r="M473" s="18"/>
      <c r="N473" s="4">
        <v>88770871</v>
      </c>
      <c r="O473" s="4">
        <v>108495191</v>
      </c>
      <c r="P473" s="5"/>
      <c r="Q473" s="5"/>
      <c r="R473" s="5"/>
      <c r="S473" s="5"/>
      <c r="T473" s="1" t="s">
        <v>5798</v>
      </c>
      <c r="U473" s="5"/>
      <c r="V473" s="5"/>
      <c r="W473" s="5"/>
      <c r="X473" s="18"/>
      <c r="Y473" s="1" t="s">
        <v>5800</v>
      </c>
      <c r="Z473" s="27" t="s">
        <v>5801</v>
      </c>
      <c r="AA473" s="27" t="s">
        <v>5801</v>
      </c>
      <c r="AB473" s="5"/>
      <c r="AC473" s="27" t="s">
        <v>5802</v>
      </c>
      <c r="AD473" s="3">
        <v>45565.84581018519</v>
      </c>
      <c r="AE473" s="1" t="s">
        <v>5803</v>
      </c>
      <c r="AF473" s="28"/>
      <c r="AG473" s="5"/>
      <c r="AH473" s="5"/>
      <c r="AI473" s="11"/>
      <c r="AJ473" s="27" t="s">
        <v>5801</v>
      </c>
      <c r="AK473" s="5"/>
      <c r="AL473" s="18"/>
      <c r="AM473" s="18"/>
      <c r="AN473" s="18"/>
    </row>
    <row x14ac:dyDescent="0.25" r="474" customHeight="1" ht="18.75">
      <c r="A474" s="1" t="s">
        <v>1006</v>
      </c>
      <c r="B474" s="1" t="s">
        <v>1800</v>
      </c>
      <c r="C474" s="4">
        <v>45912097000147</v>
      </c>
      <c r="D474" s="2" t="s">
        <v>7014</v>
      </c>
      <c r="E474" s="4">
        <v>13998049786</v>
      </c>
      <c r="F474" s="1" t="s">
        <v>7015</v>
      </c>
      <c r="G474" s="22">
        <v>45462.03637731481</v>
      </c>
      <c r="H474" s="3">
        <v>45597.22597222222</v>
      </c>
      <c r="I474" s="22"/>
      <c r="J474" s="1" t="s">
        <v>108</v>
      </c>
      <c r="K474" s="1" t="s">
        <v>5863</v>
      </c>
      <c r="L474" s="25" t="s">
        <v>5371</v>
      </c>
      <c r="M474" s="18"/>
      <c r="N474" s="4">
        <v>85771412</v>
      </c>
      <c r="O474" s="4">
        <v>103380902</v>
      </c>
      <c r="P474" s="5"/>
      <c r="Q474" s="5"/>
      <c r="R474" s="5"/>
      <c r="S474" s="5"/>
      <c r="T474" s="1" t="s">
        <v>5798</v>
      </c>
      <c r="U474" s="1" t="s">
        <v>7015</v>
      </c>
      <c r="V474" s="5"/>
      <c r="W474" s="5"/>
      <c r="X474" s="18"/>
      <c r="Y474" s="1" t="s">
        <v>5800</v>
      </c>
      <c r="Z474" s="27" t="s">
        <v>5801</v>
      </c>
      <c r="AA474" s="27" t="s">
        <v>5801</v>
      </c>
      <c r="AB474" s="5"/>
      <c r="AC474" s="27" t="s">
        <v>5802</v>
      </c>
      <c r="AD474" s="3">
        <v>45462.03634259259</v>
      </c>
      <c r="AE474" s="1" t="s">
        <v>5803</v>
      </c>
      <c r="AF474" s="28"/>
      <c r="AG474" s="5"/>
      <c r="AH474" s="5"/>
      <c r="AI474" s="11"/>
      <c r="AJ474" s="27" t="s">
        <v>5801</v>
      </c>
      <c r="AK474" s="5"/>
      <c r="AL474" s="18"/>
      <c r="AM474" s="18"/>
      <c r="AN474" s="18"/>
    </row>
    <row x14ac:dyDescent="0.25" r="475" customHeight="1" ht="18.75">
      <c r="A475" s="1" t="s">
        <v>464</v>
      </c>
      <c r="B475" s="1" t="s">
        <v>2012</v>
      </c>
      <c r="C475" s="4">
        <v>30822661000163</v>
      </c>
      <c r="D475" s="2" t="s">
        <v>2012</v>
      </c>
      <c r="E475" s="4">
        <v>32984169768</v>
      </c>
      <c r="F475" s="1" t="s">
        <v>7016</v>
      </c>
      <c r="G475" s="22">
        <v>45085.63827546296</v>
      </c>
      <c r="H475" s="3">
        <v>45597.22630787037</v>
      </c>
      <c r="I475" s="22"/>
      <c r="J475" s="1" t="s">
        <v>66</v>
      </c>
      <c r="K475" s="1" t="s">
        <v>6366</v>
      </c>
      <c r="L475" s="25" t="s">
        <v>7017</v>
      </c>
      <c r="M475" s="4">
        <v>1064336</v>
      </c>
      <c r="N475" s="4">
        <v>73017137</v>
      </c>
      <c r="O475" s="4">
        <v>89627756</v>
      </c>
      <c r="P475" s="5"/>
      <c r="Q475" s="5"/>
      <c r="R475" s="5"/>
      <c r="S475" s="1" t="s">
        <v>5814</v>
      </c>
      <c r="T475" s="5"/>
      <c r="U475" s="1" t="s">
        <v>7018</v>
      </c>
      <c r="V475" s="5"/>
      <c r="W475" s="27" t="s">
        <v>5801</v>
      </c>
      <c r="X475" s="18"/>
      <c r="Y475" s="1" t="s">
        <v>5800</v>
      </c>
      <c r="Z475" s="27" t="s">
        <v>5801</v>
      </c>
      <c r="AA475" s="27" t="s">
        <v>5801</v>
      </c>
      <c r="AB475" s="5"/>
      <c r="AC475" s="5"/>
      <c r="AD475" s="11"/>
      <c r="AE475" s="1" t="s">
        <v>5803</v>
      </c>
      <c r="AF475" s="28"/>
      <c r="AG475" s="5"/>
      <c r="AH475" s="5"/>
      <c r="AI475" s="11"/>
      <c r="AJ475" s="27" t="s">
        <v>5801</v>
      </c>
      <c r="AK475" s="5"/>
      <c r="AL475" s="18"/>
      <c r="AM475" s="18"/>
      <c r="AN475" s="18"/>
    </row>
    <row x14ac:dyDescent="0.25" r="476" customHeight="1" ht="18.75">
      <c r="A476" s="1" t="s">
        <v>1373</v>
      </c>
      <c r="B476" s="1" t="s">
        <v>2178</v>
      </c>
      <c r="C476" s="4">
        <v>2220659828</v>
      </c>
      <c r="D476" s="2" t="s">
        <v>2178</v>
      </c>
      <c r="E476" s="4">
        <v>11982802755</v>
      </c>
      <c r="F476" s="1" t="s">
        <v>7019</v>
      </c>
      <c r="G476" s="22">
        <v>45353.68349537037</v>
      </c>
      <c r="H476" s="3">
        <v>45357.5168287037</v>
      </c>
      <c r="I476" s="22">
        <v>45427.59547453704</v>
      </c>
      <c r="J476" s="1" t="s">
        <v>119</v>
      </c>
      <c r="K476" s="1" t="s">
        <v>5863</v>
      </c>
      <c r="L476" s="25" t="s">
        <v>5107</v>
      </c>
      <c r="M476" s="18"/>
      <c r="N476" s="4">
        <v>78066174</v>
      </c>
      <c r="O476" s="4">
        <v>96780137</v>
      </c>
      <c r="P476" s="5"/>
      <c r="Q476" s="5"/>
      <c r="R476" s="5"/>
      <c r="S476" s="5"/>
      <c r="T476" s="5"/>
      <c r="U476" s="1" t="s">
        <v>7020</v>
      </c>
      <c r="V476" s="5"/>
      <c r="W476" s="5"/>
      <c r="X476" s="18"/>
      <c r="Y476" s="1" t="s">
        <v>5800</v>
      </c>
      <c r="Z476" s="27" t="s">
        <v>5801</v>
      </c>
      <c r="AA476" s="27" t="s">
        <v>5801</v>
      </c>
      <c r="AB476" s="5"/>
      <c r="AC476" s="5"/>
      <c r="AD476" s="11"/>
      <c r="AE476" s="1" t="s">
        <v>5803</v>
      </c>
      <c r="AF476" s="28"/>
      <c r="AG476" s="5"/>
      <c r="AH476" s="5"/>
      <c r="AI476" s="11"/>
      <c r="AJ476" s="5"/>
      <c r="AK476" s="5"/>
      <c r="AL476" s="18"/>
      <c r="AM476" s="18"/>
      <c r="AN476" s="18"/>
    </row>
    <row x14ac:dyDescent="0.25" r="477" customHeight="1" ht="18.75">
      <c r="A477" s="1" t="s">
        <v>1336</v>
      </c>
      <c r="B477" s="1" t="s">
        <v>2443</v>
      </c>
      <c r="C477" s="4">
        <v>46503946864</v>
      </c>
      <c r="D477" s="2" t="s">
        <v>2443</v>
      </c>
      <c r="E477" s="4">
        <v>19997810180</v>
      </c>
      <c r="F477" s="1" t="s">
        <v>7021</v>
      </c>
      <c r="G477" s="22">
        <v>45376.58892361111</v>
      </c>
      <c r="H477" s="3">
        <v>45502.7371875</v>
      </c>
      <c r="I477" s="22">
        <v>45502.73881944444</v>
      </c>
      <c r="J477" s="1" t="s">
        <v>119</v>
      </c>
      <c r="K477" s="1" t="s">
        <v>5812</v>
      </c>
      <c r="L477" s="25" t="s">
        <v>5161</v>
      </c>
      <c r="M477" s="18"/>
      <c r="N477" s="4">
        <v>79777678</v>
      </c>
      <c r="O477" s="4">
        <v>98308369</v>
      </c>
      <c r="P477" s="5"/>
      <c r="Q477" s="5"/>
      <c r="R477" s="5"/>
      <c r="S477" s="5"/>
      <c r="T477" s="5"/>
      <c r="U477" s="1" t="s">
        <v>7022</v>
      </c>
      <c r="V477" s="5"/>
      <c r="W477" s="5"/>
      <c r="X477" s="18"/>
      <c r="Y477" s="1" t="s">
        <v>5800</v>
      </c>
      <c r="Z477" s="27" t="s">
        <v>5801</v>
      </c>
      <c r="AA477" s="27" t="s">
        <v>5802</v>
      </c>
      <c r="AB477" s="5"/>
      <c r="AC477" s="27" t="s">
        <v>5802</v>
      </c>
      <c r="AD477" s="3">
        <v>45376.588912037034</v>
      </c>
      <c r="AE477" s="1" t="s">
        <v>5803</v>
      </c>
      <c r="AF477" s="28"/>
      <c r="AG477" s="5"/>
      <c r="AH477" s="5"/>
      <c r="AI477" s="11"/>
      <c r="AJ477" s="27" t="s">
        <v>5802</v>
      </c>
      <c r="AK477" s="5"/>
      <c r="AL477" s="18"/>
      <c r="AM477" s="18"/>
      <c r="AN477" s="18"/>
    </row>
    <row x14ac:dyDescent="0.25" r="478" customHeight="1" ht="18.75">
      <c r="A478" s="1" t="s">
        <v>402</v>
      </c>
      <c r="B478" s="1" t="s">
        <v>1801</v>
      </c>
      <c r="C478" s="4">
        <v>39830649000175</v>
      </c>
      <c r="D478" s="2" t="s">
        <v>1801</v>
      </c>
      <c r="E478" s="4">
        <v>19998166037</v>
      </c>
      <c r="F478" s="1" t="s">
        <v>7023</v>
      </c>
      <c r="G478" s="22">
        <v>45313.75480324074</v>
      </c>
      <c r="H478" s="3">
        <v>45579.866261574076</v>
      </c>
      <c r="I478" s="22">
        <v>45579.8665625</v>
      </c>
      <c r="J478" s="1" t="s">
        <v>319</v>
      </c>
      <c r="K478" s="1" t="s">
        <v>5863</v>
      </c>
      <c r="L478" s="25" t="s">
        <v>7024</v>
      </c>
      <c r="M478" s="18"/>
      <c r="N478" s="4">
        <v>76820909</v>
      </c>
      <c r="O478" s="4">
        <v>94933163</v>
      </c>
      <c r="P478" s="5"/>
      <c r="Q478" s="5"/>
      <c r="R478" s="5"/>
      <c r="S478" s="5"/>
      <c r="T478" s="1" t="s">
        <v>5815</v>
      </c>
      <c r="U478" s="1" t="s">
        <v>7025</v>
      </c>
      <c r="V478" s="5"/>
      <c r="W478" s="27" t="s">
        <v>5802</v>
      </c>
      <c r="X478" s="18"/>
      <c r="Y478" s="1" t="s">
        <v>5800</v>
      </c>
      <c r="Z478" s="27" t="s">
        <v>5801</v>
      </c>
      <c r="AA478" s="27" t="s">
        <v>5801</v>
      </c>
      <c r="AB478" s="5"/>
      <c r="AC478" s="5"/>
      <c r="AD478" s="11"/>
      <c r="AE478" s="1" t="s">
        <v>5803</v>
      </c>
      <c r="AF478" s="28"/>
      <c r="AG478" s="5"/>
      <c r="AH478" s="5"/>
      <c r="AI478" s="11"/>
      <c r="AJ478" s="27" t="s">
        <v>5801</v>
      </c>
      <c r="AK478" s="5"/>
      <c r="AL478" s="18"/>
      <c r="AM478" s="18"/>
      <c r="AN478" s="18"/>
    </row>
    <row x14ac:dyDescent="0.25" r="479" customHeight="1" ht="18.75">
      <c r="A479" s="1" t="s">
        <v>915</v>
      </c>
      <c r="B479" s="1" t="s">
        <v>2013</v>
      </c>
      <c r="C479" s="4">
        <v>13201137000156</v>
      </c>
      <c r="D479" s="2" t="s">
        <v>2013</v>
      </c>
      <c r="E479" s="4">
        <v>19996064010</v>
      </c>
      <c r="F479" s="1" t="s">
        <v>7026</v>
      </c>
      <c r="G479" s="22">
        <v>45314.5875</v>
      </c>
      <c r="H479" s="3">
        <v>45586.901504629626</v>
      </c>
      <c r="I479" s="22">
        <v>45586.92543981481</v>
      </c>
      <c r="J479" s="1" t="s">
        <v>288</v>
      </c>
      <c r="K479" s="1" t="s">
        <v>5824</v>
      </c>
      <c r="L479" s="25" t="s">
        <v>7027</v>
      </c>
      <c r="M479" s="4">
        <v>882922</v>
      </c>
      <c r="N479" s="4">
        <v>76858983</v>
      </c>
      <c r="O479" s="4">
        <v>94975759</v>
      </c>
      <c r="P479" s="5"/>
      <c r="Q479" s="5"/>
      <c r="R479" s="5"/>
      <c r="S479" s="5"/>
      <c r="T479" s="5"/>
      <c r="U479" s="1" t="s">
        <v>7026</v>
      </c>
      <c r="V479" s="5"/>
      <c r="W479" s="27" t="s">
        <v>5802</v>
      </c>
      <c r="X479" s="18"/>
      <c r="Y479" s="1" t="s">
        <v>5800</v>
      </c>
      <c r="Z479" s="27" t="s">
        <v>5801</v>
      </c>
      <c r="AA479" s="27" t="s">
        <v>5801</v>
      </c>
      <c r="AB479" s="5"/>
      <c r="AC479" s="5"/>
      <c r="AD479" s="11"/>
      <c r="AE479" s="1" t="s">
        <v>5803</v>
      </c>
      <c r="AF479" s="28"/>
      <c r="AG479" s="5"/>
      <c r="AH479" s="5"/>
      <c r="AI479" s="11"/>
      <c r="AJ479" s="27" t="s">
        <v>5801</v>
      </c>
      <c r="AK479" s="5"/>
      <c r="AL479" s="18"/>
      <c r="AM479" s="18"/>
      <c r="AN479" s="18"/>
    </row>
    <row x14ac:dyDescent="0.25" r="480" customHeight="1" ht="18.75">
      <c r="A480" s="1" t="s">
        <v>967</v>
      </c>
      <c r="B480" s="1" t="s">
        <v>2014</v>
      </c>
      <c r="C480" s="4">
        <v>34395001000102</v>
      </c>
      <c r="D480" s="2" t="s">
        <v>2014</v>
      </c>
      <c r="E480" s="4">
        <v>81979063092</v>
      </c>
      <c r="F480" s="1" t="s">
        <v>7028</v>
      </c>
      <c r="G480" s="22">
        <v>45186.55039351852</v>
      </c>
      <c r="H480" s="3">
        <v>45597.226273148146</v>
      </c>
      <c r="I480" s="22"/>
      <c r="J480" s="1" t="s">
        <v>119</v>
      </c>
      <c r="K480" s="1" t="s">
        <v>5939</v>
      </c>
      <c r="L480" s="25" t="s">
        <v>7029</v>
      </c>
      <c r="M480" s="18"/>
      <c r="N480" s="4">
        <v>71718956</v>
      </c>
      <c r="O480" s="4">
        <v>87922896</v>
      </c>
      <c r="P480" s="5"/>
      <c r="Q480" s="5"/>
      <c r="R480" s="5"/>
      <c r="S480" s="5"/>
      <c r="T480" s="1" t="s">
        <v>5815</v>
      </c>
      <c r="U480" s="1" t="s">
        <v>7030</v>
      </c>
      <c r="V480" s="5"/>
      <c r="W480" s="27" t="s">
        <v>5802</v>
      </c>
      <c r="X480" s="18"/>
      <c r="Y480" s="1" t="s">
        <v>5800</v>
      </c>
      <c r="Z480" s="27" t="s">
        <v>5801</v>
      </c>
      <c r="AA480" s="27" t="s">
        <v>5801</v>
      </c>
      <c r="AB480" s="5"/>
      <c r="AC480" s="5"/>
      <c r="AD480" s="11"/>
      <c r="AE480" s="1" t="s">
        <v>5803</v>
      </c>
      <c r="AF480" s="28"/>
      <c r="AG480" s="5"/>
      <c r="AH480" s="5"/>
      <c r="AI480" s="11"/>
      <c r="AJ480" s="27" t="s">
        <v>5801</v>
      </c>
      <c r="AK480" s="5"/>
      <c r="AL480" s="18"/>
      <c r="AM480" s="18"/>
      <c r="AN480" s="18"/>
    </row>
    <row x14ac:dyDescent="0.25" r="481" customHeight="1" ht="18.75">
      <c r="A481" s="1" t="s">
        <v>7031</v>
      </c>
      <c r="B481" s="1" t="s">
        <v>7032</v>
      </c>
      <c r="C481" s="18"/>
      <c r="D481" s="2" t="s">
        <v>7033</v>
      </c>
      <c r="E481" s="4">
        <v>16991863051</v>
      </c>
      <c r="F481" s="1" t="s">
        <v>7034</v>
      </c>
      <c r="G481" s="22">
        <v>45156.92695601852</v>
      </c>
      <c r="H481" s="3">
        <v>45597.22619212963</v>
      </c>
      <c r="I481" s="22"/>
      <c r="J481" s="1" t="s">
        <v>119</v>
      </c>
      <c r="K481" s="5"/>
      <c r="L481" s="25" t="s">
        <v>7035</v>
      </c>
      <c r="M481" s="18"/>
      <c r="N481" s="4">
        <v>70382144</v>
      </c>
      <c r="O481" s="4">
        <v>86242210</v>
      </c>
      <c r="P481" s="5"/>
      <c r="Q481" s="5"/>
      <c r="R481" s="5"/>
      <c r="S481" s="5"/>
      <c r="T481" s="5"/>
      <c r="U481" s="5"/>
      <c r="V481" s="5"/>
      <c r="W481" s="27" t="s">
        <v>5802</v>
      </c>
      <c r="X481" s="18"/>
      <c r="Y481" s="1" t="s">
        <v>5800</v>
      </c>
      <c r="Z481" s="27" t="s">
        <v>5801</v>
      </c>
      <c r="AA481" s="27" t="s">
        <v>5801</v>
      </c>
      <c r="AB481" s="5"/>
      <c r="AC481" s="5"/>
      <c r="AD481" s="11"/>
      <c r="AE481" s="1" t="s">
        <v>5803</v>
      </c>
      <c r="AF481" s="28"/>
      <c r="AG481" s="5"/>
      <c r="AH481" s="5"/>
      <c r="AI481" s="11"/>
      <c r="AJ481" s="27" t="s">
        <v>5801</v>
      </c>
      <c r="AK481" s="5"/>
      <c r="AL481" s="18"/>
      <c r="AM481" s="18"/>
      <c r="AN481" s="18"/>
    </row>
    <row x14ac:dyDescent="0.25" r="482" customHeight="1" ht="18.75">
      <c r="A482" s="1" t="s">
        <v>1222</v>
      </c>
      <c r="B482" s="1" t="s">
        <v>1802</v>
      </c>
      <c r="C482" s="4">
        <v>12700162617</v>
      </c>
      <c r="D482" s="2" t="s">
        <v>1802</v>
      </c>
      <c r="E482" s="4">
        <v>31999733584</v>
      </c>
      <c r="F482" s="1" t="s">
        <v>7036</v>
      </c>
      <c r="G482" s="22">
        <v>45419.79880787037</v>
      </c>
      <c r="H482" s="3">
        <v>45597.22640046296</v>
      </c>
      <c r="I482" s="22"/>
      <c r="J482" s="1" t="s">
        <v>215</v>
      </c>
      <c r="K482" s="5"/>
      <c r="L482" s="25" t="s">
        <v>5289</v>
      </c>
      <c r="M482" s="18"/>
      <c r="N482" s="4">
        <v>83502268</v>
      </c>
      <c r="O482" s="4">
        <v>100925167</v>
      </c>
      <c r="P482" s="5"/>
      <c r="Q482" s="5"/>
      <c r="R482" s="5"/>
      <c r="S482" s="5"/>
      <c r="T482" s="5"/>
      <c r="U482" s="1" t="s">
        <v>7036</v>
      </c>
      <c r="V482" s="5"/>
      <c r="W482" s="5"/>
      <c r="X482" s="18"/>
      <c r="Y482" s="1" t="s">
        <v>5800</v>
      </c>
      <c r="Z482" s="27" t="s">
        <v>5801</v>
      </c>
      <c r="AA482" s="27" t="s">
        <v>5801</v>
      </c>
      <c r="AB482" s="5"/>
      <c r="AC482" s="27" t="s">
        <v>5802</v>
      </c>
      <c r="AD482" s="3">
        <v>45419.798784722225</v>
      </c>
      <c r="AE482" s="1" t="s">
        <v>5803</v>
      </c>
      <c r="AF482" s="28"/>
      <c r="AG482" s="5"/>
      <c r="AH482" s="5"/>
      <c r="AI482" s="11"/>
      <c r="AJ482" s="27" t="s">
        <v>5801</v>
      </c>
      <c r="AK482" s="5"/>
      <c r="AL482" s="18"/>
      <c r="AM482" s="18"/>
      <c r="AN482" s="18"/>
    </row>
    <row x14ac:dyDescent="0.25" r="483" customHeight="1" ht="18.75">
      <c r="A483" s="1" t="s">
        <v>645</v>
      </c>
      <c r="B483" s="1" t="s">
        <v>7037</v>
      </c>
      <c r="C483" s="4">
        <v>49922497000194</v>
      </c>
      <c r="D483" s="2" t="s">
        <v>7037</v>
      </c>
      <c r="E483" s="4">
        <v>47997315725</v>
      </c>
      <c r="F483" s="1" t="s">
        <v>7038</v>
      </c>
      <c r="G483" s="22">
        <v>45254.49327546296</v>
      </c>
      <c r="H483" s="3">
        <v>45297.02104166667</v>
      </c>
      <c r="I483" s="22">
        <v>45391.58236111111</v>
      </c>
      <c r="J483" s="1" t="s">
        <v>119</v>
      </c>
      <c r="K483" s="1" t="s">
        <v>5846</v>
      </c>
      <c r="L483" s="25" t="s">
        <v>7039</v>
      </c>
      <c r="M483" s="18"/>
      <c r="N483" s="4">
        <v>74589904</v>
      </c>
      <c r="O483" s="4">
        <v>94068519</v>
      </c>
      <c r="P483" s="5"/>
      <c r="Q483" s="5"/>
      <c r="R483" s="5"/>
      <c r="S483" s="5"/>
      <c r="T483" s="5"/>
      <c r="U483" s="1" t="s">
        <v>7040</v>
      </c>
      <c r="V483" s="5"/>
      <c r="W483" s="5"/>
      <c r="X483" s="18"/>
      <c r="Y483" s="1" t="s">
        <v>5800</v>
      </c>
      <c r="Z483" s="27" t="s">
        <v>5801</v>
      </c>
      <c r="AA483" s="27" t="s">
        <v>5801</v>
      </c>
      <c r="AB483" s="5"/>
      <c r="AC483" s="5"/>
      <c r="AD483" s="11"/>
      <c r="AE483" s="1" t="s">
        <v>5803</v>
      </c>
      <c r="AF483" s="28"/>
      <c r="AG483" s="5"/>
      <c r="AH483" s="5"/>
      <c r="AI483" s="11"/>
      <c r="AJ483" s="5"/>
      <c r="AK483" s="5"/>
      <c r="AL483" s="18"/>
      <c r="AM483" s="18"/>
      <c r="AN483" s="18"/>
    </row>
    <row x14ac:dyDescent="0.25" r="484" customHeight="1" ht="18.75">
      <c r="A484" s="1" t="s">
        <v>7041</v>
      </c>
      <c r="B484" s="1" t="s">
        <v>7042</v>
      </c>
      <c r="C484" s="18"/>
      <c r="D484" s="2" t="s">
        <v>7042</v>
      </c>
      <c r="E484" s="4">
        <v>18981484781</v>
      </c>
      <c r="F484" s="1" t="s">
        <v>7043</v>
      </c>
      <c r="G484" s="22">
        <v>45030.705925925926</v>
      </c>
      <c r="H484" s="3">
        <v>45597.22625</v>
      </c>
      <c r="I484" s="22"/>
      <c r="J484" s="1" t="s">
        <v>201</v>
      </c>
      <c r="K484" s="1" t="s">
        <v>5824</v>
      </c>
      <c r="L484" s="5"/>
      <c r="M484" s="18"/>
      <c r="N484" s="18"/>
      <c r="O484" s="18"/>
      <c r="P484" s="5"/>
      <c r="Q484" s="1" t="s">
        <v>5852</v>
      </c>
      <c r="R484" s="1" t="s">
        <v>7044</v>
      </c>
      <c r="S484" s="1" t="s">
        <v>5882</v>
      </c>
      <c r="T484" s="5"/>
      <c r="U484" s="5"/>
      <c r="V484" s="5"/>
      <c r="W484" s="5"/>
      <c r="X484" s="18"/>
      <c r="Y484" s="1" t="s">
        <v>5800</v>
      </c>
      <c r="Z484" s="27" t="s">
        <v>5801</v>
      </c>
      <c r="AA484" s="27" t="s">
        <v>5801</v>
      </c>
      <c r="AB484" s="5"/>
      <c r="AC484" s="5"/>
      <c r="AD484" s="11"/>
      <c r="AE484" s="1" t="s">
        <v>5803</v>
      </c>
      <c r="AF484" s="28"/>
      <c r="AG484" s="5"/>
      <c r="AH484" s="5"/>
      <c r="AI484" s="11"/>
      <c r="AJ484" s="27" t="s">
        <v>5801</v>
      </c>
      <c r="AK484" s="5"/>
      <c r="AL484" s="18"/>
      <c r="AM484" s="18"/>
      <c r="AN484" s="18"/>
    </row>
    <row x14ac:dyDescent="0.25" r="485" customHeight="1" ht="18.75">
      <c r="A485" s="1" t="s">
        <v>1598</v>
      </c>
      <c r="B485" s="1" t="s">
        <v>1803</v>
      </c>
      <c r="C485" s="4">
        <v>41036125000159</v>
      </c>
      <c r="D485" s="2" t="s">
        <v>1803</v>
      </c>
      <c r="E485" s="4">
        <v>11946356656</v>
      </c>
      <c r="F485" s="1" t="s">
        <v>7045</v>
      </c>
      <c r="G485" s="22">
        <v>45593.75476851852</v>
      </c>
      <c r="H485" s="3">
        <v>45597.025289351855</v>
      </c>
      <c r="I485" s="22"/>
      <c r="J485" s="1" t="s">
        <v>311</v>
      </c>
      <c r="K485" s="1" t="s">
        <v>5863</v>
      </c>
      <c r="L485" s="25" t="s">
        <v>7046</v>
      </c>
      <c r="M485" s="18"/>
      <c r="N485" s="4">
        <v>89730204</v>
      </c>
      <c r="O485" s="4">
        <v>109503715</v>
      </c>
      <c r="P485" s="5"/>
      <c r="Q485" s="1" t="s">
        <v>5852</v>
      </c>
      <c r="R485" s="5"/>
      <c r="S485" s="1" t="s">
        <v>5882</v>
      </c>
      <c r="T485" s="1" t="s">
        <v>5798</v>
      </c>
      <c r="U485" s="5"/>
      <c r="V485" s="5"/>
      <c r="W485" s="5"/>
      <c r="X485" s="18"/>
      <c r="Y485" s="1" t="s">
        <v>5800</v>
      </c>
      <c r="Z485" s="27" t="s">
        <v>5801</v>
      </c>
      <c r="AA485" s="27" t="s">
        <v>5801</v>
      </c>
      <c r="AB485" s="1" t="s">
        <v>7047</v>
      </c>
      <c r="AC485" s="27" t="s">
        <v>5802</v>
      </c>
      <c r="AD485" s="3">
        <v>45593.75475694444</v>
      </c>
      <c r="AE485" s="1" t="s">
        <v>5803</v>
      </c>
      <c r="AF485" s="26" t="s">
        <v>7048</v>
      </c>
      <c r="AG485" s="5"/>
      <c r="AH485" s="5"/>
      <c r="AI485" s="11"/>
      <c r="AJ485" s="27" t="s">
        <v>5801</v>
      </c>
      <c r="AK485" s="27" t="s">
        <v>5801</v>
      </c>
      <c r="AL485" s="4">
        <v>0</v>
      </c>
      <c r="AM485" s="4">
        <v>0</v>
      </c>
      <c r="AN485" s="4">
        <v>0</v>
      </c>
    </row>
    <row x14ac:dyDescent="0.25" r="486" customHeight="1" ht="18.75">
      <c r="A486" s="1" t="s">
        <v>4505</v>
      </c>
      <c r="B486" s="1" t="s">
        <v>7049</v>
      </c>
      <c r="C486" s="4">
        <v>99293331004</v>
      </c>
      <c r="D486" s="2" t="s">
        <v>7049</v>
      </c>
      <c r="E486" s="4">
        <v>5551998751515</v>
      </c>
      <c r="F486" s="1" t="s">
        <v>6216</v>
      </c>
      <c r="G486" s="22">
        <v>45349.873078703706</v>
      </c>
      <c r="H486" s="3">
        <v>45597.22578703704</v>
      </c>
      <c r="I486" s="22"/>
      <c r="J486" s="1" t="s">
        <v>119</v>
      </c>
      <c r="K486" s="1" t="s">
        <v>5797</v>
      </c>
      <c r="L486" s="5"/>
      <c r="M486" s="18"/>
      <c r="N486" s="4">
        <v>77856789</v>
      </c>
      <c r="O486" s="4">
        <v>96558807</v>
      </c>
      <c r="P486" s="27" t="s">
        <v>5802</v>
      </c>
      <c r="Q486" s="5"/>
      <c r="R486" s="5"/>
      <c r="S486" s="5"/>
      <c r="T486" s="5"/>
      <c r="U486" s="1" t="s">
        <v>6216</v>
      </c>
      <c r="V486" s="27" t="s">
        <v>5802</v>
      </c>
      <c r="W486" s="27" t="s">
        <v>5801</v>
      </c>
      <c r="X486" s="4">
        <v>111597</v>
      </c>
      <c r="Y486" s="1" t="s">
        <v>5800</v>
      </c>
      <c r="Z486" s="27" t="s">
        <v>5801</v>
      </c>
      <c r="AA486" s="27" t="s">
        <v>5801</v>
      </c>
      <c r="AB486" s="5"/>
      <c r="AC486" s="5"/>
      <c r="AD486" s="11"/>
      <c r="AE486" s="1" t="s">
        <v>5803</v>
      </c>
      <c r="AF486" s="28"/>
      <c r="AG486" s="5"/>
      <c r="AH486" s="5"/>
      <c r="AI486" s="11"/>
      <c r="AJ486" s="27" t="s">
        <v>5801</v>
      </c>
      <c r="AK486" s="5"/>
      <c r="AL486" s="18"/>
      <c r="AM486" s="18"/>
      <c r="AN486" s="18"/>
    </row>
    <row x14ac:dyDescent="0.25" r="487" customHeight="1" ht="18.75">
      <c r="A487" s="1" t="s">
        <v>522</v>
      </c>
      <c r="B487" s="1" t="s">
        <v>1804</v>
      </c>
      <c r="C487" s="4">
        <v>43701602000189</v>
      </c>
      <c r="D487" s="2" t="s">
        <v>7050</v>
      </c>
      <c r="E487" s="4">
        <v>62982490676</v>
      </c>
      <c r="F487" s="1" t="s">
        <v>7051</v>
      </c>
      <c r="G487" s="22">
        <v>45568.86158564815</v>
      </c>
      <c r="H487" s="3">
        <v>45597.22644675926</v>
      </c>
      <c r="I487" s="22"/>
      <c r="J487" s="1" t="s">
        <v>193</v>
      </c>
      <c r="K487" s="1" t="s">
        <v>5812</v>
      </c>
      <c r="L487" s="25" t="s">
        <v>7052</v>
      </c>
      <c r="M487" s="18"/>
      <c r="N487" s="4">
        <v>88858151</v>
      </c>
      <c r="O487" s="4">
        <v>108347601</v>
      </c>
      <c r="P487" s="5"/>
      <c r="Q487" s="1" t="s">
        <v>5852</v>
      </c>
      <c r="R487" s="5"/>
      <c r="S487" s="1" t="s">
        <v>5814</v>
      </c>
      <c r="T487" s="5"/>
      <c r="U487" s="5"/>
      <c r="V487" s="5"/>
      <c r="W487" s="5"/>
      <c r="X487" s="18"/>
      <c r="Y487" s="1" t="s">
        <v>5800</v>
      </c>
      <c r="Z487" s="27" t="s">
        <v>5801</v>
      </c>
      <c r="AA487" s="27" t="s">
        <v>5801</v>
      </c>
      <c r="AB487" s="5"/>
      <c r="AC487" s="27" t="s">
        <v>5802</v>
      </c>
      <c r="AD487" s="3">
        <v>45568.86157407407</v>
      </c>
      <c r="AE487" s="1" t="s">
        <v>5803</v>
      </c>
      <c r="AF487" s="28"/>
      <c r="AG487" s="5"/>
      <c r="AH487" s="5"/>
      <c r="AI487" s="11"/>
      <c r="AJ487" s="27" t="s">
        <v>5801</v>
      </c>
      <c r="AK487" s="27" t="s">
        <v>5802</v>
      </c>
      <c r="AL487" s="4">
        <v>1</v>
      </c>
      <c r="AM487" s="4">
        <v>1</v>
      </c>
      <c r="AN487" s="4">
        <v>1</v>
      </c>
    </row>
    <row x14ac:dyDescent="0.25" r="488" customHeight="1" ht="18.75">
      <c r="A488" s="1" t="s">
        <v>1496</v>
      </c>
      <c r="B488" s="1" t="s">
        <v>1960</v>
      </c>
      <c r="C488" s="4">
        <v>22831365000109</v>
      </c>
      <c r="D488" s="2" t="s">
        <v>7053</v>
      </c>
      <c r="E488" s="4">
        <v>51999819995</v>
      </c>
      <c r="F488" s="1" t="s">
        <v>7054</v>
      </c>
      <c r="G488" s="22">
        <v>45539.999560185184</v>
      </c>
      <c r="H488" s="3">
        <v>45597.226331018515</v>
      </c>
      <c r="I488" s="22"/>
      <c r="J488" s="1" t="s">
        <v>273</v>
      </c>
      <c r="K488" s="1" t="s">
        <v>5797</v>
      </c>
      <c r="L488" s="25" t="s">
        <v>5637</v>
      </c>
      <c r="M488" s="18"/>
      <c r="N488" s="4">
        <v>88078194</v>
      </c>
      <c r="O488" s="4">
        <v>106997693</v>
      </c>
      <c r="P488" s="5"/>
      <c r="Q488" s="1" t="s">
        <v>6101</v>
      </c>
      <c r="R488" s="5"/>
      <c r="S488" s="1" t="s">
        <v>5859</v>
      </c>
      <c r="T488" s="1" t="s">
        <v>5798</v>
      </c>
      <c r="U488" s="5"/>
      <c r="V488" s="5"/>
      <c r="W488" s="5"/>
      <c r="X488" s="4">
        <v>142769</v>
      </c>
      <c r="Y488" s="1" t="s">
        <v>5800</v>
      </c>
      <c r="Z488" s="27" t="s">
        <v>5801</v>
      </c>
      <c r="AA488" s="27" t="s">
        <v>5801</v>
      </c>
      <c r="AB488" s="5"/>
      <c r="AC488" s="27" t="s">
        <v>5802</v>
      </c>
      <c r="AD488" s="3">
        <v>45539.999548611115</v>
      </c>
      <c r="AE488" s="1" t="s">
        <v>5803</v>
      </c>
      <c r="AF488" s="28"/>
      <c r="AG488" s="5"/>
      <c r="AH488" s="5"/>
      <c r="AI488" s="11"/>
      <c r="AJ488" s="27" t="s">
        <v>5801</v>
      </c>
      <c r="AK488" s="27" t="s">
        <v>5801</v>
      </c>
      <c r="AL488" s="4">
        <v>0</v>
      </c>
      <c r="AM488" s="4">
        <v>0</v>
      </c>
      <c r="AN488" s="4">
        <v>0</v>
      </c>
    </row>
    <row x14ac:dyDescent="0.25" r="489" customHeight="1" ht="18.75">
      <c r="A489" s="1" t="s">
        <v>815</v>
      </c>
      <c r="B489" s="1" t="s">
        <v>2015</v>
      </c>
      <c r="C489" s="4">
        <v>32363422000118</v>
      </c>
      <c r="D489" s="2" t="s">
        <v>2015</v>
      </c>
      <c r="E489" s="4">
        <v>41987308972</v>
      </c>
      <c r="F489" s="1" t="s">
        <v>7055</v>
      </c>
      <c r="G489" s="22">
        <v>45195.74731481481</v>
      </c>
      <c r="H489" s="3">
        <v>45597.226331018515</v>
      </c>
      <c r="I489" s="22"/>
      <c r="J489" s="1" t="s">
        <v>41</v>
      </c>
      <c r="K489" s="1" t="s">
        <v>5915</v>
      </c>
      <c r="L489" s="25" t="s">
        <v>7056</v>
      </c>
      <c r="M489" s="4">
        <v>1202240</v>
      </c>
      <c r="N489" s="4">
        <v>72327773</v>
      </c>
      <c r="O489" s="4">
        <v>88544726</v>
      </c>
      <c r="P489" s="5"/>
      <c r="Q489" s="5"/>
      <c r="R489" s="5"/>
      <c r="S489" s="5"/>
      <c r="T489" s="5"/>
      <c r="U489" s="1" t="s">
        <v>7057</v>
      </c>
      <c r="V489" s="5"/>
      <c r="W489" s="5"/>
      <c r="X489" s="18"/>
      <c r="Y489" s="1" t="s">
        <v>5800</v>
      </c>
      <c r="Z489" s="27" t="s">
        <v>5801</v>
      </c>
      <c r="AA489" s="27" t="s">
        <v>5801</v>
      </c>
      <c r="AB489" s="5"/>
      <c r="AC489" s="5"/>
      <c r="AD489" s="11"/>
      <c r="AE489" s="1" t="s">
        <v>5803</v>
      </c>
      <c r="AF489" s="28"/>
      <c r="AG489" s="5"/>
      <c r="AH489" s="5"/>
      <c r="AI489" s="11"/>
      <c r="AJ489" s="27" t="s">
        <v>5801</v>
      </c>
      <c r="AK489" s="5"/>
      <c r="AL489" s="18"/>
      <c r="AM489" s="18"/>
      <c r="AN489" s="18"/>
    </row>
    <row x14ac:dyDescent="0.25" r="490" customHeight="1" ht="18.75">
      <c r="A490" s="1" t="s">
        <v>1192</v>
      </c>
      <c r="B490" s="1" t="s">
        <v>1805</v>
      </c>
      <c r="C490" s="4">
        <v>54531846000187</v>
      </c>
      <c r="D490" s="2" t="s">
        <v>7058</v>
      </c>
      <c r="E490" s="4">
        <v>14991575701</v>
      </c>
      <c r="F490" s="1" t="s">
        <v>7059</v>
      </c>
      <c r="G490" s="22">
        <v>45587.626979166664</v>
      </c>
      <c r="H490" s="3">
        <v>45597.19488425926</v>
      </c>
      <c r="I490" s="22"/>
      <c r="J490" s="1" t="s">
        <v>117</v>
      </c>
      <c r="K490" s="1" t="s">
        <v>5812</v>
      </c>
      <c r="L490" s="25" t="s">
        <v>7060</v>
      </c>
      <c r="M490" s="18"/>
      <c r="N490" s="4">
        <v>89489947</v>
      </c>
      <c r="O490" s="4">
        <v>109186259</v>
      </c>
      <c r="P490" s="5"/>
      <c r="Q490" s="1" t="s">
        <v>5852</v>
      </c>
      <c r="R490" s="5"/>
      <c r="S490" s="1" t="s">
        <v>5882</v>
      </c>
      <c r="T490" s="1" t="s">
        <v>5815</v>
      </c>
      <c r="U490" s="5"/>
      <c r="V490" s="5"/>
      <c r="W490" s="5"/>
      <c r="X490" s="18"/>
      <c r="Y490" s="1" t="s">
        <v>5800</v>
      </c>
      <c r="Z490" s="27" t="s">
        <v>5801</v>
      </c>
      <c r="AA490" s="27" t="s">
        <v>5802</v>
      </c>
      <c r="AB490" s="1" t="s">
        <v>7061</v>
      </c>
      <c r="AC490" s="27" t="s">
        <v>5802</v>
      </c>
      <c r="AD490" s="3">
        <v>45587.626967592594</v>
      </c>
      <c r="AE490" s="1" t="s">
        <v>5803</v>
      </c>
      <c r="AF490" s="28"/>
      <c r="AG490" s="5"/>
      <c r="AH490" s="5"/>
      <c r="AI490" s="11"/>
      <c r="AJ490" s="27" t="s">
        <v>5802</v>
      </c>
      <c r="AK490" s="27" t="s">
        <v>5802</v>
      </c>
      <c r="AL490" s="4">
        <v>2</v>
      </c>
      <c r="AM490" s="4">
        <v>2</v>
      </c>
      <c r="AN490" s="4">
        <v>3</v>
      </c>
    </row>
    <row x14ac:dyDescent="0.25" r="491" customHeight="1" ht="18.75">
      <c r="A491" s="1" t="s">
        <v>905</v>
      </c>
      <c r="B491" s="1" t="s">
        <v>1806</v>
      </c>
      <c r="C491" s="4">
        <v>44909017000131</v>
      </c>
      <c r="D491" s="2" t="s">
        <v>1806</v>
      </c>
      <c r="E491" s="4">
        <v>11934479365</v>
      </c>
      <c r="F491" s="1" t="s">
        <v>7062</v>
      </c>
      <c r="G491" s="22">
        <v>45495.53733796296</v>
      </c>
      <c r="H491" s="3">
        <v>45597.22641203704</v>
      </c>
      <c r="I491" s="22"/>
      <c r="J491" s="1" t="s">
        <v>44</v>
      </c>
      <c r="K491" s="1" t="s">
        <v>5835</v>
      </c>
      <c r="L491" s="25" t="s">
        <v>5471</v>
      </c>
      <c r="M491" s="18"/>
      <c r="N491" s="4">
        <v>86755583</v>
      </c>
      <c r="O491" s="4">
        <v>104969135</v>
      </c>
      <c r="P491" s="5"/>
      <c r="Q491" s="5"/>
      <c r="R491" s="5"/>
      <c r="S491" s="5"/>
      <c r="T491" s="5"/>
      <c r="U491" s="5"/>
      <c r="V491" s="5"/>
      <c r="W491" s="5"/>
      <c r="X491" s="18"/>
      <c r="Y491" s="1" t="s">
        <v>5800</v>
      </c>
      <c r="Z491" s="27" t="s">
        <v>5801</v>
      </c>
      <c r="AA491" s="27" t="s">
        <v>5801</v>
      </c>
      <c r="AB491" s="5"/>
      <c r="AC491" s="27" t="s">
        <v>5802</v>
      </c>
      <c r="AD491" s="3">
        <v>45495.53729166667</v>
      </c>
      <c r="AE491" s="1" t="s">
        <v>5803</v>
      </c>
      <c r="AF491" s="28"/>
      <c r="AG491" s="5"/>
      <c r="AH491" s="5"/>
      <c r="AI491" s="11"/>
      <c r="AJ491" s="27" t="s">
        <v>5801</v>
      </c>
      <c r="AK491" s="5"/>
      <c r="AL491" s="18"/>
      <c r="AM491" s="18"/>
      <c r="AN491" s="18"/>
    </row>
    <row x14ac:dyDescent="0.25" r="492" customHeight="1" ht="18.75">
      <c r="A492" s="1" t="s">
        <v>728</v>
      </c>
      <c r="B492" s="1" t="s">
        <v>2179</v>
      </c>
      <c r="C492" s="4">
        <v>40352303832</v>
      </c>
      <c r="D492" s="2" t="s">
        <v>2179</v>
      </c>
      <c r="E492" s="4">
        <v>11946997027</v>
      </c>
      <c r="F492" s="1" t="s">
        <v>7063</v>
      </c>
      <c r="G492" s="22">
        <v>45394.73569444445</v>
      </c>
      <c r="H492" s="3">
        <v>45597.226435185185</v>
      </c>
      <c r="I492" s="22"/>
      <c r="J492" s="1" t="s">
        <v>20</v>
      </c>
      <c r="K492" s="1" t="s">
        <v>5824</v>
      </c>
      <c r="L492" s="25" t="s">
        <v>5214</v>
      </c>
      <c r="M492" s="4">
        <v>703869</v>
      </c>
      <c r="N492" s="4">
        <v>81698658</v>
      </c>
      <c r="O492" s="4">
        <v>104133326</v>
      </c>
      <c r="P492" s="5"/>
      <c r="Q492" s="5"/>
      <c r="R492" s="5"/>
      <c r="S492" s="5"/>
      <c r="T492" s="5"/>
      <c r="U492" s="1" t="s">
        <v>7063</v>
      </c>
      <c r="V492" s="5"/>
      <c r="W492" s="27" t="s">
        <v>5802</v>
      </c>
      <c r="X492" s="18"/>
      <c r="Y492" s="1" t="s">
        <v>5800</v>
      </c>
      <c r="Z492" s="27" t="s">
        <v>5801</v>
      </c>
      <c r="AA492" s="27" t="s">
        <v>5801</v>
      </c>
      <c r="AB492" s="5"/>
      <c r="AC492" s="27" t="s">
        <v>5802</v>
      </c>
      <c r="AD492" s="3">
        <v>45394.735671296294</v>
      </c>
      <c r="AE492" s="1" t="s">
        <v>5803</v>
      </c>
      <c r="AF492" s="28"/>
      <c r="AG492" s="5"/>
      <c r="AH492" s="5"/>
      <c r="AI492" s="11"/>
      <c r="AJ492" s="27" t="s">
        <v>5801</v>
      </c>
      <c r="AK492" s="5"/>
      <c r="AL492" s="18"/>
      <c r="AM492" s="18"/>
      <c r="AN492" s="18"/>
    </row>
    <row x14ac:dyDescent="0.25" r="493" customHeight="1" ht="18.75">
      <c r="A493" s="1" t="s">
        <v>4556</v>
      </c>
      <c r="B493" s="1" t="s">
        <v>7064</v>
      </c>
      <c r="C493" s="18"/>
      <c r="D493" s="2" t="s">
        <v>7064</v>
      </c>
      <c r="E493" s="4">
        <v>31984359155</v>
      </c>
      <c r="F493" s="1" t="s">
        <v>7065</v>
      </c>
      <c r="G493" s="22">
        <v>45374.5733912037</v>
      </c>
      <c r="H493" s="3">
        <v>45597.22626157408</v>
      </c>
      <c r="I493" s="22"/>
      <c r="J493" s="1" t="s">
        <v>119</v>
      </c>
      <c r="K493" s="5"/>
      <c r="L493" s="5"/>
      <c r="M493" s="18"/>
      <c r="N493" s="4">
        <v>79650182</v>
      </c>
      <c r="O493" s="4">
        <v>98226379</v>
      </c>
      <c r="P493" s="5"/>
      <c r="Q493" s="5"/>
      <c r="R493" s="5"/>
      <c r="S493" s="5"/>
      <c r="T493" s="5"/>
      <c r="U493" s="5"/>
      <c r="V493" s="5"/>
      <c r="W493" s="27" t="s">
        <v>5801</v>
      </c>
      <c r="X493" s="18"/>
      <c r="Y493" s="1" t="s">
        <v>5800</v>
      </c>
      <c r="Z493" s="27" t="s">
        <v>5801</v>
      </c>
      <c r="AA493" s="27" t="s">
        <v>5801</v>
      </c>
      <c r="AB493" s="5"/>
      <c r="AC493" s="27" t="s">
        <v>5802</v>
      </c>
      <c r="AD493" s="3">
        <v>45374.57336805556</v>
      </c>
      <c r="AE493" s="1" t="s">
        <v>5803</v>
      </c>
      <c r="AF493" s="28"/>
      <c r="AG493" s="5"/>
      <c r="AH493" s="5"/>
      <c r="AI493" s="11"/>
      <c r="AJ493" s="27" t="s">
        <v>5802</v>
      </c>
      <c r="AK493" s="5"/>
      <c r="AL493" s="18"/>
      <c r="AM493" s="18"/>
      <c r="AN493" s="18"/>
    </row>
    <row x14ac:dyDescent="0.25" r="494" customHeight="1" ht="18.75">
      <c r="A494" s="1" t="s">
        <v>1168</v>
      </c>
      <c r="B494" s="1" t="s">
        <v>4697</v>
      </c>
      <c r="C494" s="4">
        <v>41566306841</v>
      </c>
      <c r="D494" s="2" t="s">
        <v>4697</v>
      </c>
      <c r="E494" s="4">
        <v>19998364293</v>
      </c>
      <c r="F494" s="1" t="s">
        <v>7066</v>
      </c>
      <c r="G494" s="22">
        <v>45462.82711805555</v>
      </c>
      <c r="H494" s="3">
        <v>45597.22636574074</v>
      </c>
      <c r="I494" s="22"/>
      <c r="J494" s="1" t="s">
        <v>108</v>
      </c>
      <c r="K494" s="1" t="s">
        <v>5812</v>
      </c>
      <c r="L494" s="25" t="s">
        <v>5376</v>
      </c>
      <c r="M494" s="18"/>
      <c r="N494" s="4">
        <v>85789133</v>
      </c>
      <c r="O494" s="4">
        <v>103421854</v>
      </c>
      <c r="P494" s="5"/>
      <c r="Q494" s="5"/>
      <c r="R494" s="5"/>
      <c r="S494" s="5"/>
      <c r="T494" s="1" t="s">
        <v>5815</v>
      </c>
      <c r="U494" s="1" t="s">
        <v>7067</v>
      </c>
      <c r="V494" s="5"/>
      <c r="W494" s="5"/>
      <c r="X494" s="18"/>
      <c r="Y494" s="1" t="s">
        <v>5800</v>
      </c>
      <c r="Z494" s="27" t="s">
        <v>5801</v>
      </c>
      <c r="AA494" s="27" t="s">
        <v>5801</v>
      </c>
      <c r="AB494" s="5"/>
      <c r="AC494" s="27" t="s">
        <v>5802</v>
      </c>
      <c r="AD494" s="3">
        <v>45462.82703703704</v>
      </c>
      <c r="AE494" s="1" t="s">
        <v>5803</v>
      </c>
      <c r="AF494" s="28"/>
      <c r="AG494" s="5"/>
      <c r="AH494" s="5"/>
      <c r="AI494" s="11"/>
      <c r="AJ494" s="27" t="s">
        <v>5801</v>
      </c>
      <c r="AK494" s="5"/>
      <c r="AL494" s="18"/>
      <c r="AM494" s="18"/>
      <c r="AN494" s="18"/>
    </row>
    <row x14ac:dyDescent="0.25" r="495" customHeight="1" ht="18.75">
      <c r="A495" s="1" t="s">
        <v>1562</v>
      </c>
      <c r="B495" s="1" t="s">
        <v>4698</v>
      </c>
      <c r="C495" s="4">
        <v>49205753000122</v>
      </c>
      <c r="D495" s="2" t="s">
        <v>4698</v>
      </c>
      <c r="E495" s="4">
        <v>11933669719</v>
      </c>
      <c r="F495" s="1" t="s">
        <v>7068</v>
      </c>
      <c r="G495" s="22">
        <v>45582.710648148146</v>
      </c>
      <c r="H495" s="3">
        <v>45597.090833333335</v>
      </c>
      <c r="I495" s="22"/>
      <c r="J495" s="1" t="s">
        <v>75</v>
      </c>
      <c r="K495" s="1" t="s">
        <v>5824</v>
      </c>
      <c r="L495" s="25" t="s">
        <v>7069</v>
      </c>
      <c r="M495" s="4">
        <v>1183067</v>
      </c>
      <c r="N495" s="4">
        <v>89310621</v>
      </c>
      <c r="O495" s="4">
        <v>108972553</v>
      </c>
      <c r="P495" s="5"/>
      <c r="Q495" s="1" t="s">
        <v>5852</v>
      </c>
      <c r="R495" s="5"/>
      <c r="S495" s="1" t="s">
        <v>5882</v>
      </c>
      <c r="T495" s="5"/>
      <c r="U495" s="5"/>
      <c r="V495" s="5"/>
      <c r="W495" s="5"/>
      <c r="X495" s="18"/>
      <c r="Y495" s="1" t="s">
        <v>5800</v>
      </c>
      <c r="Z495" s="27" t="s">
        <v>5801</v>
      </c>
      <c r="AA495" s="27" t="s">
        <v>5801</v>
      </c>
      <c r="AB495" s="1" t="s">
        <v>7070</v>
      </c>
      <c r="AC495" s="27" t="s">
        <v>5802</v>
      </c>
      <c r="AD495" s="3">
        <v>45582.71063657408</v>
      </c>
      <c r="AE495" s="1" t="s">
        <v>5803</v>
      </c>
      <c r="AF495" s="28"/>
      <c r="AG495" s="5"/>
      <c r="AH495" s="5"/>
      <c r="AI495" s="11"/>
      <c r="AJ495" s="27" t="s">
        <v>5801</v>
      </c>
      <c r="AK495" s="27" t="s">
        <v>5801</v>
      </c>
      <c r="AL495" s="4">
        <v>0</v>
      </c>
      <c r="AM495" s="4">
        <v>0</v>
      </c>
      <c r="AN495" s="4">
        <v>0</v>
      </c>
    </row>
    <row x14ac:dyDescent="0.25" r="496" customHeight="1" ht="18.75">
      <c r="A496" s="1" t="s">
        <v>899</v>
      </c>
      <c r="B496" s="1" t="s">
        <v>7071</v>
      </c>
      <c r="C496" s="4">
        <v>31532938000186</v>
      </c>
      <c r="D496" s="2" t="s">
        <v>7071</v>
      </c>
      <c r="E496" s="4">
        <v>17997133988</v>
      </c>
      <c r="F496" s="1" t="s">
        <v>7072</v>
      </c>
      <c r="G496" s="22">
        <v>45267.741261574076</v>
      </c>
      <c r="H496" s="3">
        <v>45356.895833333336</v>
      </c>
      <c r="I496" s="22">
        <v>45405.76096064815</v>
      </c>
      <c r="J496" s="1" t="s">
        <v>20</v>
      </c>
      <c r="K496" s="1" t="s">
        <v>5824</v>
      </c>
      <c r="L496" s="25" t="s">
        <v>7073</v>
      </c>
      <c r="M496" s="4">
        <v>734414</v>
      </c>
      <c r="N496" s="4">
        <v>75155809</v>
      </c>
      <c r="O496" s="4">
        <v>92909483</v>
      </c>
      <c r="P496" s="5"/>
      <c r="Q496" s="5"/>
      <c r="R496" s="5"/>
      <c r="S496" s="5"/>
      <c r="T496" s="1" t="s">
        <v>5798</v>
      </c>
      <c r="U496" s="1" t="s">
        <v>7074</v>
      </c>
      <c r="V496" s="5"/>
      <c r="W496" s="27" t="s">
        <v>5802</v>
      </c>
      <c r="X496" s="18"/>
      <c r="Y496" s="1" t="s">
        <v>5800</v>
      </c>
      <c r="Z496" s="27" t="s">
        <v>5801</v>
      </c>
      <c r="AA496" s="27" t="s">
        <v>5801</v>
      </c>
      <c r="AB496" s="5"/>
      <c r="AC496" s="5"/>
      <c r="AD496" s="11"/>
      <c r="AE496" s="1" t="s">
        <v>5803</v>
      </c>
      <c r="AF496" s="28"/>
      <c r="AG496" s="5"/>
      <c r="AH496" s="5"/>
      <c r="AI496" s="11"/>
      <c r="AJ496" s="5"/>
      <c r="AK496" s="5"/>
      <c r="AL496" s="18"/>
      <c r="AM496" s="18"/>
      <c r="AN496" s="18"/>
    </row>
    <row x14ac:dyDescent="0.25" r="497" customHeight="1" ht="18.75">
      <c r="A497" s="1" t="s">
        <v>7075</v>
      </c>
      <c r="B497" s="1" t="s">
        <v>7076</v>
      </c>
      <c r="C497" s="4">
        <v>39394626000165</v>
      </c>
      <c r="D497" s="2" t="s">
        <v>7076</v>
      </c>
      <c r="E497" s="4">
        <v>32999360537</v>
      </c>
      <c r="F497" s="1" t="s">
        <v>7077</v>
      </c>
      <c r="G497" s="22">
        <v>45236.7953125</v>
      </c>
      <c r="H497" s="3">
        <v>45597.22587962963</v>
      </c>
      <c r="I497" s="22"/>
      <c r="J497" s="1" t="s">
        <v>119</v>
      </c>
      <c r="K497" s="5"/>
      <c r="L497" s="25" t="s">
        <v>7078</v>
      </c>
      <c r="M497" s="18"/>
      <c r="N497" s="4">
        <v>74055034</v>
      </c>
      <c r="O497" s="4">
        <v>91316933</v>
      </c>
      <c r="P497" s="5"/>
      <c r="Q497" s="5"/>
      <c r="R497" s="5"/>
      <c r="S497" s="5"/>
      <c r="T497" s="5"/>
      <c r="U497" s="1" t="s">
        <v>7079</v>
      </c>
      <c r="V497" s="5"/>
      <c r="W497" s="27" t="s">
        <v>5802</v>
      </c>
      <c r="X497" s="18"/>
      <c r="Y497" s="1" t="s">
        <v>5800</v>
      </c>
      <c r="Z497" s="27" t="s">
        <v>5801</v>
      </c>
      <c r="AA497" s="27" t="s">
        <v>5801</v>
      </c>
      <c r="AB497" s="5"/>
      <c r="AC497" s="5"/>
      <c r="AD497" s="11"/>
      <c r="AE497" s="1" t="s">
        <v>5803</v>
      </c>
      <c r="AF497" s="28"/>
      <c r="AG497" s="5"/>
      <c r="AH497" s="5"/>
      <c r="AI497" s="11"/>
      <c r="AJ497" s="27" t="s">
        <v>5801</v>
      </c>
      <c r="AK497" s="5"/>
      <c r="AL497" s="18"/>
      <c r="AM497" s="18"/>
      <c r="AN497" s="18"/>
    </row>
    <row x14ac:dyDescent="0.25" r="498" customHeight="1" ht="18.75">
      <c r="A498" s="1" t="s">
        <v>772</v>
      </c>
      <c r="B498" s="1" t="s">
        <v>1807</v>
      </c>
      <c r="C498" s="4">
        <v>40437082000150</v>
      </c>
      <c r="D498" s="2" t="s">
        <v>7080</v>
      </c>
      <c r="E498" s="4">
        <v>47999214455</v>
      </c>
      <c r="F498" s="1" t="s">
        <v>7081</v>
      </c>
      <c r="G498" s="22">
        <v>45462.80548611111</v>
      </c>
      <c r="H498" s="3">
        <v>45597.22628472222</v>
      </c>
      <c r="I498" s="22"/>
      <c r="J498" s="1" t="s">
        <v>108</v>
      </c>
      <c r="K498" s="1" t="s">
        <v>5812</v>
      </c>
      <c r="L498" s="25" t="s">
        <v>5375</v>
      </c>
      <c r="M498" s="18"/>
      <c r="N498" s="4">
        <v>85788263</v>
      </c>
      <c r="O498" s="4">
        <v>103419764</v>
      </c>
      <c r="P498" s="5"/>
      <c r="Q498" s="5"/>
      <c r="R498" s="5"/>
      <c r="S498" s="5"/>
      <c r="T498" s="1" t="s">
        <v>5815</v>
      </c>
      <c r="U498" s="1" t="s">
        <v>7081</v>
      </c>
      <c r="V498" s="5"/>
      <c r="W498" s="5"/>
      <c r="X498" s="18"/>
      <c r="Y498" s="1" t="s">
        <v>5800</v>
      </c>
      <c r="Z498" s="27" t="s">
        <v>5801</v>
      </c>
      <c r="AA498" s="27" t="s">
        <v>5802</v>
      </c>
      <c r="AB498" s="5"/>
      <c r="AC498" s="27" t="s">
        <v>5802</v>
      </c>
      <c r="AD498" s="3">
        <v>45462.805555555555</v>
      </c>
      <c r="AE498" s="1" t="s">
        <v>5803</v>
      </c>
      <c r="AF498" s="28"/>
      <c r="AG498" s="5"/>
      <c r="AH498" s="5"/>
      <c r="AI498" s="11"/>
      <c r="AJ498" s="27" t="s">
        <v>5802</v>
      </c>
      <c r="AK498" s="5"/>
      <c r="AL498" s="18"/>
      <c r="AM498" s="18"/>
      <c r="AN498" s="18"/>
    </row>
    <row x14ac:dyDescent="0.25" r="499" customHeight="1" ht="18.75">
      <c r="A499" s="1" t="s">
        <v>850</v>
      </c>
      <c r="B499" s="1" t="s">
        <v>2180</v>
      </c>
      <c r="C499" s="4">
        <v>41610090000110</v>
      </c>
      <c r="D499" s="2" t="s">
        <v>2180</v>
      </c>
      <c r="E499" s="4">
        <v>11998105407</v>
      </c>
      <c r="F499" s="1" t="s">
        <v>7082</v>
      </c>
      <c r="G499" s="22">
        <v>45076.80136574074</v>
      </c>
      <c r="H499" s="3">
        <v>45534.82068287037</v>
      </c>
      <c r="I499" s="22">
        <v>45539.5409375</v>
      </c>
      <c r="J499" s="1" t="s">
        <v>20</v>
      </c>
      <c r="K499" s="1" t="s">
        <v>5846</v>
      </c>
      <c r="L499" s="25" t="s">
        <v>7083</v>
      </c>
      <c r="M499" s="18"/>
      <c r="N499" s="4">
        <v>66751355</v>
      </c>
      <c r="O499" s="4">
        <v>81353052</v>
      </c>
      <c r="P499" s="5"/>
      <c r="Q499" s="1" t="s">
        <v>5852</v>
      </c>
      <c r="R499" s="1" t="s">
        <v>6068</v>
      </c>
      <c r="S499" s="1" t="s">
        <v>5814</v>
      </c>
      <c r="T499" s="5"/>
      <c r="U499" s="1" t="s">
        <v>7084</v>
      </c>
      <c r="V499" s="5"/>
      <c r="W499" s="27" t="s">
        <v>5802</v>
      </c>
      <c r="X499" s="18"/>
      <c r="Y499" s="1" t="s">
        <v>5800</v>
      </c>
      <c r="Z499" s="27" t="s">
        <v>5801</v>
      </c>
      <c r="AA499" s="27" t="s">
        <v>5801</v>
      </c>
      <c r="AB499" s="5"/>
      <c r="AC499" s="5"/>
      <c r="AD499" s="11"/>
      <c r="AE499" s="1" t="s">
        <v>5803</v>
      </c>
      <c r="AF499" s="28"/>
      <c r="AG499" s="5"/>
      <c r="AH499" s="5"/>
      <c r="AI499" s="11"/>
      <c r="AJ499" s="27" t="s">
        <v>5801</v>
      </c>
      <c r="AK499" s="5"/>
      <c r="AL499" s="18"/>
      <c r="AM499" s="18"/>
      <c r="AN499" s="18"/>
    </row>
    <row x14ac:dyDescent="0.25" r="500" customHeight="1" ht="18.75">
      <c r="A500" s="1" t="s">
        <v>528</v>
      </c>
      <c r="B500" s="1" t="s">
        <v>7085</v>
      </c>
      <c r="C500" s="4">
        <v>46261240000140</v>
      </c>
      <c r="D500" s="2" t="s">
        <v>7086</v>
      </c>
      <c r="E500" s="4">
        <v>14996768981</v>
      </c>
      <c r="F500" s="1" t="s">
        <v>7087</v>
      </c>
      <c r="G500" s="22">
        <v>45455.54628472222</v>
      </c>
      <c r="H500" s="3">
        <v>45597.22586805555</v>
      </c>
      <c r="I500" s="22"/>
      <c r="J500" s="1" t="s">
        <v>108</v>
      </c>
      <c r="K500" s="5"/>
      <c r="L500" s="5"/>
      <c r="M500" s="18"/>
      <c r="N500" s="4">
        <v>85578004</v>
      </c>
      <c r="O500" s="4">
        <v>103022631</v>
      </c>
      <c r="P500" s="5"/>
      <c r="Q500" s="5"/>
      <c r="R500" s="5"/>
      <c r="S500" s="5"/>
      <c r="T500" s="1" t="s">
        <v>5815</v>
      </c>
      <c r="U500" s="5"/>
      <c r="V500" s="5"/>
      <c r="W500" s="5"/>
      <c r="X500" s="18"/>
      <c r="Y500" s="1" t="s">
        <v>5800</v>
      </c>
      <c r="Z500" s="27" t="s">
        <v>5801</v>
      </c>
      <c r="AA500" s="27" t="s">
        <v>5801</v>
      </c>
      <c r="AB500" s="5"/>
      <c r="AC500" s="27" t="s">
        <v>5802</v>
      </c>
      <c r="AD500" s="3">
        <v>45455.546261574076</v>
      </c>
      <c r="AE500" s="1" t="s">
        <v>5803</v>
      </c>
      <c r="AF500" s="28"/>
      <c r="AG500" s="5"/>
      <c r="AH500" s="5"/>
      <c r="AI500" s="11"/>
      <c r="AJ500" s="27" t="s">
        <v>5801</v>
      </c>
      <c r="AK500" s="5"/>
      <c r="AL500" s="18"/>
      <c r="AM500" s="18"/>
      <c r="AN500" s="18"/>
    </row>
    <row x14ac:dyDescent="0.25" r="501" customHeight="1" ht="18.75">
      <c r="A501" s="1" t="s">
        <v>895</v>
      </c>
      <c r="B501" s="1" t="s">
        <v>2181</v>
      </c>
      <c r="C501" s="4">
        <v>31981313000100</v>
      </c>
      <c r="D501" s="2" t="s">
        <v>2181</v>
      </c>
      <c r="E501" s="4">
        <v>31991500003</v>
      </c>
      <c r="F501" s="1" t="s">
        <v>7088</v>
      </c>
      <c r="G501" s="22">
        <v>45223.735613425924</v>
      </c>
      <c r="H501" s="3">
        <v>45226.745717592596</v>
      </c>
      <c r="I501" s="22">
        <v>45299.895104166666</v>
      </c>
      <c r="J501" s="1" t="s">
        <v>44</v>
      </c>
      <c r="K501" s="1" t="s">
        <v>5812</v>
      </c>
      <c r="L501" s="25" t="s">
        <v>7089</v>
      </c>
      <c r="M501" s="18"/>
      <c r="N501" s="4">
        <v>73701526</v>
      </c>
      <c r="O501" s="4">
        <v>90367482</v>
      </c>
      <c r="P501" s="5"/>
      <c r="Q501" s="5"/>
      <c r="R501" s="5"/>
      <c r="S501" s="5"/>
      <c r="T501" s="5"/>
      <c r="U501" s="1" t="s">
        <v>7090</v>
      </c>
      <c r="V501" s="5"/>
      <c r="W501" s="5"/>
      <c r="X501" s="18"/>
      <c r="Y501" s="1" t="s">
        <v>5800</v>
      </c>
      <c r="Z501" s="27" t="s">
        <v>5801</v>
      </c>
      <c r="AA501" s="27" t="s">
        <v>5801</v>
      </c>
      <c r="AB501" s="5"/>
      <c r="AC501" s="5"/>
      <c r="AD501" s="11"/>
      <c r="AE501" s="1" t="s">
        <v>5803</v>
      </c>
      <c r="AF501" s="28"/>
      <c r="AG501" s="5"/>
      <c r="AH501" s="5"/>
      <c r="AI501" s="11"/>
      <c r="AJ501" s="5"/>
      <c r="AK501" s="5"/>
      <c r="AL501" s="18"/>
      <c r="AM501" s="18"/>
      <c r="AN501" s="18"/>
    </row>
    <row x14ac:dyDescent="0.25" r="502" customHeight="1" ht="18.75">
      <c r="A502" s="1" t="s">
        <v>1639</v>
      </c>
      <c r="B502" s="1" t="s">
        <v>2182</v>
      </c>
      <c r="C502" s="4">
        <v>40410826000143</v>
      </c>
      <c r="D502" s="2" t="s">
        <v>2182</v>
      </c>
      <c r="E502" s="4">
        <v>31993759382</v>
      </c>
      <c r="F502" s="1" t="s">
        <v>7091</v>
      </c>
      <c r="G502" s="22">
        <v>45540.868252314816</v>
      </c>
      <c r="H502" s="3">
        <v>45597.22641203704</v>
      </c>
      <c r="I502" s="22"/>
      <c r="J502" s="1" t="s">
        <v>273</v>
      </c>
      <c r="K502" s="1" t="s">
        <v>5824</v>
      </c>
      <c r="L502" s="5"/>
      <c r="M502" s="4">
        <v>1045460</v>
      </c>
      <c r="N502" s="4">
        <v>88096362</v>
      </c>
      <c r="O502" s="4">
        <v>107032879</v>
      </c>
      <c r="P502" s="5"/>
      <c r="Q502" s="5"/>
      <c r="R502" s="5"/>
      <c r="S502" s="5"/>
      <c r="T502" s="1" t="s">
        <v>5815</v>
      </c>
      <c r="U502" s="5"/>
      <c r="V502" s="5"/>
      <c r="W502" s="5"/>
      <c r="X502" s="18"/>
      <c r="Y502" s="1" t="s">
        <v>5800</v>
      </c>
      <c r="Z502" s="27" t="s">
        <v>5801</v>
      </c>
      <c r="AA502" s="27" t="s">
        <v>5801</v>
      </c>
      <c r="AB502" s="5"/>
      <c r="AC502" s="27" t="s">
        <v>5802</v>
      </c>
      <c r="AD502" s="3">
        <v>45540.858668981484</v>
      </c>
      <c r="AE502" s="1" t="s">
        <v>5803</v>
      </c>
      <c r="AF502" s="28"/>
      <c r="AG502" s="5"/>
      <c r="AH502" s="5"/>
      <c r="AI502" s="11"/>
      <c r="AJ502" s="27" t="s">
        <v>5801</v>
      </c>
      <c r="AK502" s="5"/>
      <c r="AL502" s="18"/>
      <c r="AM502" s="18"/>
      <c r="AN502" s="18"/>
    </row>
    <row x14ac:dyDescent="0.25" r="503" customHeight="1" ht="18.75">
      <c r="A503" s="1" t="s">
        <v>1392</v>
      </c>
      <c r="B503" s="1" t="s">
        <v>4699</v>
      </c>
      <c r="C503" s="4">
        <v>29124862000108</v>
      </c>
      <c r="D503" s="2" t="s">
        <v>7092</v>
      </c>
      <c r="E503" s="4">
        <v>11948050780</v>
      </c>
      <c r="F503" s="1" t="s">
        <v>7093</v>
      </c>
      <c r="G503" s="22">
        <v>45453.835486111115</v>
      </c>
      <c r="H503" s="3">
        <v>45539.12935185185</v>
      </c>
      <c r="I503" s="22">
        <v>45539.12935185185</v>
      </c>
      <c r="J503" s="1" t="s">
        <v>119</v>
      </c>
      <c r="K503" s="1" t="s">
        <v>5812</v>
      </c>
      <c r="L503" s="25" t="s">
        <v>5343</v>
      </c>
      <c r="M503" s="18"/>
      <c r="N503" s="4">
        <v>85529807</v>
      </c>
      <c r="O503" s="4">
        <v>102924357</v>
      </c>
      <c r="P503" s="5"/>
      <c r="Q503" s="5"/>
      <c r="R503" s="5"/>
      <c r="S503" s="5"/>
      <c r="T503" s="5"/>
      <c r="U503" s="1" t="s">
        <v>7093</v>
      </c>
      <c r="V503" s="5"/>
      <c r="W503" s="5"/>
      <c r="X503" s="18"/>
      <c r="Y503" s="1" t="s">
        <v>5800</v>
      </c>
      <c r="Z503" s="27" t="s">
        <v>5801</v>
      </c>
      <c r="AA503" s="27" t="s">
        <v>5801</v>
      </c>
      <c r="AB503" s="5"/>
      <c r="AC503" s="27" t="s">
        <v>5802</v>
      </c>
      <c r="AD503" s="3">
        <v>45453.83547453704</v>
      </c>
      <c r="AE503" s="1" t="s">
        <v>5803</v>
      </c>
      <c r="AF503" s="28"/>
      <c r="AG503" s="5"/>
      <c r="AH503" s="5"/>
      <c r="AI503" s="11"/>
      <c r="AJ503" s="27" t="s">
        <v>5801</v>
      </c>
      <c r="AK503" s="5"/>
      <c r="AL503" s="18"/>
      <c r="AM503" s="18"/>
      <c r="AN503" s="18"/>
    </row>
    <row x14ac:dyDescent="0.25" r="504" customHeight="1" ht="18.75">
      <c r="A504" s="1" t="s">
        <v>696</v>
      </c>
      <c r="B504" s="1" t="s">
        <v>1808</v>
      </c>
      <c r="C504" s="4">
        <v>33127355000103</v>
      </c>
      <c r="D504" s="2" t="s">
        <v>1808</v>
      </c>
      <c r="E504" s="4">
        <v>62981764834</v>
      </c>
      <c r="F504" s="1" t="s">
        <v>7094</v>
      </c>
      <c r="G504" s="22">
        <v>45414.94998842593</v>
      </c>
      <c r="H504" s="3">
        <v>45597.2259837963</v>
      </c>
      <c r="I504" s="22"/>
      <c r="J504" s="1" t="s">
        <v>306</v>
      </c>
      <c r="K504" s="1" t="s">
        <v>5797</v>
      </c>
      <c r="L504" s="25" t="s">
        <v>5281</v>
      </c>
      <c r="M504" s="18"/>
      <c r="N504" s="4">
        <v>82787194</v>
      </c>
      <c r="O504" s="4">
        <v>100629686</v>
      </c>
      <c r="P504" s="5"/>
      <c r="Q504" s="5"/>
      <c r="R504" s="5"/>
      <c r="S504" s="5"/>
      <c r="T504" s="5"/>
      <c r="U504" s="1" t="s">
        <v>7095</v>
      </c>
      <c r="V504" s="5"/>
      <c r="W504" s="27" t="s">
        <v>5802</v>
      </c>
      <c r="X504" s="4">
        <v>112274</v>
      </c>
      <c r="Y504" s="1" t="s">
        <v>5800</v>
      </c>
      <c r="Z504" s="27" t="s">
        <v>5801</v>
      </c>
      <c r="AA504" s="27" t="s">
        <v>5801</v>
      </c>
      <c r="AB504" s="5"/>
      <c r="AC504" s="27" t="s">
        <v>5802</v>
      </c>
      <c r="AD504" s="3">
        <v>45414.94997685185</v>
      </c>
      <c r="AE504" s="1" t="s">
        <v>5803</v>
      </c>
      <c r="AF504" s="28"/>
      <c r="AG504" s="5"/>
      <c r="AH504" s="5"/>
      <c r="AI504" s="11"/>
      <c r="AJ504" s="27" t="s">
        <v>5801</v>
      </c>
      <c r="AK504" s="5"/>
      <c r="AL504" s="18"/>
      <c r="AM504" s="18"/>
      <c r="AN504" s="18"/>
    </row>
    <row x14ac:dyDescent="0.25" r="505" customHeight="1" ht="18.75">
      <c r="A505" s="1" t="s">
        <v>1473</v>
      </c>
      <c r="B505" s="1" t="s">
        <v>4973</v>
      </c>
      <c r="C505" s="4">
        <v>36736933000199</v>
      </c>
      <c r="D505" s="2" t="s">
        <v>7096</v>
      </c>
      <c r="E505" s="4">
        <v>85999114288</v>
      </c>
      <c r="F505" s="1" t="s">
        <v>7097</v>
      </c>
      <c r="G505" s="22">
        <v>45595.59079861111</v>
      </c>
      <c r="H505" s="3">
        <v>45597.12894675926</v>
      </c>
      <c r="I505" s="22"/>
      <c r="J505" s="1" t="s">
        <v>204</v>
      </c>
      <c r="K505" s="1" t="s">
        <v>5812</v>
      </c>
      <c r="L505" s="25" t="s">
        <v>7098</v>
      </c>
      <c r="M505" s="18"/>
      <c r="N505" s="4">
        <v>89799523</v>
      </c>
      <c r="O505" s="4">
        <v>109580395</v>
      </c>
      <c r="P505" s="5"/>
      <c r="Q505" s="1" t="s">
        <v>5852</v>
      </c>
      <c r="R505" s="5"/>
      <c r="S505" s="1" t="s">
        <v>5814</v>
      </c>
      <c r="T505" s="1" t="s">
        <v>5815</v>
      </c>
      <c r="U505" s="5"/>
      <c r="V505" s="5"/>
      <c r="W505" s="5"/>
      <c r="X505" s="18"/>
      <c r="Y505" s="1" t="s">
        <v>5800</v>
      </c>
      <c r="Z505" s="27" t="s">
        <v>5801</v>
      </c>
      <c r="AA505" s="27" t="s">
        <v>5801</v>
      </c>
      <c r="AB505" s="5"/>
      <c r="AC505" s="27" t="s">
        <v>5802</v>
      </c>
      <c r="AD505" s="3">
        <v>45595.59079861111</v>
      </c>
      <c r="AE505" s="1" t="s">
        <v>5803</v>
      </c>
      <c r="AF505" s="28"/>
      <c r="AG505" s="5"/>
      <c r="AH505" s="5"/>
      <c r="AI505" s="11"/>
      <c r="AJ505" s="27" t="s">
        <v>5801</v>
      </c>
      <c r="AK505" s="27" t="s">
        <v>5802</v>
      </c>
      <c r="AL505" s="4">
        <v>1</v>
      </c>
      <c r="AM505" s="4">
        <v>1</v>
      </c>
      <c r="AN505" s="4">
        <v>3</v>
      </c>
    </row>
    <row x14ac:dyDescent="0.25" r="506" customHeight="1" ht="18.75">
      <c r="A506" s="1" t="s">
        <v>4557</v>
      </c>
      <c r="B506" s="1" t="s">
        <v>4974</v>
      </c>
      <c r="C506" s="4">
        <v>1437785018</v>
      </c>
      <c r="D506" s="2" t="s">
        <v>4974</v>
      </c>
      <c r="E506" s="4">
        <v>51999855558</v>
      </c>
      <c r="F506" s="1" t="s">
        <v>7099</v>
      </c>
      <c r="G506" s="22">
        <v>45398.82030092592</v>
      </c>
      <c r="H506" s="3">
        <v>45399.682546296295</v>
      </c>
      <c r="I506" s="22">
        <v>45425.7903125</v>
      </c>
      <c r="J506" s="1" t="s">
        <v>119</v>
      </c>
      <c r="K506" s="1" t="s">
        <v>5835</v>
      </c>
      <c r="L506" s="25" t="s">
        <v>5230</v>
      </c>
      <c r="M506" s="18"/>
      <c r="N506" s="4">
        <v>81933579</v>
      </c>
      <c r="O506" s="4">
        <v>99684315</v>
      </c>
      <c r="P506" s="5"/>
      <c r="Q506" s="5"/>
      <c r="R506" s="5"/>
      <c r="S506" s="5"/>
      <c r="T506" s="5"/>
      <c r="U506" s="5"/>
      <c r="V506" s="5"/>
      <c r="W506" s="5"/>
      <c r="X506" s="18"/>
      <c r="Y506" s="1" t="s">
        <v>5800</v>
      </c>
      <c r="Z506" s="27" t="s">
        <v>5801</v>
      </c>
      <c r="AA506" s="27" t="s">
        <v>5801</v>
      </c>
      <c r="AB506" s="5"/>
      <c r="AC506" s="27" t="s">
        <v>5802</v>
      </c>
      <c r="AD506" s="3">
        <v>45398.820289351854</v>
      </c>
      <c r="AE506" s="1" t="s">
        <v>5803</v>
      </c>
      <c r="AF506" s="28"/>
      <c r="AG506" s="5"/>
      <c r="AH506" s="5"/>
      <c r="AI506" s="11"/>
      <c r="AJ506" s="5"/>
      <c r="AK506" s="5"/>
      <c r="AL506" s="18"/>
      <c r="AM506" s="18"/>
      <c r="AN506" s="18"/>
    </row>
    <row x14ac:dyDescent="0.25" r="507" customHeight="1" ht="18.75">
      <c r="A507" s="1" t="s">
        <v>949</v>
      </c>
      <c r="B507" s="1" t="s">
        <v>1809</v>
      </c>
      <c r="C507" s="4">
        <v>23854660000135</v>
      </c>
      <c r="D507" s="2" t="s">
        <v>1809</v>
      </c>
      <c r="E507" s="4">
        <v>18996693412</v>
      </c>
      <c r="F507" s="1" t="s">
        <v>7100</v>
      </c>
      <c r="G507" s="22">
        <v>45511.55604166666</v>
      </c>
      <c r="H507" s="3">
        <v>45597.22605324074</v>
      </c>
      <c r="I507" s="22"/>
      <c r="J507" s="1" t="s">
        <v>223</v>
      </c>
      <c r="K507" s="1" t="s">
        <v>5863</v>
      </c>
      <c r="L507" s="25" t="s">
        <v>5526</v>
      </c>
      <c r="M507" s="18"/>
      <c r="N507" s="4">
        <v>87192658</v>
      </c>
      <c r="O507" s="4">
        <v>105696276</v>
      </c>
      <c r="P507" s="5"/>
      <c r="Q507" s="1" t="s">
        <v>5852</v>
      </c>
      <c r="R507" s="5"/>
      <c r="S507" s="1" t="s">
        <v>5882</v>
      </c>
      <c r="T507" s="1" t="s">
        <v>5815</v>
      </c>
      <c r="U507" s="5"/>
      <c r="V507" s="5"/>
      <c r="W507" s="5"/>
      <c r="X507" s="18"/>
      <c r="Y507" s="1" t="s">
        <v>5800</v>
      </c>
      <c r="Z507" s="27" t="s">
        <v>5801</v>
      </c>
      <c r="AA507" s="27" t="s">
        <v>5801</v>
      </c>
      <c r="AB507" s="1" t="s">
        <v>7101</v>
      </c>
      <c r="AC507" s="27" t="s">
        <v>5802</v>
      </c>
      <c r="AD507" s="3">
        <v>45511.55604166666</v>
      </c>
      <c r="AE507" s="1" t="s">
        <v>5803</v>
      </c>
      <c r="AF507" s="26" t="s">
        <v>7102</v>
      </c>
      <c r="AG507" s="5"/>
      <c r="AH507" s="5"/>
      <c r="AI507" s="11"/>
      <c r="AJ507" s="27" t="s">
        <v>5801</v>
      </c>
      <c r="AK507" s="27" t="s">
        <v>5802</v>
      </c>
      <c r="AL507" s="4">
        <v>1</v>
      </c>
      <c r="AM507" s="4">
        <v>1</v>
      </c>
      <c r="AN507" s="4">
        <v>2</v>
      </c>
    </row>
    <row x14ac:dyDescent="0.25" r="508" customHeight="1" ht="18.75">
      <c r="A508" s="1" t="s">
        <v>384</v>
      </c>
      <c r="B508" s="1" t="s">
        <v>4975</v>
      </c>
      <c r="C508" s="4">
        <v>25038636000153</v>
      </c>
      <c r="D508" s="2" t="s">
        <v>7103</v>
      </c>
      <c r="E508" s="4">
        <v>31992596101</v>
      </c>
      <c r="F508" s="1" t="s">
        <v>7104</v>
      </c>
      <c r="G508" s="22">
        <v>45548.84396990741</v>
      </c>
      <c r="H508" s="3">
        <v>45597.22642361111</v>
      </c>
      <c r="I508" s="22"/>
      <c r="J508" s="1" t="s">
        <v>218</v>
      </c>
      <c r="K508" s="1" t="s">
        <v>6143</v>
      </c>
      <c r="L508" s="25" t="s">
        <v>5708</v>
      </c>
      <c r="M508" s="18"/>
      <c r="N508" s="4">
        <v>88340895</v>
      </c>
      <c r="O508" s="4">
        <v>107435075</v>
      </c>
      <c r="P508" s="5"/>
      <c r="Q508" s="1" t="s">
        <v>5852</v>
      </c>
      <c r="R508" s="5"/>
      <c r="S508" s="1" t="s">
        <v>5814</v>
      </c>
      <c r="T508" s="5"/>
      <c r="U508" s="5"/>
      <c r="V508" s="5"/>
      <c r="W508" s="5"/>
      <c r="X508" s="18"/>
      <c r="Y508" s="1" t="s">
        <v>5800</v>
      </c>
      <c r="Z508" s="27" t="s">
        <v>5801</v>
      </c>
      <c r="AA508" s="27" t="s">
        <v>5801</v>
      </c>
      <c r="AB508" s="1" t="s">
        <v>7105</v>
      </c>
      <c r="AC508" s="27" t="s">
        <v>5802</v>
      </c>
      <c r="AD508" s="3">
        <v>45548.84396990741</v>
      </c>
      <c r="AE508" s="1" t="s">
        <v>5803</v>
      </c>
      <c r="AF508" s="28"/>
      <c r="AG508" s="5"/>
      <c r="AH508" s="5"/>
      <c r="AI508" s="11"/>
      <c r="AJ508" s="27" t="s">
        <v>5801</v>
      </c>
      <c r="AK508" s="27" t="s">
        <v>5802</v>
      </c>
      <c r="AL508" s="4">
        <v>4</v>
      </c>
      <c r="AM508" s="4">
        <v>5</v>
      </c>
      <c r="AN508" s="4">
        <v>15</v>
      </c>
    </row>
    <row x14ac:dyDescent="0.25" r="509" customHeight="1" ht="18.75">
      <c r="A509" s="1" t="s">
        <v>627</v>
      </c>
      <c r="B509" s="1" t="s">
        <v>2183</v>
      </c>
      <c r="C509" s="4">
        <v>48240608000110</v>
      </c>
      <c r="D509" s="2" t="s">
        <v>2183</v>
      </c>
      <c r="E509" s="4">
        <v>41984678433</v>
      </c>
      <c r="F509" s="1" t="s">
        <v>7106</v>
      </c>
      <c r="G509" s="22">
        <v>45541.686585648145</v>
      </c>
      <c r="H509" s="3">
        <v>45597.2262962963</v>
      </c>
      <c r="I509" s="22"/>
      <c r="J509" s="1" t="s">
        <v>273</v>
      </c>
      <c r="K509" s="1" t="s">
        <v>5812</v>
      </c>
      <c r="L509" s="5"/>
      <c r="M509" s="18"/>
      <c r="N509" s="4">
        <v>88112457</v>
      </c>
      <c r="O509" s="4">
        <v>107062788</v>
      </c>
      <c r="P509" s="5"/>
      <c r="Q509" s="5"/>
      <c r="R509" s="5"/>
      <c r="S509" s="5"/>
      <c r="T509" s="5"/>
      <c r="U509" s="5"/>
      <c r="V509" s="5"/>
      <c r="W509" s="5"/>
      <c r="X509" s="18"/>
      <c r="Y509" s="1" t="s">
        <v>5800</v>
      </c>
      <c r="Z509" s="27" t="s">
        <v>5801</v>
      </c>
      <c r="AA509" s="27" t="s">
        <v>5801</v>
      </c>
      <c r="AB509" s="5"/>
      <c r="AC509" s="27" t="s">
        <v>5802</v>
      </c>
      <c r="AD509" s="3">
        <v>45541.83695601852</v>
      </c>
      <c r="AE509" s="1" t="s">
        <v>5803</v>
      </c>
      <c r="AF509" s="28"/>
      <c r="AG509" s="5"/>
      <c r="AH509" s="5"/>
      <c r="AI509" s="11"/>
      <c r="AJ509" s="27" t="s">
        <v>5801</v>
      </c>
      <c r="AK509" s="5"/>
      <c r="AL509" s="18"/>
      <c r="AM509" s="18"/>
      <c r="AN509" s="18"/>
    </row>
    <row x14ac:dyDescent="0.25" r="510" customHeight="1" ht="18.75">
      <c r="A510" s="1" t="s">
        <v>923</v>
      </c>
      <c r="B510" s="1" t="s">
        <v>4700</v>
      </c>
      <c r="C510" s="4">
        <v>27618170000190</v>
      </c>
      <c r="D510" s="2" t="s">
        <v>7107</v>
      </c>
      <c r="E510" s="4">
        <v>61999703510</v>
      </c>
      <c r="F510" s="1" t="s">
        <v>7108</v>
      </c>
      <c r="G510" s="22">
        <v>45537.63719907407</v>
      </c>
      <c r="H510" s="3">
        <v>45597.22576388889</v>
      </c>
      <c r="I510" s="22"/>
      <c r="J510" s="1" t="s">
        <v>316</v>
      </c>
      <c r="K510" s="5"/>
      <c r="L510" s="1" t="s">
        <v>7109</v>
      </c>
      <c r="M510" s="18"/>
      <c r="N510" s="4">
        <v>87999023</v>
      </c>
      <c r="O510" s="4">
        <v>106874375</v>
      </c>
      <c r="P510" s="5"/>
      <c r="Q510" s="1" t="s">
        <v>5852</v>
      </c>
      <c r="R510" s="5"/>
      <c r="S510" s="1" t="s">
        <v>5882</v>
      </c>
      <c r="T510" s="1" t="s">
        <v>5815</v>
      </c>
      <c r="U510" s="5"/>
      <c r="V510" s="5"/>
      <c r="W510" s="5"/>
      <c r="X510" s="18"/>
      <c r="Y510" s="1" t="s">
        <v>5800</v>
      </c>
      <c r="Z510" s="27" t="s">
        <v>5801</v>
      </c>
      <c r="AA510" s="27" t="s">
        <v>5801</v>
      </c>
      <c r="AB510" s="1" t="s">
        <v>7110</v>
      </c>
      <c r="AC510" s="27" t="s">
        <v>5802</v>
      </c>
      <c r="AD510" s="3">
        <v>45537.63728009259</v>
      </c>
      <c r="AE510" s="1" t="s">
        <v>5803</v>
      </c>
      <c r="AF510" s="28"/>
      <c r="AG510" s="5"/>
      <c r="AH510" s="5"/>
      <c r="AI510" s="11"/>
      <c r="AJ510" s="27" t="s">
        <v>5801</v>
      </c>
      <c r="AK510" s="27" t="s">
        <v>5802</v>
      </c>
      <c r="AL510" s="4">
        <v>1</v>
      </c>
      <c r="AM510" s="4">
        <v>1</v>
      </c>
      <c r="AN510" s="4">
        <v>2</v>
      </c>
    </row>
    <row x14ac:dyDescent="0.25" r="511" customHeight="1" ht="18.75">
      <c r="A511" s="1" t="s">
        <v>7111</v>
      </c>
      <c r="B511" s="1" t="s">
        <v>7112</v>
      </c>
      <c r="C511" s="18"/>
      <c r="D511" s="2" t="s">
        <v>7112</v>
      </c>
      <c r="E511" s="4">
        <v>67992427786</v>
      </c>
      <c r="F511" s="1" t="s">
        <v>7113</v>
      </c>
      <c r="G511" s="22">
        <v>45030.73688657407</v>
      </c>
      <c r="H511" s="3">
        <v>45030.74491898148</v>
      </c>
      <c r="I511" s="22">
        <v>45235.5087037037</v>
      </c>
      <c r="J511" s="1" t="s">
        <v>201</v>
      </c>
      <c r="K511" s="1" t="s">
        <v>5824</v>
      </c>
      <c r="L511" s="5"/>
      <c r="M511" s="4">
        <v>580963</v>
      </c>
      <c r="N511" s="18"/>
      <c r="O511" s="18"/>
      <c r="P511" s="5"/>
      <c r="Q511" s="5"/>
      <c r="R511" s="5"/>
      <c r="S511" s="1" t="s">
        <v>5814</v>
      </c>
      <c r="T511" s="5"/>
      <c r="U511" s="5"/>
      <c r="V511" s="5"/>
      <c r="W511" s="27" t="s">
        <v>5801</v>
      </c>
      <c r="X511" s="18"/>
      <c r="Y511" s="1" t="s">
        <v>5800</v>
      </c>
      <c r="Z511" s="27" t="s">
        <v>5801</v>
      </c>
      <c r="AA511" s="27" t="s">
        <v>5801</v>
      </c>
      <c r="AB511" s="5"/>
      <c r="AC511" s="5"/>
      <c r="AD511" s="11"/>
      <c r="AE511" s="1" t="s">
        <v>5803</v>
      </c>
      <c r="AF511" s="28"/>
      <c r="AG511" s="5"/>
      <c r="AH511" s="5"/>
      <c r="AI511" s="11"/>
      <c r="AJ511" s="5"/>
      <c r="AK511" s="5"/>
      <c r="AL511" s="18"/>
      <c r="AM511" s="18"/>
      <c r="AN511" s="18"/>
    </row>
    <row x14ac:dyDescent="0.25" r="512" customHeight="1" ht="18.75">
      <c r="A512" s="1" t="s">
        <v>335</v>
      </c>
      <c r="B512" s="1" t="s">
        <v>2184</v>
      </c>
      <c r="C512" s="4">
        <v>8359732000184</v>
      </c>
      <c r="D512" s="2" t="s">
        <v>2184</v>
      </c>
      <c r="E512" s="4">
        <v>31991554466</v>
      </c>
      <c r="F512" s="1" t="s">
        <v>7114</v>
      </c>
      <c r="G512" s="22">
        <v>44903.76960648148</v>
      </c>
      <c r="H512" s="3">
        <v>45484.74016203704</v>
      </c>
      <c r="I512" s="22">
        <v>45484.816400462965</v>
      </c>
      <c r="J512" s="1" t="s">
        <v>87</v>
      </c>
      <c r="K512" s="1" t="s">
        <v>7115</v>
      </c>
      <c r="L512" s="5"/>
      <c r="M512" s="18"/>
      <c r="N512" s="4">
        <v>73748806</v>
      </c>
      <c r="O512" s="4">
        <v>90488094</v>
      </c>
      <c r="P512" s="5"/>
      <c r="Q512" s="5"/>
      <c r="R512" s="5"/>
      <c r="S512" s="5"/>
      <c r="T512" s="5"/>
      <c r="U512" s="5"/>
      <c r="V512" s="5"/>
      <c r="W512" s="5"/>
      <c r="X512" s="18"/>
      <c r="Y512" s="1" t="s">
        <v>5825</v>
      </c>
      <c r="Z512" s="27" t="s">
        <v>5801</v>
      </c>
      <c r="AA512" s="27" t="s">
        <v>5801</v>
      </c>
      <c r="AB512" s="5"/>
      <c r="AC512" s="5"/>
      <c r="AD512" s="11"/>
      <c r="AE512" s="1" t="s">
        <v>5803</v>
      </c>
      <c r="AF512" s="28"/>
      <c r="AG512" s="5"/>
      <c r="AH512" s="5"/>
      <c r="AI512" s="11"/>
      <c r="AJ512" s="27" t="s">
        <v>5802</v>
      </c>
      <c r="AK512" s="5"/>
      <c r="AL512" s="18"/>
      <c r="AM512" s="18"/>
      <c r="AN512" s="18"/>
    </row>
    <row x14ac:dyDescent="0.25" r="513" customHeight="1" ht="18.75">
      <c r="A513" s="1" t="s">
        <v>807</v>
      </c>
      <c r="B513" s="1" t="s">
        <v>1810</v>
      </c>
      <c r="C513" s="4">
        <v>47114167000147</v>
      </c>
      <c r="D513" s="2" t="s">
        <v>1810</v>
      </c>
      <c r="E513" s="4">
        <v>11981421002</v>
      </c>
      <c r="F513" s="1" t="s">
        <v>7116</v>
      </c>
      <c r="G513" s="22">
        <v>45316.549722222226</v>
      </c>
      <c r="H513" s="3">
        <v>45597.22636574074</v>
      </c>
      <c r="I513" s="22"/>
      <c r="J513" s="1" t="s">
        <v>288</v>
      </c>
      <c r="K513" s="1" t="s">
        <v>5812</v>
      </c>
      <c r="L513" s="25" t="s">
        <v>7117</v>
      </c>
      <c r="M513" s="18"/>
      <c r="N513" s="4">
        <v>76946581</v>
      </c>
      <c r="O513" s="4">
        <v>109174870</v>
      </c>
      <c r="P513" s="5"/>
      <c r="Q513" s="5"/>
      <c r="R513" s="5"/>
      <c r="S513" s="5"/>
      <c r="T513" s="5"/>
      <c r="U513" s="1" t="s">
        <v>7118</v>
      </c>
      <c r="V513" s="5"/>
      <c r="W513" s="5"/>
      <c r="X513" s="18"/>
      <c r="Y513" s="1" t="s">
        <v>5800</v>
      </c>
      <c r="Z513" s="27" t="s">
        <v>5801</v>
      </c>
      <c r="AA513" s="27" t="s">
        <v>5801</v>
      </c>
      <c r="AB513" s="5"/>
      <c r="AC513" s="5"/>
      <c r="AD513" s="11"/>
      <c r="AE513" s="1" t="s">
        <v>5803</v>
      </c>
      <c r="AF513" s="28"/>
      <c r="AG513" s="5"/>
      <c r="AH513" s="5"/>
      <c r="AI513" s="11"/>
      <c r="AJ513" s="27" t="s">
        <v>5801</v>
      </c>
      <c r="AK513" s="5"/>
      <c r="AL513" s="18"/>
      <c r="AM513" s="18"/>
      <c r="AN513" s="18"/>
    </row>
    <row x14ac:dyDescent="0.25" r="514" customHeight="1" ht="18.75">
      <c r="A514" s="1" t="s">
        <v>4506</v>
      </c>
      <c r="B514" s="1" t="s">
        <v>7119</v>
      </c>
      <c r="C514" s="4">
        <v>30390763888</v>
      </c>
      <c r="D514" s="2" t="s">
        <v>7119</v>
      </c>
      <c r="E514" s="4">
        <v>16981726911</v>
      </c>
      <c r="F514" s="1" t="s">
        <v>7120</v>
      </c>
      <c r="G514" s="22">
        <v>45463.90987268519</v>
      </c>
      <c r="H514" s="3">
        <v>45569.687731481485</v>
      </c>
      <c r="I514" s="22">
        <v>45569.68832175926</v>
      </c>
      <c r="J514" s="1" t="s">
        <v>316</v>
      </c>
      <c r="K514" s="5"/>
      <c r="L514" s="25" t="s">
        <v>5386</v>
      </c>
      <c r="M514" s="18"/>
      <c r="N514" s="4">
        <v>85815902</v>
      </c>
      <c r="O514" s="4">
        <v>103484249</v>
      </c>
      <c r="P514" s="5"/>
      <c r="Q514" s="5"/>
      <c r="R514" s="5"/>
      <c r="S514" s="5"/>
      <c r="T514" s="5"/>
      <c r="U514" s="5"/>
      <c r="V514" s="5"/>
      <c r="W514" s="27" t="s">
        <v>5802</v>
      </c>
      <c r="X514" s="18"/>
      <c r="Y514" s="1" t="s">
        <v>5800</v>
      </c>
      <c r="Z514" s="27" t="s">
        <v>5801</v>
      </c>
      <c r="AA514" s="27" t="s">
        <v>5801</v>
      </c>
      <c r="AB514" s="5"/>
      <c r="AC514" s="27" t="s">
        <v>5802</v>
      </c>
      <c r="AD514" s="3">
        <v>45463.90986111111</v>
      </c>
      <c r="AE514" s="1" t="s">
        <v>5803</v>
      </c>
      <c r="AF514" s="28"/>
      <c r="AG514" s="5"/>
      <c r="AH514" s="5"/>
      <c r="AI514" s="11"/>
      <c r="AJ514" s="27" t="s">
        <v>5801</v>
      </c>
      <c r="AK514" s="5"/>
      <c r="AL514" s="18"/>
      <c r="AM514" s="18"/>
      <c r="AN514" s="18"/>
    </row>
    <row x14ac:dyDescent="0.25" r="515" customHeight="1" ht="18.75">
      <c r="A515" s="1" t="s">
        <v>2891</v>
      </c>
      <c r="B515" s="1" t="s">
        <v>4701</v>
      </c>
      <c r="C515" s="4">
        <v>50048405000178</v>
      </c>
      <c r="D515" s="2" t="s">
        <v>4701</v>
      </c>
      <c r="E515" s="4">
        <v>18996384022</v>
      </c>
      <c r="F515" s="1" t="s">
        <v>7121</v>
      </c>
      <c r="G515" s="22">
        <v>45589.727430555555</v>
      </c>
      <c r="H515" s="3">
        <v>45597.09086805556</v>
      </c>
      <c r="I515" s="22"/>
      <c r="J515" s="1" t="s">
        <v>218</v>
      </c>
      <c r="K515" s="1" t="s">
        <v>5835</v>
      </c>
      <c r="L515" s="5"/>
      <c r="M515" s="18"/>
      <c r="N515" s="4">
        <v>89634517</v>
      </c>
      <c r="O515" s="4">
        <v>109363494</v>
      </c>
      <c r="P515" s="5"/>
      <c r="Q515" s="5"/>
      <c r="R515" s="5"/>
      <c r="S515" s="5"/>
      <c r="T515" s="5"/>
      <c r="U515" s="5"/>
      <c r="V515" s="5"/>
      <c r="W515" s="5"/>
      <c r="X515" s="18"/>
      <c r="Y515" s="1" t="s">
        <v>5940</v>
      </c>
      <c r="Z515" s="27" t="s">
        <v>5801</v>
      </c>
      <c r="AA515" s="27" t="s">
        <v>5801</v>
      </c>
      <c r="AB515" s="5"/>
      <c r="AC515" s="27" t="s">
        <v>5802</v>
      </c>
      <c r="AD515" s="3">
        <v>45534.83695601852</v>
      </c>
      <c r="AE515" s="1" t="s">
        <v>5803</v>
      </c>
      <c r="AF515" s="28"/>
      <c r="AG515" s="5"/>
      <c r="AH515" s="5"/>
      <c r="AI515" s="11"/>
      <c r="AJ515" s="27" t="s">
        <v>5801</v>
      </c>
      <c r="AK515" s="5"/>
      <c r="AL515" s="18"/>
      <c r="AM515" s="18"/>
      <c r="AN515" s="18"/>
    </row>
    <row x14ac:dyDescent="0.25" r="516" customHeight="1" ht="18.75">
      <c r="A516" s="1" t="s">
        <v>621</v>
      </c>
      <c r="B516" s="1" t="s">
        <v>4702</v>
      </c>
      <c r="C516" s="4">
        <v>10399391000112</v>
      </c>
      <c r="D516" s="2" t="s">
        <v>4702</v>
      </c>
      <c r="E516" s="4">
        <v>11971510630</v>
      </c>
      <c r="F516" s="1" t="s">
        <v>7122</v>
      </c>
      <c r="G516" s="22">
        <v>45433.61251157407</v>
      </c>
      <c r="H516" s="3">
        <v>45597.226435185185</v>
      </c>
      <c r="I516" s="22"/>
      <c r="J516" s="1" t="s">
        <v>316</v>
      </c>
      <c r="K516" s="1" t="s">
        <v>5863</v>
      </c>
      <c r="L516" s="25" t="s">
        <v>5308</v>
      </c>
      <c r="M516" s="18"/>
      <c r="N516" s="4">
        <v>84552730</v>
      </c>
      <c r="O516" s="4">
        <v>101746862</v>
      </c>
      <c r="P516" s="5"/>
      <c r="Q516" s="5"/>
      <c r="R516" s="5"/>
      <c r="S516" s="5"/>
      <c r="T516" s="5"/>
      <c r="U516" s="1" t="s">
        <v>7123</v>
      </c>
      <c r="V516" s="5"/>
      <c r="W516" s="5"/>
      <c r="X516" s="18"/>
      <c r="Y516" s="1" t="s">
        <v>5800</v>
      </c>
      <c r="Z516" s="27" t="s">
        <v>5801</v>
      </c>
      <c r="AA516" s="27" t="s">
        <v>5801</v>
      </c>
      <c r="AB516" s="5"/>
      <c r="AC516" s="27" t="s">
        <v>5802</v>
      </c>
      <c r="AD516" s="3">
        <v>45433.612488425926</v>
      </c>
      <c r="AE516" s="1" t="s">
        <v>5803</v>
      </c>
      <c r="AF516" s="28"/>
      <c r="AG516" s="5"/>
      <c r="AH516" s="5"/>
      <c r="AI516" s="11"/>
      <c r="AJ516" s="27" t="s">
        <v>5801</v>
      </c>
      <c r="AK516" s="5"/>
      <c r="AL516" s="18"/>
      <c r="AM516" s="18"/>
      <c r="AN516" s="18"/>
    </row>
    <row x14ac:dyDescent="0.25" r="517" customHeight="1" ht="18.75">
      <c r="A517" s="1" t="s">
        <v>865</v>
      </c>
      <c r="B517" s="1" t="s">
        <v>4703</v>
      </c>
      <c r="C517" s="4">
        <v>41636288000172</v>
      </c>
      <c r="D517" s="2" t="s">
        <v>7124</v>
      </c>
      <c r="E517" s="4">
        <v>51996163525</v>
      </c>
      <c r="F517" s="1" t="s">
        <v>7125</v>
      </c>
      <c r="G517" s="22">
        <v>45405.589849537035</v>
      </c>
      <c r="H517" s="3">
        <v>45597.22634259259</v>
      </c>
      <c r="I517" s="22"/>
      <c r="J517" s="1" t="s">
        <v>119</v>
      </c>
      <c r="K517" s="1" t="s">
        <v>5893</v>
      </c>
      <c r="L517" s="25" t="s">
        <v>5252</v>
      </c>
      <c r="M517" s="18"/>
      <c r="N517" s="4">
        <v>82217408</v>
      </c>
      <c r="O517" s="4">
        <v>100037086</v>
      </c>
      <c r="P517" s="5"/>
      <c r="Q517" s="5"/>
      <c r="R517" s="5"/>
      <c r="S517" s="5"/>
      <c r="T517" s="5"/>
      <c r="U517" s="1" t="s">
        <v>7126</v>
      </c>
      <c r="V517" s="5"/>
      <c r="W517" s="5"/>
      <c r="X517" s="18"/>
      <c r="Y517" s="1" t="s">
        <v>5800</v>
      </c>
      <c r="Z517" s="27" t="s">
        <v>5801</v>
      </c>
      <c r="AA517" s="27" t="s">
        <v>5801</v>
      </c>
      <c r="AB517" s="5"/>
      <c r="AC517" s="27" t="s">
        <v>5802</v>
      </c>
      <c r="AD517" s="3">
        <v>45405.589837962965</v>
      </c>
      <c r="AE517" s="1" t="s">
        <v>5803</v>
      </c>
      <c r="AF517" s="28"/>
      <c r="AG517" s="5"/>
      <c r="AH517" s="5"/>
      <c r="AI517" s="11"/>
      <c r="AJ517" s="27" t="s">
        <v>5801</v>
      </c>
      <c r="AK517" s="5"/>
      <c r="AL517" s="18"/>
      <c r="AM517" s="18"/>
      <c r="AN517" s="18"/>
    </row>
    <row x14ac:dyDescent="0.25" r="518" customHeight="1" ht="18.75">
      <c r="A518" s="1" t="s">
        <v>1296</v>
      </c>
      <c r="B518" s="1" t="s">
        <v>4976</v>
      </c>
      <c r="C518" s="4">
        <v>51919472000183</v>
      </c>
      <c r="D518" s="2" t="s">
        <v>7127</v>
      </c>
      <c r="E518" s="4">
        <v>21986658284</v>
      </c>
      <c r="F518" s="1" t="s">
        <v>7128</v>
      </c>
      <c r="G518" s="22">
        <v>45583.94164351852</v>
      </c>
      <c r="H518" s="3">
        <v>45597.09079861111</v>
      </c>
      <c r="I518" s="22"/>
      <c r="J518" s="1" t="s">
        <v>223</v>
      </c>
      <c r="K518" s="1" t="s">
        <v>5846</v>
      </c>
      <c r="L518" s="25" t="s">
        <v>7129</v>
      </c>
      <c r="M518" s="18"/>
      <c r="N518" s="4">
        <v>89345488</v>
      </c>
      <c r="O518" s="4">
        <v>109032621</v>
      </c>
      <c r="P518" s="5"/>
      <c r="Q518" s="1" t="s">
        <v>6084</v>
      </c>
      <c r="R518" s="5"/>
      <c r="S518" s="1" t="s">
        <v>5814</v>
      </c>
      <c r="T518" s="1" t="s">
        <v>5815</v>
      </c>
      <c r="U518" s="5"/>
      <c r="V518" s="5"/>
      <c r="W518" s="5"/>
      <c r="X518" s="18"/>
      <c r="Y518" s="1" t="s">
        <v>5800</v>
      </c>
      <c r="Z518" s="27" t="s">
        <v>5801</v>
      </c>
      <c r="AA518" s="27" t="s">
        <v>5801</v>
      </c>
      <c r="AB518" s="1" t="s">
        <v>7130</v>
      </c>
      <c r="AC518" s="27" t="s">
        <v>5802</v>
      </c>
      <c r="AD518" s="3">
        <v>45583.94159722222</v>
      </c>
      <c r="AE518" s="1" t="s">
        <v>5803</v>
      </c>
      <c r="AF518" s="28"/>
      <c r="AG518" s="5"/>
      <c r="AH518" s="5"/>
      <c r="AI518" s="11"/>
      <c r="AJ518" s="27" t="s">
        <v>5801</v>
      </c>
      <c r="AK518" s="27" t="s">
        <v>5801</v>
      </c>
      <c r="AL518" s="4">
        <v>0</v>
      </c>
      <c r="AM518" s="4">
        <v>0</v>
      </c>
      <c r="AN518" s="4">
        <v>0</v>
      </c>
    </row>
    <row x14ac:dyDescent="0.25" r="519" customHeight="1" ht="18.75">
      <c r="A519" s="1" t="s">
        <v>1673</v>
      </c>
      <c r="B519" s="1" t="s">
        <v>4977</v>
      </c>
      <c r="C519" s="4">
        <v>30683021000110</v>
      </c>
      <c r="D519" s="2" t="s">
        <v>4977</v>
      </c>
      <c r="E519" s="4">
        <v>31971610797</v>
      </c>
      <c r="F519" s="1" t="s">
        <v>7131</v>
      </c>
      <c r="G519" s="22">
        <v>45562.76494212963</v>
      </c>
      <c r="H519" s="3">
        <v>45597.22623842592</v>
      </c>
      <c r="I519" s="22"/>
      <c r="J519" s="1" t="s">
        <v>237</v>
      </c>
      <c r="K519" s="1" t="s">
        <v>5797</v>
      </c>
      <c r="L519" s="5"/>
      <c r="M519" s="18"/>
      <c r="N519" s="4">
        <v>88690896</v>
      </c>
      <c r="O519" s="4">
        <v>108028369</v>
      </c>
      <c r="P519" s="5"/>
      <c r="Q519" s="5"/>
      <c r="R519" s="5"/>
      <c r="S519" s="5"/>
      <c r="T519" s="1" t="s">
        <v>5815</v>
      </c>
      <c r="U519" s="5"/>
      <c r="V519" s="5"/>
      <c r="W519" s="5"/>
      <c r="X519" s="4">
        <v>144963</v>
      </c>
      <c r="Y519" s="1" t="s">
        <v>5800</v>
      </c>
      <c r="Z519" s="27" t="s">
        <v>5801</v>
      </c>
      <c r="AA519" s="27" t="s">
        <v>5801</v>
      </c>
      <c r="AB519" s="5"/>
      <c r="AC519" s="27" t="s">
        <v>5802</v>
      </c>
      <c r="AD519" s="3">
        <v>45534.83695601852</v>
      </c>
      <c r="AE519" s="1" t="s">
        <v>5803</v>
      </c>
      <c r="AF519" s="28"/>
      <c r="AG519" s="5"/>
      <c r="AH519" s="5"/>
      <c r="AI519" s="11"/>
      <c r="AJ519" s="27" t="s">
        <v>5801</v>
      </c>
      <c r="AK519" s="5"/>
      <c r="AL519" s="18"/>
      <c r="AM519" s="18"/>
      <c r="AN519" s="18"/>
    </row>
    <row x14ac:dyDescent="0.25" r="520" customHeight="1" ht="18.75">
      <c r="A520" s="1" t="s">
        <v>1689</v>
      </c>
      <c r="B520" s="1" t="s">
        <v>2185</v>
      </c>
      <c r="C520" s="4">
        <v>69218865000125</v>
      </c>
      <c r="D520" s="2" t="s">
        <v>7132</v>
      </c>
      <c r="E520" s="4">
        <v>19992711052</v>
      </c>
      <c r="F520" s="1" t="s">
        <v>7133</v>
      </c>
      <c r="G520" s="22">
        <v>45561.613344907404</v>
      </c>
      <c r="H520" s="3">
        <v>45597.22626157408</v>
      </c>
      <c r="I520" s="22"/>
      <c r="J520" s="1" t="s">
        <v>316</v>
      </c>
      <c r="K520" s="5"/>
      <c r="L520" s="5"/>
      <c r="M520" s="18"/>
      <c r="N520" s="4">
        <v>88682511</v>
      </c>
      <c r="O520" s="4">
        <v>108010061</v>
      </c>
      <c r="P520" s="5"/>
      <c r="Q520" s="1" t="s">
        <v>5852</v>
      </c>
      <c r="R520" s="5"/>
      <c r="S520" s="1" t="s">
        <v>5814</v>
      </c>
      <c r="T520" s="5"/>
      <c r="U520" s="5"/>
      <c r="V520" s="5"/>
      <c r="W520" s="5"/>
      <c r="X520" s="18"/>
      <c r="Y520" s="1" t="s">
        <v>5800</v>
      </c>
      <c r="Z520" s="27" t="s">
        <v>5801</v>
      </c>
      <c r="AA520" s="27" t="s">
        <v>5801</v>
      </c>
      <c r="AB520" s="5"/>
      <c r="AC520" s="27" t="s">
        <v>5802</v>
      </c>
      <c r="AD520" s="3">
        <v>45561.613333333335</v>
      </c>
      <c r="AE520" s="1" t="s">
        <v>5803</v>
      </c>
      <c r="AF520" s="28"/>
      <c r="AG520" s="5"/>
      <c r="AH520" s="5"/>
      <c r="AI520" s="11"/>
      <c r="AJ520" s="27" t="s">
        <v>5801</v>
      </c>
      <c r="AK520" s="27" t="s">
        <v>5802</v>
      </c>
      <c r="AL520" s="4">
        <v>1</v>
      </c>
      <c r="AM520" s="4">
        <v>1</v>
      </c>
      <c r="AN520" s="4">
        <v>4</v>
      </c>
    </row>
    <row x14ac:dyDescent="0.25" r="521" customHeight="1" ht="18.75">
      <c r="A521" s="1" t="s">
        <v>999</v>
      </c>
      <c r="B521" s="1" t="s">
        <v>4704</v>
      </c>
      <c r="C521" s="4">
        <v>32136639803</v>
      </c>
      <c r="D521" s="2" t="s">
        <v>4704</v>
      </c>
      <c r="E521" s="4">
        <v>19997749898</v>
      </c>
      <c r="F521" s="1" t="s">
        <v>7134</v>
      </c>
      <c r="G521" s="22">
        <v>45495.763773148145</v>
      </c>
      <c r="H521" s="3">
        <v>45597.22620370371</v>
      </c>
      <c r="I521" s="22"/>
      <c r="J521" s="1" t="s">
        <v>108</v>
      </c>
      <c r="K521" s="1" t="s">
        <v>5824</v>
      </c>
      <c r="L521" s="25" t="s">
        <v>5472</v>
      </c>
      <c r="M521" s="4">
        <v>1053798</v>
      </c>
      <c r="N521" s="4">
        <v>86767160</v>
      </c>
      <c r="O521" s="4">
        <v>104991264</v>
      </c>
      <c r="P521" s="5"/>
      <c r="Q521" s="5"/>
      <c r="R521" s="5"/>
      <c r="S521" s="5"/>
      <c r="T521" s="5"/>
      <c r="U521" s="5"/>
      <c r="V521" s="5"/>
      <c r="W521" s="5"/>
      <c r="X521" s="18"/>
      <c r="Y521" s="1" t="s">
        <v>5800</v>
      </c>
      <c r="Z521" s="27" t="s">
        <v>5801</v>
      </c>
      <c r="AA521" s="27" t="s">
        <v>5801</v>
      </c>
      <c r="AB521" s="5"/>
      <c r="AC521" s="27" t="s">
        <v>5802</v>
      </c>
      <c r="AD521" s="3">
        <v>45495.76380787037</v>
      </c>
      <c r="AE521" s="1" t="s">
        <v>5803</v>
      </c>
      <c r="AF521" s="28"/>
      <c r="AG521" s="5"/>
      <c r="AH521" s="5"/>
      <c r="AI521" s="11"/>
      <c r="AJ521" s="27" t="s">
        <v>5801</v>
      </c>
      <c r="AK521" s="5"/>
      <c r="AL521" s="18"/>
      <c r="AM521" s="18"/>
      <c r="AN521" s="18"/>
    </row>
    <row x14ac:dyDescent="0.25" r="522" customHeight="1" ht="18.75">
      <c r="A522" s="1" t="s">
        <v>609</v>
      </c>
      <c r="B522" s="1" t="s">
        <v>2444</v>
      </c>
      <c r="C522" s="4">
        <v>5620820000108</v>
      </c>
      <c r="D522" s="2" t="s">
        <v>2444</v>
      </c>
      <c r="E522" s="4">
        <v>34988450574</v>
      </c>
      <c r="F522" s="1" t="s">
        <v>7135</v>
      </c>
      <c r="G522" s="22">
        <v>45485.668229166666</v>
      </c>
      <c r="H522" s="3">
        <v>45597.22592592592</v>
      </c>
      <c r="I522" s="22"/>
      <c r="J522" s="1" t="s">
        <v>44</v>
      </c>
      <c r="K522" s="1" t="s">
        <v>5824</v>
      </c>
      <c r="L522" s="25" t="s">
        <v>5446</v>
      </c>
      <c r="M522" s="4">
        <v>1013519</v>
      </c>
      <c r="N522" s="4">
        <v>86474259</v>
      </c>
      <c r="O522" s="4">
        <v>108411486</v>
      </c>
      <c r="P522" s="5"/>
      <c r="Q522" s="5"/>
      <c r="R522" s="5"/>
      <c r="S522" s="5"/>
      <c r="T522" s="5"/>
      <c r="U522" s="5"/>
      <c r="V522" s="5"/>
      <c r="W522" s="5"/>
      <c r="X522" s="18"/>
      <c r="Y522" s="1" t="s">
        <v>5800</v>
      </c>
      <c r="Z522" s="27" t="s">
        <v>5801</v>
      </c>
      <c r="AA522" s="27" t="s">
        <v>5801</v>
      </c>
      <c r="AB522" s="5"/>
      <c r="AC522" s="27" t="s">
        <v>5802</v>
      </c>
      <c r="AD522" s="3">
        <v>45485.66819444444</v>
      </c>
      <c r="AE522" s="1" t="s">
        <v>5803</v>
      </c>
      <c r="AF522" s="26" t="s">
        <v>7136</v>
      </c>
      <c r="AG522" s="5"/>
      <c r="AH522" s="5"/>
      <c r="AI522" s="11"/>
      <c r="AJ522" s="27" t="s">
        <v>5801</v>
      </c>
      <c r="AK522" s="5"/>
      <c r="AL522" s="18"/>
      <c r="AM522" s="18"/>
      <c r="AN522" s="18"/>
    </row>
    <row x14ac:dyDescent="0.25" r="523" customHeight="1" ht="18.75">
      <c r="A523" s="1" t="s">
        <v>395</v>
      </c>
      <c r="B523" s="1" t="s">
        <v>7137</v>
      </c>
      <c r="C523" s="4">
        <v>28355728000155</v>
      </c>
      <c r="D523" s="2" t="s">
        <v>7137</v>
      </c>
      <c r="E523" s="4">
        <v>34991704362</v>
      </c>
      <c r="F523" s="1" t="s">
        <v>7138</v>
      </c>
      <c r="G523" s="22">
        <v>45271.498923611114</v>
      </c>
      <c r="H523" s="3">
        <v>45481.220046296294</v>
      </c>
      <c r="I523" s="22">
        <v>45481.220046296294</v>
      </c>
      <c r="J523" s="1" t="s">
        <v>144</v>
      </c>
      <c r="K523" s="1" t="s">
        <v>5846</v>
      </c>
      <c r="L523" s="25" t="s">
        <v>7139</v>
      </c>
      <c r="M523" s="18"/>
      <c r="N523" s="4">
        <v>75229183</v>
      </c>
      <c r="O523" s="4">
        <v>93056034</v>
      </c>
      <c r="P523" s="5"/>
      <c r="Q523" s="5"/>
      <c r="R523" s="5"/>
      <c r="S523" s="5"/>
      <c r="T523" s="5"/>
      <c r="U523" s="1" t="s">
        <v>7140</v>
      </c>
      <c r="V523" s="5"/>
      <c r="W523" s="5"/>
      <c r="X523" s="18"/>
      <c r="Y523" s="1" t="s">
        <v>5800</v>
      </c>
      <c r="Z523" s="27" t="s">
        <v>5801</v>
      </c>
      <c r="AA523" s="27" t="s">
        <v>5801</v>
      </c>
      <c r="AB523" s="5"/>
      <c r="AC523" s="5"/>
      <c r="AD523" s="11"/>
      <c r="AE523" s="1" t="s">
        <v>5803</v>
      </c>
      <c r="AF523" s="28"/>
      <c r="AG523" s="5"/>
      <c r="AH523" s="5"/>
      <c r="AI523" s="11"/>
      <c r="AJ523" s="27" t="s">
        <v>5801</v>
      </c>
      <c r="AK523" s="5"/>
      <c r="AL523" s="18"/>
      <c r="AM523" s="18"/>
      <c r="AN523" s="18"/>
    </row>
    <row x14ac:dyDescent="0.25" r="524" customHeight="1" ht="18.75">
      <c r="A524" s="1" t="s">
        <v>4523</v>
      </c>
      <c r="B524" s="1" t="s">
        <v>7141</v>
      </c>
      <c r="C524" s="4">
        <v>12970934000135</v>
      </c>
      <c r="D524" s="2" t="s">
        <v>7142</v>
      </c>
      <c r="E524" s="4">
        <v>35999819559</v>
      </c>
      <c r="F524" s="1" t="s">
        <v>7143</v>
      </c>
      <c r="G524" s="22">
        <v>45540.02471064815</v>
      </c>
      <c r="H524" s="3">
        <v>45565.86306712963</v>
      </c>
      <c r="I524" s="22">
        <v>45565.875925925924</v>
      </c>
      <c r="J524" s="1" t="s">
        <v>273</v>
      </c>
      <c r="K524" s="5"/>
      <c r="L524" s="25" t="s">
        <v>5662</v>
      </c>
      <c r="M524" s="18"/>
      <c r="N524" s="4">
        <v>88078888</v>
      </c>
      <c r="O524" s="4">
        <v>106998792</v>
      </c>
      <c r="P524" s="5"/>
      <c r="Q524" s="1" t="s">
        <v>5852</v>
      </c>
      <c r="R524" s="5"/>
      <c r="S524" s="1" t="s">
        <v>5927</v>
      </c>
      <c r="T524" s="5"/>
      <c r="U524" s="5"/>
      <c r="V524" s="5"/>
      <c r="W524" s="27" t="s">
        <v>5802</v>
      </c>
      <c r="X524" s="18"/>
      <c r="Y524" s="1" t="s">
        <v>5800</v>
      </c>
      <c r="Z524" s="27" t="s">
        <v>5801</v>
      </c>
      <c r="AA524" s="27" t="s">
        <v>5801</v>
      </c>
      <c r="AB524" s="5"/>
      <c r="AC524" s="27" t="s">
        <v>5802</v>
      </c>
      <c r="AD524" s="3">
        <v>45540.02469907407</v>
      </c>
      <c r="AE524" s="1" t="s">
        <v>5803</v>
      </c>
      <c r="AF524" s="28"/>
      <c r="AG524" s="5"/>
      <c r="AH524" s="5"/>
      <c r="AI524" s="11"/>
      <c r="AJ524" s="27" t="s">
        <v>5801</v>
      </c>
      <c r="AK524" s="27" t="s">
        <v>5802</v>
      </c>
      <c r="AL524" s="4">
        <v>1</v>
      </c>
      <c r="AM524" s="4">
        <v>0</v>
      </c>
      <c r="AN524" s="4">
        <v>2</v>
      </c>
    </row>
    <row x14ac:dyDescent="0.25" r="525" customHeight="1" ht="18.75">
      <c r="A525" s="1" t="s">
        <v>497</v>
      </c>
      <c r="B525" s="1" t="s">
        <v>2445</v>
      </c>
      <c r="C525" s="4">
        <v>36649292000135</v>
      </c>
      <c r="D525" s="2" t="s">
        <v>2445</v>
      </c>
      <c r="E525" s="4">
        <v>84996162797</v>
      </c>
      <c r="F525" s="1" t="s">
        <v>7144</v>
      </c>
      <c r="G525" s="22">
        <v>45544.89150462963</v>
      </c>
      <c r="H525" s="3">
        <v>45597.22582175926</v>
      </c>
      <c r="I525" s="22"/>
      <c r="J525" s="1" t="s">
        <v>223</v>
      </c>
      <c r="K525" s="1" t="s">
        <v>5824</v>
      </c>
      <c r="L525" s="5"/>
      <c r="M525" s="4">
        <v>777980</v>
      </c>
      <c r="N525" s="4">
        <v>88207528</v>
      </c>
      <c r="O525" s="4">
        <v>107191392</v>
      </c>
      <c r="P525" s="5"/>
      <c r="Q525" s="5"/>
      <c r="R525" s="5"/>
      <c r="S525" s="5"/>
      <c r="T525" s="5"/>
      <c r="U525" s="5"/>
      <c r="V525" s="5"/>
      <c r="W525" s="5"/>
      <c r="X525" s="18"/>
      <c r="Y525" s="1" t="s">
        <v>5800</v>
      </c>
      <c r="Z525" s="27" t="s">
        <v>5801</v>
      </c>
      <c r="AA525" s="27" t="s">
        <v>5801</v>
      </c>
      <c r="AB525" s="5"/>
      <c r="AC525" s="27" t="s">
        <v>5802</v>
      </c>
      <c r="AD525" s="3">
        <v>45544.885833333334</v>
      </c>
      <c r="AE525" s="1" t="s">
        <v>5803</v>
      </c>
      <c r="AF525" s="28"/>
      <c r="AG525" s="5"/>
      <c r="AH525" s="5"/>
      <c r="AI525" s="11"/>
      <c r="AJ525" s="27" t="s">
        <v>5801</v>
      </c>
      <c r="AK525" s="5"/>
      <c r="AL525" s="18"/>
      <c r="AM525" s="18"/>
      <c r="AN525" s="18"/>
    </row>
    <row x14ac:dyDescent="0.25" r="526" customHeight="1" ht="18.75">
      <c r="A526" s="1" t="s">
        <v>1032</v>
      </c>
      <c r="B526" s="1" t="s">
        <v>7145</v>
      </c>
      <c r="C526" s="4">
        <v>37078166000130</v>
      </c>
      <c r="D526" s="2" t="s">
        <v>7145</v>
      </c>
      <c r="E526" s="4">
        <v>48996986278</v>
      </c>
      <c r="F526" s="1" t="s">
        <v>7146</v>
      </c>
      <c r="G526" s="22">
        <v>45184.527546296296</v>
      </c>
      <c r="H526" s="3">
        <v>45230.47857638889</v>
      </c>
      <c r="I526" s="22">
        <v>45267.47886574074</v>
      </c>
      <c r="J526" s="1" t="s">
        <v>221</v>
      </c>
      <c r="K526" s="1" t="s">
        <v>5835</v>
      </c>
      <c r="L526" s="25" t="s">
        <v>7147</v>
      </c>
      <c r="M526" s="18"/>
      <c r="N526" s="4">
        <v>71678887</v>
      </c>
      <c r="O526" s="4">
        <v>87845839</v>
      </c>
      <c r="P526" s="5"/>
      <c r="Q526" s="5"/>
      <c r="R526" s="5"/>
      <c r="S526" s="5"/>
      <c r="T526" s="1" t="s">
        <v>5815</v>
      </c>
      <c r="U526" s="1" t="s">
        <v>7148</v>
      </c>
      <c r="V526" s="5"/>
      <c r="W526" s="5"/>
      <c r="X526" s="18"/>
      <c r="Y526" s="1" t="s">
        <v>5800</v>
      </c>
      <c r="Z526" s="27" t="s">
        <v>5801</v>
      </c>
      <c r="AA526" s="27" t="s">
        <v>5801</v>
      </c>
      <c r="AB526" s="5"/>
      <c r="AC526" s="5"/>
      <c r="AD526" s="11"/>
      <c r="AE526" s="1" t="s">
        <v>5803</v>
      </c>
      <c r="AF526" s="28"/>
      <c r="AG526" s="5"/>
      <c r="AH526" s="5"/>
      <c r="AI526" s="11"/>
      <c r="AJ526" s="5"/>
      <c r="AK526" s="5"/>
      <c r="AL526" s="18"/>
      <c r="AM526" s="18"/>
      <c r="AN526" s="18"/>
    </row>
    <row x14ac:dyDescent="0.25" r="527" customHeight="1" ht="18.75">
      <c r="A527" s="1" t="s">
        <v>405</v>
      </c>
      <c r="B527" s="1" t="s">
        <v>4705</v>
      </c>
      <c r="C527" s="4">
        <v>42984416000131</v>
      </c>
      <c r="D527" s="2" t="s">
        <v>4705</v>
      </c>
      <c r="E527" s="4">
        <v>21974411376</v>
      </c>
      <c r="F527" s="1" t="s">
        <v>7149</v>
      </c>
      <c r="G527" s="22">
        <v>45512.826053240744</v>
      </c>
      <c r="H527" s="3">
        <v>45597.22625</v>
      </c>
      <c r="I527" s="22"/>
      <c r="J527" s="1" t="s">
        <v>181</v>
      </c>
      <c r="K527" s="1" t="s">
        <v>5797</v>
      </c>
      <c r="L527" s="5"/>
      <c r="M527" s="18"/>
      <c r="N527" s="4">
        <v>87237106</v>
      </c>
      <c r="O527" s="4">
        <v>105774764</v>
      </c>
      <c r="P527" s="5"/>
      <c r="Q527" s="5"/>
      <c r="R527" s="5"/>
      <c r="S527" s="5"/>
      <c r="T527" s="5"/>
      <c r="U527" s="5"/>
      <c r="V527" s="5"/>
      <c r="W527" s="27" t="s">
        <v>5802</v>
      </c>
      <c r="X527" s="4">
        <v>137408</v>
      </c>
      <c r="Y527" s="1" t="s">
        <v>5940</v>
      </c>
      <c r="Z527" s="27" t="s">
        <v>5801</v>
      </c>
      <c r="AA527" s="27" t="s">
        <v>5801</v>
      </c>
      <c r="AB527" s="5"/>
      <c r="AC527" s="27" t="s">
        <v>5802</v>
      </c>
      <c r="AD527" s="3">
        <v>45512.81951388889</v>
      </c>
      <c r="AE527" s="1" t="s">
        <v>5803</v>
      </c>
      <c r="AF527" s="28"/>
      <c r="AG527" s="5"/>
      <c r="AH527" s="5"/>
      <c r="AI527" s="11"/>
      <c r="AJ527" s="27" t="s">
        <v>5801</v>
      </c>
      <c r="AK527" s="5"/>
      <c r="AL527" s="18"/>
      <c r="AM527" s="18"/>
      <c r="AN527" s="18"/>
    </row>
    <row x14ac:dyDescent="0.25" r="528" customHeight="1" ht="18.75">
      <c r="A528" s="1" t="s">
        <v>638</v>
      </c>
      <c r="B528" s="1" t="s">
        <v>1811</v>
      </c>
      <c r="C528" s="4">
        <v>52920020000184</v>
      </c>
      <c r="D528" s="2" t="s">
        <v>7150</v>
      </c>
      <c r="E528" s="4">
        <v>62998661129</v>
      </c>
      <c r="F528" s="1" t="s">
        <v>7151</v>
      </c>
      <c r="G528" s="22">
        <v>45447.560648148145</v>
      </c>
      <c r="H528" s="3">
        <v>45518.47644675926</v>
      </c>
      <c r="I528" s="22">
        <v>45518.726331018515</v>
      </c>
      <c r="J528" s="1" t="s">
        <v>288</v>
      </c>
      <c r="K528" s="1" t="s">
        <v>5812</v>
      </c>
      <c r="L528" s="25" t="s">
        <v>5331</v>
      </c>
      <c r="M528" s="18"/>
      <c r="N528" s="4">
        <v>85211322</v>
      </c>
      <c r="O528" s="4">
        <v>102536161</v>
      </c>
      <c r="P528" s="5"/>
      <c r="Q528" s="5"/>
      <c r="R528" s="5"/>
      <c r="S528" s="5"/>
      <c r="T528" s="5"/>
      <c r="U528" s="1" t="s">
        <v>7151</v>
      </c>
      <c r="V528" s="5"/>
      <c r="W528" s="5"/>
      <c r="X528" s="18"/>
      <c r="Y528" s="1" t="s">
        <v>5800</v>
      </c>
      <c r="Z528" s="27" t="s">
        <v>5801</v>
      </c>
      <c r="AA528" s="27" t="s">
        <v>5801</v>
      </c>
      <c r="AB528" s="5"/>
      <c r="AC528" s="27" t="s">
        <v>5802</v>
      </c>
      <c r="AD528" s="3">
        <v>45447.560625</v>
      </c>
      <c r="AE528" s="1" t="s">
        <v>5803</v>
      </c>
      <c r="AF528" s="28"/>
      <c r="AG528" s="5"/>
      <c r="AH528" s="5"/>
      <c r="AI528" s="11"/>
      <c r="AJ528" s="27" t="s">
        <v>5801</v>
      </c>
      <c r="AK528" s="5"/>
      <c r="AL528" s="18"/>
      <c r="AM528" s="18"/>
      <c r="AN528" s="18"/>
    </row>
    <row x14ac:dyDescent="0.25" r="529" customHeight="1" ht="18.75">
      <c r="A529" s="1" t="s">
        <v>927</v>
      </c>
      <c r="B529" s="1" t="s">
        <v>4978</v>
      </c>
      <c r="C529" s="4">
        <v>36094350000101</v>
      </c>
      <c r="D529" s="2" t="s">
        <v>7152</v>
      </c>
      <c r="E529" s="4">
        <v>11996280040</v>
      </c>
      <c r="F529" s="1" t="s">
        <v>7153</v>
      </c>
      <c r="G529" s="22">
        <v>45587.613969907405</v>
      </c>
      <c r="H529" s="3">
        <v>45597.18796296296</v>
      </c>
      <c r="I529" s="22"/>
      <c r="J529" s="1" t="s">
        <v>316</v>
      </c>
      <c r="K529" s="1" t="s">
        <v>5812</v>
      </c>
      <c r="L529" s="25" t="s">
        <v>7154</v>
      </c>
      <c r="M529" s="18"/>
      <c r="N529" s="4">
        <v>89489389</v>
      </c>
      <c r="O529" s="4">
        <v>109597198</v>
      </c>
      <c r="P529" s="5"/>
      <c r="Q529" s="1" t="s">
        <v>5852</v>
      </c>
      <c r="R529" s="5"/>
      <c r="S529" s="1" t="s">
        <v>5882</v>
      </c>
      <c r="T529" s="5"/>
      <c r="U529" s="5"/>
      <c r="V529" s="5"/>
      <c r="W529" s="5"/>
      <c r="X529" s="18"/>
      <c r="Y529" s="1" t="s">
        <v>5800</v>
      </c>
      <c r="Z529" s="27" t="s">
        <v>5801</v>
      </c>
      <c r="AA529" s="27" t="s">
        <v>5801</v>
      </c>
      <c r="AB529" s="1" t="s">
        <v>7155</v>
      </c>
      <c r="AC529" s="27" t="s">
        <v>5802</v>
      </c>
      <c r="AD529" s="3">
        <v>45587.613969907405</v>
      </c>
      <c r="AE529" s="1" t="s">
        <v>5803</v>
      </c>
      <c r="AF529" s="28"/>
      <c r="AG529" s="5"/>
      <c r="AH529" s="5"/>
      <c r="AI529" s="11"/>
      <c r="AJ529" s="27" t="s">
        <v>5801</v>
      </c>
      <c r="AK529" s="27" t="s">
        <v>5802</v>
      </c>
      <c r="AL529" s="4">
        <v>2</v>
      </c>
      <c r="AM529" s="4">
        <v>2</v>
      </c>
      <c r="AN529" s="4">
        <v>7</v>
      </c>
    </row>
    <row x14ac:dyDescent="0.25" r="530" customHeight="1" ht="18.75">
      <c r="A530" s="1" t="s">
        <v>1569</v>
      </c>
      <c r="B530" s="1" t="s">
        <v>2446</v>
      </c>
      <c r="C530" s="4">
        <v>37981587000177</v>
      </c>
      <c r="D530" s="2" t="s">
        <v>2446</v>
      </c>
      <c r="E530" s="4">
        <v>62982122624</v>
      </c>
      <c r="F530" s="1" t="s">
        <v>7156</v>
      </c>
      <c r="G530" s="22">
        <v>45181.708715277775</v>
      </c>
      <c r="H530" s="3">
        <v>45597.22608796296</v>
      </c>
      <c r="I530" s="22"/>
      <c r="J530" s="1" t="s">
        <v>306</v>
      </c>
      <c r="K530" s="1" t="s">
        <v>5797</v>
      </c>
      <c r="L530" s="25" t="s">
        <v>7157</v>
      </c>
      <c r="M530" s="18"/>
      <c r="N530" s="4">
        <v>71506194</v>
      </c>
      <c r="O530" s="4">
        <v>87714468</v>
      </c>
      <c r="P530" s="5"/>
      <c r="Q530" s="5"/>
      <c r="R530" s="5"/>
      <c r="S530" s="5"/>
      <c r="T530" s="1" t="s">
        <v>5798</v>
      </c>
      <c r="U530" s="1" t="s">
        <v>7156</v>
      </c>
      <c r="V530" s="5"/>
      <c r="W530" s="27" t="s">
        <v>5801</v>
      </c>
      <c r="X530" s="18"/>
      <c r="Y530" s="1" t="s">
        <v>5800</v>
      </c>
      <c r="Z530" s="27" t="s">
        <v>5801</v>
      </c>
      <c r="AA530" s="27" t="s">
        <v>5801</v>
      </c>
      <c r="AB530" s="5"/>
      <c r="AC530" s="5"/>
      <c r="AD530" s="11"/>
      <c r="AE530" s="1" t="s">
        <v>5803</v>
      </c>
      <c r="AF530" s="28"/>
      <c r="AG530" s="5"/>
      <c r="AH530" s="5"/>
      <c r="AI530" s="11"/>
      <c r="AJ530" s="27" t="s">
        <v>5802</v>
      </c>
      <c r="AK530" s="5"/>
      <c r="AL530" s="18"/>
      <c r="AM530" s="18"/>
      <c r="AN530" s="18"/>
    </row>
    <row x14ac:dyDescent="0.25" r="531" customHeight="1" ht="18.75">
      <c r="A531" s="1" t="s">
        <v>1707</v>
      </c>
      <c r="B531" s="1" t="s">
        <v>7158</v>
      </c>
      <c r="C531" s="4">
        <v>6086265461</v>
      </c>
      <c r="D531" s="2" t="s">
        <v>7158</v>
      </c>
      <c r="E531" s="4">
        <v>83987552423</v>
      </c>
      <c r="F531" s="1" t="s">
        <v>7159</v>
      </c>
      <c r="G531" s="22">
        <v>45362.55778935185</v>
      </c>
      <c r="H531" s="3">
        <v>45476.76445601852</v>
      </c>
      <c r="I531" s="22">
        <v>45476.76445601852</v>
      </c>
      <c r="J531" s="1" t="s">
        <v>119</v>
      </c>
      <c r="K531" s="5"/>
      <c r="L531" s="5"/>
      <c r="M531" s="18"/>
      <c r="N531" s="4">
        <v>78841795</v>
      </c>
      <c r="O531" s="4">
        <v>97548446</v>
      </c>
      <c r="P531" s="5"/>
      <c r="Q531" s="5"/>
      <c r="R531" s="5"/>
      <c r="S531" s="5"/>
      <c r="T531" s="5"/>
      <c r="U531" s="5"/>
      <c r="V531" s="5"/>
      <c r="W531" s="5"/>
      <c r="X531" s="18"/>
      <c r="Y531" s="1" t="s">
        <v>5800</v>
      </c>
      <c r="Z531" s="27" t="s">
        <v>5802</v>
      </c>
      <c r="AA531" s="27" t="s">
        <v>5802</v>
      </c>
      <c r="AB531" s="5"/>
      <c r="AC531" s="5"/>
      <c r="AD531" s="11"/>
      <c r="AE531" s="1" t="s">
        <v>5803</v>
      </c>
      <c r="AF531" s="28"/>
      <c r="AG531" s="5"/>
      <c r="AH531" s="5"/>
      <c r="AI531" s="11"/>
      <c r="AJ531" s="5"/>
      <c r="AK531" s="5"/>
      <c r="AL531" s="18"/>
      <c r="AM531" s="18"/>
      <c r="AN531" s="18"/>
    </row>
    <row x14ac:dyDescent="0.25" r="532" customHeight="1" ht="18.75">
      <c r="A532" s="1" t="s">
        <v>1389</v>
      </c>
      <c r="B532" s="1" t="s">
        <v>2186</v>
      </c>
      <c r="C532" s="4">
        <v>47840397000193</v>
      </c>
      <c r="D532" s="2" t="s">
        <v>2186</v>
      </c>
      <c r="E532" s="4">
        <v>42999096375</v>
      </c>
      <c r="F532" s="1" t="s">
        <v>7160</v>
      </c>
      <c r="G532" s="22">
        <v>45253.81909722222</v>
      </c>
      <c r="H532" s="3">
        <v>45279.830879629626</v>
      </c>
      <c r="I532" s="22">
        <v>45366.84409722222</v>
      </c>
      <c r="J532" s="1" t="s">
        <v>119</v>
      </c>
      <c r="K532" s="1" t="s">
        <v>5812</v>
      </c>
      <c r="L532" s="25" t="s">
        <v>7161</v>
      </c>
      <c r="M532" s="18"/>
      <c r="N532" s="4">
        <v>74594052</v>
      </c>
      <c r="O532" s="4">
        <v>92164032</v>
      </c>
      <c r="P532" s="5"/>
      <c r="Q532" s="5"/>
      <c r="R532" s="5"/>
      <c r="S532" s="5"/>
      <c r="T532" s="1" t="s">
        <v>5815</v>
      </c>
      <c r="U532" s="1" t="s">
        <v>7160</v>
      </c>
      <c r="V532" s="5"/>
      <c r="W532" s="5"/>
      <c r="X532" s="18"/>
      <c r="Y532" s="1" t="s">
        <v>5800</v>
      </c>
      <c r="Z532" s="27" t="s">
        <v>5801</v>
      </c>
      <c r="AA532" s="27" t="s">
        <v>5801</v>
      </c>
      <c r="AB532" s="5"/>
      <c r="AC532" s="5"/>
      <c r="AD532" s="11"/>
      <c r="AE532" s="1" t="s">
        <v>5803</v>
      </c>
      <c r="AF532" s="28"/>
      <c r="AG532" s="5"/>
      <c r="AH532" s="5"/>
      <c r="AI532" s="11"/>
      <c r="AJ532" s="5"/>
      <c r="AK532" s="5"/>
      <c r="AL532" s="18"/>
      <c r="AM532" s="18"/>
      <c r="AN532" s="18"/>
    </row>
    <row x14ac:dyDescent="0.25" r="533" customHeight="1" ht="18.75">
      <c r="A533" s="1" t="s">
        <v>342</v>
      </c>
      <c r="B533" s="1" t="s">
        <v>2187</v>
      </c>
      <c r="C533" s="4">
        <v>37882316000326</v>
      </c>
      <c r="D533" s="2" t="s">
        <v>2187</v>
      </c>
      <c r="E533" s="4">
        <v>21975968697</v>
      </c>
      <c r="F533" s="1" t="s">
        <v>7162</v>
      </c>
      <c r="G533" s="22">
        <v>45274.817557870374</v>
      </c>
      <c r="H533" s="3">
        <v>45597.226377314815</v>
      </c>
      <c r="I533" s="22"/>
      <c r="J533" s="1" t="s">
        <v>319</v>
      </c>
      <c r="K533" s="1" t="s">
        <v>5893</v>
      </c>
      <c r="L533" s="25" t="s">
        <v>7163</v>
      </c>
      <c r="M533" s="18"/>
      <c r="N533" s="4">
        <v>75330710</v>
      </c>
      <c r="O533" s="4">
        <v>93264288</v>
      </c>
      <c r="P533" s="5"/>
      <c r="Q533" s="5"/>
      <c r="R533" s="5"/>
      <c r="S533" s="5"/>
      <c r="T533" s="5"/>
      <c r="U533" s="1" t="s">
        <v>7164</v>
      </c>
      <c r="V533" s="5"/>
      <c r="W533" s="5"/>
      <c r="X533" s="18"/>
      <c r="Y533" s="1" t="s">
        <v>5800</v>
      </c>
      <c r="Z533" s="27" t="s">
        <v>5801</v>
      </c>
      <c r="AA533" s="27" t="s">
        <v>5801</v>
      </c>
      <c r="AB533" s="1" t="s">
        <v>7165</v>
      </c>
      <c r="AC533" s="5"/>
      <c r="AD533" s="11"/>
      <c r="AE533" s="1" t="s">
        <v>5803</v>
      </c>
      <c r="AF533" s="26" t="s">
        <v>7166</v>
      </c>
      <c r="AG533" s="1" t="s">
        <v>6084</v>
      </c>
      <c r="AH533" s="1" t="s">
        <v>7167</v>
      </c>
      <c r="AI533" s="3">
        <v>45548.793703703705</v>
      </c>
      <c r="AJ533" s="27" t="s">
        <v>5801</v>
      </c>
      <c r="AK533" s="5"/>
      <c r="AL533" s="18"/>
      <c r="AM533" s="18"/>
      <c r="AN533" s="18"/>
    </row>
    <row x14ac:dyDescent="0.25" r="534" customHeight="1" ht="18.75">
      <c r="A534" s="1" t="s">
        <v>910</v>
      </c>
      <c r="B534" s="1" t="s">
        <v>2188</v>
      </c>
      <c r="C534" s="4">
        <v>39568937000101</v>
      </c>
      <c r="D534" s="2" t="s">
        <v>2188</v>
      </c>
      <c r="E534" s="4">
        <v>62985780113</v>
      </c>
      <c r="F534" s="1" t="s">
        <v>7168</v>
      </c>
      <c r="G534" s="22">
        <v>45560.00890046296</v>
      </c>
      <c r="H534" s="3">
        <v>45597.22640046296</v>
      </c>
      <c r="I534" s="22"/>
      <c r="J534" s="1" t="s">
        <v>237</v>
      </c>
      <c r="K534" s="1" t="s">
        <v>5797</v>
      </c>
      <c r="L534" s="25" t="s">
        <v>5734</v>
      </c>
      <c r="M534" s="18"/>
      <c r="N534" s="4">
        <v>88650666</v>
      </c>
      <c r="O534" s="4">
        <v>107943902</v>
      </c>
      <c r="P534" s="5"/>
      <c r="Q534" s="1" t="s">
        <v>5827</v>
      </c>
      <c r="R534" s="5"/>
      <c r="S534" s="1" t="s">
        <v>5927</v>
      </c>
      <c r="T534" s="1" t="s">
        <v>5815</v>
      </c>
      <c r="U534" s="5"/>
      <c r="V534" s="5"/>
      <c r="W534" s="5"/>
      <c r="X534" s="4">
        <v>144688</v>
      </c>
      <c r="Y534" s="1" t="s">
        <v>5800</v>
      </c>
      <c r="Z534" s="27" t="s">
        <v>5801</v>
      </c>
      <c r="AA534" s="27" t="s">
        <v>5801</v>
      </c>
      <c r="AB534" s="5"/>
      <c r="AC534" s="27" t="s">
        <v>5802</v>
      </c>
      <c r="AD534" s="3">
        <v>45560.008888888886</v>
      </c>
      <c r="AE534" s="1" t="s">
        <v>5803</v>
      </c>
      <c r="AF534" s="28"/>
      <c r="AG534" s="5"/>
      <c r="AH534" s="5"/>
      <c r="AI534" s="11"/>
      <c r="AJ534" s="27" t="s">
        <v>5801</v>
      </c>
      <c r="AK534" s="27" t="s">
        <v>5802</v>
      </c>
      <c r="AL534" s="4">
        <v>1</v>
      </c>
      <c r="AM534" s="4">
        <v>1</v>
      </c>
      <c r="AN534" s="4">
        <v>2</v>
      </c>
    </row>
    <row x14ac:dyDescent="0.25" r="535" customHeight="1" ht="18.75">
      <c r="A535" s="1" t="s">
        <v>7169</v>
      </c>
      <c r="B535" s="1" t="s">
        <v>7170</v>
      </c>
      <c r="C535" s="4">
        <v>41621216000151</v>
      </c>
      <c r="D535" s="2" t="s">
        <v>7170</v>
      </c>
      <c r="E535" s="4">
        <v>17992269552</v>
      </c>
      <c r="F535" s="1" t="s">
        <v>7171</v>
      </c>
      <c r="G535" s="22">
        <v>45328.5303125</v>
      </c>
      <c r="H535" s="3">
        <v>45329.60518518519</v>
      </c>
      <c r="I535" s="22">
        <v>45342.60251157408</v>
      </c>
      <c r="J535" s="1" t="s">
        <v>119</v>
      </c>
      <c r="K535" s="1" t="s">
        <v>5863</v>
      </c>
      <c r="L535" s="25" t="s">
        <v>7172</v>
      </c>
      <c r="M535" s="18"/>
      <c r="N535" s="4">
        <v>77269792</v>
      </c>
      <c r="O535" s="4">
        <v>95615971</v>
      </c>
      <c r="P535" s="5"/>
      <c r="Q535" s="5"/>
      <c r="R535" s="5"/>
      <c r="S535" s="5"/>
      <c r="T535" s="1" t="s">
        <v>5798</v>
      </c>
      <c r="U535" s="1" t="s">
        <v>7173</v>
      </c>
      <c r="V535" s="5"/>
      <c r="W535" s="5"/>
      <c r="X535" s="18"/>
      <c r="Y535" s="1" t="s">
        <v>5800</v>
      </c>
      <c r="Z535" s="27" t="s">
        <v>5801</v>
      </c>
      <c r="AA535" s="27" t="s">
        <v>5801</v>
      </c>
      <c r="AB535" s="5"/>
      <c r="AC535" s="5"/>
      <c r="AD535" s="11"/>
      <c r="AE535" s="1" t="s">
        <v>5803</v>
      </c>
      <c r="AF535" s="28"/>
      <c r="AG535" s="5"/>
      <c r="AH535" s="5"/>
      <c r="AI535" s="11"/>
      <c r="AJ535" s="5"/>
      <c r="AK535" s="5"/>
      <c r="AL535" s="18"/>
      <c r="AM535" s="18"/>
      <c r="AN535" s="18"/>
    </row>
    <row x14ac:dyDescent="0.25" r="536" customHeight="1" ht="18.75">
      <c r="A536" s="1" t="s">
        <v>679</v>
      </c>
      <c r="B536" s="1" t="s">
        <v>2189</v>
      </c>
      <c r="C536" s="4">
        <v>26629395000180</v>
      </c>
      <c r="D536" s="2" t="s">
        <v>2189</v>
      </c>
      <c r="E536" s="4">
        <v>85988308999</v>
      </c>
      <c r="F536" s="1" t="s">
        <v>7174</v>
      </c>
      <c r="G536" s="22">
        <v>45247.104791666665</v>
      </c>
      <c r="H536" s="3">
        <v>45323.57195601852</v>
      </c>
      <c r="I536" s="22">
        <v>45414.49313657408</v>
      </c>
      <c r="J536" s="1" t="s">
        <v>119</v>
      </c>
      <c r="K536" s="1" t="s">
        <v>5863</v>
      </c>
      <c r="L536" s="25" t="s">
        <v>7175</v>
      </c>
      <c r="M536" s="18"/>
      <c r="N536" s="4">
        <v>74323313</v>
      </c>
      <c r="O536" s="4">
        <v>91634345</v>
      </c>
      <c r="P536" s="5"/>
      <c r="Q536" s="5"/>
      <c r="R536" s="5"/>
      <c r="S536" s="5"/>
      <c r="T536" s="1" t="s">
        <v>5798</v>
      </c>
      <c r="U536" s="5"/>
      <c r="V536" s="5"/>
      <c r="W536" s="5"/>
      <c r="X536" s="18"/>
      <c r="Y536" s="1" t="s">
        <v>5800</v>
      </c>
      <c r="Z536" s="27" t="s">
        <v>5801</v>
      </c>
      <c r="AA536" s="27" t="s">
        <v>5801</v>
      </c>
      <c r="AB536" s="5"/>
      <c r="AC536" s="5"/>
      <c r="AD536" s="11"/>
      <c r="AE536" s="1" t="s">
        <v>5803</v>
      </c>
      <c r="AF536" s="28"/>
      <c r="AG536" s="5"/>
      <c r="AH536" s="5"/>
      <c r="AI536" s="11"/>
      <c r="AJ536" s="5"/>
      <c r="AK536" s="5"/>
      <c r="AL536" s="18"/>
      <c r="AM536" s="18"/>
      <c r="AN536" s="18"/>
    </row>
    <row x14ac:dyDescent="0.25" r="537" customHeight="1" ht="18.75">
      <c r="A537" s="1" t="s">
        <v>4558</v>
      </c>
      <c r="B537" s="1" t="s">
        <v>7176</v>
      </c>
      <c r="C537" s="18"/>
      <c r="D537" s="2" t="s">
        <v>7176</v>
      </c>
      <c r="E537" s="4">
        <v>31991638226</v>
      </c>
      <c r="F537" s="1" t="s">
        <v>7177</v>
      </c>
      <c r="G537" s="22">
        <v>45583.82030092592</v>
      </c>
      <c r="H537" s="3">
        <v>45583.820335648146</v>
      </c>
      <c r="I537" s="22">
        <v>45583.82037037037</v>
      </c>
      <c r="J537" s="1" t="s">
        <v>168</v>
      </c>
      <c r="K537" s="5"/>
      <c r="L537" s="5"/>
      <c r="M537" s="18"/>
      <c r="N537" s="4">
        <v>89341160</v>
      </c>
      <c r="O537" s="4">
        <v>109024046</v>
      </c>
      <c r="P537" s="5"/>
      <c r="Q537" s="5"/>
      <c r="R537" s="5"/>
      <c r="S537" s="5"/>
      <c r="T537" s="5"/>
      <c r="U537" s="5"/>
      <c r="V537" s="5"/>
      <c r="W537" s="5"/>
      <c r="X537" s="18"/>
      <c r="Y537" s="1" t="s">
        <v>5800</v>
      </c>
      <c r="Z537" s="27" t="s">
        <v>5801</v>
      </c>
      <c r="AA537" s="27" t="s">
        <v>5801</v>
      </c>
      <c r="AB537" s="5"/>
      <c r="AC537" s="27" t="s">
        <v>5802</v>
      </c>
      <c r="AD537" s="3">
        <v>45583.82030092592</v>
      </c>
      <c r="AE537" s="1" t="s">
        <v>5803</v>
      </c>
      <c r="AF537" s="28"/>
      <c r="AG537" s="5"/>
      <c r="AH537" s="5"/>
      <c r="AI537" s="11"/>
      <c r="AJ537" s="5"/>
      <c r="AK537" s="5"/>
      <c r="AL537" s="18"/>
      <c r="AM537" s="18"/>
      <c r="AN537" s="18"/>
    </row>
    <row x14ac:dyDescent="0.25" r="538" customHeight="1" ht="18.75">
      <c r="A538" s="1" t="s">
        <v>1719</v>
      </c>
      <c r="B538" s="1" t="s">
        <v>7178</v>
      </c>
      <c r="C538" s="4">
        <v>10825104000199</v>
      </c>
      <c r="D538" s="2" t="s">
        <v>7179</v>
      </c>
      <c r="E538" s="4">
        <v>62984937574</v>
      </c>
      <c r="F538" s="1" t="s">
        <v>7180</v>
      </c>
      <c r="G538" s="22">
        <v>45560.01614583333</v>
      </c>
      <c r="H538" s="3">
        <v>45588.72085648148</v>
      </c>
      <c r="I538" s="22">
        <v>45588.80640046296</v>
      </c>
      <c r="J538" s="1" t="s">
        <v>237</v>
      </c>
      <c r="K538" s="5"/>
      <c r="L538" s="25" t="s">
        <v>5738</v>
      </c>
      <c r="M538" s="18"/>
      <c r="N538" s="4">
        <v>88650833</v>
      </c>
      <c r="O538" s="4">
        <v>107944257</v>
      </c>
      <c r="P538" s="5"/>
      <c r="Q538" s="1" t="s">
        <v>6073</v>
      </c>
      <c r="R538" s="5"/>
      <c r="S538" s="1" t="s">
        <v>5814</v>
      </c>
      <c r="T538" s="5"/>
      <c r="U538" s="5"/>
      <c r="V538" s="5"/>
      <c r="W538" s="27" t="s">
        <v>5802</v>
      </c>
      <c r="X538" s="18"/>
      <c r="Y538" s="1" t="s">
        <v>5800</v>
      </c>
      <c r="Z538" s="27" t="s">
        <v>5801</v>
      </c>
      <c r="AA538" s="27" t="s">
        <v>5801</v>
      </c>
      <c r="AB538" s="5"/>
      <c r="AC538" s="27" t="s">
        <v>5802</v>
      </c>
      <c r="AD538" s="3">
        <v>45560.01613425926</v>
      </c>
      <c r="AE538" s="1" t="s">
        <v>5803</v>
      </c>
      <c r="AF538" s="28"/>
      <c r="AG538" s="5"/>
      <c r="AH538" s="5"/>
      <c r="AI538" s="11"/>
      <c r="AJ538" s="27" t="s">
        <v>5801</v>
      </c>
      <c r="AK538" s="27" t="s">
        <v>5802</v>
      </c>
      <c r="AL538" s="4">
        <v>1</v>
      </c>
      <c r="AM538" s="4">
        <v>1</v>
      </c>
      <c r="AN538" s="4">
        <v>6</v>
      </c>
    </row>
    <row x14ac:dyDescent="0.25" r="539" customHeight="1" ht="18.75">
      <c r="A539" s="1" t="s">
        <v>394</v>
      </c>
      <c r="B539" s="1" t="s">
        <v>7181</v>
      </c>
      <c r="C539" s="4">
        <v>35812283000150</v>
      </c>
      <c r="D539" s="2" t="s">
        <v>7181</v>
      </c>
      <c r="E539" s="4">
        <v>18981008160</v>
      </c>
      <c r="F539" s="1" t="s">
        <v>7182</v>
      </c>
      <c r="G539" s="22">
        <v>45271.863125</v>
      </c>
      <c r="H539" s="3">
        <v>45370.85766203704</v>
      </c>
      <c r="I539" s="22">
        <v>45415.80136574074</v>
      </c>
      <c r="J539" s="1" t="s">
        <v>288</v>
      </c>
      <c r="K539" s="1" t="s">
        <v>5807</v>
      </c>
      <c r="L539" s="25" t="s">
        <v>7183</v>
      </c>
      <c r="M539" s="18"/>
      <c r="N539" s="4">
        <v>75246682</v>
      </c>
      <c r="O539" s="4">
        <v>93096416</v>
      </c>
      <c r="P539" s="5"/>
      <c r="Q539" s="5"/>
      <c r="R539" s="5"/>
      <c r="S539" s="5"/>
      <c r="T539" s="5"/>
      <c r="U539" s="1" t="s">
        <v>7184</v>
      </c>
      <c r="V539" s="5"/>
      <c r="W539" s="5"/>
      <c r="X539" s="18"/>
      <c r="Y539" s="1" t="s">
        <v>5800</v>
      </c>
      <c r="Z539" s="27" t="s">
        <v>5801</v>
      </c>
      <c r="AA539" s="27" t="s">
        <v>5801</v>
      </c>
      <c r="AB539" s="5"/>
      <c r="AC539" s="5"/>
      <c r="AD539" s="11"/>
      <c r="AE539" s="1" t="s">
        <v>5803</v>
      </c>
      <c r="AF539" s="28"/>
      <c r="AG539" s="5"/>
      <c r="AH539" s="5"/>
      <c r="AI539" s="11"/>
      <c r="AJ539" s="5"/>
      <c r="AK539" s="5"/>
      <c r="AL539" s="18"/>
      <c r="AM539" s="18"/>
      <c r="AN539" s="18"/>
    </row>
    <row x14ac:dyDescent="0.25" r="540" customHeight="1" ht="18.75">
      <c r="A540" s="1" t="s">
        <v>4507</v>
      </c>
      <c r="B540" s="1" t="s">
        <v>7185</v>
      </c>
      <c r="C540" s="18"/>
      <c r="D540" s="2" t="s">
        <v>7185</v>
      </c>
      <c r="E540" s="4">
        <v>31999527216</v>
      </c>
      <c r="F540" s="1" t="s">
        <v>7186</v>
      </c>
      <c r="G540" s="22">
        <v>45340.71326388889</v>
      </c>
      <c r="H540" s="3">
        <v>45597.22644675926</v>
      </c>
      <c r="I540" s="22"/>
      <c r="J540" s="1" t="s">
        <v>119</v>
      </c>
      <c r="K540" s="1" t="s">
        <v>5893</v>
      </c>
      <c r="L540" s="25" t="s">
        <v>7187</v>
      </c>
      <c r="M540" s="18"/>
      <c r="N540" s="4">
        <v>77533891</v>
      </c>
      <c r="O540" s="4">
        <v>96138846</v>
      </c>
      <c r="P540" s="5"/>
      <c r="Q540" s="5"/>
      <c r="R540" s="5"/>
      <c r="S540" s="5"/>
      <c r="T540" s="5"/>
      <c r="U540" s="1" t="s">
        <v>7186</v>
      </c>
      <c r="V540" s="5"/>
      <c r="W540" s="27" t="s">
        <v>5802</v>
      </c>
      <c r="X540" s="4">
        <v>136473</v>
      </c>
      <c r="Y540" s="1" t="s">
        <v>5800</v>
      </c>
      <c r="Z540" s="27" t="s">
        <v>5801</v>
      </c>
      <c r="AA540" s="27" t="s">
        <v>5801</v>
      </c>
      <c r="AB540" s="5"/>
      <c r="AC540" s="5"/>
      <c r="AD540" s="11"/>
      <c r="AE540" s="1" t="s">
        <v>5803</v>
      </c>
      <c r="AF540" s="26" t="s">
        <v>6068</v>
      </c>
      <c r="AG540" s="5"/>
      <c r="AH540" s="5"/>
      <c r="AI540" s="11"/>
      <c r="AJ540" s="27" t="s">
        <v>5801</v>
      </c>
      <c r="AK540" s="5"/>
      <c r="AL540" s="18"/>
      <c r="AM540" s="18"/>
      <c r="AN540" s="18"/>
    </row>
    <row x14ac:dyDescent="0.25" r="541" customHeight="1" ht="18.75">
      <c r="A541" s="1" t="s">
        <v>1636</v>
      </c>
      <c r="B541" s="1" t="s">
        <v>2190</v>
      </c>
      <c r="C541" s="4">
        <v>11995540000179</v>
      </c>
      <c r="D541" s="2" t="s">
        <v>2190</v>
      </c>
      <c r="E541" s="4">
        <v>1139860063</v>
      </c>
      <c r="F541" s="1" t="s">
        <v>7188</v>
      </c>
      <c r="G541" s="22">
        <v>45133.68472222222</v>
      </c>
      <c r="H541" s="3">
        <v>45288.78953703704</v>
      </c>
      <c r="I541" s="22">
        <v>45303.715949074074</v>
      </c>
      <c r="J541" s="1" t="s">
        <v>139</v>
      </c>
      <c r="K541" s="5"/>
      <c r="L541" s="5"/>
      <c r="M541" s="18"/>
      <c r="N541" s="4">
        <v>69023566</v>
      </c>
      <c r="O541" s="4">
        <v>84254600</v>
      </c>
      <c r="P541" s="5"/>
      <c r="Q541" s="5"/>
      <c r="R541" s="5"/>
      <c r="S541" s="5"/>
      <c r="T541" s="5"/>
      <c r="U541" s="1" t="s">
        <v>7188</v>
      </c>
      <c r="V541" s="5"/>
      <c r="W541" s="5"/>
      <c r="X541" s="18"/>
      <c r="Y541" s="1" t="s">
        <v>5800</v>
      </c>
      <c r="Z541" s="27" t="s">
        <v>5801</v>
      </c>
      <c r="AA541" s="27" t="s">
        <v>5801</v>
      </c>
      <c r="AB541" s="5"/>
      <c r="AC541" s="5"/>
      <c r="AD541" s="11"/>
      <c r="AE541" s="1" t="s">
        <v>5803</v>
      </c>
      <c r="AF541" s="28"/>
      <c r="AG541" s="5"/>
      <c r="AH541" s="5"/>
      <c r="AI541" s="11"/>
      <c r="AJ541" s="5"/>
      <c r="AK541" s="5"/>
      <c r="AL541" s="18"/>
      <c r="AM541" s="18"/>
      <c r="AN541" s="18"/>
    </row>
    <row x14ac:dyDescent="0.25" r="542" customHeight="1" ht="18.75">
      <c r="A542" s="1" t="s">
        <v>4559</v>
      </c>
      <c r="B542" s="1" t="s">
        <v>7189</v>
      </c>
      <c r="C542" s="4">
        <v>10864846003300</v>
      </c>
      <c r="D542" s="2" t="s">
        <v>7189</v>
      </c>
      <c r="E542" s="4">
        <v>11949662297</v>
      </c>
      <c r="F542" s="1" t="s">
        <v>7190</v>
      </c>
      <c r="G542" s="22">
        <v>45547.83090277778</v>
      </c>
      <c r="H542" s="3">
        <v>45597.22642361111</v>
      </c>
      <c r="I542" s="22"/>
      <c r="J542" s="1" t="s">
        <v>293</v>
      </c>
      <c r="K542" s="5"/>
      <c r="L542" s="25" t="s">
        <v>7191</v>
      </c>
      <c r="M542" s="18"/>
      <c r="N542" s="4">
        <v>88308775</v>
      </c>
      <c r="O542" s="4">
        <v>107385059</v>
      </c>
      <c r="P542" s="5"/>
      <c r="Q542" s="5"/>
      <c r="R542" s="5"/>
      <c r="S542" s="5"/>
      <c r="T542" s="5"/>
      <c r="U542" s="5"/>
      <c r="V542" s="5"/>
      <c r="W542" s="27" t="s">
        <v>5802</v>
      </c>
      <c r="X542" s="18"/>
      <c r="Y542" s="1" t="s">
        <v>5940</v>
      </c>
      <c r="Z542" s="27" t="s">
        <v>5801</v>
      </c>
      <c r="AA542" s="27" t="s">
        <v>5801</v>
      </c>
      <c r="AB542" s="1" t="s">
        <v>7192</v>
      </c>
      <c r="AC542" s="27" t="s">
        <v>5802</v>
      </c>
      <c r="AD542" s="3">
        <v>45547.82712962963</v>
      </c>
      <c r="AE542" s="1" t="s">
        <v>5803</v>
      </c>
      <c r="AF542" s="28"/>
      <c r="AG542" s="5"/>
      <c r="AH542" s="5"/>
      <c r="AI542" s="3">
        <v>45553.58557870371</v>
      </c>
      <c r="AJ542" s="27" t="s">
        <v>5801</v>
      </c>
      <c r="AK542" s="5"/>
      <c r="AL542" s="18"/>
      <c r="AM542" s="18"/>
      <c r="AN542" s="18"/>
    </row>
    <row x14ac:dyDescent="0.25" r="543" customHeight="1" ht="18.75">
      <c r="A543" s="1" t="s">
        <v>774</v>
      </c>
      <c r="B543" s="1" t="s">
        <v>4706</v>
      </c>
      <c r="C543" s="4">
        <v>46023860000141</v>
      </c>
      <c r="D543" s="2" t="s">
        <v>7193</v>
      </c>
      <c r="E543" s="4">
        <v>83998698640</v>
      </c>
      <c r="F543" s="1" t="s">
        <v>7194</v>
      </c>
      <c r="G543" s="22">
        <v>45435.80390046296</v>
      </c>
      <c r="H543" s="3">
        <v>45597.226111111115</v>
      </c>
      <c r="I543" s="22"/>
      <c r="J543" s="1" t="s">
        <v>119</v>
      </c>
      <c r="K543" s="1" t="s">
        <v>5824</v>
      </c>
      <c r="L543" s="25" t="s">
        <v>5316</v>
      </c>
      <c r="M543" s="4">
        <v>1118556</v>
      </c>
      <c r="N543" s="4">
        <v>84641442</v>
      </c>
      <c r="O543" s="4">
        <v>101903277</v>
      </c>
      <c r="P543" s="5"/>
      <c r="Q543" s="5"/>
      <c r="R543" s="5"/>
      <c r="S543" s="5"/>
      <c r="T543" s="5"/>
      <c r="U543" s="1" t="s">
        <v>7195</v>
      </c>
      <c r="V543" s="5"/>
      <c r="W543" s="5"/>
      <c r="X543" s="18"/>
      <c r="Y543" s="1" t="s">
        <v>5800</v>
      </c>
      <c r="Z543" s="27" t="s">
        <v>5801</v>
      </c>
      <c r="AA543" s="27" t="s">
        <v>5801</v>
      </c>
      <c r="AB543" s="5"/>
      <c r="AC543" s="27" t="s">
        <v>5802</v>
      </c>
      <c r="AD543" s="3">
        <v>45435.80386574074</v>
      </c>
      <c r="AE543" s="1" t="s">
        <v>5803</v>
      </c>
      <c r="AF543" s="28"/>
      <c r="AG543" s="5"/>
      <c r="AH543" s="5"/>
      <c r="AI543" s="11"/>
      <c r="AJ543" s="27" t="s">
        <v>5801</v>
      </c>
      <c r="AK543" s="5"/>
      <c r="AL543" s="18"/>
      <c r="AM543" s="18"/>
      <c r="AN543" s="18"/>
    </row>
    <row x14ac:dyDescent="0.25" r="544" customHeight="1" ht="18.75">
      <c r="A544" s="1" t="s">
        <v>1343</v>
      </c>
      <c r="B544" s="1" t="s">
        <v>7196</v>
      </c>
      <c r="C544" s="4">
        <v>49298959000144</v>
      </c>
      <c r="D544" s="2" t="s">
        <v>7196</v>
      </c>
      <c r="E544" s="4">
        <v>61995906866</v>
      </c>
      <c r="F544" s="1" t="s">
        <v>7197</v>
      </c>
      <c r="G544" s="22">
        <v>45237.795590277776</v>
      </c>
      <c r="H544" s="3">
        <v>45246.8299537037</v>
      </c>
      <c r="I544" s="22">
        <v>45473.7971875</v>
      </c>
      <c r="J544" s="1" t="s">
        <v>119</v>
      </c>
      <c r="K544" s="1" t="s">
        <v>5812</v>
      </c>
      <c r="L544" s="25" t="s">
        <v>7198</v>
      </c>
      <c r="M544" s="18"/>
      <c r="N544" s="4">
        <v>74085502</v>
      </c>
      <c r="O544" s="4">
        <v>91316939</v>
      </c>
      <c r="P544" s="5"/>
      <c r="Q544" s="5"/>
      <c r="R544" s="5"/>
      <c r="S544" s="5"/>
      <c r="T544" s="1" t="s">
        <v>5798</v>
      </c>
      <c r="U544" s="1" t="s">
        <v>7199</v>
      </c>
      <c r="V544" s="5"/>
      <c r="W544" s="5"/>
      <c r="X544" s="18"/>
      <c r="Y544" s="1" t="s">
        <v>5800</v>
      </c>
      <c r="Z544" s="27" t="s">
        <v>5801</v>
      </c>
      <c r="AA544" s="27" t="s">
        <v>5801</v>
      </c>
      <c r="AB544" s="5"/>
      <c r="AC544" s="5"/>
      <c r="AD544" s="11"/>
      <c r="AE544" s="1" t="s">
        <v>5803</v>
      </c>
      <c r="AF544" s="28"/>
      <c r="AG544" s="5"/>
      <c r="AH544" s="5"/>
      <c r="AI544" s="11"/>
      <c r="AJ544" s="5"/>
      <c r="AK544" s="5"/>
      <c r="AL544" s="18"/>
      <c r="AM544" s="18"/>
      <c r="AN544" s="18"/>
    </row>
    <row x14ac:dyDescent="0.25" r="545" customHeight="1" ht="18.75">
      <c r="A545" s="1" t="s">
        <v>7200</v>
      </c>
      <c r="B545" s="1" t="s">
        <v>7201</v>
      </c>
      <c r="C545" s="4">
        <v>4207869026</v>
      </c>
      <c r="D545" s="2" t="s">
        <v>7202</v>
      </c>
      <c r="E545" s="4">
        <v>51998138060</v>
      </c>
      <c r="F545" s="1" t="s">
        <v>7203</v>
      </c>
      <c r="G545" s="22">
        <v>45131.125</v>
      </c>
      <c r="H545" s="3">
        <v>45369.70471064815</v>
      </c>
      <c r="I545" s="22">
        <v>45188.125</v>
      </c>
      <c r="J545" s="1" t="s">
        <v>114</v>
      </c>
      <c r="K545" s="5"/>
      <c r="L545" s="5"/>
      <c r="M545" s="18"/>
      <c r="N545" s="4">
        <v>68974646</v>
      </c>
      <c r="O545" s="4">
        <v>84158125</v>
      </c>
      <c r="P545" s="27" t="s">
        <v>5801</v>
      </c>
      <c r="Q545" s="5"/>
      <c r="R545" s="5"/>
      <c r="S545" s="5"/>
      <c r="T545" s="5"/>
      <c r="U545" s="5"/>
      <c r="V545" s="27" t="s">
        <v>5801</v>
      </c>
      <c r="W545" s="27" t="s">
        <v>5802</v>
      </c>
      <c r="X545" s="18"/>
      <c r="Y545" s="1" t="s">
        <v>5800</v>
      </c>
      <c r="Z545" s="27" t="s">
        <v>5801</v>
      </c>
      <c r="AA545" s="27" t="s">
        <v>5801</v>
      </c>
      <c r="AB545" s="5"/>
      <c r="AC545" s="5"/>
      <c r="AD545" s="11"/>
      <c r="AE545" s="1" t="s">
        <v>5803</v>
      </c>
      <c r="AF545" s="28"/>
      <c r="AG545" s="5"/>
      <c r="AH545" s="5"/>
      <c r="AI545" s="11"/>
      <c r="AJ545" s="27" t="s">
        <v>5801</v>
      </c>
      <c r="AK545" s="5"/>
      <c r="AL545" s="18"/>
      <c r="AM545" s="18"/>
      <c r="AN545" s="18"/>
    </row>
    <row x14ac:dyDescent="0.25" r="546" customHeight="1" ht="18.75">
      <c r="A546" s="1" t="s">
        <v>1149</v>
      </c>
      <c r="B546" s="1" t="s">
        <v>4707</v>
      </c>
      <c r="C546" s="4">
        <v>4188481064</v>
      </c>
      <c r="D546" s="2" t="s">
        <v>4707</v>
      </c>
      <c r="E546" s="4">
        <v>51986328944</v>
      </c>
      <c r="F546" s="1" t="s">
        <v>7204</v>
      </c>
      <c r="G546" s="22">
        <v>45463.591875</v>
      </c>
      <c r="H546" s="3">
        <v>45597.22584490741</v>
      </c>
      <c r="I546" s="22"/>
      <c r="J546" s="1" t="s">
        <v>193</v>
      </c>
      <c r="K546" s="1" t="s">
        <v>5812</v>
      </c>
      <c r="L546" s="25" t="s">
        <v>5379</v>
      </c>
      <c r="M546" s="18"/>
      <c r="N546" s="4">
        <v>85802400</v>
      </c>
      <c r="O546" s="4">
        <v>103455017</v>
      </c>
      <c r="P546" s="5"/>
      <c r="Q546" s="5"/>
      <c r="R546" s="5"/>
      <c r="S546" s="5"/>
      <c r="T546" s="5"/>
      <c r="U546" s="5"/>
      <c r="V546" s="5"/>
      <c r="W546" s="5"/>
      <c r="X546" s="18"/>
      <c r="Y546" s="1" t="s">
        <v>5800</v>
      </c>
      <c r="Z546" s="27" t="s">
        <v>5801</v>
      </c>
      <c r="AA546" s="27" t="s">
        <v>5801</v>
      </c>
      <c r="AB546" s="5"/>
      <c r="AC546" s="27" t="s">
        <v>5802</v>
      </c>
      <c r="AD546" s="3">
        <v>45463.59186342593</v>
      </c>
      <c r="AE546" s="1" t="s">
        <v>5803</v>
      </c>
      <c r="AF546" s="28"/>
      <c r="AG546" s="5"/>
      <c r="AH546" s="5"/>
      <c r="AI546" s="11"/>
      <c r="AJ546" s="27" t="s">
        <v>5801</v>
      </c>
      <c r="AK546" s="5"/>
      <c r="AL546" s="18"/>
      <c r="AM546" s="18"/>
      <c r="AN546" s="18"/>
    </row>
    <row x14ac:dyDescent="0.25" r="547" customHeight="1" ht="18.75">
      <c r="A547" s="1" t="s">
        <v>3239</v>
      </c>
      <c r="B547" s="1" t="s">
        <v>7205</v>
      </c>
      <c r="C547" s="4">
        <v>22502756000171</v>
      </c>
      <c r="D547" s="2" t="s">
        <v>7206</v>
      </c>
      <c r="E547" s="4">
        <v>11986366922</v>
      </c>
      <c r="F547" s="1" t="s">
        <v>7207</v>
      </c>
      <c r="G547" s="22">
        <v>45541.56487268519</v>
      </c>
      <c r="H547" s="3">
        <v>45597.22613425926</v>
      </c>
      <c r="I547" s="22"/>
      <c r="J547" s="1" t="s">
        <v>316</v>
      </c>
      <c r="K547" s="5"/>
      <c r="L547" s="25" t="s">
        <v>5677</v>
      </c>
      <c r="M547" s="18"/>
      <c r="N547" s="4">
        <v>88110411</v>
      </c>
      <c r="O547" s="4">
        <v>107058961</v>
      </c>
      <c r="P547" s="5"/>
      <c r="Q547" s="1" t="s">
        <v>5827</v>
      </c>
      <c r="R547" s="5"/>
      <c r="S547" s="1" t="s">
        <v>5814</v>
      </c>
      <c r="T547" s="5"/>
      <c r="U547" s="5"/>
      <c r="V547" s="5"/>
      <c r="W547" s="5"/>
      <c r="X547" s="18"/>
      <c r="Y547" s="1" t="s">
        <v>5800</v>
      </c>
      <c r="Z547" s="27" t="s">
        <v>5801</v>
      </c>
      <c r="AA547" s="27" t="s">
        <v>5801</v>
      </c>
      <c r="AB547" s="5"/>
      <c r="AC547" s="27" t="s">
        <v>5802</v>
      </c>
      <c r="AD547" s="3">
        <v>45541.56486111111</v>
      </c>
      <c r="AE547" s="1" t="s">
        <v>5803</v>
      </c>
      <c r="AF547" s="28"/>
      <c r="AG547" s="5"/>
      <c r="AH547" s="5"/>
      <c r="AI547" s="11"/>
      <c r="AJ547" s="27" t="s">
        <v>5801</v>
      </c>
      <c r="AK547" s="27" t="s">
        <v>5801</v>
      </c>
      <c r="AL547" s="4">
        <v>0</v>
      </c>
      <c r="AM547" s="4">
        <v>0</v>
      </c>
      <c r="AN547" s="4">
        <v>0</v>
      </c>
    </row>
    <row x14ac:dyDescent="0.25" r="548" customHeight="1" ht="18.75">
      <c r="A548" s="1" t="s">
        <v>1027</v>
      </c>
      <c r="B548" s="1" t="s">
        <v>1812</v>
      </c>
      <c r="C548" s="4">
        <v>46324029000120</v>
      </c>
      <c r="D548" s="2" t="s">
        <v>1812</v>
      </c>
      <c r="E548" s="4">
        <v>11999825138</v>
      </c>
      <c r="F548" s="1" t="s">
        <v>7208</v>
      </c>
      <c r="G548" s="22">
        <v>45504.87005787037</v>
      </c>
      <c r="H548" s="3">
        <v>45597.22622685185</v>
      </c>
      <c r="I548" s="22"/>
      <c r="J548" s="1" t="s">
        <v>223</v>
      </c>
      <c r="K548" s="1" t="s">
        <v>5824</v>
      </c>
      <c r="L548" s="25" t="s">
        <v>5504</v>
      </c>
      <c r="M548" s="4">
        <v>1015664</v>
      </c>
      <c r="N548" s="4">
        <v>86986342</v>
      </c>
      <c r="O548" s="4">
        <v>105396900</v>
      </c>
      <c r="P548" s="5"/>
      <c r="Q548" s="1" t="s">
        <v>5827</v>
      </c>
      <c r="R548" s="5"/>
      <c r="S548" s="1" t="s">
        <v>5882</v>
      </c>
      <c r="T548" s="5"/>
      <c r="U548" s="5"/>
      <c r="V548" s="5"/>
      <c r="W548" s="5"/>
      <c r="X548" s="18"/>
      <c r="Y548" s="1" t="s">
        <v>5800</v>
      </c>
      <c r="Z548" s="27" t="s">
        <v>5801</v>
      </c>
      <c r="AA548" s="27" t="s">
        <v>5801</v>
      </c>
      <c r="AB548" s="1" t="s">
        <v>7209</v>
      </c>
      <c r="AC548" s="27" t="s">
        <v>5802</v>
      </c>
      <c r="AD548" s="3">
        <v>45504.870034722226</v>
      </c>
      <c r="AE548" s="1" t="s">
        <v>5803</v>
      </c>
      <c r="AF548" s="26" t="s">
        <v>7210</v>
      </c>
      <c r="AG548" s="5"/>
      <c r="AH548" s="5"/>
      <c r="AI548" s="11"/>
      <c r="AJ548" s="27" t="s">
        <v>5801</v>
      </c>
      <c r="AK548" s="27" t="s">
        <v>5801</v>
      </c>
      <c r="AL548" s="4">
        <v>0</v>
      </c>
      <c r="AM548" s="4">
        <v>0</v>
      </c>
      <c r="AN548" s="4">
        <v>0</v>
      </c>
    </row>
    <row x14ac:dyDescent="0.25" r="549" customHeight="1" ht="18.75">
      <c r="A549" s="1" t="s">
        <v>407</v>
      </c>
      <c r="B549" s="1" t="s">
        <v>7211</v>
      </c>
      <c r="C549" s="4">
        <v>12641097000109</v>
      </c>
      <c r="D549" s="2" t="s">
        <v>7211</v>
      </c>
      <c r="E549" s="4">
        <v>48991889965</v>
      </c>
      <c r="F549" s="1" t="s">
        <v>7212</v>
      </c>
      <c r="G549" s="22">
        <v>45201.91997685185</v>
      </c>
      <c r="H549" s="3">
        <v>45297.02101851852</v>
      </c>
      <c r="I549" s="22">
        <v>45544.45890046296</v>
      </c>
      <c r="J549" s="1" t="s">
        <v>144</v>
      </c>
      <c r="K549" s="1" t="s">
        <v>6143</v>
      </c>
      <c r="L549" s="25" t="s">
        <v>7213</v>
      </c>
      <c r="M549" s="18"/>
      <c r="N549" s="4">
        <v>72668187</v>
      </c>
      <c r="O549" s="4">
        <v>89078492</v>
      </c>
      <c r="P549" s="5"/>
      <c r="Q549" s="5"/>
      <c r="R549" s="5"/>
      <c r="S549" s="5"/>
      <c r="T549" s="5"/>
      <c r="U549" s="1" t="s">
        <v>7214</v>
      </c>
      <c r="V549" s="5"/>
      <c r="W549" s="27" t="s">
        <v>5802</v>
      </c>
      <c r="X549" s="18"/>
      <c r="Y549" s="1" t="s">
        <v>5800</v>
      </c>
      <c r="Z549" s="27" t="s">
        <v>5801</v>
      </c>
      <c r="AA549" s="27" t="s">
        <v>5801</v>
      </c>
      <c r="AB549" s="5"/>
      <c r="AC549" s="5"/>
      <c r="AD549" s="11"/>
      <c r="AE549" s="1" t="s">
        <v>5803</v>
      </c>
      <c r="AF549" s="28"/>
      <c r="AG549" s="5"/>
      <c r="AH549" s="5"/>
      <c r="AI549" s="11"/>
      <c r="AJ549" s="5"/>
      <c r="AK549" s="5"/>
      <c r="AL549" s="18"/>
      <c r="AM549" s="18"/>
      <c r="AN549" s="18"/>
    </row>
    <row x14ac:dyDescent="0.25" r="550" customHeight="1" ht="18.75">
      <c r="A550" s="1" t="s">
        <v>1107</v>
      </c>
      <c r="B550" s="1" t="s">
        <v>2448</v>
      </c>
      <c r="C550" s="4">
        <v>11406546000163</v>
      </c>
      <c r="D550" s="2" t="s">
        <v>2448</v>
      </c>
      <c r="E550" s="4">
        <v>21983747796</v>
      </c>
      <c r="F550" s="1" t="s">
        <v>7215</v>
      </c>
      <c r="G550" s="22">
        <v>45198.860034722224</v>
      </c>
      <c r="H550" s="3">
        <v>45505.643113425926</v>
      </c>
      <c r="I550" s="22">
        <v>45505.645625</v>
      </c>
      <c r="J550" s="1" t="s">
        <v>119</v>
      </c>
      <c r="K550" s="1" t="s">
        <v>5824</v>
      </c>
      <c r="L550" s="25" t="s">
        <v>7216</v>
      </c>
      <c r="M550" s="4">
        <v>625393</v>
      </c>
      <c r="N550" s="4">
        <v>72523429</v>
      </c>
      <c r="O550" s="4">
        <v>96075891</v>
      </c>
      <c r="P550" s="5"/>
      <c r="Q550" s="5"/>
      <c r="R550" s="5"/>
      <c r="S550" s="5"/>
      <c r="T550" s="5"/>
      <c r="U550" s="1" t="s">
        <v>7217</v>
      </c>
      <c r="V550" s="5"/>
      <c r="W550" s="5"/>
      <c r="X550" s="18"/>
      <c r="Y550" s="1" t="s">
        <v>5800</v>
      </c>
      <c r="Z550" s="27" t="s">
        <v>5801</v>
      </c>
      <c r="AA550" s="27" t="s">
        <v>5801</v>
      </c>
      <c r="AB550" s="5"/>
      <c r="AC550" s="5"/>
      <c r="AD550" s="11"/>
      <c r="AE550" s="1" t="s">
        <v>5803</v>
      </c>
      <c r="AF550" s="28"/>
      <c r="AG550" s="5"/>
      <c r="AH550" s="5"/>
      <c r="AI550" s="11"/>
      <c r="AJ550" s="27" t="s">
        <v>5801</v>
      </c>
      <c r="AK550" s="5"/>
      <c r="AL550" s="18"/>
      <c r="AM550" s="18"/>
      <c r="AN550" s="18"/>
    </row>
    <row x14ac:dyDescent="0.25" r="551" customHeight="1" ht="18.75">
      <c r="A551" s="1" t="s">
        <v>437</v>
      </c>
      <c r="B551" s="1" t="s">
        <v>4708</v>
      </c>
      <c r="C551" s="4">
        <v>52938950000165</v>
      </c>
      <c r="D551" s="2" t="s">
        <v>4708</v>
      </c>
      <c r="E551" s="4">
        <v>33988657736</v>
      </c>
      <c r="F551" s="1" t="s">
        <v>6436</v>
      </c>
      <c r="G551" s="22">
        <v>45506.89627314815</v>
      </c>
      <c r="H551" s="3">
        <v>45597.22591435185</v>
      </c>
      <c r="I551" s="22"/>
      <c r="J551" s="1" t="s">
        <v>273</v>
      </c>
      <c r="K551" s="1" t="s">
        <v>5812</v>
      </c>
      <c r="L551" s="25" t="s">
        <v>5513</v>
      </c>
      <c r="M551" s="18"/>
      <c r="N551" s="4">
        <v>87026670</v>
      </c>
      <c r="O551" s="4">
        <v>105483124</v>
      </c>
      <c r="P551" s="5"/>
      <c r="Q551" s="5"/>
      <c r="R551" s="5"/>
      <c r="S551" s="5"/>
      <c r="T551" s="1" t="s">
        <v>5798</v>
      </c>
      <c r="U551" s="5"/>
      <c r="V551" s="5"/>
      <c r="W551" s="5"/>
      <c r="X551" s="18"/>
      <c r="Y551" s="1" t="s">
        <v>5800</v>
      </c>
      <c r="Z551" s="27" t="s">
        <v>5801</v>
      </c>
      <c r="AA551" s="27" t="s">
        <v>5801</v>
      </c>
      <c r="AB551" s="5"/>
      <c r="AC551" s="27" t="s">
        <v>5802</v>
      </c>
      <c r="AD551" s="3">
        <v>45506.876493055555</v>
      </c>
      <c r="AE551" s="1" t="s">
        <v>5803</v>
      </c>
      <c r="AF551" s="28"/>
      <c r="AG551" s="5"/>
      <c r="AH551" s="5"/>
      <c r="AI551" s="11"/>
      <c r="AJ551" s="27" t="s">
        <v>5801</v>
      </c>
      <c r="AK551" s="5"/>
      <c r="AL551" s="18"/>
      <c r="AM551" s="18"/>
      <c r="AN551" s="18"/>
    </row>
    <row x14ac:dyDescent="0.25" r="552" customHeight="1" ht="18.75">
      <c r="A552" s="1" t="s">
        <v>1654</v>
      </c>
      <c r="B552" s="1" t="s">
        <v>7218</v>
      </c>
      <c r="C552" s="4">
        <v>10430497000131</v>
      </c>
      <c r="D552" s="2" t="s">
        <v>7218</v>
      </c>
      <c r="E552" s="4">
        <v>11978894701</v>
      </c>
      <c r="F552" s="1" t="s">
        <v>7219</v>
      </c>
      <c r="G552" s="22">
        <v>45175.66394675926</v>
      </c>
      <c r="H552" s="3">
        <v>45226.74586805556</v>
      </c>
      <c r="I552" s="22">
        <v>45473.7971875</v>
      </c>
      <c r="J552" s="1" t="s">
        <v>119</v>
      </c>
      <c r="K552" s="1" t="s">
        <v>5824</v>
      </c>
      <c r="L552" s="25" t="s">
        <v>7220</v>
      </c>
      <c r="M552" s="4">
        <v>1190670</v>
      </c>
      <c r="N552" s="4">
        <v>71307332</v>
      </c>
      <c r="O552" s="4">
        <v>87363594</v>
      </c>
      <c r="P552" s="5"/>
      <c r="Q552" s="5"/>
      <c r="R552" s="5"/>
      <c r="S552" s="5"/>
      <c r="T552" s="1" t="s">
        <v>5815</v>
      </c>
      <c r="U552" s="1" t="s">
        <v>7221</v>
      </c>
      <c r="V552" s="5"/>
      <c r="W552" s="5"/>
      <c r="X552" s="18"/>
      <c r="Y552" s="1" t="s">
        <v>5800</v>
      </c>
      <c r="Z552" s="27" t="s">
        <v>5801</v>
      </c>
      <c r="AA552" s="27" t="s">
        <v>5801</v>
      </c>
      <c r="AB552" s="5"/>
      <c r="AC552" s="5"/>
      <c r="AD552" s="11"/>
      <c r="AE552" s="1" t="s">
        <v>5803</v>
      </c>
      <c r="AF552" s="28"/>
      <c r="AG552" s="5"/>
      <c r="AH552" s="5"/>
      <c r="AI552" s="11"/>
      <c r="AJ552" s="5"/>
      <c r="AK552" s="5"/>
      <c r="AL552" s="18"/>
      <c r="AM552" s="18"/>
      <c r="AN552" s="18"/>
    </row>
    <row x14ac:dyDescent="0.25" r="553" customHeight="1" ht="18.75">
      <c r="A553" s="1" t="s">
        <v>1573</v>
      </c>
      <c r="B553" s="1" t="s">
        <v>4979</v>
      </c>
      <c r="C553" s="4">
        <v>46112669000176</v>
      </c>
      <c r="D553" s="2" t="s">
        <v>4979</v>
      </c>
      <c r="E553" s="4">
        <v>53991152579</v>
      </c>
      <c r="F553" s="1" t="s">
        <v>7222</v>
      </c>
      <c r="G553" s="22">
        <v>45530.96494212963</v>
      </c>
      <c r="H553" s="3">
        <v>45597.226377314815</v>
      </c>
      <c r="I553" s="22"/>
      <c r="J553" s="1" t="s">
        <v>223</v>
      </c>
      <c r="K553" s="1" t="s">
        <v>5812</v>
      </c>
      <c r="L553" s="25" t="s">
        <v>5593</v>
      </c>
      <c r="M553" s="18"/>
      <c r="N553" s="4">
        <v>87779858</v>
      </c>
      <c r="O553" s="4">
        <v>106590110</v>
      </c>
      <c r="P553" s="5"/>
      <c r="Q553" s="1" t="s">
        <v>5852</v>
      </c>
      <c r="R553" s="5"/>
      <c r="S553" s="1" t="s">
        <v>5859</v>
      </c>
      <c r="T553" s="5"/>
      <c r="U553" s="5"/>
      <c r="V553" s="5"/>
      <c r="W553" s="5"/>
      <c r="X553" s="18"/>
      <c r="Y553" s="1" t="s">
        <v>5800</v>
      </c>
      <c r="Z553" s="27" t="s">
        <v>5801</v>
      </c>
      <c r="AA553" s="27" t="s">
        <v>5801</v>
      </c>
      <c r="AB553" s="1" t="s">
        <v>7223</v>
      </c>
      <c r="AC553" s="27" t="s">
        <v>5802</v>
      </c>
      <c r="AD553" s="3">
        <v>45530.96493055556</v>
      </c>
      <c r="AE553" s="1" t="s">
        <v>5803</v>
      </c>
      <c r="AF553" s="28"/>
      <c r="AG553" s="5"/>
      <c r="AH553" s="5"/>
      <c r="AI553" s="11"/>
      <c r="AJ553" s="27" t="s">
        <v>5801</v>
      </c>
      <c r="AK553" s="27" t="s">
        <v>5802</v>
      </c>
      <c r="AL553" s="4">
        <v>1</v>
      </c>
      <c r="AM553" s="4">
        <v>1</v>
      </c>
      <c r="AN553" s="4">
        <v>1</v>
      </c>
    </row>
    <row x14ac:dyDescent="0.25" r="554" customHeight="1" ht="18.75">
      <c r="A554" s="1" t="s">
        <v>3804</v>
      </c>
      <c r="B554" s="1" t="s">
        <v>7224</v>
      </c>
      <c r="C554" s="4">
        <v>84368080530</v>
      </c>
      <c r="D554" s="2" t="s">
        <v>7224</v>
      </c>
      <c r="E554" s="4">
        <v>75992492009</v>
      </c>
      <c r="F554" s="1" t="s">
        <v>7225</v>
      </c>
      <c r="G554" s="22">
        <v>45488.907997685186</v>
      </c>
      <c r="H554" s="3">
        <v>45597.22628472222</v>
      </c>
      <c r="I554" s="22"/>
      <c r="J554" s="1" t="s">
        <v>223</v>
      </c>
      <c r="K554" s="5"/>
      <c r="L554" s="25" t="s">
        <v>5458</v>
      </c>
      <c r="M554" s="18"/>
      <c r="N554" s="4">
        <v>86593711</v>
      </c>
      <c r="O554" s="4">
        <v>104686575</v>
      </c>
      <c r="P554" s="5"/>
      <c r="Q554" s="5"/>
      <c r="R554" s="5"/>
      <c r="S554" s="5"/>
      <c r="T554" s="5"/>
      <c r="U554" s="5"/>
      <c r="V554" s="5"/>
      <c r="W554" s="5"/>
      <c r="X554" s="18"/>
      <c r="Y554" s="1" t="s">
        <v>5800</v>
      </c>
      <c r="Z554" s="27" t="s">
        <v>5801</v>
      </c>
      <c r="AA554" s="27" t="s">
        <v>5801</v>
      </c>
      <c r="AB554" s="5"/>
      <c r="AC554" s="27" t="s">
        <v>5802</v>
      </c>
      <c r="AD554" s="3">
        <v>45488.907997685186</v>
      </c>
      <c r="AE554" s="1" t="s">
        <v>5803</v>
      </c>
      <c r="AF554" s="28"/>
      <c r="AG554" s="5"/>
      <c r="AH554" s="5"/>
      <c r="AI554" s="11"/>
      <c r="AJ554" s="27" t="s">
        <v>5801</v>
      </c>
      <c r="AK554" s="5"/>
      <c r="AL554" s="18"/>
      <c r="AM554" s="18"/>
      <c r="AN554" s="18"/>
    </row>
    <row x14ac:dyDescent="0.25" r="555" customHeight="1" ht="18.75">
      <c r="A555" s="1" t="s">
        <v>977</v>
      </c>
      <c r="B555" s="1" t="s">
        <v>2191</v>
      </c>
      <c r="C555" s="4">
        <v>35866181000118</v>
      </c>
      <c r="D555" s="2" t="s">
        <v>2191</v>
      </c>
      <c r="E555" s="4">
        <v>82981747246</v>
      </c>
      <c r="F555" s="1" t="s">
        <v>7226</v>
      </c>
      <c r="G555" s="22">
        <v>45294.82645833334</v>
      </c>
      <c r="H555" s="3">
        <v>45325.69498842592</v>
      </c>
      <c r="I555" s="22">
        <v>45473.7971875</v>
      </c>
      <c r="J555" s="1" t="s">
        <v>119</v>
      </c>
      <c r="K555" s="1" t="s">
        <v>5846</v>
      </c>
      <c r="L555" s="25" t="s">
        <v>7227</v>
      </c>
      <c r="M555" s="18"/>
      <c r="N555" s="4">
        <v>75765533</v>
      </c>
      <c r="O555" s="4">
        <v>94034374</v>
      </c>
      <c r="P555" s="5"/>
      <c r="Q555" s="5"/>
      <c r="R555" s="5"/>
      <c r="S555" s="5"/>
      <c r="T555" s="5"/>
      <c r="U555" s="1" t="s">
        <v>7228</v>
      </c>
      <c r="V555" s="5"/>
      <c r="W555" s="5"/>
      <c r="X555" s="18"/>
      <c r="Y555" s="1" t="s">
        <v>5800</v>
      </c>
      <c r="Z555" s="27" t="s">
        <v>5801</v>
      </c>
      <c r="AA555" s="27" t="s">
        <v>5801</v>
      </c>
      <c r="AB555" s="5"/>
      <c r="AC555" s="5"/>
      <c r="AD555" s="11"/>
      <c r="AE555" s="1" t="s">
        <v>5803</v>
      </c>
      <c r="AF555" s="28"/>
      <c r="AG555" s="5"/>
      <c r="AH555" s="5"/>
      <c r="AI555" s="11"/>
      <c r="AJ555" s="5"/>
      <c r="AK555" s="5"/>
      <c r="AL555" s="18"/>
      <c r="AM555" s="18"/>
      <c r="AN555" s="18"/>
    </row>
    <row x14ac:dyDescent="0.25" r="556" customHeight="1" ht="18.75">
      <c r="A556" s="1" t="s">
        <v>1463</v>
      </c>
      <c r="B556" s="1" t="s">
        <v>4709</v>
      </c>
      <c r="C556" s="4">
        <v>44584309000141</v>
      </c>
      <c r="D556" s="2" t="s">
        <v>4709</v>
      </c>
      <c r="E556" s="4">
        <v>14997087288</v>
      </c>
      <c r="F556" s="1" t="s">
        <v>7229</v>
      </c>
      <c r="G556" s="22">
        <v>45415.74915509259</v>
      </c>
      <c r="H556" s="3">
        <v>45418.79005787037</v>
      </c>
      <c r="I556" s="22">
        <v>45419.746157407404</v>
      </c>
      <c r="J556" s="1" t="s">
        <v>119</v>
      </c>
      <c r="K556" s="1" t="s">
        <v>5812</v>
      </c>
      <c r="L556" s="25" t="s">
        <v>5284</v>
      </c>
      <c r="M556" s="18"/>
      <c r="N556" s="4">
        <v>82815621</v>
      </c>
      <c r="O556" s="4">
        <v>100674725</v>
      </c>
      <c r="P556" s="5"/>
      <c r="Q556" s="5"/>
      <c r="R556" s="5"/>
      <c r="S556" s="5"/>
      <c r="T556" s="5"/>
      <c r="U556" s="1" t="s">
        <v>7229</v>
      </c>
      <c r="V556" s="5"/>
      <c r="W556" s="5"/>
      <c r="X556" s="18"/>
      <c r="Y556" s="1" t="s">
        <v>5800</v>
      </c>
      <c r="Z556" s="27" t="s">
        <v>5801</v>
      </c>
      <c r="AA556" s="27" t="s">
        <v>5801</v>
      </c>
      <c r="AB556" s="5"/>
      <c r="AC556" s="27" t="s">
        <v>5802</v>
      </c>
      <c r="AD556" s="3">
        <v>45415.749131944445</v>
      </c>
      <c r="AE556" s="1" t="s">
        <v>5803</v>
      </c>
      <c r="AF556" s="28"/>
      <c r="AG556" s="5"/>
      <c r="AH556" s="5"/>
      <c r="AI556" s="11"/>
      <c r="AJ556" s="5"/>
      <c r="AK556" s="5"/>
      <c r="AL556" s="18"/>
      <c r="AM556" s="18"/>
      <c r="AN556" s="18"/>
    </row>
    <row x14ac:dyDescent="0.25" r="557" customHeight="1" ht="18.75">
      <c r="A557" s="1" t="s">
        <v>410</v>
      </c>
      <c r="B557" s="1" t="s">
        <v>1961</v>
      </c>
      <c r="C557" s="4">
        <v>16548734000140</v>
      </c>
      <c r="D557" s="2" t="s">
        <v>1961</v>
      </c>
      <c r="E557" s="4">
        <v>81992487999</v>
      </c>
      <c r="F557" s="1" t="s">
        <v>7230</v>
      </c>
      <c r="G557" s="22">
        <v>45547.53737268518</v>
      </c>
      <c r="H557" s="3">
        <v>45597.22589120371</v>
      </c>
      <c r="I557" s="22"/>
      <c r="J557" s="1" t="s">
        <v>223</v>
      </c>
      <c r="K557" s="1" t="s">
        <v>5824</v>
      </c>
      <c r="L557" s="5"/>
      <c r="M557" s="4">
        <v>1240340</v>
      </c>
      <c r="N557" s="4">
        <v>88280185</v>
      </c>
      <c r="O557" s="4">
        <v>107326616</v>
      </c>
      <c r="P557" s="5"/>
      <c r="Q557" s="5"/>
      <c r="R557" s="5"/>
      <c r="S557" s="5"/>
      <c r="T557" s="1" t="s">
        <v>6517</v>
      </c>
      <c r="U557" s="5"/>
      <c r="V557" s="5"/>
      <c r="W557" s="5"/>
      <c r="X557" s="18"/>
      <c r="Y557" s="1" t="s">
        <v>5800</v>
      </c>
      <c r="Z557" s="27" t="s">
        <v>5801</v>
      </c>
      <c r="AA557" s="27" t="s">
        <v>5801</v>
      </c>
      <c r="AB557" s="1" t="s">
        <v>7231</v>
      </c>
      <c r="AC557" s="27" t="s">
        <v>5802</v>
      </c>
      <c r="AD557" s="3">
        <v>45547.5321875</v>
      </c>
      <c r="AE557" s="1" t="s">
        <v>5803</v>
      </c>
      <c r="AF557" s="28"/>
      <c r="AG557" s="5"/>
      <c r="AH557" s="5"/>
      <c r="AI557" s="11"/>
      <c r="AJ557" s="27" t="s">
        <v>5801</v>
      </c>
      <c r="AK557" s="5"/>
      <c r="AL557" s="18"/>
      <c r="AM557" s="18"/>
      <c r="AN557" s="18"/>
    </row>
    <row x14ac:dyDescent="0.25" r="558" customHeight="1" ht="18.75">
      <c r="A558" s="1" t="s">
        <v>554</v>
      </c>
      <c r="B558" s="1" t="s">
        <v>2192</v>
      </c>
      <c r="C558" s="4">
        <v>8907916000131</v>
      </c>
      <c r="D558" s="2" t="s">
        <v>2192</v>
      </c>
      <c r="E558" s="4">
        <v>41991917506</v>
      </c>
      <c r="F558" s="1" t="s">
        <v>7232</v>
      </c>
      <c r="G558" s="22">
        <v>45156.83304398148</v>
      </c>
      <c r="H558" s="3">
        <v>45597.226006944446</v>
      </c>
      <c r="I558" s="22"/>
      <c r="J558" s="1" t="s">
        <v>223</v>
      </c>
      <c r="K558" s="1" t="s">
        <v>5824</v>
      </c>
      <c r="L558" s="25" t="s">
        <v>7233</v>
      </c>
      <c r="M558" s="4">
        <v>945252</v>
      </c>
      <c r="N558" s="4">
        <v>70379125</v>
      </c>
      <c r="O558" s="4">
        <v>86461835</v>
      </c>
      <c r="P558" s="5"/>
      <c r="Q558" s="5"/>
      <c r="R558" s="5"/>
      <c r="S558" s="5"/>
      <c r="T558" s="5"/>
      <c r="U558" s="1" t="s">
        <v>7234</v>
      </c>
      <c r="V558" s="5"/>
      <c r="W558" s="5"/>
      <c r="X558" s="18"/>
      <c r="Y558" s="1" t="s">
        <v>5800</v>
      </c>
      <c r="Z558" s="27" t="s">
        <v>5801</v>
      </c>
      <c r="AA558" s="27" t="s">
        <v>5801</v>
      </c>
      <c r="AB558" s="5"/>
      <c r="AC558" s="5"/>
      <c r="AD558" s="11"/>
      <c r="AE558" s="1" t="s">
        <v>5803</v>
      </c>
      <c r="AF558" s="28"/>
      <c r="AG558" s="5"/>
      <c r="AH558" s="5"/>
      <c r="AI558" s="11"/>
      <c r="AJ558" s="27" t="s">
        <v>5801</v>
      </c>
      <c r="AK558" s="5"/>
      <c r="AL558" s="18"/>
      <c r="AM558" s="18"/>
      <c r="AN558" s="18"/>
    </row>
    <row x14ac:dyDescent="0.25" r="559" customHeight="1" ht="18.75">
      <c r="A559" s="1" t="s">
        <v>1399</v>
      </c>
      <c r="B559" s="1" t="s">
        <v>2193</v>
      </c>
      <c r="C559" s="4">
        <v>14417757000190</v>
      </c>
      <c r="D559" s="2" t="s">
        <v>2193</v>
      </c>
      <c r="E559" s="4">
        <v>82994084036</v>
      </c>
      <c r="F559" s="1" t="s">
        <v>7235</v>
      </c>
      <c r="G559" s="22">
        <v>44903.768530092595</v>
      </c>
      <c r="H559" s="3">
        <v>45597.225960648146</v>
      </c>
      <c r="I559" s="22"/>
      <c r="J559" s="1" t="s">
        <v>114</v>
      </c>
      <c r="K559" s="1" t="s">
        <v>5893</v>
      </c>
      <c r="L559" s="5"/>
      <c r="M559" s="18"/>
      <c r="N559" s="4">
        <v>73748809</v>
      </c>
      <c r="O559" s="4">
        <v>90488098</v>
      </c>
      <c r="P559" s="5"/>
      <c r="Q559" s="5"/>
      <c r="R559" s="5"/>
      <c r="S559" s="5"/>
      <c r="T559" s="5"/>
      <c r="U559" s="1" t="s">
        <v>7236</v>
      </c>
      <c r="V559" s="5"/>
      <c r="W559" s="5"/>
      <c r="X559" s="18"/>
      <c r="Y559" s="1" t="s">
        <v>5825</v>
      </c>
      <c r="Z559" s="27" t="s">
        <v>5801</v>
      </c>
      <c r="AA559" s="27" t="s">
        <v>5801</v>
      </c>
      <c r="AB559" s="5"/>
      <c r="AC559" s="5"/>
      <c r="AD559" s="11"/>
      <c r="AE559" s="1" t="s">
        <v>5803</v>
      </c>
      <c r="AF559" s="28"/>
      <c r="AG559" s="5"/>
      <c r="AH559" s="5"/>
      <c r="AI559" s="11"/>
      <c r="AJ559" s="27" t="s">
        <v>5801</v>
      </c>
      <c r="AK559" s="5"/>
      <c r="AL559" s="18"/>
      <c r="AM559" s="18"/>
      <c r="AN559" s="18"/>
    </row>
    <row x14ac:dyDescent="0.25" r="560" customHeight="1" ht="18.75">
      <c r="A560" s="1" t="s">
        <v>480</v>
      </c>
      <c r="B560" s="1" t="s">
        <v>2449</v>
      </c>
      <c r="C560" s="4">
        <v>41556583000119</v>
      </c>
      <c r="D560" s="2" t="s">
        <v>7237</v>
      </c>
      <c r="E560" s="4">
        <v>81991229525</v>
      </c>
      <c r="F560" s="1" t="s">
        <v>7238</v>
      </c>
      <c r="G560" s="22">
        <v>45401.6459375</v>
      </c>
      <c r="H560" s="3">
        <v>45597.226122685184</v>
      </c>
      <c r="I560" s="22"/>
      <c r="J560" s="1" t="s">
        <v>119</v>
      </c>
      <c r="K560" s="1" t="s">
        <v>5812</v>
      </c>
      <c r="L560" s="25" t="s">
        <v>5241</v>
      </c>
      <c r="M560" s="18"/>
      <c r="N560" s="4">
        <v>82065273</v>
      </c>
      <c r="O560" s="4">
        <v>99847286</v>
      </c>
      <c r="P560" s="5"/>
      <c r="Q560" s="5"/>
      <c r="R560" s="5"/>
      <c r="S560" s="5"/>
      <c r="T560" s="1" t="s">
        <v>5815</v>
      </c>
      <c r="U560" s="5"/>
      <c r="V560" s="5"/>
      <c r="W560" s="5"/>
      <c r="X560" s="18"/>
      <c r="Y560" s="1" t="s">
        <v>5800</v>
      </c>
      <c r="Z560" s="27" t="s">
        <v>5801</v>
      </c>
      <c r="AA560" s="27" t="s">
        <v>5801</v>
      </c>
      <c r="AB560" s="5"/>
      <c r="AC560" s="27" t="s">
        <v>5802</v>
      </c>
      <c r="AD560" s="3">
        <v>45401.64591435185</v>
      </c>
      <c r="AE560" s="1" t="s">
        <v>5803</v>
      </c>
      <c r="AF560" s="28"/>
      <c r="AG560" s="5"/>
      <c r="AH560" s="5"/>
      <c r="AI560" s="11"/>
      <c r="AJ560" s="27" t="s">
        <v>5801</v>
      </c>
      <c r="AK560" s="5"/>
      <c r="AL560" s="18"/>
      <c r="AM560" s="18"/>
      <c r="AN560" s="18"/>
    </row>
    <row x14ac:dyDescent="0.25" r="561" customHeight="1" ht="18.75">
      <c r="A561" s="1" t="s">
        <v>1400</v>
      </c>
      <c r="B561" s="1" t="s">
        <v>1813</v>
      </c>
      <c r="C561" s="4">
        <v>52399749000157</v>
      </c>
      <c r="D561" s="2" t="s">
        <v>1813</v>
      </c>
      <c r="E561" s="4">
        <v>11916172817</v>
      </c>
      <c r="F561" s="1" t="s">
        <v>7239</v>
      </c>
      <c r="G561" s="22">
        <v>45517.65027777778</v>
      </c>
      <c r="H561" s="3">
        <v>45597.225856481484</v>
      </c>
      <c r="I561" s="22"/>
      <c r="J561" s="1" t="s">
        <v>223</v>
      </c>
      <c r="K561" s="1" t="s">
        <v>5812</v>
      </c>
      <c r="L561" s="25" t="s">
        <v>5547</v>
      </c>
      <c r="M561" s="18"/>
      <c r="N561" s="4">
        <v>87398160</v>
      </c>
      <c r="O561" s="4">
        <v>105980404</v>
      </c>
      <c r="P561" s="5"/>
      <c r="Q561" s="5"/>
      <c r="R561" s="5"/>
      <c r="S561" s="5"/>
      <c r="T561" s="5"/>
      <c r="U561" s="5"/>
      <c r="V561" s="5"/>
      <c r="W561" s="5"/>
      <c r="X561" s="18"/>
      <c r="Y561" s="1" t="s">
        <v>5800</v>
      </c>
      <c r="Z561" s="27" t="s">
        <v>5801</v>
      </c>
      <c r="AA561" s="27" t="s">
        <v>5801</v>
      </c>
      <c r="AB561" s="5"/>
      <c r="AC561" s="27" t="s">
        <v>5802</v>
      </c>
      <c r="AD561" s="3">
        <v>45517.64587962963</v>
      </c>
      <c r="AE561" s="1" t="s">
        <v>5803</v>
      </c>
      <c r="AF561" s="28"/>
      <c r="AG561" s="5"/>
      <c r="AH561" s="5"/>
      <c r="AI561" s="11"/>
      <c r="AJ561" s="27" t="s">
        <v>5801</v>
      </c>
      <c r="AK561" s="5"/>
      <c r="AL561" s="18"/>
      <c r="AM561" s="18"/>
      <c r="AN561" s="18"/>
    </row>
    <row x14ac:dyDescent="0.25" r="562" customHeight="1" ht="18.75">
      <c r="A562" s="1" t="s">
        <v>1232</v>
      </c>
      <c r="B562" s="1" t="s">
        <v>2016</v>
      </c>
      <c r="C562" s="4">
        <v>29685687000128</v>
      </c>
      <c r="D562" s="2" t="s">
        <v>2016</v>
      </c>
      <c r="E562" s="4">
        <v>47991919030</v>
      </c>
      <c r="F562" s="1" t="s">
        <v>7240</v>
      </c>
      <c r="G562" s="22">
        <v>45504.75796296296</v>
      </c>
      <c r="H562" s="3">
        <v>45597.22619212963</v>
      </c>
      <c r="I562" s="22"/>
      <c r="J562" s="1" t="s">
        <v>316</v>
      </c>
      <c r="K562" s="1" t="s">
        <v>5824</v>
      </c>
      <c r="L562" s="25" t="s">
        <v>5499</v>
      </c>
      <c r="M562" s="4">
        <v>1244593</v>
      </c>
      <c r="N562" s="4">
        <v>86980974</v>
      </c>
      <c r="O562" s="4">
        <v>107183577</v>
      </c>
      <c r="P562" s="5"/>
      <c r="Q562" s="1" t="s">
        <v>5852</v>
      </c>
      <c r="R562" s="5"/>
      <c r="S562" s="1" t="s">
        <v>5814</v>
      </c>
      <c r="T562" s="5"/>
      <c r="U562" s="5"/>
      <c r="V562" s="5"/>
      <c r="W562" s="5"/>
      <c r="X562" s="18"/>
      <c r="Y562" s="1" t="s">
        <v>5800</v>
      </c>
      <c r="Z562" s="27" t="s">
        <v>5801</v>
      </c>
      <c r="AA562" s="27" t="s">
        <v>5801</v>
      </c>
      <c r="AB562" s="1" t="s">
        <v>7241</v>
      </c>
      <c r="AC562" s="27" t="s">
        <v>5802</v>
      </c>
      <c r="AD562" s="3">
        <v>45504.75795138889</v>
      </c>
      <c r="AE562" s="1" t="s">
        <v>5803</v>
      </c>
      <c r="AF562" s="28"/>
      <c r="AG562" s="5"/>
      <c r="AH562" s="5"/>
      <c r="AI562" s="11"/>
      <c r="AJ562" s="27" t="s">
        <v>5801</v>
      </c>
      <c r="AK562" s="27" t="s">
        <v>5801</v>
      </c>
      <c r="AL562" s="4">
        <v>0</v>
      </c>
      <c r="AM562" s="4">
        <v>0</v>
      </c>
      <c r="AN562" s="4">
        <v>0</v>
      </c>
    </row>
    <row x14ac:dyDescent="0.25" r="563" customHeight="1" ht="18.75">
      <c r="A563" s="1" t="s">
        <v>1350</v>
      </c>
      <c r="B563" s="1" t="s">
        <v>2194</v>
      </c>
      <c r="C563" s="4">
        <v>47251291000154</v>
      </c>
      <c r="D563" s="2" t="s">
        <v>2194</v>
      </c>
      <c r="E563" s="4">
        <v>16992341149</v>
      </c>
      <c r="F563" s="1" t="s">
        <v>7242</v>
      </c>
      <c r="G563" s="22">
        <v>45139.8428587963</v>
      </c>
      <c r="H563" s="3">
        <v>45226.74591435185</v>
      </c>
      <c r="I563" s="22">
        <v>45307.97923611111</v>
      </c>
      <c r="J563" s="1" t="s">
        <v>119</v>
      </c>
      <c r="K563" s="1" t="s">
        <v>5824</v>
      </c>
      <c r="L563" s="25" t="s">
        <v>7243</v>
      </c>
      <c r="M563" s="4">
        <v>1136744</v>
      </c>
      <c r="N563" s="4">
        <v>69378797</v>
      </c>
      <c r="O563" s="4">
        <v>84578813</v>
      </c>
      <c r="P563" s="5"/>
      <c r="Q563" s="5"/>
      <c r="R563" s="5"/>
      <c r="S563" s="5"/>
      <c r="T563" s="5"/>
      <c r="U563" s="1" t="s">
        <v>7244</v>
      </c>
      <c r="V563" s="5"/>
      <c r="W563" s="5"/>
      <c r="X563" s="18"/>
      <c r="Y563" s="1" t="s">
        <v>5800</v>
      </c>
      <c r="Z563" s="27" t="s">
        <v>5801</v>
      </c>
      <c r="AA563" s="27" t="s">
        <v>5801</v>
      </c>
      <c r="AB563" s="5"/>
      <c r="AC563" s="5"/>
      <c r="AD563" s="11"/>
      <c r="AE563" s="1" t="s">
        <v>5803</v>
      </c>
      <c r="AF563" s="28"/>
      <c r="AG563" s="5"/>
      <c r="AH563" s="5"/>
      <c r="AI563" s="11"/>
      <c r="AJ563" s="5"/>
      <c r="AK563" s="5"/>
      <c r="AL563" s="18"/>
      <c r="AM563" s="18"/>
      <c r="AN563" s="18"/>
    </row>
    <row x14ac:dyDescent="0.25" r="564" customHeight="1" ht="18.75">
      <c r="A564" s="1" t="s">
        <v>723</v>
      </c>
      <c r="B564" s="1" t="s">
        <v>4710</v>
      </c>
      <c r="C564" s="4">
        <v>40316816000143</v>
      </c>
      <c r="D564" s="2" t="s">
        <v>4710</v>
      </c>
      <c r="E564" s="4">
        <v>14997023111</v>
      </c>
      <c r="F564" s="1" t="s">
        <v>7245</v>
      </c>
      <c r="G564" s="22">
        <v>45540.00335648148</v>
      </c>
      <c r="H564" s="3">
        <v>45597.22635416667</v>
      </c>
      <c r="I564" s="22"/>
      <c r="J564" s="1" t="s">
        <v>273</v>
      </c>
      <c r="K564" s="1" t="s">
        <v>5797</v>
      </c>
      <c r="L564" s="25" t="s">
        <v>5646</v>
      </c>
      <c r="M564" s="18"/>
      <c r="N564" s="4">
        <v>88078311</v>
      </c>
      <c r="O564" s="4">
        <v>106997873</v>
      </c>
      <c r="P564" s="5"/>
      <c r="Q564" s="1" t="s">
        <v>5852</v>
      </c>
      <c r="R564" s="5"/>
      <c r="S564" s="1" t="s">
        <v>5859</v>
      </c>
      <c r="T564" s="1" t="s">
        <v>5815</v>
      </c>
      <c r="U564" s="5"/>
      <c r="V564" s="5"/>
      <c r="W564" s="27" t="s">
        <v>5802</v>
      </c>
      <c r="X564" s="4">
        <v>143179</v>
      </c>
      <c r="Y564" s="1" t="s">
        <v>5800</v>
      </c>
      <c r="Z564" s="27" t="s">
        <v>5801</v>
      </c>
      <c r="AA564" s="27" t="s">
        <v>5801</v>
      </c>
      <c r="AB564" s="1" t="s">
        <v>7246</v>
      </c>
      <c r="AC564" s="27" t="s">
        <v>5802</v>
      </c>
      <c r="AD564" s="3">
        <v>45540.00334490741</v>
      </c>
      <c r="AE564" s="1" t="s">
        <v>5803</v>
      </c>
      <c r="AF564" s="28"/>
      <c r="AG564" s="5"/>
      <c r="AH564" s="5"/>
      <c r="AI564" s="11"/>
      <c r="AJ564" s="27" t="s">
        <v>5801</v>
      </c>
      <c r="AK564" s="27" t="s">
        <v>5802</v>
      </c>
      <c r="AL564" s="4">
        <v>2</v>
      </c>
      <c r="AM564" s="4">
        <v>1</v>
      </c>
      <c r="AN564" s="4">
        <v>6</v>
      </c>
    </row>
    <row x14ac:dyDescent="0.25" r="565" customHeight="1" ht="18.75">
      <c r="A565" s="1" t="s">
        <v>2831</v>
      </c>
      <c r="B565" s="1" t="s">
        <v>7247</v>
      </c>
      <c r="C565" s="4">
        <v>40248889000145</v>
      </c>
      <c r="D565" s="2" t="s">
        <v>7248</v>
      </c>
      <c r="E565" s="4">
        <v>11998298089</v>
      </c>
      <c r="F565" s="1" t="s">
        <v>7249</v>
      </c>
      <c r="G565" s="22">
        <v>45595.524502314816</v>
      </c>
      <c r="H565" s="3">
        <v>45597.04949074074</v>
      </c>
      <c r="I565" s="22"/>
      <c r="J565" s="1" t="s">
        <v>117</v>
      </c>
      <c r="K565" s="5"/>
      <c r="L565" s="25" t="s">
        <v>7250</v>
      </c>
      <c r="M565" s="18"/>
      <c r="N565" s="4">
        <v>89794063</v>
      </c>
      <c r="O565" s="4">
        <v>109574336</v>
      </c>
      <c r="P565" s="5"/>
      <c r="Q565" s="1" t="s">
        <v>5852</v>
      </c>
      <c r="R565" s="5"/>
      <c r="S565" s="1" t="s">
        <v>5814</v>
      </c>
      <c r="T565" s="1" t="s">
        <v>5798</v>
      </c>
      <c r="U565" s="5"/>
      <c r="V565" s="5"/>
      <c r="W565" s="5"/>
      <c r="X565" s="18"/>
      <c r="Y565" s="1" t="s">
        <v>5800</v>
      </c>
      <c r="Z565" s="27" t="s">
        <v>5801</v>
      </c>
      <c r="AA565" s="27" t="s">
        <v>5801</v>
      </c>
      <c r="AB565" s="1" t="s">
        <v>7251</v>
      </c>
      <c r="AC565" s="27" t="s">
        <v>5802</v>
      </c>
      <c r="AD565" s="3">
        <v>45595.524502314816</v>
      </c>
      <c r="AE565" s="1" t="s">
        <v>5803</v>
      </c>
      <c r="AF565" s="28"/>
      <c r="AG565" s="5"/>
      <c r="AH565" s="5"/>
      <c r="AI565" s="11"/>
      <c r="AJ565" s="27" t="s">
        <v>5801</v>
      </c>
      <c r="AK565" s="27" t="s">
        <v>5801</v>
      </c>
      <c r="AL565" s="4">
        <v>0</v>
      </c>
      <c r="AM565" s="4">
        <v>0</v>
      </c>
      <c r="AN565" s="4">
        <v>0</v>
      </c>
    </row>
    <row x14ac:dyDescent="0.25" r="566" customHeight="1" ht="18.75">
      <c r="A566" s="1" t="s">
        <v>1648</v>
      </c>
      <c r="B566" s="1" t="s">
        <v>4711</v>
      </c>
      <c r="C566" s="4">
        <v>38425684000146</v>
      </c>
      <c r="D566" s="2" t="s">
        <v>4711</v>
      </c>
      <c r="E566" s="4">
        <v>49999310939</v>
      </c>
      <c r="F566" s="1" t="s">
        <v>7252</v>
      </c>
      <c r="G566" s="22">
        <v>45538.74706018518</v>
      </c>
      <c r="H566" s="3">
        <v>45597.22622685185</v>
      </c>
      <c r="I566" s="22"/>
      <c r="J566" s="1" t="s">
        <v>119</v>
      </c>
      <c r="K566" s="1" t="s">
        <v>5824</v>
      </c>
      <c r="L566" s="25" t="s">
        <v>5625</v>
      </c>
      <c r="M566" s="4">
        <v>859372</v>
      </c>
      <c r="N566" s="4">
        <v>88041651</v>
      </c>
      <c r="O566" s="4">
        <v>106937127</v>
      </c>
      <c r="P566" s="5"/>
      <c r="Q566" s="1" t="s">
        <v>5827</v>
      </c>
      <c r="R566" s="5"/>
      <c r="S566" s="1" t="s">
        <v>5882</v>
      </c>
      <c r="T566" s="1" t="s">
        <v>5815</v>
      </c>
      <c r="U566" s="5"/>
      <c r="V566" s="5"/>
      <c r="W566" s="5"/>
      <c r="X566" s="18"/>
      <c r="Y566" s="1" t="s">
        <v>5800</v>
      </c>
      <c r="Z566" s="27" t="s">
        <v>5801</v>
      </c>
      <c r="AA566" s="27" t="s">
        <v>5801</v>
      </c>
      <c r="AB566" s="1" t="s">
        <v>7253</v>
      </c>
      <c r="AC566" s="27" t="s">
        <v>5802</v>
      </c>
      <c r="AD566" s="3">
        <v>45538.74706018518</v>
      </c>
      <c r="AE566" s="1" t="s">
        <v>5803</v>
      </c>
      <c r="AF566" s="28"/>
      <c r="AG566" s="5"/>
      <c r="AH566" s="5"/>
      <c r="AI566" s="11"/>
      <c r="AJ566" s="27" t="s">
        <v>5802</v>
      </c>
      <c r="AK566" s="27" t="s">
        <v>5802</v>
      </c>
      <c r="AL566" s="4">
        <v>1</v>
      </c>
      <c r="AM566" s="4">
        <v>0</v>
      </c>
      <c r="AN566" s="4">
        <v>1</v>
      </c>
    </row>
    <row x14ac:dyDescent="0.25" r="567" customHeight="1" ht="18.75">
      <c r="A567" s="1" t="s">
        <v>381</v>
      </c>
      <c r="B567" s="1" t="s">
        <v>2450</v>
      </c>
      <c r="C567" s="4">
        <v>29781868000158</v>
      </c>
      <c r="D567" s="2" t="s">
        <v>2450</v>
      </c>
      <c r="E567" s="4">
        <v>47984661013</v>
      </c>
      <c r="F567" s="1" t="s">
        <v>7254</v>
      </c>
      <c r="G567" s="22">
        <v>45462.05483796296</v>
      </c>
      <c r="H567" s="3">
        <v>45597.225798611114</v>
      </c>
      <c r="I567" s="22"/>
      <c r="J567" s="1" t="s">
        <v>108</v>
      </c>
      <c r="K567" s="1" t="s">
        <v>5835</v>
      </c>
      <c r="L567" s="25" t="s">
        <v>5372</v>
      </c>
      <c r="M567" s="18"/>
      <c r="N567" s="4">
        <v>85771821</v>
      </c>
      <c r="O567" s="4">
        <v>103381553</v>
      </c>
      <c r="P567" s="5"/>
      <c r="Q567" s="5"/>
      <c r="R567" s="5"/>
      <c r="S567" s="5"/>
      <c r="T567" s="1" t="s">
        <v>5815</v>
      </c>
      <c r="U567" s="1" t="s">
        <v>7255</v>
      </c>
      <c r="V567" s="5"/>
      <c r="W567" s="5"/>
      <c r="X567" s="18"/>
      <c r="Y567" s="1" t="s">
        <v>5800</v>
      </c>
      <c r="Z567" s="27" t="s">
        <v>5801</v>
      </c>
      <c r="AA567" s="27" t="s">
        <v>5801</v>
      </c>
      <c r="AB567" s="5"/>
      <c r="AC567" s="27" t="s">
        <v>5802</v>
      </c>
      <c r="AD567" s="3">
        <v>45462.054814814815</v>
      </c>
      <c r="AE567" s="1" t="s">
        <v>5803</v>
      </c>
      <c r="AF567" s="28"/>
      <c r="AG567" s="5"/>
      <c r="AH567" s="5"/>
      <c r="AI567" s="11"/>
      <c r="AJ567" s="27" t="s">
        <v>5801</v>
      </c>
      <c r="AK567" s="5"/>
      <c r="AL567" s="18"/>
      <c r="AM567" s="18"/>
      <c r="AN567" s="18"/>
    </row>
    <row x14ac:dyDescent="0.25" r="568" customHeight="1" ht="18.75">
      <c r="A568" s="1" t="s">
        <v>1250</v>
      </c>
      <c r="B568" s="1" t="s">
        <v>2017</v>
      </c>
      <c r="C568" s="4">
        <v>37658169000143</v>
      </c>
      <c r="D568" s="2" t="s">
        <v>2017</v>
      </c>
      <c r="E568" s="4">
        <v>31993042740</v>
      </c>
      <c r="F568" s="1" t="s">
        <v>7256</v>
      </c>
      <c r="G568" s="22">
        <v>45005.7659375</v>
      </c>
      <c r="H568" s="3">
        <v>45597.226168981484</v>
      </c>
      <c r="I568" s="22"/>
      <c r="J568" s="1" t="s">
        <v>114</v>
      </c>
      <c r="K568" s="1" t="s">
        <v>5797</v>
      </c>
      <c r="L568" s="25" t="s">
        <v>7257</v>
      </c>
      <c r="M568" s="18"/>
      <c r="N568" s="4">
        <v>61010537</v>
      </c>
      <c r="O568" s="4">
        <v>84148062</v>
      </c>
      <c r="P568" s="27" t="s">
        <v>5802</v>
      </c>
      <c r="Q568" s="5"/>
      <c r="R568" s="5"/>
      <c r="S568" s="5"/>
      <c r="T568" s="5"/>
      <c r="U568" s="1" t="s">
        <v>7258</v>
      </c>
      <c r="V568" s="5"/>
      <c r="W568" s="27" t="s">
        <v>5802</v>
      </c>
      <c r="X568" s="18"/>
      <c r="Y568" s="1" t="s">
        <v>5800</v>
      </c>
      <c r="Z568" s="27" t="s">
        <v>5801</v>
      </c>
      <c r="AA568" s="27" t="s">
        <v>5801</v>
      </c>
      <c r="AB568" s="1" t="s">
        <v>7259</v>
      </c>
      <c r="AC568" s="5"/>
      <c r="AD568" s="11"/>
      <c r="AE568" s="1" t="s">
        <v>5803</v>
      </c>
      <c r="AF568" s="28"/>
      <c r="AG568" s="1" t="s">
        <v>5852</v>
      </c>
      <c r="AH568" s="1" t="s">
        <v>7260</v>
      </c>
      <c r="AI568" s="3">
        <v>45587.69758101852</v>
      </c>
      <c r="AJ568" s="27" t="s">
        <v>5801</v>
      </c>
      <c r="AK568" s="5"/>
      <c r="AL568" s="18"/>
      <c r="AM568" s="18"/>
      <c r="AN568" s="18"/>
    </row>
    <row x14ac:dyDescent="0.25" r="569" customHeight="1" ht="18.75">
      <c r="A569" s="1" t="s">
        <v>4560</v>
      </c>
      <c r="B569" s="1" t="s">
        <v>4980</v>
      </c>
      <c r="C569" s="4">
        <v>52505607000127</v>
      </c>
      <c r="D569" s="2" t="s">
        <v>4980</v>
      </c>
      <c r="E569" s="4">
        <v>5511931021129</v>
      </c>
      <c r="F569" s="1" t="s">
        <v>7261</v>
      </c>
      <c r="G569" s="22">
        <v>45395.02584490741</v>
      </c>
      <c r="H569" s="3">
        <v>45395.02584490741</v>
      </c>
      <c r="I569" s="22">
        <v>45418.944652777776</v>
      </c>
      <c r="J569" s="1" t="s">
        <v>119</v>
      </c>
      <c r="K569" s="1" t="s">
        <v>5797</v>
      </c>
      <c r="L569" s="25" t="s">
        <v>5220</v>
      </c>
      <c r="M569" s="18"/>
      <c r="N569" s="4">
        <v>81711749</v>
      </c>
      <c r="O569" s="4">
        <v>99469866</v>
      </c>
      <c r="P569" s="27" t="s">
        <v>5802</v>
      </c>
      <c r="Q569" s="5"/>
      <c r="R569" s="5"/>
      <c r="S569" s="5"/>
      <c r="T569" s="5"/>
      <c r="U569" s="5"/>
      <c r="V569" s="27" t="s">
        <v>5802</v>
      </c>
      <c r="W569" s="27" t="s">
        <v>5801</v>
      </c>
      <c r="X569" s="4">
        <v>118120</v>
      </c>
      <c r="Y569" s="1" t="s">
        <v>5800</v>
      </c>
      <c r="Z569" s="27" t="s">
        <v>5801</v>
      </c>
      <c r="AA569" s="27" t="s">
        <v>5801</v>
      </c>
      <c r="AB569" s="5"/>
      <c r="AC569" s="5"/>
      <c r="AD569" s="11"/>
      <c r="AE569" s="1" t="s">
        <v>5803</v>
      </c>
      <c r="AF569" s="28"/>
      <c r="AG569" s="5"/>
      <c r="AH569" s="5"/>
      <c r="AI569" s="11"/>
      <c r="AJ569" s="5"/>
      <c r="AK569" s="5"/>
      <c r="AL569" s="18"/>
      <c r="AM569" s="18"/>
      <c r="AN569" s="18"/>
    </row>
    <row x14ac:dyDescent="0.25" r="570" customHeight="1" ht="18.75">
      <c r="A570" s="1" t="s">
        <v>1668</v>
      </c>
      <c r="B570" s="1" t="s">
        <v>4712</v>
      </c>
      <c r="C570" s="4">
        <v>27057891000179</v>
      </c>
      <c r="D570" s="2" t="s">
        <v>4712</v>
      </c>
      <c r="E570" s="4">
        <v>21994697583</v>
      </c>
      <c r="F570" s="1" t="s">
        <v>7262</v>
      </c>
      <c r="G570" s="22">
        <v>45527.92313657407</v>
      </c>
      <c r="H570" s="3">
        <v>45553.417719907404</v>
      </c>
      <c r="I570" s="22">
        <v>45553.48793981481</v>
      </c>
      <c r="J570" s="1" t="s">
        <v>223</v>
      </c>
      <c r="K570" s="1" t="s">
        <v>5812</v>
      </c>
      <c r="L570" s="5"/>
      <c r="M570" s="18"/>
      <c r="N570" s="4">
        <v>87685614</v>
      </c>
      <c r="O570" s="4">
        <v>106468819</v>
      </c>
      <c r="P570" s="5"/>
      <c r="Q570" s="5"/>
      <c r="R570" s="5"/>
      <c r="S570" s="5"/>
      <c r="T570" s="5"/>
      <c r="U570" s="5"/>
      <c r="V570" s="5"/>
      <c r="W570" s="27" t="s">
        <v>5802</v>
      </c>
      <c r="X570" s="18"/>
      <c r="Y570" s="1" t="s">
        <v>5800</v>
      </c>
      <c r="Z570" s="27" t="s">
        <v>5801</v>
      </c>
      <c r="AA570" s="27" t="s">
        <v>5801</v>
      </c>
      <c r="AB570" s="5"/>
      <c r="AC570" s="27" t="s">
        <v>5802</v>
      </c>
      <c r="AD570" s="3">
        <v>45526.77092592593</v>
      </c>
      <c r="AE570" s="1" t="s">
        <v>5803</v>
      </c>
      <c r="AF570" s="28"/>
      <c r="AG570" s="5"/>
      <c r="AH570" s="5"/>
      <c r="AI570" s="11"/>
      <c r="AJ570" s="27" t="s">
        <v>5801</v>
      </c>
      <c r="AK570" s="5"/>
      <c r="AL570" s="18"/>
      <c r="AM570" s="18"/>
      <c r="AN570" s="18"/>
    </row>
    <row x14ac:dyDescent="0.25" r="571" customHeight="1" ht="18.75">
      <c r="A571" s="1" t="s">
        <v>818</v>
      </c>
      <c r="B571" s="1" t="s">
        <v>1814</v>
      </c>
      <c r="C571" s="4">
        <v>36704825000134</v>
      </c>
      <c r="D571" s="2" t="s">
        <v>1814</v>
      </c>
      <c r="E571" s="4">
        <v>11997281291</v>
      </c>
      <c r="F571" s="1" t="s">
        <v>7263</v>
      </c>
      <c r="G571" s="22">
        <v>45553.87988425926</v>
      </c>
      <c r="H571" s="3">
        <v>45597.226319444446</v>
      </c>
      <c r="I571" s="22"/>
      <c r="J571" s="1" t="s">
        <v>20</v>
      </c>
      <c r="K571" s="1" t="s">
        <v>6366</v>
      </c>
      <c r="L571" s="25" t="s">
        <v>5718</v>
      </c>
      <c r="M571" s="18"/>
      <c r="N571" s="4">
        <v>88515026</v>
      </c>
      <c r="O571" s="4">
        <v>107681475</v>
      </c>
      <c r="P571" s="5"/>
      <c r="Q571" s="1" t="s">
        <v>5852</v>
      </c>
      <c r="R571" s="5"/>
      <c r="S571" s="1" t="s">
        <v>5814</v>
      </c>
      <c r="T571" s="1" t="s">
        <v>5815</v>
      </c>
      <c r="U571" s="5"/>
      <c r="V571" s="5"/>
      <c r="W571" s="5"/>
      <c r="X571" s="18"/>
      <c r="Y571" s="1" t="s">
        <v>5800</v>
      </c>
      <c r="Z571" s="27" t="s">
        <v>5801</v>
      </c>
      <c r="AA571" s="27" t="s">
        <v>5801</v>
      </c>
      <c r="AB571" s="5"/>
      <c r="AC571" s="27" t="s">
        <v>5802</v>
      </c>
      <c r="AD571" s="3">
        <v>45553.87986111111</v>
      </c>
      <c r="AE571" s="1" t="s">
        <v>5803</v>
      </c>
      <c r="AF571" s="26" t="s">
        <v>7264</v>
      </c>
      <c r="AG571" s="5"/>
      <c r="AH571" s="5"/>
      <c r="AI571" s="11"/>
      <c r="AJ571" s="27" t="s">
        <v>5802</v>
      </c>
      <c r="AK571" s="27" t="s">
        <v>5801</v>
      </c>
      <c r="AL571" s="4">
        <v>0</v>
      </c>
      <c r="AM571" s="4">
        <v>0</v>
      </c>
      <c r="AN571" s="4">
        <v>0</v>
      </c>
    </row>
    <row x14ac:dyDescent="0.25" r="572" customHeight="1" ht="18.75">
      <c r="A572" s="1" t="s">
        <v>1315</v>
      </c>
      <c r="B572" s="1" t="s">
        <v>4713</v>
      </c>
      <c r="C572" s="4">
        <v>33186312000190</v>
      </c>
      <c r="D572" s="2" t="s">
        <v>4713</v>
      </c>
      <c r="E572" s="4">
        <v>14982003497</v>
      </c>
      <c r="F572" s="1" t="s">
        <v>7265</v>
      </c>
      <c r="G572" s="22">
        <v>45401.69734953704</v>
      </c>
      <c r="H572" s="3">
        <v>45597.22646990741</v>
      </c>
      <c r="I572" s="22"/>
      <c r="J572" s="1" t="s">
        <v>223</v>
      </c>
      <c r="K572" s="1" t="s">
        <v>5797</v>
      </c>
      <c r="L572" s="25" t="s">
        <v>5244</v>
      </c>
      <c r="M572" s="18"/>
      <c r="N572" s="4">
        <v>82067718</v>
      </c>
      <c r="O572" s="4">
        <v>99851300</v>
      </c>
      <c r="P572" s="5"/>
      <c r="Q572" s="5"/>
      <c r="R572" s="5"/>
      <c r="S572" s="5"/>
      <c r="T572" s="5"/>
      <c r="U572" s="1" t="s">
        <v>7266</v>
      </c>
      <c r="V572" s="5"/>
      <c r="W572" s="5"/>
      <c r="X572" s="4">
        <v>119204</v>
      </c>
      <c r="Y572" s="1" t="s">
        <v>5800</v>
      </c>
      <c r="Z572" s="27" t="s">
        <v>5801</v>
      </c>
      <c r="AA572" s="27" t="s">
        <v>5801</v>
      </c>
      <c r="AB572" s="5"/>
      <c r="AC572" s="27" t="s">
        <v>5802</v>
      </c>
      <c r="AD572" s="3">
        <v>45401.69730324074</v>
      </c>
      <c r="AE572" s="1" t="s">
        <v>5803</v>
      </c>
      <c r="AF572" s="28"/>
      <c r="AG572" s="5"/>
      <c r="AH572" s="5"/>
      <c r="AI572" s="11"/>
      <c r="AJ572" s="27" t="s">
        <v>5801</v>
      </c>
      <c r="AK572" s="5"/>
      <c r="AL572" s="18"/>
      <c r="AM572" s="18"/>
      <c r="AN572" s="18"/>
    </row>
    <row x14ac:dyDescent="0.25" r="573" customHeight="1" ht="18.75">
      <c r="A573" s="1" t="s">
        <v>2938</v>
      </c>
      <c r="B573" s="1" t="s">
        <v>7267</v>
      </c>
      <c r="C573" s="4">
        <v>40025609000130</v>
      </c>
      <c r="D573" s="2" t="s">
        <v>7268</v>
      </c>
      <c r="E573" s="4">
        <v>61981994495</v>
      </c>
      <c r="F573" s="1" t="s">
        <v>7269</v>
      </c>
      <c r="G573" s="22">
        <v>45595.66700231482</v>
      </c>
      <c r="H573" s="3">
        <v>45597.18800925926</v>
      </c>
      <c r="I573" s="22"/>
      <c r="J573" s="1" t="s">
        <v>204</v>
      </c>
      <c r="K573" s="5"/>
      <c r="L573" s="25" t="s">
        <v>7270</v>
      </c>
      <c r="M573" s="18"/>
      <c r="N573" s="4">
        <v>89805353</v>
      </c>
      <c r="O573" s="4">
        <v>109585898</v>
      </c>
      <c r="P573" s="5"/>
      <c r="Q573" s="1" t="s">
        <v>5852</v>
      </c>
      <c r="R573" s="5"/>
      <c r="S573" s="1" t="s">
        <v>5859</v>
      </c>
      <c r="T573" s="5"/>
      <c r="U573" s="5"/>
      <c r="V573" s="5"/>
      <c r="W573" s="5"/>
      <c r="X573" s="18"/>
      <c r="Y573" s="1" t="s">
        <v>5800</v>
      </c>
      <c r="Z573" s="27" t="s">
        <v>5801</v>
      </c>
      <c r="AA573" s="27" t="s">
        <v>5801</v>
      </c>
      <c r="AB573" s="1" t="s">
        <v>7271</v>
      </c>
      <c r="AC573" s="27" t="s">
        <v>5802</v>
      </c>
      <c r="AD573" s="3">
        <v>45595.66700231482</v>
      </c>
      <c r="AE573" s="1" t="s">
        <v>5803</v>
      </c>
      <c r="AF573" s="28"/>
      <c r="AG573" s="5"/>
      <c r="AH573" s="5"/>
      <c r="AI573" s="11"/>
      <c r="AJ573" s="27" t="s">
        <v>5801</v>
      </c>
      <c r="AK573" s="27" t="s">
        <v>5802</v>
      </c>
      <c r="AL573" s="4">
        <v>1</v>
      </c>
      <c r="AM573" s="4">
        <v>1</v>
      </c>
      <c r="AN573" s="4">
        <v>2</v>
      </c>
    </row>
    <row x14ac:dyDescent="0.25" r="574" customHeight="1" ht="18.75">
      <c r="A574" s="1" t="s">
        <v>4561</v>
      </c>
      <c r="B574" s="1" t="s">
        <v>4981</v>
      </c>
      <c r="C574" s="4">
        <v>52086334000123</v>
      </c>
      <c r="D574" s="2" t="s">
        <v>4981</v>
      </c>
      <c r="E574" s="4">
        <v>5511983603850</v>
      </c>
      <c r="F574" s="1" t="s">
        <v>7272</v>
      </c>
      <c r="G574" s="22">
        <v>45392.92851851852</v>
      </c>
      <c r="H574" s="3">
        <v>45392.92851851852</v>
      </c>
      <c r="I574" s="22">
        <v>45392.9290625</v>
      </c>
      <c r="J574" s="1" t="s">
        <v>119</v>
      </c>
      <c r="K574" s="1" t="s">
        <v>5797</v>
      </c>
      <c r="L574" s="25" t="s">
        <v>5209</v>
      </c>
      <c r="M574" s="18"/>
      <c r="N574" s="4">
        <v>81208518</v>
      </c>
      <c r="O574" s="4">
        <v>99341475</v>
      </c>
      <c r="P574" s="27" t="s">
        <v>5802</v>
      </c>
      <c r="Q574" s="5"/>
      <c r="R574" s="5"/>
      <c r="S574" s="5"/>
      <c r="T574" s="5"/>
      <c r="U574" s="5"/>
      <c r="V574" s="27" t="s">
        <v>5802</v>
      </c>
      <c r="W574" s="27" t="s">
        <v>5801</v>
      </c>
      <c r="X574" s="4">
        <v>117712</v>
      </c>
      <c r="Y574" s="1" t="s">
        <v>5800</v>
      </c>
      <c r="Z574" s="27" t="s">
        <v>5801</v>
      </c>
      <c r="AA574" s="27" t="s">
        <v>5801</v>
      </c>
      <c r="AB574" s="5"/>
      <c r="AC574" s="5"/>
      <c r="AD574" s="11"/>
      <c r="AE574" s="1" t="s">
        <v>5803</v>
      </c>
      <c r="AF574" s="28"/>
      <c r="AG574" s="5"/>
      <c r="AH574" s="5"/>
      <c r="AI574" s="11"/>
      <c r="AJ574" s="5"/>
      <c r="AK574" s="5"/>
      <c r="AL574" s="18"/>
      <c r="AM574" s="18"/>
      <c r="AN574" s="18"/>
    </row>
    <row x14ac:dyDescent="0.25" r="575" customHeight="1" ht="18.75">
      <c r="A575" s="1" t="s">
        <v>1651</v>
      </c>
      <c r="B575" s="1" t="s">
        <v>4982</v>
      </c>
      <c r="C575" s="4">
        <v>57142106000147</v>
      </c>
      <c r="D575" s="2" t="s">
        <v>4982</v>
      </c>
      <c r="E575" s="4">
        <v>84994001767</v>
      </c>
      <c r="F575" s="1" t="s">
        <v>7273</v>
      </c>
      <c r="G575" s="22">
        <v>45490.84008101852</v>
      </c>
      <c r="H575" s="3">
        <v>45594.20903935185</v>
      </c>
      <c r="I575" s="22">
        <v>45594.20903935185</v>
      </c>
      <c r="J575" s="1" t="s">
        <v>119</v>
      </c>
      <c r="K575" s="1" t="s">
        <v>5797</v>
      </c>
      <c r="L575" s="25" t="s">
        <v>5462</v>
      </c>
      <c r="M575" s="18"/>
      <c r="N575" s="4">
        <v>86643792</v>
      </c>
      <c r="O575" s="4">
        <v>104782417</v>
      </c>
      <c r="P575" s="5"/>
      <c r="Q575" s="5"/>
      <c r="R575" s="5"/>
      <c r="S575" s="5"/>
      <c r="T575" s="5"/>
      <c r="U575" s="5"/>
      <c r="V575" s="5"/>
      <c r="W575" s="27" t="s">
        <v>5801</v>
      </c>
      <c r="X575" s="4">
        <v>134259</v>
      </c>
      <c r="Y575" s="1" t="s">
        <v>5825</v>
      </c>
      <c r="Z575" s="27" t="s">
        <v>5802</v>
      </c>
      <c r="AA575" s="27" t="s">
        <v>5802</v>
      </c>
      <c r="AB575" s="5"/>
      <c r="AC575" s="27" t="s">
        <v>5802</v>
      </c>
      <c r="AD575" s="3">
        <v>45490.835810185185</v>
      </c>
      <c r="AE575" s="1" t="s">
        <v>5803</v>
      </c>
      <c r="AF575" s="28"/>
      <c r="AG575" s="5"/>
      <c r="AH575" s="5"/>
      <c r="AI575" s="11"/>
      <c r="AJ575" s="27" t="s">
        <v>5802</v>
      </c>
      <c r="AK575" s="5"/>
      <c r="AL575" s="18"/>
      <c r="AM575" s="18"/>
      <c r="AN575" s="18"/>
    </row>
    <row x14ac:dyDescent="0.25" r="576" customHeight="1" ht="18.75">
      <c r="A576" s="1" t="s">
        <v>1013</v>
      </c>
      <c r="B576" s="1" t="s">
        <v>2195</v>
      </c>
      <c r="C576" s="4">
        <v>9352969642</v>
      </c>
      <c r="D576" s="2" t="s">
        <v>2195</v>
      </c>
      <c r="E576" s="4">
        <v>37998315200</v>
      </c>
      <c r="F576" s="1" t="s">
        <v>7274</v>
      </c>
      <c r="G576" s="22">
        <v>45071.65828703704</v>
      </c>
      <c r="H576" s="3">
        <v>45297.028032407405</v>
      </c>
      <c r="I576" s="22">
        <v>45439.736921296295</v>
      </c>
      <c r="J576" s="1" t="s">
        <v>114</v>
      </c>
      <c r="K576" s="1" t="s">
        <v>5812</v>
      </c>
      <c r="L576" s="5"/>
      <c r="M576" s="18"/>
      <c r="N576" s="4">
        <v>66309965</v>
      </c>
      <c r="O576" s="4">
        <v>80852894</v>
      </c>
      <c r="P576" s="5"/>
      <c r="Q576" s="1" t="s">
        <v>5852</v>
      </c>
      <c r="R576" s="1" t="s">
        <v>6068</v>
      </c>
      <c r="S576" s="1" t="s">
        <v>5814</v>
      </c>
      <c r="T576" s="5"/>
      <c r="U576" s="1" t="s">
        <v>7274</v>
      </c>
      <c r="V576" s="5"/>
      <c r="W576" s="5"/>
      <c r="X576" s="18"/>
      <c r="Y576" s="1" t="s">
        <v>5800</v>
      </c>
      <c r="Z576" s="27" t="s">
        <v>5801</v>
      </c>
      <c r="AA576" s="27" t="s">
        <v>5801</v>
      </c>
      <c r="AB576" s="5"/>
      <c r="AC576" s="5"/>
      <c r="AD576" s="11"/>
      <c r="AE576" s="1" t="s">
        <v>5803</v>
      </c>
      <c r="AF576" s="28"/>
      <c r="AG576" s="5"/>
      <c r="AH576" s="5"/>
      <c r="AI576" s="11"/>
      <c r="AJ576" s="5"/>
      <c r="AK576" s="5"/>
      <c r="AL576" s="18"/>
      <c r="AM576" s="18"/>
      <c r="AN576" s="18"/>
    </row>
    <row x14ac:dyDescent="0.25" r="577" customHeight="1" ht="18.75">
      <c r="A577" s="1" t="s">
        <v>4562</v>
      </c>
      <c r="B577" s="1" t="s">
        <v>7275</v>
      </c>
      <c r="C577" s="18"/>
      <c r="D577" s="2" t="s">
        <v>7275</v>
      </c>
      <c r="E577" s="4">
        <v>31982862211</v>
      </c>
      <c r="F577" s="1" t="s">
        <v>7276</v>
      </c>
      <c r="G577" s="22">
        <v>45574.69043981482</v>
      </c>
      <c r="H577" s="3">
        <v>45597.22634259259</v>
      </c>
      <c r="I577" s="22"/>
      <c r="J577" s="1" t="s">
        <v>117</v>
      </c>
      <c r="K577" s="5"/>
      <c r="L577" s="5"/>
      <c r="M577" s="18"/>
      <c r="N577" s="4">
        <v>89040848</v>
      </c>
      <c r="O577" s="4">
        <v>108601844</v>
      </c>
      <c r="P577" s="5"/>
      <c r="Q577" s="1" t="s">
        <v>7277</v>
      </c>
      <c r="R577" s="5"/>
      <c r="S577" s="1" t="s">
        <v>5882</v>
      </c>
      <c r="T577" s="5"/>
      <c r="U577" s="5"/>
      <c r="V577" s="5"/>
      <c r="W577" s="5"/>
      <c r="X577" s="18"/>
      <c r="Y577" s="1" t="s">
        <v>5800</v>
      </c>
      <c r="Z577" s="27" t="s">
        <v>5801</v>
      </c>
      <c r="AA577" s="27" t="s">
        <v>5801</v>
      </c>
      <c r="AB577" s="5"/>
      <c r="AC577" s="27" t="s">
        <v>5802</v>
      </c>
      <c r="AD577" s="3">
        <v>45574.69042824074</v>
      </c>
      <c r="AE577" s="1" t="s">
        <v>5803</v>
      </c>
      <c r="AF577" s="28"/>
      <c r="AG577" s="5"/>
      <c r="AH577" s="5"/>
      <c r="AI577" s="11"/>
      <c r="AJ577" s="27" t="s">
        <v>5801</v>
      </c>
      <c r="AK577" s="27" t="s">
        <v>5801</v>
      </c>
      <c r="AL577" s="4">
        <v>0</v>
      </c>
      <c r="AM577" s="4">
        <v>0</v>
      </c>
      <c r="AN577" s="4">
        <v>0</v>
      </c>
    </row>
    <row x14ac:dyDescent="0.25" r="578" customHeight="1" ht="18.75">
      <c r="A578" s="1" t="s">
        <v>7278</v>
      </c>
      <c r="B578" s="1" t="s">
        <v>5068</v>
      </c>
      <c r="C578" s="4">
        <v>29763339000121</v>
      </c>
      <c r="D578" s="2" t="s">
        <v>7279</v>
      </c>
      <c r="E578" s="4">
        <v>31973596539</v>
      </c>
      <c r="F578" s="1" t="s">
        <v>7280</v>
      </c>
      <c r="G578" s="22">
        <v>45177.125</v>
      </c>
      <c r="H578" s="3">
        <v>45369.704664351855</v>
      </c>
      <c r="I578" s="22">
        <v>45223.125</v>
      </c>
      <c r="J578" s="1" t="s">
        <v>44</v>
      </c>
      <c r="K578" s="5"/>
      <c r="L578" s="5"/>
      <c r="M578" s="18"/>
      <c r="N578" s="4">
        <v>71365292</v>
      </c>
      <c r="O578" s="4">
        <v>87484839</v>
      </c>
      <c r="P578" s="27" t="s">
        <v>5801</v>
      </c>
      <c r="Q578" s="5"/>
      <c r="R578" s="5"/>
      <c r="S578" s="5"/>
      <c r="T578" s="5"/>
      <c r="U578" s="5"/>
      <c r="V578" s="27" t="s">
        <v>5801</v>
      </c>
      <c r="W578" s="27" t="s">
        <v>5802</v>
      </c>
      <c r="X578" s="18"/>
      <c r="Y578" s="1" t="s">
        <v>5800</v>
      </c>
      <c r="Z578" s="27" t="s">
        <v>5801</v>
      </c>
      <c r="AA578" s="27" t="s">
        <v>5801</v>
      </c>
      <c r="AB578" s="5"/>
      <c r="AC578" s="5"/>
      <c r="AD578" s="11"/>
      <c r="AE578" s="1" t="s">
        <v>5803</v>
      </c>
      <c r="AF578" s="28"/>
      <c r="AG578" s="5"/>
      <c r="AH578" s="5"/>
      <c r="AI578" s="11"/>
      <c r="AJ578" s="27" t="s">
        <v>5801</v>
      </c>
      <c r="AK578" s="5"/>
      <c r="AL578" s="18"/>
      <c r="AM578" s="18"/>
      <c r="AN578" s="18"/>
    </row>
    <row x14ac:dyDescent="0.25" r="579" customHeight="1" ht="18.75">
      <c r="A579" s="1" t="s">
        <v>1298</v>
      </c>
      <c r="B579" s="1" t="s">
        <v>4714</v>
      </c>
      <c r="C579" s="4">
        <v>14650239761</v>
      </c>
      <c r="D579" s="2" t="s">
        <v>4714</v>
      </c>
      <c r="E579" s="4">
        <v>21981828411</v>
      </c>
      <c r="F579" s="1" t="s">
        <v>7281</v>
      </c>
      <c r="G579" s="22">
        <v>45497.62820601852</v>
      </c>
      <c r="H579" s="3">
        <v>45597.225810185184</v>
      </c>
      <c r="I579" s="22"/>
      <c r="J579" s="1" t="s">
        <v>223</v>
      </c>
      <c r="K579" s="1" t="s">
        <v>5812</v>
      </c>
      <c r="L579" s="25" t="s">
        <v>5476</v>
      </c>
      <c r="M579" s="18"/>
      <c r="N579" s="4">
        <v>86819642</v>
      </c>
      <c r="O579" s="4">
        <v>105085620</v>
      </c>
      <c r="P579" s="5"/>
      <c r="Q579" s="5"/>
      <c r="R579" s="5"/>
      <c r="S579" s="5"/>
      <c r="T579" s="5"/>
      <c r="U579" s="5"/>
      <c r="V579" s="5"/>
      <c r="W579" s="5"/>
      <c r="X579" s="18"/>
      <c r="Y579" s="1" t="s">
        <v>5800</v>
      </c>
      <c r="Z579" s="27" t="s">
        <v>5801</v>
      </c>
      <c r="AA579" s="27" t="s">
        <v>5801</v>
      </c>
      <c r="AB579" s="5"/>
      <c r="AC579" s="27" t="s">
        <v>5802</v>
      </c>
      <c r="AD579" s="3">
        <v>45497.62820601852</v>
      </c>
      <c r="AE579" s="1" t="s">
        <v>5803</v>
      </c>
      <c r="AF579" s="28"/>
      <c r="AG579" s="5"/>
      <c r="AH579" s="5"/>
      <c r="AI579" s="11"/>
      <c r="AJ579" s="27" t="s">
        <v>5801</v>
      </c>
      <c r="AK579" s="5"/>
      <c r="AL579" s="18"/>
      <c r="AM579" s="18"/>
      <c r="AN579" s="18"/>
    </row>
    <row x14ac:dyDescent="0.25" r="580" customHeight="1" ht="18.75">
      <c r="A580" s="1" t="s">
        <v>786</v>
      </c>
      <c r="B580" s="1" t="s">
        <v>1962</v>
      </c>
      <c r="C580" s="4">
        <v>13311492000188</v>
      </c>
      <c r="D580" s="2" t="s">
        <v>1962</v>
      </c>
      <c r="E580" s="4">
        <v>61993188090</v>
      </c>
      <c r="F580" s="1" t="s">
        <v>7282</v>
      </c>
      <c r="G580" s="22">
        <v>45533.75268518519</v>
      </c>
      <c r="H580" s="3">
        <v>45586.39763888889</v>
      </c>
      <c r="I580" s="22">
        <v>45586.51525462963</v>
      </c>
      <c r="J580" s="1" t="s">
        <v>20</v>
      </c>
      <c r="K580" s="1" t="s">
        <v>5824</v>
      </c>
      <c r="L580" s="5"/>
      <c r="M580" s="4">
        <v>977913</v>
      </c>
      <c r="N580" s="4">
        <v>87822507</v>
      </c>
      <c r="O580" s="4">
        <v>106711919</v>
      </c>
      <c r="P580" s="5"/>
      <c r="Q580" s="5"/>
      <c r="R580" s="5"/>
      <c r="S580" s="5"/>
      <c r="T580" s="5"/>
      <c r="U580" s="5"/>
      <c r="V580" s="5"/>
      <c r="W580" s="27" t="s">
        <v>5802</v>
      </c>
      <c r="X580" s="4">
        <v>140729</v>
      </c>
      <c r="Y580" s="1" t="s">
        <v>5940</v>
      </c>
      <c r="Z580" s="27" t="s">
        <v>5801</v>
      </c>
      <c r="AA580" s="27" t="s">
        <v>5801</v>
      </c>
      <c r="AB580" s="5"/>
      <c r="AC580" s="27" t="s">
        <v>5802</v>
      </c>
      <c r="AD580" s="3">
        <v>45533.747708333336</v>
      </c>
      <c r="AE580" s="1" t="s">
        <v>5803</v>
      </c>
      <c r="AF580" s="28"/>
      <c r="AG580" s="5"/>
      <c r="AH580" s="5"/>
      <c r="AI580" s="11"/>
      <c r="AJ580" s="27" t="s">
        <v>5801</v>
      </c>
      <c r="AK580" s="5"/>
      <c r="AL580" s="18"/>
      <c r="AM580" s="18"/>
      <c r="AN580" s="18"/>
    </row>
    <row x14ac:dyDescent="0.25" r="581" customHeight="1" ht="18.75">
      <c r="A581" s="1" t="s">
        <v>1563</v>
      </c>
      <c r="B581" s="1" t="s">
        <v>7283</v>
      </c>
      <c r="C581" s="4">
        <v>42786107000157</v>
      </c>
      <c r="D581" s="2" t="s">
        <v>7283</v>
      </c>
      <c r="E581" s="4">
        <v>21988861843</v>
      </c>
      <c r="F581" s="1" t="s">
        <v>7284</v>
      </c>
      <c r="G581" s="22">
        <v>45251.53642361111</v>
      </c>
      <c r="H581" s="3">
        <v>45251.730266203704</v>
      </c>
      <c r="I581" s="22">
        <v>45254.76621527778</v>
      </c>
      <c r="J581" s="1" t="s">
        <v>44</v>
      </c>
      <c r="K581" s="1" t="s">
        <v>5846</v>
      </c>
      <c r="L581" s="25" t="s">
        <v>7285</v>
      </c>
      <c r="M581" s="18"/>
      <c r="N581" s="4">
        <v>74409330</v>
      </c>
      <c r="O581" s="4">
        <v>91946357</v>
      </c>
      <c r="P581" s="5"/>
      <c r="Q581" s="5"/>
      <c r="R581" s="5"/>
      <c r="S581" s="5"/>
      <c r="T581" s="5"/>
      <c r="U581" s="5"/>
      <c r="V581" s="5"/>
      <c r="W581" s="5"/>
      <c r="X581" s="18"/>
      <c r="Y581" s="1" t="s">
        <v>5800</v>
      </c>
      <c r="Z581" s="27" t="s">
        <v>5801</v>
      </c>
      <c r="AA581" s="27" t="s">
        <v>5801</v>
      </c>
      <c r="AB581" s="5"/>
      <c r="AC581" s="5"/>
      <c r="AD581" s="11"/>
      <c r="AE581" s="1" t="s">
        <v>5803</v>
      </c>
      <c r="AF581" s="28"/>
      <c r="AG581" s="5"/>
      <c r="AH581" s="5"/>
      <c r="AI581" s="11"/>
      <c r="AJ581" s="5"/>
      <c r="AK581" s="5"/>
      <c r="AL581" s="18"/>
      <c r="AM581" s="18"/>
      <c r="AN581" s="18"/>
    </row>
    <row x14ac:dyDescent="0.25" r="582" customHeight="1" ht="18.75">
      <c r="A582" s="1" t="s">
        <v>4163</v>
      </c>
      <c r="B582" s="1" t="s">
        <v>4983</v>
      </c>
      <c r="C582" s="4">
        <v>34928723000177</v>
      </c>
      <c r="D582" s="2" t="s">
        <v>4983</v>
      </c>
      <c r="E582" s="4">
        <v>48996647391</v>
      </c>
      <c r="F582" s="1" t="s">
        <v>7286</v>
      </c>
      <c r="G582" s="22">
        <v>45397.82474537037</v>
      </c>
      <c r="H582" s="3">
        <v>45597.2259375</v>
      </c>
      <c r="I582" s="22"/>
      <c r="J582" s="1" t="s">
        <v>41</v>
      </c>
      <c r="K582" s="1" t="s">
        <v>5835</v>
      </c>
      <c r="L582" s="25" t="s">
        <v>5223</v>
      </c>
      <c r="M582" s="18"/>
      <c r="N582" s="4">
        <v>81888601</v>
      </c>
      <c r="O582" s="4">
        <v>99613431</v>
      </c>
      <c r="P582" s="5"/>
      <c r="Q582" s="5"/>
      <c r="R582" s="5"/>
      <c r="S582" s="5"/>
      <c r="T582" s="5"/>
      <c r="U582" s="1" t="s">
        <v>7287</v>
      </c>
      <c r="V582" s="5"/>
      <c r="W582" s="27" t="s">
        <v>5801</v>
      </c>
      <c r="X582" s="18"/>
      <c r="Y582" s="1" t="s">
        <v>5800</v>
      </c>
      <c r="Z582" s="27" t="s">
        <v>5801</v>
      </c>
      <c r="AA582" s="27" t="s">
        <v>5801</v>
      </c>
      <c r="AB582" s="5"/>
      <c r="AC582" s="27" t="s">
        <v>5802</v>
      </c>
      <c r="AD582" s="3">
        <v>45397.82472222222</v>
      </c>
      <c r="AE582" s="1" t="s">
        <v>5803</v>
      </c>
      <c r="AF582" s="28"/>
      <c r="AG582" s="5"/>
      <c r="AH582" s="5"/>
      <c r="AI582" s="11"/>
      <c r="AJ582" s="27" t="s">
        <v>5801</v>
      </c>
      <c r="AK582" s="5"/>
      <c r="AL582" s="18"/>
      <c r="AM582" s="18"/>
      <c r="AN582" s="18"/>
    </row>
    <row x14ac:dyDescent="0.25" r="583" customHeight="1" ht="18.75">
      <c r="A583" s="1" t="s">
        <v>1611</v>
      </c>
      <c r="B583" s="1" t="s">
        <v>4715</v>
      </c>
      <c r="C583" s="4">
        <v>23580911000130</v>
      </c>
      <c r="D583" s="2" t="s">
        <v>4715</v>
      </c>
      <c r="E583" s="4">
        <v>13982091300</v>
      </c>
      <c r="F583" s="1" t="s">
        <v>7288</v>
      </c>
      <c r="G583" s="22">
        <v>45504.65758101852</v>
      </c>
      <c r="H583" s="3">
        <v>45597.226643518516</v>
      </c>
      <c r="I583" s="22"/>
      <c r="J583" s="1" t="s">
        <v>223</v>
      </c>
      <c r="K583" s="5"/>
      <c r="L583" s="5"/>
      <c r="M583" s="18"/>
      <c r="N583" s="4">
        <v>86976062</v>
      </c>
      <c r="O583" s="4">
        <v>105374799</v>
      </c>
      <c r="P583" s="5"/>
      <c r="Q583" s="5"/>
      <c r="R583" s="5"/>
      <c r="S583" s="5"/>
      <c r="T583" s="1" t="s">
        <v>5815</v>
      </c>
      <c r="U583" s="5"/>
      <c r="V583" s="5"/>
      <c r="W583" s="5"/>
      <c r="X583" s="18"/>
      <c r="Y583" s="1" t="s">
        <v>5800</v>
      </c>
      <c r="Z583" s="27" t="s">
        <v>5801</v>
      </c>
      <c r="AA583" s="27" t="s">
        <v>5801</v>
      </c>
      <c r="AB583" s="5"/>
      <c r="AC583" s="27" t="s">
        <v>5802</v>
      </c>
      <c r="AD583" s="3">
        <v>45504.65081018519</v>
      </c>
      <c r="AE583" s="1" t="s">
        <v>5803</v>
      </c>
      <c r="AF583" s="28"/>
      <c r="AG583" s="5"/>
      <c r="AH583" s="5"/>
      <c r="AI583" s="11"/>
      <c r="AJ583" s="27" t="s">
        <v>5801</v>
      </c>
      <c r="AK583" s="5"/>
      <c r="AL583" s="18"/>
      <c r="AM583" s="18"/>
      <c r="AN583" s="18"/>
    </row>
    <row x14ac:dyDescent="0.25" r="584" customHeight="1" ht="18.75">
      <c r="A584" s="1" t="s">
        <v>1635</v>
      </c>
      <c r="B584" s="1" t="s">
        <v>7289</v>
      </c>
      <c r="C584" s="4">
        <v>47080984000121</v>
      </c>
      <c r="D584" s="2" t="s">
        <v>7289</v>
      </c>
      <c r="E584" s="4">
        <v>31983031018</v>
      </c>
      <c r="F584" s="1" t="s">
        <v>7290</v>
      </c>
      <c r="G584" s="22">
        <v>45254.48575231482</v>
      </c>
      <c r="H584" s="3">
        <v>45259.73961805556</v>
      </c>
      <c r="I584" s="22">
        <v>45265.79646990741</v>
      </c>
      <c r="J584" s="1" t="s">
        <v>119</v>
      </c>
      <c r="K584" s="1" t="s">
        <v>5812</v>
      </c>
      <c r="L584" s="25" t="s">
        <v>7291</v>
      </c>
      <c r="M584" s="18"/>
      <c r="N584" s="4">
        <v>74610500</v>
      </c>
      <c r="O584" s="4">
        <v>92189417</v>
      </c>
      <c r="P584" s="5"/>
      <c r="Q584" s="5"/>
      <c r="R584" s="5"/>
      <c r="S584" s="5"/>
      <c r="T584" s="1" t="s">
        <v>5815</v>
      </c>
      <c r="U584" s="1" t="s">
        <v>7290</v>
      </c>
      <c r="V584" s="5"/>
      <c r="W584" s="5"/>
      <c r="X584" s="18"/>
      <c r="Y584" s="1" t="s">
        <v>5800</v>
      </c>
      <c r="Z584" s="27" t="s">
        <v>5801</v>
      </c>
      <c r="AA584" s="27" t="s">
        <v>5801</v>
      </c>
      <c r="AB584" s="5"/>
      <c r="AC584" s="5"/>
      <c r="AD584" s="11"/>
      <c r="AE584" s="1" t="s">
        <v>5803</v>
      </c>
      <c r="AF584" s="28"/>
      <c r="AG584" s="5"/>
      <c r="AH584" s="5"/>
      <c r="AI584" s="11"/>
      <c r="AJ584" s="5"/>
      <c r="AK584" s="5"/>
      <c r="AL584" s="18"/>
      <c r="AM584" s="18"/>
      <c r="AN584" s="18"/>
    </row>
    <row x14ac:dyDescent="0.25" r="585" customHeight="1" ht="18.75">
      <c r="A585" s="1" t="s">
        <v>552</v>
      </c>
      <c r="B585" s="1" t="s">
        <v>2196</v>
      </c>
      <c r="C585" s="4">
        <v>33507381000159</v>
      </c>
      <c r="D585" s="2" t="s">
        <v>2196</v>
      </c>
      <c r="E585" s="18"/>
      <c r="F585" s="1" t="s">
        <v>7292</v>
      </c>
      <c r="G585" s="22">
        <v>44946.62375</v>
      </c>
      <c r="H585" s="3">
        <v>45061.98762731482</v>
      </c>
      <c r="I585" s="22">
        <v>45235.5087037037</v>
      </c>
      <c r="J585" s="1" t="s">
        <v>114</v>
      </c>
      <c r="K585" s="1" t="s">
        <v>5812</v>
      </c>
      <c r="L585" s="5"/>
      <c r="M585" s="18"/>
      <c r="N585" s="18"/>
      <c r="O585" s="18"/>
      <c r="P585" s="5"/>
      <c r="Q585" s="5"/>
      <c r="R585" s="5"/>
      <c r="S585" s="5"/>
      <c r="T585" s="5"/>
      <c r="U585" s="5"/>
      <c r="V585" s="5"/>
      <c r="W585" s="27" t="s">
        <v>5801</v>
      </c>
      <c r="X585" s="18"/>
      <c r="Y585" s="1" t="s">
        <v>5800</v>
      </c>
      <c r="Z585" s="27" t="s">
        <v>5801</v>
      </c>
      <c r="AA585" s="27" t="s">
        <v>5801</v>
      </c>
      <c r="AB585" s="5"/>
      <c r="AC585" s="5"/>
      <c r="AD585" s="11"/>
      <c r="AE585" s="1" t="s">
        <v>5803</v>
      </c>
      <c r="AF585" s="28"/>
      <c r="AG585" s="5"/>
      <c r="AH585" s="5"/>
      <c r="AI585" s="11"/>
      <c r="AJ585" s="5"/>
      <c r="AK585" s="5"/>
      <c r="AL585" s="18"/>
      <c r="AM585" s="18"/>
      <c r="AN585" s="18"/>
    </row>
    <row x14ac:dyDescent="0.25" r="586" customHeight="1" ht="18.75">
      <c r="A586" s="1" t="s">
        <v>4563</v>
      </c>
      <c r="B586" s="1" t="s">
        <v>4984</v>
      </c>
      <c r="C586" s="4">
        <v>50893689000107</v>
      </c>
      <c r="D586" s="2" t="s">
        <v>4984</v>
      </c>
      <c r="E586" s="4">
        <v>11960184124</v>
      </c>
      <c r="F586" s="1" t="s">
        <v>7293</v>
      </c>
      <c r="G586" s="22">
        <v>45400.90771990741</v>
      </c>
      <c r="H586" s="3">
        <v>45401.51230324074</v>
      </c>
      <c r="I586" s="22">
        <v>45418.59782407407</v>
      </c>
      <c r="J586" s="1" t="s">
        <v>119</v>
      </c>
      <c r="K586" s="1" t="s">
        <v>5824</v>
      </c>
      <c r="L586" s="25" t="s">
        <v>5236</v>
      </c>
      <c r="M586" s="4">
        <v>1224104</v>
      </c>
      <c r="N586" s="4">
        <v>82038144</v>
      </c>
      <c r="O586" s="4">
        <v>99816331</v>
      </c>
      <c r="P586" s="5"/>
      <c r="Q586" s="5"/>
      <c r="R586" s="5"/>
      <c r="S586" s="5"/>
      <c r="T586" s="5"/>
      <c r="U586" s="1" t="s">
        <v>7293</v>
      </c>
      <c r="V586" s="5"/>
      <c r="W586" s="5"/>
      <c r="X586" s="18"/>
      <c r="Y586" s="1" t="s">
        <v>5940</v>
      </c>
      <c r="Z586" s="27" t="s">
        <v>5801</v>
      </c>
      <c r="AA586" s="27" t="s">
        <v>5801</v>
      </c>
      <c r="AB586" s="5"/>
      <c r="AC586" s="27" t="s">
        <v>5802</v>
      </c>
      <c r="AD586" s="3">
        <v>45400.88334490741</v>
      </c>
      <c r="AE586" s="1" t="s">
        <v>5803</v>
      </c>
      <c r="AF586" s="28"/>
      <c r="AG586" s="5"/>
      <c r="AH586" s="5"/>
      <c r="AI586" s="11"/>
      <c r="AJ586" s="5"/>
      <c r="AK586" s="5"/>
      <c r="AL586" s="18"/>
      <c r="AM586" s="18"/>
      <c r="AN586" s="18"/>
    </row>
    <row x14ac:dyDescent="0.25" r="587" customHeight="1" ht="18.75">
      <c r="A587" s="1" t="s">
        <v>4564</v>
      </c>
      <c r="B587" s="1" t="s">
        <v>7294</v>
      </c>
      <c r="C587" s="4">
        <v>71673990000177</v>
      </c>
      <c r="D587" s="2" t="s">
        <v>7294</v>
      </c>
      <c r="E587" s="4">
        <v>11971077244</v>
      </c>
      <c r="F587" s="1" t="s">
        <v>7295</v>
      </c>
      <c r="G587" s="22">
        <v>45568.20795138889</v>
      </c>
      <c r="H587" s="3">
        <v>45597.226539351854</v>
      </c>
      <c r="I587" s="22"/>
      <c r="J587" s="1" t="s">
        <v>293</v>
      </c>
      <c r="K587" s="5"/>
      <c r="L587" s="25" t="s">
        <v>7296</v>
      </c>
      <c r="M587" s="18"/>
      <c r="N587" s="4">
        <v>88843571</v>
      </c>
      <c r="O587" s="4">
        <v>108319830</v>
      </c>
      <c r="P587" s="5"/>
      <c r="Q587" s="5"/>
      <c r="R587" s="5"/>
      <c r="S587" s="5"/>
      <c r="T587" s="5"/>
      <c r="U587" s="5"/>
      <c r="V587" s="5"/>
      <c r="W587" s="27" t="s">
        <v>5802</v>
      </c>
      <c r="X587" s="18"/>
      <c r="Y587" s="1" t="s">
        <v>5940</v>
      </c>
      <c r="Z587" s="27" t="s">
        <v>5801</v>
      </c>
      <c r="AA587" s="27" t="s">
        <v>5801</v>
      </c>
      <c r="AB587" s="1" t="s">
        <v>7297</v>
      </c>
      <c r="AC587" s="27" t="s">
        <v>5802</v>
      </c>
      <c r="AD587" s="3">
        <v>45568.20265046296</v>
      </c>
      <c r="AE587" s="1" t="s">
        <v>5803</v>
      </c>
      <c r="AF587" s="28"/>
      <c r="AG587" s="5"/>
      <c r="AH587" s="1" t="s">
        <v>7298</v>
      </c>
      <c r="AI587" s="3">
        <v>45576.57894675926</v>
      </c>
      <c r="AJ587" s="27" t="s">
        <v>5801</v>
      </c>
      <c r="AK587" s="5"/>
      <c r="AL587" s="18"/>
      <c r="AM587" s="18"/>
      <c r="AN587" s="18"/>
    </row>
    <row x14ac:dyDescent="0.25" r="588" customHeight="1" ht="18.75">
      <c r="A588" s="1" t="s">
        <v>636</v>
      </c>
      <c r="B588" s="1" t="s">
        <v>2197</v>
      </c>
      <c r="C588" s="4">
        <v>13188358000131</v>
      </c>
      <c r="D588" s="2" t="s">
        <v>7299</v>
      </c>
      <c r="E588" s="4">
        <v>21964416538</v>
      </c>
      <c r="F588" s="1" t="s">
        <v>7300</v>
      </c>
      <c r="G588" s="22">
        <v>45481.908541666664</v>
      </c>
      <c r="H588" s="3">
        <v>45568.28491898148</v>
      </c>
      <c r="I588" s="22">
        <v>45568.28491898148</v>
      </c>
      <c r="J588" s="1" t="s">
        <v>44</v>
      </c>
      <c r="K588" s="1" t="s">
        <v>5812</v>
      </c>
      <c r="L588" s="25" t="s">
        <v>5430</v>
      </c>
      <c r="M588" s="18"/>
      <c r="N588" s="4">
        <v>86365297</v>
      </c>
      <c r="O588" s="4">
        <v>104349125</v>
      </c>
      <c r="P588" s="5"/>
      <c r="Q588" s="5"/>
      <c r="R588" s="5"/>
      <c r="S588" s="5"/>
      <c r="T588" s="5"/>
      <c r="U588" s="5"/>
      <c r="V588" s="5"/>
      <c r="W588" s="5"/>
      <c r="X588" s="18"/>
      <c r="Y588" s="1" t="s">
        <v>5800</v>
      </c>
      <c r="Z588" s="27" t="s">
        <v>5802</v>
      </c>
      <c r="AA588" s="27" t="s">
        <v>5802</v>
      </c>
      <c r="AB588" s="5"/>
      <c r="AC588" s="27" t="s">
        <v>5802</v>
      </c>
      <c r="AD588" s="3">
        <v>45481.90850694444</v>
      </c>
      <c r="AE588" s="1" t="s">
        <v>5803</v>
      </c>
      <c r="AF588" s="28"/>
      <c r="AG588" s="5"/>
      <c r="AH588" s="5"/>
      <c r="AI588" s="11"/>
      <c r="AJ588" s="27" t="s">
        <v>5802</v>
      </c>
      <c r="AK588" s="5"/>
      <c r="AL588" s="18"/>
      <c r="AM588" s="18"/>
      <c r="AN588" s="18"/>
    </row>
    <row x14ac:dyDescent="0.25" r="589" customHeight="1" ht="18.75">
      <c r="A589" s="1" t="s">
        <v>7301</v>
      </c>
      <c r="B589" s="1" t="s">
        <v>7302</v>
      </c>
      <c r="C589" s="4">
        <v>42741158878</v>
      </c>
      <c r="D589" s="2" t="s">
        <v>7303</v>
      </c>
      <c r="E589" s="4">
        <v>11998047486</v>
      </c>
      <c r="F589" s="1" t="s">
        <v>7304</v>
      </c>
      <c r="G589" s="22">
        <v>45119.125</v>
      </c>
      <c r="H589" s="3">
        <v>45369.70469907407</v>
      </c>
      <c r="I589" s="22">
        <v>45191.125</v>
      </c>
      <c r="J589" s="1" t="s">
        <v>114</v>
      </c>
      <c r="K589" s="5"/>
      <c r="L589" s="5"/>
      <c r="M589" s="18"/>
      <c r="N589" s="4">
        <v>68416832</v>
      </c>
      <c r="O589" s="4">
        <v>83669010</v>
      </c>
      <c r="P589" s="27" t="s">
        <v>5801</v>
      </c>
      <c r="Q589" s="5"/>
      <c r="R589" s="5"/>
      <c r="S589" s="5"/>
      <c r="T589" s="5"/>
      <c r="U589" s="5"/>
      <c r="V589" s="27" t="s">
        <v>5801</v>
      </c>
      <c r="W589" s="27" t="s">
        <v>5802</v>
      </c>
      <c r="X589" s="18"/>
      <c r="Y589" s="1" t="s">
        <v>5800</v>
      </c>
      <c r="Z589" s="27" t="s">
        <v>5801</v>
      </c>
      <c r="AA589" s="27" t="s">
        <v>5801</v>
      </c>
      <c r="AB589" s="5"/>
      <c r="AC589" s="5"/>
      <c r="AD589" s="11"/>
      <c r="AE589" s="1" t="s">
        <v>5803</v>
      </c>
      <c r="AF589" s="28"/>
      <c r="AG589" s="5"/>
      <c r="AH589" s="5"/>
      <c r="AI589" s="11"/>
      <c r="AJ589" s="27" t="s">
        <v>5801</v>
      </c>
      <c r="AK589" s="5"/>
      <c r="AL589" s="18"/>
      <c r="AM589" s="18"/>
      <c r="AN589" s="18"/>
    </row>
    <row x14ac:dyDescent="0.25" r="590" customHeight="1" ht="18.75">
      <c r="A590" s="1" t="s">
        <v>416</v>
      </c>
      <c r="B590" s="1" t="s">
        <v>2198</v>
      </c>
      <c r="C590" s="4">
        <v>16100231700</v>
      </c>
      <c r="D590" s="2" t="s">
        <v>2198</v>
      </c>
      <c r="E590" s="4">
        <v>24999458486</v>
      </c>
      <c r="F590" s="1" t="s">
        <v>7305</v>
      </c>
      <c r="G590" s="22">
        <v>45404.94065972222</v>
      </c>
      <c r="H590" s="3">
        <v>45492.31994212963</v>
      </c>
      <c r="I590" s="22">
        <v>45492.31994212963</v>
      </c>
      <c r="J590" s="1" t="s">
        <v>144</v>
      </c>
      <c r="K590" s="1" t="s">
        <v>5824</v>
      </c>
      <c r="L590" s="25" t="s">
        <v>5249</v>
      </c>
      <c r="M590" s="4">
        <v>799045</v>
      </c>
      <c r="N590" s="4">
        <v>82197758</v>
      </c>
      <c r="O590" s="4">
        <v>100012019</v>
      </c>
      <c r="P590" s="5"/>
      <c r="Q590" s="5"/>
      <c r="R590" s="5"/>
      <c r="S590" s="5"/>
      <c r="T590" s="1" t="s">
        <v>5815</v>
      </c>
      <c r="U590" s="5"/>
      <c r="V590" s="5"/>
      <c r="W590" s="5"/>
      <c r="X590" s="18"/>
      <c r="Y590" s="1" t="s">
        <v>5800</v>
      </c>
      <c r="Z590" s="27" t="s">
        <v>5801</v>
      </c>
      <c r="AA590" s="27" t="s">
        <v>5801</v>
      </c>
      <c r="AB590" s="5"/>
      <c r="AC590" s="27" t="s">
        <v>5802</v>
      </c>
      <c r="AD590" s="3">
        <v>45404.94063657407</v>
      </c>
      <c r="AE590" s="1" t="s">
        <v>5803</v>
      </c>
      <c r="AF590" s="28"/>
      <c r="AG590" s="5"/>
      <c r="AH590" s="5"/>
      <c r="AI590" s="11"/>
      <c r="AJ590" s="27" t="s">
        <v>5801</v>
      </c>
      <c r="AK590" s="5"/>
      <c r="AL590" s="18"/>
      <c r="AM590" s="18"/>
      <c r="AN590" s="18"/>
    </row>
    <row x14ac:dyDescent="0.25" r="591" customHeight="1" ht="18.75">
      <c r="A591" s="1" t="s">
        <v>1428</v>
      </c>
      <c r="B591" s="1" t="s">
        <v>7306</v>
      </c>
      <c r="C591" s="4">
        <v>36259404859</v>
      </c>
      <c r="D591" s="2" t="s">
        <v>7306</v>
      </c>
      <c r="E591" s="4">
        <v>11916160056</v>
      </c>
      <c r="F591" s="1" t="s">
        <v>7307</v>
      </c>
      <c r="G591" s="22">
        <v>45246.6321875</v>
      </c>
      <c r="H591" s="3">
        <v>45597.22659722222</v>
      </c>
      <c r="I591" s="22"/>
      <c r="J591" s="1" t="s">
        <v>223</v>
      </c>
      <c r="K591" s="1" t="s">
        <v>5797</v>
      </c>
      <c r="L591" s="25" t="s">
        <v>7308</v>
      </c>
      <c r="M591" s="18"/>
      <c r="N591" s="4">
        <v>74304739</v>
      </c>
      <c r="O591" s="4">
        <v>91590670</v>
      </c>
      <c r="P591" s="5"/>
      <c r="Q591" s="5"/>
      <c r="R591" s="5"/>
      <c r="S591" s="5"/>
      <c r="T591" s="5"/>
      <c r="U591" s="1" t="s">
        <v>7309</v>
      </c>
      <c r="V591" s="5"/>
      <c r="W591" s="27" t="s">
        <v>5802</v>
      </c>
      <c r="X591" s="18"/>
      <c r="Y591" s="1" t="s">
        <v>5800</v>
      </c>
      <c r="Z591" s="27" t="s">
        <v>5801</v>
      </c>
      <c r="AA591" s="27" t="s">
        <v>5801</v>
      </c>
      <c r="AB591" s="5"/>
      <c r="AC591" s="5"/>
      <c r="AD591" s="11"/>
      <c r="AE591" s="1" t="s">
        <v>5803</v>
      </c>
      <c r="AF591" s="28"/>
      <c r="AG591" s="5"/>
      <c r="AH591" s="5"/>
      <c r="AI591" s="11"/>
      <c r="AJ591" s="27" t="s">
        <v>5801</v>
      </c>
      <c r="AK591" s="5"/>
      <c r="AL591" s="18"/>
      <c r="AM591" s="18"/>
      <c r="AN591" s="18"/>
    </row>
    <row x14ac:dyDescent="0.25" r="592" customHeight="1" ht="18.75">
      <c r="A592" s="1" t="s">
        <v>997</v>
      </c>
      <c r="B592" s="1" t="s">
        <v>7310</v>
      </c>
      <c r="C592" s="4">
        <v>32342872000124</v>
      </c>
      <c r="D592" s="2" t="s">
        <v>7310</v>
      </c>
      <c r="E592" s="4">
        <v>11997871512</v>
      </c>
      <c r="F592" s="1" t="s">
        <v>7311</v>
      </c>
      <c r="G592" s="22">
        <v>45120.71375</v>
      </c>
      <c r="H592" s="3">
        <v>45302.93638888889</v>
      </c>
      <c r="I592" s="22">
        <v>45473.7971875</v>
      </c>
      <c r="J592" s="1" t="s">
        <v>114</v>
      </c>
      <c r="K592" s="1" t="s">
        <v>5812</v>
      </c>
      <c r="L592" s="25" t="s">
        <v>7312</v>
      </c>
      <c r="M592" s="18"/>
      <c r="N592" s="4">
        <v>68476680</v>
      </c>
      <c r="O592" s="4">
        <v>83704423</v>
      </c>
      <c r="P592" s="5"/>
      <c r="Q592" s="5"/>
      <c r="R592" s="5"/>
      <c r="S592" s="5"/>
      <c r="T592" s="5"/>
      <c r="U592" s="1" t="s">
        <v>7311</v>
      </c>
      <c r="V592" s="5"/>
      <c r="W592" s="5"/>
      <c r="X592" s="18"/>
      <c r="Y592" s="1" t="s">
        <v>5800</v>
      </c>
      <c r="Z592" s="27" t="s">
        <v>5801</v>
      </c>
      <c r="AA592" s="27" t="s">
        <v>5801</v>
      </c>
      <c r="AB592" s="5"/>
      <c r="AC592" s="5"/>
      <c r="AD592" s="11"/>
      <c r="AE592" s="1" t="s">
        <v>5803</v>
      </c>
      <c r="AF592" s="28"/>
      <c r="AG592" s="5"/>
      <c r="AH592" s="5"/>
      <c r="AI592" s="11"/>
      <c r="AJ592" s="5"/>
      <c r="AK592" s="5"/>
      <c r="AL592" s="18"/>
      <c r="AM592" s="18"/>
      <c r="AN592" s="18"/>
    </row>
    <row x14ac:dyDescent="0.25" r="593" customHeight="1" ht="18.75">
      <c r="A593" s="1" t="s">
        <v>765</v>
      </c>
      <c r="B593" s="1" t="s">
        <v>4716</v>
      </c>
      <c r="C593" s="4">
        <v>32191331000142</v>
      </c>
      <c r="D593" s="2" t="s">
        <v>4716</v>
      </c>
      <c r="E593" s="4">
        <v>62999178617</v>
      </c>
      <c r="F593" s="1" t="s">
        <v>7313</v>
      </c>
      <c r="G593" s="22">
        <v>45498.74077546296</v>
      </c>
      <c r="H593" s="3">
        <v>45597.22688657408</v>
      </c>
      <c r="I593" s="22"/>
      <c r="J593" s="1" t="s">
        <v>223</v>
      </c>
      <c r="K593" s="5"/>
      <c r="L593" s="5"/>
      <c r="M593" s="18"/>
      <c r="N593" s="4">
        <v>86848765</v>
      </c>
      <c r="O593" s="4">
        <v>105137975</v>
      </c>
      <c r="P593" s="5"/>
      <c r="Q593" s="5"/>
      <c r="R593" s="5"/>
      <c r="S593" s="5"/>
      <c r="T593" s="1" t="s">
        <v>5815</v>
      </c>
      <c r="U593" s="5"/>
      <c r="V593" s="5"/>
      <c r="W593" s="5"/>
      <c r="X593" s="18"/>
      <c r="Y593" s="1" t="s">
        <v>5800</v>
      </c>
      <c r="Z593" s="27" t="s">
        <v>5801</v>
      </c>
      <c r="AA593" s="27" t="s">
        <v>5801</v>
      </c>
      <c r="AB593" s="5"/>
      <c r="AC593" s="27" t="s">
        <v>5802</v>
      </c>
      <c r="AD593" s="3">
        <v>45498.72476851852</v>
      </c>
      <c r="AE593" s="1" t="s">
        <v>5803</v>
      </c>
      <c r="AF593" s="28"/>
      <c r="AG593" s="5"/>
      <c r="AH593" s="5"/>
      <c r="AI593" s="11"/>
      <c r="AJ593" s="27" t="s">
        <v>5801</v>
      </c>
      <c r="AK593" s="5"/>
      <c r="AL593" s="18"/>
      <c r="AM593" s="18"/>
      <c r="AN593" s="18"/>
    </row>
    <row x14ac:dyDescent="0.25" r="594" customHeight="1" ht="18.75">
      <c r="A594" s="1" t="s">
        <v>753</v>
      </c>
      <c r="B594" s="1" t="s">
        <v>2199</v>
      </c>
      <c r="C594" s="4">
        <v>26613708000101</v>
      </c>
      <c r="D594" s="2" t="s">
        <v>2199</v>
      </c>
      <c r="E594" s="4">
        <v>11954407900</v>
      </c>
      <c r="F594" s="1" t="s">
        <v>7314</v>
      </c>
      <c r="G594" s="22">
        <v>45125.827673611115</v>
      </c>
      <c r="H594" s="3">
        <v>45226.74601851852</v>
      </c>
      <c r="I594" s="22">
        <v>45306.82914351852</v>
      </c>
      <c r="J594" s="1" t="s">
        <v>114</v>
      </c>
      <c r="K594" s="1" t="s">
        <v>5812</v>
      </c>
      <c r="L594" s="25" t="s">
        <v>7315</v>
      </c>
      <c r="M594" s="18"/>
      <c r="N594" s="4">
        <v>68641241</v>
      </c>
      <c r="O594" s="4">
        <v>83911326</v>
      </c>
      <c r="P594" s="5"/>
      <c r="Q594" s="5"/>
      <c r="R594" s="5"/>
      <c r="S594" s="5"/>
      <c r="T594" s="5"/>
      <c r="U594" s="1" t="s">
        <v>7314</v>
      </c>
      <c r="V594" s="5"/>
      <c r="W594" s="5"/>
      <c r="X594" s="18"/>
      <c r="Y594" s="1" t="s">
        <v>5800</v>
      </c>
      <c r="Z594" s="27" t="s">
        <v>5801</v>
      </c>
      <c r="AA594" s="27" t="s">
        <v>5801</v>
      </c>
      <c r="AB594" s="5"/>
      <c r="AC594" s="5"/>
      <c r="AD594" s="11"/>
      <c r="AE594" s="1" t="s">
        <v>5803</v>
      </c>
      <c r="AF594" s="28"/>
      <c r="AG594" s="5"/>
      <c r="AH594" s="5"/>
      <c r="AI594" s="11"/>
      <c r="AJ594" s="5"/>
      <c r="AK594" s="5"/>
      <c r="AL594" s="18"/>
      <c r="AM594" s="18"/>
      <c r="AN594" s="18"/>
    </row>
    <row x14ac:dyDescent="0.25" r="595" customHeight="1" ht="18.75">
      <c r="A595" s="1" t="s">
        <v>1325</v>
      </c>
      <c r="B595" s="1" t="s">
        <v>2018</v>
      </c>
      <c r="C595" s="4">
        <v>10568836693</v>
      </c>
      <c r="D595" s="2" t="s">
        <v>2018</v>
      </c>
      <c r="E595" s="4">
        <v>11934453210</v>
      </c>
      <c r="F595" s="1" t="s">
        <v>7316</v>
      </c>
      <c r="G595" s="22">
        <v>45477.77811342593</v>
      </c>
      <c r="H595" s="3">
        <v>45597.22689814815</v>
      </c>
      <c r="I595" s="22"/>
      <c r="J595" s="1" t="s">
        <v>223</v>
      </c>
      <c r="K595" s="1" t="s">
        <v>5824</v>
      </c>
      <c r="L595" s="25" t="s">
        <v>5422</v>
      </c>
      <c r="M595" s="4">
        <v>1113471</v>
      </c>
      <c r="N595" s="4">
        <v>86177823</v>
      </c>
      <c r="O595" s="4">
        <v>104144710</v>
      </c>
      <c r="P595" s="5"/>
      <c r="Q595" s="5"/>
      <c r="R595" s="5"/>
      <c r="S595" s="5"/>
      <c r="T595" s="5"/>
      <c r="U595" s="5"/>
      <c r="V595" s="5"/>
      <c r="W595" s="5"/>
      <c r="X595" s="18"/>
      <c r="Y595" s="1" t="s">
        <v>5800</v>
      </c>
      <c r="Z595" s="27" t="s">
        <v>5801</v>
      </c>
      <c r="AA595" s="27" t="s">
        <v>5801</v>
      </c>
      <c r="AB595" s="5"/>
      <c r="AC595" s="27" t="s">
        <v>5802</v>
      </c>
      <c r="AD595" s="3">
        <v>45477.77810185185</v>
      </c>
      <c r="AE595" s="1" t="s">
        <v>5803</v>
      </c>
      <c r="AF595" s="28"/>
      <c r="AG595" s="5"/>
      <c r="AH595" s="5"/>
      <c r="AI595" s="11"/>
      <c r="AJ595" s="27" t="s">
        <v>5801</v>
      </c>
      <c r="AK595" s="5"/>
      <c r="AL595" s="18"/>
      <c r="AM595" s="18"/>
      <c r="AN595" s="18"/>
    </row>
    <row x14ac:dyDescent="0.25" r="596" customHeight="1" ht="18.75">
      <c r="A596" s="1" t="s">
        <v>608</v>
      </c>
      <c r="B596" s="1" t="s">
        <v>2019</v>
      </c>
      <c r="C596" s="4">
        <v>11907360000198</v>
      </c>
      <c r="D596" s="2" t="s">
        <v>2019</v>
      </c>
      <c r="E596" s="4">
        <v>11991530873</v>
      </c>
      <c r="F596" s="1" t="s">
        <v>7317</v>
      </c>
      <c r="G596" s="22">
        <v>45538.80076388889</v>
      </c>
      <c r="H596" s="3">
        <v>45597.22684027778</v>
      </c>
      <c r="I596" s="22"/>
      <c r="J596" s="1" t="s">
        <v>242</v>
      </c>
      <c r="K596" s="1" t="s">
        <v>5797</v>
      </c>
      <c r="L596" s="25" t="s">
        <v>5178</v>
      </c>
      <c r="M596" s="18"/>
      <c r="N596" s="4">
        <v>88044695</v>
      </c>
      <c r="O596" s="4">
        <v>106940112</v>
      </c>
      <c r="P596" s="5"/>
      <c r="Q596" s="5"/>
      <c r="R596" s="5"/>
      <c r="S596" s="5"/>
      <c r="T596" s="5"/>
      <c r="U596" s="5"/>
      <c r="V596" s="5"/>
      <c r="W596" s="5"/>
      <c r="X596" s="4">
        <v>116438</v>
      </c>
      <c r="Y596" s="1" t="s">
        <v>5800</v>
      </c>
      <c r="Z596" s="27" t="s">
        <v>5801</v>
      </c>
      <c r="AA596" s="27" t="s">
        <v>5801</v>
      </c>
      <c r="AB596" s="5"/>
      <c r="AC596" s="27" t="s">
        <v>5802</v>
      </c>
      <c r="AD596" s="3">
        <v>45538.78922453704</v>
      </c>
      <c r="AE596" s="1" t="s">
        <v>5803</v>
      </c>
      <c r="AF596" s="28"/>
      <c r="AG596" s="5"/>
      <c r="AH596" s="5"/>
      <c r="AI596" s="11"/>
      <c r="AJ596" s="27" t="s">
        <v>5801</v>
      </c>
      <c r="AK596" s="5"/>
      <c r="AL596" s="18"/>
      <c r="AM596" s="18"/>
      <c r="AN596" s="18"/>
    </row>
    <row x14ac:dyDescent="0.25" r="597" customHeight="1" ht="18.75">
      <c r="A597" s="1" t="s">
        <v>3488</v>
      </c>
      <c r="B597" s="1" t="s">
        <v>4717</v>
      </c>
      <c r="C597" s="4">
        <v>51358016000101</v>
      </c>
      <c r="D597" s="2" t="s">
        <v>7318</v>
      </c>
      <c r="E597" s="4">
        <v>31992823130</v>
      </c>
      <c r="F597" s="1" t="s">
        <v>7319</v>
      </c>
      <c r="G597" s="22">
        <v>45524.729479166665</v>
      </c>
      <c r="H597" s="3">
        <v>45588.41179398148</v>
      </c>
      <c r="I597" s="22">
        <v>45588.54047453704</v>
      </c>
      <c r="J597" s="1" t="s">
        <v>119</v>
      </c>
      <c r="K597" s="5"/>
      <c r="L597" s="5"/>
      <c r="M597" s="18"/>
      <c r="N597" s="4">
        <v>87598057</v>
      </c>
      <c r="O597" s="4">
        <v>106318107</v>
      </c>
      <c r="P597" s="5"/>
      <c r="Q597" s="1" t="s">
        <v>5852</v>
      </c>
      <c r="R597" s="5"/>
      <c r="S597" s="1" t="s">
        <v>5814</v>
      </c>
      <c r="T597" s="5"/>
      <c r="U597" s="5"/>
      <c r="V597" s="5"/>
      <c r="W597" s="27" t="s">
        <v>5802</v>
      </c>
      <c r="X597" s="18"/>
      <c r="Y597" s="1" t="s">
        <v>5800</v>
      </c>
      <c r="Z597" s="27" t="s">
        <v>5801</v>
      </c>
      <c r="AA597" s="27" t="s">
        <v>5801</v>
      </c>
      <c r="AB597" s="1" t="s">
        <v>7320</v>
      </c>
      <c r="AC597" s="27" t="s">
        <v>5802</v>
      </c>
      <c r="AD597" s="3">
        <v>45524.729467592595</v>
      </c>
      <c r="AE597" s="1" t="s">
        <v>5803</v>
      </c>
      <c r="AF597" s="28"/>
      <c r="AG597" s="5"/>
      <c r="AH597" s="5"/>
      <c r="AI597" s="11"/>
      <c r="AJ597" s="27" t="s">
        <v>5801</v>
      </c>
      <c r="AK597" s="27" t="s">
        <v>5802</v>
      </c>
      <c r="AL597" s="4">
        <v>1</v>
      </c>
      <c r="AM597" s="4">
        <v>2</v>
      </c>
      <c r="AN597" s="4">
        <v>2</v>
      </c>
    </row>
    <row x14ac:dyDescent="0.25" r="598" customHeight="1" ht="18.75">
      <c r="A598" s="1" t="s">
        <v>4500</v>
      </c>
      <c r="B598" s="1" t="s">
        <v>7321</v>
      </c>
      <c r="C598" s="18"/>
      <c r="D598" s="2" t="s">
        <v>7321</v>
      </c>
      <c r="E598" s="4">
        <v>37976099454</v>
      </c>
      <c r="F598" s="1" t="s">
        <v>7322</v>
      </c>
      <c r="G598" s="22">
        <v>45581.80582175926</v>
      </c>
      <c r="H598" s="3">
        <v>45597.167129629626</v>
      </c>
      <c r="I598" s="22"/>
      <c r="J598" s="1" t="s">
        <v>226</v>
      </c>
      <c r="K598" s="5"/>
      <c r="L598" s="5"/>
      <c r="M598" s="18"/>
      <c r="N598" s="4">
        <v>89282126</v>
      </c>
      <c r="O598" s="4">
        <v>108931589</v>
      </c>
      <c r="P598" s="5"/>
      <c r="Q598" s="1" t="s">
        <v>7323</v>
      </c>
      <c r="R598" s="5"/>
      <c r="S598" s="1" t="s">
        <v>5814</v>
      </c>
      <c r="T598" s="5"/>
      <c r="U598" s="5"/>
      <c r="V598" s="5"/>
      <c r="W598" s="27" t="s">
        <v>5802</v>
      </c>
      <c r="X598" s="18"/>
      <c r="Y598" s="1" t="s">
        <v>5800</v>
      </c>
      <c r="Z598" s="27" t="s">
        <v>5801</v>
      </c>
      <c r="AA598" s="27" t="s">
        <v>5801</v>
      </c>
      <c r="AB598" s="5"/>
      <c r="AC598" s="27" t="s">
        <v>5802</v>
      </c>
      <c r="AD598" s="3">
        <v>45581.80584490741</v>
      </c>
      <c r="AE598" s="1" t="s">
        <v>5803</v>
      </c>
      <c r="AF598" s="28"/>
      <c r="AG598" s="5"/>
      <c r="AH598" s="5"/>
      <c r="AI598" s="11"/>
      <c r="AJ598" s="27" t="s">
        <v>5801</v>
      </c>
      <c r="AK598" s="27" t="s">
        <v>5801</v>
      </c>
      <c r="AL598" s="4">
        <v>0</v>
      </c>
      <c r="AM598" s="4">
        <v>0</v>
      </c>
      <c r="AN598" s="4">
        <v>0</v>
      </c>
    </row>
    <row x14ac:dyDescent="0.25" r="599" customHeight="1" ht="18.75">
      <c r="A599" s="1" t="s">
        <v>3463</v>
      </c>
      <c r="B599" s="1" t="s">
        <v>4718</v>
      </c>
      <c r="C599" s="4">
        <v>2482104000105</v>
      </c>
      <c r="D599" s="2" t="s">
        <v>7324</v>
      </c>
      <c r="E599" s="4">
        <v>33999400338</v>
      </c>
      <c r="F599" s="1" t="s">
        <v>7325</v>
      </c>
      <c r="G599" s="22">
        <v>45525.86769675926</v>
      </c>
      <c r="H599" s="3">
        <v>45597.22671296296</v>
      </c>
      <c r="I599" s="22"/>
      <c r="J599" s="1" t="s">
        <v>41</v>
      </c>
      <c r="K599" s="5"/>
      <c r="L599" s="5"/>
      <c r="M599" s="18"/>
      <c r="N599" s="4">
        <v>87637975</v>
      </c>
      <c r="O599" s="4">
        <v>106383366</v>
      </c>
      <c r="P599" s="5"/>
      <c r="Q599" s="1" t="s">
        <v>6063</v>
      </c>
      <c r="R599" s="5"/>
      <c r="S599" s="1" t="s">
        <v>5814</v>
      </c>
      <c r="T599" s="5"/>
      <c r="U599" s="5"/>
      <c r="V599" s="5"/>
      <c r="W599" s="5"/>
      <c r="X599" s="18"/>
      <c r="Y599" s="1" t="s">
        <v>5800</v>
      </c>
      <c r="Z599" s="27" t="s">
        <v>5801</v>
      </c>
      <c r="AA599" s="27" t="s">
        <v>5801</v>
      </c>
      <c r="AB599" s="1" t="s">
        <v>7326</v>
      </c>
      <c r="AC599" s="27" t="s">
        <v>5802</v>
      </c>
      <c r="AD599" s="3">
        <v>45525.867685185185</v>
      </c>
      <c r="AE599" s="1" t="s">
        <v>5803</v>
      </c>
      <c r="AF599" s="28"/>
      <c r="AG599" s="5"/>
      <c r="AH599" s="5"/>
      <c r="AI599" s="11"/>
      <c r="AJ599" s="27" t="s">
        <v>5801</v>
      </c>
      <c r="AK599" s="27" t="s">
        <v>5802</v>
      </c>
      <c r="AL599" s="4">
        <v>1</v>
      </c>
      <c r="AM599" s="4">
        <v>0</v>
      </c>
      <c r="AN599" s="4">
        <v>0</v>
      </c>
    </row>
    <row x14ac:dyDescent="0.25" r="600" customHeight="1" ht="18.75">
      <c r="A600" s="1" t="s">
        <v>1646</v>
      </c>
      <c r="B600" s="1" t="s">
        <v>4985</v>
      </c>
      <c r="C600" s="4">
        <v>38169589000129</v>
      </c>
      <c r="D600" s="2" t="s">
        <v>7327</v>
      </c>
      <c r="E600" s="4">
        <v>21999788129</v>
      </c>
      <c r="F600" s="1" t="s">
        <v>7328</v>
      </c>
      <c r="G600" s="22">
        <v>45534.71456018519</v>
      </c>
      <c r="H600" s="3">
        <v>45597.22689814815</v>
      </c>
      <c r="I600" s="22"/>
      <c r="J600" s="1" t="s">
        <v>119</v>
      </c>
      <c r="K600" s="1" t="s">
        <v>5835</v>
      </c>
      <c r="L600" s="25" t="s">
        <v>5609</v>
      </c>
      <c r="M600" s="18"/>
      <c r="N600" s="4">
        <v>87867394</v>
      </c>
      <c r="O600" s="4">
        <v>106751640</v>
      </c>
      <c r="P600" s="5"/>
      <c r="Q600" s="1" t="s">
        <v>5852</v>
      </c>
      <c r="R600" s="5"/>
      <c r="S600" s="1" t="s">
        <v>5814</v>
      </c>
      <c r="T600" s="1" t="s">
        <v>5798</v>
      </c>
      <c r="U600" s="5"/>
      <c r="V600" s="5"/>
      <c r="W600" s="5"/>
      <c r="X600" s="18"/>
      <c r="Y600" s="1" t="s">
        <v>5800</v>
      </c>
      <c r="Z600" s="27" t="s">
        <v>5801</v>
      </c>
      <c r="AA600" s="27" t="s">
        <v>5801</v>
      </c>
      <c r="AB600" s="5"/>
      <c r="AC600" s="27" t="s">
        <v>5802</v>
      </c>
      <c r="AD600" s="3">
        <v>45534.71454861111</v>
      </c>
      <c r="AE600" s="1" t="s">
        <v>5803</v>
      </c>
      <c r="AF600" s="28"/>
      <c r="AG600" s="5"/>
      <c r="AH600" s="5"/>
      <c r="AI600" s="11"/>
      <c r="AJ600" s="27" t="s">
        <v>5801</v>
      </c>
      <c r="AK600" s="27" t="s">
        <v>5801</v>
      </c>
      <c r="AL600" s="4">
        <v>0</v>
      </c>
      <c r="AM600" s="4">
        <v>0</v>
      </c>
      <c r="AN600" s="4">
        <v>0</v>
      </c>
    </row>
    <row x14ac:dyDescent="0.25" r="601" customHeight="1" ht="18.75">
      <c r="A601" s="1" t="s">
        <v>1645</v>
      </c>
      <c r="B601" s="1" t="s">
        <v>2020</v>
      </c>
      <c r="C601" s="4">
        <v>27817328000151</v>
      </c>
      <c r="D601" s="2" t="s">
        <v>2020</v>
      </c>
      <c r="E601" s="4">
        <v>11940154424</v>
      </c>
      <c r="F601" s="1" t="s">
        <v>7329</v>
      </c>
      <c r="G601" s="22">
        <v>45030.778275462966</v>
      </c>
      <c r="H601" s="3">
        <v>45597.226875</v>
      </c>
      <c r="I601" s="22"/>
      <c r="J601" s="1" t="s">
        <v>201</v>
      </c>
      <c r="K601" s="1" t="s">
        <v>5824</v>
      </c>
      <c r="L601" s="5"/>
      <c r="M601" s="4">
        <v>1153818</v>
      </c>
      <c r="N601" s="18"/>
      <c r="O601" s="18"/>
      <c r="P601" s="5"/>
      <c r="Q601" s="1" t="s">
        <v>5976</v>
      </c>
      <c r="R601" s="1" t="s">
        <v>6042</v>
      </c>
      <c r="S601" s="1" t="s">
        <v>5814</v>
      </c>
      <c r="T601" s="5"/>
      <c r="U601" s="5"/>
      <c r="V601" s="5"/>
      <c r="W601" s="5"/>
      <c r="X601" s="18"/>
      <c r="Y601" s="1" t="s">
        <v>5800</v>
      </c>
      <c r="Z601" s="27" t="s">
        <v>5801</v>
      </c>
      <c r="AA601" s="27" t="s">
        <v>5801</v>
      </c>
      <c r="AB601" s="5"/>
      <c r="AC601" s="5"/>
      <c r="AD601" s="11"/>
      <c r="AE601" s="1" t="s">
        <v>5803</v>
      </c>
      <c r="AF601" s="28"/>
      <c r="AG601" s="5"/>
      <c r="AH601" s="5"/>
      <c r="AI601" s="11"/>
      <c r="AJ601" s="27" t="s">
        <v>5801</v>
      </c>
      <c r="AK601" s="5"/>
      <c r="AL601" s="18"/>
      <c r="AM601" s="18"/>
      <c r="AN601" s="18"/>
    </row>
    <row x14ac:dyDescent="0.25" r="602" customHeight="1" ht="18.75">
      <c r="A602" s="1" t="s">
        <v>1284</v>
      </c>
      <c r="B602" s="1" t="s">
        <v>2021</v>
      </c>
      <c r="C602" s="4">
        <v>32143771000124</v>
      </c>
      <c r="D602" s="2" t="s">
        <v>2021</v>
      </c>
      <c r="E602" s="4">
        <v>15981400702</v>
      </c>
      <c r="F602" s="1" t="s">
        <v>7330</v>
      </c>
      <c r="G602" s="22">
        <v>45526.656122685185</v>
      </c>
      <c r="H602" s="3">
        <v>45597.22652777778</v>
      </c>
      <c r="I602" s="22"/>
      <c r="J602" s="1" t="s">
        <v>223</v>
      </c>
      <c r="K602" s="1" t="s">
        <v>5863</v>
      </c>
      <c r="L602" s="25" t="s">
        <v>5578</v>
      </c>
      <c r="M602" s="18"/>
      <c r="N602" s="4">
        <v>87655103</v>
      </c>
      <c r="O602" s="4">
        <v>106412546</v>
      </c>
      <c r="P602" s="5"/>
      <c r="Q602" s="1" t="s">
        <v>7331</v>
      </c>
      <c r="R602" s="5"/>
      <c r="S602" s="1" t="s">
        <v>5814</v>
      </c>
      <c r="T602" s="1" t="s">
        <v>5815</v>
      </c>
      <c r="U602" s="5"/>
      <c r="V602" s="5"/>
      <c r="W602" s="5"/>
      <c r="X602" s="18"/>
      <c r="Y602" s="1" t="s">
        <v>5800</v>
      </c>
      <c r="Z602" s="27" t="s">
        <v>5801</v>
      </c>
      <c r="AA602" s="27" t="s">
        <v>5801</v>
      </c>
      <c r="AB602" s="5"/>
      <c r="AC602" s="27" t="s">
        <v>5802</v>
      </c>
      <c r="AD602" s="3">
        <v>45526.65611111111</v>
      </c>
      <c r="AE602" s="1" t="s">
        <v>5803</v>
      </c>
      <c r="AF602" s="26" t="s">
        <v>7332</v>
      </c>
      <c r="AG602" s="5"/>
      <c r="AH602" s="5"/>
      <c r="AI602" s="11"/>
      <c r="AJ602" s="27" t="s">
        <v>5801</v>
      </c>
      <c r="AK602" s="27" t="s">
        <v>5802</v>
      </c>
      <c r="AL602" s="4">
        <v>1</v>
      </c>
      <c r="AM602" s="4">
        <v>1</v>
      </c>
      <c r="AN602" s="4">
        <v>2</v>
      </c>
    </row>
    <row x14ac:dyDescent="0.25" r="603" customHeight="1" ht="18.75">
      <c r="A603" s="1" t="s">
        <v>704</v>
      </c>
      <c r="B603" s="1" t="s">
        <v>2451</v>
      </c>
      <c r="C603" s="4">
        <v>12822138000155</v>
      </c>
      <c r="D603" s="2" t="s">
        <v>2451</v>
      </c>
      <c r="E603" s="18"/>
      <c r="F603" s="1" t="s">
        <v>7333</v>
      </c>
      <c r="G603" s="22">
        <v>44970.54096064815</v>
      </c>
      <c r="H603" s="3">
        <v>45597.226805555554</v>
      </c>
      <c r="I603" s="22"/>
      <c r="J603" s="1" t="s">
        <v>87</v>
      </c>
      <c r="K603" s="1" t="s">
        <v>5812</v>
      </c>
      <c r="L603" s="5"/>
      <c r="M603" s="18"/>
      <c r="N603" s="4">
        <v>73748810</v>
      </c>
      <c r="O603" s="4">
        <v>90488101</v>
      </c>
      <c r="P603" s="5"/>
      <c r="Q603" s="5"/>
      <c r="R603" s="5"/>
      <c r="S603" s="5"/>
      <c r="T603" s="5"/>
      <c r="U603" s="5"/>
      <c r="V603" s="5"/>
      <c r="W603" s="27" t="s">
        <v>5802</v>
      </c>
      <c r="X603" s="18"/>
      <c r="Y603" s="1" t="s">
        <v>5800</v>
      </c>
      <c r="Z603" s="27" t="s">
        <v>5801</v>
      </c>
      <c r="AA603" s="27" t="s">
        <v>5801</v>
      </c>
      <c r="AB603" s="5"/>
      <c r="AC603" s="5"/>
      <c r="AD603" s="11"/>
      <c r="AE603" s="1" t="s">
        <v>5803</v>
      </c>
      <c r="AF603" s="28"/>
      <c r="AG603" s="5"/>
      <c r="AH603" s="5"/>
      <c r="AI603" s="11"/>
      <c r="AJ603" s="27" t="s">
        <v>5801</v>
      </c>
      <c r="AK603" s="5"/>
      <c r="AL603" s="18"/>
      <c r="AM603" s="18"/>
      <c r="AN603" s="18"/>
    </row>
    <row x14ac:dyDescent="0.25" r="604" customHeight="1" ht="18.75">
      <c r="A604" s="1" t="s">
        <v>4565</v>
      </c>
      <c r="B604" s="1" t="s">
        <v>4986</v>
      </c>
      <c r="C604" s="18"/>
      <c r="D604" s="2" t="s">
        <v>4986</v>
      </c>
      <c r="E604" s="4">
        <v>31991638226</v>
      </c>
      <c r="F604" s="1" t="s">
        <v>7334</v>
      </c>
      <c r="G604" s="22">
        <v>45473.6253125</v>
      </c>
      <c r="H604" s="3">
        <v>45597.22667824074</v>
      </c>
      <c r="I604" s="22"/>
      <c r="J604" s="1" t="s">
        <v>288</v>
      </c>
      <c r="K604" s="1" t="s">
        <v>5807</v>
      </c>
      <c r="L604" s="5"/>
      <c r="M604" s="18"/>
      <c r="N604" s="4">
        <v>86040035</v>
      </c>
      <c r="O604" s="4">
        <v>103923174</v>
      </c>
      <c r="P604" s="5"/>
      <c r="Q604" s="5"/>
      <c r="R604" s="5"/>
      <c r="S604" s="5"/>
      <c r="T604" s="5"/>
      <c r="U604" s="5"/>
      <c r="V604" s="5"/>
      <c r="W604" s="27" t="s">
        <v>5802</v>
      </c>
      <c r="X604" s="18"/>
      <c r="Y604" s="1" t="s">
        <v>5800</v>
      </c>
      <c r="Z604" s="27" t="s">
        <v>5801</v>
      </c>
      <c r="AA604" s="27" t="s">
        <v>5801</v>
      </c>
      <c r="AB604" s="5"/>
      <c r="AC604" s="27" t="s">
        <v>5802</v>
      </c>
      <c r="AD604" s="3">
        <v>45473.61670138889</v>
      </c>
      <c r="AE604" s="1" t="s">
        <v>5803</v>
      </c>
      <c r="AF604" s="28"/>
      <c r="AG604" s="5"/>
      <c r="AH604" s="5"/>
      <c r="AI604" s="11"/>
      <c r="AJ604" s="27" t="s">
        <v>5801</v>
      </c>
      <c r="AK604" s="5"/>
      <c r="AL604" s="18"/>
      <c r="AM604" s="18"/>
      <c r="AN604" s="18"/>
    </row>
    <row x14ac:dyDescent="0.25" r="605" customHeight="1" ht="18.75">
      <c r="A605" s="1" t="s">
        <v>1685</v>
      </c>
      <c r="B605" s="1" t="s">
        <v>2200</v>
      </c>
      <c r="C605" s="4">
        <v>4257035099</v>
      </c>
      <c r="D605" s="2" t="s">
        <v>2200</v>
      </c>
      <c r="E605" s="4">
        <v>51991883854</v>
      </c>
      <c r="F605" s="1" t="s">
        <v>7335</v>
      </c>
      <c r="G605" s="22">
        <v>45144.132361111115</v>
      </c>
      <c r="H605" s="3">
        <v>45226.69971064815</v>
      </c>
      <c r="I605" s="22">
        <v>45266.16725694444</v>
      </c>
      <c r="J605" s="1" t="s">
        <v>114</v>
      </c>
      <c r="K605" s="5"/>
      <c r="L605" s="1" t="s">
        <v>7336</v>
      </c>
      <c r="M605" s="18"/>
      <c r="N605" s="4">
        <v>73748812</v>
      </c>
      <c r="O605" s="4">
        <v>90488106</v>
      </c>
      <c r="P605" s="5"/>
      <c r="Q605" s="5"/>
      <c r="R605" s="5"/>
      <c r="S605" s="5"/>
      <c r="T605" s="5"/>
      <c r="U605" s="5"/>
      <c r="V605" s="5"/>
      <c r="W605" s="5"/>
      <c r="X605" s="18"/>
      <c r="Y605" s="1" t="s">
        <v>5800</v>
      </c>
      <c r="Z605" s="27" t="s">
        <v>5801</v>
      </c>
      <c r="AA605" s="27" t="s">
        <v>5801</v>
      </c>
      <c r="AB605" s="5"/>
      <c r="AC605" s="5"/>
      <c r="AD605" s="11"/>
      <c r="AE605" s="1" t="s">
        <v>5803</v>
      </c>
      <c r="AF605" s="28"/>
      <c r="AG605" s="5"/>
      <c r="AH605" s="5"/>
      <c r="AI605" s="11"/>
      <c r="AJ605" s="5"/>
      <c r="AK605" s="5"/>
      <c r="AL605" s="18"/>
      <c r="AM605" s="18"/>
      <c r="AN605" s="18"/>
    </row>
    <row x14ac:dyDescent="0.25" r="606" customHeight="1" ht="18.75">
      <c r="A606" s="1" t="s">
        <v>7337</v>
      </c>
      <c r="B606" s="1" t="s">
        <v>7338</v>
      </c>
      <c r="C606" s="4">
        <v>11622405714</v>
      </c>
      <c r="D606" s="2" t="s">
        <v>7339</v>
      </c>
      <c r="E606" s="4">
        <v>21973478608</v>
      </c>
      <c r="F606" s="1" t="s">
        <v>7340</v>
      </c>
      <c r="G606" s="22">
        <v>45152.125</v>
      </c>
      <c r="H606" s="3">
        <v>45369.70469907407</v>
      </c>
      <c r="I606" s="22">
        <v>45184.125</v>
      </c>
      <c r="J606" s="1" t="s">
        <v>41</v>
      </c>
      <c r="K606" s="5"/>
      <c r="L606" s="5"/>
      <c r="M606" s="18"/>
      <c r="N606" s="4">
        <v>70238401</v>
      </c>
      <c r="O606" s="4">
        <v>85812305</v>
      </c>
      <c r="P606" s="27" t="s">
        <v>5801</v>
      </c>
      <c r="Q606" s="5"/>
      <c r="R606" s="5"/>
      <c r="S606" s="5"/>
      <c r="T606" s="5"/>
      <c r="U606" s="5"/>
      <c r="V606" s="27" t="s">
        <v>5801</v>
      </c>
      <c r="W606" s="27" t="s">
        <v>5802</v>
      </c>
      <c r="X606" s="18"/>
      <c r="Y606" s="1" t="s">
        <v>5800</v>
      </c>
      <c r="Z606" s="27" t="s">
        <v>5801</v>
      </c>
      <c r="AA606" s="27" t="s">
        <v>5801</v>
      </c>
      <c r="AB606" s="5"/>
      <c r="AC606" s="5"/>
      <c r="AD606" s="11"/>
      <c r="AE606" s="1" t="s">
        <v>5803</v>
      </c>
      <c r="AF606" s="28"/>
      <c r="AG606" s="5"/>
      <c r="AH606" s="5"/>
      <c r="AI606" s="11"/>
      <c r="AJ606" s="27" t="s">
        <v>5801</v>
      </c>
      <c r="AK606" s="5"/>
      <c r="AL606" s="18"/>
      <c r="AM606" s="18"/>
      <c r="AN606" s="18"/>
    </row>
    <row x14ac:dyDescent="0.25" r="607" customHeight="1" ht="18.75">
      <c r="A607" s="1" t="s">
        <v>601</v>
      </c>
      <c r="B607" s="1" t="s">
        <v>1963</v>
      </c>
      <c r="C607" s="4">
        <v>12882179000137</v>
      </c>
      <c r="D607" s="2" t="s">
        <v>7341</v>
      </c>
      <c r="E607" s="4">
        <v>14997353735</v>
      </c>
      <c r="F607" s="1" t="s">
        <v>7342</v>
      </c>
      <c r="G607" s="22">
        <v>45561.85040509259</v>
      </c>
      <c r="H607" s="3">
        <v>45597.226481481484</v>
      </c>
      <c r="I607" s="22"/>
      <c r="J607" s="1" t="s">
        <v>288</v>
      </c>
      <c r="K607" s="1" t="s">
        <v>5824</v>
      </c>
      <c r="L607" s="25" t="s">
        <v>5751</v>
      </c>
      <c r="M607" s="4">
        <v>1235686</v>
      </c>
      <c r="N607" s="4">
        <v>88690579</v>
      </c>
      <c r="O607" s="4">
        <v>108027874</v>
      </c>
      <c r="P607" s="5"/>
      <c r="Q607" s="5"/>
      <c r="R607" s="5"/>
      <c r="S607" s="1" t="s">
        <v>5814</v>
      </c>
      <c r="T607" s="5"/>
      <c r="U607" s="5"/>
      <c r="V607" s="5"/>
      <c r="W607" s="5"/>
      <c r="X607" s="18"/>
      <c r="Y607" s="1" t="s">
        <v>5800</v>
      </c>
      <c r="Z607" s="27" t="s">
        <v>5801</v>
      </c>
      <c r="AA607" s="27" t="s">
        <v>5801</v>
      </c>
      <c r="AB607" s="5"/>
      <c r="AC607" s="27" t="s">
        <v>5802</v>
      </c>
      <c r="AD607" s="3">
        <v>45561.85039351852</v>
      </c>
      <c r="AE607" s="1" t="s">
        <v>5803</v>
      </c>
      <c r="AF607" s="28"/>
      <c r="AG607" s="5"/>
      <c r="AH607" s="5"/>
      <c r="AI607" s="11"/>
      <c r="AJ607" s="27" t="s">
        <v>5801</v>
      </c>
      <c r="AK607" s="27" t="s">
        <v>5801</v>
      </c>
      <c r="AL607" s="4">
        <v>0</v>
      </c>
      <c r="AM607" s="4">
        <v>0</v>
      </c>
      <c r="AN607" s="4">
        <v>0</v>
      </c>
    </row>
    <row x14ac:dyDescent="0.25" r="608" customHeight="1" ht="18.75">
      <c r="A608" s="1" t="s">
        <v>1593</v>
      </c>
      <c r="B608" s="1" t="s">
        <v>4987</v>
      </c>
      <c r="C608" s="4">
        <v>27490875000175</v>
      </c>
      <c r="D608" s="2" t="s">
        <v>4987</v>
      </c>
      <c r="E608" s="4">
        <v>5527992515589</v>
      </c>
      <c r="F608" s="1" t="s">
        <v>7343</v>
      </c>
      <c r="G608" s="22">
        <v>45378.77706018519</v>
      </c>
      <c r="H608" s="3">
        <v>45378.77706018519</v>
      </c>
      <c r="I608" s="22">
        <v>45383.84920138889</v>
      </c>
      <c r="J608" s="1" t="s">
        <v>41</v>
      </c>
      <c r="K608" s="1" t="s">
        <v>5797</v>
      </c>
      <c r="L608" s="25" t="s">
        <v>5170</v>
      </c>
      <c r="M608" s="18"/>
      <c r="N608" s="4">
        <v>80006950</v>
      </c>
      <c r="O608" s="4">
        <v>98581790</v>
      </c>
      <c r="P608" s="27" t="s">
        <v>5802</v>
      </c>
      <c r="Q608" s="5"/>
      <c r="R608" s="5"/>
      <c r="S608" s="5"/>
      <c r="T608" s="5"/>
      <c r="U608" s="5"/>
      <c r="V608" s="27" t="s">
        <v>5802</v>
      </c>
      <c r="W608" s="27" t="s">
        <v>5801</v>
      </c>
      <c r="X608" s="4">
        <v>115788</v>
      </c>
      <c r="Y608" s="1" t="s">
        <v>5800</v>
      </c>
      <c r="Z608" s="27" t="s">
        <v>5801</v>
      </c>
      <c r="AA608" s="27" t="s">
        <v>5801</v>
      </c>
      <c r="AB608" s="5"/>
      <c r="AC608" s="5"/>
      <c r="AD608" s="11"/>
      <c r="AE608" s="1" t="s">
        <v>5803</v>
      </c>
      <c r="AF608" s="28"/>
      <c r="AG608" s="5"/>
      <c r="AH608" s="5"/>
      <c r="AI608" s="11"/>
      <c r="AJ608" s="5"/>
      <c r="AK608" s="5"/>
      <c r="AL608" s="18"/>
      <c r="AM608" s="18"/>
      <c r="AN608" s="18"/>
    </row>
    <row x14ac:dyDescent="0.25" r="609" customHeight="1" ht="18.75">
      <c r="A609" s="1" t="s">
        <v>1276</v>
      </c>
      <c r="B609" s="1" t="s">
        <v>1815</v>
      </c>
      <c r="C609" s="4">
        <v>43051950000158</v>
      </c>
      <c r="D609" s="2" t="s">
        <v>1815</v>
      </c>
      <c r="E609" s="4">
        <v>51999628845</v>
      </c>
      <c r="F609" s="1" t="s">
        <v>6690</v>
      </c>
      <c r="G609" s="22">
        <v>45377.89869212963</v>
      </c>
      <c r="H609" s="3">
        <v>45597.22686342592</v>
      </c>
      <c r="I609" s="22"/>
      <c r="J609" s="1" t="s">
        <v>223</v>
      </c>
      <c r="K609" s="1" t="s">
        <v>5797</v>
      </c>
      <c r="L609" s="25" t="s">
        <v>5165</v>
      </c>
      <c r="M609" s="18"/>
      <c r="N609" s="4">
        <v>79964779</v>
      </c>
      <c r="O609" s="4">
        <v>107655981</v>
      </c>
      <c r="P609" s="5"/>
      <c r="Q609" s="5"/>
      <c r="R609" s="5"/>
      <c r="S609" s="5"/>
      <c r="T609" s="5"/>
      <c r="U609" s="1" t="s">
        <v>7344</v>
      </c>
      <c r="V609" s="5"/>
      <c r="W609" s="27" t="s">
        <v>5801</v>
      </c>
      <c r="X609" s="18"/>
      <c r="Y609" s="1" t="s">
        <v>5800</v>
      </c>
      <c r="Z609" s="27" t="s">
        <v>5801</v>
      </c>
      <c r="AA609" s="27" t="s">
        <v>5801</v>
      </c>
      <c r="AB609" s="5"/>
      <c r="AC609" s="27" t="s">
        <v>5802</v>
      </c>
      <c r="AD609" s="3">
        <v>45377.898680555554</v>
      </c>
      <c r="AE609" s="1" t="s">
        <v>5803</v>
      </c>
      <c r="AF609" s="28"/>
      <c r="AG609" s="5"/>
      <c r="AH609" s="5"/>
      <c r="AI609" s="11"/>
      <c r="AJ609" s="27" t="s">
        <v>5801</v>
      </c>
      <c r="AK609" s="5"/>
      <c r="AL609" s="18"/>
      <c r="AM609" s="18"/>
      <c r="AN609" s="18"/>
    </row>
    <row x14ac:dyDescent="0.25" r="610" customHeight="1" ht="18.75">
      <c r="A610" s="1" t="s">
        <v>438</v>
      </c>
      <c r="B610" s="1" t="s">
        <v>7345</v>
      </c>
      <c r="C610" s="4">
        <v>41217403000174</v>
      </c>
      <c r="D610" s="2" t="s">
        <v>7345</v>
      </c>
      <c r="E610" s="4">
        <v>47992439814</v>
      </c>
      <c r="F610" s="1" t="s">
        <v>7346</v>
      </c>
      <c r="G610" s="22">
        <v>45174.585127314815</v>
      </c>
      <c r="H610" s="3">
        <v>45596.22023148148</v>
      </c>
      <c r="I610" s="22">
        <v>45596.22023148148</v>
      </c>
      <c r="J610" s="1" t="s">
        <v>234</v>
      </c>
      <c r="K610" s="1" t="s">
        <v>5807</v>
      </c>
      <c r="L610" s="25" t="s">
        <v>7347</v>
      </c>
      <c r="M610" s="18"/>
      <c r="N610" s="4">
        <v>71268420</v>
      </c>
      <c r="O610" s="4">
        <v>87287671</v>
      </c>
      <c r="P610" s="5"/>
      <c r="Q610" s="5"/>
      <c r="R610" s="5"/>
      <c r="S610" s="5"/>
      <c r="T610" s="5"/>
      <c r="U610" s="1" t="s">
        <v>7348</v>
      </c>
      <c r="V610" s="5"/>
      <c r="W610" s="27" t="s">
        <v>5801</v>
      </c>
      <c r="X610" s="18"/>
      <c r="Y610" s="1" t="s">
        <v>5800</v>
      </c>
      <c r="Z610" s="27" t="s">
        <v>5802</v>
      </c>
      <c r="AA610" s="27" t="s">
        <v>5802</v>
      </c>
      <c r="AB610" s="5"/>
      <c r="AC610" s="5"/>
      <c r="AD610" s="11"/>
      <c r="AE610" s="1" t="s">
        <v>5803</v>
      </c>
      <c r="AF610" s="28"/>
      <c r="AG610" s="5"/>
      <c r="AH610" s="5"/>
      <c r="AI610" s="11"/>
      <c r="AJ610" s="27" t="s">
        <v>5802</v>
      </c>
      <c r="AK610" s="5"/>
      <c r="AL610" s="18"/>
      <c r="AM610" s="18"/>
      <c r="AN610" s="18"/>
    </row>
    <row x14ac:dyDescent="0.25" r="611" customHeight="1" ht="18.75">
      <c r="A611" s="1" t="s">
        <v>4508</v>
      </c>
      <c r="B611" s="1" t="s">
        <v>7349</v>
      </c>
      <c r="C611" s="4">
        <v>60631295000126</v>
      </c>
      <c r="D611" s="2" t="s">
        <v>7349</v>
      </c>
      <c r="E611" s="4">
        <v>31991638226</v>
      </c>
      <c r="F611" s="1" t="s">
        <v>7350</v>
      </c>
      <c r="G611" s="22">
        <v>45559.76283564815</v>
      </c>
      <c r="H611" s="3">
        <v>45597.2265625</v>
      </c>
      <c r="I611" s="22"/>
      <c r="J611" s="1" t="s">
        <v>119</v>
      </c>
      <c r="K611" s="5"/>
      <c r="L611" s="5"/>
      <c r="M611" s="18"/>
      <c r="N611" s="4">
        <v>88642468</v>
      </c>
      <c r="O611" s="4">
        <v>107925143</v>
      </c>
      <c r="P611" s="5"/>
      <c r="Q611" s="5"/>
      <c r="R611" s="5"/>
      <c r="S611" s="5"/>
      <c r="T611" s="5"/>
      <c r="U611" s="5"/>
      <c r="V611" s="5"/>
      <c r="W611" s="27" t="s">
        <v>5802</v>
      </c>
      <c r="X611" s="18"/>
      <c r="Y611" s="1" t="s">
        <v>5800</v>
      </c>
      <c r="Z611" s="27" t="s">
        <v>5801</v>
      </c>
      <c r="AA611" s="27" t="s">
        <v>5801</v>
      </c>
      <c r="AB611" s="5"/>
      <c r="AC611" s="27" t="s">
        <v>5802</v>
      </c>
      <c r="AD611" s="3">
        <v>45559.755057870374</v>
      </c>
      <c r="AE611" s="1" t="s">
        <v>5803</v>
      </c>
      <c r="AF611" s="28"/>
      <c r="AG611" s="5"/>
      <c r="AH611" s="5"/>
      <c r="AI611" s="11"/>
      <c r="AJ611" s="27" t="s">
        <v>5801</v>
      </c>
      <c r="AK611" s="5"/>
      <c r="AL611" s="18"/>
      <c r="AM611" s="18"/>
      <c r="AN611" s="18"/>
    </row>
    <row x14ac:dyDescent="0.25" r="612" customHeight="1" ht="18.75">
      <c r="A612" s="1" t="s">
        <v>906</v>
      </c>
      <c r="B612" s="1" t="s">
        <v>1816</v>
      </c>
      <c r="C612" s="4">
        <v>23920604000232</v>
      </c>
      <c r="D612" s="2" t="s">
        <v>1816</v>
      </c>
      <c r="E612" s="4">
        <v>37991700216</v>
      </c>
      <c r="F612" s="1" t="s">
        <v>7351</v>
      </c>
      <c r="G612" s="22">
        <v>45365.73674768519</v>
      </c>
      <c r="H612" s="3">
        <v>45519.73372685185</v>
      </c>
      <c r="I612" s="22">
        <v>45519.77243055555</v>
      </c>
      <c r="J612" s="1" t="s">
        <v>44</v>
      </c>
      <c r="K612" s="1" t="s">
        <v>5812</v>
      </c>
      <c r="L612" s="25" t="s">
        <v>5136</v>
      </c>
      <c r="M612" s="18"/>
      <c r="N612" s="4">
        <v>79080448</v>
      </c>
      <c r="O612" s="4">
        <v>97767171</v>
      </c>
      <c r="P612" s="5"/>
      <c r="Q612" s="5"/>
      <c r="R612" s="5"/>
      <c r="S612" s="5"/>
      <c r="T612" s="5"/>
      <c r="U612" s="1" t="s">
        <v>7352</v>
      </c>
      <c r="V612" s="5"/>
      <c r="W612" s="5"/>
      <c r="X612" s="18"/>
      <c r="Y612" s="1" t="s">
        <v>5800</v>
      </c>
      <c r="Z612" s="27" t="s">
        <v>5801</v>
      </c>
      <c r="AA612" s="27" t="s">
        <v>5801</v>
      </c>
      <c r="AB612" s="5"/>
      <c r="AC612" s="5"/>
      <c r="AD612" s="11"/>
      <c r="AE612" s="1" t="s">
        <v>5803</v>
      </c>
      <c r="AF612" s="28"/>
      <c r="AG612" s="5"/>
      <c r="AH612" s="5"/>
      <c r="AI612" s="11"/>
      <c r="AJ612" s="27" t="s">
        <v>5801</v>
      </c>
      <c r="AK612" s="5"/>
      <c r="AL612" s="18"/>
      <c r="AM612" s="18"/>
      <c r="AN612" s="18"/>
    </row>
    <row x14ac:dyDescent="0.25" r="613" customHeight="1" ht="18.75">
      <c r="A613" s="1" t="s">
        <v>3023</v>
      </c>
      <c r="B613" s="1" t="s">
        <v>4719</v>
      </c>
      <c r="C613" s="4">
        <v>24315561000148</v>
      </c>
      <c r="D613" s="2" t="s">
        <v>4719</v>
      </c>
      <c r="E613" s="4">
        <v>11954457295</v>
      </c>
      <c r="F613" s="1" t="s">
        <v>7353</v>
      </c>
      <c r="G613" s="22">
        <v>45560.756157407406</v>
      </c>
      <c r="H613" s="3">
        <v>45597.2266087963</v>
      </c>
      <c r="I613" s="22"/>
      <c r="J613" s="1" t="s">
        <v>237</v>
      </c>
      <c r="K613" s="5"/>
      <c r="L613" s="5"/>
      <c r="M613" s="18"/>
      <c r="N613" s="4">
        <v>88651355</v>
      </c>
      <c r="O613" s="4">
        <v>107974288</v>
      </c>
      <c r="P613" s="5"/>
      <c r="Q613" s="5"/>
      <c r="R613" s="5"/>
      <c r="S613" s="5"/>
      <c r="T613" s="1" t="s">
        <v>5798</v>
      </c>
      <c r="U613" s="5"/>
      <c r="V613" s="5"/>
      <c r="W613" s="5"/>
      <c r="X613" s="18"/>
      <c r="Y613" s="1" t="s">
        <v>5940</v>
      </c>
      <c r="Z613" s="27" t="s">
        <v>5801</v>
      </c>
      <c r="AA613" s="27" t="s">
        <v>5801</v>
      </c>
      <c r="AB613" s="5"/>
      <c r="AC613" s="27" t="s">
        <v>5802</v>
      </c>
      <c r="AD613" s="3">
        <v>45560.752280092594</v>
      </c>
      <c r="AE613" s="1" t="s">
        <v>5803</v>
      </c>
      <c r="AF613" s="28"/>
      <c r="AG613" s="5"/>
      <c r="AH613" s="5"/>
      <c r="AI613" s="11"/>
      <c r="AJ613" s="27" t="s">
        <v>5801</v>
      </c>
      <c r="AK613" s="5"/>
      <c r="AL613" s="18"/>
      <c r="AM613" s="18"/>
      <c r="AN613" s="18"/>
    </row>
    <row x14ac:dyDescent="0.25" r="614" customHeight="1" ht="18.75">
      <c r="A614" s="1" t="s">
        <v>666</v>
      </c>
      <c r="B614" s="1" t="s">
        <v>2201</v>
      </c>
      <c r="C614" s="18"/>
      <c r="D614" s="2" t="s">
        <v>7354</v>
      </c>
      <c r="E614" s="4">
        <v>11991530873</v>
      </c>
      <c r="F614" s="1" t="s">
        <v>7355</v>
      </c>
      <c r="G614" s="22">
        <v>45383.78871527778</v>
      </c>
      <c r="H614" s="3">
        <v>45485.74712962963</v>
      </c>
      <c r="I614" s="22">
        <v>45485.77715277778</v>
      </c>
      <c r="J614" s="1" t="s">
        <v>44</v>
      </c>
      <c r="K614" s="1" t="s">
        <v>5797</v>
      </c>
      <c r="L614" s="25" t="s">
        <v>5178</v>
      </c>
      <c r="M614" s="18"/>
      <c r="N614" s="4">
        <v>80403918</v>
      </c>
      <c r="O614" s="4">
        <v>98809914</v>
      </c>
      <c r="P614" s="5"/>
      <c r="Q614" s="5"/>
      <c r="R614" s="5"/>
      <c r="S614" s="5"/>
      <c r="T614" s="5"/>
      <c r="U614" s="1" t="s">
        <v>7317</v>
      </c>
      <c r="V614" s="5"/>
      <c r="W614" s="5"/>
      <c r="X614" s="18"/>
      <c r="Y614" s="1" t="s">
        <v>5800</v>
      </c>
      <c r="Z614" s="27" t="s">
        <v>5801</v>
      </c>
      <c r="AA614" s="27" t="s">
        <v>5801</v>
      </c>
      <c r="AB614" s="5"/>
      <c r="AC614" s="27" t="s">
        <v>5802</v>
      </c>
      <c r="AD614" s="3">
        <v>45383.78870370371</v>
      </c>
      <c r="AE614" s="1" t="s">
        <v>5803</v>
      </c>
      <c r="AF614" s="28"/>
      <c r="AG614" s="5"/>
      <c r="AH614" s="5"/>
      <c r="AI614" s="11"/>
      <c r="AJ614" s="27" t="s">
        <v>5801</v>
      </c>
      <c r="AK614" s="5"/>
      <c r="AL614" s="18"/>
      <c r="AM614" s="18"/>
      <c r="AN614" s="18"/>
    </row>
    <row x14ac:dyDescent="0.25" r="615" customHeight="1" ht="18.75">
      <c r="A615" s="1" t="s">
        <v>860</v>
      </c>
      <c r="B615" s="1" t="s">
        <v>1817</v>
      </c>
      <c r="C615" s="4">
        <v>54252384000169</v>
      </c>
      <c r="D615" s="2" t="s">
        <v>1817</v>
      </c>
      <c r="E615" s="4">
        <v>21927815932</v>
      </c>
      <c r="F615" s="1" t="s">
        <v>7356</v>
      </c>
      <c r="G615" s="22">
        <v>45551.613344907404</v>
      </c>
      <c r="H615" s="3">
        <v>45597.226493055554</v>
      </c>
      <c r="I615" s="22"/>
      <c r="J615" s="1" t="s">
        <v>273</v>
      </c>
      <c r="K615" s="1" t="s">
        <v>5812</v>
      </c>
      <c r="L615" s="5"/>
      <c r="M615" s="18"/>
      <c r="N615" s="4">
        <v>88430627</v>
      </c>
      <c r="O615" s="4">
        <v>107555375</v>
      </c>
      <c r="P615" s="5"/>
      <c r="Q615" s="5"/>
      <c r="R615" s="5"/>
      <c r="S615" s="5"/>
      <c r="T615" s="1" t="s">
        <v>5815</v>
      </c>
      <c r="U615" s="5"/>
      <c r="V615" s="5"/>
      <c r="W615" s="27" t="s">
        <v>5802</v>
      </c>
      <c r="X615" s="18"/>
      <c r="Y615" s="1" t="s">
        <v>5800</v>
      </c>
      <c r="Z615" s="27" t="s">
        <v>5801</v>
      </c>
      <c r="AA615" s="27" t="s">
        <v>5801</v>
      </c>
      <c r="AB615" s="5"/>
      <c r="AC615" s="27" t="s">
        <v>5802</v>
      </c>
      <c r="AD615" s="3">
        <v>45551.55386574074</v>
      </c>
      <c r="AE615" s="1" t="s">
        <v>5803</v>
      </c>
      <c r="AF615" s="28"/>
      <c r="AG615" s="5"/>
      <c r="AH615" s="5"/>
      <c r="AI615" s="11"/>
      <c r="AJ615" s="27" t="s">
        <v>5801</v>
      </c>
      <c r="AK615" s="5"/>
      <c r="AL615" s="18"/>
      <c r="AM615" s="18"/>
      <c r="AN615" s="18"/>
    </row>
    <row x14ac:dyDescent="0.25" r="616" customHeight="1" ht="18.75">
      <c r="A616" s="1" t="s">
        <v>1155</v>
      </c>
      <c r="B616" s="1" t="s">
        <v>4988</v>
      </c>
      <c r="C616" s="4">
        <v>50371783000198</v>
      </c>
      <c r="D616" s="2" t="s">
        <v>4988</v>
      </c>
      <c r="E616" s="4">
        <v>11963271260</v>
      </c>
      <c r="F616" s="1" t="s">
        <v>7357</v>
      </c>
      <c r="G616" s="22">
        <v>45470.85229166667</v>
      </c>
      <c r="H616" s="3">
        <v>45471.749027777776</v>
      </c>
      <c r="I616" s="22">
        <v>45481.85795138889</v>
      </c>
      <c r="J616" s="1" t="s">
        <v>108</v>
      </c>
      <c r="K616" s="1" t="s">
        <v>5797</v>
      </c>
      <c r="L616" s="5"/>
      <c r="M616" s="18"/>
      <c r="N616" s="4">
        <v>85982913</v>
      </c>
      <c r="O616" s="4">
        <v>103803540</v>
      </c>
      <c r="P616" s="5"/>
      <c r="Q616" s="5"/>
      <c r="R616" s="5"/>
      <c r="S616" s="5"/>
      <c r="T616" s="1" t="s">
        <v>5815</v>
      </c>
      <c r="U616" s="1" t="s">
        <v>7358</v>
      </c>
      <c r="V616" s="5"/>
      <c r="W616" s="5"/>
      <c r="X616" s="4">
        <v>130490</v>
      </c>
      <c r="Y616" s="1" t="s">
        <v>5800</v>
      </c>
      <c r="Z616" s="27" t="s">
        <v>5801</v>
      </c>
      <c r="AA616" s="27" t="s">
        <v>5801</v>
      </c>
      <c r="AB616" s="5"/>
      <c r="AC616" s="27" t="s">
        <v>5802</v>
      </c>
      <c r="AD616" s="3">
        <v>45470.83115740741</v>
      </c>
      <c r="AE616" s="1" t="s">
        <v>5803</v>
      </c>
      <c r="AF616" s="28"/>
      <c r="AG616" s="5"/>
      <c r="AH616" s="5"/>
      <c r="AI616" s="11"/>
      <c r="AJ616" s="5"/>
      <c r="AK616" s="5"/>
      <c r="AL616" s="18"/>
      <c r="AM616" s="18"/>
      <c r="AN616" s="18"/>
    </row>
    <row x14ac:dyDescent="0.25" r="617" customHeight="1" ht="18.75">
      <c r="A617" s="1" t="s">
        <v>1228</v>
      </c>
      <c r="B617" s="1" t="s">
        <v>4720</v>
      </c>
      <c r="C617" s="4">
        <v>10837882000106</v>
      </c>
      <c r="D617" s="2" t="s">
        <v>4720</v>
      </c>
      <c r="E617" s="4">
        <v>31984836438</v>
      </c>
      <c r="F617" s="1" t="s">
        <v>7359</v>
      </c>
      <c r="G617" s="22">
        <v>45533.74321759259</v>
      </c>
      <c r="H617" s="3">
        <v>45597.22655092592</v>
      </c>
      <c r="I617" s="22"/>
      <c r="J617" s="1" t="s">
        <v>75</v>
      </c>
      <c r="K617" s="1" t="s">
        <v>5835</v>
      </c>
      <c r="L617" s="5"/>
      <c r="M617" s="18"/>
      <c r="N617" s="4">
        <v>87845875</v>
      </c>
      <c r="O617" s="4">
        <v>106708208</v>
      </c>
      <c r="P617" s="5"/>
      <c r="Q617" s="5"/>
      <c r="R617" s="5"/>
      <c r="S617" s="5"/>
      <c r="T617" s="1" t="s">
        <v>6195</v>
      </c>
      <c r="U617" s="5"/>
      <c r="V617" s="5"/>
      <c r="W617" s="27" t="s">
        <v>5802</v>
      </c>
      <c r="X617" s="18"/>
      <c r="Y617" s="1" t="s">
        <v>5800</v>
      </c>
      <c r="Z617" s="27" t="s">
        <v>5801</v>
      </c>
      <c r="AA617" s="27" t="s">
        <v>5801</v>
      </c>
      <c r="AB617" s="5"/>
      <c r="AC617" s="27" t="s">
        <v>5802</v>
      </c>
      <c r="AD617" s="3">
        <v>45533.73704861111</v>
      </c>
      <c r="AE617" s="1" t="s">
        <v>5803</v>
      </c>
      <c r="AF617" s="28"/>
      <c r="AG617" s="5"/>
      <c r="AH617" s="5"/>
      <c r="AI617" s="11"/>
      <c r="AJ617" s="27" t="s">
        <v>5801</v>
      </c>
      <c r="AK617" s="5"/>
      <c r="AL617" s="18"/>
      <c r="AM617" s="18"/>
      <c r="AN617" s="18"/>
    </row>
    <row x14ac:dyDescent="0.25" r="618" customHeight="1" ht="18.75">
      <c r="A618" s="1" t="s">
        <v>700</v>
      </c>
      <c r="B618" s="1" t="s">
        <v>2022</v>
      </c>
      <c r="C618" s="4">
        <v>38674211020</v>
      </c>
      <c r="D618" s="2" t="s">
        <v>2022</v>
      </c>
      <c r="E618" s="4">
        <v>51999618468</v>
      </c>
      <c r="F618" s="1" t="s">
        <v>7360</v>
      </c>
      <c r="G618" s="22">
        <v>45114.78040509259</v>
      </c>
      <c r="H618" s="3">
        <v>45542.66731481482</v>
      </c>
      <c r="I618" s="22">
        <v>45542.66762731481</v>
      </c>
      <c r="J618" s="1" t="s">
        <v>114</v>
      </c>
      <c r="K618" s="1" t="s">
        <v>5824</v>
      </c>
      <c r="L618" s="25" t="s">
        <v>7361</v>
      </c>
      <c r="M618" s="4">
        <v>1216509</v>
      </c>
      <c r="N618" s="4">
        <v>68283314</v>
      </c>
      <c r="O618" s="4">
        <v>83390139</v>
      </c>
      <c r="P618" s="5"/>
      <c r="Q618" s="5"/>
      <c r="R618" s="5"/>
      <c r="S618" s="5"/>
      <c r="T618" s="1" t="s">
        <v>5815</v>
      </c>
      <c r="U618" s="1" t="s">
        <v>7360</v>
      </c>
      <c r="V618" s="5"/>
      <c r="W618" s="27" t="s">
        <v>5802</v>
      </c>
      <c r="X618" s="18"/>
      <c r="Y618" s="1" t="s">
        <v>5800</v>
      </c>
      <c r="Z618" s="27" t="s">
        <v>5801</v>
      </c>
      <c r="AA618" s="27" t="s">
        <v>5801</v>
      </c>
      <c r="AB618" s="5"/>
      <c r="AC618" s="5"/>
      <c r="AD618" s="11"/>
      <c r="AE618" s="1" t="s">
        <v>5803</v>
      </c>
      <c r="AF618" s="28"/>
      <c r="AG618" s="5"/>
      <c r="AH618" s="5"/>
      <c r="AI618" s="11"/>
      <c r="AJ618" s="5"/>
      <c r="AK618" s="5"/>
      <c r="AL618" s="18"/>
      <c r="AM618" s="18"/>
      <c r="AN618" s="18"/>
    </row>
    <row x14ac:dyDescent="0.25" r="619" customHeight="1" ht="18.75">
      <c r="A619" s="1" t="s">
        <v>452</v>
      </c>
      <c r="B619" s="1" t="s">
        <v>7362</v>
      </c>
      <c r="C619" s="4">
        <v>46207246000130</v>
      </c>
      <c r="D619" s="2" t="s">
        <v>7362</v>
      </c>
      <c r="E619" s="4">
        <v>21972567968</v>
      </c>
      <c r="F619" s="1" t="s">
        <v>7363</v>
      </c>
      <c r="G619" s="22">
        <v>45113.74134259259</v>
      </c>
      <c r="H619" s="3">
        <v>45597.22652777778</v>
      </c>
      <c r="I619" s="22"/>
      <c r="J619" s="1" t="s">
        <v>114</v>
      </c>
      <c r="K619" s="1" t="s">
        <v>5818</v>
      </c>
      <c r="L619" s="25" t="s">
        <v>7364</v>
      </c>
      <c r="M619" s="18"/>
      <c r="N619" s="4">
        <v>68256155</v>
      </c>
      <c r="O619" s="4">
        <v>105750185</v>
      </c>
      <c r="P619" s="5"/>
      <c r="Q619" s="1" t="s">
        <v>5852</v>
      </c>
      <c r="R619" s="1" t="s">
        <v>6068</v>
      </c>
      <c r="S619" s="1" t="s">
        <v>5814</v>
      </c>
      <c r="T619" s="5"/>
      <c r="U619" s="1" t="s">
        <v>7365</v>
      </c>
      <c r="V619" s="5"/>
      <c r="W619" s="5"/>
      <c r="X619" s="18"/>
      <c r="Y619" s="1" t="s">
        <v>5800</v>
      </c>
      <c r="Z619" s="27" t="s">
        <v>5801</v>
      </c>
      <c r="AA619" s="27" t="s">
        <v>5801</v>
      </c>
      <c r="AB619" s="5"/>
      <c r="AC619" s="5"/>
      <c r="AD619" s="11"/>
      <c r="AE619" s="1" t="s">
        <v>5803</v>
      </c>
      <c r="AF619" s="28"/>
      <c r="AG619" s="5"/>
      <c r="AH619" s="5"/>
      <c r="AI619" s="11"/>
      <c r="AJ619" s="27" t="s">
        <v>5801</v>
      </c>
      <c r="AK619" s="5"/>
      <c r="AL619" s="18"/>
      <c r="AM619" s="18"/>
      <c r="AN619" s="18"/>
    </row>
    <row x14ac:dyDescent="0.25" r="620" customHeight="1" ht="18.75">
      <c r="A620" s="1" t="s">
        <v>1338</v>
      </c>
      <c r="B620" s="1" t="s">
        <v>7366</v>
      </c>
      <c r="C620" s="4">
        <v>42556734892</v>
      </c>
      <c r="D620" s="2" t="s">
        <v>7366</v>
      </c>
      <c r="E620" s="4">
        <v>11989495204</v>
      </c>
      <c r="F620" s="1" t="s">
        <v>7367</v>
      </c>
      <c r="G620" s="22">
        <v>45111.7187037037</v>
      </c>
      <c r="H620" s="3">
        <v>45226.746099537035</v>
      </c>
      <c r="I620" s="22">
        <v>45385.8915162037</v>
      </c>
      <c r="J620" s="1" t="s">
        <v>114</v>
      </c>
      <c r="K620" s="1" t="s">
        <v>5824</v>
      </c>
      <c r="L620" s="25" t="s">
        <v>7368</v>
      </c>
      <c r="M620" s="4">
        <v>797694</v>
      </c>
      <c r="N620" s="4">
        <v>68186933</v>
      </c>
      <c r="O620" s="4">
        <v>83219598</v>
      </c>
      <c r="P620" s="5"/>
      <c r="Q620" s="1" t="s">
        <v>5852</v>
      </c>
      <c r="R620" s="1" t="s">
        <v>7369</v>
      </c>
      <c r="S620" s="1" t="s">
        <v>5814</v>
      </c>
      <c r="T620" s="5"/>
      <c r="U620" s="1" t="s">
        <v>7367</v>
      </c>
      <c r="V620" s="5"/>
      <c r="W620" s="5"/>
      <c r="X620" s="18"/>
      <c r="Y620" s="1" t="s">
        <v>5800</v>
      </c>
      <c r="Z620" s="27" t="s">
        <v>5801</v>
      </c>
      <c r="AA620" s="27" t="s">
        <v>5801</v>
      </c>
      <c r="AB620" s="5"/>
      <c r="AC620" s="5"/>
      <c r="AD620" s="11"/>
      <c r="AE620" s="1" t="s">
        <v>5803</v>
      </c>
      <c r="AF620" s="28"/>
      <c r="AG620" s="5"/>
      <c r="AH620" s="5"/>
      <c r="AI620" s="11"/>
      <c r="AJ620" s="5"/>
      <c r="AK620" s="5"/>
      <c r="AL620" s="18"/>
      <c r="AM620" s="18"/>
      <c r="AN620" s="18"/>
    </row>
    <row x14ac:dyDescent="0.25" r="621" customHeight="1" ht="18.75">
      <c r="A621" s="1" t="s">
        <v>428</v>
      </c>
      <c r="B621" s="1" t="s">
        <v>4721</v>
      </c>
      <c r="C621" s="4">
        <v>17163842000167</v>
      </c>
      <c r="D621" s="2" t="s">
        <v>7370</v>
      </c>
      <c r="E621" s="4">
        <v>51997129135</v>
      </c>
      <c r="F621" s="1" t="s">
        <v>7371</v>
      </c>
      <c r="G621" s="22">
        <v>45386.53229166667</v>
      </c>
      <c r="H621" s="3">
        <v>45597.22665509259</v>
      </c>
      <c r="I621" s="22"/>
      <c r="J621" s="1" t="s">
        <v>226</v>
      </c>
      <c r="K621" s="1" t="s">
        <v>5893</v>
      </c>
      <c r="L621" s="25" t="s">
        <v>5180</v>
      </c>
      <c r="M621" s="18"/>
      <c r="N621" s="4">
        <v>80561948</v>
      </c>
      <c r="O621" s="4">
        <v>98962448</v>
      </c>
      <c r="P621" s="5"/>
      <c r="Q621" s="5"/>
      <c r="R621" s="5"/>
      <c r="S621" s="5"/>
      <c r="T621" s="5"/>
      <c r="U621" s="5"/>
      <c r="V621" s="5"/>
      <c r="W621" s="27" t="s">
        <v>5801</v>
      </c>
      <c r="X621" s="18"/>
      <c r="Y621" s="1" t="s">
        <v>5800</v>
      </c>
      <c r="Z621" s="27" t="s">
        <v>5801</v>
      </c>
      <c r="AA621" s="27" t="s">
        <v>5801</v>
      </c>
      <c r="AB621" s="5"/>
      <c r="AC621" s="27" t="s">
        <v>5802</v>
      </c>
      <c r="AD621" s="3">
        <v>45386.53228009259</v>
      </c>
      <c r="AE621" s="1" t="s">
        <v>5803</v>
      </c>
      <c r="AF621" s="28"/>
      <c r="AG621" s="5"/>
      <c r="AH621" s="5"/>
      <c r="AI621" s="11"/>
      <c r="AJ621" s="27" t="s">
        <v>5801</v>
      </c>
      <c r="AK621" s="5"/>
      <c r="AL621" s="18"/>
      <c r="AM621" s="18"/>
      <c r="AN621" s="18"/>
    </row>
    <row x14ac:dyDescent="0.25" r="622" customHeight="1" ht="18.75">
      <c r="A622" s="1" t="s">
        <v>795</v>
      </c>
      <c r="B622" s="1" t="s">
        <v>2452</v>
      </c>
      <c r="C622" s="4">
        <v>25144406000179</v>
      </c>
      <c r="D622" s="2" t="s">
        <v>2452</v>
      </c>
      <c r="E622" s="4">
        <v>62982602600</v>
      </c>
      <c r="F622" s="1" t="s">
        <v>7372</v>
      </c>
      <c r="G622" s="22">
        <v>45475.53475694444</v>
      </c>
      <c r="H622" s="3">
        <v>45597.22666666667</v>
      </c>
      <c r="I622" s="22"/>
      <c r="J622" s="1" t="s">
        <v>215</v>
      </c>
      <c r="K622" s="1" t="s">
        <v>5846</v>
      </c>
      <c r="L622" s="25" t="s">
        <v>5411</v>
      </c>
      <c r="M622" s="18"/>
      <c r="N622" s="4">
        <v>86099211</v>
      </c>
      <c r="O622" s="4">
        <v>103993337</v>
      </c>
      <c r="P622" s="5"/>
      <c r="Q622" s="5"/>
      <c r="R622" s="5"/>
      <c r="S622" s="5"/>
      <c r="T622" s="5"/>
      <c r="U622" s="5"/>
      <c r="V622" s="5"/>
      <c r="W622" s="5"/>
      <c r="X622" s="18"/>
      <c r="Y622" s="1" t="s">
        <v>5800</v>
      </c>
      <c r="Z622" s="27" t="s">
        <v>5801</v>
      </c>
      <c r="AA622" s="27" t="s">
        <v>5801</v>
      </c>
      <c r="AB622" s="5"/>
      <c r="AC622" s="27" t="s">
        <v>5802</v>
      </c>
      <c r="AD622" s="3">
        <v>45475.525092592594</v>
      </c>
      <c r="AE622" s="1" t="s">
        <v>5803</v>
      </c>
      <c r="AF622" s="28"/>
      <c r="AG622" s="5"/>
      <c r="AH622" s="5"/>
      <c r="AI622" s="11"/>
      <c r="AJ622" s="27" t="s">
        <v>5801</v>
      </c>
      <c r="AK622" s="5"/>
      <c r="AL622" s="18"/>
      <c r="AM622" s="18"/>
      <c r="AN622" s="18"/>
    </row>
    <row x14ac:dyDescent="0.25" r="623" customHeight="1" ht="18.75">
      <c r="A623" s="1" t="s">
        <v>1411</v>
      </c>
      <c r="B623" s="1" t="s">
        <v>7373</v>
      </c>
      <c r="C623" s="4">
        <v>34537543000164</v>
      </c>
      <c r="D623" s="2" t="s">
        <v>7373</v>
      </c>
      <c r="E623" s="4">
        <v>81999250098</v>
      </c>
      <c r="F623" s="1" t="s">
        <v>7374</v>
      </c>
      <c r="G623" s="22">
        <v>45338.75775462963</v>
      </c>
      <c r="H623" s="3">
        <v>45527.58949074074</v>
      </c>
      <c r="I623" s="22">
        <v>45527.59096064815</v>
      </c>
      <c r="J623" s="1" t="s">
        <v>44</v>
      </c>
      <c r="K623" s="1" t="s">
        <v>5824</v>
      </c>
      <c r="L623" s="25" t="s">
        <v>7375</v>
      </c>
      <c r="M623" s="4">
        <v>1068468</v>
      </c>
      <c r="N623" s="4">
        <v>77500425</v>
      </c>
      <c r="O623" s="4">
        <v>96074005</v>
      </c>
      <c r="P623" s="5"/>
      <c r="Q623" s="5"/>
      <c r="R623" s="5"/>
      <c r="S623" s="5"/>
      <c r="T623" s="5"/>
      <c r="U623" s="5"/>
      <c r="V623" s="5"/>
      <c r="W623" s="27" t="s">
        <v>5802</v>
      </c>
      <c r="X623" s="18"/>
      <c r="Y623" s="1" t="s">
        <v>5800</v>
      </c>
      <c r="Z623" s="27" t="s">
        <v>5801</v>
      </c>
      <c r="AA623" s="27" t="s">
        <v>5801</v>
      </c>
      <c r="AB623" s="5"/>
      <c r="AC623" s="5"/>
      <c r="AD623" s="11"/>
      <c r="AE623" s="1" t="s">
        <v>5803</v>
      </c>
      <c r="AF623" s="28"/>
      <c r="AG623" s="5"/>
      <c r="AH623" s="5"/>
      <c r="AI623" s="11"/>
      <c r="AJ623" s="5"/>
      <c r="AK623" s="5"/>
      <c r="AL623" s="18"/>
      <c r="AM623" s="18"/>
      <c r="AN623" s="18"/>
    </row>
    <row x14ac:dyDescent="0.25" r="624" customHeight="1" ht="18.75">
      <c r="A624" s="1" t="s">
        <v>7376</v>
      </c>
      <c r="B624" s="1" t="s">
        <v>7377</v>
      </c>
      <c r="C624" s="18"/>
      <c r="D624" s="2" t="s">
        <v>7377</v>
      </c>
      <c r="E624" s="4">
        <v>33999722028</v>
      </c>
      <c r="F624" s="1" t="s">
        <v>7378</v>
      </c>
      <c r="G624" s="22">
        <v>45146.03565972222</v>
      </c>
      <c r="H624" s="3">
        <v>45597.226747685185</v>
      </c>
      <c r="I624" s="22"/>
      <c r="J624" s="1" t="s">
        <v>119</v>
      </c>
      <c r="K624" s="1" t="s">
        <v>5818</v>
      </c>
      <c r="L624" s="25" t="s">
        <v>7187</v>
      </c>
      <c r="M624" s="18"/>
      <c r="N624" s="4">
        <v>69924904</v>
      </c>
      <c r="O624" s="4">
        <v>85256095</v>
      </c>
      <c r="P624" s="5"/>
      <c r="Q624" s="5"/>
      <c r="R624" s="5"/>
      <c r="S624" s="5"/>
      <c r="T624" s="5"/>
      <c r="U624" s="5"/>
      <c r="V624" s="5"/>
      <c r="W624" s="27" t="s">
        <v>5802</v>
      </c>
      <c r="X624" s="18"/>
      <c r="Y624" s="1" t="s">
        <v>5800</v>
      </c>
      <c r="Z624" s="27" t="s">
        <v>5801</v>
      </c>
      <c r="AA624" s="27" t="s">
        <v>5801</v>
      </c>
      <c r="AB624" s="5"/>
      <c r="AC624" s="5"/>
      <c r="AD624" s="11"/>
      <c r="AE624" s="1" t="s">
        <v>5803</v>
      </c>
      <c r="AF624" s="28"/>
      <c r="AG624" s="5"/>
      <c r="AH624" s="5"/>
      <c r="AI624" s="11"/>
      <c r="AJ624" s="27" t="s">
        <v>5801</v>
      </c>
      <c r="AK624" s="5"/>
      <c r="AL624" s="18"/>
      <c r="AM624" s="18"/>
      <c r="AN624" s="18"/>
    </row>
    <row x14ac:dyDescent="0.25" r="625" customHeight="1" ht="18.75">
      <c r="A625" s="1" t="s">
        <v>4566</v>
      </c>
      <c r="B625" s="1" t="s">
        <v>7379</v>
      </c>
      <c r="C625" s="18"/>
      <c r="D625" s="2" t="s">
        <v>7379</v>
      </c>
      <c r="E625" s="4">
        <v>31991638226</v>
      </c>
      <c r="F625" s="1" t="s">
        <v>7380</v>
      </c>
      <c r="G625" s="22">
        <v>45429.73918981481</v>
      </c>
      <c r="H625" s="3">
        <v>45597.22655092592</v>
      </c>
      <c r="I625" s="22"/>
      <c r="J625" s="1" t="s">
        <v>119</v>
      </c>
      <c r="K625" s="5"/>
      <c r="L625" s="5"/>
      <c r="M625" s="18"/>
      <c r="N625" s="4">
        <v>84412260</v>
      </c>
      <c r="O625" s="4">
        <v>101539754</v>
      </c>
      <c r="P625" s="5"/>
      <c r="Q625" s="5"/>
      <c r="R625" s="5"/>
      <c r="S625" s="5"/>
      <c r="T625" s="5"/>
      <c r="U625" s="1" t="s">
        <v>7380</v>
      </c>
      <c r="V625" s="5"/>
      <c r="W625" s="27" t="s">
        <v>5802</v>
      </c>
      <c r="X625" s="18"/>
      <c r="Y625" s="1" t="s">
        <v>5800</v>
      </c>
      <c r="Z625" s="27" t="s">
        <v>5801</v>
      </c>
      <c r="AA625" s="27" t="s">
        <v>5801</v>
      </c>
      <c r="AB625" s="5"/>
      <c r="AC625" s="27" t="s">
        <v>5802</v>
      </c>
      <c r="AD625" s="3">
        <v>45429.73443287037</v>
      </c>
      <c r="AE625" s="1" t="s">
        <v>5803</v>
      </c>
      <c r="AF625" s="28"/>
      <c r="AG625" s="5"/>
      <c r="AH625" s="5"/>
      <c r="AI625" s="11"/>
      <c r="AJ625" s="27" t="s">
        <v>5801</v>
      </c>
      <c r="AK625" s="5"/>
      <c r="AL625" s="18"/>
      <c r="AM625" s="18"/>
      <c r="AN625" s="18"/>
    </row>
    <row x14ac:dyDescent="0.25" r="626" customHeight="1" ht="18.75">
      <c r="A626" s="1" t="s">
        <v>1200</v>
      </c>
      <c r="B626" s="1" t="s">
        <v>1964</v>
      </c>
      <c r="C626" s="4">
        <v>45347289000158</v>
      </c>
      <c r="D626" s="2" t="s">
        <v>1964</v>
      </c>
      <c r="E626" s="4">
        <v>77991412580</v>
      </c>
      <c r="F626" s="1" t="s">
        <v>7381</v>
      </c>
      <c r="G626" s="22">
        <v>45497.69466435185</v>
      </c>
      <c r="H626" s="3">
        <v>45524.60261574074</v>
      </c>
      <c r="I626" s="22">
        <v>45525.495046296295</v>
      </c>
      <c r="J626" s="1" t="s">
        <v>75</v>
      </c>
      <c r="K626" s="1" t="s">
        <v>5812</v>
      </c>
      <c r="L626" s="5"/>
      <c r="M626" s="18"/>
      <c r="N626" s="4">
        <v>86804187</v>
      </c>
      <c r="O626" s="4">
        <v>105079260</v>
      </c>
      <c r="P626" s="5"/>
      <c r="Q626" s="5"/>
      <c r="R626" s="5"/>
      <c r="S626" s="5"/>
      <c r="T626" s="1" t="s">
        <v>5798</v>
      </c>
      <c r="U626" s="5"/>
      <c r="V626" s="5"/>
      <c r="W626" s="27" t="s">
        <v>5802</v>
      </c>
      <c r="X626" s="18"/>
      <c r="Y626" s="1" t="s">
        <v>5800</v>
      </c>
      <c r="Z626" s="27" t="s">
        <v>5801</v>
      </c>
      <c r="AA626" s="27" t="s">
        <v>5801</v>
      </c>
      <c r="AB626" s="5"/>
      <c r="AC626" s="27" t="s">
        <v>5802</v>
      </c>
      <c r="AD626" s="3">
        <v>45497.68913194445</v>
      </c>
      <c r="AE626" s="1" t="s">
        <v>5803</v>
      </c>
      <c r="AF626" s="28"/>
      <c r="AG626" s="5"/>
      <c r="AH626" s="5"/>
      <c r="AI626" s="11"/>
      <c r="AJ626" s="27" t="s">
        <v>5801</v>
      </c>
      <c r="AK626" s="5"/>
      <c r="AL626" s="18"/>
      <c r="AM626" s="18"/>
      <c r="AN626" s="18"/>
    </row>
    <row x14ac:dyDescent="0.25" r="627" customHeight="1" ht="18.75">
      <c r="A627" s="1" t="s">
        <v>1436</v>
      </c>
      <c r="B627" s="1" t="s">
        <v>4722</v>
      </c>
      <c r="C627" s="4">
        <v>44710559000180</v>
      </c>
      <c r="D627" s="2" t="s">
        <v>4722</v>
      </c>
      <c r="E627" s="4">
        <v>11960673998</v>
      </c>
      <c r="F627" s="1" t="s">
        <v>7382</v>
      </c>
      <c r="G627" s="22">
        <v>45537.861296296294</v>
      </c>
      <c r="H627" s="3">
        <v>45597.22675925926</v>
      </c>
      <c r="I627" s="22"/>
      <c r="J627" s="1" t="s">
        <v>119</v>
      </c>
      <c r="K627" s="1" t="s">
        <v>5812</v>
      </c>
      <c r="L627" s="25" t="s">
        <v>5622</v>
      </c>
      <c r="M627" s="18"/>
      <c r="N627" s="4">
        <v>88012749</v>
      </c>
      <c r="O627" s="4">
        <v>106896059</v>
      </c>
      <c r="P627" s="5"/>
      <c r="Q627" s="1" t="s">
        <v>5852</v>
      </c>
      <c r="R627" s="5"/>
      <c r="S627" s="1" t="s">
        <v>5859</v>
      </c>
      <c r="T627" s="1" t="s">
        <v>5815</v>
      </c>
      <c r="U627" s="5"/>
      <c r="V627" s="5"/>
      <c r="W627" s="5"/>
      <c r="X627" s="18"/>
      <c r="Y627" s="1" t="s">
        <v>5800</v>
      </c>
      <c r="Z627" s="27" t="s">
        <v>5801</v>
      </c>
      <c r="AA627" s="27" t="s">
        <v>5801</v>
      </c>
      <c r="AB627" s="1" t="s">
        <v>7383</v>
      </c>
      <c r="AC627" s="27" t="s">
        <v>5802</v>
      </c>
      <c r="AD627" s="3">
        <v>45537.861296296294</v>
      </c>
      <c r="AE627" s="1" t="s">
        <v>5803</v>
      </c>
      <c r="AF627" s="26" t="s">
        <v>7384</v>
      </c>
      <c r="AG627" s="5"/>
      <c r="AH627" s="5"/>
      <c r="AI627" s="11"/>
      <c r="AJ627" s="27" t="s">
        <v>5801</v>
      </c>
      <c r="AK627" s="27" t="s">
        <v>5802</v>
      </c>
      <c r="AL627" s="4">
        <v>1</v>
      </c>
      <c r="AM627" s="4">
        <v>0</v>
      </c>
      <c r="AN627" s="4">
        <v>1</v>
      </c>
    </row>
    <row x14ac:dyDescent="0.25" r="628" customHeight="1" ht="18.75">
      <c r="A628" s="1" t="s">
        <v>1277</v>
      </c>
      <c r="B628" s="1" t="s">
        <v>2202</v>
      </c>
      <c r="C628" s="4">
        <v>33888904000154</v>
      </c>
      <c r="D628" s="2" t="s">
        <v>2202</v>
      </c>
      <c r="E628" s="4">
        <v>11986490500</v>
      </c>
      <c r="F628" s="1" t="s">
        <v>7385</v>
      </c>
      <c r="G628" s="22">
        <v>45240.83311342593</v>
      </c>
      <c r="H628" s="3">
        <v>45297.034780092596</v>
      </c>
      <c r="I628" s="22">
        <v>45473.7971875</v>
      </c>
      <c r="J628" s="1" t="s">
        <v>119</v>
      </c>
      <c r="K628" s="1" t="s">
        <v>5846</v>
      </c>
      <c r="L628" s="25" t="s">
        <v>5423</v>
      </c>
      <c r="M628" s="18"/>
      <c r="N628" s="4">
        <v>74183140</v>
      </c>
      <c r="O628" s="4">
        <v>91328803</v>
      </c>
      <c r="P628" s="5"/>
      <c r="Q628" s="5"/>
      <c r="R628" s="5"/>
      <c r="S628" s="5"/>
      <c r="T628" s="1" t="s">
        <v>5798</v>
      </c>
      <c r="U628" s="1" t="s">
        <v>7386</v>
      </c>
      <c r="V628" s="5"/>
      <c r="W628" s="5"/>
      <c r="X628" s="18"/>
      <c r="Y628" s="1" t="s">
        <v>5800</v>
      </c>
      <c r="Z628" s="27" t="s">
        <v>5801</v>
      </c>
      <c r="AA628" s="27" t="s">
        <v>5801</v>
      </c>
      <c r="AB628" s="5"/>
      <c r="AC628" s="5"/>
      <c r="AD628" s="11"/>
      <c r="AE628" s="1" t="s">
        <v>5803</v>
      </c>
      <c r="AF628" s="28"/>
      <c r="AG628" s="5"/>
      <c r="AH628" s="5"/>
      <c r="AI628" s="11"/>
      <c r="AJ628" s="5"/>
      <c r="AK628" s="5"/>
      <c r="AL628" s="18"/>
      <c r="AM628" s="18"/>
      <c r="AN628" s="18"/>
    </row>
    <row x14ac:dyDescent="0.25" r="629" customHeight="1" ht="18.75">
      <c r="A629" s="1" t="s">
        <v>1559</v>
      </c>
      <c r="B629" s="1" t="s">
        <v>2023</v>
      </c>
      <c r="C629" s="4">
        <v>25886433000117</v>
      </c>
      <c r="D629" s="2" t="s">
        <v>2023</v>
      </c>
      <c r="E629" s="4">
        <v>31993302695</v>
      </c>
      <c r="F629" s="1" t="s">
        <v>7387</v>
      </c>
      <c r="G629" s="22">
        <v>45561.556550925925</v>
      </c>
      <c r="H629" s="3">
        <v>45597.226851851854</v>
      </c>
      <c r="I629" s="22"/>
      <c r="J629" s="1" t="s">
        <v>288</v>
      </c>
      <c r="K629" s="5"/>
      <c r="L629" s="5"/>
      <c r="M629" s="18"/>
      <c r="N629" s="4">
        <v>88680016</v>
      </c>
      <c r="O629" s="4">
        <v>108005560</v>
      </c>
      <c r="P629" s="5"/>
      <c r="Q629" s="5"/>
      <c r="R629" s="5"/>
      <c r="S629" s="5"/>
      <c r="T629" s="5"/>
      <c r="U629" s="5"/>
      <c r="V629" s="5"/>
      <c r="W629" s="27" t="s">
        <v>5802</v>
      </c>
      <c r="X629" s="18"/>
      <c r="Y629" s="1" t="s">
        <v>5800</v>
      </c>
      <c r="Z629" s="27" t="s">
        <v>5801</v>
      </c>
      <c r="AA629" s="27" t="s">
        <v>5801</v>
      </c>
      <c r="AB629" s="5"/>
      <c r="AC629" s="27" t="s">
        <v>5802</v>
      </c>
      <c r="AD629" s="3">
        <v>45561.551770833335</v>
      </c>
      <c r="AE629" s="1" t="s">
        <v>5803</v>
      </c>
      <c r="AF629" s="28"/>
      <c r="AG629" s="5"/>
      <c r="AH629" s="5"/>
      <c r="AI629" s="11"/>
      <c r="AJ629" s="27" t="s">
        <v>5801</v>
      </c>
      <c r="AK629" s="5"/>
      <c r="AL629" s="18"/>
      <c r="AM629" s="18"/>
      <c r="AN629" s="18"/>
    </row>
    <row x14ac:dyDescent="0.25" r="630" customHeight="1" ht="18.75">
      <c r="A630" s="1" t="s">
        <v>994</v>
      </c>
      <c r="B630" s="1" t="s">
        <v>4723</v>
      </c>
      <c r="C630" s="4">
        <v>9012554000183</v>
      </c>
      <c r="D630" s="2" t="s">
        <v>7388</v>
      </c>
      <c r="E630" s="4">
        <v>22998419490</v>
      </c>
      <c r="F630" s="1" t="s">
        <v>7389</v>
      </c>
      <c r="G630" s="22">
        <v>45525.806967592594</v>
      </c>
      <c r="H630" s="3">
        <v>45597.22650462963</v>
      </c>
      <c r="I630" s="22"/>
      <c r="J630" s="1" t="s">
        <v>193</v>
      </c>
      <c r="K630" s="1" t="s">
        <v>5812</v>
      </c>
      <c r="L630" s="25" t="s">
        <v>5576</v>
      </c>
      <c r="M630" s="18"/>
      <c r="N630" s="4">
        <v>87635179</v>
      </c>
      <c r="O630" s="4">
        <v>106377421</v>
      </c>
      <c r="P630" s="5"/>
      <c r="Q630" s="1" t="s">
        <v>5852</v>
      </c>
      <c r="R630" s="5"/>
      <c r="S630" s="1" t="s">
        <v>5882</v>
      </c>
      <c r="T630" s="5"/>
      <c r="U630" s="5"/>
      <c r="V630" s="5"/>
      <c r="W630" s="5"/>
      <c r="X630" s="18"/>
      <c r="Y630" s="1" t="s">
        <v>5800</v>
      </c>
      <c r="Z630" s="27" t="s">
        <v>5801</v>
      </c>
      <c r="AA630" s="27" t="s">
        <v>5801</v>
      </c>
      <c r="AB630" s="1" t="s">
        <v>7390</v>
      </c>
      <c r="AC630" s="27" t="s">
        <v>5802</v>
      </c>
      <c r="AD630" s="3">
        <v>45525.80694444444</v>
      </c>
      <c r="AE630" s="1" t="s">
        <v>5803</v>
      </c>
      <c r="AF630" s="28"/>
      <c r="AG630" s="5"/>
      <c r="AH630" s="5"/>
      <c r="AI630" s="11"/>
      <c r="AJ630" s="27" t="s">
        <v>5801</v>
      </c>
      <c r="AK630" s="27" t="s">
        <v>5801</v>
      </c>
      <c r="AL630" s="4">
        <v>0</v>
      </c>
      <c r="AM630" s="4">
        <v>0</v>
      </c>
      <c r="AN630" s="4">
        <v>0</v>
      </c>
    </row>
    <row x14ac:dyDescent="0.25" r="631" customHeight="1" ht="18.75">
      <c r="A631" s="1" t="s">
        <v>465</v>
      </c>
      <c r="B631" s="1" t="s">
        <v>2453</v>
      </c>
      <c r="C631" s="4">
        <v>31605928000123</v>
      </c>
      <c r="D631" s="2" t="s">
        <v>2453</v>
      </c>
      <c r="E631" s="4">
        <v>61982763104</v>
      </c>
      <c r="F631" s="1" t="s">
        <v>7391</v>
      </c>
      <c r="G631" s="22">
        <v>45117.76076388889</v>
      </c>
      <c r="H631" s="3">
        <v>45597.22666666667</v>
      </c>
      <c r="I631" s="22"/>
      <c r="J631" s="1" t="s">
        <v>114</v>
      </c>
      <c r="K631" s="1" t="s">
        <v>5863</v>
      </c>
      <c r="L631" s="25" t="s">
        <v>7392</v>
      </c>
      <c r="M631" s="18"/>
      <c r="N631" s="4">
        <v>68351049</v>
      </c>
      <c r="O631" s="4">
        <v>97756650</v>
      </c>
      <c r="P631" s="5"/>
      <c r="Q631" s="5"/>
      <c r="R631" s="5"/>
      <c r="S631" s="5"/>
      <c r="T631" s="1" t="s">
        <v>5815</v>
      </c>
      <c r="U631" s="1" t="s">
        <v>7393</v>
      </c>
      <c r="V631" s="5"/>
      <c r="W631" s="5"/>
      <c r="X631" s="18"/>
      <c r="Y631" s="1" t="s">
        <v>5800</v>
      </c>
      <c r="Z631" s="27" t="s">
        <v>5801</v>
      </c>
      <c r="AA631" s="27" t="s">
        <v>5801</v>
      </c>
      <c r="AB631" s="5"/>
      <c r="AC631" s="5"/>
      <c r="AD631" s="11"/>
      <c r="AE631" s="1" t="s">
        <v>5803</v>
      </c>
      <c r="AF631" s="28"/>
      <c r="AG631" s="5"/>
      <c r="AH631" s="5"/>
      <c r="AI631" s="11"/>
      <c r="AJ631" s="27" t="s">
        <v>5801</v>
      </c>
      <c r="AK631" s="5"/>
      <c r="AL631" s="18"/>
      <c r="AM631" s="18"/>
      <c r="AN631" s="18"/>
    </row>
    <row x14ac:dyDescent="0.25" r="632" customHeight="1" ht="18.75">
      <c r="A632" s="1" t="s">
        <v>1599</v>
      </c>
      <c r="B632" s="1" t="s">
        <v>2024</v>
      </c>
      <c r="C632" s="4">
        <v>36420225000144</v>
      </c>
      <c r="D632" s="2" t="s">
        <v>2024</v>
      </c>
      <c r="E632" s="4">
        <v>74999354763</v>
      </c>
      <c r="F632" s="1" t="s">
        <v>7394</v>
      </c>
      <c r="G632" s="22">
        <v>45539.615439814814</v>
      </c>
      <c r="H632" s="3">
        <v>45597.22657407408</v>
      </c>
      <c r="I632" s="22"/>
      <c r="J632" s="1" t="s">
        <v>119</v>
      </c>
      <c r="K632" s="1" t="s">
        <v>5812</v>
      </c>
      <c r="L632" s="25" t="s">
        <v>5629</v>
      </c>
      <c r="M632" s="18"/>
      <c r="N632" s="4">
        <v>88063812</v>
      </c>
      <c r="O632" s="4">
        <v>106971683</v>
      </c>
      <c r="P632" s="5"/>
      <c r="Q632" s="1" t="s">
        <v>5827</v>
      </c>
      <c r="R632" s="5"/>
      <c r="S632" s="1" t="s">
        <v>5859</v>
      </c>
      <c r="T632" s="1" t="s">
        <v>5815</v>
      </c>
      <c r="U632" s="5"/>
      <c r="V632" s="5"/>
      <c r="W632" s="5"/>
      <c r="X632" s="18"/>
      <c r="Y632" s="1" t="s">
        <v>5800</v>
      </c>
      <c r="Z632" s="27" t="s">
        <v>5801</v>
      </c>
      <c r="AA632" s="27" t="s">
        <v>5801</v>
      </c>
      <c r="AB632" s="5"/>
      <c r="AC632" s="27" t="s">
        <v>5802</v>
      </c>
      <c r="AD632" s="3">
        <v>45539.61541666667</v>
      </c>
      <c r="AE632" s="1" t="s">
        <v>5803</v>
      </c>
      <c r="AF632" s="28"/>
      <c r="AG632" s="5"/>
      <c r="AH632" s="5"/>
      <c r="AI632" s="11"/>
      <c r="AJ632" s="27" t="s">
        <v>5801</v>
      </c>
      <c r="AK632" s="27" t="s">
        <v>5802</v>
      </c>
      <c r="AL632" s="4">
        <v>1</v>
      </c>
      <c r="AM632" s="4">
        <v>1</v>
      </c>
      <c r="AN632" s="4">
        <v>2</v>
      </c>
    </row>
    <row x14ac:dyDescent="0.25" r="633" customHeight="1" ht="18.75">
      <c r="A633" s="1" t="s">
        <v>1582</v>
      </c>
      <c r="B633" s="1" t="s">
        <v>1818</v>
      </c>
      <c r="C633" s="4">
        <v>11574942000108</v>
      </c>
      <c r="D633" s="2" t="s">
        <v>7395</v>
      </c>
      <c r="E633" s="4">
        <v>34991040001</v>
      </c>
      <c r="F633" s="1" t="s">
        <v>7396</v>
      </c>
      <c r="G633" s="22">
        <v>45539.87363425926</v>
      </c>
      <c r="H633" s="3">
        <v>45597.226793981485</v>
      </c>
      <c r="I633" s="22"/>
      <c r="J633" s="1" t="s">
        <v>119</v>
      </c>
      <c r="K633" s="1" t="s">
        <v>5824</v>
      </c>
      <c r="L633" s="25" t="s">
        <v>5633</v>
      </c>
      <c r="M633" s="4">
        <v>741552</v>
      </c>
      <c r="N633" s="4">
        <v>88074153</v>
      </c>
      <c r="O633" s="4">
        <v>108023710</v>
      </c>
      <c r="P633" s="5"/>
      <c r="Q633" s="1" t="s">
        <v>6936</v>
      </c>
      <c r="R633" s="5"/>
      <c r="S633" s="1" t="s">
        <v>5814</v>
      </c>
      <c r="T633" s="5"/>
      <c r="U633" s="5"/>
      <c r="V633" s="5"/>
      <c r="W633" s="5"/>
      <c r="X633" s="18"/>
      <c r="Y633" s="1" t="s">
        <v>5800</v>
      </c>
      <c r="Z633" s="27" t="s">
        <v>5801</v>
      </c>
      <c r="AA633" s="27" t="s">
        <v>5801</v>
      </c>
      <c r="AB633" s="1" t="s">
        <v>7397</v>
      </c>
      <c r="AC633" s="27" t="s">
        <v>5802</v>
      </c>
      <c r="AD633" s="3">
        <v>45539.87359953704</v>
      </c>
      <c r="AE633" s="1" t="s">
        <v>5803</v>
      </c>
      <c r="AF633" s="28"/>
      <c r="AG633" s="5"/>
      <c r="AH633" s="5"/>
      <c r="AI633" s="11"/>
      <c r="AJ633" s="27" t="s">
        <v>5801</v>
      </c>
      <c r="AK633" s="27" t="s">
        <v>5802</v>
      </c>
      <c r="AL633" s="4">
        <v>2</v>
      </c>
      <c r="AM633" s="4">
        <v>2</v>
      </c>
      <c r="AN633" s="4">
        <v>9</v>
      </c>
    </row>
    <row x14ac:dyDescent="0.25" r="634" customHeight="1" ht="18.75">
      <c r="A634" s="1" t="s">
        <v>345</v>
      </c>
      <c r="B634" s="1" t="s">
        <v>1819</v>
      </c>
      <c r="C634" s="4">
        <v>50874415000324</v>
      </c>
      <c r="D634" s="2" t="s">
        <v>1819</v>
      </c>
      <c r="E634" s="4">
        <v>11939528547</v>
      </c>
      <c r="F634" s="1" t="s">
        <v>7398</v>
      </c>
      <c r="G634" s="22">
        <v>45548.5483912037</v>
      </c>
      <c r="H634" s="3">
        <v>45597.22693287037</v>
      </c>
      <c r="I634" s="22"/>
      <c r="J634" s="1" t="s">
        <v>184</v>
      </c>
      <c r="K634" s="1" t="s">
        <v>5893</v>
      </c>
      <c r="L634" s="5"/>
      <c r="M634" s="18"/>
      <c r="N634" s="4">
        <v>88324643</v>
      </c>
      <c r="O634" s="4">
        <v>107410707</v>
      </c>
      <c r="P634" s="5"/>
      <c r="Q634" s="5"/>
      <c r="R634" s="5"/>
      <c r="S634" s="5"/>
      <c r="T634" s="5"/>
      <c r="U634" s="5"/>
      <c r="V634" s="5"/>
      <c r="W634" s="27" t="s">
        <v>5802</v>
      </c>
      <c r="X634" s="18"/>
      <c r="Y634" s="1" t="s">
        <v>5940</v>
      </c>
      <c r="Z634" s="27" t="s">
        <v>5801</v>
      </c>
      <c r="AA634" s="27" t="s">
        <v>5801</v>
      </c>
      <c r="AB634" s="5"/>
      <c r="AC634" s="27" t="s">
        <v>5802</v>
      </c>
      <c r="AD634" s="3">
        <v>45548.54288194444</v>
      </c>
      <c r="AE634" s="1" t="s">
        <v>5803</v>
      </c>
      <c r="AF634" s="28"/>
      <c r="AG634" s="5"/>
      <c r="AH634" s="5"/>
      <c r="AI634" s="11"/>
      <c r="AJ634" s="27" t="s">
        <v>5801</v>
      </c>
      <c r="AK634" s="5"/>
      <c r="AL634" s="18"/>
      <c r="AM634" s="18"/>
      <c r="AN634" s="18"/>
    </row>
    <row x14ac:dyDescent="0.25" r="635" customHeight="1" ht="18.75">
      <c r="A635" s="1" t="s">
        <v>523</v>
      </c>
      <c r="B635" s="1" t="s">
        <v>2025</v>
      </c>
      <c r="C635" s="4">
        <v>29319573000164</v>
      </c>
      <c r="D635" s="2" t="s">
        <v>2025</v>
      </c>
      <c r="E635" s="4">
        <v>17992752112</v>
      </c>
      <c r="F635" s="1" t="s">
        <v>7399</v>
      </c>
      <c r="G635" s="22">
        <v>45503.056921296295</v>
      </c>
      <c r="H635" s="3">
        <v>45597.22694444445</v>
      </c>
      <c r="I635" s="22"/>
      <c r="J635" s="1" t="s">
        <v>108</v>
      </c>
      <c r="K635" s="1" t="s">
        <v>5824</v>
      </c>
      <c r="L635" s="25" t="s">
        <v>5493</v>
      </c>
      <c r="M635" s="4">
        <v>1214025</v>
      </c>
      <c r="N635" s="4">
        <v>86941039</v>
      </c>
      <c r="O635" s="4">
        <v>105302093</v>
      </c>
      <c r="P635" s="5"/>
      <c r="Q635" s="1" t="s">
        <v>5852</v>
      </c>
      <c r="R635" s="5"/>
      <c r="S635" s="1" t="s">
        <v>5814</v>
      </c>
      <c r="T635" s="1" t="s">
        <v>5815</v>
      </c>
      <c r="U635" s="5"/>
      <c r="V635" s="5"/>
      <c r="W635" s="5"/>
      <c r="X635" s="18"/>
      <c r="Y635" s="1" t="s">
        <v>5800</v>
      </c>
      <c r="Z635" s="27" t="s">
        <v>5801</v>
      </c>
      <c r="AA635" s="27" t="s">
        <v>5801</v>
      </c>
      <c r="AB635" s="1" t="s">
        <v>7400</v>
      </c>
      <c r="AC635" s="27" t="s">
        <v>5802</v>
      </c>
      <c r="AD635" s="3">
        <v>45503.056909722225</v>
      </c>
      <c r="AE635" s="1" t="s">
        <v>5803</v>
      </c>
      <c r="AF635" s="28"/>
      <c r="AG635" s="5"/>
      <c r="AH635" s="5"/>
      <c r="AI635" s="11"/>
      <c r="AJ635" s="27" t="s">
        <v>5801</v>
      </c>
      <c r="AK635" s="27" t="s">
        <v>5802</v>
      </c>
      <c r="AL635" s="4">
        <v>1</v>
      </c>
      <c r="AM635" s="4">
        <v>1</v>
      </c>
      <c r="AN635" s="4">
        <v>3</v>
      </c>
    </row>
    <row x14ac:dyDescent="0.25" r="636" customHeight="1" ht="18.75">
      <c r="A636" s="1" t="s">
        <v>792</v>
      </c>
      <c r="B636" s="1" t="s">
        <v>2203</v>
      </c>
      <c r="C636" s="4">
        <v>33058795807</v>
      </c>
      <c r="D636" s="2" t="s">
        <v>2203</v>
      </c>
      <c r="E636" s="4">
        <v>11952173076</v>
      </c>
      <c r="F636" s="1" t="s">
        <v>7401</v>
      </c>
      <c r="G636" s="22">
        <v>45440.61210648148</v>
      </c>
      <c r="H636" s="3">
        <v>45597.22697916667</v>
      </c>
      <c r="I636" s="22"/>
      <c r="J636" s="1" t="s">
        <v>316</v>
      </c>
      <c r="K636" s="1" t="s">
        <v>5812</v>
      </c>
      <c r="L636" s="5"/>
      <c r="M636" s="18"/>
      <c r="N636" s="4">
        <v>84900677</v>
      </c>
      <c r="O636" s="4">
        <v>102142003</v>
      </c>
      <c r="P636" s="5"/>
      <c r="Q636" s="5"/>
      <c r="R636" s="5"/>
      <c r="S636" s="5"/>
      <c r="T636" s="5"/>
      <c r="U636" s="1" t="s">
        <v>7402</v>
      </c>
      <c r="V636" s="5"/>
      <c r="W636" s="5"/>
      <c r="X636" s="18"/>
      <c r="Y636" s="1" t="s">
        <v>5800</v>
      </c>
      <c r="Z636" s="27" t="s">
        <v>5801</v>
      </c>
      <c r="AA636" s="27" t="s">
        <v>5801</v>
      </c>
      <c r="AB636" s="5"/>
      <c r="AC636" s="27" t="s">
        <v>5802</v>
      </c>
      <c r="AD636" s="3">
        <v>45440.61215277778</v>
      </c>
      <c r="AE636" s="1" t="s">
        <v>5803</v>
      </c>
      <c r="AF636" s="28"/>
      <c r="AG636" s="5"/>
      <c r="AH636" s="5"/>
      <c r="AI636" s="11"/>
      <c r="AJ636" s="27" t="s">
        <v>5801</v>
      </c>
      <c r="AK636" s="5"/>
      <c r="AL636" s="18"/>
      <c r="AM636" s="18"/>
      <c r="AN636" s="18"/>
    </row>
    <row x14ac:dyDescent="0.25" r="637" customHeight="1" ht="18.75">
      <c r="A637" s="1" t="s">
        <v>482</v>
      </c>
      <c r="B637" s="1" t="s">
        <v>1820</v>
      </c>
      <c r="C637" s="4">
        <v>42912924812</v>
      </c>
      <c r="D637" s="2" t="s">
        <v>1820</v>
      </c>
      <c r="E637" s="4">
        <v>11991655388</v>
      </c>
      <c r="F637" s="1" t="s">
        <v>7403</v>
      </c>
      <c r="G637" s="22">
        <v>45378.49070601852</v>
      </c>
      <c r="H637" s="3">
        <v>45586.39763888889</v>
      </c>
      <c r="I637" s="22">
        <v>45586.62027777778</v>
      </c>
      <c r="J637" s="1" t="s">
        <v>41</v>
      </c>
      <c r="K637" s="1" t="s">
        <v>5812</v>
      </c>
      <c r="L637" s="25" t="s">
        <v>5169</v>
      </c>
      <c r="M637" s="18"/>
      <c r="N637" s="4">
        <v>79990765</v>
      </c>
      <c r="O637" s="4">
        <v>98558070</v>
      </c>
      <c r="P637" s="5"/>
      <c r="Q637" s="5"/>
      <c r="R637" s="5"/>
      <c r="S637" s="5"/>
      <c r="T637" s="5"/>
      <c r="U637" s="1" t="s">
        <v>7404</v>
      </c>
      <c r="V637" s="5"/>
      <c r="W637" s="27" t="s">
        <v>5802</v>
      </c>
      <c r="X637" s="18"/>
      <c r="Y637" s="1" t="s">
        <v>5800</v>
      </c>
      <c r="Z637" s="27" t="s">
        <v>5801</v>
      </c>
      <c r="AA637" s="27" t="s">
        <v>5801</v>
      </c>
      <c r="AB637" s="5"/>
      <c r="AC637" s="27" t="s">
        <v>5802</v>
      </c>
      <c r="AD637" s="3">
        <v>45378.4906712963</v>
      </c>
      <c r="AE637" s="1" t="s">
        <v>5803</v>
      </c>
      <c r="AF637" s="28"/>
      <c r="AG637" s="5"/>
      <c r="AH637" s="5"/>
      <c r="AI637" s="11"/>
      <c r="AJ637" s="27" t="s">
        <v>5801</v>
      </c>
      <c r="AK637" s="5"/>
      <c r="AL637" s="18"/>
      <c r="AM637" s="18"/>
      <c r="AN637" s="18"/>
    </row>
    <row x14ac:dyDescent="0.25" r="638" customHeight="1" ht="18.75">
      <c r="A638" s="1" t="s">
        <v>1681</v>
      </c>
      <c r="B638" s="1" t="s">
        <v>7405</v>
      </c>
      <c r="C638" s="4">
        <v>52110324000186</v>
      </c>
      <c r="D638" s="2" t="s">
        <v>7405</v>
      </c>
      <c r="E638" s="4">
        <v>44991450713</v>
      </c>
      <c r="F638" s="1" t="s">
        <v>7406</v>
      </c>
      <c r="G638" s="22">
        <v>45239.77371527778</v>
      </c>
      <c r="H638" s="3">
        <v>45240.721655092595</v>
      </c>
      <c r="I638" s="22">
        <v>45278.54275462963</v>
      </c>
      <c r="J638" s="1" t="s">
        <v>119</v>
      </c>
      <c r="K638" s="1" t="s">
        <v>5863</v>
      </c>
      <c r="L638" s="25" t="s">
        <v>7407</v>
      </c>
      <c r="M638" s="18"/>
      <c r="N638" s="4">
        <v>74153193</v>
      </c>
      <c r="O638" s="4">
        <v>91316943</v>
      </c>
      <c r="P638" s="5"/>
      <c r="Q638" s="5"/>
      <c r="R638" s="5"/>
      <c r="S638" s="5"/>
      <c r="T638" s="5"/>
      <c r="U638" s="1" t="s">
        <v>7408</v>
      </c>
      <c r="V638" s="5"/>
      <c r="W638" s="5"/>
      <c r="X638" s="18"/>
      <c r="Y638" s="1" t="s">
        <v>5800</v>
      </c>
      <c r="Z638" s="27" t="s">
        <v>5801</v>
      </c>
      <c r="AA638" s="27" t="s">
        <v>5801</v>
      </c>
      <c r="AB638" s="5"/>
      <c r="AC638" s="5"/>
      <c r="AD638" s="11"/>
      <c r="AE638" s="1" t="s">
        <v>5803</v>
      </c>
      <c r="AF638" s="28"/>
      <c r="AG638" s="5"/>
      <c r="AH638" s="5"/>
      <c r="AI638" s="11"/>
      <c r="AJ638" s="5"/>
      <c r="AK638" s="5"/>
      <c r="AL638" s="18"/>
      <c r="AM638" s="18"/>
      <c r="AN638" s="18"/>
    </row>
    <row x14ac:dyDescent="0.25" r="639" customHeight="1" ht="18.75">
      <c r="A639" s="1" t="s">
        <v>7409</v>
      </c>
      <c r="B639" s="1" t="s">
        <v>7410</v>
      </c>
      <c r="C639" s="18"/>
      <c r="D639" s="2" t="s">
        <v>7410</v>
      </c>
      <c r="E639" s="4">
        <v>14981126232</v>
      </c>
      <c r="F639" s="1" t="s">
        <v>7411</v>
      </c>
      <c r="G639" s="22">
        <v>45138.84040509259</v>
      </c>
      <c r="H639" s="3">
        <v>45138.84040509259</v>
      </c>
      <c r="I639" s="22">
        <v>45235.5087037037</v>
      </c>
      <c r="J639" s="1" t="s">
        <v>156</v>
      </c>
      <c r="K639" s="5"/>
      <c r="L639" s="25" t="s">
        <v>7412</v>
      </c>
      <c r="M639" s="18"/>
      <c r="N639" s="4">
        <v>69244410</v>
      </c>
      <c r="O639" s="18"/>
      <c r="P639" s="5"/>
      <c r="Q639" s="5"/>
      <c r="R639" s="5"/>
      <c r="S639" s="5"/>
      <c r="T639" s="5"/>
      <c r="U639" s="5"/>
      <c r="V639" s="5"/>
      <c r="W639" s="27" t="s">
        <v>5801</v>
      </c>
      <c r="X639" s="18"/>
      <c r="Y639" s="1" t="s">
        <v>5800</v>
      </c>
      <c r="Z639" s="27" t="s">
        <v>5801</v>
      </c>
      <c r="AA639" s="27" t="s">
        <v>5801</v>
      </c>
      <c r="AB639" s="5"/>
      <c r="AC639" s="5"/>
      <c r="AD639" s="11"/>
      <c r="AE639" s="1" t="s">
        <v>5803</v>
      </c>
      <c r="AF639" s="28"/>
      <c r="AG639" s="5"/>
      <c r="AH639" s="5"/>
      <c r="AI639" s="11"/>
      <c r="AJ639" s="5"/>
      <c r="AK639" s="5"/>
      <c r="AL639" s="18"/>
      <c r="AM639" s="18"/>
      <c r="AN639" s="18"/>
    </row>
    <row x14ac:dyDescent="0.25" r="640" customHeight="1" ht="18.75">
      <c r="A640" s="1" t="s">
        <v>883</v>
      </c>
      <c r="B640" s="1" t="s">
        <v>1821</v>
      </c>
      <c r="C640" s="18"/>
      <c r="D640" s="2" t="s">
        <v>1821</v>
      </c>
      <c r="E640" s="4">
        <v>19998363684</v>
      </c>
      <c r="F640" s="1" t="s">
        <v>7413</v>
      </c>
      <c r="G640" s="22">
        <v>45573.617743055554</v>
      </c>
      <c r="H640" s="3">
        <v>45597.090729166666</v>
      </c>
      <c r="I640" s="22"/>
      <c r="J640" s="1" t="s">
        <v>204</v>
      </c>
      <c r="K640" s="1" t="s">
        <v>5812</v>
      </c>
      <c r="L640" s="25" t="s">
        <v>7414</v>
      </c>
      <c r="M640" s="18"/>
      <c r="N640" s="4">
        <v>88975228</v>
      </c>
      <c r="O640" s="4">
        <v>108504839</v>
      </c>
      <c r="P640" s="5"/>
      <c r="Q640" s="5"/>
      <c r="R640" s="5"/>
      <c r="S640" s="5"/>
      <c r="T640" s="5"/>
      <c r="U640" s="5"/>
      <c r="V640" s="5"/>
      <c r="W640" s="5"/>
      <c r="X640" s="18"/>
      <c r="Y640" s="1" t="s">
        <v>5800</v>
      </c>
      <c r="Z640" s="27" t="s">
        <v>5801</v>
      </c>
      <c r="AA640" s="27" t="s">
        <v>5801</v>
      </c>
      <c r="AB640" s="5"/>
      <c r="AC640" s="27" t="s">
        <v>5802</v>
      </c>
      <c r="AD640" s="3">
        <v>45534.83695601852</v>
      </c>
      <c r="AE640" s="1" t="s">
        <v>5803</v>
      </c>
      <c r="AF640" s="26" t="s">
        <v>7415</v>
      </c>
      <c r="AG640" s="5"/>
      <c r="AH640" s="5"/>
      <c r="AI640" s="11"/>
      <c r="AJ640" s="27" t="s">
        <v>5801</v>
      </c>
      <c r="AK640" s="5"/>
      <c r="AL640" s="18"/>
      <c r="AM640" s="18"/>
      <c r="AN640" s="18"/>
    </row>
    <row x14ac:dyDescent="0.25" r="641" customHeight="1" ht="18.75">
      <c r="A641" s="1" t="s">
        <v>1326</v>
      </c>
      <c r="B641" s="1" t="s">
        <v>2454</v>
      </c>
      <c r="C641" s="4">
        <v>45706762000146</v>
      </c>
      <c r="D641" s="2" t="s">
        <v>2454</v>
      </c>
      <c r="E641" s="4">
        <v>11993457888</v>
      </c>
      <c r="F641" s="1" t="s">
        <v>7416</v>
      </c>
      <c r="G641" s="22">
        <v>45338.57278935185</v>
      </c>
      <c r="H641" s="3">
        <v>45597.2265162037</v>
      </c>
      <c r="I641" s="22"/>
      <c r="J641" s="1" t="s">
        <v>108</v>
      </c>
      <c r="K641" s="1" t="s">
        <v>5812</v>
      </c>
      <c r="L641" s="25" t="s">
        <v>7417</v>
      </c>
      <c r="M641" s="18"/>
      <c r="N641" s="4">
        <v>77491732</v>
      </c>
      <c r="O641" s="4">
        <v>96057322</v>
      </c>
      <c r="P641" s="5"/>
      <c r="Q641" s="5"/>
      <c r="R641" s="5"/>
      <c r="S641" s="5"/>
      <c r="T641" s="1" t="s">
        <v>5798</v>
      </c>
      <c r="U641" s="1" t="s">
        <v>7418</v>
      </c>
      <c r="V641" s="5"/>
      <c r="W641" s="5"/>
      <c r="X641" s="18"/>
      <c r="Y641" s="1" t="s">
        <v>5800</v>
      </c>
      <c r="Z641" s="27" t="s">
        <v>5801</v>
      </c>
      <c r="AA641" s="27" t="s">
        <v>5801</v>
      </c>
      <c r="AB641" s="5"/>
      <c r="AC641" s="5"/>
      <c r="AD641" s="11"/>
      <c r="AE641" s="1" t="s">
        <v>5803</v>
      </c>
      <c r="AF641" s="28"/>
      <c r="AG641" s="5"/>
      <c r="AH641" s="5"/>
      <c r="AI641" s="11"/>
      <c r="AJ641" s="27" t="s">
        <v>5801</v>
      </c>
      <c r="AK641" s="5"/>
      <c r="AL641" s="18"/>
      <c r="AM641" s="18"/>
      <c r="AN641" s="18"/>
    </row>
    <row x14ac:dyDescent="0.25" r="642" customHeight="1" ht="18.75">
      <c r="A642" s="1" t="s">
        <v>1286</v>
      </c>
      <c r="B642" s="25" t="s">
        <v>4724</v>
      </c>
      <c r="C642" s="4">
        <v>41218196000172</v>
      </c>
      <c r="D642" s="2" t="s">
        <v>7419</v>
      </c>
      <c r="E642" s="4">
        <v>21997343091</v>
      </c>
      <c r="F642" s="1" t="s">
        <v>7420</v>
      </c>
      <c r="G642" s="22">
        <v>45546.93798611111</v>
      </c>
      <c r="H642" s="3">
        <v>45597.22696759259</v>
      </c>
      <c r="I642" s="22"/>
      <c r="J642" s="1" t="s">
        <v>223</v>
      </c>
      <c r="K642" s="1" t="s">
        <v>5812</v>
      </c>
      <c r="L642" s="25" t="s">
        <v>5698</v>
      </c>
      <c r="M642" s="18"/>
      <c r="N642" s="4">
        <v>88286422</v>
      </c>
      <c r="O642" s="4">
        <v>107341252</v>
      </c>
      <c r="P642" s="5"/>
      <c r="Q642" s="1" t="s">
        <v>5852</v>
      </c>
      <c r="R642" s="5"/>
      <c r="S642" s="1" t="s">
        <v>5882</v>
      </c>
      <c r="T642" s="5"/>
      <c r="U642" s="5"/>
      <c r="V642" s="5"/>
      <c r="W642" s="5"/>
      <c r="X642" s="18"/>
      <c r="Y642" s="1" t="s">
        <v>5800</v>
      </c>
      <c r="Z642" s="27" t="s">
        <v>5801</v>
      </c>
      <c r="AA642" s="27" t="s">
        <v>5801</v>
      </c>
      <c r="AB642" s="5"/>
      <c r="AC642" s="27" t="s">
        <v>5802</v>
      </c>
      <c r="AD642" s="3">
        <v>45546.93797453704</v>
      </c>
      <c r="AE642" s="1" t="s">
        <v>5803</v>
      </c>
      <c r="AF642" s="28"/>
      <c r="AG642" s="5"/>
      <c r="AH642" s="5"/>
      <c r="AI642" s="11"/>
      <c r="AJ642" s="27" t="s">
        <v>5801</v>
      </c>
      <c r="AK642" s="27" t="s">
        <v>5801</v>
      </c>
      <c r="AL642" s="4">
        <v>0</v>
      </c>
      <c r="AM642" s="4">
        <v>0</v>
      </c>
      <c r="AN642" s="4">
        <v>0</v>
      </c>
    </row>
    <row x14ac:dyDescent="0.25" r="643" customHeight="1" ht="18.75">
      <c r="A643" s="1" t="s">
        <v>1132</v>
      </c>
      <c r="B643" s="1" t="s">
        <v>4989</v>
      </c>
      <c r="C643" s="4">
        <v>41397075000135</v>
      </c>
      <c r="D643" s="2" t="s">
        <v>4989</v>
      </c>
      <c r="E643" s="4">
        <v>5535999865455</v>
      </c>
      <c r="F643" s="1" t="s">
        <v>7421</v>
      </c>
      <c r="G643" s="22">
        <v>45377.76337962963</v>
      </c>
      <c r="H643" s="3">
        <v>45597.22673611111</v>
      </c>
      <c r="I643" s="22"/>
      <c r="J643" s="1" t="s">
        <v>119</v>
      </c>
      <c r="K643" s="1" t="s">
        <v>5797</v>
      </c>
      <c r="L643" s="25" t="s">
        <v>5164</v>
      </c>
      <c r="M643" s="18"/>
      <c r="N643" s="4">
        <v>79946291</v>
      </c>
      <c r="O643" s="4">
        <v>98499915</v>
      </c>
      <c r="P643" s="27" t="s">
        <v>5802</v>
      </c>
      <c r="Q643" s="5"/>
      <c r="R643" s="5"/>
      <c r="S643" s="5"/>
      <c r="T643" s="5"/>
      <c r="U643" s="5"/>
      <c r="V643" s="27" t="s">
        <v>5802</v>
      </c>
      <c r="W643" s="27" t="s">
        <v>5801</v>
      </c>
      <c r="X643" s="4">
        <v>115152</v>
      </c>
      <c r="Y643" s="1" t="s">
        <v>5800</v>
      </c>
      <c r="Z643" s="27" t="s">
        <v>5801</v>
      </c>
      <c r="AA643" s="27" t="s">
        <v>5801</v>
      </c>
      <c r="AB643" s="5"/>
      <c r="AC643" s="5"/>
      <c r="AD643" s="11"/>
      <c r="AE643" s="1" t="s">
        <v>5803</v>
      </c>
      <c r="AF643" s="28"/>
      <c r="AG643" s="5"/>
      <c r="AH643" s="5"/>
      <c r="AI643" s="11"/>
      <c r="AJ643" s="27" t="s">
        <v>5801</v>
      </c>
      <c r="AK643" s="5"/>
      <c r="AL643" s="18"/>
      <c r="AM643" s="18"/>
      <c r="AN643" s="18"/>
    </row>
    <row x14ac:dyDescent="0.25" r="644" customHeight="1" ht="18.75">
      <c r="A644" s="1" t="s">
        <v>1701</v>
      </c>
      <c r="B644" s="1" t="s">
        <v>4990</v>
      </c>
      <c r="C644" s="4">
        <v>53856193000143</v>
      </c>
      <c r="D644" s="2" t="s">
        <v>7422</v>
      </c>
      <c r="E644" s="4">
        <v>47996609690</v>
      </c>
      <c r="F644" s="1" t="s">
        <v>7423</v>
      </c>
      <c r="G644" s="22">
        <v>45594.77615740741</v>
      </c>
      <c r="H644" s="3">
        <v>45597.04950231482</v>
      </c>
      <c r="I644" s="22"/>
      <c r="J644" s="1" t="s">
        <v>206</v>
      </c>
      <c r="K644" s="1" t="s">
        <v>5893</v>
      </c>
      <c r="L644" s="25" t="s">
        <v>7424</v>
      </c>
      <c r="M644" s="18"/>
      <c r="N644" s="4">
        <v>89763764</v>
      </c>
      <c r="O644" s="4">
        <v>109549631</v>
      </c>
      <c r="P644" s="5"/>
      <c r="Q644" s="1" t="s">
        <v>6073</v>
      </c>
      <c r="R644" s="5"/>
      <c r="S644" s="1" t="s">
        <v>5882</v>
      </c>
      <c r="T644" s="1" t="s">
        <v>5798</v>
      </c>
      <c r="U644" s="5"/>
      <c r="V644" s="5"/>
      <c r="W644" s="5"/>
      <c r="X644" s="18"/>
      <c r="Y644" s="1" t="s">
        <v>5800</v>
      </c>
      <c r="Z644" s="27" t="s">
        <v>5801</v>
      </c>
      <c r="AA644" s="27" t="s">
        <v>5801</v>
      </c>
      <c r="AB644" s="1" t="s">
        <v>7425</v>
      </c>
      <c r="AC644" s="27" t="s">
        <v>5802</v>
      </c>
      <c r="AD644" s="3">
        <v>45594.77613425926</v>
      </c>
      <c r="AE644" s="1" t="s">
        <v>5803</v>
      </c>
      <c r="AF644" s="28"/>
      <c r="AG644" s="5"/>
      <c r="AH644" s="5"/>
      <c r="AI644" s="11"/>
      <c r="AJ644" s="27" t="s">
        <v>5801</v>
      </c>
      <c r="AK644" s="27" t="s">
        <v>5801</v>
      </c>
      <c r="AL644" s="4">
        <v>0</v>
      </c>
      <c r="AM644" s="4">
        <v>0</v>
      </c>
      <c r="AN644" s="4">
        <v>0</v>
      </c>
    </row>
    <row x14ac:dyDescent="0.25" r="645" customHeight="1" ht="18.75">
      <c r="A645" s="1" t="s">
        <v>1349</v>
      </c>
      <c r="B645" s="1" t="s">
        <v>4725</v>
      </c>
      <c r="C645" s="4">
        <v>53475890000154</v>
      </c>
      <c r="D645" s="2" t="s">
        <v>7426</v>
      </c>
      <c r="E645" s="4">
        <v>75999007580</v>
      </c>
      <c r="F645" s="1" t="s">
        <v>7427</v>
      </c>
      <c r="G645" s="22">
        <v>45540.57003472222</v>
      </c>
      <c r="H645" s="3">
        <v>45597.22692129629</v>
      </c>
      <c r="I645" s="22"/>
      <c r="J645" s="1" t="s">
        <v>273</v>
      </c>
      <c r="K645" s="1" t="s">
        <v>5824</v>
      </c>
      <c r="L645" s="25" t="s">
        <v>5665</v>
      </c>
      <c r="M645" s="4">
        <v>829873</v>
      </c>
      <c r="N645" s="4">
        <v>88086130</v>
      </c>
      <c r="O645" s="4">
        <v>107012452</v>
      </c>
      <c r="P645" s="5"/>
      <c r="Q645" s="1" t="s">
        <v>5852</v>
      </c>
      <c r="R645" s="5"/>
      <c r="S645" s="1" t="s">
        <v>5814</v>
      </c>
      <c r="T645" s="1" t="s">
        <v>5815</v>
      </c>
      <c r="U645" s="5"/>
      <c r="V645" s="5"/>
      <c r="W645" s="5"/>
      <c r="X645" s="18"/>
      <c r="Y645" s="1" t="s">
        <v>5800</v>
      </c>
      <c r="Z645" s="27" t="s">
        <v>5801</v>
      </c>
      <c r="AA645" s="27" t="s">
        <v>5801</v>
      </c>
      <c r="AB645" s="5"/>
      <c r="AC645" s="27" t="s">
        <v>5802</v>
      </c>
      <c r="AD645" s="3">
        <v>45540.570023148146</v>
      </c>
      <c r="AE645" s="1" t="s">
        <v>5803</v>
      </c>
      <c r="AF645" s="28"/>
      <c r="AG645" s="5"/>
      <c r="AH645" s="5"/>
      <c r="AI645" s="11"/>
      <c r="AJ645" s="27" t="s">
        <v>5801</v>
      </c>
      <c r="AK645" s="27" t="s">
        <v>5802</v>
      </c>
      <c r="AL645" s="4">
        <v>2</v>
      </c>
      <c r="AM645" s="4">
        <v>2</v>
      </c>
      <c r="AN645" s="4">
        <v>6</v>
      </c>
    </row>
    <row x14ac:dyDescent="0.25" r="646" customHeight="1" ht="18.75">
      <c r="A646" s="1" t="s">
        <v>1022</v>
      </c>
      <c r="B646" s="1" t="s">
        <v>2204</v>
      </c>
      <c r="C646" s="4">
        <v>5025204000109</v>
      </c>
      <c r="D646" s="2" t="s">
        <v>2204</v>
      </c>
      <c r="E646" s="4">
        <v>11947248641</v>
      </c>
      <c r="F646" s="1" t="s">
        <v>7428</v>
      </c>
      <c r="G646" s="22">
        <v>45209.71905092592</v>
      </c>
      <c r="H646" s="3">
        <v>45597.226793981485</v>
      </c>
      <c r="I646" s="22"/>
      <c r="J646" s="1" t="s">
        <v>193</v>
      </c>
      <c r="K646" s="1" t="s">
        <v>5835</v>
      </c>
      <c r="L646" s="25" t="s">
        <v>7429</v>
      </c>
      <c r="M646" s="18"/>
      <c r="N646" s="4">
        <v>72983506</v>
      </c>
      <c r="O646" s="4">
        <v>108154646</v>
      </c>
      <c r="P646" s="5"/>
      <c r="Q646" s="5"/>
      <c r="R646" s="5"/>
      <c r="S646" s="5"/>
      <c r="T646" s="5"/>
      <c r="U646" s="1" t="s">
        <v>7430</v>
      </c>
      <c r="V646" s="5"/>
      <c r="W646" s="27" t="s">
        <v>5801</v>
      </c>
      <c r="X646" s="18"/>
      <c r="Y646" s="1" t="s">
        <v>5800</v>
      </c>
      <c r="Z646" s="27" t="s">
        <v>5801</v>
      </c>
      <c r="AA646" s="27" t="s">
        <v>5802</v>
      </c>
      <c r="AB646" s="5"/>
      <c r="AC646" s="5"/>
      <c r="AD646" s="11"/>
      <c r="AE646" s="1" t="s">
        <v>5803</v>
      </c>
      <c r="AF646" s="28"/>
      <c r="AG646" s="5"/>
      <c r="AH646" s="5"/>
      <c r="AI646" s="11"/>
      <c r="AJ646" s="27" t="s">
        <v>5802</v>
      </c>
      <c r="AK646" s="5"/>
      <c r="AL646" s="18"/>
      <c r="AM646" s="18"/>
      <c r="AN646" s="18"/>
    </row>
    <row x14ac:dyDescent="0.25" r="647" customHeight="1" ht="18.75">
      <c r="A647" s="1" t="s">
        <v>1587</v>
      </c>
      <c r="B647" s="1" t="s">
        <v>2455</v>
      </c>
      <c r="C647" s="4">
        <v>33371721000167</v>
      </c>
      <c r="D647" s="2" t="s">
        <v>2455</v>
      </c>
      <c r="E647" s="4">
        <v>11991956446</v>
      </c>
      <c r="F647" s="1" t="s">
        <v>7431</v>
      </c>
      <c r="G647" s="22">
        <v>45219.609930555554</v>
      </c>
      <c r="H647" s="3">
        <v>45597.226631944446</v>
      </c>
      <c r="I647" s="22"/>
      <c r="J647" s="1" t="s">
        <v>119</v>
      </c>
      <c r="K647" s="1" t="s">
        <v>5824</v>
      </c>
      <c r="L647" s="25" t="s">
        <v>7432</v>
      </c>
      <c r="M647" s="4">
        <v>920358</v>
      </c>
      <c r="N647" s="4">
        <v>73207065</v>
      </c>
      <c r="O647" s="4">
        <v>90091103</v>
      </c>
      <c r="P647" s="5"/>
      <c r="Q647" s="5"/>
      <c r="R647" s="5"/>
      <c r="S647" s="5"/>
      <c r="T647" s="5"/>
      <c r="U647" s="1" t="s">
        <v>7431</v>
      </c>
      <c r="V647" s="5"/>
      <c r="W647" s="5"/>
      <c r="X647" s="18"/>
      <c r="Y647" s="1" t="s">
        <v>5800</v>
      </c>
      <c r="Z647" s="27" t="s">
        <v>5801</v>
      </c>
      <c r="AA647" s="27" t="s">
        <v>5801</v>
      </c>
      <c r="AB647" s="5"/>
      <c r="AC647" s="5"/>
      <c r="AD647" s="11"/>
      <c r="AE647" s="1" t="s">
        <v>5803</v>
      </c>
      <c r="AF647" s="28"/>
      <c r="AG647" s="5"/>
      <c r="AH647" s="5"/>
      <c r="AI647" s="11"/>
      <c r="AJ647" s="27" t="s">
        <v>5801</v>
      </c>
      <c r="AK647" s="5"/>
      <c r="AL647" s="18"/>
      <c r="AM647" s="18"/>
      <c r="AN647" s="18"/>
    </row>
    <row x14ac:dyDescent="0.25" r="648" customHeight="1" ht="18.75">
      <c r="A648" s="1" t="s">
        <v>1196</v>
      </c>
      <c r="B648" s="1" t="s">
        <v>2205</v>
      </c>
      <c r="C648" s="4">
        <v>42730914000158</v>
      </c>
      <c r="D648" s="2" t="s">
        <v>2205</v>
      </c>
      <c r="E648" s="4">
        <v>47997349144</v>
      </c>
      <c r="F648" s="1" t="s">
        <v>7433</v>
      </c>
      <c r="G648" s="22">
        <v>45477.60612268518</v>
      </c>
      <c r="H648" s="3">
        <v>45597.226493055554</v>
      </c>
      <c r="I648" s="22"/>
      <c r="J648" s="1" t="s">
        <v>223</v>
      </c>
      <c r="K648" s="1" t="s">
        <v>5797</v>
      </c>
      <c r="L648" s="25" t="s">
        <v>5420</v>
      </c>
      <c r="M648" s="18"/>
      <c r="N648" s="4">
        <v>86171506</v>
      </c>
      <c r="O648" s="4">
        <v>104129794</v>
      </c>
      <c r="P648" s="5"/>
      <c r="Q648" s="5"/>
      <c r="R648" s="5"/>
      <c r="S648" s="5"/>
      <c r="T648" s="1" t="s">
        <v>5815</v>
      </c>
      <c r="U648" s="1" t="s">
        <v>7433</v>
      </c>
      <c r="V648" s="5"/>
      <c r="W648" s="5"/>
      <c r="X648" s="4">
        <v>130740</v>
      </c>
      <c r="Y648" s="1" t="s">
        <v>5800</v>
      </c>
      <c r="Z648" s="27" t="s">
        <v>5801</v>
      </c>
      <c r="AA648" s="27" t="s">
        <v>5801</v>
      </c>
      <c r="AB648" s="5"/>
      <c r="AC648" s="27" t="s">
        <v>5802</v>
      </c>
      <c r="AD648" s="3">
        <v>45477.60611111111</v>
      </c>
      <c r="AE648" s="1" t="s">
        <v>5803</v>
      </c>
      <c r="AF648" s="28"/>
      <c r="AG648" s="5"/>
      <c r="AH648" s="5"/>
      <c r="AI648" s="11"/>
      <c r="AJ648" s="27" t="s">
        <v>5801</v>
      </c>
      <c r="AK648" s="5"/>
      <c r="AL648" s="18"/>
      <c r="AM648" s="18"/>
      <c r="AN648" s="18"/>
    </row>
    <row x14ac:dyDescent="0.25" r="649" customHeight="1" ht="18.75">
      <c r="A649" s="1" t="s">
        <v>881</v>
      </c>
      <c r="B649" s="1" t="s">
        <v>2456</v>
      </c>
      <c r="C649" s="4">
        <v>38000253615</v>
      </c>
      <c r="D649" s="2" t="s">
        <v>2456</v>
      </c>
      <c r="E649" s="4">
        <v>81998230061</v>
      </c>
      <c r="F649" s="1" t="s">
        <v>7434</v>
      </c>
      <c r="G649" s="22">
        <v>45148.81214120371</v>
      </c>
      <c r="H649" s="3">
        <v>45597.22659722222</v>
      </c>
      <c r="I649" s="22"/>
      <c r="J649" s="1" t="s">
        <v>81</v>
      </c>
      <c r="K649" s="1" t="s">
        <v>5812</v>
      </c>
      <c r="L649" s="25" t="s">
        <v>7435</v>
      </c>
      <c r="M649" s="18"/>
      <c r="N649" s="4">
        <v>70134980</v>
      </c>
      <c r="O649" s="4">
        <v>85940349</v>
      </c>
      <c r="P649" s="5"/>
      <c r="Q649" s="5"/>
      <c r="R649" s="5"/>
      <c r="S649" s="5"/>
      <c r="T649" s="1" t="s">
        <v>5815</v>
      </c>
      <c r="U649" s="1" t="s">
        <v>7436</v>
      </c>
      <c r="V649" s="5"/>
      <c r="W649" s="5"/>
      <c r="X649" s="18"/>
      <c r="Y649" s="1" t="s">
        <v>5800</v>
      </c>
      <c r="Z649" s="27" t="s">
        <v>5801</v>
      </c>
      <c r="AA649" s="27" t="s">
        <v>5801</v>
      </c>
      <c r="AB649" s="5"/>
      <c r="AC649" s="5"/>
      <c r="AD649" s="11"/>
      <c r="AE649" s="1" t="s">
        <v>5803</v>
      </c>
      <c r="AF649" s="28"/>
      <c r="AG649" s="5"/>
      <c r="AH649" s="5"/>
      <c r="AI649" s="11"/>
      <c r="AJ649" s="27" t="s">
        <v>5801</v>
      </c>
      <c r="AK649" s="5"/>
      <c r="AL649" s="18"/>
      <c r="AM649" s="18"/>
      <c r="AN649" s="18"/>
    </row>
    <row x14ac:dyDescent="0.25" r="650" customHeight="1" ht="18.75">
      <c r="A650" s="1" t="s">
        <v>1422</v>
      </c>
      <c r="B650" s="1" t="s">
        <v>1822</v>
      </c>
      <c r="C650" s="4">
        <v>44684046000142</v>
      </c>
      <c r="D650" s="2" t="s">
        <v>7437</v>
      </c>
      <c r="E650" s="4">
        <v>21993512466</v>
      </c>
      <c r="F650" s="1" t="s">
        <v>7438</v>
      </c>
      <c r="G650" s="22">
        <v>45588.595509259256</v>
      </c>
      <c r="H650" s="3">
        <v>45597.1671875</v>
      </c>
      <c r="I650" s="22"/>
      <c r="J650" s="1" t="s">
        <v>117</v>
      </c>
      <c r="K650" s="1" t="s">
        <v>5797</v>
      </c>
      <c r="L650" s="25" t="s">
        <v>7439</v>
      </c>
      <c r="M650" s="18"/>
      <c r="N650" s="4">
        <v>89518772</v>
      </c>
      <c r="O650" s="4">
        <v>109233242</v>
      </c>
      <c r="P650" s="5"/>
      <c r="Q650" s="1" t="s">
        <v>6073</v>
      </c>
      <c r="R650" s="5"/>
      <c r="S650" s="1" t="s">
        <v>5882</v>
      </c>
      <c r="T650" s="1" t="s">
        <v>5798</v>
      </c>
      <c r="U650" s="5"/>
      <c r="V650" s="5"/>
      <c r="W650" s="5"/>
      <c r="X650" s="4">
        <v>137123</v>
      </c>
      <c r="Y650" s="1" t="s">
        <v>5800</v>
      </c>
      <c r="Z650" s="27" t="s">
        <v>5801</v>
      </c>
      <c r="AA650" s="27" t="s">
        <v>5801</v>
      </c>
      <c r="AB650" s="1" t="s">
        <v>7440</v>
      </c>
      <c r="AC650" s="27" t="s">
        <v>5802</v>
      </c>
      <c r="AD650" s="3">
        <v>45588.595497685186</v>
      </c>
      <c r="AE650" s="1" t="s">
        <v>5803</v>
      </c>
      <c r="AF650" s="28"/>
      <c r="AG650" s="5"/>
      <c r="AH650" s="5"/>
      <c r="AI650" s="11"/>
      <c r="AJ650" s="27" t="s">
        <v>5801</v>
      </c>
      <c r="AK650" s="27" t="s">
        <v>5801</v>
      </c>
      <c r="AL650" s="4">
        <v>0</v>
      </c>
      <c r="AM650" s="4">
        <v>0</v>
      </c>
      <c r="AN650" s="4">
        <v>0</v>
      </c>
    </row>
    <row x14ac:dyDescent="0.25" r="651" customHeight="1" ht="18.75">
      <c r="A651" s="1" t="s">
        <v>849</v>
      </c>
      <c r="B651" s="1" t="s">
        <v>1823</v>
      </c>
      <c r="C651" s="4">
        <v>35418994000145</v>
      </c>
      <c r="D651" s="2" t="s">
        <v>1823</v>
      </c>
      <c r="E651" s="4">
        <v>11940781722</v>
      </c>
      <c r="F651" s="1" t="s">
        <v>7441</v>
      </c>
      <c r="G651" s="22">
        <v>45428.81859953704</v>
      </c>
      <c r="H651" s="3">
        <v>45597.22646990741</v>
      </c>
      <c r="I651" s="22"/>
      <c r="J651" s="1" t="s">
        <v>237</v>
      </c>
      <c r="K651" s="1" t="s">
        <v>5797</v>
      </c>
      <c r="L651" s="25" t="s">
        <v>5301</v>
      </c>
      <c r="M651" s="18"/>
      <c r="N651" s="4">
        <v>84376267</v>
      </c>
      <c r="O651" s="4">
        <v>101476696</v>
      </c>
      <c r="P651" s="5"/>
      <c r="Q651" s="5"/>
      <c r="R651" s="5"/>
      <c r="S651" s="5"/>
      <c r="T651" s="1" t="s">
        <v>5815</v>
      </c>
      <c r="U651" s="1" t="s">
        <v>7442</v>
      </c>
      <c r="V651" s="5"/>
      <c r="W651" s="5"/>
      <c r="X651" s="4">
        <v>120178</v>
      </c>
      <c r="Y651" s="1" t="s">
        <v>5800</v>
      </c>
      <c r="Z651" s="27" t="s">
        <v>5801</v>
      </c>
      <c r="AA651" s="27" t="s">
        <v>5801</v>
      </c>
      <c r="AB651" s="5"/>
      <c r="AC651" s="27" t="s">
        <v>5802</v>
      </c>
      <c r="AD651" s="3">
        <v>45428.80811342593</v>
      </c>
      <c r="AE651" s="1" t="s">
        <v>5803</v>
      </c>
      <c r="AF651" s="28"/>
      <c r="AG651" s="5"/>
      <c r="AH651" s="5"/>
      <c r="AI651" s="11"/>
      <c r="AJ651" s="27" t="s">
        <v>5801</v>
      </c>
      <c r="AK651" s="5"/>
      <c r="AL651" s="18"/>
      <c r="AM651" s="18"/>
      <c r="AN651" s="18"/>
    </row>
    <row x14ac:dyDescent="0.25" r="652" customHeight="1" ht="18.75">
      <c r="A652" s="1" t="s">
        <v>718</v>
      </c>
      <c r="B652" s="1" t="s">
        <v>7443</v>
      </c>
      <c r="C652" s="4">
        <v>28793964000153</v>
      </c>
      <c r="D652" s="2" t="s">
        <v>7443</v>
      </c>
      <c r="E652" s="4">
        <v>31996686798</v>
      </c>
      <c r="F652" s="1" t="s">
        <v>7444</v>
      </c>
      <c r="G652" s="22">
        <v>45154.74283564815</v>
      </c>
      <c r="H652" s="3">
        <v>45597.226956018516</v>
      </c>
      <c r="I652" s="22"/>
      <c r="J652" s="1" t="s">
        <v>119</v>
      </c>
      <c r="K652" s="1" t="s">
        <v>5915</v>
      </c>
      <c r="L652" s="25" t="s">
        <v>7445</v>
      </c>
      <c r="M652" s="18"/>
      <c r="N652" s="4">
        <v>70302192</v>
      </c>
      <c r="O652" s="4">
        <v>107077521</v>
      </c>
      <c r="P652" s="5"/>
      <c r="Q652" s="5"/>
      <c r="R652" s="5"/>
      <c r="S652" s="5"/>
      <c r="T652" s="1" t="s">
        <v>5815</v>
      </c>
      <c r="U652" s="1" t="s">
        <v>7446</v>
      </c>
      <c r="V652" s="5"/>
      <c r="W652" s="5"/>
      <c r="X652" s="18"/>
      <c r="Y652" s="1" t="s">
        <v>5800</v>
      </c>
      <c r="Z652" s="27" t="s">
        <v>5801</v>
      </c>
      <c r="AA652" s="27" t="s">
        <v>5801</v>
      </c>
      <c r="AB652" s="5"/>
      <c r="AC652" s="5"/>
      <c r="AD652" s="11"/>
      <c r="AE652" s="1" t="s">
        <v>5803</v>
      </c>
      <c r="AF652" s="28"/>
      <c r="AG652" s="5"/>
      <c r="AH652" s="5"/>
      <c r="AI652" s="11"/>
      <c r="AJ652" s="27" t="s">
        <v>5801</v>
      </c>
      <c r="AK652" s="5"/>
      <c r="AL652" s="18"/>
      <c r="AM652" s="18"/>
      <c r="AN652" s="18"/>
    </row>
    <row x14ac:dyDescent="0.25" r="653" customHeight="1" ht="18.75">
      <c r="A653" s="1" t="s">
        <v>1456</v>
      </c>
      <c r="B653" s="1" t="s">
        <v>4726</v>
      </c>
      <c r="C653" s="4">
        <v>44065341000110</v>
      </c>
      <c r="D653" s="2" t="s">
        <v>7447</v>
      </c>
      <c r="E653" s="4">
        <v>11975793212</v>
      </c>
      <c r="F653" s="1" t="s">
        <v>7448</v>
      </c>
      <c r="G653" s="22">
        <v>45503.76462962963</v>
      </c>
      <c r="H653" s="3">
        <v>45597.22684027778</v>
      </c>
      <c r="I653" s="22"/>
      <c r="J653" s="1" t="s">
        <v>223</v>
      </c>
      <c r="K653" s="5"/>
      <c r="L653" s="5"/>
      <c r="M653" s="18"/>
      <c r="N653" s="4">
        <v>86957258</v>
      </c>
      <c r="O653" s="4">
        <v>105336013</v>
      </c>
      <c r="P653" s="5"/>
      <c r="Q653" s="1" t="s">
        <v>6010</v>
      </c>
      <c r="R653" s="5"/>
      <c r="S653" s="1" t="s">
        <v>5882</v>
      </c>
      <c r="T653" s="1" t="s">
        <v>5815</v>
      </c>
      <c r="U653" s="5"/>
      <c r="V653" s="5"/>
      <c r="W653" s="5"/>
      <c r="X653" s="18"/>
      <c r="Y653" s="1" t="s">
        <v>5800</v>
      </c>
      <c r="Z653" s="27" t="s">
        <v>5801</v>
      </c>
      <c r="AA653" s="27" t="s">
        <v>5801</v>
      </c>
      <c r="AB653" s="1" t="s">
        <v>7449</v>
      </c>
      <c r="AC653" s="27" t="s">
        <v>5802</v>
      </c>
      <c r="AD653" s="3">
        <v>45503.76462962963</v>
      </c>
      <c r="AE653" s="1" t="s">
        <v>5803</v>
      </c>
      <c r="AF653" s="28"/>
      <c r="AG653" s="5"/>
      <c r="AH653" s="5"/>
      <c r="AI653" s="11"/>
      <c r="AJ653" s="27" t="s">
        <v>5801</v>
      </c>
      <c r="AK653" s="27" t="s">
        <v>5801</v>
      </c>
      <c r="AL653" s="4">
        <v>0</v>
      </c>
      <c r="AM653" s="4">
        <v>0</v>
      </c>
      <c r="AN653" s="4">
        <v>0</v>
      </c>
    </row>
    <row x14ac:dyDescent="0.25" r="654" customHeight="1" ht="18.75">
      <c r="A654" s="1" t="s">
        <v>1704</v>
      </c>
      <c r="B654" s="1" t="s">
        <v>4991</v>
      </c>
      <c r="C654" s="4">
        <v>46878064000190</v>
      </c>
      <c r="D654" s="2" t="s">
        <v>7450</v>
      </c>
      <c r="E654" s="4">
        <v>14996975570</v>
      </c>
      <c r="F654" s="1" t="s">
        <v>7451</v>
      </c>
      <c r="G654" s="22">
        <v>45545.739224537036</v>
      </c>
      <c r="H654" s="3">
        <v>45597.22690972222</v>
      </c>
      <c r="I654" s="22"/>
      <c r="J654" s="1" t="s">
        <v>273</v>
      </c>
      <c r="K654" s="1" t="s">
        <v>5812</v>
      </c>
      <c r="L654" s="25" t="s">
        <v>5685</v>
      </c>
      <c r="M654" s="18"/>
      <c r="N654" s="4">
        <v>88237053</v>
      </c>
      <c r="O654" s="4">
        <v>107251484</v>
      </c>
      <c r="P654" s="5"/>
      <c r="Q654" s="1" t="s">
        <v>5852</v>
      </c>
      <c r="R654" s="5"/>
      <c r="S654" s="1" t="s">
        <v>5814</v>
      </c>
      <c r="T654" s="1" t="s">
        <v>5815</v>
      </c>
      <c r="U654" s="5"/>
      <c r="V654" s="5"/>
      <c r="W654" s="5"/>
      <c r="X654" s="18"/>
      <c r="Y654" s="1" t="s">
        <v>5800</v>
      </c>
      <c r="Z654" s="27" t="s">
        <v>5801</v>
      </c>
      <c r="AA654" s="27" t="s">
        <v>5801</v>
      </c>
      <c r="AB654" s="1" t="s">
        <v>7452</v>
      </c>
      <c r="AC654" s="27" t="s">
        <v>5802</v>
      </c>
      <c r="AD654" s="3">
        <v>45545.739212962966</v>
      </c>
      <c r="AE654" s="1" t="s">
        <v>5803</v>
      </c>
      <c r="AF654" s="28"/>
      <c r="AG654" s="5"/>
      <c r="AH654" s="5"/>
      <c r="AI654" s="11"/>
      <c r="AJ654" s="27" t="s">
        <v>5801</v>
      </c>
      <c r="AK654" s="27" t="s">
        <v>5802</v>
      </c>
      <c r="AL654" s="4">
        <v>1</v>
      </c>
      <c r="AM654" s="4">
        <v>1</v>
      </c>
      <c r="AN654" s="4">
        <v>1</v>
      </c>
    </row>
    <row x14ac:dyDescent="0.25" r="655" customHeight="1" ht="18.75">
      <c r="A655" s="1" t="s">
        <v>419</v>
      </c>
      <c r="B655" s="1" t="s">
        <v>1824</v>
      </c>
      <c r="C655" s="4">
        <v>6197478000130</v>
      </c>
      <c r="D655" s="2" t="s">
        <v>1824</v>
      </c>
      <c r="E655" s="4">
        <v>47996582681</v>
      </c>
      <c r="F655" s="1" t="s">
        <v>7453</v>
      </c>
      <c r="G655" s="22">
        <v>45357.82980324074</v>
      </c>
      <c r="H655" s="3">
        <v>45597.2265625</v>
      </c>
      <c r="I655" s="22"/>
      <c r="J655" s="1" t="s">
        <v>253</v>
      </c>
      <c r="K655" s="1" t="s">
        <v>5812</v>
      </c>
      <c r="L655" s="25" t="s">
        <v>5113</v>
      </c>
      <c r="M655" s="18"/>
      <c r="N655" s="4">
        <v>78361086</v>
      </c>
      <c r="O655" s="4">
        <v>97151077</v>
      </c>
      <c r="P655" s="5"/>
      <c r="Q655" s="5"/>
      <c r="R655" s="5"/>
      <c r="S655" s="5"/>
      <c r="T655" s="5"/>
      <c r="U655" s="1" t="s">
        <v>7454</v>
      </c>
      <c r="V655" s="5"/>
      <c r="W655" s="27" t="s">
        <v>5802</v>
      </c>
      <c r="X655" s="18"/>
      <c r="Y655" s="1" t="s">
        <v>5800</v>
      </c>
      <c r="Z655" s="27" t="s">
        <v>5801</v>
      </c>
      <c r="AA655" s="27" t="s">
        <v>5801</v>
      </c>
      <c r="AB655" s="5"/>
      <c r="AC655" s="5"/>
      <c r="AD655" s="11"/>
      <c r="AE655" s="1" t="s">
        <v>5803</v>
      </c>
      <c r="AF655" s="28"/>
      <c r="AG655" s="5"/>
      <c r="AH655" s="5"/>
      <c r="AI655" s="11"/>
      <c r="AJ655" s="27" t="s">
        <v>5801</v>
      </c>
      <c r="AK655" s="5"/>
      <c r="AL655" s="18"/>
      <c r="AM655" s="18"/>
      <c r="AN655" s="18"/>
    </row>
    <row x14ac:dyDescent="0.25" r="656" customHeight="1" ht="18.75">
      <c r="A656" s="1" t="s">
        <v>1378</v>
      </c>
      <c r="B656" s="1" t="s">
        <v>2206</v>
      </c>
      <c r="C656" s="4">
        <v>41185951000160</v>
      </c>
      <c r="D656" s="2" t="s">
        <v>2206</v>
      </c>
      <c r="E656" s="4">
        <v>19993438088</v>
      </c>
      <c r="F656" s="1" t="s">
        <v>7455</v>
      </c>
      <c r="G656" s="22">
        <v>45568.844375</v>
      </c>
      <c r="H656" s="3">
        <v>45597.22697916667</v>
      </c>
      <c r="I656" s="22"/>
      <c r="J656" s="1" t="s">
        <v>223</v>
      </c>
      <c r="K656" s="1" t="s">
        <v>5835</v>
      </c>
      <c r="L656" s="25" t="s">
        <v>7456</v>
      </c>
      <c r="M656" s="18"/>
      <c r="N656" s="4">
        <v>88857508</v>
      </c>
      <c r="O656" s="4">
        <v>108345937</v>
      </c>
      <c r="P656" s="5"/>
      <c r="Q656" s="1" t="s">
        <v>5827</v>
      </c>
      <c r="R656" s="5"/>
      <c r="S656" s="1" t="s">
        <v>5882</v>
      </c>
      <c r="T656" s="5"/>
      <c r="U656" s="5"/>
      <c r="V656" s="5"/>
      <c r="W656" s="5"/>
      <c r="X656" s="18"/>
      <c r="Y656" s="1" t="s">
        <v>5800</v>
      </c>
      <c r="Z656" s="27" t="s">
        <v>5801</v>
      </c>
      <c r="AA656" s="27" t="s">
        <v>5801</v>
      </c>
      <c r="AB656" s="1" t="s">
        <v>7457</v>
      </c>
      <c r="AC656" s="27" t="s">
        <v>5802</v>
      </c>
      <c r="AD656" s="3">
        <v>45568.84425925926</v>
      </c>
      <c r="AE656" s="1" t="s">
        <v>5803</v>
      </c>
      <c r="AF656" s="28"/>
      <c r="AG656" s="5"/>
      <c r="AH656" s="5"/>
      <c r="AI656" s="11"/>
      <c r="AJ656" s="27" t="s">
        <v>5801</v>
      </c>
      <c r="AK656" s="27" t="s">
        <v>5801</v>
      </c>
      <c r="AL656" s="4">
        <v>0</v>
      </c>
      <c r="AM656" s="4">
        <v>0</v>
      </c>
      <c r="AN656" s="4">
        <v>0</v>
      </c>
    </row>
    <row x14ac:dyDescent="0.25" r="657" customHeight="1" ht="18.75">
      <c r="A657" s="1" t="s">
        <v>877</v>
      </c>
      <c r="B657" s="1" t="s">
        <v>4727</v>
      </c>
      <c r="C657" s="4">
        <v>53054122000127</v>
      </c>
      <c r="D657" s="2" t="s">
        <v>7458</v>
      </c>
      <c r="E657" s="4">
        <v>31971308261</v>
      </c>
      <c r="F657" s="1" t="s">
        <v>7459</v>
      </c>
      <c r="G657" s="22">
        <v>45439.68090277778</v>
      </c>
      <c r="H657" s="3">
        <v>45597.226747685185</v>
      </c>
      <c r="I657" s="22"/>
      <c r="J657" s="1" t="s">
        <v>119</v>
      </c>
      <c r="K657" s="1" t="s">
        <v>5818</v>
      </c>
      <c r="L657" s="25" t="s">
        <v>5322</v>
      </c>
      <c r="M657" s="18"/>
      <c r="N657" s="4">
        <v>84811257</v>
      </c>
      <c r="O657" s="4">
        <v>102087965</v>
      </c>
      <c r="P657" s="5"/>
      <c r="Q657" s="5"/>
      <c r="R657" s="5"/>
      <c r="S657" s="5"/>
      <c r="T657" s="5"/>
      <c r="U657" s="1" t="s">
        <v>7460</v>
      </c>
      <c r="V657" s="5"/>
      <c r="W657" s="5"/>
      <c r="X657" s="18"/>
      <c r="Y657" s="1" t="s">
        <v>5800</v>
      </c>
      <c r="Z657" s="27" t="s">
        <v>5801</v>
      </c>
      <c r="AA657" s="27" t="s">
        <v>5801</v>
      </c>
      <c r="AB657" s="5"/>
      <c r="AC657" s="27" t="s">
        <v>5802</v>
      </c>
      <c r="AD657" s="3">
        <v>45439.6808912037</v>
      </c>
      <c r="AE657" s="1" t="s">
        <v>5803</v>
      </c>
      <c r="AF657" s="28"/>
      <c r="AG657" s="5"/>
      <c r="AH657" s="5"/>
      <c r="AI657" s="11"/>
      <c r="AJ657" s="27" t="s">
        <v>5801</v>
      </c>
      <c r="AK657" s="5"/>
      <c r="AL657" s="18"/>
      <c r="AM657" s="18"/>
      <c r="AN657" s="18"/>
    </row>
    <row x14ac:dyDescent="0.25" r="658" customHeight="1" ht="18.75">
      <c r="A658" s="1" t="s">
        <v>7461</v>
      </c>
      <c r="B658" s="1" t="s">
        <v>7462</v>
      </c>
      <c r="C658" s="4">
        <v>35846705863</v>
      </c>
      <c r="D658" s="2" t="s">
        <v>7463</v>
      </c>
      <c r="E658" s="4">
        <v>41999991854</v>
      </c>
      <c r="F658" s="1" t="s">
        <v>7464</v>
      </c>
      <c r="G658" s="22">
        <v>45145.125</v>
      </c>
      <c r="H658" s="3">
        <v>45369.7046875</v>
      </c>
      <c r="I658" s="22">
        <v>45177.125</v>
      </c>
      <c r="J658" s="1" t="s">
        <v>119</v>
      </c>
      <c r="K658" s="5"/>
      <c r="L658" s="5"/>
      <c r="M658" s="18"/>
      <c r="N658" s="4">
        <v>69788456</v>
      </c>
      <c r="O658" s="4">
        <v>85129054</v>
      </c>
      <c r="P658" s="27" t="s">
        <v>5801</v>
      </c>
      <c r="Q658" s="5"/>
      <c r="R658" s="5"/>
      <c r="S658" s="5"/>
      <c r="T658" s="5"/>
      <c r="U658" s="5"/>
      <c r="V658" s="27" t="s">
        <v>5801</v>
      </c>
      <c r="W658" s="27" t="s">
        <v>5802</v>
      </c>
      <c r="X658" s="18"/>
      <c r="Y658" s="1" t="s">
        <v>5800</v>
      </c>
      <c r="Z658" s="27" t="s">
        <v>5801</v>
      </c>
      <c r="AA658" s="27" t="s">
        <v>5801</v>
      </c>
      <c r="AB658" s="5"/>
      <c r="AC658" s="5"/>
      <c r="AD658" s="11"/>
      <c r="AE658" s="1" t="s">
        <v>5803</v>
      </c>
      <c r="AF658" s="28"/>
      <c r="AG658" s="5"/>
      <c r="AH658" s="5"/>
      <c r="AI658" s="11"/>
      <c r="AJ658" s="27" t="s">
        <v>5801</v>
      </c>
      <c r="AK658" s="5"/>
      <c r="AL658" s="18"/>
      <c r="AM658" s="18"/>
      <c r="AN658" s="18"/>
    </row>
    <row x14ac:dyDescent="0.25" r="659" customHeight="1" ht="18.75">
      <c r="A659" s="1" t="s">
        <v>3045</v>
      </c>
      <c r="B659" s="1" t="s">
        <v>4728</v>
      </c>
      <c r="C659" s="4">
        <v>37824696000180</v>
      </c>
      <c r="D659" s="2" t="s">
        <v>4728</v>
      </c>
      <c r="E659" s="4">
        <v>13974217925</v>
      </c>
      <c r="F659" s="1" t="s">
        <v>7465</v>
      </c>
      <c r="G659" s="22">
        <v>45561.71346064815</v>
      </c>
      <c r="H659" s="3">
        <v>45597.22686342592</v>
      </c>
      <c r="I659" s="22"/>
      <c r="J659" s="1" t="s">
        <v>237</v>
      </c>
      <c r="K659" s="1" t="s">
        <v>5812</v>
      </c>
      <c r="L659" s="5"/>
      <c r="M659" s="18"/>
      <c r="N659" s="4">
        <v>88651015</v>
      </c>
      <c r="O659" s="4">
        <v>107945266</v>
      </c>
      <c r="P659" s="5"/>
      <c r="Q659" s="5"/>
      <c r="R659" s="5"/>
      <c r="S659" s="5"/>
      <c r="T659" s="5"/>
      <c r="U659" s="5"/>
      <c r="V659" s="5"/>
      <c r="W659" s="5"/>
      <c r="X659" s="18"/>
      <c r="Y659" s="1" t="s">
        <v>5800</v>
      </c>
      <c r="Z659" s="27" t="s">
        <v>5801</v>
      </c>
      <c r="AA659" s="27" t="s">
        <v>5801</v>
      </c>
      <c r="AB659" s="5"/>
      <c r="AC659" s="27" t="s">
        <v>5802</v>
      </c>
      <c r="AD659" s="3">
        <v>45534.83695601852</v>
      </c>
      <c r="AE659" s="1" t="s">
        <v>5803</v>
      </c>
      <c r="AF659" s="28"/>
      <c r="AG659" s="5"/>
      <c r="AH659" s="5"/>
      <c r="AI659" s="11"/>
      <c r="AJ659" s="27" t="s">
        <v>5801</v>
      </c>
      <c r="AK659" s="5"/>
      <c r="AL659" s="18"/>
      <c r="AM659" s="18"/>
      <c r="AN659" s="18"/>
    </row>
    <row x14ac:dyDescent="0.25" r="660" customHeight="1" ht="18.75">
      <c r="A660" s="1" t="s">
        <v>524</v>
      </c>
      <c r="B660" s="1" t="s">
        <v>4729</v>
      </c>
      <c r="C660" s="4">
        <v>7605492000198</v>
      </c>
      <c r="D660" s="2" t="s">
        <v>4729</v>
      </c>
      <c r="E660" s="4">
        <v>81981474098</v>
      </c>
      <c r="F660" s="1" t="s">
        <v>7466</v>
      </c>
      <c r="G660" s="22">
        <v>45355.59384259259</v>
      </c>
      <c r="H660" s="3">
        <v>45518.500543981485</v>
      </c>
      <c r="I660" s="22">
        <v>45518.735659722224</v>
      </c>
      <c r="J660" s="1" t="s">
        <v>288</v>
      </c>
      <c r="K660" s="1" t="s">
        <v>5812</v>
      </c>
      <c r="L660" s="25" t="s">
        <v>5108</v>
      </c>
      <c r="M660" s="18"/>
      <c r="N660" s="4">
        <v>78128757</v>
      </c>
      <c r="O660" s="4">
        <v>96849226</v>
      </c>
      <c r="P660" s="5"/>
      <c r="Q660" s="5"/>
      <c r="R660" s="5"/>
      <c r="S660" s="5"/>
      <c r="T660" s="1" t="s">
        <v>5815</v>
      </c>
      <c r="U660" s="1" t="s">
        <v>7467</v>
      </c>
      <c r="V660" s="5"/>
      <c r="W660" s="5"/>
      <c r="X660" s="18"/>
      <c r="Y660" s="1" t="s">
        <v>5800</v>
      </c>
      <c r="Z660" s="27" t="s">
        <v>5801</v>
      </c>
      <c r="AA660" s="27" t="s">
        <v>5801</v>
      </c>
      <c r="AB660" s="5"/>
      <c r="AC660" s="5"/>
      <c r="AD660" s="11"/>
      <c r="AE660" s="1" t="s">
        <v>5803</v>
      </c>
      <c r="AF660" s="28"/>
      <c r="AG660" s="5"/>
      <c r="AH660" s="5"/>
      <c r="AI660" s="11"/>
      <c r="AJ660" s="27" t="s">
        <v>5801</v>
      </c>
      <c r="AK660" s="5"/>
      <c r="AL660" s="18"/>
      <c r="AM660" s="18"/>
      <c r="AN660" s="18"/>
    </row>
    <row x14ac:dyDescent="0.25" r="661" customHeight="1" ht="18.75">
      <c r="A661" s="1" t="s">
        <v>647</v>
      </c>
      <c r="B661" s="1" t="s">
        <v>2207</v>
      </c>
      <c r="C661" s="4">
        <v>43700363000142</v>
      </c>
      <c r="D661" s="2" t="s">
        <v>2207</v>
      </c>
      <c r="E661" s="4">
        <v>61983116719</v>
      </c>
      <c r="F661" s="1" t="s">
        <v>7468</v>
      </c>
      <c r="G661" s="22">
        <v>45263.961180555554</v>
      </c>
      <c r="H661" s="3">
        <v>45271.599444444444</v>
      </c>
      <c r="I661" s="22">
        <v>45316.678078703706</v>
      </c>
      <c r="J661" s="1" t="s">
        <v>44</v>
      </c>
      <c r="K661" s="1" t="s">
        <v>5812</v>
      </c>
      <c r="L661" s="25" t="s">
        <v>7469</v>
      </c>
      <c r="M661" s="18"/>
      <c r="N661" s="4">
        <v>75035428</v>
      </c>
      <c r="O661" s="4">
        <v>92711437</v>
      </c>
      <c r="P661" s="5"/>
      <c r="Q661" s="5"/>
      <c r="R661" s="5"/>
      <c r="S661" s="5"/>
      <c r="T661" s="5"/>
      <c r="U661" s="1" t="s">
        <v>7470</v>
      </c>
      <c r="V661" s="5"/>
      <c r="W661" s="5"/>
      <c r="X661" s="18"/>
      <c r="Y661" s="1" t="s">
        <v>5800</v>
      </c>
      <c r="Z661" s="27" t="s">
        <v>5801</v>
      </c>
      <c r="AA661" s="27" t="s">
        <v>5801</v>
      </c>
      <c r="AB661" s="5"/>
      <c r="AC661" s="5"/>
      <c r="AD661" s="11"/>
      <c r="AE661" s="1" t="s">
        <v>5803</v>
      </c>
      <c r="AF661" s="28"/>
      <c r="AG661" s="5"/>
      <c r="AH661" s="5"/>
      <c r="AI661" s="11"/>
      <c r="AJ661" s="5"/>
      <c r="AK661" s="5"/>
      <c r="AL661" s="18"/>
      <c r="AM661" s="18"/>
      <c r="AN661" s="18"/>
    </row>
    <row x14ac:dyDescent="0.25" r="662" customHeight="1" ht="18.75">
      <c r="A662" s="1" t="s">
        <v>1252</v>
      </c>
      <c r="B662" s="1" t="s">
        <v>2026</v>
      </c>
      <c r="C662" s="4">
        <v>47131315000131</v>
      </c>
      <c r="D662" s="2" t="s">
        <v>2026</v>
      </c>
      <c r="E662" s="4">
        <v>19981160183</v>
      </c>
      <c r="F662" s="1" t="s">
        <v>7471</v>
      </c>
      <c r="G662" s="22">
        <v>45236.55159722222</v>
      </c>
      <c r="H662" s="3">
        <v>45560.28902777778</v>
      </c>
      <c r="I662" s="22">
        <v>45560.51515046296</v>
      </c>
      <c r="J662" s="1" t="s">
        <v>119</v>
      </c>
      <c r="K662" s="1" t="s">
        <v>5812</v>
      </c>
      <c r="L662" s="25" t="s">
        <v>7472</v>
      </c>
      <c r="M662" s="18"/>
      <c r="N662" s="4">
        <v>74042712</v>
      </c>
      <c r="O662" s="4">
        <v>91032114</v>
      </c>
      <c r="P662" s="5"/>
      <c r="Q662" s="5"/>
      <c r="R662" s="5"/>
      <c r="S662" s="5"/>
      <c r="T662" s="1" t="s">
        <v>5815</v>
      </c>
      <c r="U662" s="1" t="s">
        <v>7473</v>
      </c>
      <c r="V662" s="5"/>
      <c r="W662" s="27" t="s">
        <v>5802</v>
      </c>
      <c r="X662" s="18"/>
      <c r="Y662" s="1" t="s">
        <v>5800</v>
      </c>
      <c r="Z662" s="27" t="s">
        <v>5801</v>
      </c>
      <c r="AA662" s="27" t="s">
        <v>5801</v>
      </c>
      <c r="AB662" s="5"/>
      <c r="AC662" s="5"/>
      <c r="AD662" s="11"/>
      <c r="AE662" s="1" t="s">
        <v>5803</v>
      </c>
      <c r="AF662" s="28"/>
      <c r="AG662" s="5"/>
      <c r="AH662" s="5"/>
      <c r="AI662" s="11"/>
      <c r="AJ662" s="27" t="s">
        <v>5801</v>
      </c>
      <c r="AK662" s="5"/>
      <c r="AL662" s="18"/>
      <c r="AM662" s="18"/>
      <c r="AN662" s="18"/>
    </row>
    <row x14ac:dyDescent="0.25" r="663" customHeight="1" ht="18.75">
      <c r="A663" s="1" t="s">
        <v>423</v>
      </c>
      <c r="B663" s="1" t="s">
        <v>4730</v>
      </c>
      <c r="C663" s="4">
        <v>27220004000131</v>
      </c>
      <c r="D663" s="2" t="s">
        <v>4730</v>
      </c>
      <c r="E663" s="4">
        <v>27998513214</v>
      </c>
      <c r="F663" s="1" t="s">
        <v>7474</v>
      </c>
      <c r="G663" s="22">
        <v>45412.55011574074</v>
      </c>
      <c r="H663" s="3">
        <v>45597.22681712963</v>
      </c>
      <c r="I663" s="22"/>
      <c r="J663" s="1" t="s">
        <v>41</v>
      </c>
      <c r="K663" s="1" t="s">
        <v>5797</v>
      </c>
      <c r="L663" s="25" t="s">
        <v>5270</v>
      </c>
      <c r="M663" s="18"/>
      <c r="N663" s="4">
        <v>82694267</v>
      </c>
      <c r="O663" s="4">
        <v>107043565</v>
      </c>
      <c r="P663" s="5"/>
      <c r="Q663" s="5"/>
      <c r="R663" s="5"/>
      <c r="S663" s="5"/>
      <c r="T663" s="5"/>
      <c r="U663" s="1" t="s">
        <v>7474</v>
      </c>
      <c r="V663" s="5"/>
      <c r="W663" s="5"/>
      <c r="X663" s="4">
        <v>121093</v>
      </c>
      <c r="Y663" s="1" t="s">
        <v>5800</v>
      </c>
      <c r="Z663" s="27" t="s">
        <v>5801</v>
      </c>
      <c r="AA663" s="27" t="s">
        <v>5801</v>
      </c>
      <c r="AB663" s="5"/>
      <c r="AC663" s="27" t="s">
        <v>5802</v>
      </c>
      <c r="AD663" s="3">
        <v>45412.550092592595</v>
      </c>
      <c r="AE663" s="1" t="s">
        <v>5803</v>
      </c>
      <c r="AF663" s="28"/>
      <c r="AG663" s="5"/>
      <c r="AH663" s="5"/>
      <c r="AI663" s="11"/>
      <c r="AJ663" s="27" t="s">
        <v>5801</v>
      </c>
      <c r="AK663" s="5"/>
      <c r="AL663" s="18"/>
      <c r="AM663" s="18"/>
      <c r="AN663" s="18"/>
    </row>
    <row x14ac:dyDescent="0.25" r="664" customHeight="1" ht="18.75">
      <c r="A664" s="1" t="s">
        <v>390</v>
      </c>
      <c r="B664" s="1" t="s">
        <v>2208</v>
      </c>
      <c r="C664" s="4">
        <v>26970108000109</v>
      </c>
      <c r="D664" s="2" t="s">
        <v>2208</v>
      </c>
      <c r="E664" s="4">
        <v>44988129037</v>
      </c>
      <c r="F664" s="1" t="s">
        <v>7475</v>
      </c>
      <c r="G664" s="22">
        <v>45349.89633101852</v>
      </c>
      <c r="H664" s="3">
        <v>45497.601111111115</v>
      </c>
      <c r="I664" s="22">
        <v>45497.83063657407</v>
      </c>
      <c r="J664" s="1" t="s">
        <v>253</v>
      </c>
      <c r="K664" s="1" t="s">
        <v>5807</v>
      </c>
      <c r="L664" s="5"/>
      <c r="M664" s="18"/>
      <c r="N664" s="4">
        <v>77857766</v>
      </c>
      <c r="O664" s="4">
        <v>96560638</v>
      </c>
      <c r="P664" s="5"/>
      <c r="Q664" s="5"/>
      <c r="R664" s="5"/>
      <c r="S664" s="5"/>
      <c r="T664" s="5"/>
      <c r="U664" s="1" t="s">
        <v>7476</v>
      </c>
      <c r="V664" s="5"/>
      <c r="W664" s="5"/>
      <c r="X664" s="18"/>
      <c r="Y664" s="1" t="s">
        <v>5940</v>
      </c>
      <c r="Z664" s="27" t="s">
        <v>5801</v>
      </c>
      <c r="AA664" s="27" t="s">
        <v>5801</v>
      </c>
      <c r="AB664" s="5"/>
      <c r="AC664" s="5"/>
      <c r="AD664" s="11"/>
      <c r="AE664" s="1" t="s">
        <v>5803</v>
      </c>
      <c r="AF664" s="28"/>
      <c r="AG664" s="5"/>
      <c r="AH664" s="5"/>
      <c r="AI664" s="11"/>
      <c r="AJ664" s="27" t="s">
        <v>5802</v>
      </c>
      <c r="AK664" s="5"/>
      <c r="AL664" s="18"/>
      <c r="AM664" s="18"/>
      <c r="AN664" s="18"/>
    </row>
    <row x14ac:dyDescent="0.25" r="665" customHeight="1" ht="18.75">
      <c r="A665" s="1" t="s">
        <v>347</v>
      </c>
      <c r="B665" s="1" t="s">
        <v>1825</v>
      </c>
      <c r="C665" s="4">
        <v>40165721000176</v>
      </c>
      <c r="D665" s="2" t="s">
        <v>7477</v>
      </c>
      <c r="E665" s="4">
        <v>11994170847</v>
      </c>
      <c r="F665" s="1" t="s">
        <v>7478</v>
      </c>
      <c r="G665" s="22">
        <v>45488.617893518516</v>
      </c>
      <c r="H665" s="3">
        <v>45597.22692129629</v>
      </c>
      <c r="I665" s="22"/>
      <c r="J665" s="1" t="s">
        <v>44</v>
      </c>
      <c r="K665" s="1" t="s">
        <v>6143</v>
      </c>
      <c r="L665" s="25" t="s">
        <v>5453</v>
      </c>
      <c r="M665" s="18"/>
      <c r="N665" s="4">
        <v>86577685</v>
      </c>
      <c r="O665" s="4">
        <v>104657260</v>
      </c>
      <c r="P665" s="5"/>
      <c r="Q665" s="5"/>
      <c r="R665" s="5"/>
      <c r="S665" s="5"/>
      <c r="T665" s="5"/>
      <c r="U665" s="5"/>
      <c r="V665" s="5"/>
      <c r="W665" s="5"/>
      <c r="X665" s="18"/>
      <c r="Y665" s="1" t="s">
        <v>5800</v>
      </c>
      <c r="Z665" s="27" t="s">
        <v>5801</v>
      </c>
      <c r="AA665" s="27" t="s">
        <v>5801</v>
      </c>
      <c r="AB665" s="5"/>
      <c r="AC665" s="27" t="s">
        <v>5802</v>
      </c>
      <c r="AD665" s="3">
        <v>45488.61785879629</v>
      </c>
      <c r="AE665" s="1" t="s">
        <v>5803</v>
      </c>
      <c r="AF665" s="28"/>
      <c r="AG665" s="5"/>
      <c r="AH665" s="5"/>
      <c r="AI665" s="11"/>
      <c r="AJ665" s="27" t="s">
        <v>5801</v>
      </c>
      <c r="AK665" s="5"/>
      <c r="AL665" s="18"/>
      <c r="AM665" s="18"/>
      <c r="AN665" s="18"/>
    </row>
    <row x14ac:dyDescent="0.25" r="666" customHeight="1" ht="18.75">
      <c r="A666" s="1" t="s">
        <v>838</v>
      </c>
      <c r="B666" s="1" t="s">
        <v>2457</v>
      </c>
      <c r="C666" s="4">
        <v>33888904000154</v>
      </c>
      <c r="D666" s="2" t="s">
        <v>2457</v>
      </c>
      <c r="E666" s="4">
        <v>11986490500</v>
      </c>
      <c r="F666" s="1" t="s">
        <v>7479</v>
      </c>
      <c r="G666" s="22">
        <v>45477.82974537037</v>
      </c>
      <c r="H666" s="3">
        <v>45512.4519212963</v>
      </c>
      <c r="I666" s="22">
        <v>45512.49769675926</v>
      </c>
      <c r="J666" s="1" t="s">
        <v>119</v>
      </c>
      <c r="K666" s="1" t="s">
        <v>5818</v>
      </c>
      <c r="L666" s="25" t="s">
        <v>5423</v>
      </c>
      <c r="M666" s="18"/>
      <c r="N666" s="4">
        <v>86179880</v>
      </c>
      <c r="O666" s="4">
        <v>104149124</v>
      </c>
      <c r="P666" s="5"/>
      <c r="Q666" s="5"/>
      <c r="R666" s="5"/>
      <c r="S666" s="5"/>
      <c r="T666" s="5"/>
      <c r="U666" s="5"/>
      <c r="V666" s="5"/>
      <c r="W666" s="5"/>
      <c r="X666" s="18"/>
      <c r="Y666" s="1" t="s">
        <v>5800</v>
      </c>
      <c r="Z666" s="27" t="s">
        <v>5801</v>
      </c>
      <c r="AA666" s="27" t="s">
        <v>5801</v>
      </c>
      <c r="AB666" s="5"/>
      <c r="AC666" s="27" t="s">
        <v>5802</v>
      </c>
      <c r="AD666" s="3">
        <v>45477.829722222225</v>
      </c>
      <c r="AE666" s="1" t="s">
        <v>5803</v>
      </c>
      <c r="AF666" s="26" t="s">
        <v>6685</v>
      </c>
      <c r="AG666" s="5"/>
      <c r="AH666" s="5"/>
      <c r="AI666" s="11"/>
      <c r="AJ666" s="27" t="s">
        <v>5802</v>
      </c>
      <c r="AK666" s="5"/>
      <c r="AL666" s="18"/>
      <c r="AM666" s="18"/>
      <c r="AN666" s="18"/>
    </row>
    <row x14ac:dyDescent="0.25" r="667" customHeight="1" ht="18.75">
      <c r="A667" s="1" t="s">
        <v>998</v>
      </c>
      <c r="B667" s="1" t="s">
        <v>7480</v>
      </c>
      <c r="C667" s="4">
        <v>1275537626</v>
      </c>
      <c r="D667" s="2" t="s">
        <v>7480</v>
      </c>
      <c r="E667" s="4">
        <v>35991707903</v>
      </c>
      <c r="F667" s="1" t="s">
        <v>7481</v>
      </c>
      <c r="G667" s="22">
        <v>45328.61971064815</v>
      </c>
      <c r="H667" s="3">
        <v>45597.226585648146</v>
      </c>
      <c r="I667" s="22"/>
      <c r="J667" s="1" t="s">
        <v>20</v>
      </c>
      <c r="K667" s="1" t="s">
        <v>5812</v>
      </c>
      <c r="L667" s="25" t="s">
        <v>7482</v>
      </c>
      <c r="M667" s="18"/>
      <c r="N667" s="4">
        <v>77274425</v>
      </c>
      <c r="O667" s="4">
        <v>95624475</v>
      </c>
      <c r="P667" s="5"/>
      <c r="Q667" s="5"/>
      <c r="R667" s="5"/>
      <c r="S667" s="5"/>
      <c r="T667" s="5"/>
      <c r="U667" s="1" t="s">
        <v>7483</v>
      </c>
      <c r="V667" s="5"/>
      <c r="W667" s="5"/>
      <c r="X667" s="18"/>
      <c r="Y667" s="1" t="s">
        <v>5800</v>
      </c>
      <c r="Z667" s="27" t="s">
        <v>5801</v>
      </c>
      <c r="AA667" s="27" t="s">
        <v>5801</v>
      </c>
      <c r="AB667" s="5"/>
      <c r="AC667" s="5"/>
      <c r="AD667" s="11"/>
      <c r="AE667" s="1" t="s">
        <v>5803</v>
      </c>
      <c r="AF667" s="28"/>
      <c r="AG667" s="5"/>
      <c r="AH667" s="5"/>
      <c r="AI667" s="11"/>
      <c r="AJ667" s="27" t="s">
        <v>5801</v>
      </c>
      <c r="AK667" s="5"/>
      <c r="AL667" s="18"/>
      <c r="AM667" s="18"/>
      <c r="AN667" s="18"/>
    </row>
    <row x14ac:dyDescent="0.25" r="668" customHeight="1" ht="18.75">
      <c r="A668" s="1" t="s">
        <v>754</v>
      </c>
      <c r="B668" s="1" t="s">
        <v>2027</v>
      </c>
      <c r="C668" s="4">
        <v>30749518000193</v>
      </c>
      <c r="D668" s="2" t="s">
        <v>2027</v>
      </c>
      <c r="E668" s="4">
        <v>44984535300</v>
      </c>
      <c r="F668" s="1" t="s">
        <v>7484</v>
      </c>
      <c r="G668" s="22">
        <v>45006.54145833333</v>
      </c>
      <c r="H668" s="3">
        <v>45597.22662037037</v>
      </c>
      <c r="I668" s="22"/>
      <c r="J668" s="1" t="s">
        <v>114</v>
      </c>
      <c r="K668" s="1" t="s">
        <v>5812</v>
      </c>
      <c r="L668" s="5"/>
      <c r="M668" s="18"/>
      <c r="N668" s="4">
        <v>61082186</v>
      </c>
      <c r="O668" s="4">
        <v>86671300</v>
      </c>
      <c r="P668" s="5"/>
      <c r="Q668" s="5"/>
      <c r="R668" s="5"/>
      <c r="S668" s="5"/>
      <c r="T668" s="5"/>
      <c r="U668" s="1" t="s">
        <v>7485</v>
      </c>
      <c r="V668" s="5"/>
      <c r="W668" s="5"/>
      <c r="X668" s="18"/>
      <c r="Y668" s="1" t="s">
        <v>5800</v>
      </c>
      <c r="Z668" s="27" t="s">
        <v>5801</v>
      </c>
      <c r="AA668" s="27" t="s">
        <v>5801</v>
      </c>
      <c r="AB668" s="5"/>
      <c r="AC668" s="5"/>
      <c r="AD668" s="11"/>
      <c r="AE668" s="1" t="s">
        <v>5803</v>
      </c>
      <c r="AF668" s="28"/>
      <c r="AG668" s="5"/>
      <c r="AH668" s="5"/>
      <c r="AI668" s="11"/>
      <c r="AJ668" s="27" t="s">
        <v>5801</v>
      </c>
      <c r="AK668" s="5"/>
      <c r="AL668" s="18"/>
      <c r="AM668" s="18"/>
      <c r="AN668" s="18"/>
    </row>
    <row x14ac:dyDescent="0.25" r="669" customHeight="1" ht="18.75">
      <c r="A669" s="1" t="s">
        <v>1580</v>
      </c>
      <c r="B669" s="1" t="s">
        <v>7486</v>
      </c>
      <c r="C669" s="4">
        <v>40746592000100</v>
      </c>
      <c r="D669" s="2" t="s">
        <v>7486</v>
      </c>
      <c r="E669" s="4">
        <v>61994021804</v>
      </c>
      <c r="F669" s="1" t="s">
        <v>7487</v>
      </c>
      <c r="G669" s="22">
        <v>45247.016435185185</v>
      </c>
      <c r="H669" s="3">
        <v>45247.698171296295</v>
      </c>
      <c r="I669" s="22">
        <v>45274.105266203704</v>
      </c>
      <c r="J669" s="1" t="s">
        <v>119</v>
      </c>
      <c r="K669" s="5"/>
      <c r="L669" s="25" t="s">
        <v>7488</v>
      </c>
      <c r="M669" s="18"/>
      <c r="N669" s="4">
        <v>74321707</v>
      </c>
      <c r="O669" s="4">
        <v>91628814</v>
      </c>
      <c r="P669" s="5"/>
      <c r="Q669" s="5"/>
      <c r="R669" s="5"/>
      <c r="S669" s="5"/>
      <c r="T669" s="1" t="s">
        <v>5815</v>
      </c>
      <c r="U669" s="5"/>
      <c r="V669" s="5"/>
      <c r="W669" s="5"/>
      <c r="X669" s="18"/>
      <c r="Y669" s="1" t="s">
        <v>5800</v>
      </c>
      <c r="Z669" s="27" t="s">
        <v>5801</v>
      </c>
      <c r="AA669" s="27" t="s">
        <v>5801</v>
      </c>
      <c r="AB669" s="5"/>
      <c r="AC669" s="5"/>
      <c r="AD669" s="11"/>
      <c r="AE669" s="1" t="s">
        <v>5803</v>
      </c>
      <c r="AF669" s="28"/>
      <c r="AG669" s="5"/>
      <c r="AH669" s="5"/>
      <c r="AI669" s="11"/>
      <c r="AJ669" s="5"/>
      <c r="AK669" s="5"/>
      <c r="AL669" s="18"/>
      <c r="AM669" s="18"/>
      <c r="AN669" s="18"/>
    </row>
    <row x14ac:dyDescent="0.25" r="670" customHeight="1" ht="18.75">
      <c r="A670" s="1" t="s">
        <v>1703</v>
      </c>
      <c r="B670" s="1" t="s">
        <v>7489</v>
      </c>
      <c r="C670" s="4">
        <v>48495441000138</v>
      </c>
      <c r="D670" s="2" t="s">
        <v>7489</v>
      </c>
      <c r="E670" s="4">
        <v>11992111329</v>
      </c>
      <c r="F670" s="1" t="s">
        <v>7490</v>
      </c>
      <c r="G670" s="22">
        <v>45224.76322916667</v>
      </c>
      <c r="H670" s="3">
        <v>45597.22671296296</v>
      </c>
      <c r="I670" s="22"/>
      <c r="J670" s="1" t="s">
        <v>119</v>
      </c>
      <c r="K670" s="1" t="s">
        <v>5797</v>
      </c>
      <c r="L670" s="5"/>
      <c r="M670" s="18"/>
      <c r="N670" s="4">
        <v>73704705</v>
      </c>
      <c r="O670" s="4">
        <v>90373835</v>
      </c>
      <c r="P670" s="5"/>
      <c r="Q670" s="5"/>
      <c r="R670" s="5"/>
      <c r="S670" s="5"/>
      <c r="T670" s="5"/>
      <c r="U670" s="1" t="s">
        <v>7491</v>
      </c>
      <c r="V670" s="5"/>
      <c r="W670" s="27" t="s">
        <v>5802</v>
      </c>
      <c r="X670" s="18"/>
      <c r="Y670" s="1" t="s">
        <v>5800</v>
      </c>
      <c r="Z670" s="27" t="s">
        <v>5801</v>
      </c>
      <c r="AA670" s="27" t="s">
        <v>5801</v>
      </c>
      <c r="AB670" s="5"/>
      <c r="AC670" s="5"/>
      <c r="AD670" s="11"/>
      <c r="AE670" s="1" t="s">
        <v>5803</v>
      </c>
      <c r="AF670" s="28"/>
      <c r="AG670" s="5"/>
      <c r="AH670" s="5"/>
      <c r="AI670" s="11"/>
      <c r="AJ670" s="27" t="s">
        <v>5801</v>
      </c>
      <c r="AK670" s="5"/>
      <c r="AL670" s="18"/>
      <c r="AM670" s="18"/>
      <c r="AN670" s="18"/>
    </row>
    <row x14ac:dyDescent="0.25" r="671" customHeight="1" ht="18.75">
      <c r="A671" s="1" t="s">
        <v>1610</v>
      </c>
      <c r="B671" s="1" t="s">
        <v>2209</v>
      </c>
      <c r="C671" s="4">
        <v>33819698000120</v>
      </c>
      <c r="D671" s="2" t="s">
        <v>2209</v>
      </c>
      <c r="E671" s="4">
        <v>62984127605</v>
      </c>
      <c r="F671" s="1" t="s">
        <v>7492</v>
      </c>
      <c r="G671" s="22">
        <v>45303.57766203704</v>
      </c>
      <c r="H671" s="3">
        <v>45342.762766203705</v>
      </c>
      <c r="I671" s="22">
        <v>45426.514861111114</v>
      </c>
      <c r="J671" s="1" t="s">
        <v>119</v>
      </c>
      <c r="K671" s="1" t="s">
        <v>5812</v>
      </c>
      <c r="L671" s="25" t="s">
        <v>7493</v>
      </c>
      <c r="M671" s="18"/>
      <c r="N671" s="4">
        <v>76057401</v>
      </c>
      <c r="O671" s="4">
        <v>94458954</v>
      </c>
      <c r="P671" s="5"/>
      <c r="Q671" s="5"/>
      <c r="R671" s="5"/>
      <c r="S671" s="5"/>
      <c r="T671" s="1" t="s">
        <v>5815</v>
      </c>
      <c r="U671" s="1" t="s">
        <v>7492</v>
      </c>
      <c r="V671" s="5"/>
      <c r="W671" s="5"/>
      <c r="X671" s="18"/>
      <c r="Y671" s="1" t="s">
        <v>5800</v>
      </c>
      <c r="Z671" s="27" t="s">
        <v>5801</v>
      </c>
      <c r="AA671" s="27" t="s">
        <v>5801</v>
      </c>
      <c r="AB671" s="5"/>
      <c r="AC671" s="5"/>
      <c r="AD671" s="11"/>
      <c r="AE671" s="1" t="s">
        <v>5803</v>
      </c>
      <c r="AF671" s="28"/>
      <c r="AG671" s="5"/>
      <c r="AH671" s="5"/>
      <c r="AI671" s="11"/>
      <c r="AJ671" s="5"/>
      <c r="AK671" s="5"/>
      <c r="AL671" s="18"/>
      <c r="AM671" s="18"/>
      <c r="AN671" s="18"/>
    </row>
    <row x14ac:dyDescent="0.25" r="672" customHeight="1" ht="18.75">
      <c r="A672" s="1" t="s">
        <v>1447</v>
      </c>
      <c r="B672" s="1" t="s">
        <v>1826</v>
      </c>
      <c r="C672" s="4">
        <v>11199530735</v>
      </c>
      <c r="D672" s="2" t="s">
        <v>1826</v>
      </c>
      <c r="E672" s="4">
        <v>21981776767</v>
      </c>
      <c r="F672" s="1" t="s">
        <v>7494</v>
      </c>
      <c r="G672" s="22">
        <v>45394.60083333333</v>
      </c>
      <c r="H672" s="3">
        <v>45597.22675925926</v>
      </c>
      <c r="I672" s="22"/>
      <c r="J672" s="1" t="s">
        <v>223</v>
      </c>
      <c r="K672" s="1" t="s">
        <v>5812</v>
      </c>
      <c r="L672" s="25" t="s">
        <v>5213</v>
      </c>
      <c r="M672" s="18"/>
      <c r="N672" s="4">
        <v>81691951</v>
      </c>
      <c r="O672" s="4">
        <v>99431799</v>
      </c>
      <c r="P672" s="5"/>
      <c r="Q672" s="5"/>
      <c r="R672" s="5"/>
      <c r="S672" s="5"/>
      <c r="T672" s="5"/>
      <c r="U672" s="1" t="s">
        <v>7494</v>
      </c>
      <c r="V672" s="5"/>
      <c r="W672" s="5"/>
      <c r="X672" s="18"/>
      <c r="Y672" s="1" t="s">
        <v>5800</v>
      </c>
      <c r="Z672" s="27" t="s">
        <v>5801</v>
      </c>
      <c r="AA672" s="27" t="s">
        <v>5801</v>
      </c>
      <c r="AB672" s="5"/>
      <c r="AC672" s="27" t="s">
        <v>5802</v>
      </c>
      <c r="AD672" s="3">
        <v>45394.60083333333</v>
      </c>
      <c r="AE672" s="1" t="s">
        <v>5803</v>
      </c>
      <c r="AF672" s="28"/>
      <c r="AG672" s="5"/>
      <c r="AH672" s="5"/>
      <c r="AI672" s="11"/>
      <c r="AJ672" s="27" t="s">
        <v>5801</v>
      </c>
      <c r="AK672" s="5"/>
      <c r="AL672" s="18"/>
      <c r="AM672" s="18"/>
      <c r="AN672" s="18"/>
    </row>
    <row x14ac:dyDescent="0.25" r="673" customHeight="1" ht="18.75">
      <c r="A673" s="1" t="s">
        <v>1560</v>
      </c>
      <c r="B673" s="1" t="s">
        <v>4731</v>
      </c>
      <c r="C673" s="4">
        <v>40269405000144</v>
      </c>
      <c r="D673" s="2" t="s">
        <v>4731</v>
      </c>
      <c r="E673" s="4">
        <v>83996061711</v>
      </c>
      <c r="F673" s="1" t="s">
        <v>7495</v>
      </c>
      <c r="G673" s="22">
        <v>45541.560208333336</v>
      </c>
      <c r="H673" s="3">
        <v>45597.226805555554</v>
      </c>
      <c r="I673" s="22"/>
      <c r="J673" s="1" t="s">
        <v>273</v>
      </c>
      <c r="K673" s="5"/>
      <c r="L673" s="5"/>
      <c r="M673" s="18"/>
      <c r="N673" s="4">
        <v>88100200</v>
      </c>
      <c r="O673" s="4">
        <v>107040396</v>
      </c>
      <c r="P673" s="5"/>
      <c r="Q673" s="5"/>
      <c r="R673" s="5"/>
      <c r="S673" s="5"/>
      <c r="T673" s="5"/>
      <c r="U673" s="5"/>
      <c r="V673" s="5"/>
      <c r="W673" s="5"/>
      <c r="X673" s="18"/>
      <c r="Y673" s="1" t="s">
        <v>5800</v>
      </c>
      <c r="Z673" s="27" t="s">
        <v>5801</v>
      </c>
      <c r="AA673" s="27" t="s">
        <v>5801</v>
      </c>
      <c r="AB673" s="5"/>
      <c r="AC673" s="27" t="s">
        <v>5802</v>
      </c>
      <c r="AD673" s="3">
        <v>45541.83695601852</v>
      </c>
      <c r="AE673" s="1" t="s">
        <v>5803</v>
      </c>
      <c r="AF673" s="28"/>
      <c r="AG673" s="5"/>
      <c r="AH673" s="5"/>
      <c r="AI673" s="11"/>
      <c r="AJ673" s="27" t="s">
        <v>5801</v>
      </c>
      <c r="AK673" s="5"/>
      <c r="AL673" s="18"/>
      <c r="AM673" s="18"/>
      <c r="AN673" s="18"/>
    </row>
    <row x14ac:dyDescent="0.25" r="674" customHeight="1" ht="18.75">
      <c r="A674" s="1" t="s">
        <v>1595</v>
      </c>
      <c r="B674" s="1" t="s">
        <v>7496</v>
      </c>
      <c r="C674" s="4">
        <v>19610292000102</v>
      </c>
      <c r="D674" s="2" t="s">
        <v>7496</v>
      </c>
      <c r="E674" s="4">
        <v>85999244701</v>
      </c>
      <c r="F674" s="1" t="s">
        <v>7497</v>
      </c>
      <c r="G674" s="22">
        <v>45343.822060185186</v>
      </c>
      <c r="H674" s="3">
        <v>45597.22657407408</v>
      </c>
      <c r="I674" s="22"/>
      <c r="J674" s="1" t="s">
        <v>119</v>
      </c>
      <c r="K674" s="1" t="s">
        <v>5824</v>
      </c>
      <c r="L674" s="25" t="s">
        <v>7498</v>
      </c>
      <c r="M674" s="4">
        <v>1260046</v>
      </c>
      <c r="N674" s="4">
        <v>77656864</v>
      </c>
      <c r="O674" s="4">
        <v>96297129</v>
      </c>
      <c r="P674" s="5"/>
      <c r="Q674" s="5"/>
      <c r="R674" s="5"/>
      <c r="S674" s="5"/>
      <c r="T674" s="5"/>
      <c r="U674" s="1" t="s">
        <v>7499</v>
      </c>
      <c r="V674" s="5"/>
      <c r="W674" s="5"/>
      <c r="X674" s="18"/>
      <c r="Y674" s="1" t="s">
        <v>5800</v>
      </c>
      <c r="Z674" s="27" t="s">
        <v>5801</v>
      </c>
      <c r="AA674" s="27" t="s">
        <v>5801</v>
      </c>
      <c r="AB674" s="5"/>
      <c r="AC674" s="5"/>
      <c r="AD674" s="11"/>
      <c r="AE674" s="1" t="s">
        <v>5803</v>
      </c>
      <c r="AF674" s="28"/>
      <c r="AG674" s="5"/>
      <c r="AH674" s="5"/>
      <c r="AI674" s="11"/>
      <c r="AJ674" s="27" t="s">
        <v>5801</v>
      </c>
      <c r="AK674" s="5"/>
      <c r="AL674" s="18"/>
      <c r="AM674" s="18"/>
      <c r="AN674" s="18"/>
    </row>
    <row x14ac:dyDescent="0.25" r="675" customHeight="1" ht="18.75">
      <c r="A675" s="1" t="s">
        <v>1426</v>
      </c>
      <c r="B675" s="1" t="s">
        <v>4732</v>
      </c>
      <c r="C675" s="4">
        <v>52993907000100</v>
      </c>
      <c r="D675" s="2" t="s">
        <v>7500</v>
      </c>
      <c r="E675" s="4">
        <v>11932980091</v>
      </c>
      <c r="F675" s="1" t="s">
        <v>7501</v>
      </c>
      <c r="G675" s="22">
        <v>45574.772314814814</v>
      </c>
      <c r="H675" s="3">
        <v>45597.22690972222</v>
      </c>
      <c r="I675" s="22"/>
      <c r="J675" s="1" t="s">
        <v>204</v>
      </c>
      <c r="K675" s="5"/>
      <c r="L675" s="25" t="s">
        <v>7502</v>
      </c>
      <c r="M675" s="18"/>
      <c r="N675" s="4">
        <v>89044763</v>
      </c>
      <c r="O675" s="4">
        <v>108608309</v>
      </c>
      <c r="P675" s="5"/>
      <c r="Q675" s="1" t="s">
        <v>5852</v>
      </c>
      <c r="R675" s="5"/>
      <c r="S675" s="1" t="s">
        <v>5814</v>
      </c>
      <c r="T675" s="1" t="s">
        <v>5815</v>
      </c>
      <c r="U675" s="5"/>
      <c r="V675" s="5"/>
      <c r="W675" s="27" t="s">
        <v>5801</v>
      </c>
      <c r="X675" s="18"/>
      <c r="Y675" s="1" t="s">
        <v>5800</v>
      </c>
      <c r="Z675" s="27" t="s">
        <v>5801</v>
      </c>
      <c r="AA675" s="27" t="s">
        <v>5801</v>
      </c>
      <c r="AB675" s="1" t="s">
        <v>7503</v>
      </c>
      <c r="AC675" s="27" t="s">
        <v>5802</v>
      </c>
      <c r="AD675" s="3">
        <v>45574.77229166667</v>
      </c>
      <c r="AE675" s="1" t="s">
        <v>5803</v>
      </c>
      <c r="AF675" s="28"/>
      <c r="AG675" s="5"/>
      <c r="AH675" s="5"/>
      <c r="AI675" s="11"/>
      <c r="AJ675" s="27" t="s">
        <v>5801</v>
      </c>
      <c r="AK675" s="27" t="s">
        <v>5802</v>
      </c>
      <c r="AL675" s="4">
        <v>1</v>
      </c>
      <c r="AM675" s="4">
        <v>1</v>
      </c>
      <c r="AN675" s="4">
        <v>5</v>
      </c>
    </row>
    <row x14ac:dyDescent="0.25" r="676" customHeight="1" ht="18.75">
      <c r="A676" s="1" t="s">
        <v>789</v>
      </c>
      <c r="B676" s="1" t="s">
        <v>4733</v>
      </c>
      <c r="C676" s="4">
        <v>37646295000188</v>
      </c>
      <c r="D676" s="2" t="s">
        <v>7504</v>
      </c>
      <c r="E676" s="4">
        <v>15991229193</v>
      </c>
      <c r="F676" s="1" t="s">
        <v>7505</v>
      </c>
      <c r="G676" s="22">
        <v>45565.85376157407</v>
      </c>
      <c r="H676" s="3">
        <v>45597.226689814815</v>
      </c>
      <c r="I676" s="22"/>
      <c r="J676" s="1" t="s">
        <v>75</v>
      </c>
      <c r="K676" s="1" t="s">
        <v>5812</v>
      </c>
      <c r="L676" s="25" t="s">
        <v>5762</v>
      </c>
      <c r="M676" s="18"/>
      <c r="N676" s="4">
        <v>88780533</v>
      </c>
      <c r="O676" s="4">
        <v>108191798</v>
      </c>
      <c r="P676" s="5"/>
      <c r="Q676" s="1" t="s">
        <v>5852</v>
      </c>
      <c r="R676" s="5"/>
      <c r="S676" s="1" t="s">
        <v>5814</v>
      </c>
      <c r="T676" s="1" t="s">
        <v>5798</v>
      </c>
      <c r="U676" s="5"/>
      <c r="V676" s="5"/>
      <c r="W676" s="5"/>
      <c r="X676" s="18"/>
      <c r="Y676" s="1" t="s">
        <v>5800</v>
      </c>
      <c r="Z676" s="27" t="s">
        <v>5801</v>
      </c>
      <c r="AA676" s="27" t="s">
        <v>5801</v>
      </c>
      <c r="AB676" s="1" t="s">
        <v>7506</v>
      </c>
      <c r="AC676" s="27" t="s">
        <v>5802</v>
      </c>
      <c r="AD676" s="3">
        <v>45565.85375</v>
      </c>
      <c r="AE676" s="1" t="s">
        <v>5803</v>
      </c>
      <c r="AF676" s="28"/>
      <c r="AG676" s="5"/>
      <c r="AH676" s="5"/>
      <c r="AI676" s="11"/>
      <c r="AJ676" s="27" t="s">
        <v>5801</v>
      </c>
      <c r="AK676" s="27" t="s">
        <v>5802</v>
      </c>
      <c r="AL676" s="4">
        <v>1</v>
      </c>
      <c r="AM676" s="4">
        <v>1</v>
      </c>
      <c r="AN676" s="4">
        <v>1</v>
      </c>
    </row>
    <row x14ac:dyDescent="0.25" r="677" customHeight="1" ht="18.75">
      <c r="A677" s="1" t="s">
        <v>1100</v>
      </c>
      <c r="B677" s="1" t="s">
        <v>4992</v>
      </c>
      <c r="C677" s="4">
        <v>7873376000150</v>
      </c>
      <c r="D677" s="2" t="s">
        <v>7507</v>
      </c>
      <c r="E677" s="4">
        <v>31988149084</v>
      </c>
      <c r="F677" s="1" t="s">
        <v>7508</v>
      </c>
      <c r="G677" s="22">
        <v>45588.605625</v>
      </c>
      <c r="H677" s="3">
        <v>45597.1740625</v>
      </c>
      <c r="I677" s="22"/>
      <c r="J677" s="1" t="s">
        <v>117</v>
      </c>
      <c r="K677" s="1" t="s">
        <v>5812</v>
      </c>
      <c r="L677" s="25" t="s">
        <v>7509</v>
      </c>
      <c r="M677" s="18"/>
      <c r="N677" s="4">
        <v>89519292</v>
      </c>
      <c r="O677" s="4">
        <v>109234048</v>
      </c>
      <c r="P677" s="5"/>
      <c r="Q677" s="1" t="s">
        <v>5852</v>
      </c>
      <c r="R677" s="5"/>
      <c r="S677" s="1" t="s">
        <v>5814</v>
      </c>
      <c r="T677" s="1" t="s">
        <v>5815</v>
      </c>
      <c r="U677" s="5"/>
      <c r="V677" s="5"/>
      <c r="W677" s="5"/>
      <c r="X677" s="18"/>
      <c r="Y677" s="1" t="s">
        <v>5800</v>
      </c>
      <c r="Z677" s="27" t="s">
        <v>5801</v>
      </c>
      <c r="AA677" s="27" t="s">
        <v>5801</v>
      </c>
      <c r="AB677" s="1" t="s">
        <v>7510</v>
      </c>
      <c r="AC677" s="27" t="s">
        <v>5802</v>
      </c>
      <c r="AD677" s="3">
        <v>45588.60561342593</v>
      </c>
      <c r="AE677" s="1" t="s">
        <v>5803</v>
      </c>
      <c r="AF677" s="28"/>
      <c r="AG677" s="5"/>
      <c r="AH677" s="5"/>
      <c r="AI677" s="11"/>
      <c r="AJ677" s="27" t="s">
        <v>5801</v>
      </c>
      <c r="AK677" s="27" t="s">
        <v>5802</v>
      </c>
      <c r="AL677" s="4">
        <v>1</v>
      </c>
      <c r="AM677" s="4">
        <v>1</v>
      </c>
      <c r="AN677" s="4">
        <v>3</v>
      </c>
    </row>
    <row x14ac:dyDescent="0.25" r="678" customHeight="1" ht="18.75">
      <c r="A678" s="1" t="s">
        <v>458</v>
      </c>
      <c r="B678" s="1" t="s">
        <v>4993</v>
      </c>
      <c r="C678" s="4">
        <v>15808095000141</v>
      </c>
      <c r="D678" s="2" t="s">
        <v>7511</v>
      </c>
      <c r="E678" s="4">
        <v>15991014357</v>
      </c>
      <c r="F678" s="1" t="s">
        <v>7512</v>
      </c>
      <c r="G678" s="22">
        <v>45575.5778125</v>
      </c>
      <c r="H678" s="3">
        <v>45597.22670138889</v>
      </c>
      <c r="I678" s="22"/>
      <c r="J678" s="1" t="s">
        <v>117</v>
      </c>
      <c r="K678" s="1" t="s">
        <v>5835</v>
      </c>
      <c r="L678" s="25" t="s">
        <v>7513</v>
      </c>
      <c r="M678" s="18"/>
      <c r="N678" s="4">
        <v>89071245</v>
      </c>
      <c r="O678" s="4">
        <v>108642090</v>
      </c>
      <c r="P678" s="5"/>
      <c r="Q678" s="1" t="s">
        <v>5852</v>
      </c>
      <c r="R678" s="5"/>
      <c r="S678" s="1" t="s">
        <v>5814</v>
      </c>
      <c r="T678" s="1" t="s">
        <v>5815</v>
      </c>
      <c r="U678" s="5"/>
      <c r="V678" s="5"/>
      <c r="W678" s="5"/>
      <c r="X678" s="18"/>
      <c r="Y678" s="1" t="s">
        <v>5800</v>
      </c>
      <c r="Z678" s="27" t="s">
        <v>5801</v>
      </c>
      <c r="AA678" s="27" t="s">
        <v>5801</v>
      </c>
      <c r="AB678" s="1" t="s">
        <v>7514</v>
      </c>
      <c r="AC678" s="27" t="s">
        <v>5802</v>
      </c>
      <c r="AD678" s="3">
        <v>45575.57780092592</v>
      </c>
      <c r="AE678" s="1" t="s">
        <v>5803</v>
      </c>
      <c r="AF678" s="28"/>
      <c r="AG678" s="5"/>
      <c r="AH678" s="5"/>
      <c r="AI678" s="11"/>
      <c r="AJ678" s="27" t="s">
        <v>5801</v>
      </c>
      <c r="AK678" s="27" t="s">
        <v>5802</v>
      </c>
      <c r="AL678" s="4">
        <v>5</v>
      </c>
      <c r="AM678" s="4">
        <v>1</v>
      </c>
      <c r="AN678" s="4">
        <v>5</v>
      </c>
    </row>
    <row x14ac:dyDescent="0.25" r="679" customHeight="1" ht="18.75">
      <c r="A679" s="1" t="s">
        <v>960</v>
      </c>
      <c r="B679" s="1" t="s">
        <v>2028</v>
      </c>
      <c r="C679" s="4">
        <v>34344735000154</v>
      </c>
      <c r="D679" s="2" t="s">
        <v>2028</v>
      </c>
      <c r="E679" s="4">
        <v>61996775011</v>
      </c>
      <c r="F679" s="1" t="s">
        <v>7515</v>
      </c>
      <c r="G679" s="22">
        <v>45512.66265046296</v>
      </c>
      <c r="H679" s="3">
        <v>45597.22696759259</v>
      </c>
      <c r="I679" s="22"/>
      <c r="J679" s="1" t="s">
        <v>316</v>
      </c>
      <c r="K679" s="1" t="s">
        <v>5824</v>
      </c>
      <c r="L679" s="25" t="s">
        <v>5533</v>
      </c>
      <c r="M679" s="4">
        <v>1140021</v>
      </c>
      <c r="N679" s="4">
        <v>87226604</v>
      </c>
      <c r="O679" s="4">
        <v>105757504</v>
      </c>
      <c r="P679" s="5"/>
      <c r="Q679" s="1" t="s">
        <v>5852</v>
      </c>
      <c r="R679" s="5"/>
      <c r="S679" s="1" t="s">
        <v>5882</v>
      </c>
      <c r="T679" s="1" t="s">
        <v>5815</v>
      </c>
      <c r="U679" s="5"/>
      <c r="V679" s="5"/>
      <c r="W679" s="5"/>
      <c r="X679" s="18"/>
      <c r="Y679" s="1" t="s">
        <v>5800</v>
      </c>
      <c r="Z679" s="27" t="s">
        <v>5801</v>
      </c>
      <c r="AA679" s="27" t="s">
        <v>5801</v>
      </c>
      <c r="AB679" s="5"/>
      <c r="AC679" s="27" t="s">
        <v>5802</v>
      </c>
      <c r="AD679" s="3">
        <v>45512.66263888889</v>
      </c>
      <c r="AE679" s="1" t="s">
        <v>5803</v>
      </c>
      <c r="AF679" s="26" t="s">
        <v>7516</v>
      </c>
      <c r="AG679" s="5"/>
      <c r="AH679" s="5"/>
      <c r="AI679" s="11"/>
      <c r="AJ679" s="27" t="s">
        <v>5801</v>
      </c>
      <c r="AK679" s="27" t="s">
        <v>5802</v>
      </c>
      <c r="AL679" s="4">
        <v>1</v>
      </c>
      <c r="AM679" s="4">
        <v>1</v>
      </c>
      <c r="AN679" s="4">
        <v>2</v>
      </c>
    </row>
    <row x14ac:dyDescent="0.25" r="680" customHeight="1" ht="18.75">
      <c r="A680" s="1" t="s">
        <v>4567</v>
      </c>
      <c r="B680" s="1" t="s">
        <v>7517</v>
      </c>
      <c r="C680" s="18"/>
      <c r="D680" s="2" t="s">
        <v>7517</v>
      </c>
      <c r="E680" s="4">
        <v>31991638226</v>
      </c>
      <c r="F680" s="1" t="s">
        <v>7518</v>
      </c>
      <c r="G680" s="22">
        <v>45569.111226851855</v>
      </c>
      <c r="H680" s="3">
        <v>45597.226956018516</v>
      </c>
      <c r="I680" s="22"/>
      <c r="J680" s="1" t="s">
        <v>204</v>
      </c>
      <c r="K680" s="5"/>
      <c r="L680" s="5"/>
      <c r="M680" s="18"/>
      <c r="N680" s="4">
        <v>88872565</v>
      </c>
      <c r="O680" s="4">
        <v>108377156</v>
      </c>
      <c r="P680" s="5"/>
      <c r="Q680" s="5"/>
      <c r="R680" s="5"/>
      <c r="S680" s="5"/>
      <c r="T680" s="5"/>
      <c r="U680" s="5"/>
      <c r="V680" s="5"/>
      <c r="W680" s="5"/>
      <c r="X680" s="18"/>
      <c r="Y680" s="1" t="s">
        <v>5800</v>
      </c>
      <c r="Z680" s="27" t="s">
        <v>5801</v>
      </c>
      <c r="AA680" s="27" t="s">
        <v>5801</v>
      </c>
      <c r="AB680" s="5"/>
      <c r="AC680" s="27" t="s">
        <v>5802</v>
      </c>
      <c r="AD680" s="3">
        <v>45569.111226851855</v>
      </c>
      <c r="AE680" s="1" t="s">
        <v>5803</v>
      </c>
      <c r="AF680" s="28"/>
      <c r="AG680" s="5"/>
      <c r="AH680" s="5"/>
      <c r="AI680" s="11"/>
      <c r="AJ680" s="27" t="s">
        <v>5801</v>
      </c>
      <c r="AK680" s="5"/>
      <c r="AL680" s="18"/>
      <c r="AM680" s="18"/>
      <c r="AN680" s="18"/>
    </row>
    <row x14ac:dyDescent="0.25" r="681" customHeight="1" ht="18.75">
      <c r="A681" s="1" t="s">
        <v>1542</v>
      </c>
      <c r="B681" s="1" t="s">
        <v>2210</v>
      </c>
      <c r="C681" s="4">
        <v>7862335759</v>
      </c>
      <c r="D681" s="2" t="s">
        <v>2210</v>
      </c>
      <c r="E681" s="4">
        <v>21988604081</v>
      </c>
      <c r="F681" s="1" t="s">
        <v>7519</v>
      </c>
      <c r="G681" s="22">
        <v>45121.65792824074</v>
      </c>
      <c r="H681" s="3">
        <v>45226.74628472222</v>
      </c>
      <c r="I681" s="22">
        <v>45244.69758101852</v>
      </c>
      <c r="J681" s="1" t="s">
        <v>50</v>
      </c>
      <c r="K681" s="1" t="s">
        <v>5824</v>
      </c>
      <c r="L681" s="25" t="s">
        <v>7520</v>
      </c>
      <c r="M681" s="4">
        <v>751917</v>
      </c>
      <c r="N681" s="4">
        <v>68497480</v>
      </c>
      <c r="O681" s="4">
        <v>88553874</v>
      </c>
      <c r="P681" s="5"/>
      <c r="Q681" s="5"/>
      <c r="R681" s="5"/>
      <c r="S681" s="5"/>
      <c r="T681" s="5"/>
      <c r="U681" s="5"/>
      <c r="V681" s="5"/>
      <c r="W681" s="5"/>
      <c r="X681" s="18"/>
      <c r="Y681" s="1" t="s">
        <v>5800</v>
      </c>
      <c r="Z681" s="27" t="s">
        <v>5801</v>
      </c>
      <c r="AA681" s="27" t="s">
        <v>5801</v>
      </c>
      <c r="AB681" s="5"/>
      <c r="AC681" s="5"/>
      <c r="AD681" s="11"/>
      <c r="AE681" s="1" t="s">
        <v>5803</v>
      </c>
      <c r="AF681" s="28"/>
      <c r="AG681" s="5"/>
      <c r="AH681" s="5"/>
      <c r="AI681" s="11"/>
      <c r="AJ681" s="5"/>
      <c r="AK681" s="5"/>
      <c r="AL681" s="18"/>
      <c r="AM681" s="18"/>
      <c r="AN681" s="18"/>
    </row>
    <row x14ac:dyDescent="0.25" r="682" customHeight="1" ht="18.75">
      <c r="A682" s="1" t="s">
        <v>485</v>
      </c>
      <c r="B682" s="1" t="s">
        <v>7521</v>
      </c>
      <c r="C682" s="4">
        <v>23459986000168</v>
      </c>
      <c r="D682" s="2" t="s">
        <v>7521</v>
      </c>
      <c r="E682" s="4">
        <v>34998768912</v>
      </c>
      <c r="F682" s="1" t="s">
        <v>7522</v>
      </c>
      <c r="G682" s="22">
        <v>45321.841261574074</v>
      </c>
      <c r="H682" s="3">
        <v>45323.80763888889</v>
      </c>
      <c r="I682" s="22">
        <v>45384.87122685185</v>
      </c>
      <c r="J682" s="1" t="s">
        <v>288</v>
      </c>
      <c r="K682" s="1" t="s">
        <v>5824</v>
      </c>
      <c r="L682" s="25" t="s">
        <v>7523</v>
      </c>
      <c r="M682" s="4">
        <v>776814</v>
      </c>
      <c r="N682" s="4">
        <v>77100102</v>
      </c>
      <c r="O682" s="4">
        <v>95317138</v>
      </c>
      <c r="P682" s="5"/>
      <c r="Q682" s="5"/>
      <c r="R682" s="5"/>
      <c r="S682" s="5"/>
      <c r="T682" s="1" t="s">
        <v>5815</v>
      </c>
      <c r="U682" s="1" t="s">
        <v>7524</v>
      </c>
      <c r="V682" s="5"/>
      <c r="W682" s="5"/>
      <c r="X682" s="18"/>
      <c r="Y682" s="1" t="s">
        <v>5800</v>
      </c>
      <c r="Z682" s="27" t="s">
        <v>5801</v>
      </c>
      <c r="AA682" s="27" t="s">
        <v>5801</v>
      </c>
      <c r="AB682" s="5"/>
      <c r="AC682" s="5"/>
      <c r="AD682" s="11"/>
      <c r="AE682" s="1" t="s">
        <v>5803</v>
      </c>
      <c r="AF682" s="28"/>
      <c r="AG682" s="5"/>
      <c r="AH682" s="5"/>
      <c r="AI682" s="11"/>
      <c r="AJ682" s="5"/>
      <c r="AK682" s="5"/>
      <c r="AL682" s="18"/>
      <c r="AM682" s="18"/>
      <c r="AN682" s="18"/>
    </row>
    <row x14ac:dyDescent="0.25" r="683" customHeight="1" ht="18.75">
      <c r="A683" s="1" t="s">
        <v>969</v>
      </c>
      <c r="B683" s="1" t="s">
        <v>1827</v>
      </c>
      <c r="C683" s="4">
        <v>7757955000137</v>
      </c>
      <c r="D683" s="2" t="s">
        <v>7525</v>
      </c>
      <c r="E683" s="4">
        <v>11992403115</v>
      </c>
      <c r="F683" s="1" t="s">
        <v>7526</v>
      </c>
      <c r="G683" s="22">
        <v>45390.76090277778</v>
      </c>
      <c r="H683" s="3">
        <v>45597.226689814815</v>
      </c>
      <c r="I683" s="22"/>
      <c r="J683" s="1" t="s">
        <v>119</v>
      </c>
      <c r="K683" s="1" t="s">
        <v>5893</v>
      </c>
      <c r="L683" s="25" t="s">
        <v>5201</v>
      </c>
      <c r="M683" s="18"/>
      <c r="N683" s="4">
        <v>81084802</v>
      </c>
      <c r="O683" s="4">
        <v>99181310</v>
      </c>
      <c r="P683" s="5"/>
      <c r="Q683" s="5"/>
      <c r="R683" s="5"/>
      <c r="S683" s="5"/>
      <c r="T683" s="5"/>
      <c r="U683" s="1" t="s">
        <v>7527</v>
      </c>
      <c r="V683" s="5"/>
      <c r="W683" s="5"/>
      <c r="X683" s="18"/>
      <c r="Y683" s="1" t="s">
        <v>5800</v>
      </c>
      <c r="Z683" s="27" t="s">
        <v>5801</v>
      </c>
      <c r="AA683" s="27" t="s">
        <v>5801</v>
      </c>
      <c r="AB683" s="5"/>
      <c r="AC683" s="27" t="s">
        <v>5802</v>
      </c>
      <c r="AD683" s="3">
        <v>45390.7608912037</v>
      </c>
      <c r="AE683" s="1" t="s">
        <v>5803</v>
      </c>
      <c r="AF683" s="28"/>
      <c r="AG683" s="5"/>
      <c r="AH683" s="5"/>
      <c r="AI683" s="11"/>
      <c r="AJ683" s="27" t="s">
        <v>5801</v>
      </c>
      <c r="AK683" s="5"/>
      <c r="AL683" s="18"/>
      <c r="AM683" s="18"/>
      <c r="AN683" s="18"/>
    </row>
    <row x14ac:dyDescent="0.25" r="684" customHeight="1" ht="18.75">
      <c r="A684" s="1" t="s">
        <v>1628</v>
      </c>
      <c r="B684" s="1" t="s">
        <v>1828</v>
      </c>
      <c r="C684" s="4">
        <v>50939391000182</v>
      </c>
      <c r="D684" s="2" t="s">
        <v>1828</v>
      </c>
      <c r="E684" s="4">
        <v>31997856906</v>
      </c>
      <c r="F684" s="1" t="s">
        <v>7528</v>
      </c>
      <c r="G684" s="22">
        <v>45548.72545138889</v>
      </c>
      <c r="H684" s="3">
        <v>45597.22672453704</v>
      </c>
      <c r="I684" s="22"/>
      <c r="J684" s="1" t="s">
        <v>119</v>
      </c>
      <c r="K684" s="1" t="s">
        <v>5812</v>
      </c>
      <c r="L684" s="25" t="s">
        <v>5706</v>
      </c>
      <c r="M684" s="18"/>
      <c r="N684" s="4">
        <v>88334060</v>
      </c>
      <c r="O684" s="4">
        <v>107425077</v>
      </c>
      <c r="P684" s="5"/>
      <c r="Q684" s="1" t="s">
        <v>5852</v>
      </c>
      <c r="R684" s="5"/>
      <c r="S684" s="1" t="s">
        <v>5882</v>
      </c>
      <c r="T684" s="5"/>
      <c r="U684" s="5"/>
      <c r="V684" s="5"/>
      <c r="W684" s="5"/>
      <c r="X684" s="18"/>
      <c r="Y684" s="1" t="s">
        <v>5800</v>
      </c>
      <c r="Z684" s="27" t="s">
        <v>5801</v>
      </c>
      <c r="AA684" s="27" t="s">
        <v>5801</v>
      </c>
      <c r="AB684" s="1" t="s">
        <v>7529</v>
      </c>
      <c r="AC684" s="27" t="s">
        <v>5802</v>
      </c>
      <c r="AD684" s="3">
        <v>45548.725439814814</v>
      </c>
      <c r="AE684" s="1" t="s">
        <v>5803</v>
      </c>
      <c r="AF684" s="28"/>
      <c r="AG684" s="5"/>
      <c r="AH684" s="5"/>
      <c r="AI684" s="11"/>
      <c r="AJ684" s="27" t="s">
        <v>5801</v>
      </c>
      <c r="AK684" s="27" t="s">
        <v>5801</v>
      </c>
      <c r="AL684" s="4">
        <v>0</v>
      </c>
      <c r="AM684" s="4">
        <v>0</v>
      </c>
      <c r="AN684" s="4">
        <v>0</v>
      </c>
    </row>
    <row x14ac:dyDescent="0.25" r="685" customHeight="1" ht="18.75">
      <c r="A685" s="1" t="s">
        <v>4568</v>
      </c>
      <c r="B685" s="1" t="s">
        <v>7530</v>
      </c>
      <c r="C685" s="18"/>
      <c r="D685" s="2" t="s">
        <v>7530</v>
      </c>
      <c r="E685" s="4">
        <v>31991638226</v>
      </c>
      <c r="F685" s="1" t="s">
        <v>7531</v>
      </c>
      <c r="G685" s="22">
        <v>45583.820069444446</v>
      </c>
      <c r="H685" s="3">
        <v>45583.82009259259</v>
      </c>
      <c r="I685" s="22">
        <v>45583.820127314815</v>
      </c>
      <c r="J685" s="1" t="s">
        <v>283</v>
      </c>
      <c r="K685" s="5"/>
      <c r="L685" s="5"/>
      <c r="M685" s="18"/>
      <c r="N685" s="4">
        <v>89341131</v>
      </c>
      <c r="O685" s="4">
        <v>109024019</v>
      </c>
      <c r="P685" s="5"/>
      <c r="Q685" s="5"/>
      <c r="R685" s="5"/>
      <c r="S685" s="5"/>
      <c r="T685" s="5"/>
      <c r="U685" s="5"/>
      <c r="V685" s="5"/>
      <c r="W685" s="5"/>
      <c r="X685" s="18"/>
      <c r="Y685" s="1" t="s">
        <v>5800</v>
      </c>
      <c r="Z685" s="27" t="s">
        <v>5801</v>
      </c>
      <c r="AA685" s="27" t="s">
        <v>5801</v>
      </c>
      <c r="AB685" s="5"/>
      <c r="AC685" s="27" t="s">
        <v>5802</v>
      </c>
      <c r="AD685" s="3">
        <v>45583.820069444446</v>
      </c>
      <c r="AE685" s="1" t="s">
        <v>5803</v>
      </c>
      <c r="AF685" s="28"/>
      <c r="AG685" s="5"/>
      <c r="AH685" s="5"/>
      <c r="AI685" s="11"/>
      <c r="AJ685" s="5"/>
      <c r="AK685" s="5"/>
      <c r="AL685" s="18"/>
      <c r="AM685" s="18"/>
      <c r="AN685" s="18"/>
    </row>
    <row x14ac:dyDescent="0.25" r="686" customHeight="1" ht="18.75">
      <c r="A686" s="1" t="s">
        <v>694</v>
      </c>
      <c r="B686" s="1" t="s">
        <v>4734</v>
      </c>
      <c r="C686" s="4">
        <v>37632649000135</v>
      </c>
      <c r="D686" s="2" t="s">
        <v>7532</v>
      </c>
      <c r="E686" s="4">
        <v>65981237880</v>
      </c>
      <c r="F686" s="1" t="s">
        <v>7533</v>
      </c>
      <c r="G686" s="22">
        <v>45502.04292824074</v>
      </c>
      <c r="H686" s="3">
        <v>45574.94206018518</v>
      </c>
      <c r="I686" s="22">
        <v>45574.942407407405</v>
      </c>
      <c r="J686" s="1" t="s">
        <v>119</v>
      </c>
      <c r="K686" s="1" t="s">
        <v>5812</v>
      </c>
      <c r="L686" s="25" t="s">
        <v>5490</v>
      </c>
      <c r="M686" s="18"/>
      <c r="N686" s="4">
        <v>86914678</v>
      </c>
      <c r="O686" s="4">
        <v>105254842</v>
      </c>
      <c r="P686" s="5"/>
      <c r="Q686" s="1" t="s">
        <v>5813</v>
      </c>
      <c r="R686" s="5"/>
      <c r="S686" s="1" t="s">
        <v>5859</v>
      </c>
      <c r="T686" s="5"/>
      <c r="U686" s="5"/>
      <c r="V686" s="5"/>
      <c r="W686" s="27" t="s">
        <v>5802</v>
      </c>
      <c r="X686" s="18"/>
      <c r="Y686" s="1" t="s">
        <v>5800</v>
      </c>
      <c r="Z686" s="27" t="s">
        <v>5801</v>
      </c>
      <c r="AA686" s="27" t="s">
        <v>5802</v>
      </c>
      <c r="AB686" s="5"/>
      <c r="AC686" s="27" t="s">
        <v>5802</v>
      </c>
      <c r="AD686" s="3">
        <v>45502.042916666665</v>
      </c>
      <c r="AE686" s="1" t="s">
        <v>5803</v>
      </c>
      <c r="AF686" s="28"/>
      <c r="AG686" s="5"/>
      <c r="AH686" s="5"/>
      <c r="AI686" s="11"/>
      <c r="AJ686" s="27" t="s">
        <v>5802</v>
      </c>
      <c r="AK686" s="27" t="s">
        <v>5801</v>
      </c>
      <c r="AL686" s="4">
        <v>1</v>
      </c>
      <c r="AM686" s="4">
        <v>0</v>
      </c>
      <c r="AN686" s="4">
        <v>0</v>
      </c>
    </row>
    <row x14ac:dyDescent="0.25" r="687" customHeight="1" ht="18.75">
      <c r="A687" s="1" t="s">
        <v>1148</v>
      </c>
      <c r="B687" s="1" t="s">
        <v>1829</v>
      </c>
      <c r="C687" s="4">
        <v>30898465000172</v>
      </c>
      <c r="D687" s="2" t="s">
        <v>1829</v>
      </c>
      <c r="E687" s="4">
        <v>19988051179</v>
      </c>
      <c r="F687" s="1" t="s">
        <v>7534</v>
      </c>
      <c r="G687" s="22">
        <v>45406.713171296295</v>
      </c>
      <c r="H687" s="3">
        <v>45597.22699074074</v>
      </c>
      <c r="I687" s="22"/>
      <c r="J687" s="1" t="s">
        <v>119</v>
      </c>
      <c r="K687" s="1" t="s">
        <v>5863</v>
      </c>
      <c r="L687" s="25" t="s">
        <v>5257</v>
      </c>
      <c r="M687" s="18"/>
      <c r="N687" s="4">
        <v>82364675</v>
      </c>
      <c r="O687" s="4">
        <v>109637031</v>
      </c>
      <c r="P687" s="5"/>
      <c r="Q687" s="5"/>
      <c r="R687" s="5"/>
      <c r="S687" s="5"/>
      <c r="T687" s="5"/>
      <c r="U687" s="1" t="s">
        <v>7535</v>
      </c>
      <c r="V687" s="5"/>
      <c r="W687" s="27" t="s">
        <v>5801</v>
      </c>
      <c r="X687" s="18"/>
      <c r="Y687" s="1" t="s">
        <v>5800</v>
      </c>
      <c r="Z687" s="27" t="s">
        <v>5801</v>
      </c>
      <c r="AA687" s="27" t="s">
        <v>5801</v>
      </c>
      <c r="AB687" s="5"/>
      <c r="AC687" s="27" t="s">
        <v>5802</v>
      </c>
      <c r="AD687" s="3">
        <v>45406.71318287037</v>
      </c>
      <c r="AE687" s="1" t="s">
        <v>5803</v>
      </c>
      <c r="AF687" s="28"/>
      <c r="AG687" s="5"/>
      <c r="AH687" s="5"/>
      <c r="AI687" s="11"/>
      <c r="AJ687" s="27" t="s">
        <v>5802</v>
      </c>
      <c r="AK687" s="5"/>
      <c r="AL687" s="18"/>
      <c r="AM687" s="18"/>
      <c r="AN687" s="18"/>
    </row>
    <row x14ac:dyDescent="0.25" r="688" customHeight="1" ht="18.75">
      <c r="A688" s="1" t="s">
        <v>1409</v>
      </c>
      <c r="B688" s="1" t="s">
        <v>4735</v>
      </c>
      <c r="C688" s="4">
        <v>14057810000199</v>
      </c>
      <c r="D688" s="2" t="s">
        <v>4735</v>
      </c>
      <c r="E688" s="4">
        <v>47999714286</v>
      </c>
      <c r="F688" s="1" t="s">
        <v>7536</v>
      </c>
      <c r="G688" s="22">
        <v>45540.77763888889</v>
      </c>
      <c r="H688" s="3">
        <v>45597.22670138889</v>
      </c>
      <c r="I688" s="22"/>
      <c r="J688" s="1" t="s">
        <v>273</v>
      </c>
      <c r="K688" s="1" t="s">
        <v>5812</v>
      </c>
      <c r="L688" s="25" t="s">
        <v>5671</v>
      </c>
      <c r="M688" s="18"/>
      <c r="N688" s="4">
        <v>88078589</v>
      </c>
      <c r="O688" s="4">
        <v>107029871</v>
      </c>
      <c r="P688" s="5"/>
      <c r="Q688" s="5"/>
      <c r="R688" s="5"/>
      <c r="S688" s="5"/>
      <c r="T688" s="1" t="s">
        <v>5798</v>
      </c>
      <c r="U688" s="5"/>
      <c r="V688" s="5"/>
      <c r="W688" s="5"/>
      <c r="X688" s="18"/>
      <c r="Y688" s="1" t="s">
        <v>5940</v>
      </c>
      <c r="Z688" s="27" t="s">
        <v>5801</v>
      </c>
      <c r="AA688" s="27" t="s">
        <v>5801</v>
      </c>
      <c r="AB688" s="5"/>
      <c r="AC688" s="27" t="s">
        <v>5802</v>
      </c>
      <c r="AD688" s="3">
        <v>45540.771203703705</v>
      </c>
      <c r="AE688" s="1" t="s">
        <v>5803</v>
      </c>
      <c r="AF688" s="28"/>
      <c r="AG688" s="5"/>
      <c r="AH688" s="5"/>
      <c r="AI688" s="11"/>
      <c r="AJ688" s="27" t="s">
        <v>5801</v>
      </c>
      <c r="AK688" s="5"/>
      <c r="AL688" s="18"/>
      <c r="AM688" s="18"/>
      <c r="AN688" s="18"/>
    </row>
    <row x14ac:dyDescent="0.25" r="689" customHeight="1" ht="18.75">
      <c r="A689" s="1" t="s">
        <v>1091</v>
      </c>
      <c r="B689" s="1" t="s">
        <v>4736</v>
      </c>
      <c r="C689" s="4">
        <v>39497729000150</v>
      </c>
      <c r="D689" s="2" t="s">
        <v>7537</v>
      </c>
      <c r="E689" s="4">
        <v>11913105262</v>
      </c>
      <c r="F689" s="1" t="s">
        <v>7538</v>
      </c>
      <c r="G689" s="22">
        <v>45586.56418981482</v>
      </c>
      <c r="H689" s="3">
        <v>45597.13240740741</v>
      </c>
      <c r="I689" s="22"/>
      <c r="J689" s="1" t="s">
        <v>306</v>
      </c>
      <c r="K689" s="1" t="s">
        <v>5797</v>
      </c>
      <c r="L689" s="25" t="s">
        <v>7539</v>
      </c>
      <c r="M689" s="18"/>
      <c r="N689" s="4">
        <v>89456637</v>
      </c>
      <c r="O689" s="4">
        <v>109126683</v>
      </c>
      <c r="P689" s="5"/>
      <c r="Q689" s="1" t="s">
        <v>5852</v>
      </c>
      <c r="R689" s="5"/>
      <c r="S689" s="1" t="s">
        <v>5927</v>
      </c>
      <c r="T689" s="1" t="s">
        <v>5815</v>
      </c>
      <c r="U689" s="5"/>
      <c r="V689" s="5"/>
      <c r="W689" s="5"/>
      <c r="X689" s="4">
        <v>148187</v>
      </c>
      <c r="Y689" s="1" t="s">
        <v>5800</v>
      </c>
      <c r="Z689" s="27" t="s">
        <v>5801</v>
      </c>
      <c r="AA689" s="27" t="s">
        <v>5801</v>
      </c>
      <c r="AB689" s="5"/>
      <c r="AC689" s="27" t="s">
        <v>5802</v>
      </c>
      <c r="AD689" s="3">
        <v>45586.56418981482</v>
      </c>
      <c r="AE689" s="1" t="s">
        <v>5803</v>
      </c>
      <c r="AF689" s="28"/>
      <c r="AG689" s="5"/>
      <c r="AH689" s="5"/>
      <c r="AI689" s="11"/>
      <c r="AJ689" s="27" t="s">
        <v>5801</v>
      </c>
      <c r="AK689" s="27" t="s">
        <v>5802</v>
      </c>
      <c r="AL689" s="4">
        <v>1</v>
      </c>
      <c r="AM689" s="4">
        <v>1</v>
      </c>
      <c r="AN689" s="4">
        <v>2</v>
      </c>
    </row>
    <row x14ac:dyDescent="0.25" r="690" customHeight="1" ht="18.75">
      <c r="A690" s="1" t="s">
        <v>660</v>
      </c>
      <c r="B690" s="1" t="s">
        <v>2458</v>
      </c>
      <c r="C690" s="4">
        <v>6442944425</v>
      </c>
      <c r="D690" s="2" t="s">
        <v>2458</v>
      </c>
      <c r="E690" s="4">
        <v>82999196602</v>
      </c>
      <c r="F690" s="1" t="s">
        <v>7540</v>
      </c>
      <c r="G690" s="22">
        <v>45366.82150462963</v>
      </c>
      <c r="H690" s="3">
        <v>45597.22699074074</v>
      </c>
      <c r="I690" s="22"/>
      <c r="J690" s="1" t="s">
        <v>108</v>
      </c>
      <c r="K690" s="1" t="s">
        <v>5863</v>
      </c>
      <c r="L690" s="25" t="s">
        <v>5139</v>
      </c>
      <c r="M690" s="18"/>
      <c r="N690" s="4">
        <v>79209895</v>
      </c>
      <c r="O690" s="4">
        <v>108213705</v>
      </c>
      <c r="P690" s="5"/>
      <c r="Q690" s="5"/>
      <c r="R690" s="5"/>
      <c r="S690" s="5"/>
      <c r="T690" s="5"/>
      <c r="U690" s="1" t="s">
        <v>7541</v>
      </c>
      <c r="V690" s="5"/>
      <c r="W690" s="5"/>
      <c r="X690" s="18"/>
      <c r="Y690" s="1" t="s">
        <v>5800</v>
      </c>
      <c r="Z690" s="27" t="s">
        <v>5801</v>
      </c>
      <c r="AA690" s="27" t="s">
        <v>5801</v>
      </c>
      <c r="AB690" s="5"/>
      <c r="AC690" s="5"/>
      <c r="AD690" s="11"/>
      <c r="AE690" s="1" t="s">
        <v>5803</v>
      </c>
      <c r="AF690" s="28"/>
      <c r="AG690" s="5"/>
      <c r="AH690" s="5"/>
      <c r="AI690" s="11"/>
      <c r="AJ690" s="27" t="s">
        <v>5801</v>
      </c>
      <c r="AK690" s="5"/>
      <c r="AL690" s="18"/>
      <c r="AM690" s="18"/>
      <c r="AN690" s="18"/>
    </row>
    <row x14ac:dyDescent="0.25" r="691" customHeight="1" ht="18.75">
      <c r="A691" s="1" t="s">
        <v>1126</v>
      </c>
      <c r="B691" s="1" t="s">
        <v>7542</v>
      </c>
      <c r="C691" s="4">
        <v>42829405000187</v>
      </c>
      <c r="D691" s="2" t="s">
        <v>7542</v>
      </c>
      <c r="E691" s="4">
        <v>32999205706</v>
      </c>
      <c r="F691" s="1" t="s">
        <v>7543</v>
      </c>
      <c r="G691" s="22">
        <v>45345.80510416667</v>
      </c>
      <c r="H691" s="3">
        <v>45597.226631944446</v>
      </c>
      <c r="I691" s="22"/>
      <c r="J691" s="1" t="s">
        <v>119</v>
      </c>
      <c r="K691" s="1" t="s">
        <v>5846</v>
      </c>
      <c r="L691" s="25" t="s">
        <v>7544</v>
      </c>
      <c r="M691" s="18"/>
      <c r="N691" s="4">
        <v>77765697</v>
      </c>
      <c r="O691" s="4">
        <v>107730761</v>
      </c>
      <c r="P691" s="5"/>
      <c r="Q691" s="5"/>
      <c r="R691" s="5"/>
      <c r="S691" s="5"/>
      <c r="T691" s="5"/>
      <c r="U691" s="1" t="s">
        <v>7545</v>
      </c>
      <c r="V691" s="5"/>
      <c r="W691" s="5"/>
      <c r="X691" s="18"/>
      <c r="Y691" s="1" t="s">
        <v>5800</v>
      </c>
      <c r="Z691" s="27" t="s">
        <v>5801</v>
      </c>
      <c r="AA691" s="27" t="s">
        <v>5801</v>
      </c>
      <c r="AB691" s="5"/>
      <c r="AC691" s="5"/>
      <c r="AD691" s="11"/>
      <c r="AE691" s="1" t="s">
        <v>5803</v>
      </c>
      <c r="AF691" s="26" t="s">
        <v>7546</v>
      </c>
      <c r="AG691" s="5"/>
      <c r="AH691" s="5"/>
      <c r="AI691" s="11"/>
      <c r="AJ691" s="27" t="s">
        <v>5801</v>
      </c>
      <c r="AK691" s="5"/>
      <c r="AL691" s="18"/>
      <c r="AM691" s="18"/>
      <c r="AN691" s="18"/>
    </row>
    <row x14ac:dyDescent="0.25" r="692" customHeight="1" ht="18.75">
      <c r="A692" s="1" t="s">
        <v>1332</v>
      </c>
      <c r="B692" s="1" t="s">
        <v>7547</v>
      </c>
      <c r="C692" s="4">
        <v>19868475000122</v>
      </c>
      <c r="D692" s="2" t="s">
        <v>7547</v>
      </c>
      <c r="E692" s="4">
        <v>11947268981</v>
      </c>
      <c r="F692" s="1" t="s">
        <v>7548</v>
      </c>
      <c r="G692" s="22">
        <v>45344.96655092593</v>
      </c>
      <c r="H692" s="3">
        <v>45402.583344907405</v>
      </c>
      <c r="I692" s="22">
        <v>45406.60344907407</v>
      </c>
      <c r="J692" s="1" t="s">
        <v>44</v>
      </c>
      <c r="K692" s="1" t="s">
        <v>5824</v>
      </c>
      <c r="L692" s="25" t="s">
        <v>7549</v>
      </c>
      <c r="M692" s="4">
        <v>629738</v>
      </c>
      <c r="N692" s="4">
        <v>77686858</v>
      </c>
      <c r="O692" s="4">
        <v>96356221</v>
      </c>
      <c r="P692" s="5"/>
      <c r="Q692" s="5"/>
      <c r="R692" s="5"/>
      <c r="S692" s="5"/>
      <c r="T692" s="5"/>
      <c r="U692" s="1" t="s">
        <v>7550</v>
      </c>
      <c r="V692" s="5"/>
      <c r="W692" s="27" t="s">
        <v>5801</v>
      </c>
      <c r="X692" s="18"/>
      <c r="Y692" s="1" t="s">
        <v>5800</v>
      </c>
      <c r="Z692" s="27" t="s">
        <v>5801</v>
      </c>
      <c r="AA692" s="27" t="s">
        <v>5801</v>
      </c>
      <c r="AB692" s="5"/>
      <c r="AC692" s="5"/>
      <c r="AD692" s="11"/>
      <c r="AE692" s="1" t="s">
        <v>5803</v>
      </c>
      <c r="AF692" s="28"/>
      <c r="AG692" s="5"/>
      <c r="AH692" s="5"/>
      <c r="AI692" s="11"/>
      <c r="AJ692" s="5"/>
      <c r="AK692" s="5"/>
      <c r="AL692" s="18"/>
      <c r="AM692" s="18"/>
      <c r="AN692" s="18"/>
    </row>
    <row x14ac:dyDescent="0.25" r="693" customHeight="1" ht="18.75">
      <c r="A693" s="1" t="s">
        <v>1138</v>
      </c>
      <c r="B693" s="1" t="s">
        <v>2029</v>
      </c>
      <c r="C693" s="4">
        <v>38049556000145</v>
      </c>
      <c r="D693" s="2" t="s">
        <v>2029</v>
      </c>
      <c r="E693" s="4">
        <v>11988049560</v>
      </c>
      <c r="F693" s="1" t="s">
        <v>7551</v>
      </c>
      <c r="G693" s="22">
        <v>45582.55428240741</v>
      </c>
      <c r="H693" s="3">
        <v>45597.167175925926</v>
      </c>
      <c r="I693" s="22"/>
      <c r="J693" s="1" t="s">
        <v>204</v>
      </c>
      <c r="K693" s="1" t="s">
        <v>5797</v>
      </c>
      <c r="L693" s="25" t="s">
        <v>7552</v>
      </c>
      <c r="M693" s="18"/>
      <c r="N693" s="4">
        <v>89302994</v>
      </c>
      <c r="O693" s="4">
        <v>108959570</v>
      </c>
      <c r="P693" s="5"/>
      <c r="Q693" s="1" t="s">
        <v>6212</v>
      </c>
      <c r="R693" s="5"/>
      <c r="S693" s="1" t="s">
        <v>5814</v>
      </c>
      <c r="T693" s="1" t="s">
        <v>5798</v>
      </c>
      <c r="U693" s="5"/>
      <c r="V693" s="5"/>
      <c r="W693" s="5"/>
      <c r="X693" s="4">
        <v>117595</v>
      </c>
      <c r="Y693" s="1" t="s">
        <v>5800</v>
      </c>
      <c r="Z693" s="27" t="s">
        <v>5801</v>
      </c>
      <c r="AA693" s="27" t="s">
        <v>5801</v>
      </c>
      <c r="AB693" s="1" t="s">
        <v>7553</v>
      </c>
      <c r="AC693" s="27" t="s">
        <v>5802</v>
      </c>
      <c r="AD693" s="3">
        <v>45582.554236111115</v>
      </c>
      <c r="AE693" s="1" t="s">
        <v>5803</v>
      </c>
      <c r="AF693" s="26" t="s">
        <v>7554</v>
      </c>
      <c r="AG693" s="5"/>
      <c r="AH693" s="5"/>
      <c r="AI693" s="11"/>
      <c r="AJ693" s="27" t="s">
        <v>5801</v>
      </c>
      <c r="AK693" s="27" t="s">
        <v>5801</v>
      </c>
      <c r="AL693" s="4">
        <v>0</v>
      </c>
      <c r="AM693" s="4">
        <v>0</v>
      </c>
      <c r="AN693" s="4">
        <v>0</v>
      </c>
    </row>
    <row x14ac:dyDescent="0.25" r="694" customHeight="1" ht="18.75">
      <c r="A694" s="1" t="s">
        <v>4569</v>
      </c>
      <c r="B694" s="1" t="s">
        <v>7555</v>
      </c>
      <c r="C694" s="18"/>
      <c r="D694" s="2" t="s">
        <v>7555</v>
      </c>
      <c r="E694" s="4">
        <v>31991638226</v>
      </c>
      <c r="F694" s="1" t="s">
        <v>7556</v>
      </c>
      <c r="G694" s="22">
        <v>45583.808599537035</v>
      </c>
      <c r="H694" s="3">
        <v>45597.13586805556</v>
      </c>
      <c r="I694" s="22"/>
      <c r="J694" s="1" t="s">
        <v>278</v>
      </c>
      <c r="K694" s="5"/>
      <c r="L694" s="5"/>
      <c r="M694" s="18"/>
      <c r="N694" s="4">
        <v>89340656</v>
      </c>
      <c r="O694" s="4">
        <v>109023061</v>
      </c>
      <c r="P694" s="5"/>
      <c r="Q694" s="5"/>
      <c r="R694" s="5"/>
      <c r="S694" s="5"/>
      <c r="T694" s="5"/>
      <c r="U694" s="5"/>
      <c r="V694" s="5"/>
      <c r="W694" s="5"/>
      <c r="X694" s="18"/>
      <c r="Y694" s="1" t="s">
        <v>5800</v>
      </c>
      <c r="Z694" s="27" t="s">
        <v>5801</v>
      </c>
      <c r="AA694" s="27" t="s">
        <v>5801</v>
      </c>
      <c r="AB694" s="5"/>
      <c r="AC694" s="27" t="s">
        <v>5802</v>
      </c>
      <c r="AD694" s="3">
        <v>45583.808587962965</v>
      </c>
      <c r="AE694" s="1" t="s">
        <v>5803</v>
      </c>
      <c r="AF694" s="28"/>
      <c r="AG694" s="5"/>
      <c r="AH694" s="5"/>
      <c r="AI694" s="11"/>
      <c r="AJ694" s="27" t="s">
        <v>5801</v>
      </c>
      <c r="AK694" s="5"/>
      <c r="AL694" s="18"/>
      <c r="AM694" s="18"/>
      <c r="AN694" s="18"/>
    </row>
    <row x14ac:dyDescent="0.25" r="695" customHeight="1" ht="18.75">
      <c r="A695" s="1" t="s">
        <v>1237</v>
      </c>
      <c r="B695" s="1" t="s">
        <v>2211</v>
      </c>
      <c r="C695" s="4">
        <v>51010535000184</v>
      </c>
      <c r="D695" s="2" t="s">
        <v>2211</v>
      </c>
      <c r="E695" s="4">
        <v>47999566890</v>
      </c>
      <c r="F695" s="1" t="s">
        <v>7557</v>
      </c>
      <c r="G695" s="22">
        <v>45267.59168981481</v>
      </c>
      <c r="H695" s="3">
        <v>45273.72908564815</v>
      </c>
      <c r="I695" s="22">
        <v>45473.7971875</v>
      </c>
      <c r="J695" s="1" t="s">
        <v>20</v>
      </c>
      <c r="K695" s="1" t="s">
        <v>5812</v>
      </c>
      <c r="L695" s="25" t="s">
        <v>7558</v>
      </c>
      <c r="M695" s="18"/>
      <c r="N695" s="4">
        <v>75149346</v>
      </c>
      <c r="O695" s="4">
        <v>92897023</v>
      </c>
      <c r="P695" s="5"/>
      <c r="Q695" s="5"/>
      <c r="R695" s="5"/>
      <c r="S695" s="5"/>
      <c r="T695" s="1" t="s">
        <v>5815</v>
      </c>
      <c r="U695" s="1" t="s">
        <v>7557</v>
      </c>
      <c r="V695" s="5"/>
      <c r="W695" s="5"/>
      <c r="X695" s="18"/>
      <c r="Y695" s="1" t="s">
        <v>5800</v>
      </c>
      <c r="Z695" s="27" t="s">
        <v>5801</v>
      </c>
      <c r="AA695" s="27" t="s">
        <v>5801</v>
      </c>
      <c r="AB695" s="5"/>
      <c r="AC695" s="5"/>
      <c r="AD695" s="11"/>
      <c r="AE695" s="1" t="s">
        <v>5803</v>
      </c>
      <c r="AF695" s="28"/>
      <c r="AG695" s="5"/>
      <c r="AH695" s="5"/>
      <c r="AI695" s="11"/>
      <c r="AJ695" s="5"/>
      <c r="AK695" s="5"/>
      <c r="AL695" s="18"/>
      <c r="AM695" s="18"/>
      <c r="AN695" s="18"/>
    </row>
    <row x14ac:dyDescent="0.25" r="696" customHeight="1" ht="18.75">
      <c r="A696" s="1" t="s">
        <v>7559</v>
      </c>
      <c r="B696" s="1" t="s">
        <v>7560</v>
      </c>
      <c r="C696" s="4">
        <v>34733889000138</v>
      </c>
      <c r="D696" s="2" t="s">
        <v>7560</v>
      </c>
      <c r="E696" s="4">
        <v>31983997508</v>
      </c>
      <c r="F696" s="1" t="s">
        <v>7561</v>
      </c>
      <c r="G696" s="22">
        <v>45345.91229166667</v>
      </c>
      <c r="H696" s="3">
        <v>45477.79226851852</v>
      </c>
      <c r="I696" s="22">
        <v>45477.79226851852</v>
      </c>
      <c r="J696" s="1" t="s">
        <v>20</v>
      </c>
      <c r="K696" s="5"/>
      <c r="L696" s="25" t="s">
        <v>7562</v>
      </c>
      <c r="M696" s="18"/>
      <c r="N696" s="4">
        <v>77769429</v>
      </c>
      <c r="O696" s="4">
        <v>96396706</v>
      </c>
      <c r="P696" s="5"/>
      <c r="Q696" s="5"/>
      <c r="R696" s="5"/>
      <c r="S696" s="5"/>
      <c r="T696" s="5"/>
      <c r="U696" s="5"/>
      <c r="V696" s="5"/>
      <c r="W696" s="5"/>
      <c r="X696" s="18"/>
      <c r="Y696" s="1" t="s">
        <v>5800</v>
      </c>
      <c r="Z696" s="27" t="s">
        <v>5802</v>
      </c>
      <c r="AA696" s="27" t="s">
        <v>5802</v>
      </c>
      <c r="AB696" s="5"/>
      <c r="AC696" s="5"/>
      <c r="AD696" s="11"/>
      <c r="AE696" s="1" t="s">
        <v>5803</v>
      </c>
      <c r="AF696" s="28"/>
      <c r="AG696" s="5"/>
      <c r="AH696" s="5"/>
      <c r="AI696" s="11"/>
      <c r="AJ696" s="5"/>
      <c r="AK696" s="5"/>
      <c r="AL696" s="18"/>
      <c r="AM696" s="18"/>
      <c r="AN696" s="18"/>
    </row>
    <row x14ac:dyDescent="0.25" r="697" customHeight="1" ht="18.75">
      <c r="A697" s="1" t="s">
        <v>387</v>
      </c>
      <c r="B697" s="1" t="s">
        <v>4737</v>
      </c>
      <c r="C697" s="4">
        <v>27751050000167</v>
      </c>
      <c r="D697" s="2" t="s">
        <v>4737</v>
      </c>
      <c r="E697" s="4">
        <v>11996070616</v>
      </c>
      <c r="F697" s="1" t="s">
        <v>7563</v>
      </c>
      <c r="G697" s="22">
        <v>45488.80127314815</v>
      </c>
      <c r="H697" s="3">
        <v>45597.22673611111</v>
      </c>
      <c r="I697" s="22"/>
      <c r="J697" s="1" t="s">
        <v>41</v>
      </c>
      <c r="K697" s="5"/>
      <c r="L697" s="25" t="s">
        <v>5457</v>
      </c>
      <c r="M697" s="18"/>
      <c r="N697" s="4">
        <v>86586696</v>
      </c>
      <c r="O697" s="4">
        <v>104674930</v>
      </c>
      <c r="P697" s="5"/>
      <c r="Q697" s="5"/>
      <c r="R697" s="5"/>
      <c r="S697" s="5"/>
      <c r="T697" s="1" t="s">
        <v>5815</v>
      </c>
      <c r="U697" s="5"/>
      <c r="V697" s="5"/>
      <c r="W697" s="5"/>
      <c r="X697" s="18"/>
      <c r="Y697" s="1" t="s">
        <v>5800</v>
      </c>
      <c r="Z697" s="27" t="s">
        <v>5801</v>
      </c>
      <c r="AA697" s="27" t="s">
        <v>5801</v>
      </c>
      <c r="AB697" s="5"/>
      <c r="AC697" s="27" t="s">
        <v>5802</v>
      </c>
      <c r="AD697" s="3">
        <v>45488.80128472222</v>
      </c>
      <c r="AE697" s="1" t="s">
        <v>5803</v>
      </c>
      <c r="AF697" s="28"/>
      <c r="AG697" s="5"/>
      <c r="AH697" s="5"/>
      <c r="AI697" s="11"/>
      <c r="AJ697" s="27" t="s">
        <v>5801</v>
      </c>
      <c r="AK697" s="5"/>
      <c r="AL697" s="18"/>
      <c r="AM697" s="18"/>
      <c r="AN697" s="18"/>
    </row>
    <row x14ac:dyDescent="0.25" r="698" customHeight="1" ht="18.75">
      <c r="A698" s="1" t="s">
        <v>1375</v>
      </c>
      <c r="B698" s="1" t="s">
        <v>2459</v>
      </c>
      <c r="C698" s="4">
        <v>7902566000158</v>
      </c>
      <c r="D698" s="2" t="s">
        <v>2459</v>
      </c>
      <c r="E698" s="4">
        <v>11986087253</v>
      </c>
      <c r="F698" s="1" t="s">
        <v>7564</v>
      </c>
      <c r="G698" s="22">
        <v>45397.86193287037</v>
      </c>
      <c r="H698" s="3">
        <v>45597.22678240741</v>
      </c>
      <c r="I698" s="22"/>
      <c r="J698" s="1" t="s">
        <v>119</v>
      </c>
      <c r="K698" s="1" t="s">
        <v>5824</v>
      </c>
      <c r="L698" s="25" t="s">
        <v>5225</v>
      </c>
      <c r="M698" s="4">
        <v>1273564</v>
      </c>
      <c r="N698" s="4">
        <v>81891199</v>
      </c>
      <c r="O698" s="4">
        <v>107784587</v>
      </c>
      <c r="P698" s="5"/>
      <c r="Q698" s="5"/>
      <c r="R698" s="5"/>
      <c r="S698" s="5"/>
      <c r="T698" s="5"/>
      <c r="U698" s="1" t="s">
        <v>7565</v>
      </c>
      <c r="V698" s="5"/>
      <c r="W698" s="5"/>
      <c r="X698" s="18"/>
      <c r="Y698" s="1" t="s">
        <v>5800</v>
      </c>
      <c r="Z698" s="27" t="s">
        <v>5801</v>
      </c>
      <c r="AA698" s="27" t="s">
        <v>5801</v>
      </c>
      <c r="AB698" s="5"/>
      <c r="AC698" s="27" t="s">
        <v>5802</v>
      </c>
      <c r="AD698" s="3">
        <v>45397.86153935185</v>
      </c>
      <c r="AE698" s="1" t="s">
        <v>5803</v>
      </c>
      <c r="AF698" s="28"/>
      <c r="AG698" s="5"/>
      <c r="AH698" s="5"/>
      <c r="AI698" s="11"/>
      <c r="AJ698" s="27" t="s">
        <v>5801</v>
      </c>
      <c r="AK698" s="5"/>
      <c r="AL698" s="18"/>
      <c r="AM698" s="18"/>
      <c r="AN698" s="18"/>
    </row>
    <row x14ac:dyDescent="0.25" r="699" customHeight="1" ht="18.75">
      <c r="A699" s="1" t="s">
        <v>973</v>
      </c>
      <c r="B699" s="1" t="s">
        <v>2212</v>
      </c>
      <c r="C699" s="4">
        <v>57207188000160</v>
      </c>
      <c r="D699" s="2" t="s">
        <v>2212</v>
      </c>
      <c r="E699" s="4">
        <v>37998705276</v>
      </c>
      <c r="F699" s="1" t="s">
        <v>7566</v>
      </c>
      <c r="G699" s="22">
        <v>45558.82555555556</v>
      </c>
      <c r="H699" s="3">
        <v>45597.22678240741</v>
      </c>
      <c r="I699" s="22"/>
      <c r="J699" s="1" t="s">
        <v>168</v>
      </c>
      <c r="K699" s="1" t="s">
        <v>5812</v>
      </c>
      <c r="L699" s="5"/>
      <c r="M699" s="18"/>
      <c r="N699" s="4">
        <v>88546146</v>
      </c>
      <c r="O699" s="4">
        <v>107880366</v>
      </c>
      <c r="P699" s="5"/>
      <c r="Q699" s="5"/>
      <c r="R699" s="5"/>
      <c r="S699" s="5"/>
      <c r="T699" s="1" t="s">
        <v>5798</v>
      </c>
      <c r="U699" s="5"/>
      <c r="V699" s="5"/>
      <c r="W699" s="5"/>
      <c r="X699" s="18"/>
      <c r="Y699" s="1" t="s">
        <v>5940</v>
      </c>
      <c r="Z699" s="27" t="s">
        <v>5801</v>
      </c>
      <c r="AA699" s="27" t="s">
        <v>5801</v>
      </c>
      <c r="AB699" s="5"/>
      <c r="AC699" s="27" t="s">
        <v>5802</v>
      </c>
      <c r="AD699" s="3">
        <v>45558.81690972222</v>
      </c>
      <c r="AE699" s="1" t="s">
        <v>5803</v>
      </c>
      <c r="AF699" s="28"/>
      <c r="AG699" s="5"/>
      <c r="AH699" s="5"/>
      <c r="AI699" s="11"/>
      <c r="AJ699" s="27" t="s">
        <v>5801</v>
      </c>
      <c r="AK699" s="5"/>
      <c r="AL699" s="18"/>
      <c r="AM699" s="18"/>
      <c r="AN699" s="18"/>
    </row>
    <row x14ac:dyDescent="0.25" r="700" customHeight="1" ht="18.75">
      <c r="A700" s="1" t="s">
        <v>758</v>
      </c>
      <c r="B700" s="1" t="s">
        <v>4738</v>
      </c>
      <c r="C700" s="4">
        <v>3842741103</v>
      </c>
      <c r="D700" s="2" t="s">
        <v>4738</v>
      </c>
      <c r="E700" s="4">
        <v>62983128868</v>
      </c>
      <c r="F700" s="1" t="s">
        <v>7567</v>
      </c>
      <c r="G700" s="22">
        <v>45420.74679398148</v>
      </c>
      <c r="H700" s="3">
        <v>45597.2268287037</v>
      </c>
      <c r="I700" s="22"/>
      <c r="J700" s="1" t="s">
        <v>119</v>
      </c>
      <c r="K700" s="1" t="s">
        <v>5863</v>
      </c>
      <c r="L700" s="25" t="s">
        <v>5291</v>
      </c>
      <c r="M700" s="18"/>
      <c r="N700" s="4">
        <v>83943855</v>
      </c>
      <c r="O700" s="4">
        <v>100984510</v>
      </c>
      <c r="P700" s="5"/>
      <c r="Q700" s="5"/>
      <c r="R700" s="5"/>
      <c r="S700" s="5"/>
      <c r="T700" s="5"/>
      <c r="U700" s="5"/>
      <c r="V700" s="5"/>
      <c r="W700" s="5"/>
      <c r="X700" s="18"/>
      <c r="Y700" s="1" t="s">
        <v>5800</v>
      </c>
      <c r="Z700" s="27" t="s">
        <v>5801</v>
      </c>
      <c r="AA700" s="27" t="s">
        <v>5801</v>
      </c>
      <c r="AB700" s="5"/>
      <c r="AC700" s="27" t="s">
        <v>5802</v>
      </c>
      <c r="AD700" s="3">
        <v>45420.74679398148</v>
      </c>
      <c r="AE700" s="1" t="s">
        <v>5803</v>
      </c>
      <c r="AF700" s="28"/>
      <c r="AG700" s="5"/>
      <c r="AH700" s="5"/>
      <c r="AI700" s="11"/>
      <c r="AJ700" s="27" t="s">
        <v>5801</v>
      </c>
      <c r="AK700" s="5"/>
      <c r="AL700" s="18"/>
      <c r="AM700" s="18"/>
      <c r="AN700" s="18"/>
    </row>
    <row x14ac:dyDescent="0.25" r="701" customHeight="1" ht="18.75">
      <c r="A701" s="1" t="s">
        <v>7568</v>
      </c>
      <c r="B701" s="1" t="s">
        <v>7569</v>
      </c>
      <c r="C701" s="4">
        <v>13624379720</v>
      </c>
      <c r="D701" s="2" t="s">
        <v>7569</v>
      </c>
      <c r="E701" s="4">
        <v>21969131587</v>
      </c>
      <c r="F701" s="1" t="s">
        <v>7570</v>
      </c>
      <c r="G701" s="22">
        <v>45127.125</v>
      </c>
      <c r="H701" s="3">
        <v>45369.70155092593</v>
      </c>
      <c r="I701" s="22">
        <v>45201.125</v>
      </c>
      <c r="J701" s="1" t="s">
        <v>114</v>
      </c>
      <c r="K701" s="5"/>
      <c r="L701" s="5"/>
      <c r="M701" s="18"/>
      <c r="N701" s="4">
        <v>68836072</v>
      </c>
      <c r="O701" s="4">
        <v>83995309</v>
      </c>
      <c r="P701" s="27" t="s">
        <v>5801</v>
      </c>
      <c r="Q701" s="5"/>
      <c r="R701" s="5"/>
      <c r="S701" s="5"/>
      <c r="T701" s="5"/>
      <c r="U701" s="5"/>
      <c r="V701" s="27" t="s">
        <v>5801</v>
      </c>
      <c r="W701" s="27" t="s">
        <v>5802</v>
      </c>
      <c r="X701" s="18"/>
      <c r="Y701" s="1" t="s">
        <v>5800</v>
      </c>
      <c r="Z701" s="27" t="s">
        <v>5801</v>
      </c>
      <c r="AA701" s="27" t="s">
        <v>5801</v>
      </c>
      <c r="AB701" s="5"/>
      <c r="AC701" s="5"/>
      <c r="AD701" s="11"/>
      <c r="AE701" s="1" t="s">
        <v>5803</v>
      </c>
      <c r="AF701" s="28"/>
      <c r="AG701" s="5"/>
      <c r="AH701" s="5"/>
      <c r="AI701" s="11"/>
      <c r="AJ701" s="27" t="s">
        <v>5801</v>
      </c>
      <c r="AK701" s="5"/>
      <c r="AL701" s="18"/>
      <c r="AM701" s="18"/>
      <c r="AN701" s="18"/>
    </row>
    <row x14ac:dyDescent="0.25" r="702" customHeight="1" ht="18.75">
      <c r="A702" s="1" t="s">
        <v>1521</v>
      </c>
      <c r="B702" s="1" t="s">
        <v>4994</v>
      </c>
      <c r="C702" s="4">
        <v>47729767000110</v>
      </c>
      <c r="D702" s="2" t="s">
        <v>4994</v>
      </c>
      <c r="E702" s="4">
        <v>14997881888</v>
      </c>
      <c r="F702" s="1" t="s">
        <v>7571</v>
      </c>
      <c r="G702" s="22">
        <v>45558.65355324074</v>
      </c>
      <c r="H702" s="3">
        <v>45597.226481481484</v>
      </c>
      <c r="I702" s="22"/>
      <c r="J702" s="1" t="s">
        <v>223</v>
      </c>
      <c r="K702" s="1" t="s">
        <v>5797</v>
      </c>
      <c r="L702" s="25" t="s">
        <v>5725</v>
      </c>
      <c r="M702" s="18"/>
      <c r="N702" s="4">
        <v>88605328</v>
      </c>
      <c r="O702" s="4">
        <v>107859480</v>
      </c>
      <c r="P702" s="5"/>
      <c r="Q702" s="1" t="s">
        <v>6010</v>
      </c>
      <c r="R702" s="5"/>
      <c r="S702" s="1" t="s">
        <v>5814</v>
      </c>
      <c r="T702" s="5"/>
      <c r="U702" s="5"/>
      <c r="V702" s="5"/>
      <c r="W702" s="5"/>
      <c r="X702" s="4">
        <v>111653</v>
      </c>
      <c r="Y702" s="1" t="s">
        <v>5800</v>
      </c>
      <c r="Z702" s="27" t="s">
        <v>5801</v>
      </c>
      <c r="AA702" s="27" t="s">
        <v>5801</v>
      </c>
      <c r="AB702" s="1" t="s">
        <v>7572</v>
      </c>
      <c r="AC702" s="27" t="s">
        <v>5802</v>
      </c>
      <c r="AD702" s="3">
        <v>45558.65356481481</v>
      </c>
      <c r="AE702" s="1" t="s">
        <v>5803</v>
      </c>
      <c r="AF702" s="26" t="s">
        <v>7573</v>
      </c>
      <c r="AG702" s="5"/>
      <c r="AH702" s="5"/>
      <c r="AI702" s="11"/>
      <c r="AJ702" s="27" t="s">
        <v>5801</v>
      </c>
      <c r="AK702" s="27" t="s">
        <v>5801</v>
      </c>
      <c r="AL702" s="4">
        <v>0</v>
      </c>
      <c r="AM702" s="4">
        <v>0</v>
      </c>
      <c r="AN702" s="4">
        <v>0</v>
      </c>
    </row>
    <row x14ac:dyDescent="0.25" r="703" customHeight="1" ht="18.75">
      <c r="A703" s="1" t="s">
        <v>530</v>
      </c>
      <c r="B703" s="1" t="s">
        <v>4739</v>
      </c>
      <c r="C703" s="4">
        <v>36607096387</v>
      </c>
      <c r="D703" s="2" t="s">
        <v>4739</v>
      </c>
      <c r="E703" s="4">
        <v>85991267178</v>
      </c>
      <c r="F703" s="1" t="s">
        <v>7574</v>
      </c>
      <c r="G703" s="22">
        <v>45467.541979166665</v>
      </c>
      <c r="H703" s="3">
        <v>45597.226851851854</v>
      </c>
      <c r="I703" s="22"/>
      <c r="J703" s="1" t="s">
        <v>108</v>
      </c>
      <c r="K703" s="5"/>
      <c r="L703" s="25" t="s">
        <v>5390</v>
      </c>
      <c r="M703" s="18"/>
      <c r="N703" s="4">
        <v>85895308</v>
      </c>
      <c r="O703" s="4">
        <v>103629822</v>
      </c>
      <c r="P703" s="5"/>
      <c r="Q703" s="5"/>
      <c r="R703" s="5"/>
      <c r="S703" s="5"/>
      <c r="T703" s="1" t="s">
        <v>5815</v>
      </c>
      <c r="U703" s="1" t="s">
        <v>7575</v>
      </c>
      <c r="V703" s="5"/>
      <c r="W703" s="5"/>
      <c r="X703" s="18"/>
      <c r="Y703" s="1" t="s">
        <v>5800</v>
      </c>
      <c r="Z703" s="27" t="s">
        <v>5801</v>
      </c>
      <c r="AA703" s="27" t="s">
        <v>5801</v>
      </c>
      <c r="AB703" s="5"/>
      <c r="AC703" s="27" t="s">
        <v>5802</v>
      </c>
      <c r="AD703" s="3">
        <v>45467.54195601852</v>
      </c>
      <c r="AE703" s="1" t="s">
        <v>5803</v>
      </c>
      <c r="AF703" s="28"/>
      <c r="AG703" s="5"/>
      <c r="AH703" s="5"/>
      <c r="AI703" s="11"/>
      <c r="AJ703" s="27" t="s">
        <v>5801</v>
      </c>
      <c r="AK703" s="5"/>
      <c r="AL703" s="18"/>
      <c r="AM703" s="18"/>
      <c r="AN703" s="18"/>
    </row>
    <row x14ac:dyDescent="0.25" r="704" customHeight="1" ht="18.75">
      <c r="A704" s="1" t="s">
        <v>1312</v>
      </c>
      <c r="B704" s="1" t="s">
        <v>2460</v>
      </c>
      <c r="C704" s="4">
        <v>41764491000124</v>
      </c>
      <c r="D704" s="2" t="s">
        <v>2460</v>
      </c>
      <c r="E704" s="4">
        <v>77999917712</v>
      </c>
      <c r="F704" s="1" t="s">
        <v>7576</v>
      </c>
      <c r="G704" s="22">
        <v>45567.57429398148</v>
      </c>
      <c r="H704" s="3">
        <v>45597.227164351854</v>
      </c>
      <c r="I704" s="22"/>
      <c r="J704" s="1" t="s">
        <v>37</v>
      </c>
      <c r="K704" s="1" t="s">
        <v>5812</v>
      </c>
      <c r="L704" s="5"/>
      <c r="M704" s="18"/>
      <c r="N704" s="4">
        <v>88782948</v>
      </c>
      <c r="O704" s="4">
        <v>108241270</v>
      </c>
      <c r="P704" s="5"/>
      <c r="Q704" s="5"/>
      <c r="R704" s="5"/>
      <c r="S704" s="5"/>
      <c r="T704" s="1" t="s">
        <v>5798</v>
      </c>
      <c r="U704" s="5"/>
      <c r="V704" s="5"/>
      <c r="W704" s="5"/>
      <c r="X704" s="18"/>
      <c r="Y704" s="1" t="s">
        <v>5800</v>
      </c>
      <c r="Z704" s="27" t="s">
        <v>5801</v>
      </c>
      <c r="AA704" s="27" t="s">
        <v>5801</v>
      </c>
      <c r="AB704" s="5"/>
      <c r="AC704" s="27" t="s">
        <v>5802</v>
      </c>
      <c r="AD704" s="3">
        <v>45534.83695601852</v>
      </c>
      <c r="AE704" s="1" t="s">
        <v>5803</v>
      </c>
      <c r="AF704" s="28"/>
      <c r="AG704" s="5"/>
      <c r="AH704" s="5"/>
      <c r="AI704" s="11"/>
      <c r="AJ704" s="27" t="s">
        <v>5801</v>
      </c>
      <c r="AK704" s="5"/>
      <c r="AL704" s="18"/>
      <c r="AM704" s="18"/>
      <c r="AN704" s="18"/>
    </row>
    <row x14ac:dyDescent="0.25" r="705" customHeight="1" ht="18.75">
      <c r="A705" s="1" t="s">
        <v>1082</v>
      </c>
      <c r="B705" s="1" t="s">
        <v>7577</v>
      </c>
      <c r="C705" s="4">
        <v>40257132000118</v>
      </c>
      <c r="D705" s="2" t="s">
        <v>7577</v>
      </c>
      <c r="E705" s="4">
        <v>87981702685</v>
      </c>
      <c r="F705" s="1" t="s">
        <v>7578</v>
      </c>
      <c r="G705" s="22">
        <v>45196.77364583333</v>
      </c>
      <c r="H705" s="3">
        <v>45597.2271875</v>
      </c>
      <c r="I705" s="22"/>
      <c r="J705" s="1" t="s">
        <v>119</v>
      </c>
      <c r="K705" s="1" t="s">
        <v>5824</v>
      </c>
      <c r="L705" s="25" t="s">
        <v>7579</v>
      </c>
      <c r="M705" s="4">
        <v>1134256</v>
      </c>
      <c r="N705" s="4">
        <v>72441610</v>
      </c>
      <c r="O705" s="4">
        <v>88634725</v>
      </c>
      <c r="P705" s="5"/>
      <c r="Q705" s="5"/>
      <c r="R705" s="5"/>
      <c r="S705" s="5"/>
      <c r="T705" s="1" t="s">
        <v>5815</v>
      </c>
      <c r="U705" s="5"/>
      <c r="V705" s="5"/>
      <c r="W705" s="5"/>
      <c r="X705" s="18"/>
      <c r="Y705" s="1" t="s">
        <v>5800</v>
      </c>
      <c r="Z705" s="27" t="s">
        <v>5801</v>
      </c>
      <c r="AA705" s="27" t="s">
        <v>5801</v>
      </c>
      <c r="AB705" s="5"/>
      <c r="AC705" s="5"/>
      <c r="AD705" s="11"/>
      <c r="AE705" s="1" t="s">
        <v>5803</v>
      </c>
      <c r="AF705" s="26" t="s">
        <v>7580</v>
      </c>
      <c r="AG705" s="5"/>
      <c r="AH705" s="5"/>
      <c r="AI705" s="11"/>
      <c r="AJ705" s="27" t="s">
        <v>5801</v>
      </c>
      <c r="AK705" s="5"/>
      <c r="AL705" s="18"/>
      <c r="AM705" s="18"/>
      <c r="AN705" s="18"/>
    </row>
    <row x14ac:dyDescent="0.25" r="706" customHeight="1" ht="18.75">
      <c r="A706" s="1" t="s">
        <v>582</v>
      </c>
      <c r="B706" s="1" t="s">
        <v>2461</v>
      </c>
      <c r="C706" s="4">
        <v>32325206000188</v>
      </c>
      <c r="D706" s="2" t="s">
        <v>2461</v>
      </c>
      <c r="E706" s="4">
        <v>51991359690</v>
      </c>
      <c r="F706" s="1" t="s">
        <v>7581</v>
      </c>
      <c r="G706" s="22">
        <v>45205.692777777775</v>
      </c>
      <c r="H706" s="3">
        <v>45597.2271875</v>
      </c>
      <c r="I706" s="22"/>
      <c r="J706" s="1" t="s">
        <v>41</v>
      </c>
      <c r="K706" s="1" t="s">
        <v>5797</v>
      </c>
      <c r="L706" s="25" t="s">
        <v>7582</v>
      </c>
      <c r="M706" s="18"/>
      <c r="N706" s="4">
        <v>72900242</v>
      </c>
      <c r="O706" s="4">
        <v>95061292</v>
      </c>
      <c r="P706" s="5"/>
      <c r="Q706" s="5"/>
      <c r="R706" s="5"/>
      <c r="S706" s="5"/>
      <c r="T706" s="1" t="s">
        <v>5798</v>
      </c>
      <c r="U706" s="1" t="s">
        <v>7583</v>
      </c>
      <c r="V706" s="5"/>
      <c r="W706" s="5"/>
      <c r="X706" s="18"/>
      <c r="Y706" s="1" t="s">
        <v>5800</v>
      </c>
      <c r="Z706" s="27" t="s">
        <v>5801</v>
      </c>
      <c r="AA706" s="27" t="s">
        <v>5801</v>
      </c>
      <c r="AB706" s="1" t="s">
        <v>7584</v>
      </c>
      <c r="AC706" s="5"/>
      <c r="AD706" s="11"/>
      <c r="AE706" s="1" t="s">
        <v>5803</v>
      </c>
      <c r="AF706" s="28"/>
      <c r="AG706" s="5"/>
      <c r="AH706" s="5"/>
      <c r="AI706" s="11"/>
      <c r="AJ706" s="27" t="s">
        <v>5801</v>
      </c>
      <c r="AK706" s="5"/>
      <c r="AL706" s="18"/>
      <c r="AM706" s="18"/>
      <c r="AN706" s="18"/>
    </row>
    <row x14ac:dyDescent="0.25" r="707" customHeight="1" ht="18.75">
      <c r="A707" s="1" t="s">
        <v>1589</v>
      </c>
      <c r="B707" s="1" t="s">
        <v>7585</v>
      </c>
      <c r="C707" s="4">
        <v>35174612000185</v>
      </c>
      <c r="D707" s="2" t="s">
        <v>7586</v>
      </c>
      <c r="E707" s="4">
        <v>62999696569</v>
      </c>
      <c r="F707" s="1" t="s">
        <v>7587</v>
      </c>
      <c r="G707" s="22">
        <v>45562.90390046296</v>
      </c>
      <c r="H707" s="3">
        <v>45597.227164351854</v>
      </c>
      <c r="I707" s="22"/>
      <c r="J707" s="1" t="s">
        <v>237</v>
      </c>
      <c r="K707" s="5"/>
      <c r="L707" s="25" t="s">
        <v>5757</v>
      </c>
      <c r="M707" s="18"/>
      <c r="N707" s="4">
        <v>88715164</v>
      </c>
      <c r="O707" s="4">
        <v>108074294</v>
      </c>
      <c r="P707" s="5"/>
      <c r="Q707" s="1" t="s">
        <v>5852</v>
      </c>
      <c r="R707" s="5"/>
      <c r="S707" s="1" t="s">
        <v>5882</v>
      </c>
      <c r="T707" s="5"/>
      <c r="U707" s="5"/>
      <c r="V707" s="5"/>
      <c r="W707" s="5"/>
      <c r="X707" s="18"/>
      <c r="Y707" s="1" t="s">
        <v>5800</v>
      </c>
      <c r="Z707" s="27" t="s">
        <v>5801</v>
      </c>
      <c r="AA707" s="27" t="s">
        <v>5801</v>
      </c>
      <c r="AB707" s="1" t="s">
        <v>7588</v>
      </c>
      <c r="AC707" s="27" t="s">
        <v>5802</v>
      </c>
      <c r="AD707" s="3">
        <v>45562.90388888889</v>
      </c>
      <c r="AE707" s="1" t="s">
        <v>5803</v>
      </c>
      <c r="AF707" s="28"/>
      <c r="AG707" s="5"/>
      <c r="AH707" s="5"/>
      <c r="AI707" s="11"/>
      <c r="AJ707" s="27" t="s">
        <v>5801</v>
      </c>
      <c r="AK707" s="27" t="s">
        <v>5801</v>
      </c>
      <c r="AL707" s="4">
        <v>0</v>
      </c>
      <c r="AM707" s="4">
        <v>0</v>
      </c>
      <c r="AN707" s="4">
        <v>0</v>
      </c>
    </row>
    <row x14ac:dyDescent="0.25" r="708" customHeight="1" ht="18.75">
      <c r="A708" s="1" t="s">
        <v>1120</v>
      </c>
      <c r="B708" s="1" t="s">
        <v>2031</v>
      </c>
      <c r="C708" s="4">
        <v>44175708000159</v>
      </c>
      <c r="D708" s="2" t="s">
        <v>2031</v>
      </c>
      <c r="E708" s="4">
        <v>37988178444</v>
      </c>
      <c r="F708" s="1" t="s">
        <v>7589</v>
      </c>
      <c r="G708" s="22">
        <v>45194.70175925926</v>
      </c>
      <c r="H708" s="3">
        <v>45552.743842592594</v>
      </c>
      <c r="I708" s="22">
        <v>45552.95974537037</v>
      </c>
      <c r="J708" s="1" t="s">
        <v>119</v>
      </c>
      <c r="K708" s="1" t="s">
        <v>5812</v>
      </c>
      <c r="L708" s="25" t="s">
        <v>7590</v>
      </c>
      <c r="M708" s="18"/>
      <c r="N708" s="4">
        <v>72216340</v>
      </c>
      <c r="O708" s="4">
        <v>88425961</v>
      </c>
      <c r="P708" s="5"/>
      <c r="Q708" s="5"/>
      <c r="R708" s="5"/>
      <c r="S708" s="5"/>
      <c r="T708" s="5"/>
      <c r="U708" s="1" t="s">
        <v>7591</v>
      </c>
      <c r="V708" s="5"/>
      <c r="W708" s="27" t="s">
        <v>5802</v>
      </c>
      <c r="X708" s="18"/>
      <c r="Y708" s="1" t="s">
        <v>5800</v>
      </c>
      <c r="Z708" s="27" t="s">
        <v>5801</v>
      </c>
      <c r="AA708" s="27" t="s">
        <v>5801</v>
      </c>
      <c r="AB708" s="5"/>
      <c r="AC708" s="5"/>
      <c r="AD708" s="11"/>
      <c r="AE708" s="1" t="s">
        <v>5803</v>
      </c>
      <c r="AF708" s="28"/>
      <c r="AG708" s="5"/>
      <c r="AH708" s="5"/>
      <c r="AI708" s="11"/>
      <c r="AJ708" s="27" t="s">
        <v>5801</v>
      </c>
      <c r="AK708" s="5"/>
      <c r="AL708" s="18"/>
      <c r="AM708" s="18"/>
      <c r="AN708" s="18"/>
    </row>
    <row x14ac:dyDescent="0.25" r="709" customHeight="1" ht="18.75">
      <c r="A709" s="1" t="s">
        <v>1708</v>
      </c>
      <c r="B709" s="1" t="s">
        <v>4740</v>
      </c>
      <c r="C709" s="4">
        <v>44106309000136</v>
      </c>
      <c r="D709" s="2" t="s">
        <v>4740</v>
      </c>
      <c r="E709" s="4">
        <v>11964719057</v>
      </c>
      <c r="F709" s="1" t="s">
        <v>7592</v>
      </c>
      <c r="G709" s="22">
        <v>45363.87116898148</v>
      </c>
      <c r="H709" s="3">
        <v>45597.227164351854</v>
      </c>
      <c r="I709" s="22"/>
      <c r="J709" s="1" t="s">
        <v>119</v>
      </c>
      <c r="K709" s="1" t="s">
        <v>5824</v>
      </c>
      <c r="L709" s="25" t="s">
        <v>5132</v>
      </c>
      <c r="M709" s="4">
        <v>1313638</v>
      </c>
      <c r="N709" s="4">
        <v>79007096</v>
      </c>
      <c r="O709" s="4">
        <v>108189295</v>
      </c>
      <c r="P709" s="5"/>
      <c r="Q709" s="5"/>
      <c r="R709" s="5"/>
      <c r="S709" s="5"/>
      <c r="T709" s="5"/>
      <c r="U709" s="1" t="s">
        <v>7593</v>
      </c>
      <c r="V709" s="5"/>
      <c r="W709" s="5"/>
      <c r="X709" s="18"/>
      <c r="Y709" s="1" t="s">
        <v>5800</v>
      </c>
      <c r="Z709" s="27" t="s">
        <v>5801</v>
      </c>
      <c r="AA709" s="27" t="s">
        <v>5801</v>
      </c>
      <c r="AB709" s="5"/>
      <c r="AC709" s="5"/>
      <c r="AD709" s="11"/>
      <c r="AE709" s="1" t="s">
        <v>5803</v>
      </c>
      <c r="AF709" s="28"/>
      <c r="AG709" s="5"/>
      <c r="AH709" s="5"/>
      <c r="AI709" s="11"/>
      <c r="AJ709" s="27" t="s">
        <v>5801</v>
      </c>
      <c r="AK709" s="5"/>
      <c r="AL709" s="18"/>
      <c r="AM709" s="18"/>
      <c r="AN709" s="18"/>
    </row>
    <row x14ac:dyDescent="0.25" r="710" customHeight="1" ht="18.75">
      <c r="A710" s="1" t="s">
        <v>1581</v>
      </c>
      <c r="B710" s="1" t="s">
        <v>4741</v>
      </c>
      <c r="C710" s="4">
        <v>22027332000100</v>
      </c>
      <c r="D710" s="2" t="s">
        <v>4741</v>
      </c>
      <c r="E710" s="4">
        <v>34996540711</v>
      </c>
      <c r="F710" s="1" t="s">
        <v>7594</v>
      </c>
      <c r="G710" s="22">
        <v>45486.116261574076</v>
      </c>
      <c r="H710" s="3">
        <v>45597.227175925924</v>
      </c>
      <c r="I710" s="22"/>
      <c r="J710" s="1" t="s">
        <v>223</v>
      </c>
      <c r="K710" s="1" t="s">
        <v>5893</v>
      </c>
      <c r="L710" s="25" t="s">
        <v>5452</v>
      </c>
      <c r="M710" s="18"/>
      <c r="N710" s="4">
        <v>86486593</v>
      </c>
      <c r="O710" s="4">
        <v>104567475</v>
      </c>
      <c r="P710" s="5"/>
      <c r="Q710" s="5"/>
      <c r="R710" s="5"/>
      <c r="S710" s="5"/>
      <c r="T710" s="5"/>
      <c r="U710" s="5"/>
      <c r="V710" s="5"/>
      <c r="W710" s="5"/>
      <c r="X710" s="18"/>
      <c r="Y710" s="1" t="s">
        <v>5800</v>
      </c>
      <c r="Z710" s="27" t="s">
        <v>5801</v>
      </c>
      <c r="AA710" s="27" t="s">
        <v>5801</v>
      </c>
      <c r="AB710" s="5"/>
      <c r="AC710" s="27" t="s">
        <v>5802</v>
      </c>
      <c r="AD710" s="3">
        <v>45486.1162962963</v>
      </c>
      <c r="AE710" s="1" t="s">
        <v>5803</v>
      </c>
      <c r="AF710" s="28"/>
      <c r="AG710" s="5"/>
      <c r="AH710" s="5"/>
      <c r="AI710" s="11"/>
      <c r="AJ710" s="27" t="s">
        <v>5801</v>
      </c>
      <c r="AK710" s="5"/>
      <c r="AL710" s="18"/>
      <c r="AM710" s="18"/>
      <c r="AN710" s="18"/>
    </row>
    <row x14ac:dyDescent="0.25" r="711" customHeight="1" ht="18.75">
      <c r="A711" s="1" t="s">
        <v>434</v>
      </c>
      <c r="B711" s="1" t="s">
        <v>2213</v>
      </c>
      <c r="C711" s="4">
        <v>29799026000123</v>
      </c>
      <c r="D711" s="2" t="s">
        <v>2213</v>
      </c>
      <c r="E711" s="4">
        <v>21983927095</v>
      </c>
      <c r="F711" s="1" t="s">
        <v>7595</v>
      </c>
      <c r="G711" s="22">
        <v>45230.50695601852</v>
      </c>
      <c r="H711" s="3">
        <v>45297.04172453703</v>
      </c>
      <c r="I711" s="22">
        <v>45387.036215277774</v>
      </c>
      <c r="J711" s="1" t="s">
        <v>253</v>
      </c>
      <c r="K711" s="1" t="s">
        <v>5812</v>
      </c>
      <c r="L711" s="25" t="s">
        <v>7596</v>
      </c>
      <c r="M711" s="18"/>
      <c r="N711" s="4">
        <v>73924703</v>
      </c>
      <c r="O711" s="4">
        <v>90980724</v>
      </c>
      <c r="P711" s="5"/>
      <c r="Q711" s="5"/>
      <c r="R711" s="5"/>
      <c r="S711" s="5"/>
      <c r="T711" s="5"/>
      <c r="U711" s="1" t="s">
        <v>7597</v>
      </c>
      <c r="V711" s="5"/>
      <c r="W711" s="5"/>
      <c r="X711" s="18"/>
      <c r="Y711" s="1" t="s">
        <v>5800</v>
      </c>
      <c r="Z711" s="27" t="s">
        <v>5801</v>
      </c>
      <c r="AA711" s="27" t="s">
        <v>5801</v>
      </c>
      <c r="AB711" s="5"/>
      <c r="AC711" s="5"/>
      <c r="AD711" s="11"/>
      <c r="AE711" s="1" t="s">
        <v>5803</v>
      </c>
      <c r="AF711" s="28"/>
      <c r="AG711" s="5"/>
      <c r="AH711" s="5"/>
      <c r="AI711" s="11"/>
      <c r="AJ711" s="5"/>
      <c r="AK711" s="5"/>
      <c r="AL711" s="18"/>
      <c r="AM711" s="18"/>
      <c r="AN711" s="18"/>
    </row>
    <row x14ac:dyDescent="0.25" r="712" customHeight="1" ht="18.75">
      <c r="A712" s="1" t="s">
        <v>1067</v>
      </c>
      <c r="B712" s="1" t="s">
        <v>2462</v>
      </c>
      <c r="C712" s="4">
        <v>10406021000165</v>
      </c>
      <c r="D712" s="2" t="s">
        <v>2462</v>
      </c>
      <c r="E712" s="4">
        <v>27996384304</v>
      </c>
      <c r="F712" s="1" t="s">
        <v>7598</v>
      </c>
      <c r="G712" s="22">
        <v>45363.71934027778</v>
      </c>
      <c r="H712" s="3">
        <v>45597.227164351854</v>
      </c>
      <c r="I712" s="22"/>
      <c r="J712" s="1" t="s">
        <v>119</v>
      </c>
      <c r="K712" s="1" t="s">
        <v>5863</v>
      </c>
      <c r="L712" s="25" t="s">
        <v>5131</v>
      </c>
      <c r="M712" s="18"/>
      <c r="N712" s="4">
        <v>78996142</v>
      </c>
      <c r="O712" s="4">
        <v>97636812</v>
      </c>
      <c r="P712" s="5"/>
      <c r="Q712" s="5"/>
      <c r="R712" s="5"/>
      <c r="S712" s="5"/>
      <c r="T712" s="1" t="s">
        <v>5798</v>
      </c>
      <c r="U712" s="1" t="s">
        <v>7599</v>
      </c>
      <c r="V712" s="5"/>
      <c r="W712" s="5"/>
      <c r="X712" s="18"/>
      <c r="Y712" s="1" t="s">
        <v>5800</v>
      </c>
      <c r="Z712" s="27" t="s">
        <v>5801</v>
      </c>
      <c r="AA712" s="27" t="s">
        <v>5801</v>
      </c>
      <c r="AB712" s="5"/>
      <c r="AC712" s="5"/>
      <c r="AD712" s="11"/>
      <c r="AE712" s="1" t="s">
        <v>5803</v>
      </c>
      <c r="AF712" s="28"/>
      <c r="AG712" s="5"/>
      <c r="AH712" s="5"/>
      <c r="AI712" s="11"/>
      <c r="AJ712" s="27" t="s">
        <v>5801</v>
      </c>
      <c r="AK712" s="5"/>
      <c r="AL712" s="18"/>
      <c r="AM712" s="18"/>
      <c r="AN712" s="18"/>
    </row>
    <row x14ac:dyDescent="0.25" r="713" customHeight="1" ht="18.75">
      <c r="A713" s="1" t="s">
        <v>940</v>
      </c>
      <c r="B713" s="1" t="s">
        <v>7600</v>
      </c>
      <c r="C713" s="4">
        <v>39147281000145</v>
      </c>
      <c r="D713" s="2" t="s">
        <v>7600</v>
      </c>
      <c r="E713" s="4">
        <v>41999172003</v>
      </c>
      <c r="F713" s="1" t="s">
        <v>7601</v>
      </c>
      <c r="G713" s="22">
        <v>45251.938043981485</v>
      </c>
      <c r="H713" s="3">
        <v>45297.00771990741</v>
      </c>
      <c r="I713" s="22">
        <v>45421.703414351854</v>
      </c>
      <c r="J713" s="1" t="s">
        <v>41</v>
      </c>
      <c r="K713" s="1" t="s">
        <v>5939</v>
      </c>
      <c r="L713" s="25" t="s">
        <v>7602</v>
      </c>
      <c r="M713" s="18"/>
      <c r="N713" s="4">
        <v>74432045</v>
      </c>
      <c r="O713" s="4">
        <v>92016051</v>
      </c>
      <c r="P713" s="5"/>
      <c r="Q713" s="5"/>
      <c r="R713" s="5"/>
      <c r="S713" s="5"/>
      <c r="T713" s="5"/>
      <c r="U713" s="1" t="s">
        <v>7603</v>
      </c>
      <c r="V713" s="5"/>
      <c r="W713" s="5"/>
      <c r="X713" s="18"/>
      <c r="Y713" s="1" t="s">
        <v>5800</v>
      </c>
      <c r="Z713" s="27" t="s">
        <v>5801</v>
      </c>
      <c r="AA713" s="27" t="s">
        <v>5801</v>
      </c>
      <c r="AB713" s="5"/>
      <c r="AC713" s="5"/>
      <c r="AD713" s="11"/>
      <c r="AE713" s="1" t="s">
        <v>5803</v>
      </c>
      <c r="AF713" s="28"/>
      <c r="AG713" s="5"/>
      <c r="AH713" s="5"/>
      <c r="AI713" s="11"/>
      <c r="AJ713" s="5"/>
      <c r="AK713" s="5"/>
      <c r="AL713" s="18"/>
      <c r="AM713" s="18"/>
      <c r="AN713" s="18"/>
    </row>
    <row x14ac:dyDescent="0.25" r="714" customHeight="1" ht="18.75">
      <c r="A714" s="1" t="s">
        <v>760</v>
      </c>
      <c r="B714" s="1" t="s">
        <v>2032</v>
      </c>
      <c r="C714" s="4">
        <v>457146000241</v>
      </c>
      <c r="D714" s="2" t="s">
        <v>2032</v>
      </c>
      <c r="E714" s="4">
        <v>11982259921</v>
      </c>
      <c r="F714" s="1" t="s">
        <v>7604</v>
      </c>
      <c r="G714" s="22">
        <v>45225.77291666667</v>
      </c>
      <c r="H714" s="3">
        <v>45597.22715277778</v>
      </c>
      <c r="I714" s="22"/>
      <c r="J714" s="1" t="s">
        <v>75</v>
      </c>
      <c r="K714" s="1" t="s">
        <v>5835</v>
      </c>
      <c r="L714" s="25" t="s">
        <v>7605</v>
      </c>
      <c r="M714" s="18"/>
      <c r="N714" s="4">
        <v>73730729</v>
      </c>
      <c r="O714" s="4">
        <v>90980727</v>
      </c>
      <c r="P714" s="5"/>
      <c r="Q714" s="5"/>
      <c r="R714" s="5"/>
      <c r="S714" s="5"/>
      <c r="T714" s="5"/>
      <c r="U714" s="1" t="s">
        <v>7604</v>
      </c>
      <c r="V714" s="5"/>
      <c r="W714" s="27" t="s">
        <v>5801</v>
      </c>
      <c r="X714" s="18"/>
      <c r="Y714" s="1" t="s">
        <v>5800</v>
      </c>
      <c r="Z714" s="27" t="s">
        <v>5801</v>
      </c>
      <c r="AA714" s="27" t="s">
        <v>5801</v>
      </c>
      <c r="AB714" s="5"/>
      <c r="AC714" s="5"/>
      <c r="AD714" s="11"/>
      <c r="AE714" s="1" t="s">
        <v>5803</v>
      </c>
      <c r="AF714" s="28"/>
      <c r="AG714" s="5"/>
      <c r="AH714" s="5"/>
      <c r="AI714" s="11"/>
      <c r="AJ714" s="27" t="s">
        <v>5801</v>
      </c>
      <c r="AK714" s="5"/>
      <c r="AL714" s="18"/>
      <c r="AM714" s="18"/>
      <c r="AN714" s="18"/>
    </row>
    <row x14ac:dyDescent="0.25" r="715" customHeight="1" ht="18.75">
      <c r="A715" s="1" t="s">
        <v>1308</v>
      </c>
      <c r="B715" s="1" t="s">
        <v>1830</v>
      </c>
      <c r="C715" s="4">
        <v>75538105920</v>
      </c>
      <c r="D715" s="2" t="s">
        <v>1830</v>
      </c>
      <c r="E715" s="4">
        <v>41985195080</v>
      </c>
      <c r="F715" s="1" t="s">
        <v>7606</v>
      </c>
      <c r="G715" s="22">
        <v>45338.78579861111</v>
      </c>
      <c r="H715" s="3">
        <v>45597.2271412037</v>
      </c>
      <c r="I715" s="22"/>
      <c r="J715" s="1" t="s">
        <v>237</v>
      </c>
      <c r="K715" s="1" t="s">
        <v>5797</v>
      </c>
      <c r="L715" s="25" t="s">
        <v>7607</v>
      </c>
      <c r="M715" s="18"/>
      <c r="N715" s="4">
        <v>77501839</v>
      </c>
      <c r="O715" s="4">
        <v>103351750</v>
      </c>
      <c r="P715" s="5"/>
      <c r="Q715" s="5"/>
      <c r="R715" s="5"/>
      <c r="S715" s="5"/>
      <c r="T715" s="1" t="s">
        <v>5798</v>
      </c>
      <c r="U715" s="1" t="s">
        <v>7606</v>
      </c>
      <c r="V715" s="5"/>
      <c r="W715" s="27" t="s">
        <v>5801</v>
      </c>
      <c r="X715" s="18"/>
      <c r="Y715" s="1" t="s">
        <v>5800</v>
      </c>
      <c r="Z715" s="27" t="s">
        <v>5801</v>
      </c>
      <c r="AA715" s="27" t="s">
        <v>5801</v>
      </c>
      <c r="AB715" s="5"/>
      <c r="AC715" s="5"/>
      <c r="AD715" s="11"/>
      <c r="AE715" s="1" t="s">
        <v>5803</v>
      </c>
      <c r="AF715" s="26" t="s">
        <v>7608</v>
      </c>
      <c r="AG715" s="5"/>
      <c r="AH715" s="5"/>
      <c r="AI715" s="11"/>
      <c r="AJ715" s="27" t="s">
        <v>5801</v>
      </c>
      <c r="AK715" s="5"/>
      <c r="AL715" s="18"/>
      <c r="AM715" s="18"/>
      <c r="AN715" s="18"/>
    </row>
    <row x14ac:dyDescent="0.25" r="716" customHeight="1" ht="18.75">
      <c r="A716" s="1" t="s">
        <v>4570</v>
      </c>
      <c r="B716" s="1" t="s">
        <v>4995</v>
      </c>
      <c r="C716" s="4">
        <v>22090440000110</v>
      </c>
      <c r="D716" s="2" t="s">
        <v>4995</v>
      </c>
      <c r="E716" s="4">
        <v>5519996824362</v>
      </c>
      <c r="F716" s="1" t="s">
        <v>6402</v>
      </c>
      <c r="G716" s="22">
        <v>45371.57277777778</v>
      </c>
      <c r="H716" s="3">
        <v>45371.57277777778</v>
      </c>
      <c r="I716" s="22">
        <v>45371.57634259259</v>
      </c>
      <c r="J716" s="1" t="s">
        <v>288</v>
      </c>
      <c r="K716" s="1" t="s">
        <v>5797</v>
      </c>
      <c r="L716" s="25" t="s">
        <v>5128</v>
      </c>
      <c r="M716" s="18"/>
      <c r="N716" s="4">
        <v>79452232</v>
      </c>
      <c r="O716" s="4">
        <v>98072521</v>
      </c>
      <c r="P716" s="27" t="s">
        <v>5802</v>
      </c>
      <c r="Q716" s="5"/>
      <c r="R716" s="5"/>
      <c r="S716" s="5"/>
      <c r="T716" s="5"/>
      <c r="U716" s="5"/>
      <c r="V716" s="27" t="s">
        <v>5802</v>
      </c>
      <c r="W716" s="27" t="s">
        <v>5801</v>
      </c>
      <c r="X716" s="4">
        <v>114741</v>
      </c>
      <c r="Y716" s="1" t="s">
        <v>5800</v>
      </c>
      <c r="Z716" s="27" t="s">
        <v>5801</v>
      </c>
      <c r="AA716" s="27" t="s">
        <v>5801</v>
      </c>
      <c r="AB716" s="5"/>
      <c r="AC716" s="5"/>
      <c r="AD716" s="11"/>
      <c r="AE716" s="1" t="s">
        <v>5803</v>
      </c>
      <c r="AF716" s="28"/>
      <c r="AG716" s="5"/>
      <c r="AH716" s="5"/>
      <c r="AI716" s="11"/>
      <c r="AJ716" s="5"/>
      <c r="AK716" s="5"/>
      <c r="AL716" s="18"/>
      <c r="AM716" s="18"/>
      <c r="AN716" s="18"/>
    </row>
    <row x14ac:dyDescent="0.25" r="717" customHeight="1" ht="18.75">
      <c r="A717" s="1" t="s">
        <v>1545</v>
      </c>
      <c r="B717" s="1" t="s">
        <v>4742</v>
      </c>
      <c r="C717" s="4">
        <v>37219083000114</v>
      </c>
      <c r="D717" s="2" t="s">
        <v>7609</v>
      </c>
      <c r="E717" s="4">
        <v>21970129048</v>
      </c>
      <c r="F717" s="1" t="s">
        <v>7610</v>
      </c>
      <c r="G717" s="22">
        <v>45510.77261574074</v>
      </c>
      <c r="H717" s="3">
        <v>45597.227164351854</v>
      </c>
      <c r="I717" s="22"/>
      <c r="J717" s="1" t="s">
        <v>223</v>
      </c>
      <c r="K717" s="1" t="s">
        <v>5797</v>
      </c>
      <c r="L717" s="25" t="s">
        <v>5523</v>
      </c>
      <c r="M717" s="18"/>
      <c r="N717" s="4">
        <v>87173610</v>
      </c>
      <c r="O717" s="4">
        <v>105660863</v>
      </c>
      <c r="P717" s="5"/>
      <c r="Q717" s="1" t="s">
        <v>5852</v>
      </c>
      <c r="R717" s="5"/>
      <c r="S717" s="1" t="s">
        <v>6716</v>
      </c>
      <c r="T717" s="5"/>
      <c r="U717" s="5"/>
      <c r="V717" s="5"/>
      <c r="W717" s="5"/>
      <c r="X717" s="4">
        <v>138454</v>
      </c>
      <c r="Y717" s="1" t="s">
        <v>5800</v>
      </c>
      <c r="Z717" s="27" t="s">
        <v>5801</v>
      </c>
      <c r="AA717" s="27" t="s">
        <v>5801</v>
      </c>
      <c r="AB717" s="1" t="s">
        <v>7611</v>
      </c>
      <c r="AC717" s="27" t="s">
        <v>5802</v>
      </c>
      <c r="AD717" s="3">
        <v>45510.77260416667</v>
      </c>
      <c r="AE717" s="1" t="s">
        <v>5803</v>
      </c>
      <c r="AF717" s="28"/>
      <c r="AG717" s="5"/>
      <c r="AH717" s="5"/>
      <c r="AI717" s="11"/>
      <c r="AJ717" s="27" t="s">
        <v>5801</v>
      </c>
      <c r="AK717" s="27" t="s">
        <v>5801</v>
      </c>
      <c r="AL717" s="4">
        <v>0</v>
      </c>
      <c r="AM717" s="4">
        <v>0</v>
      </c>
      <c r="AN717" s="4">
        <v>0</v>
      </c>
    </row>
    <row x14ac:dyDescent="0.25" r="718" customHeight="1" ht="18.75">
      <c r="A718" s="1" t="s">
        <v>1643</v>
      </c>
      <c r="B718" s="1" t="s">
        <v>2214</v>
      </c>
      <c r="C718" s="4">
        <v>48752230000133</v>
      </c>
      <c r="D718" s="2" t="s">
        <v>2214</v>
      </c>
      <c r="E718" s="4">
        <v>22999147800</v>
      </c>
      <c r="F718" s="1" t="s">
        <v>7612</v>
      </c>
      <c r="G718" s="22">
        <v>45356.72153935185</v>
      </c>
      <c r="H718" s="3">
        <v>45594.46059027778</v>
      </c>
      <c r="I718" s="22">
        <v>45594.61620370371</v>
      </c>
      <c r="J718" s="1" t="s">
        <v>20</v>
      </c>
      <c r="K718" s="1" t="s">
        <v>5812</v>
      </c>
      <c r="L718" s="25" t="s">
        <v>5110</v>
      </c>
      <c r="M718" s="18"/>
      <c r="N718" s="4">
        <v>78269990</v>
      </c>
      <c r="O718" s="4">
        <v>97033627</v>
      </c>
      <c r="P718" s="5"/>
      <c r="Q718" s="5"/>
      <c r="R718" s="5"/>
      <c r="S718" s="5"/>
      <c r="T718" s="5"/>
      <c r="U718" s="1" t="s">
        <v>7613</v>
      </c>
      <c r="V718" s="5"/>
      <c r="W718" s="27" t="s">
        <v>5802</v>
      </c>
      <c r="X718" s="18"/>
      <c r="Y718" s="1" t="s">
        <v>5800</v>
      </c>
      <c r="Z718" s="27" t="s">
        <v>5801</v>
      </c>
      <c r="AA718" s="27" t="s">
        <v>5801</v>
      </c>
      <c r="AB718" s="5"/>
      <c r="AC718" s="5"/>
      <c r="AD718" s="11"/>
      <c r="AE718" s="1" t="s">
        <v>5803</v>
      </c>
      <c r="AF718" s="28"/>
      <c r="AG718" s="5"/>
      <c r="AH718" s="5"/>
      <c r="AI718" s="11"/>
      <c r="AJ718" s="27" t="s">
        <v>5801</v>
      </c>
      <c r="AK718" s="5"/>
      <c r="AL718" s="18"/>
      <c r="AM718" s="18"/>
      <c r="AN718" s="18"/>
    </row>
    <row x14ac:dyDescent="0.25" r="719" customHeight="1" ht="18.75">
      <c r="A719" s="1" t="s">
        <v>928</v>
      </c>
      <c r="B719" s="1" t="s">
        <v>2033</v>
      </c>
      <c r="C719" s="4">
        <v>54195488000189</v>
      </c>
      <c r="D719" s="2" t="s">
        <v>2033</v>
      </c>
      <c r="E719" s="4">
        <v>86995440569</v>
      </c>
      <c r="F719" s="1" t="s">
        <v>7614</v>
      </c>
      <c r="G719" s="22">
        <v>45485.894953703704</v>
      </c>
      <c r="H719" s="3">
        <v>45597.22715277778</v>
      </c>
      <c r="I719" s="22"/>
      <c r="J719" s="1" t="s">
        <v>108</v>
      </c>
      <c r="K719" s="1" t="s">
        <v>5812</v>
      </c>
      <c r="L719" s="25" t="s">
        <v>5451</v>
      </c>
      <c r="M719" s="18"/>
      <c r="N719" s="4">
        <v>86478233</v>
      </c>
      <c r="O719" s="4">
        <v>104550094</v>
      </c>
      <c r="P719" s="5"/>
      <c r="Q719" s="5"/>
      <c r="R719" s="5"/>
      <c r="S719" s="5"/>
      <c r="T719" s="1" t="s">
        <v>5815</v>
      </c>
      <c r="U719" s="5"/>
      <c r="V719" s="5"/>
      <c r="W719" s="5"/>
      <c r="X719" s="18"/>
      <c r="Y719" s="1" t="s">
        <v>5800</v>
      </c>
      <c r="Z719" s="27" t="s">
        <v>5801</v>
      </c>
      <c r="AA719" s="27" t="s">
        <v>5801</v>
      </c>
      <c r="AB719" s="5"/>
      <c r="AC719" s="27" t="s">
        <v>5802</v>
      </c>
      <c r="AD719" s="3">
        <v>45485.88917824074</v>
      </c>
      <c r="AE719" s="1" t="s">
        <v>5803</v>
      </c>
      <c r="AF719" s="28"/>
      <c r="AG719" s="5"/>
      <c r="AH719" s="5"/>
      <c r="AI719" s="11"/>
      <c r="AJ719" s="27" t="s">
        <v>5801</v>
      </c>
      <c r="AK719" s="5"/>
      <c r="AL719" s="18"/>
      <c r="AM719" s="18"/>
      <c r="AN719" s="18"/>
    </row>
    <row x14ac:dyDescent="0.25" r="720" customHeight="1" ht="18.75">
      <c r="A720" s="1" t="s">
        <v>909</v>
      </c>
      <c r="B720" s="1" t="s">
        <v>4743</v>
      </c>
      <c r="C720" s="4">
        <v>48097466000183</v>
      </c>
      <c r="D720" s="2" t="s">
        <v>7615</v>
      </c>
      <c r="E720" s="4">
        <v>11981703436</v>
      </c>
      <c r="F720" s="1" t="s">
        <v>7616</v>
      </c>
      <c r="G720" s="22">
        <v>45506.69366898148</v>
      </c>
      <c r="H720" s="3">
        <v>45581.61572916667</v>
      </c>
      <c r="I720" s="22">
        <v>45581.85173611111</v>
      </c>
      <c r="J720" s="1" t="s">
        <v>223</v>
      </c>
      <c r="K720" s="5"/>
      <c r="L720" s="25" t="s">
        <v>5509</v>
      </c>
      <c r="M720" s="18"/>
      <c r="N720" s="4">
        <v>87023375</v>
      </c>
      <c r="O720" s="4">
        <v>105474748</v>
      </c>
      <c r="P720" s="5"/>
      <c r="Q720" s="1" t="s">
        <v>6010</v>
      </c>
      <c r="R720" s="5"/>
      <c r="S720" s="1" t="s">
        <v>5882</v>
      </c>
      <c r="T720" s="5"/>
      <c r="U720" s="5"/>
      <c r="V720" s="5"/>
      <c r="W720" s="27" t="s">
        <v>5802</v>
      </c>
      <c r="X720" s="18"/>
      <c r="Y720" s="1" t="s">
        <v>5800</v>
      </c>
      <c r="Z720" s="27" t="s">
        <v>5801</v>
      </c>
      <c r="AA720" s="27" t="s">
        <v>5801</v>
      </c>
      <c r="AB720" s="1" t="s">
        <v>7617</v>
      </c>
      <c r="AC720" s="27" t="s">
        <v>5802</v>
      </c>
      <c r="AD720" s="3">
        <v>45506.69358796296</v>
      </c>
      <c r="AE720" s="1" t="s">
        <v>5803</v>
      </c>
      <c r="AF720" s="28"/>
      <c r="AG720" s="5"/>
      <c r="AH720" s="5"/>
      <c r="AI720" s="11"/>
      <c r="AJ720" s="27" t="s">
        <v>5801</v>
      </c>
      <c r="AK720" s="27" t="s">
        <v>5801</v>
      </c>
      <c r="AL720" s="4">
        <v>0</v>
      </c>
      <c r="AM720" s="4">
        <v>0</v>
      </c>
      <c r="AN720" s="4">
        <v>0</v>
      </c>
    </row>
    <row x14ac:dyDescent="0.25" r="721" customHeight="1" ht="18.75">
      <c r="A721" s="1" t="s">
        <v>4571</v>
      </c>
      <c r="B721" s="1" t="s">
        <v>7618</v>
      </c>
      <c r="C721" s="18"/>
      <c r="D721" s="2" t="s">
        <v>7618</v>
      </c>
      <c r="E721" s="4">
        <v>31991638226</v>
      </c>
      <c r="F721" s="1" t="s">
        <v>7619</v>
      </c>
      <c r="G721" s="22">
        <v>45473.63324074074</v>
      </c>
      <c r="H721" s="3">
        <v>45597.22702546296</v>
      </c>
      <c r="I721" s="22"/>
      <c r="J721" s="1" t="s">
        <v>288</v>
      </c>
      <c r="K721" s="5"/>
      <c r="L721" s="5"/>
      <c r="M721" s="18"/>
      <c r="N721" s="4">
        <v>86040194</v>
      </c>
      <c r="O721" s="4">
        <v>103923596</v>
      </c>
      <c r="P721" s="5"/>
      <c r="Q721" s="5"/>
      <c r="R721" s="5"/>
      <c r="S721" s="5"/>
      <c r="T721" s="1" t="s">
        <v>5815</v>
      </c>
      <c r="U721" s="5"/>
      <c r="V721" s="5"/>
      <c r="W721" s="27" t="s">
        <v>5802</v>
      </c>
      <c r="X721" s="18"/>
      <c r="Y721" s="1" t="s">
        <v>5800</v>
      </c>
      <c r="Z721" s="27" t="s">
        <v>5801</v>
      </c>
      <c r="AA721" s="27" t="s">
        <v>5801</v>
      </c>
      <c r="AB721" s="5"/>
      <c r="AC721" s="27" t="s">
        <v>5802</v>
      </c>
      <c r="AD721" s="3">
        <v>45473.61670138889</v>
      </c>
      <c r="AE721" s="1" t="s">
        <v>5803</v>
      </c>
      <c r="AF721" s="28"/>
      <c r="AG721" s="5"/>
      <c r="AH721" s="5"/>
      <c r="AI721" s="11"/>
      <c r="AJ721" s="27" t="s">
        <v>5801</v>
      </c>
      <c r="AK721" s="5"/>
      <c r="AL721" s="18"/>
      <c r="AM721" s="18"/>
      <c r="AN721" s="18"/>
    </row>
    <row x14ac:dyDescent="0.25" r="722" customHeight="1" ht="18.75">
      <c r="A722" s="1" t="s">
        <v>717</v>
      </c>
      <c r="B722" s="1" t="s">
        <v>7620</v>
      </c>
      <c r="C722" s="4">
        <v>35552300000168</v>
      </c>
      <c r="D722" s="2" t="s">
        <v>7620</v>
      </c>
      <c r="E722" s="4">
        <v>27997272002</v>
      </c>
      <c r="F722" s="1" t="s">
        <v>7621</v>
      </c>
      <c r="G722" s="22">
        <v>45239.85145833333</v>
      </c>
      <c r="H722" s="3">
        <v>45297.04175925926</v>
      </c>
      <c r="I722" s="22">
        <v>45318.7944212963</v>
      </c>
      <c r="J722" s="1" t="s">
        <v>44</v>
      </c>
      <c r="K722" s="1" t="s">
        <v>5846</v>
      </c>
      <c r="L722" s="25" t="s">
        <v>7622</v>
      </c>
      <c r="M722" s="18"/>
      <c r="N722" s="4">
        <v>74156926</v>
      </c>
      <c r="O722" s="4">
        <v>91316950</v>
      </c>
      <c r="P722" s="5"/>
      <c r="Q722" s="5"/>
      <c r="R722" s="5"/>
      <c r="S722" s="5"/>
      <c r="T722" s="5"/>
      <c r="U722" s="5"/>
      <c r="V722" s="5"/>
      <c r="W722" s="5"/>
      <c r="X722" s="18"/>
      <c r="Y722" s="1" t="s">
        <v>5800</v>
      </c>
      <c r="Z722" s="27" t="s">
        <v>5801</v>
      </c>
      <c r="AA722" s="27" t="s">
        <v>5801</v>
      </c>
      <c r="AB722" s="5"/>
      <c r="AC722" s="5"/>
      <c r="AD722" s="11"/>
      <c r="AE722" s="1" t="s">
        <v>5803</v>
      </c>
      <c r="AF722" s="28"/>
      <c r="AG722" s="5"/>
      <c r="AH722" s="5"/>
      <c r="AI722" s="11"/>
      <c r="AJ722" s="5"/>
      <c r="AK722" s="5"/>
      <c r="AL722" s="18"/>
      <c r="AM722" s="18"/>
      <c r="AN722" s="18"/>
    </row>
    <row x14ac:dyDescent="0.25" r="723" customHeight="1" ht="18.75">
      <c r="A723" s="1" t="s">
        <v>961</v>
      </c>
      <c r="B723" s="1" t="s">
        <v>2215</v>
      </c>
      <c r="C723" s="4">
        <v>33441471000194</v>
      </c>
      <c r="D723" s="2" t="s">
        <v>7623</v>
      </c>
      <c r="E723" s="4">
        <v>27997927926</v>
      </c>
      <c r="F723" s="1" t="s">
        <v>7624</v>
      </c>
      <c r="G723" s="22">
        <v>45405.83045138889</v>
      </c>
      <c r="H723" s="3">
        <v>45492.31711805556</v>
      </c>
      <c r="I723" s="22">
        <v>45492.31711805556</v>
      </c>
      <c r="J723" s="1" t="s">
        <v>316</v>
      </c>
      <c r="K723" s="1" t="s">
        <v>5797</v>
      </c>
      <c r="L723" s="25" t="s">
        <v>5256</v>
      </c>
      <c r="M723" s="18"/>
      <c r="N723" s="4">
        <v>82242974</v>
      </c>
      <c r="O723" s="4">
        <v>100058609</v>
      </c>
      <c r="P723" s="5"/>
      <c r="Q723" s="5"/>
      <c r="R723" s="5"/>
      <c r="S723" s="5"/>
      <c r="T723" s="5"/>
      <c r="U723" s="1" t="s">
        <v>7625</v>
      </c>
      <c r="V723" s="5"/>
      <c r="W723" s="5"/>
      <c r="X723" s="4">
        <v>112936</v>
      </c>
      <c r="Y723" s="1" t="s">
        <v>5800</v>
      </c>
      <c r="Z723" s="27" t="s">
        <v>5801</v>
      </c>
      <c r="AA723" s="27" t="s">
        <v>5801</v>
      </c>
      <c r="AB723" s="5"/>
      <c r="AC723" s="27" t="s">
        <v>5802</v>
      </c>
      <c r="AD723" s="3">
        <v>45405.83042824074</v>
      </c>
      <c r="AE723" s="1" t="s">
        <v>5803</v>
      </c>
      <c r="AF723" s="28"/>
      <c r="AG723" s="5"/>
      <c r="AH723" s="5"/>
      <c r="AI723" s="11"/>
      <c r="AJ723" s="27" t="s">
        <v>5801</v>
      </c>
      <c r="AK723" s="5"/>
      <c r="AL723" s="18"/>
      <c r="AM723" s="18"/>
      <c r="AN723" s="18"/>
    </row>
    <row x14ac:dyDescent="0.25" r="724" customHeight="1" ht="18.75">
      <c r="A724" s="1" t="s">
        <v>409</v>
      </c>
      <c r="B724" s="1" t="s">
        <v>4744</v>
      </c>
      <c r="C724" s="4">
        <v>26247418000191</v>
      </c>
      <c r="D724" s="2" t="s">
        <v>4744</v>
      </c>
      <c r="E724" s="4">
        <v>11983524891</v>
      </c>
      <c r="F724" s="1" t="s">
        <v>7626</v>
      </c>
      <c r="G724" s="22">
        <v>45540.57630787037</v>
      </c>
      <c r="H724" s="3">
        <v>45597.227175925924</v>
      </c>
      <c r="I724" s="22"/>
      <c r="J724" s="1" t="s">
        <v>273</v>
      </c>
      <c r="K724" s="1" t="s">
        <v>5824</v>
      </c>
      <c r="L724" s="25" t="s">
        <v>5666</v>
      </c>
      <c r="M724" s="4">
        <v>1195965</v>
      </c>
      <c r="N724" s="4">
        <v>88078369</v>
      </c>
      <c r="O724" s="4">
        <v>106997962</v>
      </c>
      <c r="P724" s="5"/>
      <c r="Q724" s="5"/>
      <c r="R724" s="5"/>
      <c r="S724" s="5"/>
      <c r="T724" s="5"/>
      <c r="U724" s="5"/>
      <c r="V724" s="5"/>
      <c r="W724" s="5"/>
      <c r="X724" s="18"/>
      <c r="Y724" s="1" t="s">
        <v>5800</v>
      </c>
      <c r="Z724" s="27" t="s">
        <v>5801</v>
      </c>
      <c r="AA724" s="27" t="s">
        <v>5801</v>
      </c>
      <c r="AB724" s="1" t="s">
        <v>7627</v>
      </c>
      <c r="AC724" s="27" t="s">
        <v>5802</v>
      </c>
      <c r="AD724" s="3">
        <v>45540.57077546296</v>
      </c>
      <c r="AE724" s="1" t="s">
        <v>5803</v>
      </c>
      <c r="AF724" s="28"/>
      <c r="AG724" s="1" t="s">
        <v>5852</v>
      </c>
      <c r="AH724" s="1" t="s">
        <v>7628</v>
      </c>
      <c r="AI724" s="3">
        <v>45546.06083333334</v>
      </c>
      <c r="AJ724" s="27" t="s">
        <v>5801</v>
      </c>
      <c r="AK724" s="5"/>
      <c r="AL724" s="18"/>
      <c r="AM724" s="18"/>
      <c r="AN724" s="18"/>
    </row>
    <row x14ac:dyDescent="0.25" r="725" customHeight="1" ht="18.75">
      <c r="A725" s="1" t="s">
        <v>510</v>
      </c>
      <c r="B725" s="1" t="s">
        <v>2463</v>
      </c>
      <c r="C725" s="4">
        <v>8448940601</v>
      </c>
      <c r="D725" s="2" t="s">
        <v>2463</v>
      </c>
      <c r="E725" s="4">
        <v>31993458663</v>
      </c>
      <c r="F725" s="1" t="s">
        <v>7629</v>
      </c>
      <c r="G725" s="22">
        <v>45106.784421296295</v>
      </c>
      <c r="H725" s="3">
        <v>45542.669803240744</v>
      </c>
      <c r="I725" s="22">
        <v>45542.650405092594</v>
      </c>
      <c r="J725" s="1" t="s">
        <v>114</v>
      </c>
      <c r="K725" s="1" t="s">
        <v>5893</v>
      </c>
      <c r="L725" s="25" t="s">
        <v>7630</v>
      </c>
      <c r="M725" s="18"/>
      <c r="N725" s="4">
        <v>680170187</v>
      </c>
      <c r="O725" s="18"/>
      <c r="P725" s="5"/>
      <c r="Q725" s="1" t="s">
        <v>5852</v>
      </c>
      <c r="R725" s="1" t="s">
        <v>5926</v>
      </c>
      <c r="S725" s="1" t="s">
        <v>5814</v>
      </c>
      <c r="T725" s="5"/>
      <c r="U725" s="5"/>
      <c r="V725" s="5"/>
      <c r="W725" s="27" t="s">
        <v>5802</v>
      </c>
      <c r="X725" s="18"/>
      <c r="Y725" s="1" t="s">
        <v>5800</v>
      </c>
      <c r="Z725" s="27" t="s">
        <v>5801</v>
      </c>
      <c r="AA725" s="27" t="s">
        <v>5801</v>
      </c>
      <c r="AB725" s="5"/>
      <c r="AC725" s="5"/>
      <c r="AD725" s="11"/>
      <c r="AE725" s="1" t="s">
        <v>5803</v>
      </c>
      <c r="AF725" s="28"/>
      <c r="AG725" s="5"/>
      <c r="AH725" s="5"/>
      <c r="AI725" s="11"/>
      <c r="AJ725" s="5"/>
      <c r="AK725" s="5"/>
      <c r="AL725" s="18"/>
      <c r="AM725" s="18"/>
      <c r="AN725" s="18"/>
    </row>
    <row x14ac:dyDescent="0.25" r="726" customHeight="1" ht="18.75">
      <c r="A726" s="1" t="s">
        <v>1112</v>
      </c>
      <c r="B726" s="1" t="s">
        <v>4745</v>
      </c>
      <c r="C726" s="4">
        <v>10896094000182</v>
      </c>
      <c r="D726" s="2" t="s">
        <v>4745</v>
      </c>
      <c r="E726" s="4">
        <v>19993231498</v>
      </c>
      <c r="F726" s="1" t="s">
        <v>7631</v>
      </c>
      <c r="G726" s="22">
        <v>45492.778449074074</v>
      </c>
      <c r="H726" s="3">
        <v>45597.22707175926</v>
      </c>
      <c r="I726" s="22"/>
      <c r="J726" s="1" t="s">
        <v>223</v>
      </c>
      <c r="K726" s="1" t="s">
        <v>5812</v>
      </c>
      <c r="L726" s="25" t="s">
        <v>5467</v>
      </c>
      <c r="M726" s="18"/>
      <c r="N726" s="4">
        <v>86689295</v>
      </c>
      <c r="O726" s="4">
        <v>104868801</v>
      </c>
      <c r="P726" s="5"/>
      <c r="Q726" s="5"/>
      <c r="R726" s="5"/>
      <c r="S726" s="5"/>
      <c r="T726" s="5"/>
      <c r="U726" s="5"/>
      <c r="V726" s="5"/>
      <c r="W726" s="5"/>
      <c r="X726" s="18"/>
      <c r="Y726" s="1" t="s">
        <v>5800</v>
      </c>
      <c r="Z726" s="27" t="s">
        <v>5801</v>
      </c>
      <c r="AA726" s="27" t="s">
        <v>5801</v>
      </c>
      <c r="AB726" s="5"/>
      <c r="AC726" s="27" t="s">
        <v>5802</v>
      </c>
      <c r="AD726" s="3">
        <v>45492.7784375</v>
      </c>
      <c r="AE726" s="1" t="s">
        <v>5803</v>
      </c>
      <c r="AF726" s="28"/>
      <c r="AG726" s="5"/>
      <c r="AH726" s="5"/>
      <c r="AI726" s="11"/>
      <c r="AJ726" s="27" t="s">
        <v>5801</v>
      </c>
      <c r="AK726" s="5"/>
      <c r="AL726" s="18"/>
      <c r="AM726" s="18"/>
      <c r="AN726" s="18"/>
    </row>
    <row x14ac:dyDescent="0.25" r="727" customHeight="1" ht="18.75">
      <c r="A727" s="1" t="s">
        <v>1301</v>
      </c>
      <c r="B727" s="1" t="s">
        <v>4996</v>
      </c>
      <c r="C727" s="4">
        <v>41474098000104</v>
      </c>
      <c r="D727" s="2" t="s">
        <v>4996</v>
      </c>
      <c r="E727" s="4">
        <v>31992434070</v>
      </c>
      <c r="F727" s="1" t="s">
        <v>7632</v>
      </c>
      <c r="G727" s="22">
        <v>45504.90148148148</v>
      </c>
      <c r="H727" s="3">
        <v>45597.22707175926</v>
      </c>
      <c r="I727" s="22"/>
      <c r="J727" s="1" t="s">
        <v>119</v>
      </c>
      <c r="K727" s="1" t="s">
        <v>5812</v>
      </c>
      <c r="L727" s="25" t="s">
        <v>5505</v>
      </c>
      <c r="M727" s="18"/>
      <c r="N727" s="4">
        <v>86987615</v>
      </c>
      <c r="O727" s="4">
        <v>105399525</v>
      </c>
      <c r="P727" s="5"/>
      <c r="Q727" s="1" t="s">
        <v>6010</v>
      </c>
      <c r="R727" s="5"/>
      <c r="S727" s="1" t="s">
        <v>5859</v>
      </c>
      <c r="T727" s="5"/>
      <c r="U727" s="5"/>
      <c r="V727" s="5"/>
      <c r="W727" s="27" t="s">
        <v>5802</v>
      </c>
      <c r="X727" s="18"/>
      <c r="Y727" s="1" t="s">
        <v>5800</v>
      </c>
      <c r="Z727" s="27" t="s">
        <v>5801</v>
      </c>
      <c r="AA727" s="27" t="s">
        <v>5801</v>
      </c>
      <c r="AB727" s="1" t="s">
        <v>7633</v>
      </c>
      <c r="AC727" s="27" t="s">
        <v>5802</v>
      </c>
      <c r="AD727" s="3">
        <v>45504.901458333334</v>
      </c>
      <c r="AE727" s="1" t="s">
        <v>5803</v>
      </c>
      <c r="AF727" s="26" t="s">
        <v>7634</v>
      </c>
      <c r="AG727" s="5"/>
      <c r="AH727" s="5"/>
      <c r="AI727" s="11"/>
      <c r="AJ727" s="27" t="s">
        <v>5801</v>
      </c>
      <c r="AK727" s="27" t="s">
        <v>5801</v>
      </c>
      <c r="AL727" s="4">
        <v>0</v>
      </c>
      <c r="AM727" s="4">
        <v>0</v>
      </c>
      <c r="AN727" s="4">
        <v>0</v>
      </c>
    </row>
    <row x14ac:dyDescent="0.25" r="728" customHeight="1" ht="18.75">
      <c r="A728" s="1" t="s">
        <v>584</v>
      </c>
      <c r="B728" s="1" t="s">
        <v>2216</v>
      </c>
      <c r="C728" s="4">
        <v>30779487000113</v>
      </c>
      <c r="D728" s="2" t="s">
        <v>2216</v>
      </c>
      <c r="E728" s="4">
        <v>61982111990</v>
      </c>
      <c r="F728" s="1" t="s">
        <v>7635</v>
      </c>
      <c r="G728" s="22">
        <v>45218.57056712963</v>
      </c>
      <c r="H728" s="3">
        <v>45261.83329861111</v>
      </c>
      <c r="I728" s="22">
        <v>45316.82931712963</v>
      </c>
      <c r="J728" s="1" t="s">
        <v>119</v>
      </c>
      <c r="K728" s="1" t="s">
        <v>5835</v>
      </c>
      <c r="L728" s="5"/>
      <c r="M728" s="18"/>
      <c r="N728" s="4">
        <v>73178167</v>
      </c>
      <c r="O728" s="4">
        <v>90030640</v>
      </c>
      <c r="P728" s="5"/>
      <c r="Q728" s="5"/>
      <c r="R728" s="5"/>
      <c r="S728" s="5"/>
      <c r="T728" s="1" t="s">
        <v>5815</v>
      </c>
      <c r="U728" s="1" t="s">
        <v>7636</v>
      </c>
      <c r="V728" s="5"/>
      <c r="W728" s="5"/>
      <c r="X728" s="18"/>
      <c r="Y728" s="1" t="s">
        <v>5800</v>
      </c>
      <c r="Z728" s="27" t="s">
        <v>5801</v>
      </c>
      <c r="AA728" s="27" t="s">
        <v>5801</v>
      </c>
      <c r="AB728" s="5"/>
      <c r="AC728" s="5"/>
      <c r="AD728" s="11"/>
      <c r="AE728" s="1" t="s">
        <v>5803</v>
      </c>
      <c r="AF728" s="28"/>
      <c r="AG728" s="5"/>
      <c r="AH728" s="5"/>
      <c r="AI728" s="11"/>
      <c r="AJ728" s="5"/>
      <c r="AK728" s="5"/>
      <c r="AL728" s="18"/>
      <c r="AM728" s="18"/>
      <c r="AN728" s="18"/>
    </row>
    <row x14ac:dyDescent="0.25" r="729" customHeight="1" ht="18.75">
      <c r="A729" s="1" t="s">
        <v>1620</v>
      </c>
      <c r="B729" s="1" t="s">
        <v>4746</v>
      </c>
      <c r="C729" s="4">
        <v>41788573000109</v>
      </c>
      <c r="D729" s="2" t="s">
        <v>7637</v>
      </c>
      <c r="E729" s="4">
        <v>11991268149</v>
      </c>
      <c r="F729" s="1" t="s">
        <v>7638</v>
      </c>
      <c r="G729" s="22">
        <v>45540.01216435185</v>
      </c>
      <c r="H729" s="3">
        <v>45597.2271412037</v>
      </c>
      <c r="I729" s="22"/>
      <c r="J729" s="1" t="s">
        <v>273</v>
      </c>
      <c r="K729" s="1" t="s">
        <v>5812</v>
      </c>
      <c r="L729" s="25" t="s">
        <v>5659</v>
      </c>
      <c r="M729" s="18"/>
      <c r="N729" s="4">
        <v>88078590</v>
      </c>
      <c r="O729" s="4">
        <v>106998284</v>
      </c>
      <c r="P729" s="5"/>
      <c r="Q729" s="1" t="s">
        <v>5852</v>
      </c>
      <c r="R729" s="5"/>
      <c r="S729" s="1" t="s">
        <v>5882</v>
      </c>
      <c r="T729" s="1" t="s">
        <v>5798</v>
      </c>
      <c r="U729" s="5"/>
      <c r="V729" s="5"/>
      <c r="W729" s="5"/>
      <c r="X729" s="18"/>
      <c r="Y729" s="1" t="s">
        <v>5800</v>
      </c>
      <c r="Z729" s="27" t="s">
        <v>5801</v>
      </c>
      <c r="AA729" s="27" t="s">
        <v>5801</v>
      </c>
      <c r="AB729" s="5"/>
      <c r="AC729" s="27" t="s">
        <v>5802</v>
      </c>
      <c r="AD729" s="3">
        <v>45540.01215277778</v>
      </c>
      <c r="AE729" s="1" t="s">
        <v>5803</v>
      </c>
      <c r="AF729" s="28"/>
      <c r="AG729" s="5"/>
      <c r="AH729" s="5"/>
      <c r="AI729" s="11"/>
      <c r="AJ729" s="27" t="s">
        <v>5801</v>
      </c>
      <c r="AK729" s="27" t="s">
        <v>5801</v>
      </c>
      <c r="AL729" s="4">
        <v>0</v>
      </c>
      <c r="AM729" s="4">
        <v>0</v>
      </c>
      <c r="AN729" s="4">
        <v>0</v>
      </c>
    </row>
    <row x14ac:dyDescent="0.25" r="730" customHeight="1" ht="18.75">
      <c r="A730" s="1" t="s">
        <v>4572</v>
      </c>
      <c r="B730" s="1" t="s">
        <v>7639</v>
      </c>
      <c r="C730" s="18"/>
      <c r="D730" s="2" t="s">
        <v>7639</v>
      </c>
      <c r="E730" s="4">
        <v>31991638226</v>
      </c>
      <c r="F730" s="1" t="s">
        <v>7640</v>
      </c>
      <c r="G730" s="22">
        <v>45473.63385416667</v>
      </c>
      <c r="H730" s="3">
        <v>45597.22715277778</v>
      </c>
      <c r="I730" s="22"/>
      <c r="J730" s="1" t="s">
        <v>288</v>
      </c>
      <c r="K730" s="5"/>
      <c r="L730" s="5"/>
      <c r="M730" s="18"/>
      <c r="N730" s="4">
        <v>86040202</v>
      </c>
      <c r="O730" s="4">
        <v>103923632</v>
      </c>
      <c r="P730" s="5"/>
      <c r="Q730" s="5"/>
      <c r="R730" s="5"/>
      <c r="S730" s="5"/>
      <c r="T730" s="1" t="s">
        <v>5798</v>
      </c>
      <c r="U730" s="5"/>
      <c r="V730" s="5"/>
      <c r="W730" s="27" t="s">
        <v>5802</v>
      </c>
      <c r="X730" s="18"/>
      <c r="Y730" s="1" t="s">
        <v>5800</v>
      </c>
      <c r="Z730" s="27" t="s">
        <v>5801</v>
      </c>
      <c r="AA730" s="27" t="s">
        <v>5801</v>
      </c>
      <c r="AB730" s="5"/>
      <c r="AC730" s="27" t="s">
        <v>5802</v>
      </c>
      <c r="AD730" s="3">
        <v>45473.61670138889</v>
      </c>
      <c r="AE730" s="1" t="s">
        <v>5803</v>
      </c>
      <c r="AF730" s="28"/>
      <c r="AG730" s="5"/>
      <c r="AH730" s="5"/>
      <c r="AI730" s="11"/>
      <c r="AJ730" s="27" t="s">
        <v>5801</v>
      </c>
      <c r="AK730" s="5"/>
      <c r="AL730" s="18"/>
      <c r="AM730" s="18"/>
      <c r="AN730" s="18"/>
    </row>
    <row x14ac:dyDescent="0.25" r="731" customHeight="1" ht="18.75">
      <c r="A731" s="1" t="s">
        <v>833</v>
      </c>
      <c r="B731" s="1" t="s">
        <v>4747</v>
      </c>
      <c r="C731" s="4">
        <v>51767610000156</v>
      </c>
      <c r="D731" s="2" t="s">
        <v>4747</v>
      </c>
      <c r="E731" s="4">
        <v>17991379303</v>
      </c>
      <c r="F731" s="1" t="s">
        <v>7641</v>
      </c>
      <c r="G731" s="22">
        <v>45540.61599537037</v>
      </c>
      <c r="H731" s="3">
        <v>45597.227060185185</v>
      </c>
      <c r="I731" s="22"/>
      <c r="J731" s="1" t="s">
        <v>273</v>
      </c>
      <c r="K731" s="1" t="s">
        <v>5824</v>
      </c>
      <c r="L731" s="5"/>
      <c r="M731" s="4">
        <v>1138140</v>
      </c>
      <c r="N731" s="4">
        <v>88078487</v>
      </c>
      <c r="O731" s="4">
        <v>106998126</v>
      </c>
      <c r="P731" s="5"/>
      <c r="Q731" s="5"/>
      <c r="R731" s="5"/>
      <c r="S731" s="5"/>
      <c r="T731" s="1" t="s">
        <v>5815</v>
      </c>
      <c r="U731" s="5"/>
      <c r="V731" s="5"/>
      <c r="W731" s="5"/>
      <c r="X731" s="18"/>
      <c r="Y731" s="1" t="s">
        <v>5800</v>
      </c>
      <c r="Z731" s="27" t="s">
        <v>5801</v>
      </c>
      <c r="AA731" s="27" t="s">
        <v>5801</v>
      </c>
      <c r="AB731" s="5"/>
      <c r="AC731" s="27" t="s">
        <v>5802</v>
      </c>
      <c r="AD731" s="3">
        <v>45540.612442129626</v>
      </c>
      <c r="AE731" s="1" t="s">
        <v>5803</v>
      </c>
      <c r="AF731" s="28"/>
      <c r="AG731" s="5"/>
      <c r="AH731" s="5"/>
      <c r="AI731" s="11"/>
      <c r="AJ731" s="27" t="s">
        <v>5801</v>
      </c>
      <c r="AK731" s="5"/>
      <c r="AL731" s="18"/>
      <c r="AM731" s="18"/>
      <c r="AN731" s="18"/>
    </row>
    <row x14ac:dyDescent="0.25" r="732" customHeight="1" ht="18.75">
      <c r="A732" s="1" t="s">
        <v>1059</v>
      </c>
      <c r="B732" s="1" t="s">
        <v>2217</v>
      </c>
      <c r="C732" s="4">
        <v>39017637000126</v>
      </c>
      <c r="D732" s="2" t="s">
        <v>2217</v>
      </c>
      <c r="E732" s="4">
        <v>11969991995</v>
      </c>
      <c r="F732" s="1" t="s">
        <v>7642</v>
      </c>
      <c r="G732" s="22">
        <v>45560.75017361111</v>
      </c>
      <c r="H732" s="3">
        <v>45589.67199074074</v>
      </c>
      <c r="I732" s="22">
        <v>45589.82599537037</v>
      </c>
      <c r="J732" s="1" t="s">
        <v>20</v>
      </c>
      <c r="K732" s="1" t="s">
        <v>6143</v>
      </c>
      <c r="L732" s="25" t="s">
        <v>5745</v>
      </c>
      <c r="M732" s="18"/>
      <c r="N732" s="4">
        <v>88665268</v>
      </c>
      <c r="O732" s="4">
        <v>107973853</v>
      </c>
      <c r="P732" s="5"/>
      <c r="Q732" s="1" t="s">
        <v>5852</v>
      </c>
      <c r="R732" s="5"/>
      <c r="S732" s="1" t="s">
        <v>5814</v>
      </c>
      <c r="T732" s="5"/>
      <c r="U732" s="5"/>
      <c r="V732" s="5"/>
      <c r="W732" s="27" t="s">
        <v>5802</v>
      </c>
      <c r="X732" s="18"/>
      <c r="Y732" s="1" t="s">
        <v>5800</v>
      </c>
      <c r="Z732" s="27" t="s">
        <v>5801</v>
      </c>
      <c r="AA732" s="27" t="s">
        <v>5801</v>
      </c>
      <c r="AB732" s="1" t="s">
        <v>7643</v>
      </c>
      <c r="AC732" s="27" t="s">
        <v>5802</v>
      </c>
      <c r="AD732" s="3">
        <v>45560.75017361111</v>
      </c>
      <c r="AE732" s="1" t="s">
        <v>5803</v>
      </c>
      <c r="AF732" s="28"/>
      <c r="AG732" s="5"/>
      <c r="AH732" s="5"/>
      <c r="AI732" s="11"/>
      <c r="AJ732" s="27" t="s">
        <v>5801</v>
      </c>
      <c r="AK732" s="27" t="s">
        <v>5801</v>
      </c>
      <c r="AL732" s="4">
        <v>0</v>
      </c>
      <c r="AM732" s="4">
        <v>0</v>
      </c>
      <c r="AN732" s="4">
        <v>0</v>
      </c>
    </row>
    <row x14ac:dyDescent="0.25" r="733" customHeight="1" ht="18.75">
      <c r="A733" s="1" t="s">
        <v>4524</v>
      </c>
      <c r="B733" s="1" t="s">
        <v>7644</v>
      </c>
      <c r="C733" s="4">
        <v>55234095000108</v>
      </c>
      <c r="D733" s="2" t="s">
        <v>7644</v>
      </c>
      <c r="E733" s="4">
        <v>64999979314</v>
      </c>
      <c r="F733" s="1" t="s">
        <v>7645</v>
      </c>
      <c r="G733" s="22">
        <v>45540.56576388889</v>
      </c>
      <c r="H733" s="3">
        <v>45597.2271875</v>
      </c>
      <c r="I733" s="22"/>
      <c r="J733" s="1" t="s">
        <v>273</v>
      </c>
      <c r="K733" s="5"/>
      <c r="L733" s="5"/>
      <c r="M733" s="18"/>
      <c r="N733" s="4">
        <v>88078641</v>
      </c>
      <c r="O733" s="4">
        <v>106998922</v>
      </c>
      <c r="P733" s="5"/>
      <c r="Q733" s="5"/>
      <c r="R733" s="5"/>
      <c r="S733" s="5"/>
      <c r="T733" s="1" t="s">
        <v>6195</v>
      </c>
      <c r="U733" s="5"/>
      <c r="V733" s="5"/>
      <c r="W733" s="5"/>
      <c r="X733" s="18"/>
      <c r="Y733" s="1" t="s">
        <v>5800</v>
      </c>
      <c r="Z733" s="27" t="s">
        <v>5801</v>
      </c>
      <c r="AA733" s="27" t="s">
        <v>5801</v>
      </c>
      <c r="AB733" s="5"/>
      <c r="AC733" s="27" t="s">
        <v>5802</v>
      </c>
      <c r="AD733" s="3">
        <v>45540.55751157407</v>
      </c>
      <c r="AE733" s="1" t="s">
        <v>5803</v>
      </c>
      <c r="AF733" s="28"/>
      <c r="AG733" s="5"/>
      <c r="AH733" s="5"/>
      <c r="AI733" s="11"/>
      <c r="AJ733" s="27" t="s">
        <v>5801</v>
      </c>
      <c r="AK733" s="5"/>
      <c r="AL733" s="18"/>
      <c r="AM733" s="18"/>
      <c r="AN733" s="18"/>
    </row>
    <row x14ac:dyDescent="0.25" r="734" customHeight="1" ht="18.75">
      <c r="A734" s="1" t="s">
        <v>825</v>
      </c>
      <c r="B734" s="1" t="s">
        <v>4748</v>
      </c>
      <c r="C734" s="4">
        <v>26051924000100</v>
      </c>
      <c r="D734" s="2" t="s">
        <v>4748</v>
      </c>
      <c r="E734" s="4">
        <v>11992560772</v>
      </c>
      <c r="F734" s="1" t="s">
        <v>7646</v>
      </c>
      <c r="G734" s="22">
        <v>45365.5984837963</v>
      </c>
      <c r="H734" s="3">
        <v>45439.65756944445</v>
      </c>
      <c r="I734" s="22">
        <v>45480.01322916667</v>
      </c>
      <c r="J734" s="1" t="s">
        <v>20</v>
      </c>
      <c r="K734" s="1" t="s">
        <v>5812</v>
      </c>
      <c r="L734" s="25" t="s">
        <v>5134</v>
      </c>
      <c r="M734" s="18"/>
      <c r="N734" s="4">
        <v>79074013</v>
      </c>
      <c r="O734" s="4">
        <v>97753881</v>
      </c>
      <c r="P734" s="5"/>
      <c r="Q734" s="5"/>
      <c r="R734" s="5"/>
      <c r="S734" s="5"/>
      <c r="T734" s="5"/>
      <c r="U734" s="1" t="s">
        <v>7646</v>
      </c>
      <c r="V734" s="5"/>
      <c r="W734" s="27" t="s">
        <v>5802</v>
      </c>
      <c r="X734" s="18"/>
      <c r="Y734" s="1" t="s">
        <v>5800</v>
      </c>
      <c r="Z734" s="27" t="s">
        <v>5801</v>
      </c>
      <c r="AA734" s="27" t="s">
        <v>5801</v>
      </c>
      <c r="AB734" s="5"/>
      <c r="AC734" s="5"/>
      <c r="AD734" s="11"/>
      <c r="AE734" s="1" t="s">
        <v>5803</v>
      </c>
      <c r="AF734" s="28"/>
      <c r="AG734" s="5"/>
      <c r="AH734" s="5"/>
      <c r="AI734" s="11"/>
      <c r="AJ734" s="5"/>
      <c r="AK734" s="5"/>
      <c r="AL734" s="18"/>
      <c r="AM734" s="18"/>
      <c r="AN734" s="18"/>
    </row>
    <row x14ac:dyDescent="0.25" r="735" customHeight="1" ht="18.75">
      <c r="A735" s="1" t="s">
        <v>1658</v>
      </c>
      <c r="B735" s="1" t="s">
        <v>4997</v>
      </c>
      <c r="C735" s="4">
        <v>47307891000197</v>
      </c>
      <c r="D735" s="2" t="s">
        <v>4997</v>
      </c>
      <c r="E735" s="4">
        <v>37988080584</v>
      </c>
      <c r="F735" s="1" t="s">
        <v>7647</v>
      </c>
      <c r="G735" s="22">
        <v>45593.73983796296</v>
      </c>
      <c r="H735" s="3">
        <v>45597.014814814815</v>
      </c>
      <c r="I735" s="22"/>
      <c r="J735" s="1" t="s">
        <v>117</v>
      </c>
      <c r="K735" s="1" t="s">
        <v>5797</v>
      </c>
      <c r="L735" s="5"/>
      <c r="M735" s="18"/>
      <c r="N735" s="4">
        <v>89725260</v>
      </c>
      <c r="O735" s="4">
        <v>109496334</v>
      </c>
      <c r="P735" s="5"/>
      <c r="Q735" s="5"/>
      <c r="R735" s="5"/>
      <c r="S735" s="5"/>
      <c r="T735" s="1" t="s">
        <v>5798</v>
      </c>
      <c r="U735" s="5"/>
      <c r="V735" s="5"/>
      <c r="W735" s="5"/>
      <c r="X735" s="4">
        <v>149188</v>
      </c>
      <c r="Y735" s="1" t="s">
        <v>5800</v>
      </c>
      <c r="Z735" s="27" t="s">
        <v>5801</v>
      </c>
      <c r="AA735" s="27" t="s">
        <v>5801</v>
      </c>
      <c r="AB735" s="5"/>
      <c r="AC735" s="27" t="s">
        <v>5802</v>
      </c>
      <c r="AD735" s="3">
        <v>45534.83695601852</v>
      </c>
      <c r="AE735" s="1" t="s">
        <v>5803</v>
      </c>
      <c r="AF735" s="28"/>
      <c r="AG735" s="5"/>
      <c r="AH735" s="5"/>
      <c r="AI735" s="11"/>
      <c r="AJ735" s="27" t="s">
        <v>5801</v>
      </c>
      <c r="AK735" s="5"/>
      <c r="AL735" s="18"/>
      <c r="AM735" s="18"/>
      <c r="AN735" s="18"/>
    </row>
    <row x14ac:dyDescent="0.25" r="736" customHeight="1" ht="18.75">
      <c r="A736" s="1" t="s">
        <v>898</v>
      </c>
      <c r="B736" s="1" t="s">
        <v>2218</v>
      </c>
      <c r="C736" s="4">
        <v>21765613000190</v>
      </c>
      <c r="D736" s="2" t="s">
        <v>2218</v>
      </c>
      <c r="E736" s="4">
        <v>21984869410</v>
      </c>
      <c r="F736" s="1" t="s">
        <v>7648</v>
      </c>
      <c r="G736" s="22">
        <v>45371.720185185186</v>
      </c>
      <c r="H736" s="3">
        <v>45597.22715277778</v>
      </c>
      <c r="I736" s="22"/>
      <c r="J736" s="1" t="s">
        <v>108</v>
      </c>
      <c r="K736" s="1" t="s">
        <v>5893</v>
      </c>
      <c r="L736" s="25" t="s">
        <v>5148</v>
      </c>
      <c r="M736" s="18"/>
      <c r="N736" s="4">
        <v>79459870</v>
      </c>
      <c r="O736" s="4">
        <v>102926906</v>
      </c>
      <c r="P736" s="5"/>
      <c r="Q736" s="5"/>
      <c r="R736" s="5"/>
      <c r="S736" s="5"/>
      <c r="T736" s="5"/>
      <c r="U736" s="1" t="s">
        <v>7649</v>
      </c>
      <c r="V736" s="5"/>
      <c r="W736" s="5"/>
      <c r="X736" s="18"/>
      <c r="Y736" s="1" t="s">
        <v>5800</v>
      </c>
      <c r="Z736" s="27" t="s">
        <v>5801</v>
      </c>
      <c r="AA736" s="27" t="s">
        <v>5801</v>
      </c>
      <c r="AB736" s="5"/>
      <c r="AC736" s="27" t="s">
        <v>5802</v>
      </c>
      <c r="AD736" s="3">
        <v>45371.72012731482</v>
      </c>
      <c r="AE736" s="1" t="s">
        <v>5803</v>
      </c>
      <c r="AF736" s="28"/>
      <c r="AG736" s="5"/>
      <c r="AH736" s="5"/>
      <c r="AI736" s="11"/>
      <c r="AJ736" s="27" t="s">
        <v>5801</v>
      </c>
      <c r="AK736" s="5"/>
      <c r="AL736" s="18"/>
      <c r="AM736" s="18"/>
      <c r="AN736" s="18"/>
    </row>
    <row x14ac:dyDescent="0.25" r="737" customHeight="1" ht="18.75">
      <c r="A737" s="1" t="s">
        <v>7650</v>
      </c>
      <c r="B737" s="1" t="s">
        <v>7651</v>
      </c>
      <c r="C737" s="4">
        <v>45951721000115</v>
      </c>
      <c r="D737" s="2" t="s">
        <v>7651</v>
      </c>
      <c r="E737" s="18"/>
      <c r="F737" s="1" t="s">
        <v>7652</v>
      </c>
      <c r="G737" s="22">
        <v>44984.80679398148</v>
      </c>
      <c r="H737" s="3">
        <v>44984.80773148148</v>
      </c>
      <c r="I737" s="22">
        <v>45235.5087037037</v>
      </c>
      <c r="J737" s="1" t="s">
        <v>87</v>
      </c>
      <c r="K737" s="1" t="s">
        <v>5893</v>
      </c>
      <c r="L737" s="5"/>
      <c r="M737" s="18"/>
      <c r="N737" s="18"/>
      <c r="O737" s="18"/>
      <c r="P737" s="5"/>
      <c r="Q737" s="5"/>
      <c r="R737" s="5"/>
      <c r="S737" s="5"/>
      <c r="T737" s="5"/>
      <c r="U737" s="5"/>
      <c r="V737" s="5"/>
      <c r="W737" s="27" t="s">
        <v>5801</v>
      </c>
      <c r="X737" s="18"/>
      <c r="Y737" s="1" t="s">
        <v>5800</v>
      </c>
      <c r="Z737" s="27" t="s">
        <v>5801</v>
      </c>
      <c r="AA737" s="27" t="s">
        <v>5801</v>
      </c>
      <c r="AB737" s="5"/>
      <c r="AC737" s="5"/>
      <c r="AD737" s="11"/>
      <c r="AE737" s="1" t="s">
        <v>5803</v>
      </c>
      <c r="AF737" s="28"/>
      <c r="AG737" s="5"/>
      <c r="AH737" s="5"/>
      <c r="AI737" s="11"/>
      <c r="AJ737" s="5"/>
      <c r="AK737" s="5"/>
      <c r="AL737" s="18"/>
      <c r="AM737" s="18"/>
      <c r="AN737" s="18"/>
    </row>
    <row x14ac:dyDescent="0.25" r="738" customHeight="1" ht="18.75">
      <c r="A738" s="1" t="s">
        <v>1446</v>
      </c>
      <c r="B738" s="1" t="s">
        <v>4749</v>
      </c>
      <c r="C738" s="4">
        <v>20522114000109</v>
      </c>
      <c r="D738" s="2" t="s">
        <v>4749</v>
      </c>
      <c r="E738" s="4">
        <v>31998382216</v>
      </c>
      <c r="F738" s="1" t="s">
        <v>7653</v>
      </c>
      <c r="G738" s="22">
        <v>45587.74898148148</v>
      </c>
      <c r="H738" s="3">
        <v>45597.090844907405</v>
      </c>
      <c r="I738" s="22"/>
      <c r="J738" s="1" t="s">
        <v>173</v>
      </c>
      <c r="K738" s="1" t="s">
        <v>5797</v>
      </c>
      <c r="L738" s="5"/>
      <c r="M738" s="18"/>
      <c r="N738" s="4">
        <v>89493737</v>
      </c>
      <c r="O738" s="4">
        <v>109193675</v>
      </c>
      <c r="P738" s="5"/>
      <c r="Q738" s="5"/>
      <c r="R738" s="5"/>
      <c r="S738" s="5"/>
      <c r="T738" s="1" t="s">
        <v>5815</v>
      </c>
      <c r="U738" s="5"/>
      <c r="V738" s="5"/>
      <c r="W738" s="5"/>
      <c r="X738" s="4">
        <v>148421</v>
      </c>
      <c r="Y738" s="1" t="s">
        <v>5800</v>
      </c>
      <c r="Z738" s="27" t="s">
        <v>5801</v>
      </c>
      <c r="AA738" s="27" t="s">
        <v>5801</v>
      </c>
      <c r="AB738" s="5"/>
      <c r="AC738" s="27" t="s">
        <v>5802</v>
      </c>
      <c r="AD738" s="3">
        <v>45587.74003472222</v>
      </c>
      <c r="AE738" s="1" t="s">
        <v>5803</v>
      </c>
      <c r="AF738" s="28"/>
      <c r="AG738" s="5"/>
      <c r="AH738" s="5"/>
      <c r="AI738" s="11"/>
      <c r="AJ738" s="27" t="s">
        <v>5801</v>
      </c>
      <c r="AK738" s="5"/>
      <c r="AL738" s="18"/>
      <c r="AM738" s="18"/>
      <c r="AN738" s="18"/>
    </row>
    <row x14ac:dyDescent="0.25" r="739" customHeight="1" ht="18.75">
      <c r="A739" s="1" t="s">
        <v>1592</v>
      </c>
      <c r="B739" s="1" t="s">
        <v>4998</v>
      </c>
      <c r="C739" s="4">
        <v>6871130403</v>
      </c>
      <c r="D739" s="2" t="s">
        <v>4998</v>
      </c>
      <c r="E739" s="4">
        <v>82991111818</v>
      </c>
      <c r="F739" s="1" t="s">
        <v>7654</v>
      </c>
      <c r="G739" s="22">
        <v>45386.87119212963</v>
      </c>
      <c r="H739" s="3">
        <v>45390.889386574076</v>
      </c>
      <c r="I739" s="22">
        <v>45433.78425925926</v>
      </c>
      <c r="J739" s="1" t="s">
        <v>119</v>
      </c>
      <c r="K739" s="1" t="s">
        <v>5893</v>
      </c>
      <c r="L739" s="25" t="s">
        <v>5182</v>
      </c>
      <c r="M739" s="18"/>
      <c r="N739" s="4">
        <v>80598407</v>
      </c>
      <c r="O739" s="4">
        <v>98991094</v>
      </c>
      <c r="P739" s="5"/>
      <c r="Q739" s="5"/>
      <c r="R739" s="5"/>
      <c r="S739" s="5"/>
      <c r="T739" s="5"/>
      <c r="U739" s="5"/>
      <c r="V739" s="5"/>
      <c r="W739" s="5"/>
      <c r="X739" s="18"/>
      <c r="Y739" s="1" t="s">
        <v>5800</v>
      </c>
      <c r="Z739" s="27" t="s">
        <v>5801</v>
      </c>
      <c r="AA739" s="27" t="s">
        <v>5801</v>
      </c>
      <c r="AB739" s="5"/>
      <c r="AC739" s="27" t="s">
        <v>5802</v>
      </c>
      <c r="AD739" s="3">
        <v>45386.87118055556</v>
      </c>
      <c r="AE739" s="1" t="s">
        <v>5803</v>
      </c>
      <c r="AF739" s="28"/>
      <c r="AG739" s="5"/>
      <c r="AH739" s="5"/>
      <c r="AI739" s="11"/>
      <c r="AJ739" s="5"/>
      <c r="AK739" s="5"/>
      <c r="AL739" s="18"/>
      <c r="AM739" s="18"/>
      <c r="AN739" s="18"/>
    </row>
    <row x14ac:dyDescent="0.25" r="740" customHeight="1" ht="18.75">
      <c r="A740" s="1" t="s">
        <v>1031</v>
      </c>
      <c r="B740" s="1" t="s">
        <v>1831</v>
      </c>
      <c r="C740" s="4">
        <v>11177847701</v>
      </c>
      <c r="D740" s="2" t="s">
        <v>1831</v>
      </c>
      <c r="E740" s="4">
        <v>21976987749</v>
      </c>
      <c r="F740" s="1" t="s">
        <v>7655</v>
      </c>
      <c r="G740" s="22">
        <v>45492.81922453704</v>
      </c>
      <c r="H740" s="3">
        <v>45597.22715277778</v>
      </c>
      <c r="I740" s="22"/>
      <c r="J740" s="1" t="s">
        <v>223</v>
      </c>
      <c r="K740" s="1" t="s">
        <v>5812</v>
      </c>
      <c r="L740" s="25" t="s">
        <v>5468</v>
      </c>
      <c r="M740" s="18"/>
      <c r="N740" s="4">
        <v>86690715</v>
      </c>
      <c r="O740" s="4">
        <v>104872054</v>
      </c>
      <c r="P740" s="5"/>
      <c r="Q740" s="5"/>
      <c r="R740" s="5"/>
      <c r="S740" s="5"/>
      <c r="T740" s="1" t="s">
        <v>5815</v>
      </c>
      <c r="U740" s="5"/>
      <c r="V740" s="5"/>
      <c r="W740" s="5"/>
      <c r="X740" s="18"/>
      <c r="Y740" s="1" t="s">
        <v>5800</v>
      </c>
      <c r="Z740" s="27" t="s">
        <v>5801</v>
      </c>
      <c r="AA740" s="27" t="s">
        <v>5801</v>
      </c>
      <c r="AB740" s="5"/>
      <c r="AC740" s="27" t="s">
        <v>5802</v>
      </c>
      <c r="AD740" s="3">
        <v>45492.81921296296</v>
      </c>
      <c r="AE740" s="1" t="s">
        <v>5803</v>
      </c>
      <c r="AF740" s="28"/>
      <c r="AG740" s="5"/>
      <c r="AH740" s="5"/>
      <c r="AI740" s="11"/>
      <c r="AJ740" s="27" t="s">
        <v>5801</v>
      </c>
      <c r="AK740" s="5"/>
      <c r="AL740" s="18"/>
      <c r="AM740" s="18"/>
      <c r="AN740" s="18"/>
    </row>
    <row x14ac:dyDescent="0.25" r="741" customHeight="1" ht="18.75">
      <c r="A741" s="1" t="s">
        <v>1102</v>
      </c>
      <c r="B741" s="1" t="s">
        <v>7656</v>
      </c>
      <c r="C741" s="4">
        <v>7735249000194</v>
      </c>
      <c r="D741" s="2" t="s">
        <v>7656</v>
      </c>
      <c r="E741" s="4">
        <v>22999329583</v>
      </c>
      <c r="F741" s="1" t="s">
        <v>7657</v>
      </c>
      <c r="G741" s="22">
        <v>45280.72310185185</v>
      </c>
      <c r="H741" s="3">
        <v>45329.755625</v>
      </c>
      <c r="I741" s="22">
        <v>45383.73548611111</v>
      </c>
      <c r="J741" s="1" t="s">
        <v>119</v>
      </c>
      <c r="K741" s="1" t="s">
        <v>5818</v>
      </c>
      <c r="L741" s="25" t="s">
        <v>7658</v>
      </c>
      <c r="M741" s="18"/>
      <c r="N741" s="4">
        <v>75495137</v>
      </c>
      <c r="O741" s="4">
        <v>93518257</v>
      </c>
      <c r="P741" s="5"/>
      <c r="Q741" s="5"/>
      <c r="R741" s="5"/>
      <c r="S741" s="5"/>
      <c r="T741" s="5"/>
      <c r="U741" s="1" t="s">
        <v>7659</v>
      </c>
      <c r="V741" s="5"/>
      <c r="W741" s="5"/>
      <c r="X741" s="18"/>
      <c r="Y741" s="1" t="s">
        <v>5800</v>
      </c>
      <c r="Z741" s="27" t="s">
        <v>5801</v>
      </c>
      <c r="AA741" s="27" t="s">
        <v>5801</v>
      </c>
      <c r="AB741" s="5"/>
      <c r="AC741" s="5"/>
      <c r="AD741" s="11"/>
      <c r="AE741" s="1" t="s">
        <v>5803</v>
      </c>
      <c r="AF741" s="28"/>
      <c r="AG741" s="5"/>
      <c r="AH741" s="5"/>
      <c r="AI741" s="11"/>
      <c r="AJ741" s="5"/>
      <c r="AK741" s="5"/>
      <c r="AL741" s="18"/>
      <c r="AM741" s="18"/>
      <c r="AN741" s="18"/>
    </row>
    <row x14ac:dyDescent="0.25" r="742" customHeight="1" ht="18.75">
      <c r="A742" s="1" t="s">
        <v>3964</v>
      </c>
      <c r="B742" s="1" t="s">
        <v>4750</v>
      </c>
      <c r="C742" s="4">
        <v>39245777812</v>
      </c>
      <c r="D742" s="2" t="s">
        <v>4750</v>
      </c>
      <c r="E742" s="4">
        <v>11996874732</v>
      </c>
      <c r="F742" s="1" t="s">
        <v>7660</v>
      </c>
      <c r="G742" s="22">
        <v>45461.9747337963</v>
      </c>
      <c r="H742" s="3">
        <v>45597.22709490741</v>
      </c>
      <c r="I742" s="22"/>
      <c r="J742" s="1" t="s">
        <v>108</v>
      </c>
      <c r="K742" s="1" t="s">
        <v>5812</v>
      </c>
      <c r="L742" s="25" t="s">
        <v>5364</v>
      </c>
      <c r="M742" s="18"/>
      <c r="N742" s="4">
        <v>85769789</v>
      </c>
      <c r="O742" s="4">
        <v>103377098</v>
      </c>
      <c r="P742" s="5"/>
      <c r="Q742" s="5"/>
      <c r="R742" s="5"/>
      <c r="S742" s="5"/>
      <c r="T742" s="5"/>
      <c r="U742" s="1" t="s">
        <v>7661</v>
      </c>
      <c r="V742" s="5"/>
      <c r="W742" s="5"/>
      <c r="X742" s="18"/>
      <c r="Y742" s="1" t="s">
        <v>5800</v>
      </c>
      <c r="Z742" s="27" t="s">
        <v>5801</v>
      </c>
      <c r="AA742" s="27" t="s">
        <v>5801</v>
      </c>
      <c r="AB742" s="5"/>
      <c r="AC742" s="27" t="s">
        <v>5802</v>
      </c>
      <c r="AD742" s="3">
        <v>45461.97472222222</v>
      </c>
      <c r="AE742" s="1" t="s">
        <v>5803</v>
      </c>
      <c r="AF742" s="28"/>
      <c r="AG742" s="5"/>
      <c r="AH742" s="5"/>
      <c r="AI742" s="11"/>
      <c r="AJ742" s="27" t="s">
        <v>5801</v>
      </c>
      <c r="AK742" s="5"/>
      <c r="AL742" s="18"/>
      <c r="AM742" s="18"/>
      <c r="AN742" s="18"/>
    </row>
    <row x14ac:dyDescent="0.25" r="743" customHeight="1" ht="18.75">
      <c r="A743" s="1" t="s">
        <v>1617</v>
      </c>
      <c r="B743" s="1" t="s">
        <v>4751</v>
      </c>
      <c r="C743" s="18"/>
      <c r="D743" s="2" t="s">
        <v>4751</v>
      </c>
      <c r="E743" s="4">
        <v>47991350911</v>
      </c>
      <c r="F743" s="1" t="s">
        <v>7662</v>
      </c>
      <c r="G743" s="22">
        <v>45538.61869212963</v>
      </c>
      <c r="H743" s="3">
        <v>45597.22715277778</v>
      </c>
      <c r="I743" s="22"/>
      <c r="J743" s="1" t="s">
        <v>223</v>
      </c>
      <c r="K743" s="1" t="s">
        <v>5812</v>
      </c>
      <c r="L743" s="25" t="s">
        <v>5623</v>
      </c>
      <c r="M743" s="18"/>
      <c r="N743" s="4">
        <v>88036178</v>
      </c>
      <c r="O743" s="4">
        <v>106927001</v>
      </c>
      <c r="P743" s="5"/>
      <c r="Q743" s="1" t="s">
        <v>5852</v>
      </c>
      <c r="R743" s="5"/>
      <c r="S743" s="1" t="s">
        <v>5859</v>
      </c>
      <c r="T743" s="5"/>
      <c r="U743" s="5"/>
      <c r="V743" s="5"/>
      <c r="W743" s="5"/>
      <c r="X743" s="18"/>
      <c r="Y743" s="1" t="s">
        <v>5800</v>
      </c>
      <c r="Z743" s="27" t="s">
        <v>5801</v>
      </c>
      <c r="AA743" s="27" t="s">
        <v>5801</v>
      </c>
      <c r="AB743" s="1" t="s">
        <v>7663</v>
      </c>
      <c r="AC743" s="27" t="s">
        <v>5802</v>
      </c>
      <c r="AD743" s="3">
        <v>45538.618680555555</v>
      </c>
      <c r="AE743" s="1" t="s">
        <v>5803</v>
      </c>
      <c r="AF743" s="28"/>
      <c r="AG743" s="5"/>
      <c r="AH743" s="5"/>
      <c r="AI743" s="11"/>
      <c r="AJ743" s="27" t="s">
        <v>5801</v>
      </c>
      <c r="AK743" s="27" t="s">
        <v>5801</v>
      </c>
      <c r="AL743" s="4">
        <v>0</v>
      </c>
      <c r="AM743" s="4">
        <v>0</v>
      </c>
      <c r="AN743" s="4">
        <v>0</v>
      </c>
    </row>
    <row x14ac:dyDescent="0.25" r="744" customHeight="1" ht="18.75">
      <c r="A744" s="1" t="s">
        <v>962</v>
      </c>
      <c r="B744" s="1" t="s">
        <v>2219</v>
      </c>
      <c r="C744" s="4">
        <v>39240297000106</v>
      </c>
      <c r="D744" s="2" t="s">
        <v>2219</v>
      </c>
      <c r="E744" s="4">
        <v>11988329138</v>
      </c>
      <c r="F744" s="1" t="s">
        <v>7664</v>
      </c>
      <c r="G744" s="22">
        <v>45273.796331018515</v>
      </c>
      <c r="H744" s="3">
        <v>45282.80248842593</v>
      </c>
      <c r="I744" s="22">
        <v>45355.62603009259</v>
      </c>
      <c r="J744" s="1" t="s">
        <v>44</v>
      </c>
      <c r="K744" s="1" t="s">
        <v>5824</v>
      </c>
      <c r="L744" s="25" t="s">
        <v>7665</v>
      </c>
      <c r="M744" s="4">
        <v>1217053</v>
      </c>
      <c r="N744" s="4">
        <v>75304282</v>
      </c>
      <c r="O744" s="4">
        <v>93206547</v>
      </c>
      <c r="P744" s="5"/>
      <c r="Q744" s="5"/>
      <c r="R744" s="5"/>
      <c r="S744" s="5"/>
      <c r="T744" s="1" t="s">
        <v>5815</v>
      </c>
      <c r="U744" s="1" t="s">
        <v>7666</v>
      </c>
      <c r="V744" s="5"/>
      <c r="W744" s="5"/>
      <c r="X744" s="18"/>
      <c r="Y744" s="1" t="s">
        <v>5800</v>
      </c>
      <c r="Z744" s="27" t="s">
        <v>5801</v>
      </c>
      <c r="AA744" s="27" t="s">
        <v>5801</v>
      </c>
      <c r="AB744" s="5"/>
      <c r="AC744" s="5"/>
      <c r="AD744" s="11"/>
      <c r="AE744" s="1" t="s">
        <v>5803</v>
      </c>
      <c r="AF744" s="28"/>
      <c r="AG744" s="5"/>
      <c r="AH744" s="5"/>
      <c r="AI744" s="11"/>
      <c r="AJ744" s="5"/>
      <c r="AK744" s="5"/>
      <c r="AL744" s="18"/>
      <c r="AM744" s="18"/>
      <c r="AN744" s="18"/>
    </row>
    <row x14ac:dyDescent="0.25" r="745" customHeight="1" ht="18.75">
      <c r="A745" s="1" t="s">
        <v>747</v>
      </c>
      <c r="B745" s="1" t="s">
        <v>2220</v>
      </c>
      <c r="C745" s="4">
        <v>33949651000181</v>
      </c>
      <c r="D745" s="2" t="s">
        <v>2220</v>
      </c>
      <c r="E745" s="4">
        <v>31975811841</v>
      </c>
      <c r="F745" s="1" t="s">
        <v>7667</v>
      </c>
      <c r="G745" s="22">
        <v>45315.76449074074</v>
      </c>
      <c r="H745" s="3">
        <v>45597.227164351854</v>
      </c>
      <c r="I745" s="22"/>
      <c r="J745" s="1" t="s">
        <v>193</v>
      </c>
      <c r="K745" s="1" t="s">
        <v>5835</v>
      </c>
      <c r="L745" s="25" t="s">
        <v>7668</v>
      </c>
      <c r="M745" s="18"/>
      <c r="N745" s="4">
        <v>76925760</v>
      </c>
      <c r="O745" s="4">
        <v>95059947</v>
      </c>
      <c r="P745" s="5"/>
      <c r="Q745" s="5"/>
      <c r="R745" s="5"/>
      <c r="S745" s="5"/>
      <c r="T745" s="5"/>
      <c r="U745" s="1" t="s">
        <v>7669</v>
      </c>
      <c r="V745" s="5"/>
      <c r="W745" s="5"/>
      <c r="X745" s="18"/>
      <c r="Y745" s="1" t="s">
        <v>5800</v>
      </c>
      <c r="Z745" s="27" t="s">
        <v>5801</v>
      </c>
      <c r="AA745" s="27" t="s">
        <v>5801</v>
      </c>
      <c r="AB745" s="5"/>
      <c r="AC745" s="5"/>
      <c r="AD745" s="11"/>
      <c r="AE745" s="1" t="s">
        <v>5803</v>
      </c>
      <c r="AF745" s="28"/>
      <c r="AG745" s="5"/>
      <c r="AH745" s="5"/>
      <c r="AI745" s="11"/>
      <c r="AJ745" s="27" t="s">
        <v>5801</v>
      </c>
      <c r="AK745" s="5"/>
      <c r="AL745" s="18"/>
      <c r="AM745" s="18"/>
      <c r="AN745" s="18"/>
    </row>
    <row x14ac:dyDescent="0.25" r="746" customHeight="1" ht="18.75">
      <c r="A746" s="1" t="s">
        <v>4573</v>
      </c>
      <c r="B746" s="1" t="s">
        <v>4999</v>
      </c>
      <c r="C746" s="4">
        <v>13648500000186</v>
      </c>
      <c r="D746" s="2" t="s">
        <v>4999</v>
      </c>
      <c r="E746" s="4">
        <v>5535988793685</v>
      </c>
      <c r="F746" s="1" t="s">
        <v>7670</v>
      </c>
      <c r="G746" s="22">
        <v>45377.90275462963</v>
      </c>
      <c r="H746" s="3">
        <v>45597.22712962963</v>
      </c>
      <c r="I746" s="22"/>
      <c r="J746" s="1" t="s">
        <v>119</v>
      </c>
      <c r="K746" s="1" t="s">
        <v>5797</v>
      </c>
      <c r="L746" s="25" t="s">
        <v>5166</v>
      </c>
      <c r="M746" s="18"/>
      <c r="N746" s="4">
        <v>79965484</v>
      </c>
      <c r="O746" s="4">
        <v>98524178</v>
      </c>
      <c r="P746" s="27" t="s">
        <v>5802</v>
      </c>
      <c r="Q746" s="5"/>
      <c r="R746" s="5"/>
      <c r="S746" s="5"/>
      <c r="T746" s="5"/>
      <c r="U746" s="5"/>
      <c r="V746" s="27" t="s">
        <v>5802</v>
      </c>
      <c r="W746" s="27" t="s">
        <v>5801</v>
      </c>
      <c r="X746" s="4">
        <v>115668</v>
      </c>
      <c r="Y746" s="1" t="s">
        <v>5800</v>
      </c>
      <c r="Z746" s="27" t="s">
        <v>5801</v>
      </c>
      <c r="AA746" s="27" t="s">
        <v>5801</v>
      </c>
      <c r="AB746" s="5"/>
      <c r="AC746" s="5"/>
      <c r="AD746" s="11"/>
      <c r="AE746" s="1" t="s">
        <v>5803</v>
      </c>
      <c r="AF746" s="28"/>
      <c r="AG746" s="5"/>
      <c r="AH746" s="5"/>
      <c r="AI746" s="11"/>
      <c r="AJ746" s="27" t="s">
        <v>5801</v>
      </c>
      <c r="AK746" s="5"/>
      <c r="AL746" s="18"/>
      <c r="AM746" s="18"/>
      <c r="AN746" s="18"/>
    </row>
    <row x14ac:dyDescent="0.25" r="747" customHeight="1" ht="18.75">
      <c r="A747" s="1" t="s">
        <v>1258</v>
      </c>
      <c r="B747" s="1" t="s">
        <v>7671</v>
      </c>
      <c r="C747" s="4">
        <v>44921612000192</v>
      </c>
      <c r="D747" s="2" t="s">
        <v>7671</v>
      </c>
      <c r="E747" s="4">
        <v>83987608335</v>
      </c>
      <c r="F747" s="1" t="s">
        <v>7672</v>
      </c>
      <c r="G747" s="22">
        <v>45325.01128472222</v>
      </c>
      <c r="H747" s="3">
        <v>45338.56449074074</v>
      </c>
      <c r="I747" s="22">
        <v>45463.77831018518</v>
      </c>
      <c r="J747" s="1" t="s">
        <v>20</v>
      </c>
      <c r="K747" s="1" t="s">
        <v>5863</v>
      </c>
      <c r="L747" s="25" t="s">
        <v>7673</v>
      </c>
      <c r="M747" s="18"/>
      <c r="N747" s="4">
        <v>77201284</v>
      </c>
      <c r="O747" s="4">
        <v>95490723</v>
      </c>
      <c r="P747" s="5"/>
      <c r="Q747" s="5"/>
      <c r="R747" s="5"/>
      <c r="S747" s="5"/>
      <c r="T747" s="5"/>
      <c r="U747" s="1" t="s">
        <v>7674</v>
      </c>
      <c r="V747" s="5"/>
      <c r="W747" s="5"/>
      <c r="X747" s="18"/>
      <c r="Y747" s="1" t="s">
        <v>5800</v>
      </c>
      <c r="Z747" s="27" t="s">
        <v>5801</v>
      </c>
      <c r="AA747" s="27" t="s">
        <v>5801</v>
      </c>
      <c r="AB747" s="5"/>
      <c r="AC747" s="5"/>
      <c r="AD747" s="11"/>
      <c r="AE747" s="1" t="s">
        <v>5803</v>
      </c>
      <c r="AF747" s="28"/>
      <c r="AG747" s="5"/>
      <c r="AH747" s="5"/>
      <c r="AI747" s="11"/>
      <c r="AJ747" s="5"/>
      <c r="AK747" s="5"/>
      <c r="AL747" s="18"/>
      <c r="AM747" s="18"/>
      <c r="AN747" s="18"/>
    </row>
    <row x14ac:dyDescent="0.25" r="748" customHeight="1" ht="18.75">
      <c r="A748" s="1" t="s">
        <v>432</v>
      </c>
      <c r="B748" s="1" t="s">
        <v>4752</v>
      </c>
      <c r="C748" s="4">
        <v>48329095000118</v>
      </c>
      <c r="D748" s="2" t="s">
        <v>7675</v>
      </c>
      <c r="E748" s="4">
        <v>54996171218</v>
      </c>
      <c r="F748" s="1" t="s">
        <v>7676</v>
      </c>
      <c r="G748" s="22">
        <v>45407.55465277778</v>
      </c>
      <c r="H748" s="3">
        <v>45554.17482638889</v>
      </c>
      <c r="I748" s="22">
        <v>45554.17482638889</v>
      </c>
      <c r="J748" s="1" t="s">
        <v>20</v>
      </c>
      <c r="K748" s="1" t="s">
        <v>5797</v>
      </c>
      <c r="L748" s="25" t="s">
        <v>5260</v>
      </c>
      <c r="M748" s="18"/>
      <c r="N748" s="4">
        <v>82455109</v>
      </c>
      <c r="O748" s="4">
        <v>100185991</v>
      </c>
      <c r="P748" s="5"/>
      <c r="Q748" s="5"/>
      <c r="R748" s="5"/>
      <c r="S748" s="5"/>
      <c r="T748" s="5"/>
      <c r="U748" s="5"/>
      <c r="V748" s="5"/>
      <c r="W748" s="5"/>
      <c r="X748" s="4">
        <v>120049</v>
      </c>
      <c r="Y748" s="1" t="s">
        <v>5800</v>
      </c>
      <c r="Z748" s="27" t="s">
        <v>5801</v>
      </c>
      <c r="AA748" s="27" t="s">
        <v>5801</v>
      </c>
      <c r="AB748" s="5"/>
      <c r="AC748" s="27" t="s">
        <v>5802</v>
      </c>
      <c r="AD748" s="3">
        <v>45407.55454861111</v>
      </c>
      <c r="AE748" s="1" t="s">
        <v>5803</v>
      </c>
      <c r="AF748" s="28"/>
      <c r="AG748" s="5"/>
      <c r="AH748" s="5"/>
      <c r="AI748" s="11"/>
      <c r="AJ748" s="27" t="s">
        <v>5801</v>
      </c>
      <c r="AK748" s="5"/>
      <c r="AL748" s="18"/>
      <c r="AM748" s="18"/>
      <c r="AN748" s="18"/>
    </row>
    <row x14ac:dyDescent="0.25" r="749" customHeight="1" ht="18.75">
      <c r="A749" s="1" t="s">
        <v>509</v>
      </c>
      <c r="B749" s="1" t="s">
        <v>7677</v>
      </c>
      <c r="C749" s="4">
        <v>52421202000100</v>
      </c>
      <c r="D749" s="2" t="s">
        <v>7677</v>
      </c>
      <c r="E749" s="4">
        <v>4735113333</v>
      </c>
      <c r="F749" s="1" t="s">
        <v>7678</v>
      </c>
      <c r="G749" s="22">
        <v>45335.73944444444</v>
      </c>
      <c r="H749" s="3">
        <v>45421.8365162037</v>
      </c>
      <c r="I749" s="22">
        <v>45421.839212962965</v>
      </c>
      <c r="J749" s="1" t="s">
        <v>253</v>
      </c>
      <c r="K749" s="1" t="s">
        <v>5797</v>
      </c>
      <c r="L749" s="25" t="s">
        <v>7679</v>
      </c>
      <c r="M749" s="18"/>
      <c r="N749" s="4">
        <v>77427925</v>
      </c>
      <c r="O749" s="4">
        <v>95924328</v>
      </c>
      <c r="P749" s="5"/>
      <c r="Q749" s="5"/>
      <c r="R749" s="5"/>
      <c r="S749" s="5"/>
      <c r="T749" s="5"/>
      <c r="U749" s="1" t="s">
        <v>7680</v>
      </c>
      <c r="V749" s="5"/>
      <c r="W749" s="5"/>
      <c r="X749" s="18"/>
      <c r="Y749" s="1" t="s">
        <v>5800</v>
      </c>
      <c r="Z749" s="27" t="s">
        <v>5801</v>
      </c>
      <c r="AA749" s="27" t="s">
        <v>5801</v>
      </c>
      <c r="AB749" s="5"/>
      <c r="AC749" s="5"/>
      <c r="AD749" s="11"/>
      <c r="AE749" s="1" t="s">
        <v>5803</v>
      </c>
      <c r="AF749" s="28"/>
      <c r="AG749" s="5"/>
      <c r="AH749" s="5"/>
      <c r="AI749" s="11"/>
      <c r="AJ749" s="5"/>
      <c r="AK749" s="5"/>
      <c r="AL749" s="18"/>
      <c r="AM749" s="18"/>
      <c r="AN749" s="18"/>
    </row>
    <row x14ac:dyDescent="0.25" r="750" customHeight="1" ht="18.75">
      <c r="A750" s="1" t="s">
        <v>712</v>
      </c>
      <c r="B750" s="1" t="s">
        <v>5000</v>
      </c>
      <c r="C750" s="4">
        <v>28584967000187</v>
      </c>
      <c r="D750" s="2" t="s">
        <v>7681</v>
      </c>
      <c r="E750" s="4">
        <v>11988021971</v>
      </c>
      <c r="F750" s="1" t="s">
        <v>7682</v>
      </c>
      <c r="G750" s="22">
        <v>45580.630520833336</v>
      </c>
      <c r="H750" s="3">
        <v>45597.24701388889</v>
      </c>
      <c r="I750" s="22"/>
      <c r="J750" s="1" t="s">
        <v>117</v>
      </c>
      <c r="K750" s="1" t="s">
        <v>5824</v>
      </c>
      <c r="L750" s="25" t="s">
        <v>7683</v>
      </c>
      <c r="M750" s="4">
        <v>606773</v>
      </c>
      <c r="N750" s="18"/>
      <c r="O750" s="18"/>
      <c r="P750" s="5"/>
      <c r="Q750" s="1" t="s">
        <v>5852</v>
      </c>
      <c r="R750" s="5"/>
      <c r="S750" s="1" t="s">
        <v>5882</v>
      </c>
      <c r="T750" s="5"/>
      <c r="U750" s="5"/>
      <c r="V750" s="5"/>
      <c r="W750" s="5"/>
      <c r="X750" s="18"/>
      <c r="Y750" s="1" t="s">
        <v>5800</v>
      </c>
      <c r="Z750" s="27" t="s">
        <v>5801</v>
      </c>
      <c r="AA750" s="27" t="s">
        <v>5801</v>
      </c>
      <c r="AB750" s="1" t="s">
        <v>7684</v>
      </c>
      <c r="AC750" s="27" t="s">
        <v>5802</v>
      </c>
      <c r="AD750" s="3">
        <v>45580.63050925926</v>
      </c>
      <c r="AE750" s="1" t="s">
        <v>5803</v>
      </c>
      <c r="AF750" s="28"/>
      <c r="AG750" s="5"/>
      <c r="AH750" s="5"/>
      <c r="AI750" s="11"/>
      <c r="AJ750" s="27" t="s">
        <v>5801</v>
      </c>
      <c r="AK750" s="27" t="s">
        <v>5801</v>
      </c>
      <c r="AL750" s="4">
        <v>0</v>
      </c>
      <c r="AM750" s="4">
        <v>0</v>
      </c>
      <c r="AN750" s="4">
        <v>0</v>
      </c>
    </row>
    <row x14ac:dyDescent="0.25" r="751" customHeight="1" ht="18.75">
      <c r="A751" s="1" t="s">
        <v>817</v>
      </c>
      <c r="B751" s="1" t="s">
        <v>2221</v>
      </c>
      <c r="C751" s="4">
        <v>43299042000188</v>
      </c>
      <c r="D751" s="2" t="s">
        <v>2221</v>
      </c>
      <c r="E751" s="4">
        <v>84994255437</v>
      </c>
      <c r="F751" s="1" t="s">
        <v>7685</v>
      </c>
      <c r="G751" s="22">
        <v>45344.529502314814</v>
      </c>
      <c r="H751" s="3">
        <v>45597.227164351854</v>
      </c>
      <c r="I751" s="22"/>
      <c r="J751" s="1" t="s">
        <v>44</v>
      </c>
      <c r="K751" s="1" t="s">
        <v>5812</v>
      </c>
      <c r="L751" s="25" t="s">
        <v>7686</v>
      </c>
      <c r="M751" s="18"/>
      <c r="N751" s="4">
        <v>77669128</v>
      </c>
      <c r="O751" s="4">
        <v>109505133</v>
      </c>
      <c r="P751" s="5"/>
      <c r="Q751" s="5"/>
      <c r="R751" s="5"/>
      <c r="S751" s="5"/>
      <c r="T751" s="1" t="s">
        <v>5798</v>
      </c>
      <c r="U751" s="1" t="s">
        <v>7685</v>
      </c>
      <c r="V751" s="5"/>
      <c r="W751" s="5"/>
      <c r="X751" s="18"/>
      <c r="Y751" s="1" t="s">
        <v>5800</v>
      </c>
      <c r="Z751" s="27" t="s">
        <v>5801</v>
      </c>
      <c r="AA751" s="27" t="s">
        <v>5801</v>
      </c>
      <c r="AB751" s="5"/>
      <c r="AC751" s="5"/>
      <c r="AD751" s="11"/>
      <c r="AE751" s="1" t="s">
        <v>5803</v>
      </c>
      <c r="AF751" s="28"/>
      <c r="AG751" s="5"/>
      <c r="AH751" s="5"/>
      <c r="AI751" s="11"/>
      <c r="AJ751" s="27" t="s">
        <v>5801</v>
      </c>
      <c r="AK751" s="5"/>
      <c r="AL751" s="18"/>
      <c r="AM751" s="18"/>
      <c r="AN751" s="18"/>
    </row>
    <row x14ac:dyDescent="0.25" r="752" customHeight="1" ht="18.75">
      <c r="A752" s="1" t="s">
        <v>1079</v>
      </c>
      <c r="B752" s="1" t="s">
        <v>7687</v>
      </c>
      <c r="C752" s="4">
        <v>49322205000182</v>
      </c>
      <c r="D752" s="2" t="s">
        <v>7687</v>
      </c>
      <c r="E752" s="4">
        <v>64981123437</v>
      </c>
      <c r="F752" s="1" t="s">
        <v>7688</v>
      </c>
      <c r="G752" s="22">
        <v>45581.59657407407</v>
      </c>
      <c r="H752" s="3">
        <v>45597.20548611111</v>
      </c>
      <c r="I752" s="22"/>
      <c r="J752" s="1" t="s">
        <v>173</v>
      </c>
      <c r="K752" s="5"/>
      <c r="L752" s="5"/>
      <c r="M752" s="18"/>
      <c r="N752" s="4">
        <v>89253926</v>
      </c>
      <c r="O752" s="4">
        <v>108891081</v>
      </c>
      <c r="P752" s="5"/>
      <c r="Q752" s="5"/>
      <c r="R752" s="5"/>
      <c r="S752" s="5"/>
      <c r="T752" s="1" t="s">
        <v>5815</v>
      </c>
      <c r="U752" s="5"/>
      <c r="V752" s="5"/>
      <c r="W752" s="5"/>
      <c r="X752" s="18"/>
      <c r="Y752" s="1" t="s">
        <v>5800</v>
      </c>
      <c r="Z752" s="27" t="s">
        <v>5801</v>
      </c>
      <c r="AA752" s="27" t="s">
        <v>5801</v>
      </c>
      <c r="AB752" s="5"/>
      <c r="AC752" s="27" t="s">
        <v>5802</v>
      </c>
      <c r="AD752" s="3">
        <v>45581.586539351854</v>
      </c>
      <c r="AE752" s="1" t="s">
        <v>5803</v>
      </c>
      <c r="AF752" s="28"/>
      <c r="AG752" s="5"/>
      <c r="AH752" s="5"/>
      <c r="AI752" s="11"/>
      <c r="AJ752" s="27" t="s">
        <v>5801</v>
      </c>
      <c r="AK752" s="5"/>
      <c r="AL752" s="18"/>
      <c r="AM752" s="18"/>
      <c r="AN752" s="18"/>
    </row>
    <row x14ac:dyDescent="0.25" r="753" customHeight="1" ht="18.75">
      <c r="A753" s="1" t="s">
        <v>816</v>
      </c>
      <c r="B753" s="1" t="s">
        <v>2222</v>
      </c>
      <c r="C753" s="4">
        <v>38183437000180</v>
      </c>
      <c r="D753" s="2" t="s">
        <v>2222</v>
      </c>
      <c r="E753" s="4">
        <v>21998978881</v>
      </c>
      <c r="F753" s="1" t="s">
        <v>7689</v>
      </c>
      <c r="G753" s="22">
        <v>45310.825590277775</v>
      </c>
      <c r="H753" s="3">
        <v>45314.569085648145</v>
      </c>
      <c r="I753" s="22">
        <v>45325.71561342593</v>
      </c>
      <c r="J753" s="1" t="s">
        <v>44</v>
      </c>
      <c r="K753" s="1" t="s">
        <v>5812</v>
      </c>
      <c r="L753" s="25" t="s">
        <v>7690</v>
      </c>
      <c r="M753" s="18"/>
      <c r="N753" s="4">
        <v>76747294</v>
      </c>
      <c r="O753" s="4">
        <v>94823690</v>
      </c>
      <c r="P753" s="5"/>
      <c r="Q753" s="5"/>
      <c r="R753" s="5"/>
      <c r="S753" s="5"/>
      <c r="T753" s="5"/>
      <c r="U753" s="5"/>
      <c r="V753" s="5"/>
      <c r="W753" s="5"/>
      <c r="X753" s="18"/>
      <c r="Y753" s="1" t="s">
        <v>5800</v>
      </c>
      <c r="Z753" s="27" t="s">
        <v>5801</v>
      </c>
      <c r="AA753" s="27" t="s">
        <v>5801</v>
      </c>
      <c r="AB753" s="5"/>
      <c r="AC753" s="5"/>
      <c r="AD753" s="11"/>
      <c r="AE753" s="1" t="s">
        <v>5803</v>
      </c>
      <c r="AF753" s="28"/>
      <c r="AG753" s="5"/>
      <c r="AH753" s="5"/>
      <c r="AI753" s="11"/>
      <c r="AJ753" s="5"/>
      <c r="AK753" s="5"/>
      <c r="AL753" s="18"/>
      <c r="AM753" s="18"/>
      <c r="AN753" s="18"/>
    </row>
    <row x14ac:dyDescent="0.25" r="754" customHeight="1" ht="18.75">
      <c r="A754" s="1" t="s">
        <v>1491</v>
      </c>
      <c r="B754" s="1" t="s">
        <v>7691</v>
      </c>
      <c r="C754" s="4">
        <v>19921492000186</v>
      </c>
      <c r="D754" s="2" t="s">
        <v>7691</v>
      </c>
      <c r="E754" s="4">
        <v>42998118000</v>
      </c>
      <c r="F754" s="1" t="s">
        <v>7692</v>
      </c>
      <c r="G754" s="22">
        <v>45188.90181712963</v>
      </c>
      <c r="H754" s="3">
        <v>45226.74642361111</v>
      </c>
      <c r="I754" s="22">
        <v>45237.574537037035</v>
      </c>
      <c r="J754" s="1" t="s">
        <v>119</v>
      </c>
      <c r="K754" s="1" t="s">
        <v>5846</v>
      </c>
      <c r="L754" s="25" t="s">
        <v>7693</v>
      </c>
      <c r="M754" s="18"/>
      <c r="N754" s="4">
        <v>71890369</v>
      </c>
      <c r="O754" s="4">
        <v>88119747</v>
      </c>
      <c r="P754" s="5"/>
      <c r="Q754" s="5"/>
      <c r="R754" s="5"/>
      <c r="S754" s="5"/>
      <c r="T754" s="5"/>
      <c r="U754" s="1" t="s">
        <v>7694</v>
      </c>
      <c r="V754" s="5"/>
      <c r="W754" s="5"/>
      <c r="X754" s="18"/>
      <c r="Y754" s="1" t="s">
        <v>5800</v>
      </c>
      <c r="Z754" s="27" t="s">
        <v>5801</v>
      </c>
      <c r="AA754" s="27" t="s">
        <v>5801</v>
      </c>
      <c r="AB754" s="5"/>
      <c r="AC754" s="5"/>
      <c r="AD754" s="11"/>
      <c r="AE754" s="1" t="s">
        <v>5803</v>
      </c>
      <c r="AF754" s="28"/>
      <c r="AG754" s="5"/>
      <c r="AH754" s="5"/>
      <c r="AI754" s="11"/>
      <c r="AJ754" s="5"/>
      <c r="AK754" s="5"/>
      <c r="AL754" s="18"/>
      <c r="AM754" s="18"/>
      <c r="AN754" s="18"/>
    </row>
    <row x14ac:dyDescent="0.25" r="755" customHeight="1" ht="18.75">
      <c r="A755" s="1" t="s">
        <v>1174</v>
      </c>
      <c r="B755" s="1" t="s">
        <v>2223</v>
      </c>
      <c r="C755" s="4">
        <v>35878429000160</v>
      </c>
      <c r="D755" s="2" t="s">
        <v>2223</v>
      </c>
      <c r="E755" s="4">
        <v>38998478425</v>
      </c>
      <c r="F755" s="1" t="s">
        <v>7695</v>
      </c>
      <c r="G755" s="22">
        <v>45461.9783912037</v>
      </c>
      <c r="H755" s="3">
        <v>45597.227106481485</v>
      </c>
      <c r="I755" s="22"/>
      <c r="J755" s="1" t="s">
        <v>108</v>
      </c>
      <c r="K755" s="1" t="s">
        <v>5812</v>
      </c>
      <c r="L755" s="25" t="s">
        <v>5366</v>
      </c>
      <c r="M755" s="18"/>
      <c r="N755" s="4">
        <v>85769871</v>
      </c>
      <c r="O755" s="4">
        <v>103377292</v>
      </c>
      <c r="P755" s="5"/>
      <c r="Q755" s="5"/>
      <c r="R755" s="5"/>
      <c r="S755" s="5"/>
      <c r="T755" s="1" t="s">
        <v>5798</v>
      </c>
      <c r="U755" s="1" t="s">
        <v>7695</v>
      </c>
      <c r="V755" s="5"/>
      <c r="W755" s="5"/>
      <c r="X755" s="18"/>
      <c r="Y755" s="1" t="s">
        <v>5800</v>
      </c>
      <c r="Z755" s="27" t="s">
        <v>5801</v>
      </c>
      <c r="AA755" s="27" t="s">
        <v>5801</v>
      </c>
      <c r="AB755" s="5"/>
      <c r="AC755" s="27" t="s">
        <v>5802</v>
      </c>
      <c r="AD755" s="3">
        <v>45461.97837962963</v>
      </c>
      <c r="AE755" s="1" t="s">
        <v>5803</v>
      </c>
      <c r="AF755" s="28"/>
      <c r="AG755" s="5"/>
      <c r="AH755" s="5"/>
      <c r="AI755" s="11"/>
      <c r="AJ755" s="27" t="s">
        <v>5801</v>
      </c>
      <c r="AK755" s="5"/>
      <c r="AL755" s="18"/>
      <c r="AM755" s="18"/>
      <c r="AN755" s="18"/>
    </row>
    <row x14ac:dyDescent="0.25" r="756" customHeight="1" ht="18.75">
      <c r="A756" s="1" t="s">
        <v>1469</v>
      </c>
      <c r="B756" s="1" t="s">
        <v>7696</v>
      </c>
      <c r="C756" s="4">
        <v>42824962000105</v>
      </c>
      <c r="D756" s="2" t="s">
        <v>7696</v>
      </c>
      <c r="E756" s="4">
        <v>37988080713</v>
      </c>
      <c r="F756" s="1" t="s">
        <v>7697</v>
      </c>
      <c r="G756" s="22">
        <v>45231.79677083333</v>
      </c>
      <c r="H756" s="3">
        <v>45548.23670138889</v>
      </c>
      <c r="I756" s="22">
        <v>45548.23670138889</v>
      </c>
      <c r="J756" s="1" t="s">
        <v>119</v>
      </c>
      <c r="K756" s="1" t="s">
        <v>5812</v>
      </c>
      <c r="L756" s="25" t="s">
        <v>7698</v>
      </c>
      <c r="M756" s="18"/>
      <c r="N756" s="4">
        <v>73965862</v>
      </c>
      <c r="O756" s="4">
        <v>90779831</v>
      </c>
      <c r="P756" s="5"/>
      <c r="Q756" s="5"/>
      <c r="R756" s="5"/>
      <c r="S756" s="5"/>
      <c r="T756" s="5"/>
      <c r="U756" s="1" t="s">
        <v>7699</v>
      </c>
      <c r="V756" s="5"/>
      <c r="W756" s="5"/>
      <c r="X756" s="18"/>
      <c r="Y756" s="1" t="s">
        <v>5800</v>
      </c>
      <c r="Z756" s="27" t="s">
        <v>5801</v>
      </c>
      <c r="AA756" s="27" t="s">
        <v>5801</v>
      </c>
      <c r="AB756" s="5"/>
      <c r="AC756" s="5"/>
      <c r="AD756" s="11"/>
      <c r="AE756" s="1" t="s">
        <v>5803</v>
      </c>
      <c r="AF756" s="28"/>
      <c r="AG756" s="5"/>
      <c r="AH756" s="5"/>
      <c r="AI756" s="11"/>
      <c r="AJ756" s="27" t="s">
        <v>5801</v>
      </c>
      <c r="AK756" s="5"/>
      <c r="AL756" s="18"/>
      <c r="AM756" s="18"/>
      <c r="AN756" s="18"/>
    </row>
    <row x14ac:dyDescent="0.25" r="757" customHeight="1" ht="18.75">
      <c r="A757" s="1" t="s">
        <v>1652</v>
      </c>
      <c r="B757" s="1" t="s">
        <v>7700</v>
      </c>
      <c r="C757" s="4">
        <v>51441386000108</v>
      </c>
      <c r="D757" s="2" t="s">
        <v>7700</v>
      </c>
      <c r="E757" s="4">
        <v>31985299113</v>
      </c>
      <c r="F757" s="1" t="s">
        <v>7701</v>
      </c>
      <c r="G757" s="22">
        <v>45203.737337962964</v>
      </c>
      <c r="H757" s="3">
        <v>45226.74643518519</v>
      </c>
      <c r="I757" s="22">
        <v>45307.87673611111</v>
      </c>
      <c r="J757" s="1" t="s">
        <v>119</v>
      </c>
      <c r="K757" s="1" t="s">
        <v>5846</v>
      </c>
      <c r="L757" s="25" t="s">
        <v>5293</v>
      </c>
      <c r="M757" s="18"/>
      <c r="N757" s="4">
        <v>72840341</v>
      </c>
      <c r="O757" s="4">
        <v>89196329</v>
      </c>
      <c r="P757" s="5"/>
      <c r="Q757" s="5"/>
      <c r="R757" s="5"/>
      <c r="S757" s="5"/>
      <c r="T757" s="5"/>
      <c r="U757" s="1" t="s">
        <v>6666</v>
      </c>
      <c r="V757" s="5"/>
      <c r="W757" s="5"/>
      <c r="X757" s="18"/>
      <c r="Y757" s="1" t="s">
        <v>5800</v>
      </c>
      <c r="Z757" s="27" t="s">
        <v>5801</v>
      </c>
      <c r="AA757" s="27" t="s">
        <v>5801</v>
      </c>
      <c r="AB757" s="5"/>
      <c r="AC757" s="5"/>
      <c r="AD757" s="11"/>
      <c r="AE757" s="1" t="s">
        <v>5803</v>
      </c>
      <c r="AF757" s="28"/>
      <c r="AG757" s="5"/>
      <c r="AH757" s="5"/>
      <c r="AI757" s="11"/>
      <c r="AJ757" s="5"/>
      <c r="AK757" s="5"/>
      <c r="AL757" s="18"/>
      <c r="AM757" s="18"/>
      <c r="AN757" s="18"/>
    </row>
    <row x14ac:dyDescent="0.25" r="758" customHeight="1" ht="18.75">
      <c r="A758" s="1" t="s">
        <v>1504</v>
      </c>
      <c r="B758" s="1" t="s">
        <v>5001</v>
      </c>
      <c r="C758" s="4">
        <v>53217230000173</v>
      </c>
      <c r="D758" s="2" t="s">
        <v>7702</v>
      </c>
      <c r="E758" s="4">
        <v>11919114448</v>
      </c>
      <c r="F758" s="1" t="s">
        <v>7703</v>
      </c>
      <c r="G758" s="22">
        <v>45585.70452546296</v>
      </c>
      <c r="H758" s="3">
        <v>45597.09082175926</v>
      </c>
      <c r="I758" s="22"/>
      <c r="J758" s="1" t="s">
        <v>173</v>
      </c>
      <c r="K758" s="1" t="s">
        <v>5797</v>
      </c>
      <c r="L758" s="25" t="s">
        <v>7704</v>
      </c>
      <c r="M758" s="18"/>
      <c r="N758" s="4">
        <v>89374510</v>
      </c>
      <c r="O758" s="4">
        <v>109082208</v>
      </c>
      <c r="P758" s="5"/>
      <c r="Q758" s="1" t="s">
        <v>6592</v>
      </c>
      <c r="R758" s="5"/>
      <c r="S758" s="1" t="s">
        <v>5927</v>
      </c>
      <c r="T758" s="5"/>
      <c r="U758" s="5"/>
      <c r="V758" s="5"/>
      <c r="W758" s="5"/>
      <c r="X758" s="4">
        <v>147913</v>
      </c>
      <c r="Y758" s="1" t="s">
        <v>5800</v>
      </c>
      <c r="Z758" s="27" t="s">
        <v>5801</v>
      </c>
      <c r="AA758" s="27" t="s">
        <v>5801</v>
      </c>
      <c r="AB758" s="5"/>
      <c r="AC758" s="27" t="s">
        <v>5802</v>
      </c>
      <c r="AD758" s="3">
        <v>45585.70449074074</v>
      </c>
      <c r="AE758" s="1" t="s">
        <v>5803</v>
      </c>
      <c r="AF758" s="28"/>
      <c r="AG758" s="5"/>
      <c r="AH758" s="5"/>
      <c r="AI758" s="11"/>
      <c r="AJ758" s="27" t="s">
        <v>5801</v>
      </c>
      <c r="AK758" s="27" t="s">
        <v>5801</v>
      </c>
      <c r="AL758" s="4">
        <v>0</v>
      </c>
      <c r="AM758" s="4">
        <v>0</v>
      </c>
      <c r="AN758" s="4">
        <v>0</v>
      </c>
    </row>
    <row x14ac:dyDescent="0.25" r="759" customHeight="1" ht="18.75">
      <c r="A759" s="1" t="s">
        <v>1152</v>
      </c>
      <c r="B759" s="1" t="s">
        <v>1832</v>
      </c>
      <c r="C759" s="4">
        <v>42462355000142</v>
      </c>
      <c r="D759" s="2" t="s">
        <v>1832</v>
      </c>
      <c r="E759" s="4">
        <v>33984194334</v>
      </c>
      <c r="F759" s="1" t="s">
        <v>7705</v>
      </c>
      <c r="G759" s="22">
        <v>45568.79871527778</v>
      </c>
      <c r="H759" s="3">
        <v>45597.22715277778</v>
      </c>
      <c r="I759" s="22"/>
      <c r="J759" s="1" t="s">
        <v>119</v>
      </c>
      <c r="K759" s="1" t="s">
        <v>5824</v>
      </c>
      <c r="L759" s="25" t="s">
        <v>7706</v>
      </c>
      <c r="M759" s="4">
        <v>1067895</v>
      </c>
      <c r="N759" s="4">
        <v>88855867</v>
      </c>
      <c r="O759" s="4">
        <v>108341844</v>
      </c>
      <c r="P759" s="5"/>
      <c r="Q759" s="1" t="s">
        <v>5852</v>
      </c>
      <c r="R759" s="5"/>
      <c r="S759" s="1" t="s">
        <v>5859</v>
      </c>
      <c r="T759" s="5"/>
      <c r="U759" s="5"/>
      <c r="V759" s="5"/>
      <c r="W759" s="5"/>
      <c r="X759" s="18"/>
      <c r="Y759" s="1" t="s">
        <v>5800</v>
      </c>
      <c r="Z759" s="27" t="s">
        <v>5801</v>
      </c>
      <c r="AA759" s="27" t="s">
        <v>5801</v>
      </c>
      <c r="AB759" s="1" t="s">
        <v>7707</v>
      </c>
      <c r="AC759" s="27" t="s">
        <v>5802</v>
      </c>
      <c r="AD759" s="3">
        <v>45568.79869212963</v>
      </c>
      <c r="AE759" s="1" t="s">
        <v>5803</v>
      </c>
      <c r="AF759" s="28"/>
      <c r="AG759" s="5"/>
      <c r="AH759" s="5"/>
      <c r="AI759" s="11"/>
      <c r="AJ759" s="27" t="s">
        <v>5801</v>
      </c>
      <c r="AK759" s="27" t="s">
        <v>5802</v>
      </c>
      <c r="AL759" s="4">
        <v>1</v>
      </c>
      <c r="AM759" s="4">
        <v>1</v>
      </c>
      <c r="AN759" s="4">
        <v>1</v>
      </c>
    </row>
    <row x14ac:dyDescent="0.25" r="760" customHeight="1" ht="18.75">
      <c r="A760" s="1" t="s">
        <v>836</v>
      </c>
      <c r="B760" s="1" t="s">
        <v>1833</v>
      </c>
      <c r="C760" s="4">
        <v>36571824000169</v>
      </c>
      <c r="D760" s="2" t="s">
        <v>1833</v>
      </c>
      <c r="E760" s="4">
        <v>21986225356</v>
      </c>
      <c r="F760" s="1" t="s">
        <v>7708</v>
      </c>
      <c r="G760" s="22">
        <v>45540.00686342592</v>
      </c>
      <c r="H760" s="3">
        <v>45597.227164351854</v>
      </c>
      <c r="I760" s="22"/>
      <c r="J760" s="1" t="s">
        <v>273</v>
      </c>
      <c r="K760" s="1" t="s">
        <v>5812</v>
      </c>
      <c r="L760" s="25" t="s">
        <v>5655</v>
      </c>
      <c r="M760" s="18"/>
      <c r="N760" s="4">
        <v>88078413</v>
      </c>
      <c r="O760" s="4">
        <v>106998029</v>
      </c>
      <c r="P760" s="5"/>
      <c r="Q760" s="1" t="s">
        <v>5852</v>
      </c>
      <c r="R760" s="5"/>
      <c r="S760" s="1" t="s">
        <v>5927</v>
      </c>
      <c r="T760" s="1" t="s">
        <v>5798</v>
      </c>
      <c r="U760" s="5"/>
      <c r="V760" s="5"/>
      <c r="W760" s="5"/>
      <c r="X760" s="18"/>
      <c r="Y760" s="1" t="s">
        <v>5800</v>
      </c>
      <c r="Z760" s="27" t="s">
        <v>5801</v>
      </c>
      <c r="AA760" s="27" t="s">
        <v>5801</v>
      </c>
      <c r="AB760" s="5"/>
      <c r="AC760" s="27" t="s">
        <v>5802</v>
      </c>
      <c r="AD760" s="3">
        <v>45540.00685185185</v>
      </c>
      <c r="AE760" s="1" t="s">
        <v>5803</v>
      </c>
      <c r="AF760" s="26" t="s">
        <v>7709</v>
      </c>
      <c r="AG760" s="5"/>
      <c r="AH760" s="5"/>
      <c r="AI760" s="11"/>
      <c r="AJ760" s="27" t="s">
        <v>5801</v>
      </c>
      <c r="AK760" s="27" t="s">
        <v>5801</v>
      </c>
      <c r="AL760" s="4">
        <v>0</v>
      </c>
      <c r="AM760" s="4">
        <v>0</v>
      </c>
      <c r="AN760" s="4">
        <v>0</v>
      </c>
    </row>
    <row x14ac:dyDescent="0.25" r="761" customHeight="1" ht="18.75">
      <c r="A761" s="1" t="s">
        <v>993</v>
      </c>
      <c r="B761" s="1" t="s">
        <v>1834</v>
      </c>
      <c r="C761" s="4">
        <v>54103768000110</v>
      </c>
      <c r="D761" s="2" t="s">
        <v>7710</v>
      </c>
      <c r="E761" s="4">
        <v>21964745203</v>
      </c>
      <c r="F761" s="1" t="s">
        <v>7711</v>
      </c>
      <c r="G761" s="22">
        <v>45534.740891203706</v>
      </c>
      <c r="H761" s="3">
        <v>45597.227164351854</v>
      </c>
      <c r="I761" s="22"/>
      <c r="J761" s="1" t="s">
        <v>223</v>
      </c>
      <c r="K761" s="1" t="s">
        <v>5812</v>
      </c>
      <c r="L761" s="25" t="s">
        <v>5610</v>
      </c>
      <c r="M761" s="18"/>
      <c r="N761" s="4">
        <v>87868448</v>
      </c>
      <c r="O761" s="4">
        <v>106753212</v>
      </c>
      <c r="P761" s="5"/>
      <c r="Q761" s="1" t="s">
        <v>5852</v>
      </c>
      <c r="R761" s="5"/>
      <c r="S761" s="1" t="s">
        <v>5814</v>
      </c>
      <c r="T761" s="5"/>
      <c r="U761" s="5"/>
      <c r="V761" s="5"/>
      <c r="W761" s="5"/>
      <c r="X761" s="18"/>
      <c r="Y761" s="1" t="s">
        <v>5800</v>
      </c>
      <c r="Z761" s="27" t="s">
        <v>5801</v>
      </c>
      <c r="AA761" s="27" t="s">
        <v>5801</v>
      </c>
      <c r="AB761" s="1" t="s">
        <v>7712</v>
      </c>
      <c r="AC761" s="27" t="s">
        <v>5802</v>
      </c>
      <c r="AD761" s="3">
        <v>45534.74086805555</v>
      </c>
      <c r="AE761" s="1" t="s">
        <v>5803</v>
      </c>
      <c r="AF761" s="28"/>
      <c r="AG761" s="5"/>
      <c r="AH761" s="5"/>
      <c r="AI761" s="11"/>
      <c r="AJ761" s="27" t="s">
        <v>5801</v>
      </c>
      <c r="AK761" s="27" t="s">
        <v>5802</v>
      </c>
      <c r="AL761" s="4">
        <v>1</v>
      </c>
      <c r="AM761" s="4">
        <v>0</v>
      </c>
      <c r="AN761" s="4">
        <v>2</v>
      </c>
    </row>
    <row x14ac:dyDescent="0.25" r="762" customHeight="1" ht="18.75">
      <c r="A762" s="1" t="s">
        <v>3268</v>
      </c>
      <c r="B762" s="1" t="s">
        <v>5002</v>
      </c>
      <c r="C762" s="4">
        <v>19144139000137</v>
      </c>
      <c r="D762" s="2" t="s">
        <v>5002</v>
      </c>
      <c r="E762" s="4">
        <v>51995295687</v>
      </c>
      <c r="F762" s="1" t="s">
        <v>7713</v>
      </c>
      <c r="G762" s="22">
        <v>45540.874930555554</v>
      </c>
      <c r="H762" s="3">
        <v>45567.569872685184</v>
      </c>
      <c r="I762" s="22">
        <v>45567.676875</v>
      </c>
      <c r="J762" s="1" t="s">
        <v>273</v>
      </c>
      <c r="K762" s="1" t="s">
        <v>5812</v>
      </c>
      <c r="L762" s="5"/>
      <c r="M762" s="18"/>
      <c r="N762" s="4">
        <v>88096819</v>
      </c>
      <c r="O762" s="4">
        <v>107033605</v>
      </c>
      <c r="P762" s="5"/>
      <c r="Q762" s="5"/>
      <c r="R762" s="5"/>
      <c r="S762" s="5"/>
      <c r="T762" s="5"/>
      <c r="U762" s="5"/>
      <c r="V762" s="5"/>
      <c r="W762" s="27" t="s">
        <v>5802</v>
      </c>
      <c r="X762" s="18"/>
      <c r="Y762" s="1" t="s">
        <v>5800</v>
      </c>
      <c r="Z762" s="27" t="s">
        <v>5801</v>
      </c>
      <c r="AA762" s="27" t="s">
        <v>5801</v>
      </c>
      <c r="AB762" s="5"/>
      <c r="AC762" s="27" t="s">
        <v>5802</v>
      </c>
      <c r="AD762" s="3">
        <v>45540.87012731482</v>
      </c>
      <c r="AE762" s="1" t="s">
        <v>5803</v>
      </c>
      <c r="AF762" s="28"/>
      <c r="AG762" s="5"/>
      <c r="AH762" s="5"/>
      <c r="AI762" s="11"/>
      <c r="AJ762" s="27" t="s">
        <v>5801</v>
      </c>
      <c r="AK762" s="5"/>
      <c r="AL762" s="18"/>
      <c r="AM762" s="18"/>
      <c r="AN762" s="18"/>
    </row>
    <row x14ac:dyDescent="0.25" r="763" customHeight="1" ht="18.75">
      <c r="A763" s="1" t="s">
        <v>1479</v>
      </c>
      <c r="B763" s="1" t="s">
        <v>2224</v>
      </c>
      <c r="C763" s="4">
        <v>27491023000100</v>
      </c>
      <c r="D763" s="2" t="s">
        <v>2224</v>
      </c>
      <c r="E763" s="4">
        <v>31988774784</v>
      </c>
      <c r="F763" s="1" t="s">
        <v>7714</v>
      </c>
      <c r="G763" s="22">
        <v>45343.68083333333</v>
      </c>
      <c r="H763" s="3">
        <v>45346.59271990741</v>
      </c>
      <c r="I763" s="22">
        <v>45425.71202546296</v>
      </c>
      <c r="J763" s="1" t="s">
        <v>119</v>
      </c>
      <c r="K763" s="1" t="s">
        <v>5812</v>
      </c>
      <c r="L763" s="5"/>
      <c r="M763" s="18"/>
      <c r="N763" s="4">
        <v>77646477</v>
      </c>
      <c r="O763" s="4">
        <v>96278380</v>
      </c>
      <c r="P763" s="5"/>
      <c r="Q763" s="5"/>
      <c r="R763" s="5"/>
      <c r="S763" s="5"/>
      <c r="T763" s="1" t="s">
        <v>5798</v>
      </c>
      <c r="U763" s="1" t="s">
        <v>7714</v>
      </c>
      <c r="V763" s="5"/>
      <c r="W763" s="5"/>
      <c r="X763" s="18"/>
      <c r="Y763" s="1" t="s">
        <v>5800</v>
      </c>
      <c r="Z763" s="27" t="s">
        <v>5801</v>
      </c>
      <c r="AA763" s="27" t="s">
        <v>5801</v>
      </c>
      <c r="AB763" s="5"/>
      <c r="AC763" s="5"/>
      <c r="AD763" s="11"/>
      <c r="AE763" s="1" t="s">
        <v>5803</v>
      </c>
      <c r="AF763" s="28"/>
      <c r="AG763" s="5"/>
      <c r="AH763" s="5"/>
      <c r="AI763" s="11"/>
      <c r="AJ763" s="5"/>
      <c r="AK763" s="5"/>
      <c r="AL763" s="18"/>
      <c r="AM763" s="18"/>
      <c r="AN763" s="18"/>
    </row>
    <row x14ac:dyDescent="0.25" r="764" customHeight="1" ht="18.75">
      <c r="A764" s="1" t="s">
        <v>1093</v>
      </c>
      <c r="B764" s="1" t="s">
        <v>5003</v>
      </c>
      <c r="C764" s="4">
        <v>51149138000198</v>
      </c>
      <c r="D764" s="2" t="s">
        <v>7715</v>
      </c>
      <c r="E764" s="4">
        <v>31996820398</v>
      </c>
      <c r="F764" s="1" t="s">
        <v>7716</v>
      </c>
      <c r="G764" s="22">
        <v>45576.75230324074</v>
      </c>
      <c r="H764" s="3">
        <v>45597.227175925924</v>
      </c>
      <c r="I764" s="22"/>
      <c r="J764" s="1" t="s">
        <v>119</v>
      </c>
      <c r="K764" s="1" t="s">
        <v>5797</v>
      </c>
      <c r="L764" s="25" t="s">
        <v>7717</v>
      </c>
      <c r="M764" s="18"/>
      <c r="N764" s="4">
        <v>89114444</v>
      </c>
      <c r="O764" s="4">
        <v>108709607</v>
      </c>
      <c r="P764" s="5"/>
      <c r="Q764" s="1" t="s">
        <v>6063</v>
      </c>
      <c r="R764" s="5"/>
      <c r="S764" s="1" t="s">
        <v>5814</v>
      </c>
      <c r="T764" s="5"/>
      <c r="U764" s="5"/>
      <c r="V764" s="5"/>
      <c r="W764" s="5"/>
      <c r="X764" s="4">
        <v>146888</v>
      </c>
      <c r="Y764" s="1" t="s">
        <v>5800</v>
      </c>
      <c r="Z764" s="27" t="s">
        <v>5801</v>
      </c>
      <c r="AA764" s="27" t="s">
        <v>5801</v>
      </c>
      <c r="AB764" s="1" t="s">
        <v>7718</v>
      </c>
      <c r="AC764" s="27" t="s">
        <v>5802</v>
      </c>
      <c r="AD764" s="3">
        <v>45576.752280092594</v>
      </c>
      <c r="AE764" s="1" t="s">
        <v>5803</v>
      </c>
      <c r="AF764" s="28"/>
      <c r="AG764" s="5"/>
      <c r="AH764" s="5"/>
      <c r="AI764" s="11"/>
      <c r="AJ764" s="27" t="s">
        <v>5801</v>
      </c>
      <c r="AK764" s="27" t="s">
        <v>5801</v>
      </c>
      <c r="AL764" s="4">
        <v>0</v>
      </c>
      <c r="AM764" s="4">
        <v>0</v>
      </c>
      <c r="AN764" s="4">
        <v>0</v>
      </c>
    </row>
    <row x14ac:dyDescent="0.25" r="765" customHeight="1" ht="18.75">
      <c r="A765" s="1" t="s">
        <v>644</v>
      </c>
      <c r="B765" s="1" t="s">
        <v>7719</v>
      </c>
      <c r="C765" s="4">
        <v>33687060000183</v>
      </c>
      <c r="D765" s="2" t="s">
        <v>7719</v>
      </c>
      <c r="E765" s="4">
        <v>31985285077</v>
      </c>
      <c r="F765" s="1" t="s">
        <v>7720</v>
      </c>
      <c r="G765" s="22">
        <v>45149.908796296295</v>
      </c>
      <c r="H765" s="3">
        <v>45272.826319444444</v>
      </c>
      <c r="I765" s="22">
        <v>45308.64215277778</v>
      </c>
      <c r="J765" s="1" t="s">
        <v>20</v>
      </c>
      <c r="K765" s="1" t="s">
        <v>5863</v>
      </c>
      <c r="L765" s="25" t="s">
        <v>7721</v>
      </c>
      <c r="M765" s="18"/>
      <c r="N765" s="4">
        <v>70207558</v>
      </c>
      <c r="O765" s="4">
        <v>86479895</v>
      </c>
      <c r="P765" s="5"/>
      <c r="Q765" s="5"/>
      <c r="R765" s="5"/>
      <c r="S765" s="5"/>
      <c r="T765" s="5"/>
      <c r="U765" s="1" t="s">
        <v>7720</v>
      </c>
      <c r="V765" s="5"/>
      <c r="W765" s="5"/>
      <c r="X765" s="18"/>
      <c r="Y765" s="1" t="s">
        <v>5800</v>
      </c>
      <c r="Z765" s="27" t="s">
        <v>5801</v>
      </c>
      <c r="AA765" s="27" t="s">
        <v>5801</v>
      </c>
      <c r="AB765" s="5"/>
      <c r="AC765" s="5"/>
      <c r="AD765" s="11"/>
      <c r="AE765" s="1" t="s">
        <v>5803</v>
      </c>
      <c r="AF765" s="28"/>
      <c r="AG765" s="5"/>
      <c r="AH765" s="5"/>
      <c r="AI765" s="11"/>
      <c r="AJ765" s="5"/>
      <c r="AK765" s="5"/>
      <c r="AL765" s="18"/>
      <c r="AM765" s="18"/>
      <c r="AN765" s="18"/>
    </row>
    <row x14ac:dyDescent="0.25" r="766" customHeight="1" ht="18.75">
      <c r="A766" s="1" t="s">
        <v>493</v>
      </c>
      <c r="B766" s="1" t="s">
        <v>2034</v>
      </c>
      <c r="C766" s="4">
        <v>30389697000103</v>
      </c>
      <c r="D766" s="2" t="s">
        <v>2034</v>
      </c>
      <c r="E766" s="4">
        <v>37999622415</v>
      </c>
      <c r="F766" s="1" t="s">
        <v>7722</v>
      </c>
      <c r="G766" s="22">
        <v>45258.84243055555</v>
      </c>
      <c r="H766" s="3">
        <v>45597.2271875</v>
      </c>
      <c r="I766" s="22"/>
      <c r="J766" s="1" t="s">
        <v>119</v>
      </c>
      <c r="K766" s="1" t="s">
        <v>5824</v>
      </c>
      <c r="L766" s="25" t="s">
        <v>7723</v>
      </c>
      <c r="M766" s="4">
        <v>1065249</v>
      </c>
      <c r="N766" s="4">
        <v>74731101</v>
      </c>
      <c r="O766" s="4">
        <v>92423908</v>
      </c>
      <c r="P766" s="5"/>
      <c r="Q766" s="5"/>
      <c r="R766" s="5"/>
      <c r="S766" s="5"/>
      <c r="T766" s="1" t="s">
        <v>5798</v>
      </c>
      <c r="U766" s="1" t="s">
        <v>7724</v>
      </c>
      <c r="V766" s="5"/>
      <c r="W766" s="5"/>
      <c r="X766" s="18"/>
      <c r="Y766" s="1" t="s">
        <v>5800</v>
      </c>
      <c r="Z766" s="27" t="s">
        <v>5801</v>
      </c>
      <c r="AA766" s="27" t="s">
        <v>5801</v>
      </c>
      <c r="AB766" s="5"/>
      <c r="AC766" s="5"/>
      <c r="AD766" s="11"/>
      <c r="AE766" s="1" t="s">
        <v>5803</v>
      </c>
      <c r="AF766" s="28"/>
      <c r="AG766" s="5"/>
      <c r="AH766" s="5"/>
      <c r="AI766" s="11"/>
      <c r="AJ766" s="27" t="s">
        <v>5801</v>
      </c>
      <c r="AK766" s="5"/>
      <c r="AL766" s="18"/>
      <c r="AM766" s="18"/>
      <c r="AN766" s="18"/>
    </row>
    <row x14ac:dyDescent="0.25" r="767" customHeight="1" ht="18.75">
      <c r="A767" s="1" t="s">
        <v>859</v>
      </c>
      <c r="B767" s="1" t="s">
        <v>2225</v>
      </c>
      <c r="C767" s="4">
        <v>54164672000161</v>
      </c>
      <c r="D767" s="2" t="s">
        <v>2225</v>
      </c>
      <c r="E767" s="4">
        <v>62999171997</v>
      </c>
      <c r="F767" s="1" t="s">
        <v>7725</v>
      </c>
      <c r="G767" s="22">
        <v>45574.615636574075</v>
      </c>
      <c r="H767" s="3">
        <v>45597.090787037036</v>
      </c>
      <c r="I767" s="22"/>
      <c r="J767" s="1" t="s">
        <v>306</v>
      </c>
      <c r="K767" s="1" t="s">
        <v>5812</v>
      </c>
      <c r="L767" s="5"/>
      <c r="M767" s="18"/>
      <c r="N767" s="4">
        <v>89008828</v>
      </c>
      <c r="O767" s="4">
        <v>108596287</v>
      </c>
      <c r="P767" s="5"/>
      <c r="Q767" s="5"/>
      <c r="R767" s="5"/>
      <c r="S767" s="5"/>
      <c r="T767" s="5"/>
      <c r="U767" s="5"/>
      <c r="V767" s="5"/>
      <c r="W767" s="5"/>
      <c r="X767" s="18"/>
      <c r="Y767" s="1" t="s">
        <v>5940</v>
      </c>
      <c r="Z767" s="27" t="s">
        <v>5801</v>
      </c>
      <c r="AA767" s="27" t="s">
        <v>5801</v>
      </c>
      <c r="AB767" s="5"/>
      <c r="AC767" s="27" t="s">
        <v>5802</v>
      </c>
      <c r="AD767" s="3">
        <v>45574.609351851854</v>
      </c>
      <c r="AE767" s="1" t="s">
        <v>5803</v>
      </c>
      <c r="AF767" s="28"/>
      <c r="AG767" s="5"/>
      <c r="AH767" s="5"/>
      <c r="AI767" s="11"/>
      <c r="AJ767" s="27" t="s">
        <v>5801</v>
      </c>
      <c r="AK767" s="5"/>
      <c r="AL767" s="18"/>
      <c r="AM767" s="18"/>
      <c r="AN767" s="18"/>
    </row>
    <row x14ac:dyDescent="0.25" r="768" customHeight="1" ht="18.75">
      <c r="A768" s="1" t="s">
        <v>1495</v>
      </c>
      <c r="B768" s="1" t="s">
        <v>2035</v>
      </c>
      <c r="C768" s="4">
        <v>49549328000150</v>
      </c>
      <c r="D768" s="2" t="s">
        <v>2035</v>
      </c>
      <c r="E768" s="4">
        <v>17997097779</v>
      </c>
      <c r="F768" s="1" t="s">
        <v>7726</v>
      </c>
      <c r="G768" s="22">
        <v>45372.75037037037</v>
      </c>
      <c r="H768" s="3">
        <v>45597.22712962963</v>
      </c>
      <c r="I768" s="22"/>
      <c r="J768" s="1" t="s">
        <v>119</v>
      </c>
      <c r="K768" s="1" t="s">
        <v>5797</v>
      </c>
      <c r="L768" s="25" t="s">
        <v>5151</v>
      </c>
      <c r="M768" s="18"/>
      <c r="N768" s="4">
        <v>79590286</v>
      </c>
      <c r="O768" s="4">
        <v>98144191</v>
      </c>
      <c r="P768" s="5"/>
      <c r="Q768" s="5"/>
      <c r="R768" s="5"/>
      <c r="S768" s="5"/>
      <c r="T768" s="1" t="s">
        <v>5798</v>
      </c>
      <c r="U768" s="1" t="s">
        <v>7727</v>
      </c>
      <c r="V768" s="5"/>
      <c r="W768" s="27" t="s">
        <v>5802</v>
      </c>
      <c r="X768" s="4">
        <v>118548</v>
      </c>
      <c r="Y768" s="1" t="s">
        <v>5800</v>
      </c>
      <c r="Z768" s="27" t="s">
        <v>5801</v>
      </c>
      <c r="AA768" s="27" t="s">
        <v>5801</v>
      </c>
      <c r="AB768" s="5"/>
      <c r="AC768" s="27" t="s">
        <v>5802</v>
      </c>
      <c r="AD768" s="3">
        <v>45372.75037037037</v>
      </c>
      <c r="AE768" s="1" t="s">
        <v>5803</v>
      </c>
      <c r="AF768" s="28"/>
      <c r="AG768" s="5"/>
      <c r="AH768" s="5"/>
      <c r="AI768" s="11"/>
      <c r="AJ768" s="27" t="s">
        <v>5801</v>
      </c>
      <c r="AK768" s="5"/>
      <c r="AL768" s="18"/>
      <c r="AM768" s="18"/>
      <c r="AN768" s="18"/>
    </row>
    <row x14ac:dyDescent="0.25" r="769" customHeight="1" ht="18.75">
      <c r="A769" s="1" t="s">
        <v>1108</v>
      </c>
      <c r="B769" s="1" t="s">
        <v>2226</v>
      </c>
      <c r="C769" s="4">
        <v>46319841000167</v>
      </c>
      <c r="D769" s="2" t="s">
        <v>2226</v>
      </c>
      <c r="E769" s="4">
        <v>19996289981</v>
      </c>
      <c r="F769" s="1" t="s">
        <v>7728</v>
      </c>
      <c r="G769" s="22">
        <v>45337.88324074074</v>
      </c>
      <c r="H769" s="3">
        <v>45349.715462962966</v>
      </c>
      <c r="I769" s="22">
        <v>45363.846863425926</v>
      </c>
      <c r="J769" s="1" t="s">
        <v>20</v>
      </c>
      <c r="K769" s="1" t="s">
        <v>5812</v>
      </c>
      <c r="L769" s="25" t="s">
        <v>7729</v>
      </c>
      <c r="M769" s="18"/>
      <c r="N769" s="4">
        <v>77479268</v>
      </c>
      <c r="O769" s="4">
        <v>96032996</v>
      </c>
      <c r="P769" s="5"/>
      <c r="Q769" s="5"/>
      <c r="R769" s="5"/>
      <c r="S769" s="5"/>
      <c r="T769" s="1" t="s">
        <v>5815</v>
      </c>
      <c r="U769" s="1" t="s">
        <v>7728</v>
      </c>
      <c r="V769" s="5"/>
      <c r="W769" s="5"/>
      <c r="X769" s="18"/>
      <c r="Y769" s="1" t="s">
        <v>5800</v>
      </c>
      <c r="Z769" s="27" t="s">
        <v>5801</v>
      </c>
      <c r="AA769" s="27" t="s">
        <v>5801</v>
      </c>
      <c r="AB769" s="5"/>
      <c r="AC769" s="5"/>
      <c r="AD769" s="11"/>
      <c r="AE769" s="1" t="s">
        <v>5803</v>
      </c>
      <c r="AF769" s="28"/>
      <c r="AG769" s="5"/>
      <c r="AH769" s="5"/>
      <c r="AI769" s="11"/>
      <c r="AJ769" s="5"/>
      <c r="AK769" s="5"/>
      <c r="AL769" s="18"/>
      <c r="AM769" s="18"/>
      <c r="AN769" s="18"/>
    </row>
    <row x14ac:dyDescent="0.25" r="770" customHeight="1" ht="18.75">
      <c r="A770" s="1" t="s">
        <v>1603</v>
      </c>
      <c r="B770" s="1" t="s">
        <v>7730</v>
      </c>
      <c r="C770" s="18"/>
      <c r="D770" s="2" t="s">
        <v>7731</v>
      </c>
      <c r="E770" s="4">
        <v>11999069969</v>
      </c>
      <c r="F770" s="1" t="s">
        <v>7732</v>
      </c>
      <c r="G770" s="22">
        <v>45157.505949074075</v>
      </c>
      <c r="H770" s="3">
        <v>45597.22715277778</v>
      </c>
      <c r="I770" s="22"/>
      <c r="J770" s="1" t="s">
        <v>119</v>
      </c>
      <c r="K770" s="1" t="s">
        <v>5835</v>
      </c>
      <c r="L770" s="25" t="s">
        <v>7733</v>
      </c>
      <c r="M770" s="18"/>
      <c r="N770" s="4">
        <v>70388296</v>
      </c>
      <c r="O770" s="4">
        <v>86268729</v>
      </c>
      <c r="P770" s="5"/>
      <c r="Q770" s="5"/>
      <c r="R770" s="5"/>
      <c r="S770" s="5"/>
      <c r="T770" s="5"/>
      <c r="U770" s="1" t="s">
        <v>7734</v>
      </c>
      <c r="V770" s="5"/>
      <c r="W770" s="27" t="s">
        <v>5802</v>
      </c>
      <c r="X770" s="18"/>
      <c r="Y770" s="1" t="s">
        <v>5800</v>
      </c>
      <c r="Z770" s="27" t="s">
        <v>5801</v>
      </c>
      <c r="AA770" s="27" t="s">
        <v>5801</v>
      </c>
      <c r="AB770" s="5"/>
      <c r="AC770" s="5"/>
      <c r="AD770" s="11"/>
      <c r="AE770" s="1" t="s">
        <v>5803</v>
      </c>
      <c r="AF770" s="28"/>
      <c r="AG770" s="5"/>
      <c r="AH770" s="5"/>
      <c r="AI770" s="11"/>
      <c r="AJ770" s="27" t="s">
        <v>5801</v>
      </c>
      <c r="AK770" s="5"/>
      <c r="AL770" s="18"/>
      <c r="AM770" s="18"/>
      <c r="AN770" s="18"/>
    </row>
    <row x14ac:dyDescent="0.25" r="771" customHeight="1" ht="18.75">
      <c r="A771" s="1" t="s">
        <v>392</v>
      </c>
      <c r="B771" s="1" t="s">
        <v>2464</v>
      </c>
      <c r="C771" s="4">
        <v>36883186000111</v>
      </c>
      <c r="D771" s="2" t="s">
        <v>2464</v>
      </c>
      <c r="E771" s="4">
        <v>61991772169</v>
      </c>
      <c r="F771" s="1" t="s">
        <v>7735</v>
      </c>
      <c r="G771" s="22">
        <v>45254.94425925926</v>
      </c>
      <c r="H771" s="3">
        <v>45597.2271875</v>
      </c>
      <c r="I771" s="22"/>
      <c r="J771" s="1" t="s">
        <v>253</v>
      </c>
      <c r="K771" s="1" t="s">
        <v>5812</v>
      </c>
      <c r="L771" s="25" t="s">
        <v>7736</v>
      </c>
      <c r="M771" s="18"/>
      <c r="N771" s="4">
        <v>74639532</v>
      </c>
      <c r="O771" s="4">
        <v>109356057</v>
      </c>
      <c r="P771" s="5"/>
      <c r="Q771" s="5"/>
      <c r="R771" s="5"/>
      <c r="S771" s="5"/>
      <c r="T771" s="1" t="s">
        <v>5798</v>
      </c>
      <c r="U771" s="1" t="s">
        <v>7737</v>
      </c>
      <c r="V771" s="5"/>
      <c r="W771" s="5"/>
      <c r="X771" s="18"/>
      <c r="Y771" s="1" t="s">
        <v>5800</v>
      </c>
      <c r="Z771" s="27" t="s">
        <v>5801</v>
      </c>
      <c r="AA771" s="27" t="s">
        <v>5801</v>
      </c>
      <c r="AB771" s="5"/>
      <c r="AC771" s="5"/>
      <c r="AD771" s="11"/>
      <c r="AE771" s="1" t="s">
        <v>5803</v>
      </c>
      <c r="AF771" s="28"/>
      <c r="AG771" s="5"/>
      <c r="AH771" s="5"/>
      <c r="AI771" s="11"/>
      <c r="AJ771" s="27" t="s">
        <v>5801</v>
      </c>
      <c r="AK771" s="5"/>
      <c r="AL771" s="18"/>
      <c r="AM771" s="18"/>
      <c r="AN771" s="18"/>
    </row>
    <row x14ac:dyDescent="0.25" r="772" customHeight="1" ht="18.75">
      <c r="A772" s="1" t="s">
        <v>1069</v>
      </c>
      <c r="B772" s="1" t="s">
        <v>5004</v>
      </c>
      <c r="C772" s="4">
        <v>43749832000118</v>
      </c>
      <c r="D772" s="2" t="s">
        <v>5004</v>
      </c>
      <c r="E772" s="4">
        <v>31990868772</v>
      </c>
      <c r="F772" s="1" t="s">
        <v>7738</v>
      </c>
      <c r="G772" s="22">
        <v>45483.73819444444</v>
      </c>
      <c r="H772" s="3">
        <v>45593.199537037035</v>
      </c>
      <c r="I772" s="22">
        <v>45593.199537037035</v>
      </c>
      <c r="J772" s="1" t="s">
        <v>119</v>
      </c>
      <c r="K772" s="1" t="s">
        <v>5939</v>
      </c>
      <c r="L772" s="25" t="s">
        <v>5436</v>
      </c>
      <c r="M772" s="18"/>
      <c r="N772" s="4">
        <v>86420921</v>
      </c>
      <c r="O772" s="4">
        <v>104441747</v>
      </c>
      <c r="P772" s="5"/>
      <c r="Q772" s="5"/>
      <c r="R772" s="5"/>
      <c r="S772" s="5"/>
      <c r="T772" s="5"/>
      <c r="U772" s="5"/>
      <c r="V772" s="5"/>
      <c r="W772" s="27" t="s">
        <v>5801</v>
      </c>
      <c r="X772" s="18"/>
      <c r="Y772" s="1" t="s">
        <v>5825</v>
      </c>
      <c r="Z772" s="27" t="s">
        <v>5802</v>
      </c>
      <c r="AA772" s="27" t="s">
        <v>5802</v>
      </c>
      <c r="AB772" s="5"/>
      <c r="AC772" s="27" t="s">
        <v>5802</v>
      </c>
      <c r="AD772" s="3">
        <v>45483.73292824074</v>
      </c>
      <c r="AE772" s="1" t="s">
        <v>5803</v>
      </c>
      <c r="AF772" s="28"/>
      <c r="AG772" s="5"/>
      <c r="AH772" s="5"/>
      <c r="AI772" s="11"/>
      <c r="AJ772" s="27" t="s">
        <v>5802</v>
      </c>
      <c r="AK772" s="5"/>
      <c r="AL772" s="18"/>
      <c r="AM772" s="18"/>
      <c r="AN772" s="18"/>
    </row>
    <row x14ac:dyDescent="0.25" r="773" customHeight="1" ht="18.75">
      <c r="A773" s="1" t="s">
        <v>618</v>
      </c>
      <c r="B773" s="1" t="s">
        <v>1965</v>
      </c>
      <c r="C773" s="4">
        <v>10654047000122</v>
      </c>
      <c r="D773" s="2" t="s">
        <v>7739</v>
      </c>
      <c r="E773" s="4">
        <v>34988028973</v>
      </c>
      <c r="F773" s="1" t="s">
        <v>7740</v>
      </c>
      <c r="G773" s="22">
        <v>45483.838796296295</v>
      </c>
      <c r="H773" s="3">
        <v>45597.2271875</v>
      </c>
      <c r="I773" s="22"/>
      <c r="J773" s="1" t="s">
        <v>316</v>
      </c>
      <c r="K773" s="5"/>
      <c r="L773" s="5"/>
      <c r="M773" s="18"/>
      <c r="N773" s="4">
        <v>86427648</v>
      </c>
      <c r="O773" s="4">
        <v>104454184</v>
      </c>
      <c r="P773" s="5"/>
      <c r="Q773" s="5"/>
      <c r="R773" s="5"/>
      <c r="S773" s="5"/>
      <c r="T773" s="5"/>
      <c r="U773" s="5"/>
      <c r="V773" s="5"/>
      <c r="W773" s="5"/>
      <c r="X773" s="18"/>
      <c r="Y773" s="1" t="s">
        <v>5800</v>
      </c>
      <c r="Z773" s="27" t="s">
        <v>5801</v>
      </c>
      <c r="AA773" s="27" t="s">
        <v>5801</v>
      </c>
      <c r="AB773" s="5"/>
      <c r="AC773" s="27" t="s">
        <v>5802</v>
      </c>
      <c r="AD773" s="3">
        <v>45483.838784722226</v>
      </c>
      <c r="AE773" s="1" t="s">
        <v>5803</v>
      </c>
      <c r="AF773" s="28"/>
      <c r="AG773" s="5"/>
      <c r="AH773" s="5"/>
      <c r="AI773" s="11"/>
      <c r="AJ773" s="27" t="s">
        <v>5801</v>
      </c>
      <c r="AK773" s="5"/>
      <c r="AL773" s="18"/>
      <c r="AM773" s="18"/>
      <c r="AN773" s="18"/>
    </row>
    <row x14ac:dyDescent="0.25" r="774" customHeight="1" ht="18.75">
      <c r="A774" s="1" t="s">
        <v>729</v>
      </c>
      <c r="B774" s="1" t="s">
        <v>2227</v>
      </c>
      <c r="C774" s="4">
        <v>38443823000164</v>
      </c>
      <c r="D774" s="2" t="s">
        <v>7741</v>
      </c>
      <c r="E774" s="4">
        <v>27992812281</v>
      </c>
      <c r="F774" s="1" t="s">
        <v>7742</v>
      </c>
      <c r="G774" s="22">
        <v>45405.599386574075</v>
      </c>
      <c r="H774" s="3">
        <v>45597.227175925924</v>
      </c>
      <c r="I774" s="22"/>
      <c r="J774" s="1" t="s">
        <v>119</v>
      </c>
      <c r="K774" s="1" t="s">
        <v>5824</v>
      </c>
      <c r="L774" s="25" t="s">
        <v>5253</v>
      </c>
      <c r="M774" s="4">
        <v>914812</v>
      </c>
      <c r="N774" s="4">
        <v>82217828</v>
      </c>
      <c r="O774" s="4">
        <v>100038176</v>
      </c>
      <c r="P774" s="5"/>
      <c r="Q774" s="5"/>
      <c r="R774" s="5"/>
      <c r="S774" s="5"/>
      <c r="T774" s="1" t="s">
        <v>5798</v>
      </c>
      <c r="U774" s="1" t="s">
        <v>7743</v>
      </c>
      <c r="V774" s="5"/>
      <c r="W774" s="5"/>
      <c r="X774" s="18"/>
      <c r="Y774" s="1" t="s">
        <v>5800</v>
      </c>
      <c r="Z774" s="27" t="s">
        <v>5801</v>
      </c>
      <c r="AA774" s="27" t="s">
        <v>5801</v>
      </c>
      <c r="AB774" s="5"/>
      <c r="AC774" s="27" t="s">
        <v>5802</v>
      </c>
      <c r="AD774" s="3">
        <v>45405.59936342593</v>
      </c>
      <c r="AE774" s="1" t="s">
        <v>5803</v>
      </c>
      <c r="AF774" s="28"/>
      <c r="AG774" s="5"/>
      <c r="AH774" s="5"/>
      <c r="AI774" s="11"/>
      <c r="AJ774" s="27" t="s">
        <v>5801</v>
      </c>
      <c r="AK774" s="5"/>
      <c r="AL774" s="18"/>
      <c r="AM774" s="18"/>
      <c r="AN774" s="18"/>
    </row>
    <row x14ac:dyDescent="0.25" r="775" customHeight="1" ht="18.75">
      <c r="A775" s="1" t="s">
        <v>637</v>
      </c>
      <c r="B775" s="1" t="s">
        <v>2228</v>
      </c>
      <c r="C775" s="4">
        <v>6869635986</v>
      </c>
      <c r="D775" s="2" t="s">
        <v>2228</v>
      </c>
      <c r="E775" s="4">
        <v>47992612779</v>
      </c>
      <c r="F775" s="1" t="s">
        <v>7744</v>
      </c>
      <c r="G775" s="22">
        <v>45139.609826388885</v>
      </c>
      <c r="H775" s="3">
        <v>45226.74652777778</v>
      </c>
      <c r="I775" s="22">
        <v>45231.7075</v>
      </c>
      <c r="J775" s="1" t="s">
        <v>20</v>
      </c>
      <c r="K775" s="1" t="s">
        <v>5824</v>
      </c>
      <c r="L775" s="25" t="s">
        <v>7745</v>
      </c>
      <c r="M775" s="4">
        <v>1046532</v>
      </c>
      <c r="N775" s="4">
        <v>69331673</v>
      </c>
      <c r="O775" s="4">
        <v>84539068</v>
      </c>
      <c r="P775" s="5"/>
      <c r="Q775" s="5"/>
      <c r="R775" s="5"/>
      <c r="S775" s="5"/>
      <c r="T775" s="5"/>
      <c r="U775" s="1" t="s">
        <v>7744</v>
      </c>
      <c r="V775" s="5"/>
      <c r="W775" s="5"/>
      <c r="X775" s="18"/>
      <c r="Y775" s="1" t="s">
        <v>5800</v>
      </c>
      <c r="Z775" s="27" t="s">
        <v>5801</v>
      </c>
      <c r="AA775" s="27" t="s">
        <v>5801</v>
      </c>
      <c r="AB775" s="5"/>
      <c r="AC775" s="5"/>
      <c r="AD775" s="11"/>
      <c r="AE775" s="1" t="s">
        <v>5803</v>
      </c>
      <c r="AF775" s="28"/>
      <c r="AG775" s="5"/>
      <c r="AH775" s="5"/>
      <c r="AI775" s="11"/>
      <c r="AJ775" s="5"/>
      <c r="AK775" s="5"/>
      <c r="AL775" s="18"/>
      <c r="AM775" s="18"/>
      <c r="AN775" s="18"/>
    </row>
    <row x14ac:dyDescent="0.25" r="776" customHeight="1" ht="18.75">
      <c r="A776" s="1" t="s">
        <v>943</v>
      </c>
      <c r="B776" s="1" t="s">
        <v>1835</v>
      </c>
      <c r="C776" s="4">
        <v>45031417000150</v>
      </c>
      <c r="D776" s="2" t="s">
        <v>1835</v>
      </c>
      <c r="E776" s="4">
        <v>81998697807</v>
      </c>
      <c r="F776" s="1" t="s">
        <v>7746</v>
      </c>
      <c r="G776" s="22">
        <v>45558.81414351852</v>
      </c>
      <c r="H776" s="3">
        <v>45597.227118055554</v>
      </c>
      <c r="I776" s="22"/>
      <c r="J776" s="1" t="s">
        <v>119</v>
      </c>
      <c r="K776" s="1" t="s">
        <v>5812</v>
      </c>
      <c r="L776" s="25" t="s">
        <v>5726</v>
      </c>
      <c r="M776" s="18"/>
      <c r="N776" s="4">
        <v>88618986</v>
      </c>
      <c r="O776" s="4">
        <v>107879273</v>
      </c>
      <c r="P776" s="5"/>
      <c r="Q776" s="1" t="s">
        <v>6073</v>
      </c>
      <c r="R776" s="5"/>
      <c r="S776" s="1" t="s">
        <v>5814</v>
      </c>
      <c r="T776" s="1" t="s">
        <v>5815</v>
      </c>
      <c r="U776" s="5"/>
      <c r="V776" s="5"/>
      <c r="W776" s="5"/>
      <c r="X776" s="18"/>
      <c r="Y776" s="1" t="s">
        <v>5800</v>
      </c>
      <c r="Z776" s="27" t="s">
        <v>5801</v>
      </c>
      <c r="AA776" s="27" t="s">
        <v>5801</v>
      </c>
      <c r="AB776" s="5"/>
      <c r="AC776" s="27" t="s">
        <v>5802</v>
      </c>
      <c r="AD776" s="3">
        <v>45558.81413194445</v>
      </c>
      <c r="AE776" s="1" t="s">
        <v>5803</v>
      </c>
      <c r="AF776" s="26">
        <v>45575</v>
      </c>
      <c r="AG776" s="5"/>
      <c r="AH776" s="5"/>
      <c r="AI776" s="11"/>
      <c r="AJ776" s="27" t="s">
        <v>5801</v>
      </c>
      <c r="AK776" s="27" t="s">
        <v>5802</v>
      </c>
      <c r="AL776" s="4">
        <v>1</v>
      </c>
      <c r="AM776" s="4">
        <v>1</v>
      </c>
      <c r="AN776" s="4">
        <v>3</v>
      </c>
    </row>
    <row x14ac:dyDescent="0.25" r="777" customHeight="1" ht="18.75">
      <c r="A777" s="1" t="s">
        <v>724</v>
      </c>
      <c r="B777" s="1" t="s">
        <v>1836</v>
      </c>
      <c r="C777" s="4">
        <v>18234760000129</v>
      </c>
      <c r="D777" s="2" t="s">
        <v>1836</v>
      </c>
      <c r="E777" s="4">
        <v>16999676061</v>
      </c>
      <c r="F777" s="1" t="s">
        <v>7747</v>
      </c>
      <c r="G777" s="22">
        <v>45518.69546296296</v>
      </c>
      <c r="H777" s="3">
        <v>45597.2271875</v>
      </c>
      <c r="I777" s="22"/>
      <c r="J777" s="1" t="s">
        <v>119</v>
      </c>
      <c r="K777" s="1" t="s">
        <v>5824</v>
      </c>
      <c r="L777" s="25" t="s">
        <v>5550</v>
      </c>
      <c r="M777" s="4">
        <v>769665</v>
      </c>
      <c r="N777" s="4">
        <v>87426384</v>
      </c>
      <c r="O777" s="4">
        <v>106035684</v>
      </c>
      <c r="P777" s="5"/>
      <c r="Q777" s="5"/>
      <c r="R777" s="5"/>
      <c r="S777" s="5"/>
      <c r="T777" s="5"/>
      <c r="U777" s="5"/>
      <c r="V777" s="5"/>
      <c r="W777" s="5"/>
      <c r="X777" s="18"/>
      <c r="Y777" s="1" t="s">
        <v>5800</v>
      </c>
      <c r="Z777" s="27" t="s">
        <v>5801</v>
      </c>
      <c r="AA777" s="27" t="s">
        <v>5801</v>
      </c>
      <c r="AB777" s="5"/>
      <c r="AC777" s="27" t="s">
        <v>5802</v>
      </c>
      <c r="AD777" s="3">
        <v>45518.687743055554</v>
      </c>
      <c r="AE777" s="1" t="s">
        <v>5803</v>
      </c>
      <c r="AF777" s="28"/>
      <c r="AG777" s="5"/>
      <c r="AH777" s="5"/>
      <c r="AI777" s="11"/>
      <c r="AJ777" s="27" t="s">
        <v>5802</v>
      </c>
      <c r="AK777" s="5"/>
      <c r="AL777" s="18"/>
      <c r="AM777" s="18"/>
      <c r="AN777" s="18"/>
    </row>
    <row x14ac:dyDescent="0.25" r="778" customHeight="1" ht="18.75">
      <c r="A778" s="1" t="s">
        <v>688</v>
      </c>
      <c r="B778" s="1" t="s">
        <v>2229</v>
      </c>
      <c r="C778" s="4">
        <v>23458968000161</v>
      </c>
      <c r="D778" s="2" t="s">
        <v>2229</v>
      </c>
      <c r="E778" s="4">
        <v>19987070607</v>
      </c>
      <c r="F778" s="1" t="s">
        <v>7748</v>
      </c>
      <c r="G778" s="22">
        <v>45125.68393518519</v>
      </c>
      <c r="H778" s="3">
        <v>45597.22715277778</v>
      </c>
      <c r="I778" s="22"/>
      <c r="J778" s="1" t="s">
        <v>159</v>
      </c>
      <c r="K778" s="1" t="s">
        <v>5824</v>
      </c>
      <c r="L778" s="25" t="s">
        <v>7749</v>
      </c>
      <c r="M778" s="4">
        <v>1193128</v>
      </c>
      <c r="N778" s="4">
        <v>68623321</v>
      </c>
      <c r="O778" s="4">
        <v>83900113</v>
      </c>
      <c r="P778" s="5"/>
      <c r="Q778" s="5"/>
      <c r="R778" s="5"/>
      <c r="S778" s="5"/>
      <c r="T778" s="5"/>
      <c r="U778" s="5"/>
      <c r="V778" s="5"/>
      <c r="W778" s="27" t="s">
        <v>5801</v>
      </c>
      <c r="X778" s="18"/>
      <c r="Y778" s="1" t="s">
        <v>5800</v>
      </c>
      <c r="Z778" s="27" t="s">
        <v>5801</v>
      </c>
      <c r="AA778" s="27" t="s">
        <v>5801</v>
      </c>
      <c r="AB778" s="1" t="s">
        <v>7750</v>
      </c>
      <c r="AC778" s="5"/>
      <c r="AD778" s="11"/>
      <c r="AE778" s="1" t="s">
        <v>5803</v>
      </c>
      <c r="AF778" s="28"/>
      <c r="AG778" s="1" t="s">
        <v>5852</v>
      </c>
      <c r="AH778" s="1" t="s">
        <v>7751</v>
      </c>
      <c r="AI778" s="3">
        <v>45548.8422337963</v>
      </c>
      <c r="AJ778" s="27" t="s">
        <v>5802</v>
      </c>
      <c r="AK778" s="5"/>
      <c r="AL778" s="18"/>
      <c r="AM778" s="18"/>
      <c r="AN778" s="18"/>
    </row>
    <row x14ac:dyDescent="0.25" r="779" customHeight="1" ht="18.75">
      <c r="A779" s="1" t="s">
        <v>929</v>
      </c>
      <c r="B779" s="1" t="s">
        <v>4753</v>
      </c>
      <c r="C779" s="4">
        <v>34875704000120</v>
      </c>
      <c r="D779" s="2" t="s">
        <v>4753</v>
      </c>
      <c r="E779" s="4">
        <v>37991230014</v>
      </c>
      <c r="F779" s="1" t="s">
        <v>7752</v>
      </c>
      <c r="G779" s="22">
        <v>45436.6799537037</v>
      </c>
      <c r="H779" s="3">
        <v>45597.227013888885</v>
      </c>
      <c r="I779" s="22"/>
      <c r="J779" s="1" t="s">
        <v>119</v>
      </c>
      <c r="K779" s="1" t="s">
        <v>5846</v>
      </c>
      <c r="L779" s="25" t="s">
        <v>5318</v>
      </c>
      <c r="M779" s="18"/>
      <c r="N779" s="4">
        <v>84665725</v>
      </c>
      <c r="O779" s="4">
        <v>101948925</v>
      </c>
      <c r="P779" s="5"/>
      <c r="Q779" s="5"/>
      <c r="R779" s="5"/>
      <c r="S779" s="5"/>
      <c r="T779" s="1" t="s">
        <v>5815</v>
      </c>
      <c r="U779" s="1" t="s">
        <v>7753</v>
      </c>
      <c r="V779" s="5"/>
      <c r="W779" s="5"/>
      <c r="X779" s="18"/>
      <c r="Y779" s="1" t="s">
        <v>5800</v>
      </c>
      <c r="Z779" s="27" t="s">
        <v>5801</v>
      </c>
      <c r="AA779" s="27" t="s">
        <v>5801</v>
      </c>
      <c r="AB779" s="5"/>
      <c r="AC779" s="27" t="s">
        <v>5802</v>
      </c>
      <c r="AD779" s="3">
        <v>45436.67994212963</v>
      </c>
      <c r="AE779" s="1" t="s">
        <v>5803</v>
      </c>
      <c r="AF779" s="28"/>
      <c r="AG779" s="5"/>
      <c r="AH779" s="5"/>
      <c r="AI779" s="11"/>
      <c r="AJ779" s="27" t="s">
        <v>5801</v>
      </c>
      <c r="AK779" s="5"/>
      <c r="AL779" s="18"/>
      <c r="AM779" s="18"/>
      <c r="AN779" s="18"/>
    </row>
    <row x14ac:dyDescent="0.25" r="780" customHeight="1" ht="18.75">
      <c r="A780" s="1" t="s">
        <v>4509</v>
      </c>
      <c r="B780" s="1" t="s">
        <v>5005</v>
      </c>
      <c r="C780" s="4">
        <v>21303580000166</v>
      </c>
      <c r="D780" s="2" t="s">
        <v>5005</v>
      </c>
      <c r="E780" s="4">
        <v>11992856565</v>
      </c>
      <c r="F780" s="1" t="s">
        <v>7754</v>
      </c>
      <c r="G780" s="22">
        <v>45576.838217592594</v>
      </c>
      <c r="H780" s="3">
        <v>45597.2271412037</v>
      </c>
      <c r="I780" s="22"/>
      <c r="J780" s="1" t="s">
        <v>20</v>
      </c>
      <c r="K780" s="1" t="s">
        <v>5797</v>
      </c>
      <c r="L780" s="25" t="s">
        <v>7755</v>
      </c>
      <c r="M780" s="18"/>
      <c r="N780" s="4">
        <v>89117754</v>
      </c>
      <c r="O780" s="4">
        <v>108717282</v>
      </c>
      <c r="P780" s="5"/>
      <c r="Q780" s="1" t="s">
        <v>5852</v>
      </c>
      <c r="R780" s="5"/>
      <c r="S780" s="1" t="s">
        <v>5814</v>
      </c>
      <c r="T780" s="5"/>
      <c r="U780" s="5"/>
      <c r="V780" s="5"/>
      <c r="W780" s="5"/>
      <c r="X780" s="4">
        <v>147457</v>
      </c>
      <c r="Y780" s="1" t="s">
        <v>5800</v>
      </c>
      <c r="Z780" s="27" t="s">
        <v>5801</v>
      </c>
      <c r="AA780" s="27" t="s">
        <v>5801</v>
      </c>
      <c r="AB780" s="1" t="s">
        <v>7756</v>
      </c>
      <c r="AC780" s="27" t="s">
        <v>5802</v>
      </c>
      <c r="AD780" s="3">
        <v>45576.838217592594</v>
      </c>
      <c r="AE780" s="1" t="s">
        <v>5803</v>
      </c>
      <c r="AF780" s="28"/>
      <c r="AG780" s="5"/>
      <c r="AH780" s="5"/>
      <c r="AI780" s="11"/>
      <c r="AJ780" s="27" t="s">
        <v>5801</v>
      </c>
      <c r="AK780" s="27" t="s">
        <v>5801</v>
      </c>
      <c r="AL780" s="4">
        <v>0</v>
      </c>
      <c r="AM780" s="4">
        <v>0</v>
      </c>
      <c r="AN780" s="4">
        <v>0</v>
      </c>
    </row>
    <row x14ac:dyDescent="0.25" r="781" customHeight="1" ht="18.75">
      <c r="A781" s="1" t="s">
        <v>1161</v>
      </c>
      <c r="B781" s="1" t="s">
        <v>2230</v>
      </c>
      <c r="C781" s="4">
        <v>27337364000118</v>
      </c>
      <c r="D781" s="2" t="s">
        <v>2230</v>
      </c>
      <c r="E781" s="4">
        <v>18996212055</v>
      </c>
      <c r="F781" s="1" t="s">
        <v>7757</v>
      </c>
      <c r="G781" s="22">
        <v>45338.67175925926</v>
      </c>
      <c r="H781" s="3">
        <v>45381.61863425926</v>
      </c>
      <c r="I781" s="22">
        <v>45412.84967592593</v>
      </c>
      <c r="J781" s="1" t="s">
        <v>20</v>
      </c>
      <c r="K781" s="1" t="s">
        <v>5812</v>
      </c>
      <c r="L781" s="25" t="s">
        <v>7758</v>
      </c>
      <c r="M781" s="18"/>
      <c r="N781" s="4">
        <v>77496640</v>
      </c>
      <c r="O781" s="4">
        <v>96067048</v>
      </c>
      <c r="P781" s="5"/>
      <c r="Q781" s="5"/>
      <c r="R781" s="5"/>
      <c r="S781" s="5"/>
      <c r="T781" s="1" t="s">
        <v>5815</v>
      </c>
      <c r="U781" s="1" t="s">
        <v>7759</v>
      </c>
      <c r="V781" s="5"/>
      <c r="W781" s="5"/>
      <c r="X781" s="18"/>
      <c r="Y781" s="1" t="s">
        <v>5800</v>
      </c>
      <c r="Z781" s="27" t="s">
        <v>5801</v>
      </c>
      <c r="AA781" s="27" t="s">
        <v>5801</v>
      </c>
      <c r="AB781" s="5"/>
      <c r="AC781" s="5"/>
      <c r="AD781" s="11"/>
      <c r="AE781" s="1" t="s">
        <v>5803</v>
      </c>
      <c r="AF781" s="28"/>
      <c r="AG781" s="5"/>
      <c r="AH781" s="5"/>
      <c r="AI781" s="11"/>
      <c r="AJ781" s="5"/>
      <c r="AK781" s="5"/>
      <c r="AL781" s="18"/>
      <c r="AM781" s="18"/>
      <c r="AN781" s="18"/>
    </row>
    <row x14ac:dyDescent="0.25" r="782" customHeight="1" ht="18.75">
      <c r="A782" s="1" t="s">
        <v>1055</v>
      </c>
      <c r="B782" s="1" t="s">
        <v>2465</v>
      </c>
      <c r="C782" s="4">
        <v>43711800000123</v>
      </c>
      <c r="D782" s="2" t="s">
        <v>2465</v>
      </c>
      <c r="E782" s="4">
        <v>34991844660</v>
      </c>
      <c r="F782" s="1" t="s">
        <v>7760</v>
      </c>
      <c r="G782" s="22">
        <v>45337.73535879629</v>
      </c>
      <c r="H782" s="3">
        <v>45597.2271875</v>
      </c>
      <c r="I782" s="22"/>
      <c r="J782" s="1" t="s">
        <v>119</v>
      </c>
      <c r="K782" s="1" t="s">
        <v>5846</v>
      </c>
      <c r="L782" s="25" t="s">
        <v>7761</v>
      </c>
      <c r="M782" s="18"/>
      <c r="N782" s="4">
        <v>77471998</v>
      </c>
      <c r="O782" s="4">
        <v>96018238</v>
      </c>
      <c r="P782" s="5"/>
      <c r="Q782" s="5"/>
      <c r="R782" s="5"/>
      <c r="S782" s="5"/>
      <c r="T782" s="1" t="s">
        <v>5815</v>
      </c>
      <c r="U782" s="1" t="s">
        <v>7760</v>
      </c>
      <c r="V782" s="5"/>
      <c r="W782" s="5"/>
      <c r="X782" s="18"/>
      <c r="Y782" s="1" t="s">
        <v>5800</v>
      </c>
      <c r="Z782" s="27" t="s">
        <v>5801</v>
      </c>
      <c r="AA782" s="27" t="s">
        <v>5801</v>
      </c>
      <c r="AB782" s="5"/>
      <c r="AC782" s="5"/>
      <c r="AD782" s="11"/>
      <c r="AE782" s="1" t="s">
        <v>5803</v>
      </c>
      <c r="AF782" s="28"/>
      <c r="AG782" s="5"/>
      <c r="AH782" s="5"/>
      <c r="AI782" s="11"/>
      <c r="AJ782" s="27" t="s">
        <v>5801</v>
      </c>
      <c r="AK782" s="5"/>
      <c r="AL782" s="18"/>
      <c r="AM782" s="18"/>
      <c r="AN782" s="18"/>
    </row>
    <row x14ac:dyDescent="0.25" r="783" customHeight="1" ht="18.75">
      <c r="A783" s="1" t="s">
        <v>574</v>
      </c>
      <c r="B783" s="1" t="s">
        <v>4754</v>
      </c>
      <c r="C783" s="4">
        <v>32172026000103</v>
      </c>
      <c r="D783" s="2" t="s">
        <v>7762</v>
      </c>
      <c r="E783" s="4">
        <v>12992295968</v>
      </c>
      <c r="F783" s="1" t="s">
        <v>7763</v>
      </c>
      <c r="G783" s="22">
        <v>45561.99524305556</v>
      </c>
      <c r="H783" s="3">
        <v>45597.22703703704</v>
      </c>
      <c r="I783" s="22"/>
      <c r="J783" s="1" t="s">
        <v>288</v>
      </c>
      <c r="K783" s="1" t="s">
        <v>5835</v>
      </c>
      <c r="L783" s="25" t="s">
        <v>5753</v>
      </c>
      <c r="M783" s="18"/>
      <c r="N783" s="4">
        <v>88694111</v>
      </c>
      <c r="O783" s="4">
        <v>108036102</v>
      </c>
      <c r="P783" s="5"/>
      <c r="Q783" s="1" t="s">
        <v>5813</v>
      </c>
      <c r="R783" s="5"/>
      <c r="S783" s="1" t="s">
        <v>5814</v>
      </c>
      <c r="T783" s="1" t="s">
        <v>5815</v>
      </c>
      <c r="U783" s="5"/>
      <c r="V783" s="5"/>
      <c r="W783" s="5"/>
      <c r="X783" s="18"/>
      <c r="Y783" s="1" t="s">
        <v>5800</v>
      </c>
      <c r="Z783" s="27" t="s">
        <v>5801</v>
      </c>
      <c r="AA783" s="27" t="s">
        <v>5801</v>
      </c>
      <c r="AB783" s="1" t="s">
        <v>7764</v>
      </c>
      <c r="AC783" s="27" t="s">
        <v>5802</v>
      </c>
      <c r="AD783" s="3">
        <v>45561.9975</v>
      </c>
      <c r="AE783" s="1" t="s">
        <v>5803</v>
      </c>
      <c r="AF783" s="28"/>
      <c r="AG783" s="5"/>
      <c r="AH783" s="5"/>
      <c r="AI783" s="11"/>
      <c r="AJ783" s="27" t="s">
        <v>5801</v>
      </c>
      <c r="AK783" s="27" t="s">
        <v>5801</v>
      </c>
      <c r="AL783" s="4">
        <v>0</v>
      </c>
      <c r="AM783" s="4">
        <v>0</v>
      </c>
      <c r="AN783" s="4">
        <v>0</v>
      </c>
    </row>
    <row x14ac:dyDescent="0.25" r="784" customHeight="1" ht="18.75">
      <c r="A784" s="1" t="s">
        <v>1279</v>
      </c>
      <c r="B784" s="1" t="s">
        <v>2036</v>
      </c>
      <c r="C784" s="4">
        <v>47608888000103</v>
      </c>
      <c r="D784" s="2" t="s">
        <v>2036</v>
      </c>
      <c r="E784" s="4">
        <v>43999538740</v>
      </c>
      <c r="F784" s="1" t="s">
        <v>7765</v>
      </c>
      <c r="G784" s="22">
        <v>45337.82842592592</v>
      </c>
      <c r="H784" s="3">
        <v>45597.22712962963</v>
      </c>
      <c r="I784" s="22"/>
      <c r="J784" s="1" t="s">
        <v>223</v>
      </c>
      <c r="K784" s="1" t="s">
        <v>5835</v>
      </c>
      <c r="L784" s="25" t="s">
        <v>7766</v>
      </c>
      <c r="M784" s="18"/>
      <c r="N784" s="4">
        <v>77476757</v>
      </c>
      <c r="O784" s="4">
        <v>96027346</v>
      </c>
      <c r="P784" s="5"/>
      <c r="Q784" s="5"/>
      <c r="R784" s="5"/>
      <c r="S784" s="5"/>
      <c r="T784" s="5"/>
      <c r="U784" s="1" t="s">
        <v>7767</v>
      </c>
      <c r="V784" s="5"/>
      <c r="W784" s="5"/>
      <c r="X784" s="18"/>
      <c r="Y784" s="1" t="s">
        <v>5800</v>
      </c>
      <c r="Z784" s="27" t="s">
        <v>5801</v>
      </c>
      <c r="AA784" s="27" t="s">
        <v>5801</v>
      </c>
      <c r="AB784" s="5"/>
      <c r="AC784" s="5"/>
      <c r="AD784" s="11"/>
      <c r="AE784" s="1" t="s">
        <v>5803</v>
      </c>
      <c r="AF784" s="28"/>
      <c r="AG784" s="5"/>
      <c r="AH784" s="5"/>
      <c r="AI784" s="11"/>
      <c r="AJ784" s="27" t="s">
        <v>5801</v>
      </c>
      <c r="AK784" s="5"/>
      <c r="AL784" s="18"/>
      <c r="AM784" s="18"/>
      <c r="AN784" s="18"/>
    </row>
    <row x14ac:dyDescent="0.25" r="785" customHeight="1" ht="18.75">
      <c r="A785" s="1" t="s">
        <v>4574</v>
      </c>
      <c r="B785" s="1" t="s">
        <v>7768</v>
      </c>
      <c r="C785" s="18"/>
      <c r="D785" s="2" t="s">
        <v>7769</v>
      </c>
      <c r="E785" s="4">
        <v>31982862211</v>
      </c>
      <c r="F785" s="1" t="s">
        <v>7770</v>
      </c>
      <c r="G785" s="22">
        <v>45574.69782407407</v>
      </c>
      <c r="H785" s="3">
        <v>45597.22704861111</v>
      </c>
      <c r="I785" s="22"/>
      <c r="J785" s="1" t="s">
        <v>173</v>
      </c>
      <c r="K785" s="5"/>
      <c r="L785" s="5"/>
      <c r="M785" s="18"/>
      <c r="N785" s="4">
        <v>89041254</v>
      </c>
      <c r="O785" s="4">
        <v>108602446</v>
      </c>
      <c r="P785" s="5"/>
      <c r="Q785" s="1" t="s">
        <v>5976</v>
      </c>
      <c r="R785" s="5"/>
      <c r="S785" s="1" t="s">
        <v>6716</v>
      </c>
      <c r="T785" s="5"/>
      <c r="U785" s="5"/>
      <c r="V785" s="5"/>
      <c r="W785" s="5"/>
      <c r="X785" s="18"/>
      <c r="Y785" s="1" t="s">
        <v>5800</v>
      </c>
      <c r="Z785" s="27" t="s">
        <v>5801</v>
      </c>
      <c r="AA785" s="27" t="s">
        <v>5801</v>
      </c>
      <c r="AB785" s="5"/>
      <c r="AC785" s="27" t="s">
        <v>5802</v>
      </c>
      <c r="AD785" s="3">
        <v>45574.69782407407</v>
      </c>
      <c r="AE785" s="1" t="s">
        <v>5803</v>
      </c>
      <c r="AF785" s="28"/>
      <c r="AG785" s="5"/>
      <c r="AH785" s="5"/>
      <c r="AI785" s="11"/>
      <c r="AJ785" s="27" t="s">
        <v>5801</v>
      </c>
      <c r="AK785" s="27" t="s">
        <v>5801</v>
      </c>
      <c r="AL785" s="4">
        <v>0</v>
      </c>
      <c r="AM785" s="4">
        <v>0</v>
      </c>
      <c r="AN785" s="4">
        <v>0</v>
      </c>
    </row>
    <row x14ac:dyDescent="0.25" r="786" customHeight="1" ht="18.75">
      <c r="A786" s="1" t="s">
        <v>1459</v>
      </c>
      <c r="B786" s="1" t="s">
        <v>2231</v>
      </c>
      <c r="C786" s="4">
        <v>48354198000138</v>
      </c>
      <c r="D786" s="2" t="s">
        <v>2231</v>
      </c>
      <c r="E786" s="4">
        <v>81999217903</v>
      </c>
      <c r="F786" s="1" t="s">
        <v>7771</v>
      </c>
      <c r="G786" s="22">
        <v>45338.92313657407</v>
      </c>
      <c r="H786" s="3">
        <v>45349.81853009259</v>
      </c>
      <c r="I786" s="22">
        <v>45453.71099537037</v>
      </c>
      <c r="J786" s="1" t="s">
        <v>119</v>
      </c>
      <c r="K786" s="1" t="s">
        <v>5824</v>
      </c>
      <c r="L786" s="25" t="s">
        <v>7772</v>
      </c>
      <c r="M786" s="4">
        <v>1127609</v>
      </c>
      <c r="N786" s="4">
        <v>77507966</v>
      </c>
      <c r="O786" s="4">
        <v>96088419</v>
      </c>
      <c r="P786" s="5"/>
      <c r="Q786" s="5"/>
      <c r="R786" s="5"/>
      <c r="S786" s="5"/>
      <c r="T786" s="5"/>
      <c r="U786" s="1" t="s">
        <v>7773</v>
      </c>
      <c r="V786" s="5"/>
      <c r="W786" s="5"/>
      <c r="X786" s="18"/>
      <c r="Y786" s="1" t="s">
        <v>5800</v>
      </c>
      <c r="Z786" s="27" t="s">
        <v>5801</v>
      </c>
      <c r="AA786" s="27" t="s">
        <v>5801</v>
      </c>
      <c r="AB786" s="5"/>
      <c r="AC786" s="5"/>
      <c r="AD786" s="11"/>
      <c r="AE786" s="1" t="s">
        <v>5803</v>
      </c>
      <c r="AF786" s="28"/>
      <c r="AG786" s="5"/>
      <c r="AH786" s="5"/>
      <c r="AI786" s="11"/>
      <c r="AJ786" s="5"/>
      <c r="AK786" s="5"/>
      <c r="AL786" s="18"/>
      <c r="AM786" s="18"/>
      <c r="AN786" s="18"/>
    </row>
    <row x14ac:dyDescent="0.25" r="787" customHeight="1" ht="18.75">
      <c r="A787" s="1" t="s">
        <v>558</v>
      </c>
      <c r="B787" s="1" t="s">
        <v>2232</v>
      </c>
      <c r="C787" s="4">
        <v>15535005000196</v>
      </c>
      <c r="D787" s="2" t="s">
        <v>2232</v>
      </c>
      <c r="E787" s="4">
        <v>11952075522</v>
      </c>
      <c r="F787" s="1" t="s">
        <v>7774</v>
      </c>
      <c r="G787" s="22">
        <v>45462.74986111111</v>
      </c>
      <c r="H787" s="3">
        <v>45491.81995370371</v>
      </c>
      <c r="I787" s="22">
        <v>45491.9546412037</v>
      </c>
      <c r="J787" s="1" t="s">
        <v>108</v>
      </c>
      <c r="K787" s="1" t="s">
        <v>6143</v>
      </c>
      <c r="L787" s="25" t="s">
        <v>5374</v>
      </c>
      <c r="M787" s="18"/>
      <c r="N787" s="4">
        <v>85785068</v>
      </c>
      <c r="O787" s="4">
        <v>103414423</v>
      </c>
      <c r="P787" s="5"/>
      <c r="Q787" s="5"/>
      <c r="R787" s="5"/>
      <c r="S787" s="5"/>
      <c r="T787" s="1" t="s">
        <v>5798</v>
      </c>
      <c r="U787" s="1" t="s">
        <v>7775</v>
      </c>
      <c r="V787" s="5"/>
      <c r="W787" s="5"/>
      <c r="X787" s="18"/>
      <c r="Y787" s="1" t="s">
        <v>5800</v>
      </c>
      <c r="Z787" s="27" t="s">
        <v>5801</v>
      </c>
      <c r="AA787" s="27" t="s">
        <v>5801</v>
      </c>
      <c r="AB787" s="5"/>
      <c r="AC787" s="27" t="s">
        <v>5802</v>
      </c>
      <c r="AD787" s="3">
        <v>45462.74983796296</v>
      </c>
      <c r="AE787" s="1" t="s">
        <v>5803</v>
      </c>
      <c r="AF787" s="28"/>
      <c r="AG787" s="5"/>
      <c r="AH787" s="5"/>
      <c r="AI787" s="11"/>
      <c r="AJ787" s="27" t="s">
        <v>5801</v>
      </c>
      <c r="AK787" s="5"/>
      <c r="AL787" s="18"/>
      <c r="AM787" s="18"/>
      <c r="AN787" s="18"/>
    </row>
    <row x14ac:dyDescent="0.25" r="788" customHeight="1" ht="18.75">
      <c r="A788" s="1" t="s">
        <v>1019</v>
      </c>
      <c r="B788" s="1" t="s">
        <v>7776</v>
      </c>
      <c r="C788" s="4">
        <v>49068262000187</v>
      </c>
      <c r="D788" s="2" t="s">
        <v>7776</v>
      </c>
      <c r="E788" s="4">
        <v>54999080086</v>
      </c>
      <c r="F788" s="1" t="s">
        <v>7777</v>
      </c>
      <c r="G788" s="22">
        <v>45230.92443287037</v>
      </c>
      <c r="H788" s="3">
        <v>45240.77621527778</v>
      </c>
      <c r="I788" s="22">
        <v>45266.23806712963</v>
      </c>
      <c r="J788" s="1" t="s">
        <v>119</v>
      </c>
      <c r="K788" s="1" t="s">
        <v>5863</v>
      </c>
      <c r="L788" s="25" t="s">
        <v>7778</v>
      </c>
      <c r="M788" s="18"/>
      <c r="N788" s="4">
        <v>73944815</v>
      </c>
      <c r="O788" s="4">
        <v>90980729</v>
      </c>
      <c r="P788" s="5"/>
      <c r="Q788" s="5"/>
      <c r="R788" s="5"/>
      <c r="S788" s="5"/>
      <c r="T788" s="5"/>
      <c r="U788" s="1" t="s">
        <v>7779</v>
      </c>
      <c r="V788" s="5"/>
      <c r="W788" s="5"/>
      <c r="X788" s="18"/>
      <c r="Y788" s="1" t="s">
        <v>5800</v>
      </c>
      <c r="Z788" s="27" t="s">
        <v>5801</v>
      </c>
      <c r="AA788" s="27" t="s">
        <v>5801</v>
      </c>
      <c r="AB788" s="5"/>
      <c r="AC788" s="5"/>
      <c r="AD788" s="11"/>
      <c r="AE788" s="1" t="s">
        <v>5803</v>
      </c>
      <c r="AF788" s="28"/>
      <c r="AG788" s="5"/>
      <c r="AH788" s="5"/>
      <c r="AI788" s="11"/>
      <c r="AJ788" s="5"/>
      <c r="AK788" s="5"/>
      <c r="AL788" s="18"/>
      <c r="AM788" s="18"/>
      <c r="AN788" s="18"/>
    </row>
    <row x14ac:dyDescent="0.25" r="789" customHeight="1" ht="18.75">
      <c r="A789" s="1" t="s">
        <v>1331</v>
      </c>
      <c r="B789" s="1" t="s">
        <v>1837</v>
      </c>
      <c r="C789" s="4">
        <v>39331158000180</v>
      </c>
      <c r="D789" s="2" t="s">
        <v>1837</v>
      </c>
      <c r="E789" s="4">
        <v>51996338848</v>
      </c>
      <c r="F789" s="1" t="s">
        <v>7780</v>
      </c>
      <c r="G789" s="22">
        <v>45573.637094907404</v>
      </c>
      <c r="H789" s="3">
        <v>45597.227175925924</v>
      </c>
      <c r="I789" s="22"/>
      <c r="J789" s="1" t="s">
        <v>206</v>
      </c>
      <c r="K789" s="1" t="s">
        <v>5797</v>
      </c>
      <c r="L789" s="5"/>
      <c r="M789" s="18"/>
      <c r="N789" s="4">
        <v>88992012</v>
      </c>
      <c r="O789" s="4">
        <v>108529642</v>
      </c>
      <c r="P789" s="5"/>
      <c r="Q789" s="5"/>
      <c r="R789" s="5"/>
      <c r="S789" s="5"/>
      <c r="T789" s="5"/>
      <c r="U789" s="5"/>
      <c r="V789" s="5"/>
      <c r="W789" s="5"/>
      <c r="X789" s="4">
        <v>147487</v>
      </c>
      <c r="Y789" s="1" t="s">
        <v>5800</v>
      </c>
      <c r="Z789" s="27" t="s">
        <v>5801</v>
      </c>
      <c r="AA789" s="27" t="s">
        <v>5801</v>
      </c>
      <c r="AB789" s="5"/>
      <c r="AC789" s="27" t="s">
        <v>5802</v>
      </c>
      <c r="AD789" s="3">
        <v>45573.63291666667</v>
      </c>
      <c r="AE789" s="1" t="s">
        <v>5803</v>
      </c>
      <c r="AF789" s="28"/>
      <c r="AG789" s="5"/>
      <c r="AH789" s="5"/>
      <c r="AI789" s="11"/>
      <c r="AJ789" s="27" t="s">
        <v>5801</v>
      </c>
      <c r="AK789" s="5"/>
      <c r="AL789" s="18"/>
      <c r="AM789" s="18"/>
      <c r="AN789" s="18"/>
    </row>
    <row x14ac:dyDescent="0.25" r="790" customHeight="1" ht="18.75">
      <c r="A790" s="1" t="s">
        <v>1253</v>
      </c>
      <c r="B790" s="1" t="s">
        <v>5006</v>
      </c>
      <c r="C790" s="4">
        <v>25534978000164</v>
      </c>
      <c r="D790" s="2" t="s">
        <v>7781</v>
      </c>
      <c r="E790" s="4">
        <v>31998911818</v>
      </c>
      <c r="F790" s="1" t="s">
        <v>7782</v>
      </c>
      <c r="G790" s="22">
        <v>45411.05837962963</v>
      </c>
      <c r="H790" s="3">
        <v>45597.227175925924</v>
      </c>
      <c r="I790" s="22"/>
      <c r="J790" s="1" t="s">
        <v>119</v>
      </c>
      <c r="K790" s="1" t="s">
        <v>5824</v>
      </c>
      <c r="L790" s="25" t="s">
        <v>5264</v>
      </c>
      <c r="M790" s="4">
        <v>918448</v>
      </c>
      <c r="N790" s="4">
        <v>82628016</v>
      </c>
      <c r="O790" s="4">
        <v>100381108</v>
      </c>
      <c r="P790" s="5"/>
      <c r="Q790" s="5"/>
      <c r="R790" s="5"/>
      <c r="S790" s="5"/>
      <c r="T790" s="5"/>
      <c r="U790" s="5"/>
      <c r="V790" s="5"/>
      <c r="W790" s="5"/>
      <c r="X790" s="18"/>
      <c r="Y790" s="1" t="s">
        <v>5800</v>
      </c>
      <c r="Z790" s="27" t="s">
        <v>5801</v>
      </c>
      <c r="AA790" s="27" t="s">
        <v>5801</v>
      </c>
      <c r="AB790" s="5"/>
      <c r="AC790" s="27" t="s">
        <v>5802</v>
      </c>
      <c r="AD790" s="3">
        <v>45411.05836805556</v>
      </c>
      <c r="AE790" s="1" t="s">
        <v>5803</v>
      </c>
      <c r="AF790" s="28"/>
      <c r="AG790" s="5"/>
      <c r="AH790" s="5"/>
      <c r="AI790" s="11"/>
      <c r="AJ790" s="27" t="s">
        <v>5801</v>
      </c>
      <c r="AK790" s="5"/>
      <c r="AL790" s="18"/>
      <c r="AM790" s="18"/>
      <c r="AN790" s="18"/>
    </row>
    <row x14ac:dyDescent="0.25" r="791" customHeight="1" ht="18.75">
      <c r="A791" s="1" t="s">
        <v>3241</v>
      </c>
      <c r="B791" s="1" t="s">
        <v>7783</v>
      </c>
      <c r="C791" s="4">
        <v>37994164000191</v>
      </c>
      <c r="D791" s="2" t="s">
        <v>7783</v>
      </c>
      <c r="E791" s="4">
        <v>86981026019</v>
      </c>
      <c r="F791" s="1" t="s">
        <v>7784</v>
      </c>
      <c r="G791" s="22">
        <v>45546.520208333335</v>
      </c>
      <c r="H791" s="3">
        <v>45561.74768518518</v>
      </c>
      <c r="I791" s="22">
        <v>45561.755428240744</v>
      </c>
      <c r="J791" s="1" t="s">
        <v>273</v>
      </c>
      <c r="K791" s="5"/>
      <c r="L791" s="5"/>
      <c r="M791" s="18"/>
      <c r="N791" s="4">
        <v>88242181</v>
      </c>
      <c r="O791" s="4">
        <v>107265219</v>
      </c>
      <c r="P791" s="5"/>
      <c r="Q791" s="5"/>
      <c r="R791" s="5"/>
      <c r="S791" s="5"/>
      <c r="T791" s="5"/>
      <c r="U791" s="5"/>
      <c r="V791" s="5"/>
      <c r="W791" s="27" t="s">
        <v>5802</v>
      </c>
      <c r="X791" s="18"/>
      <c r="Y791" s="1" t="s">
        <v>5800</v>
      </c>
      <c r="Z791" s="27" t="s">
        <v>5801</v>
      </c>
      <c r="AA791" s="27" t="s">
        <v>5801</v>
      </c>
      <c r="AB791" s="5"/>
      <c r="AC791" s="27" t="s">
        <v>5802</v>
      </c>
      <c r="AD791" s="3">
        <v>45546.51597222222</v>
      </c>
      <c r="AE791" s="1" t="s">
        <v>5803</v>
      </c>
      <c r="AF791" s="28"/>
      <c r="AG791" s="5"/>
      <c r="AH791" s="5"/>
      <c r="AI791" s="11"/>
      <c r="AJ791" s="27" t="s">
        <v>5801</v>
      </c>
      <c r="AK791" s="5"/>
      <c r="AL791" s="18"/>
      <c r="AM791" s="18"/>
      <c r="AN791" s="18"/>
    </row>
    <row x14ac:dyDescent="0.25" r="792" customHeight="1" ht="18.75">
      <c r="A792" s="1" t="s">
        <v>1092</v>
      </c>
      <c r="B792" s="1" t="s">
        <v>1838</v>
      </c>
      <c r="C792" s="4">
        <v>46149393000109</v>
      </c>
      <c r="D792" s="2" t="s">
        <v>1838</v>
      </c>
      <c r="E792" s="4">
        <v>11999187919</v>
      </c>
      <c r="F792" s="1" t="s">
        <v>7785</v>
      </c>
      <c r="G792" s="22">
        <v>45440.790451388886</v>
      </c>
      <c r="H792" s="3">
        <v>45597.227175925924</v>
      </c>
      <c r="I792" s="22"/>
      <c r="J792" s="1" t="s">
        <v>223</v>
      </c>
      <c r="K792" s="1" t="s">
        <v>5812</v>
      </c>
      <c r="L792" s="25" t="s">
        <v>5325</v>
      </c>
      <c r="M792" s="18"/>
      <c r="N792" s="4">
        <v>84902517</v>
      </c>
      <c r="O792" s="18"/>
      <c r="P792" s="5"/>
      <c r="Q792" s="5"/>
      <c r="R792" s="5"/>
      <c r="S792" s="5"/>
      <c r="T792" s="5"/>
      <c r="U792" s="1" t="s">
        <v>7786</v>
      </c>
      <c r="V792" s="5"/>
      <c r="W792" s="27" t="s">
        <v>5802</v>
      </c>
      <c r="X792" s="18"/>
      <c r="Y792" s="1" t="s">
        <v>5800</v>
      </c>
      <c r="Z792" s="27" t="s">
        <v>5801</v>
      </c>
      <c r="AA792" s="27" t="s">
        <v>5801</v>
      </c>
      <c r="AB792" s="5"/>
      <c r="AC792" s="27" t="s">
        <v>5802</v>
      </c>
      <c r="AD792" s="3">
        <v>45440.743483796294</v>
      </c>
      <c r="AE792" s="1" t="s">
        <v>5803</v>
      </c>
      <c r="AF792" s="28"/>
      <c r="AG792" s="5"/>
      <c r="AH792" s="5"/>
      <c r="AI792" s="11"/>
      <c r="AJ792" s="27" t="s">
        <v>5801</v>
      </c>
      <c r="AK792" s="5"/>
      <c r="AL792" s="18"/>
      <c r="AM792" s="18"/>
      <c r="AN792" s="18"/>
    </row>
    <row x14ac:dyDescent="0.25" r="793" customHeight="1" ht="18.75">
      <c r="A793" s="1" t="s">
        <v>2819</v>
      </c>
      <c r="B793" s="1" t="s">
        <v>7787</v>
      </c>
      <c r="C793" s="4">
        <v>19007933000139</v>
      </c>
      <c r="D793" s="2" t="s">
        <v>7788</v>
      </c>
      <c r="E793" s="4">
        <v>13991571480</v>
      </c>
      <c r="F793" s="1" t="s">
        <v>7789</v>
      </c>
      <c r="G793" s="22">
        <v>45595.901458333334</v>
      </c>
      <c r="H793" s="3">
        <v>45597.16715277778</v>
      </c>
      <c r="I793" s="22"/>
      <c r="J793" s="1" t="s">
        <v>223</v>
      </c>
      <c r="K793" s="5"/>
      <c r="L793" s="5"/>
      <c r="M793" s="18"/>
      <c r="N793" s="4">
        <v>89822647</v>
      </c>
      <c r="O793" s="4">
        <v>109606674</v>
      </c>
      <c r="P793" s="5"/>
      <c r="Q793" s="1" t="s">
        <v>5827</v>
      </c>
      <c r="R793" s="5"/>
      <c r="S793" s="1" t="s">
        <v>5814</v>
      </c>
      <c r="T793" s="5"/>
      <c r="U793" s="5"/>
      <c r="V793" s="5"/>
      <c r="W793" s="5"/>
      <c r="X793" s="18"/>
      <c r="Y793" s="1" t="s">
        <v>5800</v>
      </c>
      <c r="Z793" s="27" t="s">
        <v>5801</v>
      </c>
      <c r="AA793" s="27" t="s">
        <v>5801</v>
      </c>
      <c r="AB793" s="5"/>
      <c r="AC793" s="27" t="s">
        <v>5802</v>
      </c>
      <c r="AD793" s="3">
        <v>45595.90144675926</v>
      </c>
      <c r="AE793" s="1" t="s">
        <v>5803</v>
      </c>
      <c r="AF793" s="28"/>
      <c r="AG793" s="5"/>
      <c r="AH793" s="5"/>
      <c r="AI793" s="11"/>
      <c r="AJ793" s="27" t="s">
        <v>5801</v>
      </c>
      <c r="AK793" s="27" t="s">
        <v>5802</v>
      </c>
      <c r="AL793" s="4">
        <v>1</v>
      </c>
      <c r="AM793" s="4">
        <v>0</v>
      </c>
      <c r="AN793" s="4">
        <v>0</v>
      </c>
    </row>
    <row x14ac:dyDescent="0.25" r="794" customHeight="1" ht="18.75">
      <c r="A794" s="1" t="s">
        <v>3021</v>
      </c>
      <c r="B794" s="1" t="s">
        <v>7790</v>
      </c>
      <c r="C794" s="4">
        <v>42438924000114</v>
      </c>
      <c r="D794" s="2" t="s">
        <v>7790</v>
      </c>
      <c r="E794" s="4">
        <v>62994366002</v>
      </c>
      <c r="F794" s="1" t="s">
        <v>7791</v>
      </c>
      <c r="G794" s="22">
        <v>45560.573645833334</v>
      </c>
      <c r="H794" s="3">
        <v>45565.563414351855</v>
      </c>
      <c r="I794" s="22">
        <v>45565.590636574074</v>
      </c>
      <c r="J794" s="1" t="s">
        <v>237</v>
      </c>
      <c r="K794" s="5"/>
      <c r="L794" s="5"/>
      <c r="M794" s="18"/>
      <c r="N794" s="4">
        <v>88651142</v>
      </c>
      <c r="O794" s="4">
        <v>107944780</v>
      </c>
      <c r="P794" s="5"/>
      <c r="Q794" s="5"/>
      <c r="R794" s="5"/>
      <c r="S794" s="5"/>
      <c r="T794" s="1" t="s">
        <v>5815</v>
      </c>
      <c r="U794" s="5"/>
      <c r="V794" s="5"/>
      <c r="W794" s="27" t="s">
        <v>5802</v>
      </c>
      <c r="X794" s="18"/>
      <c r="Y794" s="1" t="s">
        <v>5800</v>
      </c>
      <c r="Z794" s="27" t="s">
        <v>5801</v>
      </c>
      <c r="AA794" s="27" t="s">
        <v>5801</v>
      </c>
      <c r="AB794" s="5"/>
      <c r="AC794" s="27" t="s">
        <v>5802</v>
      </c>
      <c r="AD794" s="3">
        <v>45560.568020833336</v>
      </c>
      <c r="AE794" s="1" t="s">
        <v>5803</v>
      </c>
      <c r="AF794" s="28"/>
      <c r="AG794" s="5"/>
      <c r="AH794" s="5"/>
      <c r="AI794" s="11"/>
      <c r="AJ794" s="27" t="s">
        <v>5801</v>
      </c>
      <c r="AK794" s="5"/>
      <c r="AL794" s="18"/>
      <c r="AM794" s="18"/>
      <c r="AN794" s="18"/>
    </row>
    <row x14ac:dyDescent="0.25" r="795" customHeight="1" ht="18.75">
      <c r="A795" s="1" t="s">
        <v>874</v>
      </c>
      <c r="B795" s="1" t="s">
        <v>5007</v>
      </c>
      <c r="C795" s="4">
        <v>42082814000162</v>
      </c>
      <c r="D795" s="2" t="s">
        <v>7792</v>
      </c>
      <c r="E795" s="4">
        <v>11996377557</v>
      </c>
      <c r="F795" s="1" t="s">
        <v>7793</v>
      </c>
      <c r="G795" s="22">
        <v>45497.93373842593</v>
      </c>
      <c r="H795" s="3">
        <v>45597.227013888885</v>
      </c>
      <c r="I795" s="22"/>
      <c r="J795" s="1" t="s">
        <v>119</v>
      </c>
      <c r="K795" s="1" t="s">
        <v>5812</v>
      </c>
      <c r="L795" s="25" t="s">
        <v>5478</v>
      </c>
      <c r="M795" s="18"/>
      <c r="N795" s="4">
        <v>86834986</v>
      </c>
      <c r="O795" s="4">
        <v>109196889</v>
      </c>
      <c r="P795" s="5"/>
      <c r="Q795" s="5"/>
      <c r="R795" s="5"/>
      <c r="S795" s="5"/>
      <c r="T795" s="5"/>
      <c r="U795" s="5"/>
      <c r="V795" s="5"/>
      <c r="W795" s="5"/>
      <c r="X795" s="18"/>
      <c r="Y795" s="1" t="s">
        <v>5800</v>
      </c>
      <c r="Z795" s="27" t="s">
        <v>5801</v>
      </c>
      <c r="AA795" s="27" t="s">
        <v>5801</v>
      </c>
      <c r="AB795" s="5"/>
      <c r="AC795" s="27" t="s">
        <v>5802</v>
      </c>
      <c r="AD795" s="3">
        <v>45497.93371527778</v>
      </c>
      <c r="AE795" s="1" t="s">
        <v>5803</v>
      </c>
      <c r="AF795" s="28"/>
      <c r="AG795" s="5"/>
      <c r="AH795" s="5"/>
      <c r="AI795" s="11"/>
      <c r="AJ795" s="27" t="s">
        <v>5801</v>
      </c>
      <c r="AK795" s="5"/>
      <c r="AL795" s="18"/>
      <c r="AM795" s="18"/>
      <c r="AN795" s="18"/>
    </row>
    <row x14ac:dyDescent="0.25" r="796" customHeight="1" ht="18.75">
      <c r="A796" s="1" t="s">
        <v>499</v>
      </c>
      <c r="B796" s="1" t="s">
        <v>4755</v>
      </c>
      <c r="C796" s="4">
        <v>78618193100</v>
      </c>
      <c r="D796" s="2" t="s">
        <v>4755</v>
      </c>
      <c r="E796" s="4">
        <v>48984522605</v>
      </c>
      <c r="F796" s="1" t="s">
        <v>7794</v>
      </c>
      <c r="G796" s="22">
        <v>45462.025555555556</v>
      </c>
      <c r="H796" s="3">
        <v>45597.227118055554</v>
      </c>
      <c r="I796" s="22"/>
      <c r="J796" s="1" t="s">
        <v>108</v>
      </c>
      <c r="K796" s="1" t="s">
        <v>5893</v>
      </c>
      <c r="L796" s="25" t="s">
        <v>5370</v>
      </c>
      <c r="M796" s="18"/>
      <c r="N796" s="4">
        <v>85771182</v>
      </c>
      <c r="O796" s="4">
        <v>103380433</v>
      </c>
      <c r="P796" s="5"/>
      <c r="Q796" s="5"/>
      <c r="R796" s="5"/>
      <c r="S796" s="5"/>
      <c r="T796" s="5"/>
      <c r="U796" s="5"/>
      <c r="V796" s="5"/>
      <c r="W796" s="5"/>
      <c r="X796" s="18"/>
      <c r="Y796" s="1" t="s">
        <v>5800</v>
      </c>
      <c r="Z796" s="27" t="s">
        <v>5801</v>
      </c>
      <c r="AA796" s="27" t="s">
        <v>5801</v>
      </c>
      <c r="AB796" s="5"/>
      <c r="AC796" s="27" t="s">
        <v>5802</v>
      </c>
      <c r="AD796" s="3">
        <v>45462.02553240741</v>
      </c>
      <c r="AE796" s="1" t="s">
        <v>5803</v>
      </c>
      <c r="AF796" s="26" t="s">
        <v>7795</v>
      </c>
      <c r="AG796" s="5"/>
      <c r="AH796" s="5"/>
      <c r="AI796" s="11"/>
      <c r="AJ796" s="27" t="s">
        <v>5801</v>
      </c>
      <c r="AK796" s="5"/>
      <c r="AL796" s="18"/>
      <c r="AM796" s="18"/>
      <c r="AN796" s="18"/>
    </row>
    <row x14ac:dyDescent="0.25" r="797" customHeight="1" ht="18.75">
      <c r="A797" s="1" t="s">
        <v>4575</v>
      </c>
      <c r="B797" s="1" t="s">
        <v>5008</v>
      </c>
      <c r="C797" s="4">
        <v>54344356000171</v>
      </c>
      <c r="D797" s="2" t="s">
        <v>7796</v>
      </c>
      <c r="E797" s="4">
        <v>31992915155</v>
      </c>
      <c r="F797" s="1" t="s">
        <v>7797</v>
      </c>
      <c r="G797" s="22">
        <v>45397.87354166667</v>
      </c>
      <c r="H797" s="3">
        <v>45405.48030092593</v>
      </c>
      <c r="I797" s="22">
        <v>45414.68371527778</v>
      </c>
      <c r="J797" s="1" t="s">
        <v>119</v>
      </c>
      <c r="K797" s="1" t="s">
        <v>5797</v>
      </c>
      <c r="L797" s="25" t="s">
        <v>5227</v>
      </c>
      <c r="M797" s="18"/>
      <c r="N797" s="4">
        <v>81891993</v>
      </c>
      <c r="O797" s="4">
        <v>99620389</v>
      </c>
      <c r="P797" s="5"/>
      <c r="Q797" s="5"/>
      <c r="R797" s="5"/>
      <c r="S797" s="5"/>
      <c r="T797" s="5"/>
      <c r="U797" s="1" t="s">
        <v>7798</v>
      </c>
      <c r="V797" s="5"/>
      <c r="W797" s="5"/>
      <c r="X797" s="18"/>
      <c r="Y797" s="1" t="s">
        <v>5800</v>
      </c>
      <c r="Z797" s="27" t="s">
        <v>5801</v>
      </c>
      <c r="AA797" s="27" t="s">
        <v>5801</v>
      </c>
      <c r="AB797" s="5"/>
      <c r="AC797" s="27" t="s">
        <v>5802</v>
      </c>
      <c r="AD797" s="3">
        <v>45397.873506944445</v>
      </c>
      <c r="AE797" s="1" t="s">
        <v>5803</v>
      </c>
      <c r="AF797" s="28"/>
      <c r="AG797" s="5"/>
      <c r="AH797" s="5"/>
      <c r="AI797" s="11"/>
      <c r="AJ797" s="5"/>
      <c r="AK797" s="5"/>
      <c r="AL797" s="18"/>
      <c r="AM797" s="18"/>
      <c r="AN797" s="18"/>
    </row>
    <row x14ac:dyDescent="0.25" r="798" customHeight="1" ht="18.75">
      <c r="A798" s="1" t="s">
        <v>742</v>
      </c>
      <c r="B798" s="1" t="s">
        <v>4756</v>
      </c>
      <c r="C798" s="4">
        <v>51928339000193</v>
      </c>
      <c r="D798" s="2" t="s">
        <v>4756</v>
      </c>
      <c r="E798" s="4">
        <v>35988749342</v>
      </c>
      <c r="F798" s="1" t="s">
        <v>7799</v>
      </c>
      <c r="G798" s="22">
        <v>45514.17501157407</v>
      </c>
      <c r="H798" s="3">
        <v>45597.227175925924</v>
      </c>
      <c r="I798" s="22"/>
      <c r="J798" s="1" t="s">
        <v>44</v>
      </c>
      <c r="K798" s="5"/>
      <c r="L798" s="5"/>
      <c r="M798" s="18"/>
      <c r="N798" s="4">
        <v>87271326</v>
      </c>
      <c r="O798" s="4">
        <v>109593237</v>
      </c>
      <c r="P798" s="5"/>
      <c r="Q798" s="1" t="s">
        <v>5852</v>
      </c>
      <c r="R798" s="5"/>
      <c r="S798" s="1" t="s">
        <v>5814</v>
      </c>
      <c r="T798" s="1" t="s">
        <v>5798</v>
      </c>
      <c r="U798" s="5"/>
      <c r="V798" s="5"/>
      <c r="W798" s="5"/>
      <c r="X798" s="18"/>
      <c r="Y798" s="1" t="s">
        <v>5800</v>
      </c>
      <c r="Z798" s="27" t="s">
        <v>5801</v>
      </c>
      <c r="AA798" s="27" t="s">
        <v>5801</v>
      </c>
      <c r="AB798" s="1" t="s">
        <v>7800</v>
      </c>
      <c r="AC798" s="27" t="s">
        <v>5802</v>
      </c>
      <c r="AD798" s="3">
        <v>45514.174988425926</v>
      </c>
      <c r="AE798" s="1" t="s">
        <v>5803</v>
      </c>
      <c r="AF798" s="28"/>
      <c r="AG798" s="5"/>
      <c r="AH798" s="5"/>
      <c r="AI798" s="11"/>
      <c r="AJ798" s="27" t="s">
        <v>5802</v>
      </c>
      <c r="AK798" s="27" t="s">
        <v>5802</v>
      </c>
      <c r="AL798" s="4">
        <v>1</v>
      </c>
      <c r="AM798" s="4">
        <v>1</v>
      </c>
      <c r="AN798" s="4">
        <v>4</v>
      </c>
    </row>
    <row x14ac:dyDescent="0.25" r="799" customHeight="1" ht="18.75">
      <c r="A799" s="1" t="s">
        <v>7801</v>
      </c>
      <c r="B799" s="1" t="s">
        <v>7802</v>
      </c>
      <c r="C799" s="4">
        <v>41091932816</v>
      </c>
      <c r="D799" s="2" t="s">
        <v>7803</v>
      </c>
      <c r="E799" s="4">
        <v>19999399937</v>
      </c>
      <c r="F799" s="1" t="s">
        <v>7804</v>
      </c>
      <c r="G799" s="22">
        <v>45147.125</v>
      </c>
      <c r="H799" s="3">
        <v>45369.704675925925</v>
      </c>
      <c r="I799" s="22">
        <v>45177.125</v>
      </c>
      <c r="J799" s="1" t="s">
        <v>288</v>
      </c>
      <c r="K799" s="5"/>
      <c r="L799" s="5"/>
      <c r="M799" s="18"/>
      <c r="N799" s="4">
        <v>70115933</v>
      </c>
      <c r="O799" s="4">
        <v>85519067</v>
      </c>
      <c r="P799" s="27" t="s">
        <v>5801</v>
      </c>
      <c r="Q799" s="5"/>
      <c r="R799" s="5"/>
      <c r="S799" s="5"/>
      <c r="T799" s="5"/>
      <c r="U799" s="5"/>
      <c r="V799" s="27" t="s">
        <v>5801</v>
      </c>
      <c r="W799" s="27" t="s">
        <v>5802</v>
      </c>
      <c r="X799" s="18"/>
      <c r="Y799" s="1" t="s">
        <v>5800</v>
      </c>
      <c r="Z799" s="27" t="s">
        <v>5801</v>
      </c>
      <c r="AA799" s="27" t="s">
        <v>5801</v>
      </c>
      <c r="AB799" s="5"/>
      <c r="AC799" s="5"/>
      <c r="AD799" s="11"/>
      <c r="AE799" s="1" t="s">
        <v>5803</v>
      </c>
      <c r="AF799" s="28"/>
      <c r="AG799" s="5"/>
      <c r="AH799" s="5"/>
      <c r="AI799" s="11"/>
      <c r="AJ799" s="27" t="s">
        <v>5801</v>
      </c>
      <c r="AK799" s="5"/>
      <c r="AL799" s="18"/>
      <c r="AM799" s="18"/>
      <c r="AN799" s="18"/>
    </row>
    <row x14ac:dyDescent="0.25" r="800" customHeight="1" ht="18.75">
      <c r="A800" s="1" t="s">
        <v>938</v>
      </c>
      <c r="B800" s="1" t="s">
        <v>7805</v>
      </c>
      <c r="C800" s="4">
        <v>44018882000198</v>
      </c>
      <c r="D800" s="2" t="s">
        <v>7805</v>
      </c>
      <c r="E800" s="4">
        <v>19981848659</v>
      </c>
      <c r="F800" s="1" t="s">
        <v>7806</v>
      </c>
      <c r="G800" s="22">
        <v>45278.731354166666</v>
      </c>
      <c r="H800" s="3">
        <v>45491.5534837963</v>
      </c>
      <c r="I800" s="22">
        <v>45491.67391203704</v>
      </c>
      <c r="J800" s="1" t="s">
        <v>119</v>
      </c>
      <c r="K800" s="1" t="s">
        <v>5812</v>
      </c>
      <c r="L800" s="25" t="s">
        <v>7807</v>
      </c>
      <c r="M800" s="18"/>
      <c r="N800" s="4">
        <v>75439785</v>
      </c>
      <c r="O800" s="4">
        <v>93422645</v>
      </c>
      <c r="P800" s="5"/>
      <c r="Q800" s="5"/>
      <c r="R800" s="5"/>
      <c r="S800" s="5"/>
      <c r="T800" s="1" t="s">
        <v>5815</v>
      </c>
      <c r="U800" s="1" t="s">
        <v>7808</v>
      </c>
      <c r="V800" s="5"/>
      <c r="W800" s="5"/>
      <c r="X800" s="18"/>
      <c r="Y800" s="1" t="s">
        <v>5800</v>
      </c>
      <c r="Z800" s="27" t="s">
        <v>5801</v>
      </c>
      <c r="AA800" s="27" t="s">
        <v>5801</v>
      </c>
      <c r="AB800" s="5"/>
      <c r="AC800" s="5"/>
      <c r="AD800" s="11"/>
      <c r="AE800" s="1" t="s">
        <v>5803</v>
      </c>
      <c r="AF800" s="28"/>
      <c r="AG800" s="5"/>
      <c r="AH800" s="5"/>
      <c r="AI800" s="11"/>
      <c r="AJ800" s="27" t="s">
        <v>5801</v>
      </c>
      <c r="AK800" s="5"/>
      <c r="AL800" s="18"/>
      <c r="AM800" s="18"/>
      <c r="AN800" s="18"/>
    </row>
    <row x14ac:dyDescent="0.25" r="801" customHeight="1" ht="18.75">
      <c r="A801" s="1" t="s">
        <v>2825</v>
      </c>
      <c r="B801" s="1" t="s">
        <v>7809</v>
      </c>
      <c r="C801" s="4">
        <v>38447947000118</v>
      </c>
      <c r="D801" s="2" t="s">
        <v>7810</v>
      </c>
      <c r="E801" s="4">
        <v>11994160693</v>
      </c>
      <c r="F801" s="1" t="s">
        <v>7811</v>
      </c>
      <c r="G801" s="22">
        <v>45596.03986111111</v>
      </c>
      <c r="H801" s="3">
        <v>45597.05648148148</v>
      </c>
      <c r="I801" s="22"/>
      <c r="J801" s="1" t="s">
        <v>117</v>
      </c>
      <c r="K801" s="5"/>
      <c r="L801" s="25" t="s">
        <v>7812</v>
      </c>
      <c r="M801" s="18"/>
      <c r="N801" s="4">
        <v>89830613</v>
      </c>
      <c r="O801" s="4">
        <v>109614225</v>
      </c>
      <c r="P801" s="5"/>
      <c r="Q801" s="1" t="s">
        <v>5827</v>
      </c>
      <c r="R801" s="5"/>
      <c r="S801" s="1" t="s">
        <v>5882</v>
      </c>
      <c r="T801" s="5"/>
      <c r="U801" s="5"/>
      <c r="V801" s="5"/>
      <c r="W801" s="5"/>
      <c r="X801" s="18"/>
      <c r="Y801" s="1" t="s">
        <v>5800</v>
      </c>
      <c r="Z801" s="27" t="s">
        <v>5801</v>
      </c>
      <c r="AA801" s="27" t="s">
        <v>5801</v>
      </c>
      <c r="AB801" s="1" t="s">
        <v>7813</v>
      </c>
      <c r="AC801" s="27" t="s">
        <v>5802</v>
      </c>
      <c r="AD801" s="3">
        <v>45596.03984953704</v>
      </c>
      <c r="AE801" s="1" t="s">
        <v>5803</v>
      </c>
      <c r="AF801" s="28"/>
      <c r="AG801" s="5"/>
      <c r="AH801" s="5"/>
      <c r="AI801" s="11"/>
      <c r="AJ801" s="27" t="s">
        <v>5801</v>
      </c>
      <c r="AK801" s="27" t="s">
        <v>5801</v>
      </c>
      <c r="AL801" s="4">
        <v>0</v>
      </c>
      <c r="AM801" s="4">
        <v>0</v>
      </c>
      <c r="AN801" s="4">
        <v>0</v>
      </c>
    </row>
    <row x14ac:dyDescent="0.25" r="802" customHeight="1" ht="18.75">
      <c r="A802" s="1" t="s">
        <v>353</v>
      </c>
      <c r="B802" s="1" t="s">
        <v>5009</v>
      </c>
      <c r="C802" s="4">
        <v>2984325000181</v>
      </c>
      <c r="D802" s="2" t="s">
        <v>5009</v>
      </c>
      <c r="E802" s="4">
        <v>37999426898</v>
      </c>
      <c r="F802" s="1" t="s">
        <v>7814</v>
      </c>
      <c r="G802" s="22">
        <v>45517.752650462964</v>
      </c>
      <c r="H802" s="3">
        <v>45560.47775462963</v>
      </c>
      <c r="I802" s="22">
        <v>45560.51253472222</v>
      </c>
      <c r="J802" s="1" t="s">
        <v>223</v>
      </c>
      <c r="K802" s="1" t="s">
        <v>5812</v>
      </c>
      <c r="L802" s="5"/>
      <c r="M802" s="18"/>
      <c r="N802" s="4">
        <v>87402953</v>
      </c>
      <c r="O802" s="4">
        <v>105990484</v>
      </c>
      <c r="P802" s="5"/>
      <c r="Q802" s="5"/>
      <c r="R802" s="5"/>
      <c r="S802" s="5"/>
      <c r="T802" s="5"/>
      <c r="U802" s="5"/>
      <c r="V802" s="5"/>
      <c r="W802" s="27" t="s">
        <v>5802</v>
      </c>
      <c r="X802" s="18"/>
      <c r="Y802" s="1" t="s">
        <v>5800</v>
      </c>
      <c r="Z802" s="27" t="s">
        <v>5801</v>
      </c>
      <c r="AA802" s="27" t="s">
        <v>5801</v>
      </c>
      <c r="AB802" s="5"/>
      <c r="AC802" s="27" t="s">
        <v>5802</v>
      </c>
      <c r="AD802" s="3">
        <v>45517.748449074075</v>
      </c>
      <c r="AE802" s="1" t="s">
        <v>5803</v>
      </c>
      <c r="AF802" s="28"/>
      <c r="AG802" s="5"/>
      <c r="AH802" s="5"/>
      <c r="AI802" s="11"/>
      <c r="AJ802" s="27" t="s">
        <v>5801</v>
      </c>
      <c r="AK802" s="5"/>
      <c r="AL802" s="18"/>
      <c r="AM802" s="18"/>
      <c r="AN802" s="18"/>
    </row>
    <row x14ac:dyDescent="0.25" r="803" customHeight="1" ht="18.75">
      <c r="A803" s="1" t="s">
        <v>651</v>
      </c>
      <c r="B803" s="1" t="s">
        <v>2233</v>
      </c>
      <c r="C803" s="4">
        <v>45059081000133</v>
      </c>
      <c r="D803" s="2" t="s">
        <v>2233</v>
      </c>
      <c r="E803" s="4">
        <v>31982016001</v>
      </c>
      <c r="F803" s="1" t="s">
        <v>7815</v>
      </c>
      <c r="G803" s="22">
        <v>45210.47944444444</v>
      </c>
      <c r="H803" s="3">
        <v>45597.22702546296</v>
      </c>
      <c r="I803" s="22"/>
      <c r="J803" s="1" t="s">
        <v>119</v>
      </c>
      <c r="K803" s="1" t="s">
        <v>5835</v>
      </c>
      <c r="L803" s="25" t="s">
        <v>7816</v>
      </c>
      <c r="M803" s="18"/>
      <c r="N803" s="4">
        <v>73003429</v>
      </c>
      <c r="O803" s="4">
        <v>106891385</v>
      </c>
      <c r="P803" s="5"/>
      <c r="Q803" s="5"/>
      <c r="R803" s="5"/>
      <c r="S803" s="5"/>
      <c r="T803" s="5"/>
      <c r="U803" s="1" t="s">
        <v>7815</v>
      </c>
      <c r="V803" s="5"/>
      <c r="W803" s="5"/>
      <c r="X803" s="18"/>
      <c r="Y803" s="1" t="s">
        <v>5800</v>
      </c>
      <c r="Z803" s="27" t="s">
        <v>5801</v>
      </c>
      <c r="AA803" s="27" t="s">
        <v>5801</v>
      </c>
      <c r="AB803" s="5"/>
      <c r="AC803" s="5"/>
      <c r="AD803" s="11"/>
      <c r="AE803" s="1" t="s">
        <v>5803</v>
      </c>
      <c r="AF803" s="28"/>
      <c r="AG803" s="5"/>
      <c r="AH803" s="5"/>
      <c r="AI803" s="11"/>
      <c r="AJ803" s="27" t="s">
        <v>5801</v>
      </c>
      <c r="AK803" s="5"/>
      <c r="AL803" s="18"/>
      <c r="AM803" s="18"/>
      <c r="AN803" s="18"/>
    </row>
    <row x14ac:dyDescent="0.25" r="804" customHeight="1" ht="18.75">
      <c r="A804" s="1" t="s">
        <v>1134</v>
      </c>
      <c r="B804" s="1" t="s">
        <v>1839</v>
      </c>
      <c r="C804" s="4">
        <v>37908230000163</v>
      </c>
      <c r="D804" s="2" t="s">
        <v>1839</v>
      </c>
      <c r="E804" s="4">
        <v>61991720432</v>
      </c>
      <c r="F804" s="1" t="s">
        <v>7817</v>
      </c>
      <c r="G804" s="22">
        <v>45527.51660879629</v>
      </c>
      <c r="H804" s="3">
        <v>45597.227164351854</v>
      </c>
      <c r="I804" s="22"/>
      <c r="J804" s="1" t="s">
        <v>316</v>
      </c>
      <c r="K804" s="1" t="s">
        <v>5812</v>
      </c>
      <c r="L804" s="25" t="s">
        <v>5581</v>
      </c>
      <c r="M804" s="18"/>
      <c r="N804" s="4">
        <v>87673838</v>
      </c>
      <c r="O804" s="4">
        <v>106446198</v>
      </c>
      <c r="P804" s="5"/>
      <c r="Q804" s="1" t="s">
        <v>5827</v>
      </c>
      <c r="R804" s="5"/>
      <c r="S804" s="1" t="s">
        <v>5814</v>
      </c>
      <c r="T804" s="1" t="s">
        <v>5798</v>
      </c>
      <c r="U804" s="5"/>
      <c r="V804" s="5"/>
      <c r="W804" s="5"/>
      <c r="X804" s="18"/>
      <c r="Y804" s="1" t="s">
        <v>5800</v>
      </c>
      <c r="Z804" s="27" t="s">
        <v>5801</v>
      </c>
      <c r="AA804" s="27" t="s">
        <v>5801</v>
      </c>
      <c r="AB804" s="1" t="s">
        <v>7818</v>
      </c>
      <c r="AC804" s="27" t="s">
        <v>5802</v>
      </c>
      <c r="AD804" s="3">
        <v>45527.51658564815</v>
      </c>
      <c r="AE804" s="1" t="s">
        <v>5803</v>
      </c>
      <c r="AF804" s="28"/>
      <c r="AG804" s="5"/>
      <c r="AH804" s="5"/>
      <c r="AI804" s="11"/>
      <c r="AJ804" s="27" t="s">
        <v>5801</v>
      </c>
      <c r="AK804" s="27" t="s">
        <v>5802</v>
      </c>
      <c r="AL804" s="4">
        <v>1</v>
      </c>
      <c r="AM804" s="4">
        <v>2</v>
      </c>
      <c r="AN804" s="4">
        <v>2</v>
      </c>
    </row>
    <row x14ac:dyDescent="0.25" r="805" customHeight="1" ht="18.75">
      <c r="A805" s="1" t="s">
        <v>1604</v>
      </c>
      <c r="B805" s="1" t="s">
        <v>4757</v>
      </c>
      <c r="C805" s="4">
        <v>39661720000133</v>
      </c>
      <c r="D805" s="2" t="s">
        <v>7819</v>
      </c>
      <c r="E805" s="4">
        <v>69993123803</v>
      </c>
      <c r="F805" s="1" t="s">
        <v>7820</v>
      </c>
      <c r="G805" s="22">
        <v>45533.932175925926</v>
      </c>
      <c r="H805" s="3">
        <v>45597.227164351854</v>
      </c>
      <c r="I805" s="22"/>
      <c r="J805" s="1" t="s">
        <v>119</v>
      </c>
      <c r="K805" s="1" t="s">
        <v>5812</v>
      </c>
      <c r="L805" s="25" t="s">
        <v>5606</v>
      </c>
      <c r="M805" s="18"/>
      <c r="N805" s="4">
        <v>87854070</v>
      </c>
      <c r="O805" s="4">
        <v>106725795</v>
      </c>
      <c r="P805" s="5"/>
      <c r="Q805" s="1" t="s">
        <v>5852</v>
      </c>
      <c r="R805" s="5"/>
      <c r="S805" s="1" t="s">
        <v>5882</v>
      </c>
      <c r="T805" s="5"/>
      <c r="U805" s="5"/>
      <c r="V805" s="5"/>
      <c r="W805" s="27" t="s">
        <v>5802</v>
      </c>
      <c r="X805" s="18"/>
      <c r="Y805" s="1" t="s">
        <v>5800</v>
      </c>
      <c r="Z805" s="27" t="s">
        <v>5801</v>
      </c>
      <c r="AA805" s="27" t="s">
        <v>5801</v>
      </c>
      <c r="AB805" s="1" t="s">
        <v>7821</v>
      </c>
      <c r="AC805" s="27" t="s">
        <v>5802</v>
      </c>
      <c r="AD805" s="3">
        <v>45533.93209490741</v>
      </c>
      <c r="AE805" s="1" t="s">
        <v>5803</v>
      </c>
      <c r="AF805" s="28"/>
      <c r="AG805" s="5"/>
      <c r="AH805" s="5"/>
      <c r="AI805" s="11"/>
      <c r="AJ805" s="27" t="s">
        <v>5801</v>
      </c>
      <c r="AK805" s="27" t="s">
        <v>5802</v>
      </c>
      <c r="AL805" s="4">
        <v>1</v>
      </c>
      <c r="AM805" s="4">
        <v>1</v>
      </c>
      <c r="AN805" s="4">
        <v>3</v>
      </c>
    </row>
    <row x14ac:dyDescent="0.25" r="806" customHeight="1" ht="18.75">
      <c r="A806" s="1" t="s">
        <v>835</v>
      </c>
      <c r="B806" s="1" t="s">
        <v>2234</v>
      </c>
      <c r="C806" s="4">
        <v>22605946894</v>
      </c>
      <c r="D806" s="2" t="s">
        <v>2234</v>
      </c>
      <c r="E806" s="4">
        <v>11914667860</v>
      </c>
      <c r="F806" s="1" t="s">
        <v>7822</v>
      </c>
      <c r="G806" s="22">
        <v>45112.60611111111</v>
      </c>
      <c r="H806" s="3">
        <v>45297.03482638889</v>
      </c>
      <c r="I806" s="22">
        <v>45308.501388888886</v>
      </c>
      <c r="J806" s="1" t="s">
        <v>114</v>
      </c>
      <c r="K806" s="1" t="s">
        <v>5835</v>
      </c>
      <c r="L806" s="25" t="s">
        <v>7823</v>
      </c>
      <c r="M806" s="18"/>
      <c r="N806" s="4">
        <v>68215717</v>
      </c>
      <c r="O806" s="4">
        <v>85603669</v>
      </c>
      <c r="P806" s="5"/>
      <c r="Q806" s="1" t="s">
        <v>5852</v>
      </c>
      <c r="R806" s="1" t="s">
        <v>5949</v>
      </c>
      <c r="S806" s="1" t="s">
        <v>5814</v>
      </c>
      <c r="T806" s="5"/>
      <c r="U806" s="1" t="s">
        <v>7824</v>
      </c>
      <c r="V806" s="5"/>
      <c r="W806" s="5"/>
      <c r="X806" s="18"/>
      <c r="Y806" s="1" t="s">
        <v>5800</v>
      </c>
      <c r="Z806" s="27" t="s">
        <v>5801</v>
      </c>
      <c r="AA806" s="27" t="s">
        <v>5801</v>
      </c>
      <c r="AB806" s="5"/>
      <c r="AC806" s="5"/>
      <c r="AD806" s="11"/>
      <c r="AE806" s="1" t="s">
        <v>5803</v>
      </c>
      <c r="AF806" s="28"/>
      <c r="AG806" s="5"/>
      <c r="AH806" s="5"/>
      <c r="AI806" s="11"/>
      <c r="AJ806" s="5"/>
      <c r="AK806" s="5"/>
      <c r="AL806" s="18"/>
      <c r="AM806" s="18"/>
      <c r="AN806" s="18"/>
    </row>
    <row x14ac:dyDescent="0.25" r="807" customHeight="1" ht="18.75">
      <c r="A807" s="1" t="s">
        <v>1525</v>
      </c>
      <c r="B807" s="1" t="s">
        <v>4758</v>
      </c>
      <c r="C807" s="4">
        <v>14768403778</v>
      </c>
      <c r="D807" s="2" t="s">
        <v>4758</v>
      </c>
      <c r="E807" s="4">
        <v>21975030310</v>
      </c>
      <c r="F807" s="1" t="s">
        <v>7825</v>
      </c>
      <c r="G807" s="22">
        <v>45449.00701388889</v>
      </c>
      <c r="H807" s="3">
        <v>45597.227164351854</v>
      </c>
      <c r="I807" s="22"/>
      <c r="J807" s="1" t="s">
        <v>75</v>
      </c>
      <c r="K807" s="1" t="s">
        <v>5846</v>
      </c>
      <c r="L807" s="25" t="s">
        <v>5334</v>
      </c>
      <c r="M807" s="18"/>
      <c r="N807" s="4">
        <v>85287308</v>
      </c>
      <c r="O807" s="4">
        <v>109337778</v>
      </c>
      <c r="P807" s="5"/>
      <c r="Q807" s="5"/>
      <c r="R807" s="5"/>
      <c r="S807" s="5"/>
      <c r="T807" s="1" t="s">
        <v>5798</v>
      </c>
      <c r="U807" s="1" t="s">
        <v>7825</v>
      </c>
      <c r="V807" s="5"/>
      <c r="W807" s="5"/>
      <c r="X807" s="18"/>
      <c r="Y807" s="1" t="s">
        <v>5800</v>
      </c>
      <c r="Z807" s="27" t="s">
        <v>5801</v>
      </c>
      <c r="AA807" s="27" t="s">
        <v>5801</v>
      </c>
      <c r="AB807" s="5"/>
      <c r="AC807" s="27" t="s">
        <v>5802</v>
      </c>
      <c r="AD807" s="3">
        <v>45449.00699074074</v>
      </c>
      <c r="AE807" s="1" t="s">
        <v>5803</v>
      </c>
      <c r="AF807" s="28"/>
      <c r="AG807" s="5"/>
      <c r="AH807" s="5"/>
      <c r="AI807" s="11"/>
      <c r="AJ807" s="27" t="s">
        <v>5801</v>
      </c>
      <c r="AK807" s="5"/>
      <c r="AL807" s="18"/>
      <c r="AM807" s="18"/>
      <c r="AN807" s="18"/>
    </row>
    <row x14ac:dyDescent="0.25" r="808" customHeight="1" ht="18.75">
      <c r="A808" s="1" t="s">
        <v>1327</v>
      </c>
      <c r="B808" s="1" t="s">
        <v>1840</v>
      </c>
      <c r="C808" s="4">
        <v>45843510000169</v>
      </c>
      <c r="D808" s="2" t="s">
        <v>1840</v>
      </c>
      <c r="E808" s="4">
        <v>47996137829</v>
      </c>
      <c r="F808" s="1" t="s">
        <v>7826</v>
      </c>
      <c r="G808" s="22">
        <v>45251.52460648148</v>
      </c>
      <c r="H808" s="3">
        <v>45597.2271412037</v>
      </c>
      <c r="I808" s="22"/>
      <c r="J808" s="1" t="s">
        <v>20</v>
      </c>
      <c r="K808" s="1" t="s">
        <v>5807</v>
      </c>
      <c r="L808" s="25" t="s">
        <v>7827</v>
      </c>
      <c r="M808" s="18"/>
      <c r="N808" s="4">
        <v>74408719</v>
      </c>
      <c r="O808" s="4">
        <v>91944696</v>
      </c>
      <c r="P808" s="5"/>
      <c r="Q808" s="5"/>
      <c r="R808" s="5"/>
      <c r="S808" s="5"/>
      <c r="T808" s="5"/>
      <c r="U808" s="1" t="s">
        <v>7828</v>
      </c>
      <c r="V808" s="5"/>
      <c r="W808" s="5"/>
      <c r="X808" s="18"/>
      <c r="Y808" s="1" t="s">
        <v>5800</v>
      </c>
      <c r="Z808" s="27" t="s">
        <v>5801</v>
      </c>
      <c r="AA808" s="27" t="s">
        <v>5801</v>
      </c>
      <c r="AB808" s="5"/>
      <c r="AC808" s="5"/>
      <c r="AD808" s="11"/>
      <c r="AE808" s="1" t="s">
        <v>5803</v>
      </c>
      <c r="AF808" s="28"/>
      <c r="AG808" s="5"/>
      <c r="AH808" s="5"/>
      <c r="AI808" s="11"/>
      <c r="AJ808" s="27" t="s">
        <v>5801</v>
      </c>
      <c r="AK808" s="5"/>
      <c r="AL808" s="18"/>
      <c r="AM808" s="18"/>
      <c r="AN808" s="18"/>
    </row>
    <row x14ac:dyDescent="0.25" r="809" customHeight="1" ht="18.75">
      <c r="A809" s="1" t="s">
        <v>751</v>
      </c>
      <c r="B809" s="1" t="s">
        <v>2037</v>
      </c>
      <c r="C809" s="4">
        <v>45343766000107</v>
      </c>
      <c r="D809" s="2" t="s">
        <v>2037</v>
      </c>
      <c r="E809" s="4">
        <v>12996251858</v>
      </c>
      <c r="F809" s="1" t="s">
        <v>7829</v>
      </c>
      <c r="G809" s="22">
        <v>45187.86083333333</v>
      </c>
      <c r="H809" s="3">
        <v>45597.227118055554</v>
      </c>
      <c r="I809" s="22"/>
      <c r="J809" s="1" t="s">
        <v>44</v>
      </c>
      <c r="K809" s="1" t="s">
        <v>5846</v>
      </c>
      <c r="L809" s="25" t="s">
        <v>7830</v>
      </c>
      <c r="M809" s="18"/>
      <c r="N809" s="4">
        <v>71756406</v>
      </c>
      <c r="O809" s="4">
        <v>87974808</v>
      </c>
      <c r="P809" s="5"/>
      <c r="Q809" s="5"/>
      <c r="R809" s="5"/>
      <c r="S809" s="5"/>
      <c r="T809" s="5"/>
      <c r="U809" s="1" t="s">
        <v>7831</v>
      </c>
      <c r="V809" s="5"/>
      <c r="W809" s="5"/>
      <c r="X809" s="18"/>
      <c r="Y809" s="1" t="s">
        <v>5800</v>
      </c>
      <c r="Z809" s="27" t="s">
        <v>5801</v>
      </c>
      <c r="AA809" s="27" t="s">
        <v>5801</v>
      </c>
      <c r="AB809" s="5"/>
      <c r="AC809" s="5"/>
      <c r="AD809" s="11"/>
      <c r="AE809" s="1" t="s">
        <v>5803</v>
      </c>
      <c r="AF809" s="28"/>
      <c r="AG809" s="5"/>
      <c r="AH809" s="5"/>
      <c r="AI809" s="11"/>
      <c r="AJ809" s="27" t="s">
        <v>5801</v>
      </c>
      <c r="AK809" s="5"/>
      <c r="AL809" s="18"/>
      <c r="AM809" s="18"/>
      <c r="AN809" s="18"/>
    </row>
    <row x14ac:dyDescent="0.25" r="810" customHeight="1" ht="18.75">
      <c r="A810" s="1" t="s">
        <v>7832</v>
      </c>
      <c r="B810" s="1" t="s">
        <v>7833</v>
      </c>
      <c r="C810" s="4">
        <v>30897106920</v>
      </c>
      <c r="D810" s="2" t="s">
        <v>7834</v>
      </c>
      <c r="E810" s="4">
        <v>47997610155</v>
      </c>
      <c r="F810" s="1" t="s">
        <v>7835</v>
      </c>
      <c r="G810" s="22">
        <v>45120.125</v>
      </c>
      <c r="H810" s="3">
        <v>45369.70471064815</v>
      </c>
      <c r="I810" s="22">
        <v>45139.125</v>
      </c>
      <c r="J810" s="1" t="s">
        <v>232</v>
      </c>
      <c r="K810" s="5"/>
      <c r="L810" s="5"/>
      <c r="M810" s="18"/>
      <c r="N810" s="4">
        <v>68468619</v>
      </c>
      <c r="O810" s="4">
        <v>83689109</v>
      </c>
      <c r="P810" s="27" t="s">
        <v>5801</v>
      </c>
      <c r="Q810" s="5"/>
      <c r="R810" s="5"/>
      <c r="S810" s="5"/>
      <c r="T810" s="5"/>
      <c r="U810" s="5"/>
      <c r="V810" s="27" t="s">
        <v>5801</v>
      </c>
      <c r="W810" s="27" t="s">
        <v>5802</v>
      </c>
      <c r="X810" s="18"/>
      <c r="Y810" s="1" t="s">
        <v>5800</v>
      </c>
      <c r="Z810" s="27" t="s">
        <v>5801</v>
      </c>
      <c r="AA810" s="27" t="s">
        <v>5801</v>
      </c>
      <c r="AB810" s="5"/>
      <c r="AC810" s="5"/>
      <c r="AD810" s="11"/>
      <c r="AE810" s="1" t="s">
        <v>5803</v>
      </c>
      <c r="AF810" s="28"/>
      <c r="AG810" s="5"/>
      <c r="AH810" s="5"/>
      <c r="AI810" s="11"/>
      <c r="AJ810" s="27" t="s">
        <v>5801</v>
      </c>
      <c r="AK810" s="5"/>
      <c r="AL810" s="18"/>
      <c r="AM810" s="18"/>
      <c r="AN810" s="18"/>
    </row>
    <row x14ac:dyDescent="0.25" r="811" customHeight="1" ht="18.75">
      <c r="A811" s="1" t="s">
        <v>569</v>
      </c>
      <c r="B811" s="1" t="s">
        <v>2466</v>
      </c>
      <c r="C811" s="4">
        <v>27403885000126</v>
      </c>
      <c r="D811" s="2" t="s">
        <v>2466</v>
      </c>
      <c r="E811" s="4">
        <v>11987581810</v>
      </c>
      <c r="F811" s="1" t="s">
        <v>7836</v>
      </c>
      <c r="G811" s="22">
        <v>45236.82775462963</v>
      </c>
      <c r="H811" s="3">
        <v>45597.2271875</v>
      </c>
      <c r="I811" s="22"/>
      <c r="J811" s="1" t="s">
        <v>316</v>
      </c>
      <c r="K811" s="1" t="s">
        <v>5893</v>
      </c>
      <c r="L811" s="25" t="s">
        <v>7837</v>
      </c>
      <c r="M811" s="18"/>
      <c r="N811" s="4">
        <v>74056818</v>
      </c>
      <c r="O811" s="4">
        <v>107542572</v>
      </c>
      <c r="P811" s="5"/>
      <c r="Q811" s="5"/>
      <c r="R811" s="5"/>
      <c r="S811" s="5"/>
      <c r="T811" s="1" t="s">
        <v>5815</v>
      </c>
      <c r="U811" s="1" t="s">
        <v>7838</v>
      </c>
      <c r="V811" s="5"/>
      <c r="W811" s="27" t="s">
        <v>5801</v>
      </c>
      <c r="X811" s="18"/>
      <c r="Y811" s="1" t="s">
        <v>5800</v>
      </c>
      <c r="Z811" s="27" t="s">
        <v>5801</v>
      </c>
      <c r="AA811" s="27" t="s">
        <v>5801</v>
      </c>
      <c r="AB811" s="5"/>
      <c r="AC811" s="5"/>
      <c r="AD811" s="11"/>
      <c r="AE811" s="1" t="s">
        <v>5803</v>
      </c>
      <c r="AF811" s="28"/>
      <c r="AG811" s="5"/>
      <c r="AH811" s="5"/>
      <c r="AI811" s="11"/>
      <c r="AJ811" s="27" t="s">
        <v>5801</v>
      </c>
      <c r="AK811" s="5"/>
      <c r="AL811" s="18"/>
      <c r="AM811" s="18"/>
      <c r="AN811" s="18"/>
    </row>
    <row x14ac:dyDescent="0.25" r="812" customHeight="1" ht="18.75">
      <c r="A812" s="1" t="s">
        <v>800</v>
      </c>
      <c r="B812" s="1" t="s">
        <v>5010</v>
      </c>
      <c r="C812" s="4">
        <v>19423634000185</v>
      </c>
      <c r="D812" s="2" t="s">
        <v>7839</v>
      </c>
      <c r="E812" s="4">
        <v>11953345296</v>
      </c>
      <c r="F812" s="1" t="s">
        <v>7840</v>
      </c>
      <c r="G812" s="22">
        <v>45588.4734375</v>
      </c>
      <c r="H812" s="3">
        <v>45597.090787037036</v>
      </c>
      <c r="I812" s="22"/>
      <c r="J812" s="1" t="s">
        <v>117</v>
      </c>
      <c r="K812" s="1" t="s">
        <v>6143</v>
      </c>
      <c r="L812" s="25" t="s">
        <v>7841</v>
      </c>
      <c r="M812" s="18"/>
      <c r="N812" s="4">
        <v>89513779</v>
      </c>
      <c r="O812" s="4">
        <v>109224358</v>
      </c>
      <c r="P812" s="5"/>
      <c r="Q812" s="1" t="s">
        <v>5813</v>
      </c>
      <c r="R812" s="5"/>
      <c r="S812" s="1" t="s">
        <v>6716</v>
      </c>
      <c r="T812" s="1" t="s">
        <v>5815</v>
      </c>
      <c r="U812" s="5"/>
      <c r="V812" s="5"/>
      <c r="W812" s="5"/>
      <c r="X812" s="18"/>
      <c r="Y812" s="1" t="s">
        <v>5800</v>
      </c>
      <c r="Z812" s="27" t="s">
        <v>5801</v>
      </c>
      <c r="AA812" s="27" t="s">
        <v>5801</v>
      </c>
      <c r="AB812" s="1" t="s">
        <v>7842</v>
      </c>
      <c r="AC812" s="27" t="s">
        <v>5802</v>
      </c>
      <c r="AD812" s="3">
        <v>45588.4734375</v>
      </c>
      <c r="AE812" s="1" t="s">
        <v>5803</v>
      </c>
      <c r="AF812" s="28"/>
      <c r="AG812" s="5"/>
      <c r="AH812" s="5"/>
      <c r="AI812" s="11"/>
      <c r="AJ812" s="27" t="s">
        <v>5801</v>
      </c>
      <c r="AK812" s="27" t="s">
        <v>5801</v>
      </c>
      <c r="AL812" s="4">
        <v>0</v>
      </c>
      <c r="AM812" s="4">
        <v>0</v>
      </c>
      <c r="AN812" s="4">
        <v>0</v>
      </c>
    </row>
    <row x14ac:dyDescent="0.25" r="813" customHeight="1" ht="18.75">
      <c r="A813" s="1" t="s">
        <v>1462</v>
      </c>
      <c r="B813" s="1" t="s">
        <v>5011</v>
      </c>
      <c r="C813" s="4">
        <v>89788426000165</v>
      </c>
      <c r="D813" s="2" t="s">
        <v>7843</v>
      </c>
      <c r="E813" s="4">
        <v>51999973755</v>
      </c>
      <c r="F813" s="1" t="s">
        <v>7844</v>
      </c>
      <c r="G813" s="22">
        <v>45394.80289351852</v>
      </c>
      <c r="H813" s="3">
        <v>45532.697962962964</v>
      </c>
      <c r="I813" s="22">
        <v>45538.535995370374</v>
      </c>
      <c r="J813" s="1" t="s">
        <v>119</v>
      </c>
      <c r="K813" s="1" t="s">
        <v>5824</v>
      </c>
      <c r="L813" s="25" t="s">
        <v>5215</v>
      </c>
      <c r="M813" s="4">
        <v>1263934</v>
      </c>
      <c r="N813" s="4">
        <v>81702152</v>
      </c>
      <c r="O813" s="4">
        <v>99451623</v>
      </c>
      <c r="P813" s="5"/>
      <c r="Q813" s="5"/>
      <c r="R813" s="5"/>
      <c r="S813" s="5"/>
      <c r="T813" s="5"/>
      <c r="U813" s="5"/>
      <c r="V813" s="5"/>
      <c r="W813" s="27" t="s">
        <v>5802</v>
      </c>
      <c r="X813" s="18"/>
      <c r="Y813" s="1" t="s">
        <v>5800</v>
      </c>
      <c r="Z813" s="27" t="s">
        <v>5801</v>
      </c>
      <c r="AA813" s="27" t="s">
        <v>5801</v>
      </c>
      <c r="AB813" s="5"/>
      <c r="AC813" s="27" t="s">
        <v>5802</v>
      </c>
      <c r="AD813" s="3">
        <v>45394.802881944444</v>
      </c>
      <c r="AE813" s="1" t="s">
        <v>5803</v>
      </c>
      <c r="AF813" s="28"/>
      <c r="AG813" s="5"/>
      <c r="AH813" s="5"/>
      <c r="AI813" s="11"/>
      <c r="AJ813" s="27" t="s">
        <v>5801</v>
      </c>
      <c r="AK813" s="5"/>
      <c r="AL813" s="18"/>
      <c r="AM813" s="18"/>
      <c r="AN813" s="18"/>
    </row>
    <row x14ac:dyDescent="0.25" r="814" customHeight="1" ht="18.75">
      <c r="A814" s="1" t="s">
        <v>1021</v>
      </c>
      <c r="B814" s="1" t="s">
        <v>1841</v>
      </c>
      <c r="C814" s="4">
        <v>51498845000190</v>
      </c>
      <c r="D814" s="2" t="s">
        <v>1841</v>
      </c>
      <c r="E814" s="4">
        <v>62992490088</v>
      </c>
      <c r="F814" s="1" t="s">
        <v>7845</v>
      </c>
      <c r="G814" s="22">
        <v>45476.751909722225</v>
      </c>
      <c r="H814" s="3">
        <v>45597.227175925924</v>
      </c>
      <c r="I814" s="22"/>
      <c r="J814" s="1" t="s">
        <v>223</v>
      </c>
      <c r="K814" s="5"/>
      <c r="L814" s="1" t="s">
        <v>7846</v>
      </c>
      <c r="M814" s="18"/>
      <c r="N814" s="4">
        <v>86154910</v>
      </c>
      <c r="O814" s="4">
        <v>104093736</v>
      </c>
      <c r="P814" s="5"/>
      <c r="Q814" s="5"/>
      <c r="R814" s="5"/>
      <c r="S814" s="5"/>
      <c r="T814" s="5"/>
      <c r="U814" s="1" t="s">
        <v>7847</v>
      </c>
      <c r="V814" s="5"/>
      <c r="W814" s="5"/>
      <c r="X814" s="18"/>
      <c r="Y814" s="1" t="s">
        <v>5800</v>
      </c>
      <c r="Z814" s="27" t="s">
        <v>5801</v>
      </c>
      <c r="AA814" s="27" t="s">
        <v>5801</v>
      </c>
      <c r="AB814" s="5"/>
      <c r="AC814" s="27" t="s">
        <v>5802</v>
      </c>
      <c r="AD814" s="3">
        <v>45476.75188657407</v>
      </c>
      <c r="AE814" s="1" t="s">
        <v>5803</v>
      </c>
      <c r="AF814" s="26" t="s">
        <v>7848</v>
      </c>
      <c r="AG814" s="5"/>
      <c r="AH814" s="5"/>
      <c r="AI814" s="11"/>
      <c r="AJ814" s="27" t="s">
        <v>5801</v>
      </c>
      <c r="AK814" s="5"/>
      <c r="AL814" s="18"/>
      <c r="AM814" s="18"/>
      <c r="AN814" s="18"/>
    </row>
    <row x14ac:dyDescent="0.25" r="815" customHeight="1" ht="18.75">
      <c r="A815" s="1" t="s">
        <v>1195</v>
      </c>
      <c r="B815" s="1" t="s">
        <v>4759</v>
      </c>
      <c r="C815" s="4">
        <v>34877968000112</v>
      </c>
      <c r="D815" s="2" t="s">
        <v>4759</v>
      </c>
      <c r="E815" s="4">
        <v>27998031107</v>
      </c>
      <c r="F815" s="1" t="s">
        <v>7849</v>
      </c>
      <c r="G815" s="22">
        <v>45418.57351851852</v>
      </c>
      <c r="H815" s="3">
        <v>45597.227106481485</v>
      </c>
      <c r="I815" s="22"/>
      <c r="J815" s="1" t="s">
        <v>119</v>
      </c>
      <c r="K815" s="1" t="s">
        <v>5797</v>
      </c>
      <c r="L815" s="5"/>
      <c r="M815" s="18"/>
      <c r="N815" s="4">
        <v>83369569</v>
      </c>
      <c r="O815" s="4">
        <v>100821954</v>
      </c>
      <c r="P815" s="5"/>
      <c r="Q815" s="5"/>
      <c r="R815" s="5"/>
      <c r="S815" s="5"/>
      <c r="T815" s="5"/>
      <c r="U815" s="5"/>
      <c r="V815" s="5"/>
      <c r="W815" s="27" t="s">
        <v>5802</v>
      </c>
      <c r="X815" s="4">
        <v>121488</v>
      </c>
      <c r="Y815" s="1" t="s">
        <v>5800</v>
      </c>
      <c r="Z815" s="27" t="s">
        <v>5801</v>
      </c>
      <c r="AA815" s="27" t="s">
        <v>5801</v>
      </c>
      <c r="AB815" s="5"/>
      <c r="AC815" s="27" t="s">
        <v>5802</v>
      </c>
      <c r="AD815" s="3">
        <v>45416.64435185185</v>
      </c>
      <c r="AE815" s="1" t="s">
        <v>5803</v>
      </c>
      <c r="AF815" s="28"/>
      <c r="AG815" s="5"/>
      <c r="AH815" s="5"/>
      <c r="AI815" s="11"/>
      <c r="AJ815" s="27" t="s">
        <v>5801</v>
      </c>
      <c r="AK815" s="5"/>
      <c r="AL815" s="18"/>
      <c r="AM815" s="18"/>
      <c r="AN815" s="18"/>
    </row>
    <row x14ac:dyDescent="0.25" r="816" customHeight="1" ht="18.75">
      <c r="A816" s="1" t="s">
        <v>3064</v>
      </c>
      <c r="B816" s="1" t="s">
        <v>4760</v>
      </c>
      <c r="C816" s="4">
        <v>53244369000106</v>
      </c>
      <c r="D816" s="2" t="s">
        <v>4760</v>
      </c>
      <c r="E816" s="4">
        <v>21982240999</v>
      </c>
      <c r="F816" s="1" t="s">
        <v>7850</v>
      </c>
      <c r="G816" s="22">
        <v>45565.86755787037</v>
      </c>
      <c r="H816" s="3">
        <v>45597.227106481485</v>
      </c>
      <c r="I816" s="22"/>
      <c r="J816" s="1" t="s">
        <v>117</v>
      </c>
      <c r="K816" s="1" t="s">
        <v>6143</v>
      </c>
      <c r="L816" s="5"/>
      <c r="M816" s="18"/>
      <c r="N816" s="4">
        <v>88778417</v>
      </c>
      <c r="O816" s="4">
        <v>108187686</v>
      </c>
      <c r="P816" s="5"/>
      <c r="Q816" s="5"/>
      <c r="R816" s="5"/>
      <c r="S816" s="5"/>
      <c r="T816" s="5"/>
      <c r="U816" s="5"/>
      <c r="V816" s="5"/>
      <c r="W816" s="5"/>
      <c r="X816" s="18"/>
      <c r="Y816" s="1" t="s">
        <v>5800</v>
      </c>
      <c r="Z816" s="27" t="s">
        <v>5801</v>
      </c>
      <c r="AA816" s="27" t="s">
        <v>5801</v>
      </c>
      <c r="AB816" s="5"/>
      <c r="AC816" s="27" t="s">
        <v>5802</v>
      </c>
      <c r="AD816" s="3">
        <v>45565.8566087963</v>
      </c>
      <c r="AE816" s="1" t="s">
        <v>5803</v>
      </c>
      <c r="AF816" s="28"/>
      <c r="AG816" s="5"/>
      <c r="AH816" s="5"/>
      <c r="AI816" s="11"/>
      <c r="AJ816" s="27" t="s">
        <v>5801</v>
      </c>
      <c r="AK816" s="5"/>
      <c r="AL816" s="18"/>
      <c r="AM816" s="18"/>
      <c r="AN816" s="18"/>
    </row>
    <row x14ac:dyDescent="0.25" r="817" customHeight="1" ht="18.75">
      <c r="A817" s="1" t="s">
        <v>589</v>
      </c>
      <c r="B817" s="1" t="s">
        <v>4761</v>
      </c>
      <c r="C817" s="4">
        <v>34816359826</v>
      </c>
      <c r="D817" s="2" t="s">
        <v>4761</v>
      </c>
      <c r="E817" s="4">
        <v>11989439620</v>
      </c>
      <c r="F817" s="1" t="s">
        <v>7851</v>
      </c>
      <c r="G817" s="22">
        <v>45495.83423611111</v>
      </c>
      <c r="H817" s="3">
        <v>45597.227175925924</v>
      </c>
      <c r="I817" s="22"/>
      <c r="J817" s="1" t="s">
        <v>44</v>
      </c>
      <c r="K817" s="1" t="s">
        <v>5863</v>
      </c>
      <c r="L817" s="25" t="s">
        <v>5473</v>
      </c>
      <c r="M817" s="18"/>
      <c r="N817" s="4">
        <v>86770772</v>
      </c>
      <c r="O817" s="4">
        <v>104998066</v>
      </c>
      <c r="P817" s="5"/>
      <c r="Q817" s="5"/>
      <c r="R817" s="5"/>
      <c r="S817" s="5"/>
      <c r="T817" s="5"/>
      <c r="U817" s="5"/>
      <c r="V817" s="5"/>
      <c r="W817" s="5"/>
      <c r="X817" s="18"/>
      <c r="Y817" s="1" t="s">
        <v>5800</v>
      </c>
      <c r="Z817" s="27" t="s">
        <v>5801</v>
      </c>
      <c r="AA817" s="27" t="s">
        <v>5801</v>
      </c>
      <c r="AB817" s="5"/>
      <c r="AC817" s="27" t="s">
        <v>5802</v>
      </c>
      <c r="AD817" s="3">
        <v>45495.83423611111</v>
      </c>
      <c r="AE817" s="1" t="s">
        <v>5803</v>
      </c>
      <c r="AF817" s="28"/>
      <c r="AG817" s="5"/>
      <c r="AH817" s="5"/>
      <c r="AI817" s="11"/>
      <c r="AJ817" s="27" t="s">
        <v>5801</v>
      </c>
      <c r="AK817" s="5"/>
      <c r="AL817" s="18"/>
      <c r="AM817" s="18"/>
      <c r="AN817" s="18"/>
    </row>
    <row x14ac:dyDescent="0.25" r="818" customHeight="1" ht="18.75">
      <c r="A818" s="1" t="s">
        <v>1166</v>
      </c>
      <c r="B818" s="1" t="s">
        <v>7852</v>
      </c>
      <c r="C818" s="4">
        <v>26947451000124</v>
      </c>
      <c r="D818" s="2" t="s">
        <v>7852</v>
      </c>
      <c r="E818" s="4">
        <v>47999771137</v>
      </c>
      <c r="F818" s="1" t="s">
        <v>7853</v>
      </c>
      <c r="G818" s="22">
        <v>45271.82115740741</v>
      </c>
      <c r="H818" s="3">
        <v>45302.57662037037</v>
      </c>
      <c r="I818" s="22">
        <v>45338.808171296296</v>
      </c>
      <c r="J818" s="1" t="s">
        <v>119</v>
      </c>
      <c r="K818" s="1" t="s">
        <v>5863</v>
      </c>
      <c r="L818" s="25" t="s">
        <v>7854</v>
      </c>
      <c r="M818" s="18"/>
      <c r="N818" s="4">
        <v>75244820</v>
      </c>
      <c r="O818" s="4">
        <v>93092844</v>
      </c>
      <c r="P818" s="5"/>
      <c r="Q818" s="5"/>
      <c r="R818" s="5"/>
      <c r="S818" s="5"/>
      <c r="T818" s="5"/>
      <c r="U818" s="1" t="s">
        <v>7855</v>
      </c>
      <c r="V818" s="5"/>
      <c r="W818" s="5"/>
      <c r="X818" s="18"/>
      <c r="Y818" s="1" t="s">
        <v>5800</v>
      </c>
      <c r="Z818" s="27" t="s">
        <v>5801</v>
      </c>
      <c r="AA818" s="27" t="s">
        <v>5801</v>
      </c>
      <c r="AB818" s="5"/>
      <c r="AC818" s="5"/>
      <c r="AD818" s="11"/>
      <c r="AE818" s="1" t="s">
        <v>5803</v>
      </c>
      <c r="AF818" s="28"/>
      <c r="AG818" s="5"/>
      <c r="AH818" s="5"/>
      <c r="AI818" s="11"/>
      <c r="AJ818" s="5"/>
      <c r="AK818" s="5"/>
      <c r="AL818" s="18"/>
      <c r="AM818" s="18"/>
      <c r="AN818" s="18"/>
    </row>
    <row x14ac:dyDescent="0.25" r="819" customHeight="1" ht="18.75">
      <c r="A819" s="1" t="s">
        <v>964</v>
      </c>
      <c r="B819" s="1" t="s">
        <v>4762</v>
      </c>
      <c r="C819" s="4">
        <v>91597435000110</v>
      </c>
      <c r="D819" s="2" t="s">
        <v>4762</v>
      </c>
      <c r="E819" s="4">
        <v>51998681327</v>
      </c>
      <c r="F819" s="1" t="s">
        <v>7856</v>
      </c>
      <c r="G819" s="22">
        <v>45463.72074074074</v>
      </c>
      <c r="H819" s="3">
        <v>45597.227164351854</v>
      </c>
      <c r="I819" s="22"/>
      <c r="J819" s="1" t="s">
        <v>75</v>
      </c>
      <c r="K819" s="1" t="s">
        <v>5797</v>
      </c>
      <c r="L819" s="25" t="s">
        <v>5382</v>
      </c>
      <c r="M819" s="18"/>
      <c r="N819" s="4">
        <v>85754723</v>
      </c>
      <c r="O819" s="4">
        <v>103466145</v>
      </c>
      <c r="P819" s="5"/>
      <c r="Q819" s="5"/>
      <c r="R819" s="5"/>
      <c r="S819" s="5"/>
      <c r="T819" s="1" t="s">
        <v>5815</v>
      </c>
      <c r="U819" s="1" t="s">
        <v>7857</v>
      </c>
      <c r="V819" s="5"/>
      <c r="W819" s="5"/>
      <c r="X819" s="4">
        <v>126937</v>
      </c>
      <c r="Y819" s="1" t="s">
        <v>5825</v>
      </c>
      <c r="Z819" s="27" t="s">
        <v>5801</v>
      </c>
      <c r="AA819" s="27" t="s">
        <v>5801</v>
      </c>
      <c r="AB819" s="5"/>
      <c r="AC819" s="27" t="s">
        <v>5802</v>
      </c>
      <c r="AD819" s="3">
        <v>45463.714467592596</v>
      </c>
      <c r="AE819" s="1" t="s">
        <v>5803</v>
      </c>
      <c r="AF819" s="28"/>
      <c r="AG819" s="5"/>
      <c r="AH819" s="5"/>
      <c r="AI819" s="11"/>
      <c r="AJ819" s="27" t="s">
        <v>5801</v>
      </c>
      <c r="AK819" s="5"/>
      <c r="AL819" s="18"/>
      <c r="AM819" s="18"/>
      <c r="AN819" s="18"/>
    </row>
    <row x14ac:dyDescent="0.25" r="820" customHeight="1" ht="18.75">
      <c r="A820" s="1" t="s">
        <v>1695</v>
      </c>
      <c r="B820" s="1" t="s">
        <v>2235</v>
      </c>
      <c r="C820" s="18"/>
      <c r="D820" s="2" t="s">
        <v>2235</v>
      </c>
      <c r="E820" s="4">
        <v>31986540274</v>
      </c>
      <c r="F820" s="1" t="s">
        <v>7858</v>
      </c>
      <c r="G820" s="22">
        <v>45096.64193287037</v>
      </c>
      <c r="H820" s="3">
        <v>45597.227164351854</v>
      </c>
      <c r="I820" s="22"/>
      <c r="J820" s="1" t="s">
        <v>114</v>
      </c>
      <c r="K820" s="5"/>
      <c r="L820" s="5"/>
      <c r="M820" s="18"/>
      <c r="N820" s="4">
        <v>67735760</v>
      </c>
      <c r="O820" s="4">
        <v>82520560</v>
      </c>
      <c r="P820" s="5"/>
      <c r="Q820" s="5"/>
      <c r="R820" s="5"/>
      <c r="S820" s="5"/>
      <c r="T820" s="5"/>
      <c r="U820" s="5"/>
      <c r="V820" s="5"/>
      <c r="W820" s="27" t="s">
        <v>5802</v>
      </c>
      <c r="X820" s="18"/>
      <c r="Y820" s="1" t="s">
        <v>5800</v>
      </c>
      <c r="Z820" s="27" t="s">
        <v>5801</v>
      </c>
      <c r="AA820" s="27" t="s">
        <v>5801</v>
      </c>
      <c r="AB820" s="5"/>
      <c r="AC820" s="5"/>
      <c r="AD820" s="11"/>
      <c r="AE820" s="1" t="s">
        <v>5803</v>
      </c>
      <c r="AF820" s="28"/>
      <c r="AG820" s="5"/>
      <c r="AH820" s="5"/>
      <c r="AI820" s="11"/>
      <c r="AJ820" s="27" t="s">
        <v>5801</v>
      </c>
      <c r="AK820" s="5"/>
      <c r="AL820" s="18"/>
      <c r="AM820" s="18"/>
      <c r="AN820" s="18"/>
    </row>
    <row x14ac:dyDescent="0.25" r="821" customHeight="1" ht="18.75">
      <c r="A821" s="1" t="s">
        <v>4576</v>
      </c>
      <c r="B821" s="1" t="s">
        <v>7859</v>
      </c>
      <c r="C821" s="18"/>
      <c r="D821" s="2" t="s">
        <v>7859</v>
      </c>
      <c r="E821" s="4">
        <v>31991638226</v>
      </c>
      <c r="F821" s="1" t="s">
        <v>7860</v>
      </c>
      <c r="G821" s="22">
        <v>45583.82</v>
      </c>
      <c r="H821" s="3">
        <v>45597.16028935185</v>
      </c>
      <c r="I821" s="22"/>
      <c r="J821" s="1" t="s">
        <v>173</v>
      </c>
      <c r="K821" s="5"/>
      <c r="L821" s="5"/>
      <c r="M821" s="18"/>
      <c r="N821" s="4">
        <v>89341122</v>
      </c>
      <c r="O821" s="4">
        <v>109024010</v>
      </c>
      <c r="P821" s="5"/>
      <c r="Q821" s="5"/>
      <c r="R821" s="5"/>
      <c r="S821" s="5"/>
      <c r="T821" s="5"/>
      <c r="U821" s="5"/>
      <c r="V821" s="5"/>
      <c r="W821" s="5"/>
      <c r="X821" s="18"/>
      <c r="Y821" s="1" t="s">
        <v>5800</v>
      </c>
      <c r="Z821" s="27" t="s">
        <v>5801</v>
      </c>
      <c r="AA821" s="27" t="s">
        <v>5801</v>
      </c>
      <c r="AB821" s="5"/>
      <c r="AC821" s="27" t="s">
        <v>5802</v>
      </c>
      <c r="AD821" s="3">
        <v>45583.82</v>
      </c>
      <c r="AE821" s="1" t="s">
        <v>5803</v>
      </c>
      <c r="AF821" s="28"/>
      <c r="AG821" s="5"/>
      <c r="AH821" s="5"/>
      <c r="AI821" s="11"/>
      <c r="AJ821" s="27" t="s">
        <v>5801</v>
      </c>
      <c r="AK821" s="5"/>
      <c r="AL821" s="18"/>
      <c r="AM821" s="18"/>
      <c r="AN821" s="18"/>
    </row>
    <row x14ac:dyDescent="0.25" r="822" customHeight="1" ht="18.75">
      <c r="A822" s="1" t="s">
        <v>7861</v>
      </c>
      <c r="B822" s="1" t="s">
        <v>7862</v>
      </c>
      <c r="C822" s="4">
        <v>42194852875</v>
      </c>
      <c r="D822" s="2" t="s">
        <v>7862</v>
      </c>
      <c r="E822" s="4">
        <v>11955895511</v>
      </c>
      <c r="F822" s="1" t="s">
        <v>7863</v>
      </c>
      <c r="G822" s="22">
        <v>45075.125</v>
      </c>
      <c r="H822" s="3">
        <v>45369.70155092593</v>
      </c>
      <c r="I822" s="22">
        <v>45138.125</v>
      </c>
      <c r="J822" s="1" t="s">
        <v>87</v>
      </c>
      <c r="K822" s="5"/>
      <c r="L822" s="5"/>
      <c r="M822" s="18"/>
      <c r="N822" s="4">
        <v>66633711</v>
      </c>
      <c r="O822" s="4">
        <v>81217059</v>
      </c>
      <c r="P822" s="27" t="s">
        <v>5801</v>
      </c>
      <c r="Q822" s="5"/>
      <c r="R822" s="5"/>
      <c r="S822" s="5"/>
      <c r="T822" s="5"/>
      <c r="U822" s="5"/>
      <c r="V822" s="27" t="s">
        <v>5801</v>
      </c>
      <c r="W822" s="27" t="s">
        <v>5802</v>
      </c>
      <c r="X822" s="18"/>
      <c r="Y822" s="1" t="s">
        <v>5800</v>
      </c>
      <c r="Z822" s="27" t="s">
        <v>5801</v>
      </c>
      <c r="AA822" s="27" t="s">
        <v>5801</v>
      </c>
      <c r="AB822" s="5"/>
      <c r="AC822" s="5"/>
      <c r="AD822" s="11"/>
      <c r="AE822" s="1" t="s">
        <v>5803</v>
      </c>
      <c r="AF822" s="28"/>
      <c r="AG822" s="5"/>
      <c r="AH822" s="5"/>
      <c r="AI822" s="11"/>
      <c r="AJ822" s="27" t="s">
        <v>5801</v>
      </c>
      <c r="AK822" s="5"/>
      <c r="AL822" s="18"/>
      <c r="AM822" s="18"/>
      <c r="AN822" s="18"/>
    </row>
    <row x14ac:dyDescent="0.25" r="823" customHeight="1" ht="18.75">
      <c r="A823" s="1" t="s">
        <v>4577</v>
      </c>
      <c r="B823" s="1" t="s">
        <v>7864</v>
      </c>
      <c r="C823" s="18"/>
      <c r="D823" s="2" t="s">
        <v>7864</v>
      </c>
      <c r="E823" s="4">
        <v>31991638226</v>
      </c>
      <c r="F823" s="1" t="s">
        <v>7865</v>
      </c>
      <c r="G823" s="22">
        <v>45473.627604166664</v>
      </c>
      <c r="H823" s="3">
        <v>45597.22709490741</v>
      </c>
      <c r="I823" s="22"/>
      <c r="J823" s="1" t="s">
        <v>288</v>
      </c>
      <c r="K823" s="5"/>
      <c r="L823" s="5"/>
      <c r="M823" s="18"/>
      <c r="N823" s="4">
        <v>86040073</v>
      </c>
      <c r="O823" s="4">
        <v>103923251</v>
      </c>
      <c r="P823" s="5"/>
      <c r="Q823" s="5"/>
      <c r="R823" s="5"/>
      <c r="S823" s="5"/>
      <c r="T823" s="5"/>
      <c r="U823" s="5"/>
      <c r="V823" s="5"/>
      <c r="W823" s="27" t="s">
        <v>5802</v>
      </c>
      <c r="X823" s="18"/>
      <c r="Y823" s="1" t="s">
        <v>5800</v>
      </c>
      <c r="Z823" s="27" t="s">
        <v>5801</v>
      </c>
      <c r="AA823" s="27" t="s">
        <v>5801</v>
      </c>
      <c r="AB823" s="5"/>
      <c r="AC823" s="27" t="s">
        <v>5802</v>
      </c>
      <c r="AD823" s="3">
        <v>45473.61670138889</v>
      </c>
      <c r="AE823" s="1" t="s">
        <v>5803</v>
      </c>
      <c r="AF823" s="28"/>
      <c r="AG823" s="5"/>
      <c r="AH823" s="5"/>
      <c r="AI823" s="11"/>
      <c r="AJ823" s="27" t="s">
        <v>5801</v>
      </c>
      <c r="AK823" s="5"/>
      <c r="AL823" s="18"/>
      <c r="AM823" s="18"/>
      <c r="AN823" s="18"/>
    </row>
    <row x14ac:dyDescent="0.25" r="824" customHeight="1" ht="18.75">
      <c r="A824" s="1" t="s">
        <v>7866</v>
      </c>
      <c r="B824" s="1" t="s">
        <v>7867</v>
      </c>
      <c r="C824" s="4">
        <v>10969088914</v>
      </c>
      <c r="D824" s="2" t="s">
        <v>7867</v>
      </c>
      <c r="E824" s="4">
        <v>44999339962</v>
      </c>
      <c r="F824" s="1" t="s">
        <v>7868</v>
      </c>
      <c r="G824" s="22">
        <v>45082.820625</v>
      </c>
      <c r="H824" s="3">
        <v>45082.820625</v>
      </c>
      <c r="I824" s="22">
        <v>45203.820625</v>
      </c>
      <c r="J824" s="1" t="s">
        <v>114</v>
      </c>
      <c r="K824" s="5"/>
      <c r="L824" s="5"/>
      <c r="M824" s="18"/>
      <c r="N824" s="4">
        <v>67173495</v>
      </c>
      <c r="O824" s="4">
        <v>81855433</v>
      </c>
      <c r="P824" s="5"/>
      <c r="Q824" s="5"/>
      <c r="R824" s="5"/>
      <c r="S824" s="5"/>
      <c r="T824" s="5"/>
      <c r="U824" s="1" t="s">
        <v>7868</v>
      </c>
      <c r="V824" s="5"/>
      <c r="W824" s="27" t="s">
        <v>5802</v>
      </c>
      <c r="X824" s="18"/>
      <c r="Y824" s="1" t="s">
        <v>5800</v>
      </c>
      <c r="Z824" s="27" t="s">
        <v>5801</v>
      </c>
      <c r="AA824" s="27" t="s">
        <v>5801</v>
      </c>
      <c r="AB824" s="5"/>
      <c r="AC824" s="5"/>
      <c r="AD824" s="11"/>
      <c r="AE824" s="1" t="s">
        <v>5803</v>
      </c>
      <c r="AF824" s="28"/>
      <c r="AG824" s="5"/>
      <c r="AH824" s="5"/>
      <c r="AI824" s="11"/>
      <c r="AJ824" s="27" t="s">
        <v>5801</v>
      </c>
      <c r="AK824" s="5"/>
      <c r="AL824" s="18"/>
      <c r="AM824" s="18"/>
      <c r="AN824" s="18"/>
    </row>
    <row x14ac:dyDescent="0.25" r="825" customHeight="1" ht="18.75">
      <c r="A825" s="1" t="s">
        <v>984</v>
      </c>
      <c r="B825" s="1" t="s">
        <v>2236</v>
      </c>
      <c r="C825" s="4">
        <v>6278820994</v>
      </c>
      <c r="D825" s="2" t="s">
        <v>2236</v>
      </c>
      <c r="E825" s="4">
        <v>47999555815</v>
      </c>
      <c r="F825" s="1" t="s">
        <v>7869</v>
      </c>
      <c r="G825" s="22">
        <v>45394.87190972222</v>
      </c>
      <c r="H825" s="3">
        <v>45462.632627314815</v>
      </c>
      <c r="I825" s="22">
        <v>45476.72622685185</v>
      </c>
      <c r="J825" s="1" t="s">
        <v>20</v>
      </c>
      <c r="K825" s="1" t="s">
        <v>5812</v>
      </c>
      <c r="L825" s="25" t="s">
        <v>5218</v>
      </c>
      <c r="M825" s="18"/>
      <c r="N825" s="4">
        <v>81706235</v>
      </c>
      <c r="O825" s="4">
        <v>99459631</v>
      </c>
      <c r="P825" s="5"/>
      <c r="Q825" s="5"/>
      <c r="R825" s="5"/>
      <c r="S825" s="5"/>
      <c r="T825" s="5"/>
      <c r="U825" s="1" t="s">
        <v>7870</v>
      </c>
      <c r="V825" s="5"/>
      <c r="W825" s="5"/>
      <c r="X825" s="18"/>
      <c r="Y825" s="1" t="s">
        <v>5800</v>
      </c>
      <c r="Z825" s="27" t="s">
        <v>5801</v>
      </c>
      <c r="AA825" s="27" t="s">
        <v>5801</v>
      </c>
      <c r="AB825" s="5"/>
      <c r="AC825" s="27" t="s">
        <v>5802</v>
      </c>
      <c r="AD825" s="3">
        <v>45394.87189814815</v>
      </c>
      <c r="AE825" s="1" t="s">
        <v>5803</v>
      </c>
      <c r="AF825" s="28"/>
      <c r="AG825" s="5"/>
      <c r="AH825" s="5"/>
      <c r="AI825" s="11"/>
      <c r="AJ825" s="5"/>
      <c r="AK825" s="5"/>
      <c r="AL825" s="18"/>
      <c r="AM825" s="18"/>
      <c r="AN825" s="18"/>
    </row>
    <row x14ac:dyDescent="0.25" r="826" customHeight="1" ht="18.75">
      <c r="A826" s="1" t="s">
        <v>1285</v>
      </c>
      <c r="B826" s="1" t="s">
        <v>4763</v>
      </c>
      <c r="C826" s="4">
        <v>38120198000110</v>
      </c>
      <c r="D826" s="2" t="s">
        <v>4763</v>
      </c>
      <c r="E826" s="4">
        <v>27998491493</v>
      </c>
      <c r="F826" s="1" t="s">
        <v>7871</v>
      </c>
      <c r="G826" s="22">
        <v>45545.80123842593</v>
      </c>
      <c r="H826" s="3">
        <v>45597.227175925924</v>
      </c>
      <c r="I826" s="22"/>
      <c r="J826" s="1" t="s">
        <v>119</v>
      </c>
      <c r="K826" s="1" t="s">
        <v>5797</v>
      </c>
      <c r="L826" s="25" t="s">
        <v>5687</v>
      </c>
      <c r="M826" s="18"/>
      <c r="N826" s="4">
        <v>88240005</v>
      </c>
      <c r="O826" s="4">
        <v>107259217</v>
      </c>
      <c r="P826" s="5"/>
      <c r="Q826" s="1" t="s">
        <v>5852</v>
      </c>
      <c r="R826" s="5"/>
      <c r="S826" s="1" t="s">
        <v>5814</v>
      </c>
      <c r="T826" s="1" t="s">
        <v>5798</v>
      </c>
      <c r="U826" s="5"/>
      <c r="V826" s="5"/>
      <c r="W826" s="5"/>
      <c r="X826" s="4">
        <v>142416</v>
      </c>
      <c r="Y826" s="1" t="s">
        <v>5800</v>
      </c>
      <c r="Z826" s="27" t="s">
        <v>5801</v>
      </c>
      <c r="AA826" s="27" t="s">
        <v>5801</v>
      </c>
      <c r="AB826" s="1" t="s">
        <v>7872</v>
      </c>
      <c r="AC826" s="27" t="s">
        <v>5802</v>
      </c>
      <c r="AD826" s="3">
        <v>45545.80122685185</v>
      </c>
      <c r="AE826" s="1" t="s">
        <v>5803</v>
      </c>
      <c r="AF826" s="28"/>
      <c r="AG826" s="5"/>
      <c r="AH826" s="5"/>
      <c r="AI826" s="11"/>
      <c r="AJ826" s="27" t="s">
        <v>5801</v>
      </c>
      <c r="AK826" s="27" t="s">
        <v>5801</v>
      </c>
      <c r="AL826" s="4">
        <v>0</v>
      </c>
      <c r="AM826" s="4">
        <v>0</v>
      </c>
      <c r="AN826" s="4">
        <v>0</v>
      </c>
    </row>
    <row x14ac:dyDescent="0.25" r="827" customHeight="1" ht="18.75">
      <c r="A827" s="1" t="s">
        <v>862</v>
      </c>
      <c r="B827" s="1" t="s">
        <v>2467</v>
      </c>
      <c r="C827" s="4">
        <v>12814659766</v>
      </c>
      <c r="D827" s="2" t="s">
        <v>2467</v>
      </c>
      <c r="E827" s="4">
        <v>21964548534</v>
      </c>
      <c r="F827" s="1" t="s">
        <v>7873</v>
      </c>
      <c r="G827" s="22">
        <v>45419.717685185184</v>
      </c>
      <c r="H827" s="3">
        <v>45597.227164351854</v>
      </c>
      <c r="I827" s="22"/>
      <c r="J827" s="1" t="s">
        <v>75</v>
      </c>
      <c r="K827" s="1" t="s">
        <v>5812</v>
      </c>
      <c r="L827" s="25" t="s">
        <v>5287</v>
      </c>
      <c r="M827" s="18"/>
      <c r="N827" s="4">
        <v>83489505</v>
      </c>
      <c r="O827" s="4">
        <v>100914719</v>
      </c>
      <c r="P827" s="5"/>
      <c r="Q827" s="5"/>
      <c r="R827" s="5"/>
      <c r="S827" s="5"/>
      <c r="T827" s="1" t="s">
        <v>5815</v>
      </c>
      <c r="U827" s="1" t="s">
        <v>7874</v>
      </c>
      <c r="V827" s="5"/>
      <c r="W827" s="27" t="s">
        <v>5802</v>
      </c>
      <c r="X827" s="18"/>
      <c r="Y827" s="1" t="s">
        <v>5800</v>
      </c>
      <c r="Z827" s="27" t="s">
        <v>5801</v>
      </c>
      <c r="AA827" s="27" t="s">
        <v>5801</v>
      </c>
      <c r="AB827" s="5"/>
      <c r="AC827" s="27" t="s">
        <v>5802</v>
      </c>
      <c r="AD827" s="3">
        <v>45419.717673611114</v>
      </c>
      <c r="AE827" s="1" t="s">
        <v>5803</v>
      </c>
      <c r="AF827" s="28"/>
      <c r="AG827" s="5"/>
      <c r="AH827" s="5"/>
      <c r="AI827" s="11"/>
      <c r="AJ827" s="27" t="s">
        <v>5801</v>
      </c>
      <c r="AK827" s="5"/>
      <c r="AL827" s="18"/>
      <c r="AM827" s="18"/>
      <c r="AN827" s="18"/>
    </row>
    <row x14ac:dyDescent="0.25" r="828" customHeight="1" ht="18.75">
      <c r="A828" s="1" t="s">
        <v>1127</v>
      </c>
      <c r="B828" s="1" t="s">
        <v>7875</v>
      </c>
      <c r="C828" s="4">
        <v>42220528000116</v>
      </c>
      <c r="D828" s="2" t="s">
        <v>7875</v>
      </c>
      <c r="E828" s="4">
        <v>96991777554</v>
      </c>
      <c r="F828" s="1" t="s">
        <v>7876</v>
      </c>
      <c r="G828" s="22">
        <v>45337.83627314815</v>
      </c>
      <c r="H828" s="3">
        <v>45369.75289351852</v>
      </c>
      <c r="I828" s="22">
        <v>45422.63594907407</v>
      </c>
      <c r="J828" s="1" t="s">
        <v>119</v>
      </c>
      <c r="K828" s="5"/>
      <c r="L828" s="25" t="s">
        <v>7877</v>
      </c>
      <c r="M828" s="18"/>
      <c r="N828" s="4">
        <v>77477153</v>
      </c>
      <c r="O828" s="4">
        <v>96028166</v>
      </c>
      <c r="P828" s="5"/>
      <c r="Q828" s="5"/>
      <c r="R828" s="5"/>
      <c r="S828" s="5"/>
      <c r="T828" s="1" t="s">
        <v>5815</v>
      </c>
      <c r="U828" s="1" t="s">
        <v>7878</v>
      </c>
      <c r="V828" s="5"/>
      <c r="W828" s="5"/>
      <c r="X828" s="18"/>
      <c r="Y828" s="1" t="s">
        <v>5800</v>
      </c>
      <c r="Z828" s="27" t="s">
        <v>5801</v>
      </c>
      <c r="AA828" s="27" t="s">
        <v>5801</v>
      </c>
      <c r="AB828" s="5"/>
      <c r="AC828" s="5"/>
      <c r="AD828" s="11"/>
      <c r="AE828" s="1" t="s">
        <v>5803</v>
      </c>
      <c r="AF828" s="28"/>
      <c r="AG828" s="5"/>
      <c r="AH828" s="5"/>
      <c r="AI828" s="11"/>
      <c r="AJ828" s="5"/>
      <c r="AK828" s="5"/>
      <c r="AL828" s="18"/>
      <c r="AM828" s="18"/>
      <c r="AN828" s="18"/>
    </row>
    <row x14ac:dyDescent="0.25" r="829" customHeight="1" ht="18.75">
      <c r="A829" s="1" t="s">
        <v>507</v>
      </c>
      <c r="B829" s="1" t="s">
        <v>1842</v>
      </c>
      <c r="C829" s="4">
        <v>41636243000106</v>
      </c>
      <c r="D829" s="2" t="s">
        <v>7879</v>
      </c>
      <c r="E829" s="4">
        <v>16993420356</v>
      </c>
      <c r="F829" s="1" t="s">
        <v>7880</v>
      </c>
      <c r="G829" s="22">
        <v>45518.565</v>
      </c>
      <c r="H829" s="3">
        <v>45597.227175925924</v>
      </c>
      <c r="I829" s="22"/>
      <c r="J829" s="1" t="s">
        <v>20</v>
      </c>
      <c r="K829" s="1" t="s">
        <v>5893</v>
      </c>
      <c r="L829" s="25" t="s">
        <v>5549</v>
      </c>
      <c r="M829" s="18"/>
      <c r="N829" s="4">
        <v>87429424</v>
      </c>
      <c r="O829" s="4">
        <v>106038235</v>
      </c>
      <c r="P829" s="5"/>
      <c r="Q829" s="1" t="s">
        <v>6084</v>
      </c>
      <c r="R829" s="5"/>
      <c r="S829" s="1" t="s">
        <v>5814</v>
      </c>
      <c r="T829" s="1" t="s">
        <v>5815</v>
      </c>
      <c r="U829" s="5"/>
      <c r="V829" s="5"/>
      <c r="W829" s="5"/>
      <c r="X829" s="18"/>
      <c r="Y829" s="1" t="s">
        <v>5800</v>
      </c>
      <c r="Z829" s="27" t="s">
        <v>5801</v>
      </c>
      <c r="AA829" s="27" t="s">
        <v>5801</v>
      </c>
      <c r="AB829" s="1" t="s">
        <v>7881</v>
      </c>
      <c r="AC829" s="27" t="s">
        <v>5802</v>
      </c>
      <c r="AD829" s="3">
        <v>45518.565</v>
      </c>
      <c r="AE829" s="1" t="s">
        <v>5803</v>
      </c>
      <c r="AF829" s="28"/>
      <c r="AG829" s="5"/>
      <c r="AH829" s="5"/>
      <c r="AI829" s="11"/>
      <c r="AJ829" s="27" t="s">
        <v>5801</v>
      </c>
      <c r="AK829" s="27" t="s">
        <v>5801</v>
      </c>
      <c r="AL829" s="4">
        <v>0</v>
      </c>
      <c r="AM829" s="4">
        <v>0</v>
      </c>
      <c r="AN829" s="4">
        <v>0</v>
      </c>
    </row>
    <row x14ac:dyDescent="0.25" r="830" customHeight="1" ht="18.75">
      <c r="A830" s="1" t="s">
        <v>1012</v>
      </c>
      <c r="B830" s="1" t="s">
        <v>1843</v>
      </c>
      <c r="C830" s="4">
        <v>32275960000150</v>
      </c>
      <c r="D830" s="2" t="s">
        <v>1843</v>
      </c>
      <c r="E830" s="4">
        <v>34996809494</v>
      </c>
      <c r="F830" s="1" t="s">
        <v>7882</v>
      </c>
      <c r="G830" s="22">
        <v>45379.80378472222</v>
      </c>
      <c r="H830" s="3">
        <v>45597.227164351854</v>
      </c>
      <c r="I830" s="22"/>
      <c r="J830" s="1" t="s">
        <v>119</v>
      </c>
      <c r="K830" s="1" t="s">
        <v>5812</v>
      </c>
      <c r="L830" s="25" t="s">
        <v>5174</v>
      </c>
      <c r="M830" s="18"/>
      <c r="N830" s="4">
        <v>80042921</v>
      </c>
      <c r="O830" s="4">
        <v>98636182</v>
      </c>
      <c r="P830" s="5"/>
      <c r="Q830" s="5"/>
      <c r="R830" s="5"/>
      <c r="S830" s="5"/>
      <c r="T830" s="1" t="s">
        <v>5815</v>
      </c>
      <c r="U830" s="1" t="s">
        <v>7882</v>
      </c>
      <c r="V830" s="5"/>
      <c r="W830" s="5"/>
      <c r="X830" s="18"/>
      <c r="Y830" s="1" t="s">
        <v>5800</v>
      </c>
      <c r="Z830" s="27" t="s">
        <v>5801</v>
      </c>
      <c r="AA830" s="27" t="s">
        <v>5801</v>
      </c>
      <c r="AB830" s="5"/>
      <c r="AC830" s="27" t="s">
        <v>5802</v>
      </c>
      <c r="AD830" s="3">
        <v>45379.8037962963</v>
      </c>
      <c r="AE830" s="1" t="s">
        <v>5803</v>
      </c>
      <c r="AF830" s="26" t="s">
        <v>7883</v>
      </c>
      <c r="AG830" s="5"/>
      <c r="AH830" s="5"/>
      <c r="AI830" s="11"/>
      <c r="AJ830" s="27" t="s">
        <v>5801</v>
      </c>
      <c r="AK830" s="5"/>
      <c r="AL830" s="18"/>
      <c r="AM830" s="18"/>
      <c r="AN830" s="18"/>
    </row>
    <row x14ac:dyDescent="0.25" r="831" customHeight="1" ht="18.75">
      <c r="A831" s="1" t="s">
        <v>985</v>
      </c>
      <c r="B831" s="1" t="s">
        <v>7884</v>
      </c>
      <c r="C831" s="4">
        <v>42068331000103</v>
      </c>
      <c r="D831" s="2" t="s">
        <v>7884</v>
      </c>
      <c r="E831" s="4">
        <v>19999907100</v>
      </c>
      <c r="F831" s="1" t="s">
        <v>7885</v>
      </c>
      <c r="G831" s="22">
        <v>45343.83409722222</v>
      </c>
      <c r="H831" s="3">
        <v>45408.80986111111</v>
      </c>
      <c r="I831" s="22">
        <v>45435.840775462966</v>
      </c>
      <c r="J831" s="1" t="s">
        <v>119</v>
      </c>
      <c r="K831" s="1" t="s">
        <v>5893</v>
      </c>
      <c r="L831" s="25" t="s">
        <v>7886</v>
      </c>
      <c r="M831" s="18"/>
      <c r="N831" s="4">
        <v>77657403</v>
      </c>
      <c r="O831" s="4">
        <v>96297986</v>
      </c>
      <c r="P831" s="5"/>
      <c r="Q831" s="5"/>
      <c r="R831" s="5"/>
      <c r="S831" s="5"/>
      <c r="T831" s="5"/>
      <c r="U831" s="1" t="s">
        <v>7887</v>
      </c>
      <c r="V831" s="5"/>
      <c r="W831" s="5"/>
      <c r="X831" s="18"/>
      <c r="Y831" s="1" t="s">
        <v>5800</v>
      </c>
      <c r="Z831" s="27" t="s">
        <v>5801</v>
      </c>
      <c r="AA831" s="27" t="s">
        <v>5801</v>
      </c>
      <c r="AB831" s="5"/>
      <c r="AC831" s="5"/>
      <c r="AD831" s="11"/>
      <c r="AE831" s="1" t="s">
        <v>5803</v>
      </c>
      <c r="AF831" s="28"/>
      <c r="AG831" s="5"/>
      <c r="AH831" s="5"/>
      <c r="AI831" s="11"/>
      <c r="AJ831" s="5"/>
      <c r="AK831" s="5"/>
      <c r="AL831" s="18"/>
      <c r="AM831" s="18"/>
      <c r="AN831" s="18"/>
    </row>
    <row x14ac:dyDescent="0.25" r="832" customHeight="1" ht="18.75">
      <c r="A832" s="1" t="s">
        <v>632</v>
      </c>
      <c r="B832" s="1" t="s">
        <v>1844</v>
      </c>
      <c r="C832" s="4">
        <v>16809959000102</v>
      </c>
      <c r="D832" s="2" t="s">
        <v>1844</v>
      </c>
      <c r="E832" s="4">
        <v>14991245353</v>
      </c>
      <c r="F832" s="1" t="s">
        <v>7888</v>
      </c>
      <c r="G832" s="22">
        <v>45553.57672453704</v>
      </c>
      <c r="H832" s="3">
        <v>45597.227164351854</v>
      </c>
      <c r="I832" s="22"/>
      <c r="J832" s="1" t="s">
        <v>288</v>
      </c>
      <c r="K832" s="1" t="s">
        <v>5824</v>
      </c>
      <c r="L832" s="25" t="s">
        <v>5714</v>
      </c>
      <c r="M832" s="4">
        <v>497460</v>
      </c>
      <c r="N832" s="4">
        <v>88501046</v>
      </c>
      <c r="O832" s="4">
        <v>107657703</v>
      </c>
      <c r="P832" s="5"/>
      <c r="Q832" s="1" t="s">
        <v>5852</v>
      </c>
      <c r="R832" s="5"/>
      <c r="S832" s="1" t="s">
        <v>5814</v>
      </c>
      <c r="T832" s="5"/>
      <c r="U832" s="5"/>
      <c r="V832" s="5"/>
      <c r="W832" s="5"/>
      <c r="X832" s="18"/>
      <c r="Y832" s="1" t="s">
        <v>5800</v>
      </c>
      <c r="Z832" s="27" t="s">
        <v>5801</v>
      </c>
      <c r="AA832" s="27" t="s">
        <v>5801</v>
      </c>
      <c r="AB832" s="1" t="s">
        <v>7889</v>
      </c>
      <c r="AC832" s="27" t="s">
        <v>5802</v>
      </c>
      <c r="AD832" s="3">
        <v>45553.57670138889</v>
      </c>
      <c r="AE832" s="1" t="s">
        <v>5803</v>
      </c>
      <c r="AF832" s="28"/>
      <c r="AG832" s="5"/>
      <c r="AH832" s="5"/>
      <c r="AI832" s="11"/>
      <c r="AJ832" s="27" t="s">
        <v>5802</v>
      </c>
      <c r="AK832" s="27" t="s">
        <v>5801</v>
      </c>
      <c r="AL832" s="4">
        <v>0</v>
      </c>
      <c r="AM832" s="4">
        <v>0</v>
      </c>
      <c r="AN832" s="4">
        <v>0</v>
      </c>
    </row>
    <row x14ac:dyDescent="0.25" r="833" customHeight="1" ht="18.75">
      <c r="A833" s="1" t="s">
        <v>893</v>
      </c>
      <c r="B833" s="1" t="s">
        <v>2468</v>
      </c>
      <c r="C833" s="4">
        <v>30204504000194</v>
      </c>
      <c r="D833" s="2" t="s">
        <v>2468</v>
      </c>
      <c r="E833" s="4">
        <v>11981041707</v>
      </c>
      <c r="F833" s="1" t="s">
        <v>7890</v>
      </c>
      <c r="G833" s="22">
        <v>45547.52956018518</v>
      </c>
      <c r="H833" s="3">
        <v>45597.2271875</v>
      </c>
      <c r="I833" s="22"/>
      <c r="J833" s="1" t="s">
        <v>273</v>
      </c>
      <c r="K833" s="1" t="s">
        <v>5812</v>
      </c>
      <c r="L833" s="25" t="s">
        <v>5701</v>
      </c>
      <c r="M833" s="18"/>
      <c r="N833" s="4">
        <v>88277999</v>
      </c>
      <c r="O833" s="4">
        <v>107323483</v>
      </c>
      <c r="P833" s="5"/>
      <c r="Q833" s="5"/>
      <c r="R833" s="5"/>
      <c r="S833" s="5"/>
      <c r="T833" s="5"/>
      <c r="U833" s="5"/>
      <c r="V833" s="5"/>
      <c r="W833" s="5"/>
      <c r="X833" s="18"/>
      <c r="Y833" s="1" t="s">
        <v>5800</v>
      </c>
      <c r="Z833" s="27" t="s">
        <v>5801</v>
      </c>
      <c r="AA833" s="27" t="s">
        <v>5801</v>
      </c>
      <c r="AB833" s="5"/>
      <c r="AC833" s="27" t="s">
        <v>5802</v>
      </c>
      <c r="AD833" s="3">
        <v>45547.524930555555</v>
      </c>
      <c r="AE833" s="1" t="s">
        <v>5803</v>
      </c>
      <c r="AF833" s="26" t="s">
        <v>7891</v>
      </c>
      <c r="AG833" s="5"/>
      <c r="AH833" s="5"/>
      <c r="AI833" s="11"/>
      <c r="AJ833" s="27" t="s">
        <v>5801</v>
      </c>
      <c r="AK833" s="5"/>
      <c r="AL833" s="18"/>
      <c r="AM833" s="18"/>
      <c r="AN833" s="18"/>
    </row>
    <row x14ac:dyDescent="0.25" r="834" customHeight="1" ht="18.75">
      <c r="A834" s="1" t="s">
        <v>573</v>
      </c>
      <c r="B834" s="1" t="s">
        <v>7892</v>
      </c>
      <c r="C834" s="4">
        <v>30157537000120</v>
      </c>
      <c r="D834" s="2" t="s">
        <v>7892</v>
      </c>
      <c r="E834" s="4">
        <v>27981318524</v>
      </c>
      <c r="F834" s="1" t="s">
        <v>7893</v>
      </c>
      <c r="G834" s="22">
        <v>45191.73572916666</v>
      </c>
      <c r="H834" s="3">
        <v>45597.22712962963</v>
      </c>
      <c r="I834" s="22"/>
      <c r="J834" s="1" t="s">
        <v>20</v>
      </c>
      <c r="K834" s="1" t="s">
        <v>5835</v>
      </c>
      <c r="L834" s="25" t="s">
        <v>7894</v>
      </c>
      <c r="M834" s="18"/>
      <c r="N834" s="4">
        <v>72168385</v>
      </c>
      <c r="O834" s="4">
        <v>88285280</v>
      </c>
      <c r="P834" s="5"/>
      <c r="Q834" s="5"/>
      <c r="R834" s="5"/>
      <c r="S834" s="5"/>
      <c r="T834" s="5"/>
      <c r="U834" s="1" t="s">
        <v>7895</v>
      </c>
      <c r="V834" s="5"/>
      <c r="W834" s="5"/>
      <c r="X834" s="18"/>
      <c r="Y834" s="1" t="s">
        <v>5800</v>
      </c>
      <c r="Z834" s="27" t="s">
        <v>5801</v>
      </c>
      <c r="AA834" s="27" t="s">
        <v>5801</v>
      </c>
      <c r="AB834" s="5"/>
      <c r="AC834" s="5"/>
      <c r="AD834" s="11"/>
      <c r="AE834" s="1" t="s">
        <v>5803</v>
      </c>
      <c r="AF834" s="28"/>
      <c r="AG834" s="5"/>
      <c r="AH834" s="5"/>
      <c r="AI834" s="11"/>
      <c r="AJ834" s="27" t="s">
        <v>5801</v>
      </c>
      <c r="AK834" s="5"/>
      <c r="AL834" s="18"/>
      <c r="AM834" s="18"/>
      <c r="AN834" s="18"/>
    </row>
    <row x14ac:dyDescent="0.25" r="835" customHeight="1" ht="18.75">
      <c r="A835" s="1" t="s">
        <v>4578</v>
      </c>
      <c r="B835" s="1" t="s">
        <v>7896</v>
      </c>
      <c r="C835" s="18"/>
      <c r="D835" s="2" t="s">
        <v>7896</v>
      </c>
      <c r="E835" s="4">
        <v>31991638226</v>
      </c>
      <c r="F835" s="1" t="s">
        <v>7897</v>
      </c>
      <c r="G835" s="22">
        <v>45583.82013888889</v>
      </c>
      <c r="H835" s="3">
        <v>45597.160208333335</v>
      </c>
      <c r="I835" s="22"/>
      <c r="J835" s="1" t="s">
        <v>278</v>
      </c>
      <c r="K835" s="5"/>
      <c r="L835" s="5"/>
      <c r="M835" s="18"/>
      <c r="N835" s="4">
        <v>89341137</v>
      </c>
      <c r="O835" s="4">
        <v>109024027</v>
      </c>
      <c r="P835" s="5"/>
      <c r="Q835" s="5"/>
      <c r="R835" s="5"/>
      <c r="S835" s="5"/>
      <c r="T835" s="5"/>
      <c r="U835" s="5"/>
      <c r="V835" s="5"/>
      <c r="W835" s="5"/>
      <c r="X835" s="18"/>
      <c r="Y835" s="1" t="s">
        <v>5800</v>
      </c>
      <c r="Z835" s="27" t="s">
        <v>5801</v>
      </c>
      <c r="AA835" s="27" t="s">
        <v>5801</v>
      </c>
      <c r="AB835" s="5"/>
      <c r="AC835" s="27" t="s">
        <v>5802</v>
      </c>
      <c r="AD835" s="3">
        <v>45583.82013888889</v>
      </c>
      <c r="AE835" s="1" t="s">
        <v>5803</v>
      </c>
      <c r="AF835" s="28"/>
      <c r="AG835" s="5"/>
      <c r="AH835" s="5"/>
      <c r="AI835" s="11"/>
      <c r="AJ835" s="27" t="s">
        <v>5801</v>
      </c>
      <c r="AK835" s="5"/>
      <c r="AL835" s="18"/>
      <c r="AM835" s="18"/>
      <c r="AN835" s="18"/>
    </row>
    <row x14ac:dyDescent="0.25" r="836" customHeight="1" ht="18.75">
      <c r="A836" s="1" t="s">
        <v>1725</v>
      </c>
      <c r="B836" s="1" t="s">
        <v>4764</v>
      </c>
      <c r="C836" s="4">
        <v>47355788000112</v>
      </c>
      <c r="D836" s="2" t="s">
        <v>7898</v>
      </c>
      <c r="E836" s="4">
        <v>75982255179</v>
      </c>
      <c r="F836" s="1" t="s">
        <v>7899</v>
      </c>
      <c r="G836" s="22">
        <v>45560.011967592596</v>
      </c>
      <c r="H836" s="3">
        <v>45597.22715277778</v>
      </c>
      <c r="I836" s="22"/>
      <c r="J836" s="1" t="s">
        <v>237</v>
      </c>
      <c r="K836" s="5"/>
      <c r="L836" s="5"/>
      <c r="M836" s="18"/>
      <c r="N836" s="4">
        <v>88650743</v>
      </c>
      <c r="O836" s="4">
        <v>107944060</v>
      </c>
      <c r="P836" s="5"/>
      <c r="Q836" s="1" t="s">
        <v>6073</v>
      </c>
      <c r="R836" s="5"/>
      <c r="S836" s="1" t="s">
        <v>5882</v>
      </c>
      <c r="T836" s="1" t="s">
        <v>5815</v>
      </c>
      <c r="U836" s="5"/>
      <c r="V836" s="5"/>
      <c r="W836" s="5"/>
      <c r="X836" s="18"/>
      <c r="Y836" s="1" t="s">
        <v>5800</v>
      </c>
      <c r="Z836" s="27" t="s">
        <v>5801</v>
      </c>
      <c r="AA836" s="27" t="s">
        <v>5801</v>
      </c>
      <c r="AB836" s="5"/>
      <c r="AC836" s="27" t="s">
        <v>5802</v>
      </c>
      <c r="AD836" s="3">
        <v>45560.01195601852</v>
      </c>
      <c r="AE836" s="1" t="s">
        <v>5803</v>
      </c>
      <c r="AF836" s="28"/>
      <c r="AG836" s="5"/>
      <c r="AH836" s="5"/>
      <c r="AI836" s="11"/>
      <c r="AJ836" s="27" t="s">
        <v>5801</v>
      </c>
      <c r="AK836" s="27" t="s">
        <v>5802</v>
      </c>
      <c r="AL836" s="4">
        <v>1</v>
      </c>
      <c r="AM836" s="4">
        <v>1</v>
      </c>
      <c r="AN836" s="4">
        <v>5</v>
      </c>
    </row>
    <row x14ac:dyDescent="0.25" r="837" customHeight="1" ht="18.75">
      <c r="A837" s="1" t="s">
        <v>4525</v>
      </c>
      <c r="B837" s="1" t="s">
        <v>5012</v>
      </c>
      <c r="C837" s="18"/>
      <c r="D837" s="2" t="s">
        <v>5012</v>
      </c>
      <c r="E837" s="4">
        <v>31991638226</v>
      </c>
      <c r="F837" s="1" t="s">
        <v>7900</v>
      </c>
      <c r="G837" s="22">
        <v>45473.623877314814</v>
      </c>
      <c r="H837" s="3">
        <v>45597.22712962963</v>
      </c>
      <c r="I837" s="22"/>
      <c r="J837" s="1" t="s">
        <v>288</v>
      </c>
      <c r="K837" s="1" t="s">
        <v>5863</v>
      </c>
      <c r="L837" s="5"/>
      <c r="M837" s="18"/>
      <c r="N837" s="4">
        <v>86040000</v>
      </c>
      <c r="O837" s="4">
        <v>103923119</v>
      </c>
      <c r="P837" s="5"/>
      <c r="Q837" s="5"/>
      <c r="R837" s="5"/>
      <c r="S837" s="5"/>
      <c r="T837" s="5"/>
      <c r="U837" s="5"/>
      <c r="V837" s="5"/>
      <c r="W837" s="27" t="s">
        <v>5802</v>
      </c>
      <c r="X837" s="18"/>
      <c r="Y837" s="1" t="s">
        <v>5800</v>
      </c>
      <c r="Z837" s="27" t="s">
        <v>5801</v>
      </c>
      <c r="AA837" s="27" t="s">
        <v>5801</v>
      </c>
      <c r="AB837" s="5"/>
      <c r="AC837" s="27" t="s">
        <v>5802</v>
      </c>
      <c r="AD837" s="3">
        <v>45473.61670138889</v>
      </c>
      <c r="AE837" s="1" t="s">
        <v>5803</v>
      </c>
      <c r="AF837" s="28"/>
      <c r="AG837" s="5"/>
      <c r="AH837" s="5"/>
      <c r="AI837" s="11"/>
      <c r="AJ837" s="27" t="s">
        <v>5801</v>
      </c>
      <c r="AK837" s="5"/>
      <c r="AL837" s="18"/>
      <c r="AM837" s="18"/>
      <c r="AN837" s="18"/>
    </row>
    <row x14ac:dyDescent="0.25" r="838" customHeight="1" ht="18.75">
      <c r="A838" s="1" t="s">
        <v>797</v>
      </c>
      <c r="B838" s="1" t="s">
        <v>1845</v>
      </c>
      <c r="C838" s="4">
        <v>30614438000120</v>
      </c>
      <c r="D838" s="2" t="s">
        <v>1845</v>
      </c>
      <c r="E838" s="4">
        <v>62981058764</v>
      </c>
      <c r="F838" s="1" t="s">
        <v>7901</v>
      </c>
      <c r="G838" s="22">
        <v>45537.78524305556</v>
      </c>
      <c r="H838" s="3">
        <v>45597.22704861111</v>
      </c>
      <c r="I838" s="22"/>
      <c r="J838" s="1" t="s">
        <v>223</v>
      </c>
      <c r="K838" s="1" t="s">
        <v>5824</v>
      </c>
      <c r="L838" s="25" t="s">
        <v>5620</v>
      </c>
      <c r="M838" s="4">
        <v>639673</v>
      </c>
      <c r="N838" s="4">
        <v>88008300</v>
      </c>
      <c r="O838" s="4">
        <v>109581365</v>
      </c>
      <c r="P838" s="5"/>
      <c r="Q838" s="1" t="s">
        <v>5852</v>
      </c>
      <c r="R838" s="5"/>
      <c r="S838" s="1" t="s">
        <v>5814</v>
      </c>
      <c r="T838" s="5"/>
      <c r="U838" s="5"/>
      <c r="V838" s="5"/>
      <c r="W838" s="5"/>
      <c r="X838" s="18"/>
      <c r="Y838" s="1" t="s">
        <v>5800</v>
      </c>
      <c r="Z838" s="27" t="s">
        <v>5801</v>
      </c>
      <c r="AA838" s="27" t="s">
        <v>5801</v>
      </c>
      <c r="AB838" s="1" t="s">
        <v>7902</v>
      </c>
      <c r="AC838" s="27" t="s">
        <v>5802</v>
      </c>
      <c r="AD838" s="3">
        <v>45537.78524305556</v>
      </c>
      <c r="AE838" s="1" t="s">
        <v>5803</v>
      </c>
      <c r="AF838" s="28"/>
      <c r="AG838" s="5"/>
      <c r="AH838" s="5"/>
      <c r="AI838" s="11"/>
      <c r="AJ838" s="27" t="s">
        <v>5801</v>
      </c>
      <c r="AK838" s="27" t="s">
        <v>5801</v>
      </c>
      <c r="AL838" s="4">
        <v>0</v>
      </c>
      <c r="AM838" s="4">
        <v>0</v>
      </c>
      <c r="AN838" s="4">
        <v>0</v>
      </c>
    </row>
    <row x14ac:dyDescent="0.25" r="839" customHeight="1" ht="18.75">
      <c r="A839" s="1" t="s">
        <v>755</v>
      </c>
      <c r="B839" s="1" t="s">
        <v>2237</v>
      </c>
      <c r="C839" s="4">
        <v>24132630000188</v>
      </c>
      <c r="D839" s="2" t="s">
        <v>2237</v>
      </c>
      <c r="E839" s="4">
        <v>31991709888</v>
      </c>
      <c r="F839" s="1" t="s">
        <v>7903</v>
      </c>
      <c r="G839" s="22">
        <v>45229.597650462965</v>
      </c>
      <c r="H839" s="3">
        <v>45597.227175925924</v>
      </c>
      <c r="I839" s="22"/>
      <c r="J839" s="1" t="s">
        <v>44</v>
      </c>
      <c r="K839" s="1" t="s">
        <v>5797</v>
      </c>
      <c r="L839" s="25" t="s">
        <v>7904</v>
      </c>
      <c r="M839" s="18"/>
      <c r="N839" s="4">
        <v>74034733</v>
      </c>
      <c r="O839" s="4">
        <v>90982579</v>
      </c>
      <c r="P839" s="5"/>
      <c r="Q839" s="5"/>
      <c r="R839" s="5"/>
      <c r="S839" s="5"/>
      <c r="T839" s="5"/>
      <c r="U839" s="1" t="s">
        <v>7903</v>
      </c>
      <c r="V839" s="5"/>
      <c r="W839" s="27" t="s">
        <v>5802</v>
      </c>
      <c r="X839" s="18"/>
      <c r="Y839" s="1" t="s">
        <v>5800</v>
      </c>
      <c r="Z839" s="27" t="s">
        <v>5801</v>
      </c>
      <c r="AA839" s="27" t="s">
        <v>5801</v>
      </c>
      <c r="AB839" s="1" t="s">
        <v>7905</v>
      </c>
      <c r="AC839" s="5"/>
      <c r="AD839" s="11"/>
      <c r="AE839" s="1" t="s">
        <v>5803</v>
      </c>
      <c r="AF839" s="28"/>
      <c r="AG839" s="1" t="s">
        <v>5852</v>
      </c>
      <c r="AH839" s="1" t="s">
        <v>7906</v>
      </c>
      <c r="AI839" s="3">
        <v>45545.01341435185</v>
      </c>
      <c r="AJ839" s="27" t="s">
        <v>5801</v>
      </c>
      <c r="AK839" s="5"/>
      <c r="AL839" s="18"/>
      <c r="AM839" s="18"/>
      <c r="AN839" s="18"/>
    </row>
    <row x14ac:dyDescent="0.25" r="840" customHeight="1" ht="18.75">
      <c r="A840" s="1" t="s">
        <v>1618</v>
      </c>
      <c r="B840" s="1" t="s">
        <v>2469</v>
      </c>
      <c r="C840" s="4">
        <v>52136325000108</v>
      </c>
      <c r="D840" s="2" t="s">
        <v>2469</v>
      </c>
      <c r="E840" s="4">
        <v>11982510243</v>
      </c>
      <c r="F840" s="1" t="s">
        <v>7907</v>
      </c>
      <c r="G840" s="22">
        <v>45488.67636574074</v>
      </c>
      <c r="H840" s="3">
        <v>45575.153958333336</v>
      </c>
      <c r="I840" s="22">
        <v>45575.153958333336</v>
      </c>
      <c r="J840" s="1" t="s">
        <v>119</v>
      </c>
      <c r="K840" s="1" t="s">
        <v>5797</v>
      </c>
      <c r="L840" s="25" t="s">
        <v>5455</v>
      </c>
      <c r="M840" s="18"/>
      <c r="N840" s="4">
        <v>86580395</v>
      </c>
      <c r="O840" s="4">
        <v>104663002</v>
      </c>
      <c r="P840" s="5"/>
      <c r="Q840" s="5"/>
      <c r="R840" s="5"/>
      <c r="S840" s="5"/>
      <c r="T840" s="5"/>
      <c r="U840" s="5"/>
      <c r="V840" s="5"/>
      <c r="W840" s="5"/>
      <c r="X840" s="4">
        <v>131532</v>
      </c>
      <c r="Y840" s="1" t="s">
        <v>5800</v>
      </c>
      <c r="Z840" s="27" t="s">
        <v>5802</v>
      </c>
      <c r="AA840" s="27" t="s">
        <v>5802</v>
      </c>
      <c r="AB840" s="5"/>
      <c r="AC840" s="27" t="s">
        <v>5802</v>
      </c>
      <c r="AD840" s="3">
        <v>45488.67634259259</v>
      </c>
      <c r="AE840" s="1" t="s">
        <v>5803</v>
      </c>
      <c r="AF840" s="28"/>
      <c r="AG840" s="5"/>
      <c r="AH840" s="5"/>
      <c r="AI840" s="11"/>
      <c r="AJ840" s="27" t="s">
        <v>5802</v>
      </c>
      <c r="AK840" s="5"/>
      <c r="AL840" s="18"/>
      <c r="AM840" s="18"/>
      <c r="AN840" s="18"/>
    </row>
    <row x14ac:dyDescent="0.25" r="841" customHeight="1" ht="18.75">
      <c r="A841" s="1" t="s">
        <v>1302</v>
      </c>
      <c r="B841" s="1" t="s">
        <v>2238</v>
      </c>
      <c r="C841" s="4">
        <v>41274087000172</v>
      </c>
      <c r="D841" s="2" t="s">
        <v>2238</v>
      </c>
      <c r="E841" s="4">
        <v>21960187615</v>
      </c>
      <c r="F841" s="1" t="s">
        <v>7908</v>
      </c>
      <c r="G841" s="22">
        <v>45306.57579861111</v>
      </c>
      <c r="H841" s="3">
        <v>45393.72833333333</v>
      </c>
      <c r="I841" s="22">
        <v>45473.7971875</v>
      </c>
      <c r="J841" s="1" t="s">
        <v>20</v>
      </c>
      <c r="K841" s="1" t="s">
        <v>5812</v>
      </c>
      <c r="L841" s="25" t="s">
        <v>7909</v>
      </c>
      <c r="M841" s="18"/>
      <c r="N841" s="4">
        <v>76486379</v>
      </c>
      <c r="O841" s="4">
        <v>94588742</v>
      </c>
      <c r="P841" s="5"/>
      <c r="Q841" s="5"/>
      <c r="R841" s="5"/>
      <c r="S841" s="5"/>
      <c r="T841" s="5"/>
      <c r="U841" s="1" t="s">
        <v>7910</v>
      </c>
      <c r="V841" s="5"/>
      <c r="W841" s="5"/>
      <c r="X841" s="18"/>
      <c r="Y841" s="1" t="s">
        <v>5800</v>
      </c>
      <c r="Z841" s="27" t="s">
        <v>5801</v>
      </c>
      <c r="AA841" s="27" t="s">
        <v>5801</v>
      </c>
      <c r="AB841" s="5"/>
      <c r="AC841" s="5"/>
      <c r="AD841" s="11"/>
      <c r="AE841" s="1" t="s">
        <v>5803</v>
      </c>
      <c r="AF841" s="28"/>
      <c r="AG841" s="5"/>
      <c r="AH841" s="5"/>
      <c r="AI841" s="11"/>
      <c r="AJ841" s="5"/>
      <c r="AK841" s="5"/>
      <c r="AL841" s="18"/>
      <c r="AM841" s="18"/>
      <c r="AN841" s="18"/>
    </row>
    <row x14ac:dyDescent="0.25" r="842" customHeight="1" ht="18.75">
      <c r="A842" s="1" t="s">
        <v>1167</v>
      </c>
      <c r="B842" s="1" t="s">
        <v>4765</v>
      </c>
      <c r="C842" s="4">
        <v>36668505000176</v>
      </c>
      <c r="D842" s="2" t="s">
        <v>7911</v>
      </c>
      <c r="E842" s="4">
        <v>44988294466</v>
      </c>
      <c r="F842" s="1" t="s">
        <v>7912</v>
      </c>
      <c r="G842" s="22">
        <v>45554.79699074074</v>
      </c>
      <c r="H842" s="3">
        <v>45597.227164351854</v>
      </c>
      <c r="I842" s="22"/>
      <c r="J842" s="1" t="s">
        <v>215</v>
      </c>
      <c r="K842" s="5"/>
      <c r="L842" s="5"/>
      <c r="M842" s="18"/>
      <c r="N842" s="4">
        <v>88535627</v>
      </c>
      <c r="O842" s="4">
        <v>107719684</v>
      </c>
      <c r="P842" s="5"/>
      <c r="Q842" s="1" t="s">
        <v>5852</v>
      </c>
      <c r="R842" s="5"/>
      <c r="S842" s="1" t="s">
        <v>5814</v>
      </c>
      <c r="T842" s="5"/>
      <c r="U842" s="5"/>
      <c r="V842" s="5"/>
      <c r="W842" s="5"/>
      <c r="X842" s="18"/>
      <c r="Y842" s="1" t="s">
        <v>5800</v>
      </c>
      <c r="Z842" s="27" t="s">
        <v>5801</v>
      </c>
      <c r="AA842" s="27" t="s">
        <v>5801</v>
      </c>
      <c r="AB842" s="1" t="s">
        <v>7913</v>
      </c>
      <c r="AC842" s="27" t="s">
        <v>5802</v>
      </c>
      <c r="AD842" s="3">
        <v>45554.79697916667</v>
      </c>
      <c r="AE842" s="1" t="s">
        <v>5803</v>
      </c>
      <c r="AF842" s="28"/>
      <c r="AG842" s="5"/>
      <c r="AH842" s="5"/>
      <c r="AI842" s="11"/>
      <c r="AJ842" s="27" t="s">
        <v>5801</v>
      </c>
      <c r="AK842" s="27" t="s">
        <v>5802</v>
      </c>
      <c r="AL842" s="4">
        <v>1</v>
      </c>
      <c r="AM842" s="4">
        <v>0</v>
      </c>
      <c r="AN842" s="4">
        <v>1</v>
      </c>
    </row>
    <row x14ac:dyDescent="0.25" r="843" customHeight="1" ht="18.75">
      <c r="A843" s="1" t="s">
        <v>857</v>
      </c>
      <c r="B843" s="1" t="s">
        <v>1846</v>
      </c>
      <c r="C843" s="4">
        <v>34739042000160</v>
      </c>
      <c r="D843" s="2" t="s">
        <v>1846</v>
      </c>
      <c r="E843" s="4">
        <v>11982283656</v>
      </c>
      <c r="F843" s="1" t="s">
        <v>7914</v>
      </c>
      <c r="G843" s="22">
        <v>45425.62430555555</v>
      </c>
      <c r="H843" s="3">
        <v>45597.227175925924</v>
      </c>
      <c r="I843" s="22"/>
      <c r="J843" s="1" t="s">
        <v>193</v>
      </c>
      <c r="K843" s="1" t="s">
        <v>5824</v>
      </c>
      <c r="L843" s="5"/>
      <c r="M843" s="4">
        <v>861408</v>
      </c>
      <c r="N843" s="4">
        <v>84236253</v>
      </c>
      <c r="O843" s="4">
        <v>101247192</v>
      </c>
      <c r="P843" s="5"/>
      <c r="Q843" s="5"/>
      <c r="R843" s="5"/>
      <c r="S843" s="5"/>
      <c r="T843" s="1" t="s">
        <v>5798</v>
      </c>
      <c r="U843" s="1" t="s">
        <v>7915</v>
      </c>
      <c r="V843" s="5"/>
      <c r="W843" s="5"/>
      <c r="X843" s="18"/>
      <c r="Y843" s="1" t="s">
        <v>5800</v>
      </c>
      <c r="Z843" s="27" t="s">
        <v>5801</v>
      </c>
      <c r="AA843" s="27" t="s">
        <v>5801</v>
      </c>
      <c r="AB843" s="5"/>
      <c r="AC843" s="27" t="s">
        <v>5802</v>
      </c>
      <c r="AD843" s="3">
        <v>45425.595289351855</v>
      </c>
      <c r="AE843" s="1" t="s">
        <v>5803</v>
      </c>
      <c r="AF843" s="28"/>
      <c r="AG843" s="5"/>
      <c r="AH843" s="5"/>
      <c r="AI843" s="11"/>
      <c r="AJ843" s="27" t="s">
        <v>5801</v>
      </c>
      <c r="AK843" s="5"/>
      <c r="AL843" s="18"/>
      <c r="AM843" s="18"/>
      <c r="AN843" s="18"/>
    </row>
    <row x14ac:dyDescent="0.25" r="844" customHeight="1" ht="18.75">
      <c r="A844" s="1" t="s">
        <v>1071</v>
      </c>
      <c r="B844" s="1" t="s">
        <v>1847</v>
      </c>
      <c r="C844" s="4">
        <v>35969228000179</v>
      </c>
      <c r="D844" s="2" t="s">
        <v>1847</v>
      </c>
      <c r="E844" s="4">
        <v>31971749001</v>
      </c>
      <c r="F844" s="1" t="s">
        <v>7916</v>
      </c>
      <c r="G844" s="22">
        <v>45435.86447916667</v>
      </c>
      <c r="H844" s="3">
        <v>45597.227060185185</v>
      </c>
      <c r="I844" s="22"/>
      <c r="J844" s="1" t="s">
        <v>223</v>
      </c>
      <c r="K844" s="5"/>
      <c r="L844" s="25" t="s">
        <v>5317</v>
      </c>
      <c r="M844" s="18"/>
      <c r="N844" s="4">
        <v>84639220</v>
      </c>
      <c r="O844" s="4">
        <v>101897678</v>
      </c>
      <c r="P844" s="5"/>
      <c r="Q844" s="5"/>
      <c r="R844" s="5"/>
      <c r="S844" s="5"/>
      <c r="T844" s="1" t="s">
        <v>5815</v>
      </c>
      <c r="U844" s="1" t="s">
        <v>7917</v>
      </c>
      <c r="V844" s="5"/>
      <c r="W844" s="5"/>
      <c r="X844" s="18"/>
      <c r="Y844" s="1" t="s">
        <v>5800</v>
      </c>
      <c r="Z844" s="27" t="s">
        <v>5801</v>
      </c>
      <c r="AA844" s="27" t="s">
        <v>5801</v>
      </c>
      <c r="AB844" s="5"/>
      <c r="AC844" s="27" t="s">
        <v>5802</v>
      </c>
      <c r="AD844" s="3">
        <v>45435.85912037037</v>
      </c>
      <c r="AE844" s="1" t="s">
        <v>5803</v>
      </c>
      <c r="AF844" s="28"/>
      <c r="AG844" s="5"/>
      <c r="AH844" s="5"/>
      <c r="AI844" s="11"/>
      <c r="AJ844" s="27" t="s">
        <v>5801</v>
      </c>
      <c r="AK844" s="5"/>
      <c r="AL844" s="18"/>
      <c r="AM844" s="18"/>
      <c r="AN844" s="18"/>
    </row>
    <row x14ac:dyDescent="0.25" r="845" customHeight="1" ht="18.75">
      <c r="A845" s="1" t="s">
        <v>955</v>
      </c>
      <c r="B845" s="1" t="s">
        <v>2239</v>
      </c>
      <c r="C845" s="4">
        <v>46996577000104</v>
      </c>
      <c r="D845" s="2" t="s">
        <v>2239</v>
      </c>
      <c r="E845" s="4">
        <v>47988512303</v>
      </c>
      <c r="F845" s="1" t="s">
        <v>7918</v>
      </c>
      <c r="G845" s="22">
        <v>45092.57304398148</v>
      </c>
      <c r="H845" s="3">
        <v>45230.807974537034</v>
      </c>
      <c r="I845" s="22">
        <v>45365.7962962963</v>
      </c>
      <c r="J845" s="1" t="s">
        <v>114</v>
      </c>
      <c r="K845" s="1" t="s">
        <v>5824</v>
      </c>
      <c r="L845" s="25" t="s">
        <v>7919</v>
      </c>
      <c r="M845" s="4">
        <v>1151090</v>
      </c>
      <c r="N845" s="4">
        <v>67624827</v>
      </c>
      <c r="O845" s="4">
        <v>86031156</v>
      </c>
      <c r="P845" s="5"/>
      <c r="Q845" s="1" t="s">
        <v>6084</v>
      </c>
      <c r="R845" s="1" t="s">
        <v>6068</v>
      </c>
      <c r="S845" s="1" t="s">
        <v>5814</v>
      </c>
      <c r="T845" s="5"/>
      <c r="U845" s="1" t="s">
        <v>7920</v>
      </c>
      <c r="V845" s="5"/>
      <c r="W845" s="5"/>
      <c r="X845" s="18"/>
      <c r="Y845" s="1" t="s">
        <v>5800</v>
      </c>
      <c r="Z845" s="27" t="s">
        <v>5801</v>
      </c>
      <c r="AA845" s="27" t="s">
        <v>5801</v>
      </c>
      <c r="AB845" s="5"/>
      <c r="AC845" s="5"/>
      <c r="AD845" s="11"/>
      <c r="AE845" s="1" t="s">
        <v>5803</v>
      </c>
      <c r="AF845" s="28"/>
      <c r="AG845" s="5"/>
      <c r="AH845" s="5"/>
      <c r="AI845" s="11"/>
      <c r="AJ845" s="5"/>
      <c r="AK845" s="5"/>
      <c r="AL845" s="18"/>
      <c r="AM845" s="18"/>
      <c r="AN845" s="18"/>
    </row>
    <row x14ac:dyDescent="0.25" r="846" customHeight="1" ht="18.75">
      <c r="A846" s="1" t="s">
        <v>7921</v>
      </c>
      <c r="B846" s="1" t="s">
        <v>7922</v>
      </c>
      <c r="C846" s="4">
        <v>22432528000172</v>
      </c>
      <c r="D846" s="2" t="s">
        <v>7922</v>
      </c>
      <c r="E846" s="4">
        <v>21966445321</v>
      </c>
      <c r="F846" s="1" t="s">
        <v>7923</v>
      </c>
      <c r="G846" s="22">
        <v>45259.86255787037</v>
      </c>
      <c r="H846" s="3">
        <v>45297.0077662037</v>
      </c>
      <c r="I846" s="22">
        <v>45473.7971875</v>
      </c>
      <c r="J846" s="1" t="s">
        <v>119</v>
      </c>
      <c r="K846" s="5"/>
      <c r="L846" s="5"/>
      <c r="M846" s="18"/>
      <c r="N846" s="4">
        <v>74760278</v>
      </c>
      <c r="O846" s="4">
        <v>92478777</v>
      </c>
      <c r="P846" s="5"/>
      <c r="Q846" s="5"/>
      <c r="R846" s="5"/>
      <c r="S846" s="5"/>
      <c r="T846" s="5"/>
      <c r="U846" s="5"/>
      <c r="V846" s="5"/>
      <c r="W846" s="5"/>
      <c r="X846" s="18"/>
      <c r="Y846" s="1" t="s">
        <v>5800</v>
      </c>
      <c r="Z846" s="27" t="s">
        <v>5801</v>
      </c>
      <c r="AA846" s="27" t="s">
        <v>5801</v>
      </c>
      <c r="AB846" s="5"/>
      <c r="AC846" s="5"/>
      <c r="AD846" s="11"/>
      <c r="AE846" s="1" t="s">
        <v>5803</v>
      </c>
      <c r="AF846" s="28"/>
      <c r="AG846" s="5"/>
      <c r="AH846" s="5"/>
      <c r="AI846" s="11"/>
      <c r="AJ846" s="5"/>
      <c r="AK846" s="5"/>
      <c r="AL846" s="18"/>
      <c r="AM846" s="18"/>
      <c r="AN846" s="18"/>
    </row>
    <row x14ac:dyDescent="0.25" r="847" customHeight="1" ht="18.75">
      <c r="A847" s="1" t="s">
        <v>3420</v>
      </c>
      <c r="B847" s="1" t="s">
        <v>7924</v>
      </c>
      <c r="C847" s="4">
        <v>18996917000153</v>
      </c>
      <c r="D847" s="2" t="s">
        <v>7925</v>
      </c>
      <c r="E847" s="4">
        <v>24998714003</v>
      </c>
      <c r="F847" s="1" t="s">
        <v>7926</v>
      </c>
      <c r="G847" s="22">
        <v>45530.77863425926</v>
      </c>
      <c r="H847" s="3">
        <v>45597.227164351854</v>
      </c>
      <c r="I847" s="22"/>
      <c r="J847" s="1" t="s">
        <v>223</v>
      </c>
      <c r="K847" s="5"/>
      <c r="L847" s="5"/>
      <c r="M847" s="18"/>
      <c r="N847" s="4">
        <v>87771996</v>
      </c>
      <c r="O847" s="4">
        <v>106575300</v>
      </c>
      <c r="P847" s="5"/>
      <c r="Q847" s="1" t="s">
        <v>6073</v>
      </c>
      <c r="R847" s="5"/>
      <c r="S847" s="1" t="s">
        <v>5814</v>
      </c>
      <c r="T847" s="5"/>
      <c r="U847" s="5"/>
      <c r="V847" s="5"/>
      <c r="W847" s="5"/>
      <c r="X847" s="18"/>
      <c r="Y847" s="1" t="s">
        <v>5800</v>
      </c>
      <c r="Z847" s="27" t="s">
        <v>5801</v>
      </c>
      <c r="AA847" s="27" t="s">
        <v>5801</v>
      </c>
      <c r="AB847" s="1" t="s">
        <v>7927</v>
      </c>
      <c r="AC847" s="27" t="s">
        <v>5802</v>
      </c>
      <c r="AD847" s="3">
        <v>45530.77862268518</v>
      </c>
      <c r="AE847" s="1" t="s">
        <v>5803</v>
      </c>
      <c r="AF847" s="28"/>
      <c r="AG847" s="5"/>
      <c r="AH847" s="5"/>
      <c r="AI847" s="11"/>
      <c r="AJ847" s="27" t="s">
        <v>5801</v>
      </c>
      <c r="AK847" s="27" t="s">
        <v>5802</v>
      </c>
      <c r="AL847" s="4">
        <v>1</v>
      </c>
      <c r="AM847" s="4">
        <v>1</v>
      </c>
      <c r="AN847" s="4">
        <v>2</v>
      </c>
    </row>
    <row x14ac:dyDescent="0.25" r="848" customHeight="1" ht="18.75">
      <c r="A848" s="1" t="s">
        <v>1214</v>
      </c>
      <c r="B848" s="1" t="s">
        <v>2038</v>
      </c>
      <c r="C848" s="4">
        <v>48729959000199</v>
      </c>
      <c r="D848" s="2" t="s">
        <v>7928</v>
      </c>
      <c r="E848" s="4">
        <v>19994446943</v>
      </c>
      <c r="F848" s="1" t="s">
        <v>7929</v>
      </c>
      <c r="G848" s="22">
        <v>45579.72451388889</v>
      </c>
      <c r="H848" s="3">
        <v>45597.09768518519</v>
      </c>
      <c r="I848" s="22"/>
      <c r="J848" s="1" t="s">
        <v>204</v>
      </c>
      <c r="K848" s="1" t="s">
        <v>5863</v>
      </c>
      <c r="L848" s="25" t="s">
        <v>7930</v>
      </c>
      <c r="M848" s="18"/>
      <c r="N848" s="4">
        <v>89208694</v>
      </c>
      <c r="O848" s="4">
        <v>108815507</v>
      </c>
      <c r="P848" s="5"/>
      <c r="Q848" s="1" t="s">
        <v>5852</v>
      </c>
      <c r="R848" s="5"/>
      <c r="S848" s="1" t="s">
        <v>5814</v>
      </c>
      <c r="T848" s="1" t="s">
        <v>5815</v>
      </c>
      <c r="U848" s="5"/>
      <c r="V848" s="5"/>
      <c r="W848" s="5"/>
      <c r="X848" s="18"/>
      <c r="Y848" s="1" t="s">
        <v>5800</v>
      </c>
      <c r="Z848" s="27" t="s">
        <v>5801</v>
      </c>
      <c r="AA848" s="27" t="s">
        <v>5801</v>
      </c>
      <c r="AB848" s="1" t="s">
        <v>7931</v>
      </c>
      <c r="AC848" s="27" t="s">
        <v>5802</v>
      </c>
      <c r="AD848" s="3">
        <v>45579.72450231481</v>
      </c>
      <c r="AE848" s="1" t="s">
        <v>5803</v>
      </c>
      <c r="AF848" s="28"/>
      <c r="AG848" s="5"/>
      <c r="AH848" s="5"/>
      <c r="AI848" s="11"/>
      <c r="AJ848" s="27" t="s">
        <v>5801</v>
      </c>
      <c r="AK848" s="27" t="s">
        <v>5802</v>
      </c>
      <c r="AL848" s="4">
        <v>4</v>
      </c>
      <c r="AM848" s="4">
        <v>1</v>
      </c>
      <c r="AN848" s="4">
        <v>8</v>
      </c>
    </row>
    <row x14ac:dyDescent="0.25" r="849" customHeight="1" ht="18.75">
      <c r="A849" s="1" t="s">
        <v>4526</v>
      </c>
      <c r="B849" s="1" t="s">
        <v>7932</v>
      </c>
      <c r="C849" s="18"/>
      <c r="D849" s="2" t="s">
        <v>7932</v>
      </c>
      <c r="E849" s="4">
        <v>31991638226</v>
      </c>
      <c r="F849" s="1" t="s">
        <v>7933</v>
      </c>
      <c r="G849" s="22">
        <v>45473.63758101852</v>
      </c>
      <c r="H849" s="3">
        <v>45597.2271412037</v>
      </c>
      <c r="I849" s="22"/>
      <c r="J849" s="1" t="s">
        <v>288</v>
      </c>
      <c r="K849" s="5"/>
      <c r="L849" s="5"/>
      <c r="M849" s="18"/>
      <c r="N849" s="4">
        <v>86040269</v>
      </c>
      <c r="O849" s="4">
        <v>103923864</v>
      </c>
      <c r="P849" s="5"/>
      <c r="Q849" s="5"/>
      <c r="R849" s="5"/>
      <c r="S849" s="5"/>
      <c r="T849" s="5"/>
      <c r="U849" s="5"/>
      <c r="V849" s="5"/>
      <c r="W849" s="27" t="s">
        <v>5802</v>
      </c>
      <c r="X849" s="4">
        <v>99915</v>
      </c>
      <c r="Y849" s="1" t="s">
        <v>5800</v>
      </c>
      <c r="Z849" s="27" t="s">
        <v>5801</v>
      </c>
      <c r="AA849" s="27" t="s">
        <v>5801</v>
      </c>
      <c r="AB849" s="5"/>
      <c r="AC849" s="27" t="s">
        <v>5802</v>
      </c>
      <c r="AD849" s="3">
        <v>45473.61670138889</v>
      </c>
      <c r="AE849" s="1" t="s">
        <v>5803</v>
      </c>
      <c r="AF849" s="26" t="s">
        <v>7934</v>
      </c>
      <c r="AG849" s="5"/>
      <c r="AH849" s="5"/>
      <c r="AI849" s="11"/>
      <c r="AJ849" s="27" t="s">
        <v>5801</v>
      </c>
      <c r="AK849" s="5"/>
      <c r="AL849" s="18"/>
      <c r="AM849" s="18"/>
      <c r="AN849" s="18"/>
    </row>
    <row x14ac:dyDescent="0.25" r="850" customHeight="1" ht="18.75">
      <c r="A850" s="1" t="s">
        <v>965</v>
      </c>
      <c r="B850" s="1" t="s">
        <v>4766</v>
      </c>
      <c r="C850" s="4">
        <v>49543737000140</v>
      </c>
      <c r="D850" s="2" t="s">
        <v>7935</v>
      </c>
      <c r="E850" s="4">
        <v>47988875600</v>
      </c>
      <c r="F850" s="1" t="s">
        <v>7936</v>
      </c>
      <c r="G850" s="22">
        <v>45389.52092592593</v>
      </c>
      <c r="H850" s="3">
        <v>45394.80583333333</v>
      </c>
      <c r="I850" s="22">
        <v>45412.024039351854</v>
      </c>
      <c r="J850" s="1" t="s">
        <v>316</v>
      </c>
      <c r="K850" s="1" t="s">
        <v>5797</v>
      </c>
      <c r="L850" s="25" t="s">
        <v>5187</v>
      </c>
      <c r="M850" s="18"/>
      <c r="N850" s="4">
        <v>80891981</v>
      </c>
      <c r="O850" s="4">
        <v>99096047</v>
      </c>
      <c r="P850" s="5"/>
      <c r="Q850" s="5"/>
      <c r="R850" s="5"/>
      <c r="S850" s="5"/>
      <c r="T850" s="5"/>
      <c r="U850" s="1" t="s">
        <v>7936</v>
      </c>
      <c r="V850" s="5"/>
      <c r="W850" s="5"/>
      <c r="X850" s="18"/>
      <c r="Y850" s="1" t="s">
        <v>5800</v>
      </c>
      <c r="Z850" s="27" t="s">
        <v>5801</v>
      </c>
      <c r="AA850" s="27" t="s">
        <v>5801</v>
      </c>
      <c r="AB850" s="5"/>
      <c r="AC850" s="27" t="s">
        <v>5802</v>
      </c>
      <c r="AD850" s="3">
        <v>45389.52086805556</v>
      </c>
      <c r="AE850" s="1" t="s">
        <v>5803</v>
      </c>
      <c r="AF850" s="28"/>
      <c r="AG850" s="5"/>
      <c r="AH850" s="5"/>
      <c r="AI850" s="11"/>
      <c r="AJ850" s="5"/>
      <c r="AK850" s="5"/>
      <c r="AL850" s="18"/>
      <c r="AM850" s="18"/>
      <c r="AN850" s="18"/>
    </row>
    <row x14ac:dyDescent="0.25" r="851" customHeight="1" ht="18.75">
      <c r="A851" s="1" t="s">
        <v>1583</v>
      </c>
      <c r="B851" s="1" t="s">
        <v>5013</v>
      </c>
      <c r="C851" s="4">
        <v>53757337000104</v>
      </c>
      <c r="D851" s="2" t="s">
        <v>7937</v>
      </c>
      <c r="E851" s="4">
        <v>32998227111</v>
      </c>
      <c r="F851" s="1" t="s">
        <v>7938</v>
      </c>
      <c r="G851" s="22">
        <v>45595.480578703704</v>
      </c>
      <c r="H851" s="3">
        <v>45596.74744212963</v>
      </c>
      <c r="I851" s="22"/>
      <c r="J851" s="1" t="s">
        <v>311</v>
      </c>
      <c r="K851" s="1" t="s">
        <v>5863</v>
      </c>
      <c r="L851" s="25" t="s">
        <v>7939</v>
      </c>
      <c r="M851" s="18"/>
      <c r="N851" s="4">
        <v>89791314</v>
      </c>
      <c r="O851" s="4">
        <v>109571502</v>
      </c>
      <c r="P851" s="5"/>
      <c r="Q851" s="1" t="s">
        <v>6073</v>
      </c>
      <c r="R851" s="5"/>
      <c r="S851" s="1" t="s">
        <v>5814</v>
      </c>
      <c r="T851" s="1" t="s">
        <v>5798</v>
      </c>
      <c r="U851" s="5"/>
      <c r="V851" s="5"/>
      <c r="W851" s="5"/>
      <c r="X851" s="18"/>
      <c r="Y851" s="1" t="s">
        <v>5800</v>
      </c>
      <c r="Z851" s="27" t="s">
        <v>5801</v>
      </c>
      <c r="AA851" s="27" t="s">
        <v>5801</v>
      </c>
      <c r="AB851" s="5"/>
      <c r="AC851" s="27" t="s">
        <v>5802</v>
      </c>
      <c r="AD851" s="3">
        <v>45595.48056712963</v>
      </c>
      <c r="AE851" s="1" t="s">
        <v>5803</v>
      </c>
      <c r="AF851" s="28"/>
      <c r="AG851" s="5"/>
      <c r="AH851" s="5"/>
      <c r="AI851" s="11"/>
      <c r="AJ851" s="27" t="s">
        <v>5801</v>
      </c>
      <c r="AK851" s="27" t="s">
        <v>5801</v>
      </c>
      <c r="AL851" s="4">
        <v>0</v>
      </c>
      <c r="AM851" s="4">
        <v>0</v>
      </c>
      <c r="AN851" s="4">
        <v>0</v>
      </c>
    </row>
    <row x14ac:dyDescent="0.25" r="852" customHeight="1" ht="18.75">
      <c r="A852" s="1" t="s">
        <v>537</v>
      </c>
      <c r="B852" s="1" t="s">
        <v>4767</v>
      </c>
      <c r="C852" s="4">
        <v>44289923000180</v>
      </c>
      <c r="D852" s="2" t="s">
        <v>7940</v>
      </c>
      <c r="E852" s="4">
        <v>85994040739</v>
      </c>
      <c r="F852" s="1" t="s">
        <v>7941</v>
      </c>
      <c r="G852" s="22">
        <v>45588.75548611111</v>
      </c>
      <c r="H852" s="3">
        <v>45597.09085648148</v>
      </c>
      <c r="I852" s="22"/>
      <c r="J852" s="1" t="s">
        <v>117</v>
      </c>
      <c r="K852" s="1" t="s">
        <v>5797</v>
      </c>
      <c r="L852" s="25" t="s">
        <v>7942</v>
      </c>
      <c r="M852" s="18"/>
      <c r="N852" s="4">
        <v>89556135</v>
      </c>
      <c r="O852" s="4">
        <v>109273146</v>
      </c>
      <c r="P852" s="5"/>
      <c r="Q852" s="1" t="s">
        <v>6063</v>
      </c>
      <c r="R852" s="5"/>
      <c r="S852" s="1" t="s">
        <v>5927</v>
      </c>
      <c r="T852" s="1" t="s">
        <v>5798</v>
      </c>
      <c r="U852" s="5"/>
      <c r="V852" s="5"/>
      <c r="W852" s="5"/>
      <c r="X852" s="4">
        <v>145542</v>
      </c>
      <c r="Y852" s="1" t="s">
        <v>5800</v>
      </c>
      <c r="Z852" s="27" t="s">
        <v>5801</v>
      </c>
      <c r="AA852" s="27" t="s">
        <v>5801</v>
      </c>
      <c r="AB852" s="1" t="s">
        <v>7943</v>
      </c>
      <c r="AC852" s="27" t="s">
        <v>5802</v>
      </c>
      <c r="AD852" s="3">
        <v>45588.755474537036</v>
      </c>
      <c r="AE852" s="1" t="s">
        <v>5803</v>
      </c>
      <c r="AF852" s="28"/>
      <c r="AG852" s="5"/>
      <c r="AH852" s="5"/>
      <c r="AI852" s="11"/>
      <c r="AJ852" s="27" t="s">
        <v>5801</v>
      </c>
      <c r="AK852" s="27" t="s">
        <v>5801</v>
      </c>
      <c r="AL852" s="4">
        <v>0</v>
      </c>
      <c r="AM852" s="4">
        <v>0</v>
      </c>
      <c r="AN852" s="4">
        <v>0</v>
      </c>
    </row>
    <row x14ac:dyDescent="0.25" r="853" customHeight="1" ht="18.75">
      <c r="A853" s="1" t="s">
        <v>1110</v>
      </c>
      <c r="B853" s="1" t="s">
        <v>7944</v>
      </c>
      <c r="C853" s="4">
        <v>48357840000132</v>
      </c>
      <c r="D853" s="2" t="s">
        <v>7944</v>
      </c>
      <c r="E853" s="4">
        <v>11949307201</v>
      </c>
      <c r="F853" s="1" t="s">
        <v>7945</v>
      </c>
      <c r="G853" s="22">
        <v>45345.83930555556</v>
      </c>
      <c r="H853" s="3">
        <v>45524.31344907408</v>
      </c>
      <c r="I853" s="22">
        <v>45524.31344907408</v>
      </c>
      <c r="J853" s="1" t="s">
        <v>119</v>
      </c>
      <c r="K853" s="1" t="s">
        <v>5846</v>
      </c>
      <c r="L853" s="25" t="s">
        <v>7946</v>
      </c>
      <c r="M853" s="18"/>
      <c r="N853" s="4">
        <v>77767016</v>
      </c>
      <c r="O853" s="4">
        <v>96391680</v>
      </c>
      <c r="P853" s="5"/>
      <c r="Q853" s="5"/>
      <c r="R853" s="5"/>
      <c r="S853" s="5"/>
      <c r="T853" s="5"/>
      <c r="U853" s="5"/>
      <c r="V853" s="5"/>
      <c r="W853" s="5"/>
      <c r="X853" s="18"/>
      <c r="Y853" s="1" t="s">
        <v>5800</v>
      </c>
      <c r="Z853" s="27" t="s">
        <v>5801</v>
      </c>
      <c r="AA853" s="27" t="s">
        <v>5801</v>
      </c>
      <c r="AB853" s="5"/>
      <c r="AC853" s="5"/>
      <c r="AD853" s="11"/>
      <c r="AE853" s="1" t="s">
        <v>5803</v>
      </c>
      <c r="AF853" s="28"/>
      <c r="AG853" s="5"/>
      <c r="AH853" s="5"/>
      <c r="AI853" s="11"/>
      <c r="AJ853" s="27" t="s">
        <v>5801</v>
      </c>
      <c r="AK853" s="5"/>
      <c r="AL853" s="18"/>
      <c r="AM853" s="18"/>
      <c r="AN853" s="18"/>
    </row>
    <row x14ac:dyDescent="0.25" r="854" customHeight="1" ht="18.75">
      <c r="A854" s="1" t="s">
        <v>698</v>
      </c>
      <c r="B854" s="1" t="s">
        <v>1848</v>
      </c>
      <c r="C854" s="4">
        <v>45657455000112</v>
      </c>
      <c r="D854" s="2" t="s">
        <v>7947</v>
      </c>
      <c r="E854" s="4">
        <v>11984562667</v>
      </c>
      <c r="F854" s="1" t="s">
        <v>7948</v>
      </c>
      <c r="G854" s="22">
        <v>45457.84516203704</v>
      </c>
      <c r="H854" s="3">
        <v>45597.22715277778</v>
      </c>
      <c r="I854" s="22"/>
      <c r="J854" s="1" t="s">
        <v>96</v>
      </c>
      <c r="K854" s="1" t="s">
        <v>5812</v>
      </c>
      <c r="L854" s="5"/>
      <c r="M854" s="18"/>
      <c r="N854" s="4">
        <v>85641145</v>
      </c>
      <c r="O854" s="4">
        <v>103156356</v>
      </c>
      <c r="P854" s="5"/>
      <c r="Q854" s="5"/>
      <c r="R854" s="5"/>
      <c r="S854" s="5"/>
      <c r="T854" s="5"/>
      <c r="U854" s="1" t="s">
        <v>7949</v>
      </c>
      <c r="V854" s="5"/>
      <c r="W854" s="5"/>
      <c r="X854" s="18"/>
      <c r="Y854" s="1" t="s">
        <v>5800</v>
      </c>
      <c r="Z854" s="27" t="s">
        <v>5801</v>
      </c>
      <c r="AA854" s="27" t="s">
        <v>5801</v>
      </c>
      <c r="AB854" s="5"/>
      <c r="AC854" s="27" t="s">
        <v>5802</v>
      </c>
      <c r="AD854" s="3">
        <v>45457.84515046296</v>
      </c>
      <c r="AE854" s="1" t="s">
        <v>5803</v>
      </c>
      <c r="AF854" s="28"/>
      <c r="AG854" s="5"/>
      <c r="AH854" s="5"/>
      <c r="AI854" s="11"/>
      <c r="AJ854" s="27" t="s">
        <v>5801</v>
      </c>
      <c r="AK854" s="5"/>
      <c r="AL854" s="18"/>
      <c r="AM854" s="18"/>
      <c r="AN854" s="18"/>
    </row>
    <row x14ac:dyDescent="0.25" r="855" customHeight="1" ht="18.75">
      <c r="A855" s="1" t="s">
        <v>790</v>
      </c>
      <c r="B855" s="1" t="s">
        <v>7950</v>
      </c>
      <c r="C855" s="4">
        <v>28865645000106</v>
      </c>
      <c r="D855" s="2" t="s">
        <v>7950</v>
      </c>
      <c r="E855" s="4">
        <v>11951509934</v>
      </c>
      <c r="F855" s="1" t="s">
        <v>7951</v>
      </c>
      <c r="G855" s="22">
        <v>45224.56384259259</v>
      </c>
      <c r="H855" s="3">
        <v>45327.74489583333</v>
      </c>
      <c r="I855" s="22">
        <v>45343.37403935185</v>
      </c>
      <c r="J855" s="1" t="s">
        <v>288</v>
      </c>
      <c r="K855" s="1" t="s">
        <v>5797</v>
      </c>
      <c r="L855" s="5"/>
      <c r="M855" s="18"/>
      <c r="N855" s="4">
        <v>73906870</v>
      </c>
      <c r="O855" s="4">
        <v>90623658</v>
      </c>
      <c r="P855" s="5"/>
      <c r="Q855" s="5"/>
      <c r="R855" s="5"/>
      <c r="S855" s="5"/>
      <c r="T855" s="5"/>
      <c r="U855" s="5"/>
      <c r="V855" s="5"/>
      <c r="W855" s="5"/>
      <c r="X855" s="18"/>
      <c r="Y855" s="1" t="s">
        <v>5800</v>
      </c>
      <c r="Z855" s="27" t="s">
        <v>5801</v>
      </c>
      <c r="AA855" s="27" t="s">
        <v>5801</v>
      </c>
      <c r="AB855" s="5"/>
      <c r="AC855" s="5"/>
      <c r="AD855" s="11"/>
      <c r="AE855" s="1" t="s">
        <v>5803</v>
      </c>
      <c r="AF855" s="28"/>
      <c r="AG855" s="5"/>
      <c r="AH855" s="5"/>
      <c r="AI855" s="11"/>
      <c r="AJ855" s="5"/>
      <c r="AK855" s="5"/>
      <c r="AL855" s="18"/>
      <c r="AM855" s="18"/>
      <c r="AN855" s="18"/>
    </row>
    <row x14ac:dyDescent="0.25" r="856" customHeight="1" ht="18.75">
      <c r="A856" s="1" t="s">
        <v>914</v>
      </c>
      <c r="B856" s="1" t="s">
        <v>4768</v>
      </c>
      <c r="C856" s="4">
        <v>39733594000185</v>
      </c>
      <c r="D856" s="2" t="s">
        <v>4768</v>
      </c>
      <c r="E856" s="4">
        <v>81996854973</v>
      </c>
      <c r="F856" s="1" t="s">
        <v>7952</v>
      </c>
      <c r="G856" s="22">
        <v>45540.791712962964</v>
      </c>
      <c r="H856" s="3">
        <v>45597.22708333333</v>
      </c>
      <c r="I856" s="22"/>
      <c r="J856" s="1" t="s">
        <v>273</v>
      </c>
      <c r="K856" s="1" t="s">
        <v>5893</v>
      </c>
      <c r="L856" s="5"/>
      <c r="M856" s="18"/>
      <c r="N856" s="4">
        <v>88092368</v>
      </c>
      <c r="O856" s="4">
        <v>107025149</v>
      </c>
      <c r="P856" s="5"/>
      <c r="Q856" s="5"/>
      <c r="R856" s="5"/>
      <c r="S856" s="5"/>
      <c r="T856" s="1" t="s">
        <v>5798</v>
      </c>
      <c r="U856" s="5"/>
      <c r="V856" s="5"/>
      <c r="W856" s="5"/>
      <c r="X856" s="18"/>
      <c r="Y856" s="1" t="s">
        <v>5800</v>
      </c>
      <c r="Z856" s="27" t="s">
        <v>5801</v>
      </c>
      <c r="AA856" s="27" t="s">
        <v>5801</v>
      </c>
      <c r="AB856" s="5"/>
      <c r="AC856" s="27" t="s">
        <v>5802</v>
      </c>
      <c r="AD856" s="3">
        <v>45540.78637731481</v>
      </c>
      <c r="AE856" s="1" t="s">
        <v>5803</v>
      </c>
      <c r="AF856" s="28"/>
      <c r="AG856" s="5"/>
      <c r="AH856" s="5"/>
      <c r="AI856" s="11"/>
      <c r="AJ856" s="27" t="s">
        <v>5801</v>
      </c>
      <c r="AK856" s="5"/>
      <c r="AL856" s="18"/>
      <c r="AM856" s="18"/>
      <c r="AN856" s="18"/>
    </row>
    <row x14ac:dyDescent="0.25" r="857" customHeight="1" ht="18.75">
      <c r="A857" s="1" t="s">
        <v>933</v>
      </c>
      <c r="B857" s="1" t="s">
        <v>1966</v>
      </c>
      <c r="C857" s="4">
        <v>39716687000100</v>
      </c>
      <c r="D857" s="2" t="s">
        <v>1966</v>
      </c>
      <c r="E857" s="4">
        <v>12974106310</v>
      </c>
      <c r="F857" s="1" t="s">
        <v>7953</v>
      </c>
      <c r="G857" s="22">
        <v>45576.69880787037</v>
      </c>
      <c r="H857" s="3">
        <v>45597.227175925924</v>
      </c>
      <c r="I857" s="22"/>
      <c r="J857" s="1" t="s">
        <v>204</v>
      </c>
      <c r="K857" s="1" t="s">
        <v>5812</v>
      </c>
      <c r="L857" s="25" t="s">
        <v>6544</v>
      </c>
      <c r="M857" s="18"/>
      <c r="N857" s="4">
        <v>89112384</v>
      </c>
      <c r="O857" s="4">
        <v>108705788</v>
      </c>
      <c r="P857" s="5"/>
      <c r="Q857" s="1" t="s">
        <v>5813</v>
      </c>
      <c r="R857" s="5"/>
      <c r="S857" s="1" t="s">
        <v>5814</v>
      </c>
      <c r="T857" s="1" t="s">
        <v>5798</v>
      </c>
      <c r="U857" s="5"/>
      <c r="V857" s="5"/>
      <c r="W857" s="5"/>
      <c r="X857" s="18"/>
      <c r="Y857" s="1" t="s">
        <v>5800</v>
      </c>
      <c r="Z857" s="27" t="s">
        <v>5801</v>
      </c>
      <c r="AA857" s="27" t="s">
        <v>5801</v>
      </c>
      <c r="AB857" s="1" t="s">
        <v>7954</v>
      </c>
      <c r="AC857" s="27" t="s">
        <v>5802</v>
      </c>
      <c r="AD857" s="3">
        <v>45576.69880787037</v>
      </c>
      <c r="AE857" s="1" t="s">
        <v>5803</v>
      </c>
      <c r="AF857" s="26" t="s">
        <v>7955</v>
      </c>
      <c r="AG857" s="5"/>
      <c r="AH857" s="5"/>
      <c r="AI857" s="11"/>
      <c r="AJ857" s="27" t="s">
        <v>5801</v>
      </c>
      <c r="AK857" s="27" t="s">
        <v>5802</v>
      </c>
      <c r="AL857" s="4">
        <v>1</v>
      </c>
      <c r="AM857" s="4">
        <v>1</v>
      </c>
      <c r="AN857" s="4">
        <v>3</v>
      </c>
    </row>
    <row x14ac:dyDescent="0.25" r="858" customHeight="1" ht="18.75">
      <c r="A858" s="1" t="s">
        <v>3224</v>
      </c>
      <c r="B858" s="1" t="s">
        <v>5014</v>
      </c>
      <c r="C858" s="4">
        <v>49819780000195</v>
      </c>
      <c r="D858" s="2" t="s">
        <v>5014</v>
      </c>
      <c r="E858" s="4">
        <v>85985597580</v>
      </c>
      <c r="F858" s="1" t="s">
        <v>7956</v>
      </c>
      <c r="G858" s="22">
        <v>45544.565625</v>
      </c>
      <c r="H858" s="3">
        <v>45546.88758101852</v>
      </c>
      <c r="I858" s="22">
        <v>45547.53369212963</v>
      </c>
      <c r="J858" s="1" t="s">
        <v>273</v>
      </c>
      <c r="K858" s="1" t="s">
        <v>5812</v>
      </c>
      <c r="L858" s="5"/>
      <c r="M858" s="18"/>
      <c r="N858" s="4">
        <v>88151755</v>
      </c>
      <c r="O858" s="4">
        <v>107171463</v>
      </c>
      <c r="P858" s="5"/>
      <c r="Q858" s="5"/>
      <c r="R858" s="5"/>
      <c r="S858" s="5"/>
      <c r="T858" s="5"/>
      <c r="U858" s="5"/>
      <c r="V858" s="5"/>
      <c r="W858" s="27" t="s">
        <v>5802</v>
      </c>
      <c r="X858" s="18"/>
      <c r="Y858" s="1" t="s">
        <v>5940</v>
      </c>
      <c r="Z858" s="27" t="s">
        <v>5801</v>
      </c>
      <c r="AA858" s="27" t="s">
        <v>5801</v>
      </c>
      <c r="AB858" s="5"/>
      <c r="AC858" s="27" t="s">
        <v>5802</v>
      </c>
      <c r="AD858" s="3">
        <v>45544.558900462966</v>
      </c>
      <c r="AE858" s="1" t="s">
        <v>5803</v>
      </c>
      <c r="AF858" s="28"/>
      <c r="AG858" s="5"/>
      <c r="AH858" s="5"/>
      <c r="AI858" s="11"/>
      <c r="AJ858" s="27" t="s">
        <v>5801</v>
      </c>
      <c r="AK858" s="5"/>
      <c r="AL858" s="18"/>
      <c r="AM858" s="18"/>
      <c r="AN858" s="18"/>
    </row>
    <row x14ac:dyDescent="0.25" r="859" customHeight="1" ht="18.75">
      <c r="A859" s="1" t="s">
        <v>756</v>
      </c>
      <c r="B859" s="1" t="s">
        <v>7957</v>
      </c>
      <c r="C859" s="4">
        <v>10913246000108</v>
      </c>
      <c r="D859" s="2" t="s">
        <v>7957</v>
      </c>
      <c r="E859" s="4">
        <v>11973926976</v>
      </c>
      <c r="F859" s="1" t="s">
        <v>7958</v>
      </c>
      <c r="G859" s="22">
        <v>45203.814722222225</v>
      </c>
      <c r="H859" s="3">
        <v>45542.65168981482</v>
      </c>
      <c r="I859" s="22">
        <v>45542.65188657407</v>
      </c>
      <c r="J859" s="1" t="s">
        <v>20</v>
      </c>
      <c r="K859" s="1" t="s">
        <v>5824</v>
      </c>
      <c r="L859" s="25" t="s">
        <v>7959</v>
      </c>
      <c r="M859" s="4">
        <v>1234252</v>
      </c>
      <c r="N859" s="4">
        <v>72846608</v>
      </c>
      <c r="O859" s="4">
        <v>89201166</v>
      </c>
      <c r="P859" s="5"/>
      <c r="Q859" s="5"/>
      <c r="R859" s="5"/>
      <c r="S859" s="5"/>
      <c r="T859" s="5"/>
      <c r="U859" s="1" t="s">
        <v>7960</v>
      </c>
      <c r="V859" s="5"/>
      <c r="W859" s="27" t="s">
        <v>5802</v>
      </c>
      <c r="X859" s="18"/>
      <c r="Y859" s="1" t="s">
        <v>5800</v>
      </c>
      <c r="Z859" s="27" t="s">
        <v>5801</v>
      </c>
      <c r="AA859" s="27" t="s">
        <v>5801</v>
      </c>
      <c r="AB859" s="5"/>
      <c r="AC859" s="5"/>
      <c r="AD859" s="11"/>
      <c r="AE859" s="1" t="s">
        <v>5803</v>
      </c>
      <c r="AF859" s="28"/>
      <c r="AG859" s="5"/>
      <c r="AH859" s="5"/>
      <c r="AI859" s="11"/>
      <c r="AJ859" s="5"/>
      <c r="AK859" s="5"/>
      <c r="AL859" s="18"/>
      <c r="AM859" s="18"/>
      <c r="AN859" s="18"/>
    </row>
    <row x14ac:dyDescent="0.25" r="860" customHeight="1" ht="18.75">
      <c r="A860" s="1" t="s">
        <v>1052</v>
      </c>
      <c r="B860" s="1" t="s">
        <v>2470</v>
      </c>
      <c r="C860" s="4">
        <v>70477619428</v>
      </c>
      <c r="D860" s="2" t="s">
        <v>2470</v>
      </c>
      <c r="E860" s="4">
        <v>83987072600</v>
      </c>
      <c r="F860" s="1" t="s">
        <v>7961</v>
      </c>
      <c r="G860" s="22">
        <v>45365.63012731481</v>
      </c>
      <c r="H860" s="3">
        <v>45597.227164351854</v>
      </c>
      <c r="I860" s="22"/>
      <c r="J860" s="1" t="s">
        <v>119</v>
      </c>
      <c r="K860" s="1" t="s">
        <v>5812</v>
      </c>
      <c r="L860" s="25" t="s">
        <v>5135</v>
      </c>
      <c r="M860" s="18"/>
      <c r="N860" s="4">
        <v>79075666</v>
      </c>
      <c r="O860" s="4">
        <v>97756964</v>
      </c>
      <c r="P860" s="5"/>
      <c r="Q860" s="5"/>
      <c r="R860" s="5"/>
      <c r="S860" s="5"/>
      <c r="T860" s="5"/>
      <c r="U860" s="1" t="s">
        <v>7962</v>
      </c>
      <c r="V860" s="5"/>
      <c r="W860" s="5"/>
      <c r="X860" s="18"/>
      <c r="Y860" s="1" t="s">
        <v>5800</v>
      </c>
      <c r="Z860" s="27" t="s">
        <v>5801</v>
      </c>
      <c r="AA860" s="27" t="s">
        <v>5801</v>
      </c>
      <c r="AB860" s="5"/>
      <c r="AC860" s="5"/>
      <c r="AD860" s="11"/>
      <c r="AE860" s="1" t="s">
        <v>5803</v>
      </c>
      <c r="AF860" s="28"/>
      <c r="AG860" s="5"/>
      <c r="AH860" s="5"/>
      <c r="AI860" s="11"/>
      <c r="AJ860" s="27" t="s">
        <v>5801</v>
      </c>
      <c r="AK860" s="5"/>
      <c r="AL860" s="18"/>
      <c r="AM860" s="18"/>
      <c r="AN860" s="18"/>
    </row>
    <row x14ac:dyDescent="0.25" r="861" customHeight="1" ht="18.75">
      <c r="A861" s="1" t="s">
        <v>340</v>
      </c>
      <c r="B861" s="1" t="s">
        <v>2240</v>
      </c>
      <c r="C861" s="4">
        <v>11277524000140</v>
      </c>
      <c r="D861" s="2" t="s">
        <v>2240</v>
      </c>
      <c r="E861" s="4">
        <v>41988891429</v>
      </c>
      <c r="F861" s="1" t="s">
        <v>7963</v>
      </c>
      <c r="G861" s="22">
        <v>45209.825740740744</v>
      </c>
      <c r="H861" s="3">
        <v>45597.2271412037</v>
      </c>
      <c r="I861" s="22"/>
      <c r="J861" s="1" t="s">
        <v>184</v>
      </c>
      <c r="K861" s="1" t="s">
        <v>5797</v>
      </c>
      <c r="L861" s="25" t="s">
        <v>7964</v>
      </c>
      <c r="M861" s="18"/>
      <c r="N861" s="4">
        <v>72990700</v>
      </c>
      <c r="O861" s="4">
        <v>89563403</v>
      </c>
      <c r="P861" s="5"/>
      <c r="Q861" s="5"/>
      <c r="R861" s="5"/>
      <c r="S861" s="5"/>
      <c r="T861" s="1" t="s">
        <v>5815</v>
      </c>
      <c r="U861" s="1" t="s">
        <v>7965</v>
      </c>
      <c r="V861" s="5"/>
      <c r="W861" s="27" t="s">
        <v>5802</v>
      </c>
      <c r="X861" s="18"/>
      <c r="Y861" s="1" t="s">
        <v>5800</v>
      </c>
      <c r="Z861" s="27" t="s">
        <v>5801</v>
      </c>
      <c r="AA861" s="27" t="s">
        <v>5801</v>
      </c>
      <c r="AB861" s="5"/>
      <c r="AC861" s="5"/>
      <c r="AD861" s="11"/>
      <c r="AE861" s="1" t="s">
        <v>5803</v>
      </c>
      <c r="AF861" s="28"/>
      <c r="AG861" s="5"/>
      <c r="AH861" s="5"/>
      <c r="AI861" s="11"/>
      <c r="AJ861" s="27" t="s">
        <v>5801</v>
      </c>
      <c r="AK861" s="5"/>
      <c r="AL861" s="18"/>
      <c r="AM861" s="18"/>
      <c r="AN861" s="18"/>
    </row>
    <row x14ac:dyDescent="0.25" r="862" customHeight="1" ht="18.75">
      <c r="A862" s="1" t="s">
        <v>440</v>
      </c>
      <c r="B862" s="1" t="s">
        <v>5015</v>
      </c>
      <c r="C862" s="4">
        <v>17696277000101</v>
      </c>
      <c r="D862" s="2" t="s">
        <v>7966</v>
      </c>
      <c r="E862" s="4">
        <v>11979543270</v>
      </c>
      <c r="F862" s="1" t="s">
        <v>7967</v>
      </c>
      <c r="G862" s="22">
        <v>45525.74182870371</v>
      </c>
      <c r="H862" s="3">
        <v>45597.227222222224</v>
      </c>
      <c r="I862" s="22"/>
      <c r="J862" s="1" t="s">
        <v>223</v>
      </c>
      <c r="K862" s="1" t="s">
        <v>5824</v>
      </c>
      <c r="L862" s="25" t="s">
        <v>5571</v>
      </c>
      <c r="M862" s="4">
        <v>1199711</v>
      </c>
      <c r="N862" s="4">
        <v>87632450</v>
      </c>
      <c r="O862" s="4">
        <v>106371835</v>
      </c>
      <c r="P862" s="5"/>
      <c r="Q862" s="1" t="s">
        <v>6592</v>
      </c>
      <c r="R862" s="5"/>
      <c r="S862" s="1" t="s">
        <v>5882</v>
      </c>
      <c r="T862" s="1" t="s">
        <v>5815</v>
      </c>
      <c r="U862" s="5"/>
      <c r="V862" s="5"/>
      <c r="W862" s="5"/>
      <c r="X862" s="18"/>
      <c r="Y862" s="1" t="s">
        <v>5800</v>
      </c>
      <c r="Z862" s="27" t="s">
        <v>5801</v>
      </c>
      <c r="AA862" s="27" t="s">
        <v>5801</v>
      </c>
      <c r="AB862" s="1" t="s">
        <v>7968</v>
      </c>
      <c r="AC862" s="27" t="s">
        <v>5802</v>
      </c>
      <c r="AD862" s="3">
        <v>45525.74181712963</v>
      </c>
      <c r="AE862" s="1" t="s">
        <v>5803</v>
      </c>
      <c r="AF862" s="28"/>
      <c r="AG862" s="5"/>
      <c r="AH862" s="5"/>
      <c r="AI862" s="11"/>
      <c r="AJ862" s="27" t="s">
        <v>5801</v>
      </c>
      <c r="AK862" s="27" t="s">
        <v>5802</v>
      </c>
      <c r="AL862" s="4">
        <v>1</v>
      </c>
      <c r="AM862" s="4">
        <v>1</v>
      </c>
      <c r="AN862" s="4">
        <v>10</v>
      </c>
    </row>
    <row x14ac:dyDescent="0.25" r="863" customHeight="1" ht="18.75">
      <c r="A863" s="1" t="s">
        <v>649</v>
      </c>
      <c r="B863" s="1" t="s">
        <v>1849</v>
      </c>
      <c r="C863" s="4">
        <v>51007455000170</v>
      </c>
      <c r="D863" s="2" t="s">
        <v>1849</v>
      </c>
      <c r="E863" s="4">
        <v>19998360414</v>
      </c>
      <c r="F863" s="1" t="s">
        <v>7969</v>
      </c>
      <c r="G863" s="22">
        <v>45555.82450231481</v>
      </c>
      <c r="H863" s="3">
        <v>45597.2271875</v>
      </c>
      <c r="I863" s="22"/>
      <c r="J863" s="1" t="s">
        <v>66</v>
      </c>
      <c r="K863" s="1" t="s">
        <v>5812</v>
      </c>
      <c r="L863" s="25" t="s">
        <v>5724</v>
      </c>
      <c r="M863" s="18"/>
      <c r="N863" s="4">
        <v>88556518</v>
      </c>
      <c r="O863" s="4">
        <v>107765544</v>
      </c>
      <c r="P863" s="5"/>
      <c r="Q863" s="1" t="s">
        <v>5852</v>
      </c>
      <c r="R863" s="5"/>
      <c r="S863" s="1" t="s">
        <v>5882</v>
      </c>
      <c r="T863" s="5"/>
      <c r="U863" s="5"/>
      <c r="V863" s="5"/>
      <c r="W863" s="5"/>
      <c r="X863" s="18"/>
      <c r="Y863" s="1" t="s">
        <v>5800</v>
      </c>
      <c r="Z863" s="27" t="s">
        <v>5801</v>
      </c>
      <c r="AA863" s="27" t="s">
        <v>5801</v>
      </c>
      <c r="AB863" s="1" t="s">
        <v>7970</v>
      </c>
      <c r="AC863" s="27" t="s">
        <v>5802</v>
      </c>
      <c r="AD863" s="3">
        <v>45555.82449074074</v>
      </c>
      <c r="AE863" s="1" t="s">
        <v>5803</v>
      </c>
      <c r="AF863" s="26" t="s">
        <v>7971</v>
      </c>
      <c r="AG863" s="5"/>
      <c r="AH863" s="5"/>
      <c r="AI863" s="11"/>
      <c r="AJ863" s="27" t="s">
        <v>5801</v>
      </c>
      <c r="AK863" s="27" t="s">
        <v>5801</v>
      </c>
      <c r="AL863" s="4">
        <v>0</v>
      </c>
      <c r="AM863" s="4">
        <v>0</v>
      </c>
      <c r="AN863" s="4">
        <v>0</v>
      </c>
    </row>
    <row x14ac:dyDescent="0.25" r="864" customHeight="1" ht="18.75">
      <c r="A864" s="1" t="s">
        <v>707</v>
      </c>
      <c r="B864" s="1" t="s">
        <v>5016</v>
      </c>
      <c r="C864" s="4">
        <v>6759778944</v>
      </c>
      <c r="D864" s="2" t="s">
        <v>5016</v>
      </c>
      <c r="E864" s="4">
        <v>47988491941</v>
      </c>
      <c r="F864" s="1" t="s">
        <v>7972</v>
      </c>
      <c r="G864" s="22">
        <v>45394.82388888889</v>
      </c>
      <c r="H864" s="3">
        <v>45597.22721064815</v>
      </c>
      <c r="I864" s="22"/>
      <c r="J864" s="1" t="s">
        <v>44</v>
      </c>
      <c r="K864" s="1" t="s">
        <v>5807</v>
      </c>
      <c r="L864" s="25" t="s">
        <v>5217</v>
      </c>
      <c r="M864" s="18"/>
      <c r="N864" s="4">
        <v>81703821</v>
      </c>
      <c r="O864" s="4">
        <v>104970466</v>
      </c>
      <c r="P864" s="5"/>
      <c r="Q864" s="5"/>
      <c r="R864" s="5"/>
      <c r="S864" s="5"/>
      <c r="T864" s="5"/>
      <c r="U864" s="1" t="s">
        <v>7973</v>
      </c>
      <c r="V864" s="5"/>
      <c r="W864" s="5"/>
      <c r="X864" s="18"/>
      <c r="Y864" s="1" t="s">
        <v>5800</v>
      </c>
      <c r="Z864" s="27" t="s">
        <v>5801</v>
      </c>
      <c r="AA864" s="27" t="s">
        <v>5801</v>
      </c>
      <c r="AB864" s="5"/>
      <c r="AC864" s="27" t="s">
        <v>5802</v>
      </c>
      <c r="AD864" s="3">
        <v>45394.82638888889</v>
      </c>
      <c r="AE864" s="1" t="s">
        <v>5803</v>
      </c>
      <c r="AF864" s="28"/>
      <c r="AG864" s="5"/>
      <c r="AH864" s="5"/>
      <c r="AI864" s="11"/>
      <c r="AJ864" s="27" t="s">
        <v>5801</v>
      </c>
      <c r="AK864" s="5"/>
      <c r="AL864" s="18"/>
      <c r="AM864" s="18"/>
      <c r="AN864" s="18"/>
    </row>
    <row x14ac:dyDescent="0.25" r="865" customHeight="1" ht="18.75">
      <c r="A865" s="1" t="s">
        <v>542</v>
      </c>
      <c r="B865" s="1" t="s">
        <v>7974</v>
      </c>
      <c r="C865" s="4">
        <v>12513017000121</v>
      </c>
      <c r="D865" s="2" t="s">
        <v>7974</v>
      </c>
      <c r="E865" s="4">
        <v>31988999356</v>
      </c>
      <c r="F865" s="1" t="s">
        <v>7975</v>
      </c>
      <c r="G865" s="22">
        <v>45196.70447916666</v>
      </c>
      <c r="H865" s="3">
        <v>45597.2271875</v>
      </c>
      <c r="I865" s="22"/>
      <c r="J865" s="1" t="s">
        <v>108</v>
      </c>
      <c r="K865" s="1" t="s">
        <v>5824</v>
      </c>
      <c r="L865" s="25" t="s">
        <v>7976</v>
      </c>
      <c r="M865" s="4">
        <v>1027023</v>
      </c>
      <c r="N865" s="4">
        <v>72432683</v>
      </c>
      <c r="O865" s="4">
        <v>88626499</v>
      </c>
      <c r="P865" s="5"/>
      <c r="Q865" s="5"/>
      <c r="R865" s="5"/>
      <c r="S865" s="5"/>
      <c r="T865" s="5"/>
      <c r="U865" s="1" t="s">
        <v>7977</v>
      </c>
      <c r="V865" s="5"/>
      <c r="W865" s="27" t="s">
        <v>5802</v>
      </c>
      <c r="X865" s="18"/>
      <c r="Y865" s="1" t="s">
        <v>5825</v>
      </c>
      <c r="Z865" s="27" t="s">
        <v>5801</v>
      </c>
      <c r="AA865" s="27" t="s">
        <v>5801</v>
      </c>
      <c r="AB865" s="5"/>
      <c r="AC865" s="5"/>
      <c r="AD865" s="11"/>
      <c r="AE865" s="1" t="s">
        <v>5803</v>
      </c>
      <c r="AF865" s="28"/>
      <c r="AG865" s="5"/>
      <c r="AH865" s="5"/>
      <c r="AI865" s="11"/>
      <c r="AJ865" s="27" t="s">
        <v>5801</v>
      </c>
      <c r="AK865" s="5"/>
      <c r="AL865" s="18"/>
      <c r="AM865" s="18"/>
      <c r="AN865" s="18"/>
    </row>
    <row x14ac:dyDescent="0.25" r="866" customHeight="1" ht="18.75">
      <c r="A866" s="1" t="s">
        <v>517</v>
      </c>
      <c r="B866" s="1" t="s">
        <v>2241</v>
      </c>
      <c r="C866" s="4">
        <v>94196370268</v>
      </c>
      <c r="D866" s="2" t="s">
        <v>2241</v>
      </c>
      <c r="E866" s="4">
        <v>11976860956</v>
      </c>
      <c r="F866" s="1" t="s">
        <v>7978</v>
      </c>
      <c r="G866" s="22">
        <v>45160.73704861111</v>
      </c>
      <c r="H866" s="3">
        <v>45597.2271875</v>
      </c>
      <c r="I866" s="22"/>
      <c r="J866" s="1" t="s">
        <v>44</v>
      </c>
      <c r="K866" s="1" t="s">
        <v>5846</v>
      </c>
      <c r="L866" s="25" t="s">
        <v>7979</v>
      </c>
      <c r="M866" s="18"/>
      <c r="N866" s="4">
        <v>70468402</v>
      </c>
      <c r="O866" s="4">
        <v>97040886</v>
      </c>
      <c r="P866" s="5"/>
      <c r="Q866" s="5"/>
      <c r="R866" s="5"/>
      <c r="S866" s="5"/>
      <c r="T866" s="5"/>
      <c r="U866" s="1" t="s">
        <v>7980</v>
      </c>
      <c r="V866" s="5"/>
      <c r="W866" s="5"/>
      <c r="X866" s="18"/>
      <c r="Y866" s="1" t="s">
        <v>5800</v>
      </c>
      <c r="Z866" s="27" t="s">
        <v>5801</v>
      </c>
      <c r="AA866" s="27" t="s">
        <v>5801</v>
      </c>
      <c r="AB866" s="5"/>
      <c r="AC866" s="5"/>
      <c r="AD866" s="11"/>
      <c r="AE866" s="1" t="s">
        <v>5803</v>
      </c>
      <c r="AF866" s="28"/>
      <c r="AG866" s="5"/>
      <c r="AH866" s="5"/>
      <c r="AI866" s="11"/>
      <c r="AJ866" s="27" t="s">
        <v>5802</v>
      </c>
      <c r="AK866" s="5"/>
      <c r="AL866" s="18"/>
      <c r="AM866" s="18"/>
      <c r="AN866" s="18"/>
    </row>
    <row x14ac:dyDescent="0.25" r="867" customHeight="1" ht="18.75">
      <c r="A867" s="1" t="s">
        <v>7981</v>
      </c>
      <c r="B867" s="1" t="s">
        <v>7982</v>
      </c>
      <c r="C867" s="4">
        <v>17839691000114</v>
      </c>
      <c r="D867" s="2" t="s">
        <v>7982</v>
      </c>
      <c r="E867" s="4">
        <v>19983944488</v>
      </c>
      <c r="F867" s="1" t="s">
        <v>7983</v>
      </c>
      <c r="G867" s="22">
        <v>45219.73190972222</v>
      </c>
      <c r="H867" s="3">
        <v>45222.77211805555</v>
      </c>
      <c r="I867" s="22">
        <v>45235.5087037037</v>
      </c>
      <c r="J867" s="1" t="s">
        <v>119</v>
      </c>
      <c r="K867" s="1" t="s">
        <v>5824</v>
      </c>
      <c r="L867" s="5"/>
      <c r="M867" s="4">
        <v>1061323</v>
      </c>
      <c r="N867" s="4">
        <v>73124437</v>
      </c>
      <c r="O867" s="4">
        <v>89912505</v>
      </c>
      <c r="P867" s="5"/>
      <c r="Q867" s="5"/>
      <c r="R867" s="5"/>
      <c r="S867" s="5"/>
      <c r="T867" s="1" t="s">
        <v>5815</v>
      </c>
      <c r="U867" s="1" t="s">
        <v>7983</v>
      </c>
      <c r="V867" s="5"/>
      <c r="W867" s="27" t="s">
        <v>5801</v>
      </c>
      <c r="X867" s="18"/>
      <c r="Y867" s="1" t="s">
        <v>5800</v>
      </c>
      <c r="Z867" s="27" t="s">
        <v>5801</v>
      </c>
      <c r="AA867" s="27" t="s">
        <v>5801</v>
      </c>
      <c r="AB867" s="5"/>
      <c r="AC867" s="5"/>
      <c r="AD867" s="11"/>
      <c r="AE867" s="1" t="s">
        <v>5803</v>
      </c>
      <c r="AF867" s="28"/>
      <c r="AG867" s="5"/>
      <c r="AH867" s="5"/>
      <c r="AI867" s="11"/>
      <c r="AJ867" s="5"/>
      <c r="AK867" s="5"/>
      <c r="AL867" s="18"/>
      <c r="AM867" s="18"/>
      <c r="AN867" s="18"/>
    </row>
    <row x14ac:dyDescent="0.25" r="868" customHeight="1" ht="18.75">
      <c r="A868" s="1" t="s">
        <v>4579</v>
      </c>
      <c r="B868" s="1" t="s">
        <v>7984</v>
      </c>
      <c r="C868" s="4">
        <v>30446748000183</v>
      </c>
      <c r="D868" s="4">
        <v>30446748000183</v>
      </c>
      <c r="E868" s="4">
        <v>31998085147</v>
      </c>
      <c r="F868" s="1" t="s">
        <v>7985</v>
      </c>
      <c r="G868" s="22">
        <v>45551.58966435185</v>
      </c>
      <c r="H868" s="3">
        <v>45597.227222222224</v>
      </c>
      <c r="I868" s="22"/>
      <c r="J868" s="1" t="s">
        <v>119</v>
      </c>
      <c r="K868" s="5"/>
      <c r="L868" s="5"/>
      <c r="M868" s="18"/>
      <c r="N868" s="18"/>
      <c r="O868" s="18"/>
      <c r="P868" s="5"/>
      <c r="Q868" s="5"/>
      <c r="R868" s="5"/>
      <c r="S868" s="5"/>
      <c r="T868" s="5"/>
      <c r="U868" s="5"/>
      <c r="V868" s="5"/>
      <c r="W868" s="5"/>
      <c r="X868" s="18"/>
      <c r="Y868" s="1" t="s">
        <v>5800</v>
      </c>
      <c r="Z868" s="27" t="s">
        <v>5801</v>
      </c>
      <c r="AA868" s="27" t="s">
        <v>5801</v>
      </c>
      <c r="AB868" s="5"/>
      <c r="AC868" s="27" t="s">
        <v>5802</v>
      </c>
      <c r="AD868" s="3">
        <v>45551.58965277778</v>
      </c>
      <c r="AE868" s="1" t="s">
        <v>5803</v>
      </c>
      <c r="AF868" s="28"/>
      <c r="AG868" s="5"/>
      <c r="AH868" s="5"/>
      <c r="AI868" s="11"/>
      <c r="AJ868" s="27" t="s">
        <v>5801</v>
      </c>
      <c r="AK868" s="27" t="s">
        <v>5801</v>
      </c>
      <c r="AL868" s="4">
        <v>0</v>
      </c>
      <c r="AM868" s="4">
        <v>0</v>
      </c>
      <c r="AN868" s="4">
        <v>0</v>
      </c>
    </row>
    <row x14ac:dyDescent="0.25" r="869" customHeight="1" ht="18.75">
      <c r="A869" s="1" t="s">
        <v>1324</v>
      </c>
      <c r="B869" s="1" t="s">
        <v>4769</v>
      </c>
      <c r="C869" s="4">
        <v>43665536000139</v>
      </c>
      <c r="D869" s="2" t="s">
        <v>4769</v>
      </c>
      <c r="E869" s="4">
        <v>73991366539</v>
      </c>
      <c r="F869" s="1" t="s">
        <v>7986</v>
      </c>
      <c r="G869" s="22">
        <v>45551.79048611111</v>
      </c>
      <c r="H869" s="3">
        <v>45597.227222222224</v>
      </c>
      <c r="I869" s="22"/>
      <c r="J869" s="1" t="s">
        <v>223</v>
      </c>
      <c r="K869" s="1" t="s">
        <v>5812</v>
      </c>
      <c r="L869" s="25" t="s">
        <v>5709</v>
      </c>
      <c r="M869" s="18"/>
      <c r="N869" s="4">
        <v>88426551</v>
      </c>
      <c r="O869" s="4">
        <v>107550559</v>
      </c>
      <c r="P869" s="5"/>
      <c r="Q869" s="5"/>
      <c r="R869" s="5"/>
      <c r="S869" s="5"/>
      <c r="T869" s="1" t="s">
        <v>5815</v>
      </c>
      <c r="U869" s="5"/>
      <c r="V869" s="5"/>
      <c r="W869" s="5"/>
      <c r="X869" s="18"/>
      <c r="Y869" s="1" t="s">
        <v>5800</v>
      </c>
      <c r="Z869" s="27" t="s">
        <v>5801</v>
      </c>
      <c r="AA869" s="27" t="s">
        <v>5801</v>
      </c>
      <c r="AB869" s="5"/>
      <c r="AC869" s="27" t="s">
        <v>5802</v>
      </c>
      <c r="AD869" s="3">
        <v>45551.78636574074</v>
      </c>
      <c r="AE869" s="1" t="s">
        <v>5803</v>
      </c>
      <c r="AF869" s="28"/>
      <c r="AG869" s="5"/>
      <c r="AH869" s="5"/>
      <c r="AI869" s="11"/>
      <c r="AJ869" s="27" t="s">
        <v>5801</v>
      </c>
      <c r="AK869" s="5"/>
      <c r="AL869" s="18"/>
      <c r="AM869" s="18"/>
      <c r="AN869" s="18"/>
    </row>
    <row x14ac:dyDescent="0.25" r="870" customHeight="1" ht="18.75">
      <c r="A870" s="1" t="s">
        <v>1046</v>
      </c>
      <c r="B870" s="1" t="s">
        <v>4770</v>
      </c>
      <c r="C870" s="4">
        <v>33325258000117</v>
      </c>
      <c r="D870" s="2" t="s">
        <v>7987</v>
      </c>
      <c r="E870" s="4">
        <v>31988808034</v>
      </c>
      <c r="F870" s="1" t="s">
        <v>7988</v>
      </c>
      <c r="G870" s="22">
        <v>45434.89528935185</v>
      </c>
      <c r="H870" s="3">
        <v>45597.227222222224</v>
      </c>
      <c r="I870" s="22"/>
      <c r="J870" s="1" t="s">
        <v>273</v>
      </c>
      <c r="K870" s="1" t="s">
        <v>5812</v>
      </c>
      <c r="L870" s="25" t="s">
        <v>5311</v>
      </c>
      <c r="M870" s="18"/>
      <c r="N870" s="4">
        <v>84606885</v>
      </c>
      <c r="O870" s="4">
        <v>101845265</v>
      </c>
      <c r="P870" s="5"/>
      <c r="Q870" s="5"/>
      <c r="R870" s="5"/>
      <c r="S870" s="5"/>
      <c r="T870" s="1" t="s">
        <v>5815</v>
      </c>
      <c r="U870" s="1" t="s">
        <v>7989</v>
      </c>
      <c r="V870" s="5"/>
      <c r="W870" s="5"/>
      <c r="X870" s="18"/>
      <c r="Y870" s="1" t="s">
        <v>5800</v>
      </c>
      <c r="Z870" s="27" t="s">
        <v>5801</v>
      </c>
      <c r="AA870" s="27" t="s">
        <v>5801</v>
      </c>
      <c r="AB870" s="5"/>
      <c r="AC870" s="27" t="s">
        <v>5802</v>
      </c>
      <c r="AD870" s="3">
        <v>45434.895266203705</v>
      </c>
      <c r="AE870" s="1" t="s">
        <v>5803</v>
      </c>
      <c r="AF870" s="28"/>
      <c r="AG870" s="5"/>
      <c r="AH870" s="5"/>
      <c r="AI870" s="11"/>
      <c r="AJ870" s="27" t="s">
        <v>5801</v>
      </c>
      <c r="AK870" s="5"/>
      <c r="AL870" s="18"/>
      <c r="AM870" s="18"/>
      <c r="AN870" s="18"/>
    </row>
    <row x14ac:dyDescent="0.25" r="871" customHeight="1" ht="18.75">
      <c r="A871" s="1" t="s">
        <v>1470</v>
      </c>
      <c r="B871" s="1" t="s">
        <v>7990</v>
      </c>
      <c r="C871" s="18"/>
      <c r="D871" s="2" t="s">
        <v>7990</v>
      </c>
      <c r="E871" s="4">
        <v>11988049560</v>
      </c>
      <c r="F871" s="1" t="s">
        <v>7991</v>
      </c>
      <c r="G871" s="22">
        <v>45308.503530092596</v>
      </c>
      <c r="H871" s="3">
        <v>45315.67866898148</v>
      </c>
      <c r="I871" s="22">
        <v>45420.8278125</v>
      </c>
      <c r="J871" s="1" t="s">
        <v>119</v>
      </c>
      <c r="K871" s="1" t="s">
        <v>5863</v>
      </c>
      <c r="L871" s="25" t="s">
        <v>7992</v>
      </c>
      <c r="M871" s="18"/>
      <c r="N871" s="4">
        <v>76643007</v>
      </c>
      <c r="O871" s="4">
        <v>94700706</v>
      </c>
      <c r="P871" s="5"/>
      <c r="Q871" s="5"/>
      <c r="R871" s="5"/>
      <c r="S871" s="5"/>
      <c r="T871" s="5"/>
      <c r="U871" s="1" t="s">
        <v>7551</v>
      </c>
      <c r="V871" s="5"/>
      <c r="W871" s="5"/>
      <c r="X871" s="18"/>
      <c r="Y871" s="1" t="s">
        <v>5800</v>
      </c>
      <c r="Z871" s="27" t="s">
        <v>5801</v>
      </c>
      <c r="AA871" s="27" t="s">
        <v>5801</v>
      </c>
      <c r="AB871" s="5"/>
      <c r="AC871" s="5"/>
      <c r="AD871" s="11"/>
      <c r="AE871" s="1" t="s">
        <v>5803</v>
      </c>
      <c r="AF871" s="28"/>
      <c r="AG871" s="5"/>
      <c r="AH871" s="5"/>
      <c r="AI871" s="11"/>
      <c r="AJ871" s="5"/>
      <c r="AK871" s="5"/>
      <c r="AL871" s="18"/>
      <c r="AM871" s="18"/>
      <c r="AN871" s="18"/>
    </row>
    <row x14ac:dyDescent="0.25" r="872" customHeight="1" ht="18.75">
      <c r="A872" s="1" t="s">
        <v>1453</v>
      </c>
      <c r="B872" s="1" t="s">
        <v>4771</v>
      </c>
      <c r="C872" s="4">
        <v>43823086000165</v>
      </c>
      <c r="D872" s="2" t="s">
        <v>7993</v>
      </c>
      <c r="E872" s="4">
        <v>61999318236</v>
      </c>
      <c r="F872" s="1" t="s">
        <v>7994</v>
      </c>
      <c r="G872" s="22">
        <v>45574.668217592596</v>
      </c>
      <c r="H872" s="3">
        <v>45597.22721064815</v>
      </c>
      <c r="I872" s="22"/>
      <c r="J872" s="1" t="s">
        <v>206</v>
      </c>
      <c r="K872" s="1" t="s">
        <v>5797</v>
      </c>
      <c r="L872" s="25" t="s">
        <v>7995</v>
      </c>
      <c r="M872" s="18"/>
      <c r="N872" s="4">
        <v>89039497</v>
      </c>
      <c r="O872" s="4">
        <v>108600011</v>
      </c>
      <c r="P872" s="5"/>
      <c r="Q872" s="1" t="s">
        <v>6063</v>
      </c>
      <c r="R872" s="5"/>
      <c r="S872" s="1" t="s">
        <v>5814</v>
      </c>
      <c r="T872" s="5"/>
      <c r="U872" s="5"/>
      <c r="V872" s="5"/>
      <c r="W872" s="5"/>
      <c r="X872" s="4">
        <v>143799</v>
      </c>
      <c r="Y872" s="1" t="s">
        <v>5800</v>
      </c>
      <c r="Z872" s="27" t="s">
        <v>5801</v>
      </c>
      <c r="AA872" s="27" t="s">
        <v>5801</v>
      </c>
      <c r="AB872" s="1" t="s">
        <v>7996</v>
      </c>
      <c r="AC872" s="27" t="s">
        <v>5802</v>
      </c>
      <c r="AD872" s="3">
        <v>45574.668217592596</v>
      </c>
      <c r="AE872" s="1" t="s">
        <v>5803</v>
      </c>
      <c r="AF872" s="28"/>
      <c r="AG872" s="5"/>
      <c r="AH872" s="5"/>
      <c r="AI872" s="11"/>
      <c r="AJ872" s="27" t="s">
        <v>5801</v>
      </c>
      <c r="AK872" s="27" t="s">
        <v>5801</v>
      </c>
      <c r="AL872" s="4">
        <v>0</v>
      </c>
      <c r="AM872" s="4">
        <v>0</v>
      </c>
      <c r="AN872" s="4">
        <v>0</v>
      </c>
    </row>
    <row x14ac:dyDescent="0.25" r="873" customHeight="1" ht="18.75">
      <c r="A873" s="1" t="s">
        <v>888</v>
      </c>
      <c r="B873" s="1" t="s">
        <v>1968</v>
      </c>
      <c r="C873" s="4">
        <v>53133283000106</v>
      </c>
      <c r="D873" s="2" t="s">
        <v>7997</v>
      </c>
      <c r="E873" s="4">
        <v>16981149541</v>
      </c>
      <c r="F873" s="1" t="s">
        <v>7998</v>
      </c>
      <c r="G873" s="22">
        <v>45540.00611111111</v>
      </c>
      <c r="H873" s="3">
        <v>45597.227222222224</v>
      </c>
      <c r="I873" s="22"/>
      <c r="J873" s="1" t="s">
        <v>273</v>
      </c>
      <c r="K873" s="1" t="s">
        <v>5812</v>
      </c>
      <c r="L873" s="25" t="s">
        <v>5650</v>
      </c>
      <c r="M873" s="18"/>
      <c r="N873" s="4">
        <v>88078395</v>
      </c>
      <c r="O873" s="4">
        <v>106998000</v>
      </c>
      <c r="P873" s="5"/>
      <c r="Q873" s="1" t="s">
        <v>5827</v>
      </c>
      <c r="R873" s="5"/>
      <c r="S873" s="1" t="s">
        <v>5814</v>
      </c>
      <c r="T873" s="1" t="s">
        <v>5815</v>
      </c>
      <c r="U873" s="5"/>
      <c r="V873" s="5"/>
      <c r="W873" s="5"/>
      <c r="X873" s="18"/>
      <c r="Y873" s="1" t="s">
        <v>5800</v>
      </c>
      <c r="Z873" s="27" t="s">
        <v>5801</v>
      </c>
      <c r="AA873" s="27" t="s">
        <v>5801</v>
      </c>
      <c r="AB873" s="1" t="s">
        <v>7999</v>
      </c>
      <c r="AC873" s="27" t="s">
        <v>5802</v>
      </c>
      <c r="AD873" s="3">
        <v>45540.00608796296</v>
      </c>
      <c r="AE873" s="1" t="s">
        <v>5803</v>
      </c>
      <c r="AF873" s="28"/>
      <c r="AG873" s="5"/>
      <c r="AH873" s="5"/>
      <c r="AI873" s="11"/>
      <c r="AJ873" s="27" t="s">
        <v>5801</v>
      </c>
      <c r="AK873" s="27" t="s">
        <v>5801</v>
      </c>
      <c r="AL873" s="4">
        <v>0</v>
      </c>
      <c r="AM873" s="4">
        <v>0</v>
      </c>
      <c r="AN873" s="4">
        <v>0</v>
      </c>
    </row>
    <row x14ac:dyDescent="0.25" r="874" customHeight="1" ht="18.75">
      <c r="A874" s="1" t="s">
        <v>477</v>
      </c>
      <c r="B874" s="1" t="s">
        <v>2242</v>
      </c>
      <c r="C874" s="4">
        <v>13696490000154</v>
      </c>
      <c r="D874" s="2" t="s">
        <v>2242</v>
      </c>
      <c r="E874" s="4">
        <v>31998810177</v>
      </c>
      <c r="F874" s="1" t="s">
        <v>8000</v>
      </c>
      <c r="G874" s="22">
        <v>45343.54951388889</v>
      </c>
      <c r="H874" s="3">
        <v>45416.60530092593</v>
      </c>
      <c r="I874" s="22">
        <v>45422.71380787037</v>
      </c>
      <c r="J874" s="1" t="s">
        <v>20</v>
      </c>
      <c r="K874" s="1" t="s">
        <v>5824</v>
      </c>
      <c r="L874" s="25" t="s">
        <v>8001</v>
      </c>
      <c r="M874" s="4">
        <v>893276</v>
      </c>
      <c r="N874" s="4">
        <v>77644877</v>
      </c>
      <c r="O874" s="4">
        <v>96275007</v>
      </c>
      <c r="P874" s="5"/>
      <c r="Q874" s="5"/>
      <c r="R874" s="5"/>
      <c r="S874" s="5"/>
      <c r="T874" s="5"/>
      <c r="U874" s="1" t="s">
        <v>8002</v>
      </c>
      <c r="V874" s="5"/>
      <c r="W874" s="5"/>
      <c r="X874" s="18"/>
      <c r="Y874" s="1" t="s">
        <v>5800</v>
      </c>
      <c r="Z874" s="27" t="s">
        <v>5801</v>
      </c>
      <c r="AA874" s="27" t="s">
        <v>5801</v>
      </c>
      <c r="AB874" s="5"/>
      <c r="AC874" s="5"/>
      <c r="AD874" s="11"/>
      <c r="AE874" s="1" t="s">
        <v>5803</v>
      </c>
      <c r="AF874" s="28"/>
      <c r="AG874" s="5"/>
      <c r="AH874" s="5"/>
      <c r="AI874" s="11"/>
      <c r="AJ874" s="5"/>
      <c r="AK874" s="5"/>
      <c r="AL874" s="18"/>
      <c r="AM874" s="18"/>
      <c r="AN874" s="18"/>
    </row>
    <row x14ac:dyDescent="0.25" r="875" customHeight="1" ht="18.75">
      <c r="A875" s="1" t="s">
        <v>348</v>
      </c>
      <c r="B875" s="1" t="s">
        <v>4772</v>
      </c>
      <c r="C875" s="4">
        <v>54653188000104</v>
      </c>
      <c r="D875" s="2" t="s">
        <v>8003</v>
      </c>
      <c r="E875" s="4">
        <v>11995520140</v>
      </c>
      <c r="F875" s="1" t="s">
        <v>8004</v>
      </c>
      <c r="G875" s="22">
        <v>45572.693020833336</v>
      </c>
      <c r="H875" s="3">
        <v>45597.22719907408</v>
      </c>
      <c r="I875" s="22"/>
      <c r="J875" s="1" t="s">
        <v>218</v>
      </c>
      <c r="K875" s="1" t="s">
        <v>5835</v>
      </c>
      <c r="L875" s="25" t="s">
        <v>8005</v>
      </c>
      <c r="M875" s="18"/>
      <c r="N875" s="4">
        <v>88969687</v>
      </c>
      <c r="O875" s="4">
        <v>108494186</v>
      </c>
      <c r="P875" s="5"/>
      <c r="Q875" s="1" t="s">
        <v>6592</v>
      </c>
      <c r="R875" s="5"/>
      <c r="S875" s="1" t="s">
        <v>5814</v>
      </c>
      <c r="T875" s="5"/>
      <c r="U875" s="5"/>
      <c r="V875" s="5"/>
      <c r="W875" s="5"/>
      <c r="X875" s="18"/>
      <c r="Y875" s="1" t="s">
        <v>5800</v>
      </c>
      <c r="Z875" s="27" t="s">
        <v>5801</v>
      </c>
      <c r="AA875" s="27" t="s">
        <v>5801</v>
      </c>
      <c r="AB875" s="5"/>
      <c r="AC875" s="27" t="s">
        <v>5802</v>
      </c>
      <c r="AD875" s="3">
        <v>45572.693020833336</v>
      </c>
      <c r="AE875" s="1" t="s">
        <v>5803</v>
      </c>
      <c r="AF875" s="28"/>
      <c r="AG875" s="5"/>
      <c r="AH875" s="5"/>
      <c r="AI875" s="11"/>
      <c r="AJ875" s="27" t="s">
        <v>5801</v>
      </c>
      <c r="AK875" s="27" t="s">
        <v>5801</v>
      </c>
      <c r="AL875" s="4">
        <v>0</v>
      </c>
      <c r="AM875" s="4">
        <v>0</v>
      </c>
      <c r="AN875" s="4">
        <v>0</v>
      </c>
    </row>
    <row x14ac:dyDescent="0.25" r="876" customHeight="1" ht="18.75">
      <c r="A876" s="1" t="s">
        <v>1264</v>
      </c>
      <c r="B876" s="1" t="s">
        <v>2471</v>
      </c>
      <c r="C876" s="4">
        <v>37454760000189</v>
      </c>
      <c r="D876" s="2" t="s">
        <v>8006</v>
      </c>
      <c r="E876" s="4">
        <v>27998958520</v>
      </c>
      <c r="F876" s="1" t="s">
        <v>8007</v>
      </c>
      <c r="G876" s="22">
        <v>45389.84712962963</v>
      </c>
      <c r="H876" s="3">
        <v>45597.227222222224</v>
      </c>
      <c r="I876" s="22"/>
      <c r="J876" s="1" t="s">
        <v>223</v>
      </c>
      <c r="K876" s="1" t="s">
        <v>5797</v>
      </c>
      <c r="L876" s="25" t="s">
        <v>5193</v>
      </c>
      <c r="M876" s="18"/>
      <c r="N876" s="4">
        <v>80902768</v>
      </c>
      <c r="O876" s="4">
        <v>99113516</v>
      </c>
      <c r="P876" s="5"/>
      <c r="Q876" s="5"/>
      <c r="R876" s="5"/>
      <c r="S876" s="5"/>
      <c r="T876" s="1" t="s">
        <v>5798</v>
      </c>
      <c r="U876" s="1" t="s">
        <v>8008</v>
      </c>
      <c r="V876" s="5"/>
      <c r="W876" s="5"/>
      <c r="X876" s="4">
        <v>120340</v>
      </c>
      <c r="Y876" s="1" t="s">
        <v>5800</v>
      </c>
      <c r="Z876" s="27" t="s">
        <v>5801</v>
      </c>
      <c r="AA876" s="27" t="s">
        <v>5801</v>
      </c>
      <c r="AB876" s="5"/>
      <c r="AC876" s="27" t="s">
        <v>5802</v>
      </c>
      <c r="AD876" s="3">
        <v>45389.84710648148</v>
      </c>
      <c r="AE876" s="1" t="s">
        <v>5803</v>
      </c>
      <c r="AF876" s="28"/>
      <c r="AG876" s="5"/>
      <c r="AH876" s="5"/>
      <c r="AI876" s="11"/>
      <c r="AJ876" s="27" t="s">
        <v>5801</v>
      </c>
      <c r="AK876" s="5"/>
      <c r="AL876" s="18"/>
      <c r="AM876" s="18"/>
      <c r="AN876" s="18"/>
    </row>
    <row x14ac:dyDescent="0.25" r="877" customHeight="1" ht="18.75">
      <c r="A877" s="1" t="s">
        <v>4580</v>
      </c>
      <c r="B877" s="1" t="s">
        <v>8009</v>
      </c>
      <c r="C877" s="18"/>
      <c r="D877" s="2" t="s">
        <v>8009</v>
      </c>
      <c r="E877" s="4">
        <v>33999722028</v>
      </c>
      <c r="F877" s="1" t="s">
        <v>8010</v>
      </c>
      <c r="G877" s="22">
        <v>45393.744675925926</v>
      </c>
      <c r="H877" s="3">
        <v>45597.227222222224</v>
      </c>
      <c r="I877" s="22"/>
      <c r="J877" s="1" t="s">
        <v>119</v>
      </c>
      <c r="K877" s="5"/>
      <c r="L877" s="5"/>
      <c r="M877" s="18"/>
      <c r="N877" s="4">
        <v>81233159</v>
      </c>
      <c r="O877" s="4">
        <v>99384731</v>
      </c>
      <c r="P877" s="5"/>
      <c r="Q877" s="5"/>
      <c r="R877" s="5"/>
      <c r="S877" s="5"/>
      <c r="T877" s="5"/>
      <c r="U877" s="1" t="s">
        <v>8011</v>
      </c>
      <c r="V877" s="5"/>
      <c r="W877" s="27" t="s">
        <v>5802</v>
      </c>
      <c r="X877" s="18"/>
      <c r="Y877" s="1" t="s">
        <v>5800</v>
      </c>
      <c r="Z877" s="27" t="s">
        <v>5801</v>
      </c>
      <c r="AA877" s="27" t="s">
        <v>5801</v>
      </c>
      <c r="AB877" s="5"/>
      <c r="AC877" s="27" t="s">
        <v>5802</v>
      </c>
      <c r="AD877" s="3">
        <v>45393.740335648145</v>
      </c>
      <c r="AE877" s="1" t="s">
        <v>5803</v>
      </c>
      <c r="AF877" s="28"/>
      <c r="AG877" s="5"/>
      <c r="AH877" s="5"/>
      <c r="AI877" s="11"/>
      <c r="AJ877" s="27" t="s">
        <v>5801</v>
      </c>
      <c r="AK877" s="5"/>
      <c r="AL877" s="18"/>
      <c r="AM877" s="18"/>
      <c r="AN877" s="18"/>
    </row>
    <row x14ac:dyDescent="0.25" r="878" customHeight="1" ht="18.75">
      <c r="A878" s="1" t="s">
        <v>4527</v>
      </c>
      <c r="B878" s="1" t="s">
        <v>8012</v>
      </c>
      <c r="C878" s="4">
        <v>54767128000104</v>
      </c>
      <c r="D878" s="2" t="s">
        <v>8013</v>
      </c>
      <c r="E878" s="4">
        <v>11998115912</v>
      </c>
      <c r="F878" s="1" t="s">
        <v>8014</v>
      </c>
      <c r="G878" s="22">
        <v>45540.00237268519</v>
      </c>
      <c r="H878" s="3">
        <v>45552.91091435185</v>
      </c>
      <c r="I878" s="22">
        <v>45552.96603009259</v>
      </c>
      <c r="J878" s="1" t="s">
        <v>273</v>
      </c>
      <c r="K878" s="5"/>
      <c r="L878" s="25" t="s">
        <v>5644</v>
      </c>
      <c r="M878" s="18"/>
      <c r="N878" s="4">
        <v>88078274</v>
      </c>
      <c r="O878" s="4">
        <v>106997820</v>
      </c>
      <c r="P878" s="5"/>
      <c r="Q878" s="1" t="s">
        <v>5827</v>
      </c>
      <c r="R878" s="5"/>
      <c r="S878" s="1" t="s">
        <v>5859</v>
      </c>
      <c r="T878" s="5"/>
      <c r="U878" s="5"/>
      <c r="V878" s="5"/>
      <c r="W878" s="27" t="s">
        <v>5802</v>
      </c>
      <c r="X878" s="18"/>
      <c r="Y878" s="1" t="s">
        <v>5800</v>
      </c>
      <c r="Z878" s="27" t="s">
        <v>5801</v>
      </c>
      <c r="AA878" s="27" t="s">
        <v>5801</v>
      </c>
      <c r="AB878" s="1" t="s">
        <v>8015</v>
      </c>
      <c r="AC878" s="27" t="s">
        <v>5802</v>
      </c>
      <c r="AD878" s="3">
        <v>45540.00234953704</v>
      </c>
      <c r="AE878" s="1" t="s">
        <v>5803</v>
      </c>
      <c r="AF878" s="28"/>
      <c r="AG878" s="5"/>
      <c r="AH878" s="5"/>
      <c r="AI878" s="11"/>
      <c r="AJ878" s="27" t="s">
        <v>5801</v>
      </c>
      <c r="AK878" s="27" t="s">
        <v>5801</v>
      </c>
      <c r="AL878" s="4">
        <v>0</v>
      </c>
      <c r="AM878" s="4">
        <v>0</v>
      </c>
      <c r="AN878" s="4">
        <v>0</v>
      </c>
    </row>
    <row x14ac:dyDescent="0.25" r="879" customHeight="1" ht="18.75">
      <c r="A879" s="1" t="s">
        <v>1600</v>
      </c>
      <c r="B879" s="1" t="s">
        <v>8016</v>
      </c>
      <c r="C879" s="4">
        <v>46528354000104</v>
      </c>
      <c r="D879" s="2" t="s">
        <v>8016</v>
      </c>
      <c r="E879" s="4">
        <v>22998030620</v>
      </c>
      <c r="F879" s="1" t="s">
        <v>8017</v>
      </c>
      <c r="G879" s="22">
        <v>45261.752534722225</v>
      </c>
      <c r="H879" s="3">
        <v>45597.22719907408</v>
      </c>
      <c r="I879" s="22"/>
      <c r="J879" s="1" t="s">
        <v>119</v>
      </c>
      <c r="K879" s="1" t="s">
        <v>5893</v>
      </c>
      <c r="L879" s="25" t="s">
        <v>8018</v>
      </c>
      <c r="M879" s="18"/>
      <c r="N879" s="4">
        <v>74812061</v>
      </c>
      <c r="O879" s="4">
        <v>92628870</v>
      </c>
      <c r="P879" s="5"/>
      <c r="Q879" s="5"/>
      <c r="R879" s="5"/>
      <c r="S879" s="5"/>
      <c r="T879" s="1" t="s">
        <v>5815</v>
      </c>
      <c r="U879" s="1" t="s">
        <v>8017</v>
      </c>
      <c r="V879" s="5"/>
      <c r="W879" s="5"/>
      <c r="X879" s="18"/>
      <c r="Y879" s="1" t="s">
        <v>5800</v>
      </c>
      <c r="Z879" s="27" t="s">
        <v>5801</v>
      </c>
      <c r="AA879" s="27" t="s">
        <v>5801</v>
      </c>
      <c r="AB879" s="5"/>
      <c r="AC879" s="5"/>
      <c r="AD879" s="11"/>
      <c r="AE879" s="1" t="s">
        <v>5803</v>
      </c>
      <c r="AF879" s="28"/>
      <c r="AG879" s="5"/>
      <c r="AH879" s="5"/>
      <c r="AI879" s="11"/>
      <c r="AJ879" s="27" t="s">
        <v>5801</v>
      </c>
      <c r="AK879" s="5"/>
      <c r="AL879" s="18"/>
      <c r="AM879" s="18"/>
      <c r="AN879" s="18"/>
    </row>
    <row x14ac:dyDescent="0.25" r="880" customHeight="1" ht="18.75">
      <c r="A880" s="1" t="s">
        <v>958</v>
      </c>
      <c r="B880" s="1" t="s">
        <v>2039</v>
      </c>
      <c r="C880" s="4">
        <v>35730072000179</v>
      </c>
      <c r="D880" s="2" t="s">
        <v>2039</v>
      </c>
      <c r="E880" s="4">
        <v>84981257880</v>
      </c>
      <c r="F880" s="1" t="s">
        <v>8019</v>
      </c>
      <c r="G880" s="22">
        <v>45351.96393518519</v>
      </c>
      <c r="H880" s="3">
        <v>45597.22721064815</v>
      </c>
      <c r="I880" s="22"/>
      <c r="J880" s="1" t="s">
        <v>108</v>
      </c>
      <c r="K880" s="1" t="s">
        <v>5863</v>
      </c>
      <c r="L880" s="25" t="s">
        <v>8020</v>
      </c>
      <c r="M880" s="18"/>
      <c r="N880" s="4">
        <v>78031945</v>
      </c>
      <c r="O880" s="4">
        <v>100720380</v>
      </c>
      <c r="P880" s="5"/>
      <c r="Q880" s="5"/>
      <c r="R880" s="5"/>
      <c r="S880" s="5"/>
      <c r="T880" s="5"/>
      <c r="U880" s="1" t="s">
        <v>8021</v>
      </c>
      <c r="V880" s="5"/>
      <c r="W880" s="5"/>
      <c r="X880" s="18"/>
      <c r="Y880" s="1" t="s">
        <v>5800</v>
      </c>
      <c r="Z880" s="27" t="s">
        <v>5801</v>
      </c>
      <c r="AA880" s="27" t="s">
        <v>5801</v>
      </c>
      <c r="AB880" s="5"/>
      <c r="AC880" s="5"/>
      <c r="AD880" s="11"/>
      <c r="AE880" s="1" t="s">
        <v>5803</v>
      </c>
      <c r="AF880" s="26" t="s">
        <v>8022</v>
      </c>
      <c r="AG880" s="5"/>
      <c r="AH880" s="5"/>
      <c r="AI880" s="11"/>
      <c r="AJ880" s="27" t="s">
        <v>5801</v>
      </c>
      <c r="AK880" s="5"/>
      <c r="AL880" s="18"/>
      <c r="AM880" s="18"/>
      <c r="AN880" s="18"/>
    </row>
    <row x14ac:dyDescent="0.25" r="881" customHeight="1" ht="18.75">
      <c r="A881" s="1" t="s">
        <v>4086</v>
      </c>
      <c r="B881" s="1" t="s">
        <v>4773</v>
      </c>
      <c r="C881" s="4">
        <v>47119265000177</v>
      </c>
      <c r="D881" s="2" t="s">
        <v>8023</v>
      </c>
      <c r="E881" s="4">
        <v>11981235087</v>
      </c>
      <c r="F881" s="1" t="s">
        <v>8024</v>
      </c>
      <c r="G881" s="22">
        <v>45429.72864583333</v>
      </c>
      <c r="H881" s="3">
        <v>45597.23001157407</v>
      </c>
      <c r="I881" s="22"/>
      <c r="J881" s="1" t="s">
        <v>223</v>
      </c>
      <c r="K881" s="5"/>
      <c r="L881" s="5"/>
      <c r="M881" s="18"/>
      <c r="N881" s="4">
        <v>84411432</v>
      </c>
      <c r="O881" s="4">
        <v>101538595</v>
      </c>
      <c r="P881" s="5"/>
      <c r="Q881" s="5"/>
      <c r="R881" s="5"/>
      <c r="S881" s="5"/>
      <c r="T881" s="1" t="s">
        <v>5815</v>
      </c>
      <c r="U881" s="1" t="s">
        <v>8025</v>
      </c>
      <c r="V881" s="5"/>
      <c r="W881" s="27" t="s">
        <v>5801</v>
      </c>
      <c r="X881" s="18"/>
      <c r="Y881" s="1" t="s">
        <v>5800</v>
      </c>
      <c r="Z881" s="27" t="s">
        <v>5801</v>
      </c>
      <c r="AA881" s="27" t="s">
        <v>5801</v>
      </c>
      <c r="AB881" s="5"/>
      <c r="AC881" s="27" t="s">
        <v>5802</v>
      </c>
      <c r="AD881" s="3">
        <v>45429.728634259256</v>
      </c>
      <c r="AE881" s="1" t="s">
        <v>5803</v>
      </c>
      <c r="AF881" s="28"/>
      <c r="AG881" s="5"/>
      <c r="AH881" s="5"/>
      <c r="AI881" s="11"/>
      <c r="AJ881" s="27" t="s">
        <v>5801</v>
      </c>
      <c r="AK881" s="5"/>
      <c r="AL881" s="18"/>
      <c r="AM881" s="18"/>
      <c r="AN881" s="18"/>
    </row>
    <row x14ac:dyDescent="0.25" r="882" customHeight="1" ht="18.75">
      <c r="A882" s="1" t="s">
        <v>8026</v>
      </c>
      <c r="B882" s="1" t="s">
        <v>8027</v>
      </c>
      <c r="C882" s="4">
        <v>14170323750</v>
      </c>
      <c r="D882" s="2" t="s">
        <v>8028</v>
      </c>
      <c r="E882" s="4">
        <v>21988274933</v>
      </c>
      <c r="F882" s="1" t="s">
        <v>8029</v>
      </c>
      <c r="G882" s="22">
        <v>45167.125</v>
      </c>
      <c r="H882" s="3">
        <v>45369.695439814815</v>
      </c>
      <c r="I882" s="22">
        <v>45198.125</v>
      </c>
      <c r="J882" s="1" t="s">
        <v>119</v>
      </c>
      <c r="K882" s="5"/>
      <c r="L882" s="5"/>
      <c r="M882" s="18"/>
      <c r="N882" s="4">
        <v>70932228</v>
      </c>
      <c r="O882" s="4">
        <v>86871087</v>
      </c>
      <c r="P882" s="27" t="s">
        <v>5801</v>
      </c>
      <c r="Q882" s="5"/>
      <c r="R882" s="5"/>
      <c r="S882" s="5"/>
      <c r="T882" s="5"/>
      <c r="U882" s="5"/>
      <c r="V882" s="27" t="s">
        <v>5801</v>
      </c>
      <c r="W882" s="27" t="s">
        <v>5802</v>
      </c>
      <c r="X882" s="18"/>
      <c r="Y882" s="1" t="s">
        <v>5800</v>
      </c>
      <c r="Z882" s="27" t="s">
        <v>5801</v>
      </c>
      <c r="AA882" s="27" t="s">
        <v>5801</v>
      </c>
      <c r="AB882" s="5"/>
      <c r="AC882" s="5"/>
      <c r="AD882" s="11"/>
      <c r="AE882" s="1" t="s">
        <v>5803</v>
      </c>
      <c r="AF882" s="28"/>
      <c r="AG882" s="5"/>
      <c r="AH882" s="5"/>
      <c r="AI882" s="11"/>
      <c r="AJ882" s="27" t="s">
        <v>5801</v>
      </c>
      <c r="AK882" s="5"/>
      <c r="AL882" s="18"/>
      <c r="AM882" s="18"/>
      <c r="AN882" s="18"/>
    </row>
    <row x14ac:dyDescent="0.25" r="883" customHeight="1" ht="18.75">
      <c r="A883" s="1" t="s">
        <v>1429</v>
      </c>
      <c r="B883" s="1" t="s">
        <v>1969</v>
      </c>
      <c r="C883" s="4">
        <v>54797616000164</v>
      </c>
      <c r="D883" s="2" t="s">
        <v>8030</v>
      </c>
      <c r="E883" s="4">
        <v>31997980005</v>
      </c>
      <c r="F883" s="1" t="s">
        <v>8031</v>
      </c>
      <c r="G883" s="22">
        <v>45553.79690972222</v>
      </c>
      <c r="H883" s="3">
        <v>45597.22721064815</v>
      </c>
      <c r="I883" s="22"/>
      <c r="J883" s="1" t="s">
        <v>223</v>
      </c>
      <c r="K883" s="1" t="s">
        <v>5812</v>
      </c>
      <c r="L883" s="25" t="s">
        <v>5717</v>
      </c>
      <c r="M883" s="18"/>
      <c r="N883" s="4">
        <v>88509787</v>
      </c>
      <c r="O883" s="4">
        <v>107674097</v>
      </c>
      <c r="P883" s="5"/>
      <c r="Q883" s="1" t="s">
        <v>5852</v>
      </c>
      <c r="R883" s="5"/>
      <c r="S883" s="1" t="s">
        <v>5882</v>
      </c>
      <c r="T883" s="5"/>
      <c r="U883" s="5"/>
      <c r="V883" s="5"/>
      <c r="W883" s="5"/>
      <c r="X883" s="18"/>
      <c r="Y883" s="1" t="s">
        <v>5800</v>
      </c>
      <c r="Z883" s="27" t="s">
        <v>5801</v>
      </c>
      <c r="AA883" s="27" t="s">
        <v>5801</v>
      </c>
      <c r="AB883" s="1" t="s">
        <v>8032</v>
      </c>
      <c r="AC883" s="27" t="s">
        <v>5802</v>
      </c>
      <c r="AD883" s="3">
        <v>45553.79688657408</v>
      </c>
      <c r="AE883" s="1" t="s">
        <v>5803</v>
      </c>
      <c r="AF883" s="28"/>
      <c r="AG883" s="5"/>
      <c r="AH883" s="5"/>
      <c r="AI883" s="11"/>
      <c r="AJ883" s="27" t="s">
        <v>5801</v>
      </c>
      <c r="AK883" s="27" t="s">
        <v>5801</v>
      </c>
      <c r="AL883" s="4">
        <v>0</v>
      </c>
      <c r="AM883" s="4">
        <v>0</v>
      </c>
      <c r="AN883" s="4">
        <v>0</v>
      </c>
    </row>
    <row x14ac:dyDescent="0.25" r="884" customHeight="1" ht="18.75">
      <c r="A884" s="1" t="s">
        <v>8033</v>
      </c>
      <c r="B884" s="1" t="s">
        <v>8034</v>
      </c>
      <c r="C884" s="4">
        <v>16890243000182</v>
      </c>
      <c r="D884" s="2" t="s">
        <v>8034</v>
      </c>
      <c r="E884" s="4">
        <v>91980332941</v>
      </c>
      <c r="F884" s="1" t="s">
        <v>8035</v>
      </c>
      <c r="G884" s="22">
        <v>45244.88747685185</v>
      </c>
      <c r="H884" s="3">
        <v>45297.03475694444</v>
      </c>
      <c r="I884" s="22">
        <v>45473.7971875</v>
      </c>
      <c r="J884" s="1" t="s">
        <v>119</v>
      </c>
      <c r="K884" s="1" t="s">
        <v>5846</v>
      </c>
      <c r="L884" s="25" t="s">
        <v>8036</v>
      </c>
      <c r="M884" s="18"/>
      <c r="N884" s="4">
        <v>74276079</v>
      </c>
      <c r="O884" s="4">
        <v>91508546</v>
      </c>
      <c r="P884" s="5"/>
      <c r="Q884" s="5"/>
      <c r="R884" s="5"/>
      <c r="S884" s="5"/>
      <c r="T884" s="5"/>
      <c r="U884" s="1" t="s">
        <v>8037</v>
      </c>
      <c r="V884" s="5"/>
      <c r="W884" s="5"/>
      <c r="X884" s="18"/>
      <c r="Y884" s="1" t="s">
        <v>5800</v>
      </c>
      <c r="Z884" s="27" t="s">
        <v>5801</v>
      </c>
      <c r="AA884" s="27" t="s">
        <v>5801</v>
      </c>
      <c r="AB884" s="5"/>
      <c r="AC884" s="5"/>
      <c r="AD884" s="11"/>
      <c r="AE884" s="1" t="s">
        <v>5803</v>
      </c>
      <c r="AF884" s="28"/>
      <c r="AG884" s="5"/>
      <c r="AH884" s="5"/>
      <c r="AI884" s="11"/>
      <c r="AJ884" s="5"/>
      <c r="AK884" s="5"/>
      <c r="AL884" s="18"/>
      <c r="AM884" s="18"/>
      <c r="AN884" s="18"/>
    </row>
    <row x14ac:dyDescent="0.25" r="885" customHeight="1" ht="18.75">
      <c r="A885" s="1" t="s">
        <v>417</v>
      </c>
      <c r="B885" s="1" t="s">
        <v>2472</v>
      </c>
      <c r="C885" s="4">
        <v>26577095000102</v>
      </c>
      <c r="D885" s="2" t="s">
        <v>2472</v>
      </c>
      <c r="E885" s="4">
        <v>47992782618</v>
      </c>
      <c r="F885" s="1" t="s">
        <v>8038</v>
      </c>
      <c r="G885" s="22">
        <v>45175.863657407404</v>
      </c>
      <c r="H885" s="3">
        <v>45597.22723379629</v>
      </c>
      <c r="I885" s="22"/>
      <c r="J885" s="1" t="s">
        <v>288</v>
      </c>
      <c r="K885" s="1" t="s">
        <v>5863</v>
      </c>
      <c r="L885" s="25" t="s">
        <v>8039</v>
      </c>
      <c r="M885" s="18"/>
      <c r="N885" s="4">
        <v>71315093</v>
      </c>
      <c r="O885" s="4">
        <v>87380929</v>
      </c>
      <c r="P885" s="5"/>
      <c r="Q885" s="5"/>
      <c r="R885" s="5"/>
      <c r="S885" s="5"/>
      <c r="T885" s="5"/>
      <c r="U885" s="1" t="s">
        <v>8040</v>
      </c>
      <c r="V885" s="5"/>
      <c r="W885" s="5"/>
      <c r="X885" s="18"/>
      <c r="Y885" s="1" t="s">
        <v>5800</v>
      </c>
      <c r="Z885" s="27" t="s">
        <v>5801</v>
      </c>
      <c r="AA885" s="27" t="s">
        <v>5801</v>
      </c>
      <c r="AB885" s="5"/>
      <c r="AC885" s="5"/>
      <c r="AD885" s="11"/>
      <c r="AE885" s="1" t="s">
        <v>5803</v>
      </c>
      <c r="AF885" s="28"/>
      <c r="AG885" s="5"/>
      <c r="AH885" s="5"/>
      <c r="AI885" s="11"/>
      <c r="AJ885" s="27" t="s">
        <v>5801</v>
      </c>
      <c r="AK885" s="5"/>
      <c r="AL885" s="18"/>
      <c r="AM885" s="18"/>
      <c r="AN885" s="18"/>
    </row>
    <row x14ac:dyDescent="0.25" r="886" customHeight="1" ht="18.75">
      <c r="A886" s="1" t="s">
        <v>476</v>
      </c>
      <c r="B886" s="1" t="s">
        <v>2243</v>
      </c>
      <c r="C886" s="4">
        <v>47907151000191</v>
      </c>
      <c r="D886" s="2" t="s">
        <v>2243</v>
      </c>
      <c r="E886" s="4">
        <v>21983057717</v>
      </c>
      <c r="F886" s="1" t="s">
        <v>8041</v>
      </c>
      <c r="G886" s="22">
        <v>45239.82800925926</v>
      </c>
      <c r="H886" s="3">
        <v>45597.22719907408</v>
      </c>
      <c r="I886" s="22"/>
      <c r="J886" s="1" t="s">
        <v>306</v>
      </c>
      <c r="K886" s="1" t="s">
        <v>5812</v>
      </c>
      <c r="L886" s="25" t="s">
        <v>8042</v>
      </c>
      <c r="M886" s="18"/>
      <c r="N886" s="4">
        <v>74155889</v>
      </c>
      <c r="O886" s="4">
        <v>101714333</v>
      </c>
      <c r="P886" s="5"/>
      <c r="Q886" s="5"/>
      <c r="R886" s="5"/>
      <c r="S886" s="5"/>
      <c r="T886" s="5"/>
      <c r="U886" s="1" t="s">
        <v>8041</v>
      </c>
      <c r="V886" s="5"/>
      <c r="W886" s="5"/>
      <c r="X886" s="18"/>
      <c r="Y886" s="1" t="s">
        <v>5800</v>
      </c>
      <c r="Z886" s="27" t="s">
        <v>5801</v>
      </c>
      <c r="AA886" s="27" t="s">
        <v>5801</v>
      </c>
      <c r="AB886" s="5"/>
      <c r="AC886" s="5"/>
      <c r="AD886" s="11"/>
      <c r="AE886" s="1" t="s">
        <v>5803</v>
      </c>
      <c r="AF886" s="28"/>
      <c r="AG886" s="5"/>
      <c r="AH886" s="5"/>
      <c r="AI886" s="11"/>
      <c r="AJ886" s="27" t="s">
        <v>5801</v>
      </c>
      <c r="AK886" s="5"/>
      <c r="AL886" s="18"/>
      <c r="AM886" s="18"/>
      <c r="AN886" s="18"/>
    </row>
    <row x14ac:dyDescent="0.25" r="887" customHeight="1" ht="18.75">
      <c r="A887" s="1" t="s">
        <v>389</v>
      </c>
      <c r="B887" s="1" t="s">
        <v>5017</v>
      </c>
      <c r="C887" s="4">
        <v>26737384000113</v>
      </c>
      <c r="D887" s="2" t="s">
        <v>5017</v>
      </c>
      <c r="E887" s="18"/>
      <c r="F887" s="1" t="s">
        <v>8043</v>
      </c>
      <c r="G887" s="22">
        <v>45378.81896990741</v>
      </c>
      <c r="H887" s="3">
        <v>45539.832766203705</v>
      </c>
      <c r="I887" s="22">
        <v>45539.833125</v>
      </c>
      <c r="J887" s="1" t="s">
        <v>41</v>
      </c>
      <c r="K887" s="1" t="s">
        <v>5797</v>
      </c>
      <c r="L887" s="25" t="s">
        <v>5119</v>
      </c>
      <c r="M887" s="18"/>
      <c r="N887" s="4">
        <v>80009209</v>
      </c>
      <c r="O887" s="4">
        <v>98586085</v>
      </c>
      <c r="P887" s="27" t="s">
        <v>5802</v>
      </c>
      <c r="Q887" s="5"/>
      <c r="R887" s="5"/>
      <c r="S887" s="5"/>
      <c r="T887" s="5"/>
      <c r="U887" s="5"/>
      <c r="V887" s="27" t="s">
        <v>5802</v>
      </c>
      <c r="W887" s="27" t="s">
        <v>5802</v>
      </c>
      <c r="X887" s="4">
        <v>81961</v>
      </c>
      <c r="Y887" s="1" t="s">
        <v>5800</v>
      </c>
      <c r="Z887" s="27" t="s">
        <v>5801</v>
      </c>
      <c r="AA887" s="27" t="s">
        <v>5801</v>
      </c>
      <c r="AB887" s="5"/>
      <c r="AC887" s="5"/>
      <c r="AD887" s="11"/>
      <c r="AE887" s="1" t="s">
        <v>5803</v>
      </c>
      <c r="AF887" s="28"/>
      <c r="AG887" s="5"/>
      <c r="AH887" s="5"/>
      <c r="AI887" s="11"/>
      <c r="AJ887" s="5"/>
      <c r="AK887" s="5"/>
      <c r="AL887" s="18"/>
      <c r="AM887" s="18"/>
      <c r="AN887" s="18"/>
    </row>
    <row x14ac:dyDescent="0.25" r="888" customHeight="1" ht="18.75">
      <c r="A888" s="1" t="s">
        <v>8044</v>
      </c>
      <c r="B888" s="1" t="s">
        <v>8045</v>
      </c>
      <c r="C888" s="18"/>
      <c r="D888" s="2" t="s">
        <v>8045</v>
      </c>
      <c r="E888" s="4">
        <v>31984359155</v>
      </c>
      <c r="F888" s="1" t="s">
        <v>6026</v>
      </c>
      <c r="G888" s="22">
        <v>45065.57806712963</v>
      </c>
      <c r="H888" s="3">
        <v>45065.57806712963</v>
      </c>
      <c r="I888" s="22">
        <v>45235.50916666666</v>
      </c>
      <c r="J888" s="1" t="s">
        <v>201</v>
      </c>
      <c r="K888" s="1" t="s">
        <v>5824</v>
      </c>
      <c r="L888" s="5"/>
      <c r="M888" s="18"/>
      <c r="N888" s="18"/>
      <c r="O888" s="18"/>
      <c r="P888" s="5"/>
      <c r="Q888" s="1" t="s">
        <v>6063</v>
      </c>
      <c r="R888" s="1" t="s">
        <v>6042</v>
      </c>
      <c r="S888" s="1" t="s">
        <v>6716</v>
      </c>
      <c r="T888" s="5"/>
      <c r="U888" s="5"/>
      <c r="V888" s="5"/>
      <c r="W888" s="5"/>
      <c r="X888" s="18"/>
      <c r="Y888" s="1" t="s">
        <v>5800</v>
      </c>
      <c r="Z888" s="27" t="s">
        <v>5801</v>
      </c>
      <c r="AA888" s="27" t="s">
        <v>5801</v>
      </c>
      <c r="AB888" s="5"/>
      <c r="AC888" s="5"/>
      <c r="AD888" s="11"/>
      <c r="AE888" s="1" t="s">
        <v>5803</v>
      </c>
      <c r="AF888" s="28"/>
      <c r="AG888" s="5"/>
      <c r="AH888" s="5"/>
      <c r="AI888" s="11"/>
      <c r="AJ888" s="5"/>
      <c r="AK888" s="5"/>
      <c r="AL888" s="18"/>
      <c r="AM888" s="18"/>
      <c r="AN888" s="18"/>
    </row>
    <row x14ac:dyDescent="0.25" r="889" customHeight="1" ht="18.75">
      <c r="A889" s="1" t="s">
        <v>847</v>
      </c>
      <c r="B889" s="1" t="s">
        <v>2244</v>
      </c>
      <c r="C889" s="4">
        <v>31428627000171</v>
      </c>
      <c r="D889" s="2" t="s">
        <v>2244</v>
      </c>
      <c r="E889" s="4">
        <v>11988908868</v>
      </c>
      <c r="F889" s="1" t="s">
        <v>8046</v>
      </c>
      <c r="G889" s="22">
        <v>45159.490949074076</v>
      </c>
      <c r="H889" s="3">
        <v>45226.74685185185</v>
      </c>
      <c r="I889" s="22">
        <v>45296.07277777778</v>
      </c>
      <c r="J889" s="1" t="s">
        <v>44</v>
      </c>
      <c r="K889" s="1" t="s">
        <v>5824</v>
      </c>
      <c r="L889" s="25" t="s">
        <v>8047</v>
      </c>
      <c r="M889" s="4">
        <v>795661</v>
      </c>
      <c r="N889" s="4">
        <v>70415864</v>
      </c>
      <c r="O889" s="4">
        <v>86392956</v>
      </c>
      <c r="P889" s="5"/>
      <c r="Q889" s="5"/>
      <c r="R889" s="5"/>
      <c r="S889" s="5"/>
      <c r="T889" s="5"/>
      <c r="U889" s="1" t="s">
        <v>8048</v>
      </c>
      <c r="V889" s="5"/>
      <c r="W889" s="5"/>
      <c r="X889" s="18"/>
      <c r="Y889" s="1" t="s">
        <v>5800</v>
      </c>
      <c r="Z889" s="27" t="s">
        <v>5801</v>
      </c>
      <c r="AA889" s="27" t="s">
        <v>5801</v>
      </c>
      <c r="AB889" s="5"/>
      <c r="AC889" s="5"/>
      <c r="AD889" s="11"/>
      <c r="AE889" s="1" t="s">
        <v>5803</v>
      </c>
      <c r="AF889" s="28"/>
      <c r="AG889" s="5"/>
      <c r="AH889" s="5"/>
      <c r="AI889" s="11"/>
      <c r="AJ889" s="5"/>
      <c r="AK889" s="5"/>
      <c r="AL889" s="18"/>
      <c r="AM889" s="18"/>
      <c r="AN889" s="18"/>
    </row>
    <row x14ac:dyDescent="0.25" r="890" customHeight="1" ht="18.75">
      <c r="A890" s="1" t="s">
        <v>1080</v>
      </c>
      <c r="B890" s="1" t="s">
        <v>2245</v>
      </c>
      <c r="C890" s="4">
        <v>12609069000104</v>
      </c>
      <c r="D890" s="2" t="s">
        <v>2245</v>
      </c>
      <c r="E890" s="4">
        <v>21999766562</v>
      </c>
      <c r="F890" s="1" t="s">
        <v>8049</v>
      </c>
      <c r="G890" s="22">
        <v>45320.91025462963</v>
      </c>
      <c r="H890" s="3">
        <v>45322.51417824074</v>
      </c>
      <c r="I890" s="22">
        <v>45473.7971875</v>
      </c>
      <c r="J890" s="1" t="s">
        <v>119</v>
      </c>
      <c r="K890" s="1" t="s">
        <v>5812</v>
      </c>
      <c r="L890" s="25" t="s">
        <v>8050</v>
      </c>
      <c r="M890" s="18"/>
      <c r="N890" s="4">
        <v>77068139</v>
      </c>
      <c r="O890" s="4">
        <v>95258971</v>
      </c>
      <c r="P890" s="5"/>
      <c r="Q890" s="5"/>
      <c r="R890" s="5"/>
      <c r="S890" s="5"/>
      <c r="T890" s="5"/>
      <c r="U890" s="1" t="s">
        <v>8051</v>
      </c>
      <c r="V890" s="5"/>
      <c r="W890" s="5"/>
      <c r="X890" s="18"/>
      <c r="Y890" s="1" t="s">
        <v>5800</v>
      </c>
      <c r="Z890" s="27" t="s">
        <v>5801</v>
      </c>
      <c r="AA890" s="27" t="s">
        <v>5801</v>
      </c>
      <c r="AB890" s="5"/>
      <c r="AC890" s="5"/>
      <c r="AD890" s="11"/>
      <c r="AE890" s="1" t="s">
        <v>5803</v>
      </c>
      <c r="AF890" s="28"/>
      <c r="AG890" s="5"/>
      <c r="AH890" s="5"/>
      <c r="AI890" s="11"/>
      <c r="AJ890" s="5"/>
      <c r="AK890" s="5"/>
      <c r="AL890" s="18"/>
      <c r="AM890" s="18"/>
      <c r="AN890" s="18"/>
    </row>
    <row x14ac:dyDescent="0.25" r="891" customHeight="1" ht="18.75">
      <c r="A891" s="1" t="s">
        <v>1009</v>
      </c>
      <c r="B891" s="1" t="s">
        <v>1850</v>
      </c>
      <c r="C891" s="4">
        <v>15019555789</v>
      </c>
      <c r="D891" s="2" t="s">
        <v>1850</v>
      </c>
      <c r="E891" s="4">
        <v>21998168163</v>
      </c>
      <c r="F891" s="1" t="s">
        <v>8052</v>
      </c>
      <c r="G891" s="22">
        <v>45460.742581018516</v>
      </c>
      <c r="H891" s="3">
        <v>45597.22719907408</v>
      </c>
      <c r="I891" s="22"/>
      <c r="J891" s="1" t="s">
        <v>223</v>
      </c>
      <c r="K891" s="1" t="s">
        <v>5824</v>
      </c>
      <c r="L891" s="25" t="s">
        <v>5358</v>
      </c>
      <c r="M891" s="4">
        <v>727959</v>
      </c>
      <c r="N891" s="4">
        <v>85731617</v>
      </c>
      <c r="O891" s="4">
        <v>103293381</v>
      </c>
      <c r="P891" s="5"/>
      <c r="Q891" s="5"/>
      <c r="R891" s="5"/>
      <c r="S891" s="5"/>
      <c r="T891" s="1" t="s">
        <v>5815</v>
      </c>
      <c r="U891" s="1" t="s">
        <v>8053</v>
      </c>
      <c r="V891" s="5"/>
      <c r="W891" s="27" t="s">
        <v>5801</v>
      </c>
      <c r="X891" s="18"/>
      <c r="Y891" s="1" t="s">
        <v>5800</v>
      </c>
      <c r="Z891" s="27" t="s">
        <v>5801</v>
      </c>
      <c r="AA891" s="27" t="s">
        <v>5801</v>
      </c>
      <c r="AB891" s="5"/>
      <c r="AC891" s="27" t="s">
        <v>5802</v>
      </c>
      <c r="AD891" s="3">
        <v>45460.742581018516</v>
      </c>
      <c r="AE891" s="1" t="s">
        <v>5803</v>
      </c>
      <c r="AF891" s="28"/>
      <c r="AG891" s="5"/>
      <c r="AH891" s="5"/>
      <c r="AI891" s="11"/>
      <c r="AJ891" s="27" t="s">
        <v>5801</v>
      </c>
      <c r="AK891" s="5"/>
      <c r="AL891" s="18"/>
      <c r="AM891" s="18"/>
      <c r="AN891" s="18"/>
    </row>
    <row x14ac:dyDescent="0.25" r="892" customHeight="1" ht="18.75">
      <c r="A892" s="1" t="s">
        <v>1538</v>
      </c>
      <c r="B892" s="1" t="s">
        <v>2246</v>
      </c>
      <c r="C892" s="4">
        <v>41438099000195</v>
      </c>
      <c r="D892" s="2" t="s">
        <v>2246</v>
      </c>
      <c r="E892" s="4">
        <v>21969432473</v>
      </c>
      <c r="F892" s="1" t="s">
        <v>8054</v>
      </c>
      <c r="G892" s="22">
        <v>45226.669699074075</v>
      </c>
      <c r="H892" s="3">
        <v>45238.6487037037</v>
      </c>
      <c r="I892" s="22">
        <v>45340.791238425925</v>
      </c>
      <c r="J892" s="1" t="s">
        <v>119</v>
      </c>
      <c r="K892" s="1" t="s">
        <v>5797</v>
      </c>
      <c r="L892" s="25" t="s">
        <v>8055</v>
      </c>
      <c r="M892" s="18"/>
      <c r="N892" s="4">
        <v>73747891</v>
      </c>
      <c r="O892" s="4">
        <v>91100620</v>
      </c>
      <c r="P892" s="5"/>
      <c r="Q892" s="5"/>
      <c r="R892" s="5"/>
      <c r="S892" s="5"/>
      <c r="T892" s="5"/>
      <c r="U892" s="1" t="s">
        <v>8056</v>
      </c>
      <c r="V892" s="5"/>
      <c r="W892" s="5"/>
      <c r="X892" s="18"/>
      <c r="Y892" s="1" t="s">
        <v>5800</v>
      </c>
      <c r="Z892" s="27" t="s">
        <v>5801</v>
      </c>
      <c r="AA892" s="27" t="s">
        <v>5801</v>
      </c>
      <c r="AB892" s="5"/>
      <c r="AC892" s="5"/>
      <c r="AD892" s="11"/>
      <c r="AE892" s="1" t="s">
        <v>5803</v>
      </c>
      <c r="AF892" s="28"/>
      <c r="AG892" s="5"/>
      <c r="AH892" s="5"/>
      <c r="AI892" s="11"/>
      <c r="AJ892" s="5"/>
      <c r="AK892" s="5"/>
      <c r="AL892" s="18"/>
      <c r="AM892" s="18"/>
      <c r="AN892" s="18"/>
    </row>
    <row x14ac:dyDescent="0.25" r="893" customHeight="1" ht="18.75">
      <c r="A893" s="1" t="s">
        <v>1675</v>
      </c>
      <c r="B893" s="1" t="s">
        <v>4774</v>
      </c>
      <c r="C893" s="4">
        <v>85125555649</v>
      </c>
      <c r="D893" s="2" t="s">
        <v>4774</v>
      </c>
      <c r="E893" s="4">
        <v>11991536097</v>
      </c>
      <c r="F893" s="1" t="s">
        <v>8057</v>
      </c>
      <c r="G893" s="22">
        <v>45401.66409722222</v>
      </c>
      <c r="H893" s="3">
        <v>45458.805555555555</v>
      </c>
      <c r="I893" s="22">
        <v>45461.71890046296</v>
      </c>
      <c r="J893" s="1" t="s">
        <v>223</v>
      </c>
      <c r="K893" s="1" t="s">
        <v>5797</v>
      </c>
      <c r="L893" s="25" t="s">
        <v>5242</v>
      </c>
      <c r="M893" s="18"/>
      <c r="N893" s="4">
        <v>82066128</v>
      </c>
      <c r="O893" s="4">
        <v>99848646</v>
      </c>
      <c r="P893" s="5"/>
      <c r="Q893" s="5"/>
      <c r="R893" s="5"/>
      <c r="S893" s="5"/>
      <c r="T893" s="5"/>
      <c r="U893" s="1" t="s">
        <v>8058</v>
      </c>
      <c r="V893" s="5"/>
      <c r="W893" s="27" t="s">
        <v>5801</v>
      </c>
      <c r="X893" s="4">
        <v>121829</v>
      </c>
      <c r="Y893" s="1" t="s">
        <v>5800</v>
      </c>
      <c r="Z893" s="27" t="s">
        <v>5801</v>
      </c>
      <c r="AA893" s="27" t="s">
        <v>5801</v>
      </c>
      <c r="AB893" s="5"/>
      <c r="AC893" s="27" t="s">
        <v>5802</v>
      </c>
      <c r="AD893" s="3">
        <v>45401.664085648146</v>
      </c>
      <c r="AE893" s="1" t="s">
        <v>5803</v>
      </c>
      <c r="AF893" s="28"/>
      <c r="AG893" s="5"/>
      <c r="AH893" s="5"/>
      <c r="AI893" s="11"/>
      <c r="AJ893" s="5"/>
      <c r="AK893" s="5"/>
      <c r="AL893" s="18"/>
      <c r="AM893" s="18"/>
      <c r="AN893" s="18"/>
    </row>
    <row x14ac:dyDescent="0.25" r="894" customHeight="1" ht="18.75">
      <c r="A894" s="1" t="s">
        <v>740</v>
      </c>
      <c r="B894" s="1" t="s">
        <v>2040</v>
      </c>
      <c r="C894" s="4">
        <v>22576279000199</v>
      </c>
      <c r="D894" s="2" t="s">
        <v>2040</v>
      </c>
      <c r="E894" s="4">
        <v>71999097007</v>
      </c>
      <c r="F894" s="1" t="s">
        <v>8059</v>
      </c>
      <c r="G894" s="22">
        <v>45461.88858796296</v>
      </c>
      <c r="H894" s="3">
        <v>45597.22993055556</v>
      </c>
      <c r="I894" s="22"/>
      <c r="J894" s="1" t="s">
        <v>75</v>
      </c>
      <c r="K894" s="1" t="s">
        <v>5812</v>
      </c>
      <c r="L894" s="25" t="s">
        <v>5363</v>
      </c>
      <c r="M894" s="18"/>
      <c r="N894" s="4">
        <v>85767036</v>
      </c>
      <c r="O894" s="4">
        <v>103369415</v>
      </c>
      <c r="P894" s="5"/>
      <c r="Q894" s="5"/>
      <c r="R894" s="5"/>
      <c r="S894" s="5"/>
      <c r="T894" s="1" t="s">
        <v>5815</v>
      </c>
      <c r="U894" s="1" t="s">
        <v>8060</v>
      </c>
      <c r="V894" s="5"/>
      <c r="W894" s="5"/>
      <c r="X894" s="18"/>
      <c r="Y894" s="1" t="s">
        <v>5800</v>
      </c>
      <c r="Z894" s="27" t="s">
        <v>5801</v>
      </c>
      <c r="AA894" s="27" t="s">
        <v>5801</v>
      </c>
      <c r="AB894" s="5"/>
      <c r="AC894" s="27" t="s">
        <v>5802</v>
      </c>
      <c r="AD894" s="3">
        <v>45461.88857638889</v>
      </c>
      <c r="AE894" s="1" t="s">
        <v>5803</v>
      </c>
      <c r="AF894" s="26" t="s">
        <v>8061</v>
      </c>
      <c r="AG894" s="5"/>
      <c r="AH894" s="5"/>
      <c r="AI894" s="11"/>
      <c r="AJ894" s="27" t="s">
        <v>5801</v>
      </c>
      <c r="AK894" s="5"/>
      <c r="AL894" s="18"/>
      <c r="AM894" s="18"/>
      <c r="AN894" s="18"/>
    </row>
    <row x14ac:dyDescent="0.25" r="895" customHeight="1" ht="18.75">
      <c r="A895" s="1" t="s">
        <v>611</v>
      </c>
      <c r="B895" s="1" t="s">
        <v>1970</v>
      </c>
      <c r="C895" s="4">
        <v>46868648000185</v>
      </c>
      <c r="D895" s="2" t="s">
        <v>8062</v>
      </c>
      <c r="E895" s="4">
        <v>11959629542</v>
      </c>
      <c r="F895" s="1" t="s">
        <v>8063</v>
      </c>
      <c r="G895" s="22">
        <v>45495.8819212963</v>
      </c>
      <c r="H895" s="3">
        <v>45597.22719907408</v>
      </c>
      <c r="I895" s="22"/>
      <c r="J895" s="1" t="s">
        <v>316</v>
      </c>
      <c r="K895" s="1" t="s">
        <v>5812</v>
      </c>
      <c r="L895" s="25" t="s">
        <v>5474</v>
      </c>
      <c r="M895" s="18"/>
      <c r="N895" s="4">
        <v>86774127</v>
      </c>
      <c r="O895" s="4">
        <v>105002951</v>
      </c>
      <c r="P895" s="5"/>
      <c r="Q895" s="5"/>
      <c r="R895" s="5"/>
      <c r="S895" s="5"/>
      <c r="T895" s="1" t="s">
        <v>5815</v>
      </c>
      <c r="U895" s="5"/>
      <c r="V895" s="5"/>
      <c r="W895" s="5"/>
      <c r="X895" s="18"/>
      <c r="Y895" s="1" t="s">
        <v>5800</v>
      </c>
      <c r="Z895" s="27" t="s">
        <v>5801</v>
      </c>
      <c r="AA895" s="27" t="s">
        <v>5801</v>
      </c>
      <c r="AB895" s="5"/>
      <c r="AC895" s="27" t="s">
        <v>5802</v>
      </c>
      <c r="AD895" s="3">
        <v>45495.88197916667</v>
      </c>
      <c r="AE895" s="1" t="s">
        <v>5803</v>
      </c>
      <c r="AF895" s="28"/>
      <c r="AG895" s="5"/>
      <c r="AH895" s="5"/>
      <c r="AI895" s="11"/>
      <c r="AJ895" s="27" t="s">
        <v>5801</v>
      </c>
      <c r="AK895" s="5"/>
      <c r="AL895" s="18"/>
      <c r="AM895" s="18"/>
      <c r="AN895" s="18"/>
    </row>
    <row x14ac:dyDescent="0.25" r="896" customHeight="1" ht="18.75">
      <c r="A896" s="1" t="s">
        <v>400</v>
      </c>
      <c r="B896" s="1" t="s">
        <v>1851</v>
      </c>
      <c r="C896" s="4">
        <v>44172449000102</v>
      </c>
      <c r="D896" s="2" t="s">
        <v>1851</v>
      </c>
      <c r="E896" s="4">
        <v>63981140405</v>
      </c>
      <c r="F896" s="1" t="s">
        <v>8064</v>
      </c>
      <c r="G896" s="22">
        <v>45545.98396990741</v>
      </c>
      <c r="H896" s="3">
        <v>45597.22721064815</v>
      </c>
      <c r="I896" s="22"/>
      <c r="J896" s="1" t="s">
        <v>44</v>
      </c>
      <c r="K896" s="1" t="s">
        <v>5824</v>
      </c>
      <c r="L896" s="25" t="s">
        <v>5690</v>
      </c>
      <c r="M896" s="4">
        <v>1225907</v>
      </c>
      <c r="N896" s="4">
        <v>88248267</v>
      </c>
      <c r="O896" s="4">
        <v>107278459</v>
      </c>
      <c r="P896" s="5"/>
      <c r="Q896" s="1" t="s">
        <v>7277</v>
      </c>
      <c r="R896" s="5"/>
      <c r="S896" s="1" t="s">
        <v>6716</v>
      </c>
      <c r="T896" s="1" t="s">
        <v>5815</v>
      </c>
      <c r="U896" s="5"/>
      <c r="V896" s="5"/>
      <c r="W896" s="5"/>
      <c r="X896" s="18"/>
      <c r="Y896" s="1" t="s">
        <v>5800</v>
      </c>
      <c r="Z896" s="27" t="s">
        <v>5801</v>
      </c>
      <c r="AA896" s="27" t="s">
        <v>5801</v>
      </c>
      <c r="AB896" s="1" t="s">
        <v>8065</v>
      </c>
      <c r="AC896" s="27" t="s">
        <v>5802</v>
      </c>
      <c r="AD896" s="3">
        <v>45545.98402777778</v>
      </c>
      <c r="AE896" s="1" t="s">
        <v>5803</v>
      </c>
      <c r="AF896" s="26" t="s">
        <v>8066</v>
      </c>
      <c r="AG896" s="5"/>
      <c r="AH896" s="5"/>
      <c r="AI896" s="11"/>
      <c r="AJ896" s="27" t="s">
        <v>5801</v>
      </c>
      <c r="AK896" s="27" t="s">
        <v>5802</v>
      </c>
      <c r="AL896" s="4">
        <v>1</v>
      </c>
      <c r="AM896" s="4">
        <v>1</v>
      </c>
      <c r="AN896" s="4">
        <v>6</v>
      </c>
    </row>
    <row x14ac:dyDescent="0.25" r="897" customHeight="1" ht="18.75">
      <c r="A897" s="1" t="s">
        <v>544</v>
      </c>
      <c r="B897" s="1" t="s">
        <v>2473</v>
      </c>
      <c r="C897" s="4">
        <v>13848442795</v>
      </c>
      <c r="D897" s="2" t="s">
        <v>2473</v>
      </c>
      <c r="E897" s="4">
        <v>27999703040</v>
      </c>
      <c r="F897" s="1" t="s">
        <v>8067</v>
      </c>
      <c r="G897" s="22">
        <v>45322.879641203705</v>
      </c>
      <c r="H897" s="3">
        <v>45597.22719907408</v>
      </c>
      <c r="I897" s="22"/>
      <c r="J897" s="1" t="s">
        <v>226</v>
      </c>
      <c r="K897" s="5"/>
      <c r="L897" s="25" t="s">
        <v>8068</v>
      </c>
      <c r="M897" s="18"/>
      <c r="N897" s="4">
        <v>77135896</v>
      </c>
      <c r="O897" s="4">
        <v>95379716</v>
      </c>
      <c r="P897" s="5"/>
      <c r="Q897" s="5"/>
      <c r="R897" s="5"/>
      <c r="S897" s="5"/>
      <c r="T897" s="1" t="s">
        <v>6517</v>
      </c>
      <c r="U897" s="1" t="s">
        <v>8069</v>
      </c>
      <c r="V897" s="5"/>
      <c r="W897" s="27" t="s">
        <v>5802</v>
      </c>
      <c r="X897" s="18"/>
      <c r="Y897" s="1" t="s">
        <v>5800</v>
      </c>
      <c r="Z897" s="27" t="s">
        <v>5801</v>
      </c>
      <c r="AA897" s="27" t="s">
        <v>5801</v>
      </c>
      <c r="AB897" s="5"/>
      <c r="AC897" s="5"/>
      <c r="AD897" s="11"/>
      <c r="AE897" s="1" t="s">
        <v>5803</v>
      </c>
      <c r="AF897" s="28"/>
      <c r="AG897" s="5"/>
      <c r="AH897" s="5"/>
      <c r="AI897" s="11"/>
      <c r="AJ897" s="27" t="s">
        <v>5801</v>
      </c>
      <c r="AK897" s="5"/>
      <c r="AL897" s="18"/>
      <c r="AM897" s="18"/>
      <c r="AN897" s="18"/>
    </row>
    <row x14ac:dyDescent="0.25" r="898" customHeight="1" ht="18.75">
      <c r="A898" s="1" t="s">
        <v>1716</v>
      </c>
      <c r="B898" s="1" t="s">
        <v>4775</v>
      </c>
      <c r="C898" s="4">
        <v>21824686000105</v>
      </c>
      <c r="D898" s="2" t="s">
        <v>4775</v>
      </c>
      <c r="E898" s="4">
        <v>47992852832</v>
      </c>
      <c r="F898" s="1" t="s">
        <v>8070</v>
      </c>
      <c r="G898" s="22">
        <v>45544.6274537037</v>
      </c>
      <c r="H898" s="3">
        <v>45555.875127314815</v>
      </c>
      <c r="I898" s="22">
        <v>45555.95883101852</v>
      </c>
      <c r="J898" s="1" t="s">
        <v>273</v>
      </c>
      <c r="K898" s="1" t="s">
        <v>5812</v>
      </c>
      <c r="L898" s="5"/>
      <c r="M898" s="18"/>
      <c r="N898" s="4">
        <v>88078374</v>
      </c>
      <c r="O898" s="4">
        <v>106997965</v>
      </c>
      <c r="P898" s="5"/>
      <c r="Q898" s="5"/>
      <c r="R898" s="5"/>
      <c r="S898" s="5"/>
      <c r="T898" s="5"/>
      <c r="U898" s="5"/>
      <c r="V898" s="5"/>
      <c r="W898" s="27" t="s">
        <v>5802</v>
      </c>
      <c r="X898" s="18"/>
      <c r="Y898" s="1" t="s">
        <v>5800</v>
      </c>
      <c r="Z898" s="27" t="s">
        <v>5801</v>
      </c>
      <c r="AA898" s="27" t="s">
        <v>5801</v>
      </c>
      <c r="AB898" s="5"/>
      <c r="AC898" s="27" t="s">
        <v>5802</v>
      </c>
      <c r="AD898" s="3">
        <v>45544.623032407406</v>
      </c>
      <c r="AE898" s="1" t="s">
        <v>5803</v>
      </c>
      <c r="AF898" s="28"/>
      <c r="AG898" s="5"/>
      <c r="AH898" s="5"/>
      <c r="AI898" s="11"/>
      <c r="AJ898" s="27" t="s">
        <v>5801</v>
      </c>
      <c r="AK898" s="5"/>
      <c r="AL898" s="18"/>
      <c r="AM898" s="18"/>
      <c r="AN898" s="18"/>
    </row>
    <row x14ac:dyDescent="0.25" r="899" customHeight="1" ht="18.75">
      <c r="A899" s="1" t="s">
        <v>869</v>
      </c>
      <c r="B899" s="1" t="s">
        <v>2247</v>
      </c>
      <c r="C899" s="4">
        <v>38248559000108</v>
      </c>
      <c r="D899" s="2" t="s">
        <v>2247</v>
      </c>
      <c r="E899" s="4">
        <v>24992137597</v>
      </c>
      <c r="F899" s="1" t="s">
        <v>8071</v>
      </c>
      <c r="G899" s="22">
        <v>45521.65480324074</v>
      </c>
      <c r="H899" s="3">
        <v>45597.227222222224</v>
      </c>
      <c r="I899" s="22"/>
      <c r="J899" s="1" t="s">
        <v>223</v>
      </c>
      <c r="K899" s="1" t="s">
        <v>5846</v>
      </c>
      <c r="L899" s="5"/>
      <c r="M899" s="18"/>
      <c r="N899" s="4">
        <v>87482677</v>
      </c>
      <c r="O899" s="4">
        <v>106145638</v>
      </c>
      <c r="P899" s="5"/>
      <c r="Q899" s="5"/>
      <c r="R899" s="5"/>
      <c r="S899" s="5"/>
      <c r="T899" s="1" t="s">
        <v>5815</v>
      </c>
      <c r="U899" s="5"/>
      <c r="V899" s="5"/>
      <c r="W899" s="5"/>
      <c r="X899" s="18"/>
      <c r="Y899" s="1" t="s">
        <v>5800</v>
      </c>
      <c r="Z899" s="27" t="s">
        <v>5801</v>
      </c>
      <c r="AA899" s="27" t="s">
        <v>5802</v>
      </c>
      <c r="AB899" s="5"/>
      <c r="AC899" s="27" t="s">
        <v>5802</v>
      </c>
      <c r="AD899" s="3">
        <v>45521.216215277775</v>
      </c>
      <c r="AE899" s="1" t="s">
        <v>5803</v>
      </c>
      <c r="AF899" s="28"/>
      <c r="AG899" s="5"/>
      <c r="AH899" s="5"/>
      <c r="AI899" s="11"/>
      <c r="AJ899" s="27" t="s">
        <v>5802</v>
      </c>
      <c r="AK899" s="5"/>
      <c r="AL899" s="18"/>
      <c r="AM899" s="18"/>
      <c r="AN899" s="18"/>
    </row>
    <row x14ac:dyDescent="0.25" r="900" customHeight="1" ht="18.75">
      <c r="A900" s="1" t="s">
        <v>992</v>
      </c>
      <c r="B900" s="1" t="s">
        <v>1852</v>
      </c>
      <c r="C900" s="4">
        <v>21855082000126</v>
      </c>
      <c r="D900" s="2" t="s">
        <v>1852</v>
      </c>
      <c r="E900" s="4">
        <v>21981099992</v>
      </c>
      <c r="F900" s="1" t="s">
        <v>8072</v>
      </c>
      <c r="G900" s="22">
        <v>45541.811689814815</v>
      </c>
      <c r="H900" s="3">
        <v>45597.22721064815</v>
      </c>
      <c r="I900" s="22"/>
      <c r="J900" s="1" t="s">
        <v>273</v>
      </c>
      <c r="K900" s="1" t="s">
        <v>5824</v>
      </c>
      <c r="L900" s="25" t="s">
        <v>5678</v>
      </c>
      <c r="M900" s="4">
        <v>706739</v>
      </c>
      <c r="N900" s="4">
        <v>88120611</v>
      </c>
      <c r="O900" s="4">
        <v>107078258</v>
      </c>
      <c r="P900" s="5"/>
      <c r="Q900" s="1" t="s">
        <v>5852</v>
      </c>
      <c r="R900" s="5"/>
      <c r="S900" s="1" t="s">
        <v>5882</v>
      </c>
      <c r="T900" s="1" t="s">
        <v>5798</v>
      </c>
      <c r="U900" s="5"/>
      <c r="V900" s="5"/>
      <c r="W900" s="5"/>
      <c r="X900" s="18"/>
      <c r="Y900" s="1" t="s">
        <v>5800</v>
      </c>
      <c r="Z900" s="27" t="s">
        <v>5801</v>
      </c>
      <c r="AA900" s="27" t="s">
        <v>5801</v>
      </c>
      <c r="AB900" s="1" t="s">
        <v>8073</v>
      </c>
      <c r="AC900" s="27" t="s">
        <v>5802</v>
      </c>
      <c r="AD900" s="3">
        <v>45541.81165509259</v>
      </c>
      <c r="AE900" s="1" t="s">
        <v>5803</v>
      </c>
      <c r="AF900" s="28"/>
      <c r="AG900" s="5"/>
      <c r="AH900" s="5"/>
      <c r="AI900" s="11"/>
      <c r="AJ900" s="27" t="s">
        <v>5801</v>
      </c>
      <c r="AK900" s="27" t="s">
        <v>5801</v>
      </c>
      <c r="AL900" s="4">
        <v>0</v>
      </c>
      <c r="AM900" s="4">
        <v>0</v>
      </c>
      <c r="AN900" s="4">
        <v>0</v>
      </c>
    </row>
    <row x14ac:dyDescent="0.25" r="901" customHeight="1" ht="18.75">
      <c r="A901" s="1" t="s">
        <v>675</v>
      </c>
      <c r="B901" s="1" t="s">
        <v>8074</v>
      </c>
      <c r="C901" s="4">
        <v>25152440000195</v>
      </c>
      <c r="D901" s="2" t="s">
        <v>8074</v>
      </c>
      <c r="E901" s="4">
        <v>48984666489</v>
      </c>
      <c r="F901" s="1" t="s">
        <v>8075</v>
      </c>
      <c r="G901" s="22">
        <v>45139.60832175926</v>
      </c>
      <c r="H901" s="3">
        <v>45236.517060185186</v>
      </c>
      <c r="I901" s="22">
        <v>45295.71878472222</v>
      </c>
      <c r="J901" s="1" t="s">
        <v>50</v>
      </c>
      <c r="K901" s="1" t="s">
        <v>5863</v>
      </c>
      <c r="L901" s="25" t="s">
        <v>8076</v>
      </c>
      <c r="M901" s="18"/>
      <c r="N901" s="4">
        <v>69331489</v>
      </c>
      <c r="O901" s="4">
        <v>84538793</v>
      </c>
      <c r="P901" s="5"/>
      <c r="Q901" s="5"/>
      <c r="R901" s="5"/>
      <c r="S901" s="5"/>
      <c r="T901" s="1" t="s">
        <v>5815</v>
      </c>
      <c r="U901" s="5"/>
      <c r="V901" s="5"/>
      <c r="W901" s="5"/>
      <c r="X901" s="18"/>
      <c r="Y901" s="1" t="s">
        <v>5800</v>
      </c>
      <c r="Z901" s="27" t="s">
        <v>5801</v>
      </c>
      <c r="AA901" s="27" t="s">
        <v>5801</v>
      </c>
      <c r="AB901" s="5"/>
      <c r="AC901" s="5"/>
      <c r="AD901" s="11"/>
      <c r="AE901" s="1" t="s">
        <v>5803</v>
      </c>
      <c r="AF901" s="28"/>
      <c r="AG901" s="5"/>
      <c r="AH901" s="5"/>
      <c r="AI901" s="11"/>
      <c r="AJ901" s="5"/>
      <c r="AK901" s="5"/>
      <c r="AL901" s="18"/>
      <c r="AM901" s="18"/>
      <c r="AN901" s="18"/>
    </row>
    <row x14ac:dyDescent="0.25" r="902" customHeight="1" ht="18.75">
      <c r="A902" s="1" t="s">
        <v>672</v>
      </c>
      <c r="B902" s="1" t="s">
        <v>4776</v>
      </c>
      <c r="C902" s="4">
        <v>23657938000184</v>
      </c>
      <c r="D902" s="2" t="s">
        <v>8077</v>
      </c>
      <c r="E902" s="4">
        <v>17992014291</v>
      </c>
      <c r="F902" s="1" t="s">
        <v>8078</v>
      </c>
      <c r="G902" s="22">
        <v>45440.58804398148</v>
      </c>
      <c r="H902" s="3">
        <v>45597.227222222224</v>
      </c>
      <c r="I902" s="22"/>
      <c r="J902" s="1" t="s">
        <v>223</v>
      </c>
      <c r="K902" s="1" t="s">
        <v>5824</v>
      </c>
      <c r="L902" s="25" t="s">
        <v>5323</v>
      </c>
      <c r="M902" s="4">
        <v>445337</v>
      </c>
      <c r="N902" s="4">
        <v>84897358</v>
      </c>
      <c r="O902" s="4">
        <v>102138970</v>
      </c>
      <c r="P902" s="5"/>
      <c r="Q902" s="5"/>
      <c r="R902" s="5"/>
      <c r="S902" s="5"/>
      <c r="T902" s="5"/>
      <c r="U902" s="1" t="s">
        <v>8079</v>
      </c>
      <c r="V902" s="5"/>
      <c r="W902" s="5"/>
      <c r="X902" s="18"/>
      <c r="Y902" s="1" t="s">
        <v>5800</v>
      </c>
      <c r="Z902" s="27" t="s">
        <v>5801</v>
      </c>
      <c r="AA902" s="27" t="s">
        <v>5801</v>
      </c>
      <c r="AB902" s="5"/>
      <c r="AC902" s="27" t="s">
        <v>5802</v>
      </c>
      <c r="AD902" s="3">
        <v>45440.58793981482</v>
      </c>
      <c r="AE902" s="1" t="s">
        <v>5803</v>
      </c>
      <c r="AF902" s="28"/>
      <c r="AG902" s="5"/>
      <c r="AH902" s="5"/>
      <c r="AI902" s="11"/>
      <c r="AJ902" s="27" t="s">
        <v>5801</v>
      </c>
      <c r="AK902" s="5"/>
      <c r="AL902" s="18"/>
      <c r="AM902" s="18"/>
      <c r="AN902" s="18"/>
    </row>
    <row x14ac:dyDescent="0.25" r="903" customHeight="1" ht="18.75">
      <c r="A903" s="1" t="s">
        <v>1217</v>
      </c>
      <c r="B903" s="1" t="s">
        <v>4777</v>
      </c>
      <c r="C903" s="4">
        <v>70113715161</v>
      </c>
      <c r="D903" s="2" t="s">
        <v>4777</v>
      </c>
      <c r="E903" s="4">
        <v>62981939298</v>
      </c>
      <c r="F903" s="1" t="s">
        <v>8080</v>
      </c>
      <c r="G903" s="22">
        <v>45490.773043981484</v>
      </c>
      <c r="H903" s="3">
        <v>45597.22721064815</v>
      </c>
      <c r="I903" s="22"/>
      <c r="J903" s="1" t="s">
        <v>223</v>
      </c>
      <c r="K903" s="1" t="s">
        <v>5846</v>
      </c>
      <c r="L903" s="25" t="s">
        <v>5461</v>
      </c>
      <c r="M903" s="18"/>
      <c r="N903" s="4">
        <v>86641068</v>
      </c>
      <c r="O903" s="4">
        <v>108053056</v>
      </c>
      <c r="P903" s="5"/>
      <c r="Q903" s="5"/>
      <c r="R903" s="5"/>
      <c r="S903" s="5"/>
      <c r="T903" s="5"/>
      <c r="U903" s="5"/>
      <c r="V903" s="5"/>
      <c r="W903" s="5"/>
      <c r="X903" s="18"/>
      <c r="Y903" s="1" t="s">
        <v>5800</v>
      </c>
      <c r="Z903" s="27" t="s">
        <v>5801</v>
      </c>
      <c r="AA903" s="27" t="s">
        <v>5801</v>
      </c>
      <c r="AB903" s="5"/>
      <c r="AC903" s="27" t="s">
        <v>5802</v>
      </c>
      <c r="AD903" s="3">
        <v>45490.773043981484</v>
      </c>
      <c r="AE903" s="1" t="s">
        <v>5803</v>
      </c>
      <c r="AF903" s="26" t="s">
        <v>8081</v>
      </c>
      <c r="AG903" s="5"/>
      <c r="AH903" s="5"/>
      <c r="AI903" s="11"/>
      <c r="AJ903" s="27" t="s">
        <v>5801</v>
      </c>
      <c r="AK903" s="5"/>
      <c r="AL903" s="18"/>
      <c r="AM903" s="18"/>
      <c r="AN903" s="18"/>
    </row>
    <row x14ac:dyDescent="0.25" r="904" customHeight="1" ht="18.75">
      <c r="A904" s="1" t="s">
        <v>683</v>
      </c>
      <c r="B904" s="1" t="s">
        <v>4778</v>
      </c>
      <c r="C904" s="4">
        <v>25283811000178</v>
      </c>
      <c r="D904" s="2" t="s">
        <v>4778</v>
      </c>
      <c r="E904" s="4">
        <v>48991753574</v>
      </c>
      <c r="F904" s="1" t="s">
        <v>8082</v>
      </c>
      <c r="G904" s="22">
        <v>45425.81037037037</v>
      </c>
      <c r="H904" s="3">
        <v>45597.227222222224</v>
      </c>
      <c r="I904" s="22"/>
      <c r="J904" s="1" t="s">
        <v>273</v>
      </c>
      <c r="K904" s="1" t="s">
        <v>5893</v>
      </c>
      <c r="L904" s="25" t="s">
        <v>5295</v>
      </c>
      <c r="M904" s="18"/>
      <c r="N904" s="4">
        <v>84266981</v>
      </c>
      <c r="O904" s="4">
        <v>101279480</v>
      </c>
      <c r="P904" s="5"/>
      <c r="Q904" s="5"/>
      <c r="R904" s="5"/>
      <c r="S904" s="5"/>
      <c r="T904" s="1" t="s">
        <v>5815</v>
      </c>
      <c r="U904" s="1" t="s">
        <v>8083</v>
      </c>
      <c r="V904" s="5"/>
      <c r="W904" s="5"/>
      <c r="X904" s="18"/>
      <c r="Y904" s="1" t="s">
        <v>5800</v>
      </c>
      <c r="Z904" s="27" t="s">
        <v>5801</v>
      </c>
      <c r="AA904" s="27" t="s">
        <v>5801</v>
      </c>
      <c r="AB904" s="5"/>
      <c r="AC904" s="27" t="s">
        <v>5802</v>
      </c>
      <c r="AD904" s="3">
        <v>45425.8103587963</v>
      </c>
      <c r="AE904" s="1" t="s">
        <v>5803</v>
      </c>
      <c r="AF904" s="26" t="s">
        <v>8084</v>
      </c>
      <c r="AG904" s="5"/>
      <c r="AH904" s="5"/>
      <c r="AI904" s="11"/>
      <c r="AJ904" s="27" t="s">
        <v>5801</v>
      </c>
      <c r="AK904" s="5"/>
      <c r="AL904" s="18"/>
      <c r="AM904" s="18"/>
      <c r="AN904" s="18"/>
    </row>
    <row x14ac:dyDescent="0.25" r="905" customHeight="1" ht="18.75">
      <c r="A905" s="1" t="s">
        <v>1461</v>
      </c>
      <c r="B905" s="1" t="s">
        <v>2041</v>
      </c>
      <c r="C905" s="4">
        <v>54379113000179</v>
      </c>
      <c r="D905" s="2" t="s">
        <v>2041</v>
      </c>
      <c r="E905" s="4">
        <v>54991626583</v>
      </c>
      <c r="F905" s="1" t="s">
        <v>8085</v>
      </c>
      <c r="G905" s="22">
        <v>45540.768796296295</v>
      </c>
      <c r="H905" s="3">
        <v>45597.22721064815</v>
      </c>
      <c r="I905" s="22"/>
      <c r="J905" s="1" t="s">
        <v>273</v>
      </c>
      <c r="K905" s="1" t="s">
        <v>5797</v>
      </c>
      <c r="L905" s="25" t="s">
        <v>5670</v>
      </c>
      <c r="M905" s="18"/>
      <c r="N905" s="4">
        <v>88088992</v>
      </c>
      <c r="O905" s="4">
        <v>107018361</v>
      </c>
      <c r="P905" s="5"/>
      <c r="Q905" s="5"/>
      <c r="R905" s="5"/>
      <c r="S905" s="5"/>
      <c r="T905" s="1" t="s">
        <v>5815</v>
      </c>
      <c r="U905" s="5"/>
      <c r="V905" s="5"/>
      <c r="W905" s="5"/>
      <c r="X905" s="4">
        <v>141768</v>
      </c>
      <c r="Y905" s="1" t="s">
        <v>5800</v>
      </c>
      <c r="Z905" s="27" t="s">
        <v>5801</v>
      </c>
      <c r="AA905" s="27" t="s">
        <v>5801</v>
      </c>
      <c r="AB905" s="5"/>
      <c r="AC905" s="27" t="s">
        <v>5802</v>
      </c>
      <c r="AD905" s="3">
        <v>45540.73636574074</v>
      </c>
      <c r="AE905" s="1" t="s">
        <v>5803</v>
      </c>
      <c r="AF905" s="28"/>
      <c r="AG905" s="5"/>
      <c r="AH905" s="5"/>
      <c r="AI905" s="11"/>
      <c r="AJ905" s="27" t="s">
        <v>5801</v>
      </c>
      <c r="AK905" s="5"/>
      <c r="AL905" s="18"/>
      <c r="AM905" s="18"/>
      <c r="AN905" s="18"/>
    </row>
    <row x14ac:dyDescent="0.25" r="906" customHeight="1" ht="18.75">
      <c r="A906" s="1" t="s">
        <v>1605</v>
      </c>
      <c r="B906" s="1" t="s">
        <v>2474</v>
      </c>
      <c r="C906" s="4">
        <v>34347090000103</v>
      </c>
      <c r="D906" s="2" t="s">
        <v>2474</v>
      </c>
      <c r="E906" s="4">
        <v>83999836251</v>
      </c>
      <c r="F906" s="1" t="s">
        <v>8086</v>
      </c>
      <c r="G906" s="22">
        <v>45209.77878472222</v>
      </c>
      <c r="H906" s="3">
        <v>45597.22721064815</v>
      </c>
      <c r="I906" s="22"/>
      <c r="J906" s="1" t="s">
        <v>223</v>
      </c>
      <c r="K906" s="1" t="s">
        <v>5812</v>
      </c>
      <c r="L906" s="25" t="s">
        <v>8087</v>
      </c>
      <c r="M906" s="18"/>
      <c r="N906" s="4">
        <v>72987145</v>
      </c>
      <c r="O906" s="4">
        <v>89557437</v>
      </c>
      <c r="P906" s="5"/>
      <c r="Q906" s="5"/>
      <c r="R906" s="5"/>
      <c r="S906" s="5"/>
      <c r="T906" s="5"/>
      <c r="U906" s="1" t="s">
        <v>8088</v>
      </c>
      <c r="V906" s="5"/>
      <c r="W906" s="27" t="s">
        <v>5801</v>
      </c>
      <c r="X906" s="18"/>
      <c r="Y906" s="1" t="s">
        <v>5825</v>
      </c>
      <c r="Z906" s="27" t="s">
        <v>5801</v>
      </c>
      <c r="AA906" s="27" t="s">
        <v>5802</v>
      </c>
      <c r="AB906" s="5"/>
      <c r="AC906" s="5"/>
      <c r="AD906" s="11"/>
      <c r="AE906" s="1" t="s">
        <v>5803</v>
      </c>
      <c r="AF906" s="28"/>
      <c r="AG906" s="5"/>
      <c r="AH906" s="5"/>
      <c r="AI906" s="11"/>
      <c r="AJ906" s="27" t="s">
        <v>5802</v>
      </c>
      <c r="AK906" s="5"/>
      <c r="AL906" s="18"/>
      <c r="AM906" s="18"/>
      <c r="AN906" s="18"/>
    </row>
    <row x14ac:dyDescent="0.25" r="907" customHeight="1" ht="18.75">
      <c r="A907" s="1" t="s">
        <v>691</v>
      </c>
      <c r="B907" s="1" t="s">
        <v>2248</v>
      </c>
      <c r="C907" s="4">
        <v>47346238000137</v>
      </c>
      <c r="D907" s="2" t="s">
        <v>2248</v>
      </c>
      <c r="E907" s="4">
        <v>11943573812</v>
      </c>
      <c r="F907" s="1" t="s">
        <v>8089</v>
      </c>
      <c r="G907" s="22">
        <v>45321.660104166665</v>
      </c>
      <c r="H907" s="3">
        <v>45479.00386574074</v>
      </c>
      <c r="I907" s="22">
        <v>45479.00386574074</v>
      </c>
      <c r="J907" s="1" t="s">
        <v>20</v>
      </c>
      <c r="K907" s="1" t="s">
        <v>5835</v>
      </c>
      <c r="L907" s="25" t="s">
        <v>8090</v>
      </c>
      <c r="M907" s="18"/>
      <c r="N907" s="4">
        <v>77089253</v>
      </c>
      <c r="O907" s="4">
        <v>95290067</v>
      </c>
      <c r="P907" s="5"/>
      <c r="Q907" s="5"/>
      <c r="R907" s="5"/>
      <c r="S907" s="5"/>
      <c r="T907" s="5"/>
      <c r="U907" s="1" t="s">
        <v>8089</v>
      </c>
      <c r="V907" s="5"/>
      <c r="W907" s="5"/>
      <c r="X907" s="18"/>
      <c r="Y907" s="1" t="s">
        <v>5800</v>
      </c>
      <c r="Z907" s="27" t="s">
        <v>5801</v>
      </c>
      <c r="AA907" s="27" t="s">
        <v>5801</v>
      </c>
      <c r="AB907" s="5"/>
      <c r="AC907" s="5"/>
      <c r="AD907" s="11"/>
      <c r="AE907" s="1" t="s">
        <v>5803</v>
      </c>
      <c r="AF907" s="28"/>
      <c r="AG907" s="5"/>
      <c r="AH907" s="5"/>
      <c r="AI907" s="11"/>
      <c r="AJ907" s="27" t="s">
        <v>5801</v>
      </c>
      <c r="AK907" s="5"/>
      <c r="AL907" s="18"/>
      <c r="AM907" s="18"/>
      <c r="AN907" s="18"/>
    </row>
    <row x14ac:dyDescent="0.25" r="908" customHeight="1" ht="18.75">
      <c r="A908" s="1" t="s">
        <v>2822</v>
      </c>
      <c r="B908" s="1" t="s">
        <v>8091</v>
      </c>
      <c r="C908" s="4">
        <v>37287818000147</v>
      </c>
      <c r="D908" s="2" t="s">
        <v>8092</v>
      </c>
      <c r="E908" s="4">
        <v>11986018741</v>
      </c>
      <c r="F908" s="1" t="s">
        <v>8093</v>
      </c>
      <c r="G908" s="22">
        <v>45595.81193287037</v>
      </c>
      <c r="H908" s="3">
        <v>45597.12893518519</v>
      </c>
      <c r="I908" s="22"/>
      <c r="J908" s="1" t="s">
        <v>306</v>
      </c>
      <c r="K908" s="5"/>
      <c r="L908" s="25" t="s">
        <v>8094</v>
      </c>
      <c r="M908" s="18"/>
      <c r="N908" s="4">
        <v>89816524</v>
      </c>
      <c r="O908" s="4">
        <v>109599100</v>
      </c>
      <c r="P908" s="5"/>
      <c r="Q908" s="1" t="s">
        <v>5852</v>
      </c>
      <c r="R908" s="5"/>
      <c r="S908" s="1" t="s">
        <v>5927</v>
      </c>
      <c r="T908" s="5"/>
      <c r="U908" s="5"/>
      <c r="V908" s="5"/>
      <c r="W908" s="5"/>
      <c r="X908" s="18"/>
      <c r="Y908" s="1" t="s">
        <v>5800</v>
      </c>
      <c r="Z908" s="27" t="s">
        <v>5801</v>
      </c>
      <c r="AA908" s="27" t="s">
        <v>5801</v>
      </c>
      <c r="AB908" s="5"/>
      <c r="AC908" s="27" t="s">
        <v>5802</v>
      </c>
      <c r="AD908" s="3">
        <v>45595.81193287037</v>
      </c>
      <c r="AE908" s="1" t="s">
        <v>5803</v>
      </c>
      <c r="AF908" s="28"/>
      <c r="AG908" s="5"/>
      <c r="AH908" s="5"/>
      <c r="AI908" s="11"/>
      <c r="AJ908" s="27" t="s">
        <v>5801</v>
      </c>
      <c r="AK908" s="27" t="s">
        <v>5801</v>
      </c>
      <c r="AL908" s="4">
        <v>0</v>
      </c>
      <c r="AM908" s="4">
        <v>0</v>
      </c>
      <c r="AN908" s="4">
        <v>0</v>
      </c>
    </row>
    <row x14ac:dyDescent="0.25" r="909" customHeight="1" ht="18.75">
      <c r="A909" s="1" t="s">
        <v>564</v>
      </c>
      <c r="B909" s="1" t="s">
        <v>4779</v>
      </c>
      <c r="C909" s="4">
        <v>21913336000115</v>
      </c>
      <c r="D909" s="2" t="s">
        <v>8095</v>
      </c>
      <c r="E909" s="4">
        <v>16982360002</v>
      </c>
      <c r="F909" s="1" t="s">
        <v>8096</v>
      </c>
      <c r="G909" s="22">
        <v>45539.99966435185</v>
      </c>
      <c r="H909" s="3">
        <v>45597.22719907408</v>
      </c>
      <c r="I909" s="22"/>
      <c r="J909" s="1" t="s">
        <v>273</v>
      </c>
      <c r="K909" s="1" t="s">
        <v>5824</v>
      </c>
      <c r="L909" s="25" t="s">
        <v>5639</v>
      </c>
      <c r="M909" s="4">
        <v>1286170</v>
      </c>
      <c r="N909" s="4">
        <v>88078198</v>
      </c>
      <c r="O909" s="4">
        <v>106997698</v>
      </c>
      <c r="P909" s="5"/>
      <c r="Q909" s="1" t="s">
        <v>5827</v>
      </c>
      <c r="R909" s="5"/>
      <c r="S909" s="1" t="s">
        <v>5814</v>
      </c>
      <c r="T909" s="1" t="s">
        <v>5815</v>
      </c>
      <c r="U909" s="5"/>
      <c r="V909" s="5"/>
      <c r="W909" s="5"/>
      <c r="X909" s="18"/>
      <c r="Y909" s="1" t="s">
        <v>5800</v>
      </c>
      <c r="Z909" s="27" t="s">
        <v>5801</v>
      </c>
      <c r="AA909" s="27" t="s">
        <v>5801</v>
      </c>
      <c r="AB909" s="1" t="s">
        <v>8097</v>
      </c>
      <c r="AC909" s="27" t="s">
        <v>5802</v>
      </c>
      <c r="AD909" s="3">
        <v>45539.99965277778</v>
      </c>
      <c r="AE909" s="1" t="s">
        <v>5803</v>
      </c>
      <c r="AF909" s="28"/>
      <c r="AG909" s="5"/>
      <c r="AH909" s="5"/>
      <c r="AI909" s="11"/>
      <c r="AJ909" s="27" t="s">
        <v>5801</v>
      </c>
      <c r="AK909" s="27" t="s">
        <v>5802</v>
      </c>
      <c r="AL909" s="4">
        <v>2</v>
      </c>
      <c r="AM909" s="4">
        <v>1</v>
      </c>
      <c r="AN909" s="4">
        <v>4</v>
      </c>
    </row>
    <row x14ac:dyDescent="0.25" r="910" customHeight="1" ht="18.75">
      <c r="A910" s="1" t="s">
        <v>1165</v>
      </c>
      <c r="B910" s="1" t="s">
        <v>4780</v>
      </c>
      <c r="C910" s="4">
        <v>38335529000139</v>
      </c>
      <c r="D910" s="2" t="s">
        <v>8098</v>
      </c>
      <c r="E910" s="4">
        <v>85999998934</v>
      </c>
      <c r="F910" s="1" t="s">
        <v>8099</v>
      </c>
      <c r="G910" s="22">
        <v>45512.71388888889</v>
      </c>
      <c r="H910" s="3">
        <v>45597.227222222224</v>
      </c>
      <c r="I910" s="22"/>
      <c r="J910" s="1" t="s">
        <v>119</v>
      </c>
      <c r="K910" s="1" t="s">
        <v>5812</v>
      </c>
      <c r="L910" s="25" t="s">
        <v>5534</v>
      </c>
      <c r="M910" s="18"/>
      <c r="N910" s="4">
        <v>87229627</v>
      </c>
      <c r="O910" s="4">
        <v>105762387</v>
      </c>
      <c r="P910" s="5"/>
      <c r="Q910" s="1" t="s">
        <v>5852</v>
      </c>
      <c r="R910" s="5"/>
      <c r="S910" s="1" t="s">
        <v>5814</v>
      </c>
      <c r="T910" s="5"/>
      <c r="U910" s="5"/>
      <c r="V910" s="5"/>
      <c r="W910" s="5"/>
      <c r="X910" s="18"/>
      <c r="Y910" s="1" t="s">
        <v>5800</v>
      </c>
      <c r="Z910" s="27" t="s">
        <v>5801</v>
      </c>
      <c r="AA910" s="27" t="s">
        <v>5801</v>
      </c>
      <c r="AB910" s="5"/>
      <c r="AC910" s="27" t="s">
        <v>5802</v>
      </c>
      <c r="AD910" s="3">
        <v>45512.65684027778</v>
      </c>
      <c r="AE910" s="1" t="s">
        <v>5803</v>
      </c>
      <c r="AF910" s="28"/>
      <c r="AG910" s="5"/>
      <c r="AH910" s="5"/>
      <c r="AI910" s="11"/>
      <c r="AJ910" s="27" t="s">
        <v>5801</v>
      </c>
      <c r="AK910" s="27" t="s">
        <v>5802</v>
      </c>
      <c r="AL910" s="4">
        <v>0</v>
      </c>
      <c r="AM910" s="4">
        <v>0</v>
      </c>
      <c r="AN910" s="4">
        <v>0</v>
      </c>
    </row>
    <row x14ac:dyDescent="0.25" r="911" customHeight="1" ht="18.75">
      <c r="A911" s="1" t="s">
        <v>1287</v>
      </c>
      <c r="B911" s="1" t="s">
        <v>8100</v>
      </c>
      <c r="C911" s="4">
        <v>27840756000103</v>
      </c>
      <c r="D911" s="2" t="s">
        <v>8101</v>
      </c>
      <c r="E911" s="4">
        <v>21981198456</v>
      </c>
      <c r="F911" s="1" t="s">
        <v>8102</v>
      </c>
      <c r="G911" s="22">
        <v>45398.620104166665</v>
      </c>
      <c r="H911" s="3">
        <v>45554.6825</v>
      </c>
      <c r="I911" s="22">
        <v>45554.78934027778</v>
      </c>
      <c r="J911" s="1" t="s">
        <v>119</v>
      </c>
      <c r="K911" s="5"/>
      <c r="L911" s="25" t="s">
        <v>5229</v>
      </c>
      <c r="M911" s="18"/>
      <c r="N911" s="4">
        <v>81922141</v>
      </c>
      <c r="O911" s="4">
        <v>99663402</v>
      </c>
      <c r="P911" s="5"/>
      <c r="Q911" s="5"/>
      <c r="R911" s="5"/>
      <c r="S911" s="5"/>
      <c r="T911" s="1" t="s">
        <v>5815</v>
      </c>
      <c r="U911" s="1" t="s">
        <v>8102</v>
      </c>
      <c r="V911" s="5"/>
      <c r="W911" s="27" t="s">
        <v>5802</v>
      </c>
      <c r="X911" s="18"/>
      <c r="Y911" s="1" t="s">
        <v>5800</v>
      </c>
      <c r="Z911" s="27" t="s">
        <v>5801</v>
      </c>
      <c r="AA911" s="27" t="s">
        <v>5801</v>
      </c>
      <c r="AB911" s="5"/>
      <c r="AC911" s="27" t="s">
        <v>5802</v>
      </c>
      <c r="AD911" s="3">
        <v>45398.620092592595</v>
      </c>
      <c r="AE911" s="1" t="s">
        <v>5803</v>
      </c>
      <c r="AF911" s="28"/>
      <c r="AG911" s="5"/>
      <c r="AH911" s="5"/>
      <c r="AI911" s="11"/>
      <c r="AJ911" s="27" t="s">
        <v>5801</v>
      </c>
      <c r="AK911" s="5"/>
      <c r="AL911" s="18"/>
      <c r="AM911" s="18"/>
      <c r="AN911" s="18"/>
    </row>
    <row x14ac:dyDescent="0.25" r="912" customHeight="1" ht="18.75">
      <c r="A912" s="1" t="s">
        <v>1481</v>
      </c>
      <c r="B912" s="1" t="s">
        <v>4781</v>
      </c>
      <c r="C912" s="4">
        <v>48962437000132</v>
      </c>
      <c r="D912" s="2" t="s">
        <v>8103</v>
      </c>
      <c r="E912" s="4">
        <v>51980128864</v>
      </c>
      <c r="F912" s="1" t="s">
        <v>8104</v>
      </c>
      <c r="G912" s="22">
        <v>45540.00865740741</v>
      </c>
      <c r="H912" s="3">
        <v>45597.227222222224</v>
      </c>
      <c r="I912" s="22"/>
      <c r="J912" s="1" t="s">
        <v>273</v>
      </c>
      <c r="K912" s="1" t="s">
        <v>5807</v>
      </c>
      <c r="L912" s="25" t="s">
        <v>5657</v>
      </c>
      <c r="M912" s="18"/>
      <c r="N912" s="4">
        <v>88078470</v>
      </c>
      <c r="O912" s="4">
        <v>106998107</v>
      </c>
      <c r="P912" s="5"/>
      <c r="Q912" s="1" t="s">
        <v>5852</v>
      </c>
      <c r="R912" s="5"/>
      <c r="S912" s="1" t="s">
        <v>5927</v>
      </c>
      <c r="T912" s="5"/>
      <c r="U912" s="5"/>
      <c r="V912" s="5"/>
      <c r="W912" s="5"/>
      <c r="X912" s="18"/>
      <c r="Y912" s="1" t="s">
        <v>5800</v>
      </c>
      <c r="Z912" s="27" t="s">
        <v>5801</v>
      </c>
      <c r="AA912" s="27" t="s">
        <v>5801</v>
      </c>
      <c r="AB912" s="5"/>
      <c r="AC912" s="27" t="s">
        <v>5802</v>
      </c>
      <c r="AD912" s="3">
        <v>45540.00864583333</v>
      </c>
      <c r="AE912" s="1" t="s">
        <v>5803</v>
      </c>
      <c r="AF912" s="28"/>
      <c r="AG912" s="5"/>
      <c r="AH912" s="5"/>
      <c r="AI912" s="11"/>
      <c r="AJ912" s="27" t="s">
        <v>5801</v>
      </c>
      <c r="AK912" s="27" t="s">
        <v>5801</v>
      </c>
      <c r="AL912" s="4">
        <v>0</v>
      </c>
      <c r="AM912" s="4">
        <v>0</v>
      </c>
      <c r="AN912" s="4">
        <v>0</v>
      </c>
    </row>
    <row x14ac:dyDescent="0.25" r="913" customHeight="1" ht="18.75">
      <c r="A913" s="1" t="s">
        <v>8105</v>
      </c>
      <c r="B913" s="1" t="s">
        <v>8106</v>
      </c>
      <c r="C913" s="4">
        <v>5885509573</v>
      </c>
      <c r="D913" s="2" t="s">
        <v>8107</v>
      </c>
      <c r="E913" s="4">
        <v>71999146759</v>
      </c>
      <c r="F913" s="1" t="s">
        <v>8108</v>
      </c>
      <c r="G913" s="22">
        <v>45115.125</v>
      </c>
      <c r="H913" s="3">
        <v>45369.704664351855</v>
      </c>
      <c r="I913" s="22">
        <v>45165.125</v>
      </c>
      <c r="J913" s="1" t="s">
        <v>50</v>
      </c>
      <c r="K913" s="5"/>
      <c r="L913" s="5"/>
      <c r="M913" s="18"/>
      <c r="N913" s="4">
        <v>68307787</v>
      </c>
      <c r="O913" s="4">
        <v>83424486</v>
      </c>
      <c r="P913" s="27" t="s">
        <v>5801</v>
      </c>
      <c r="Q913" s="5"/>
      <c r="R913" s="5"/>
      <c r="S913" s="5"/>
      <c r="T913" s="5"/>
      <c r="U913" s="5"/>
      <c r="V913" s="27" t="s">
        <v>5801</v>
      </c>
      <c r="W913" s="27" t="s">
        <v>5802</v>
      </c>
      <c r="X913" s="18"/>
      <c r="Y913" s="1" t="s">
        <v>5800</v>
      </c>
      <c r="Z913" s="27" t="s">
        <v>5801</v>
      </c>
      <c r="AA913" s="27" t="s">
        <v>5801</v>
      </c>
      <c r="AB913" s="5"/>
      <c r="AC913" s="5"/>
      <c r="AD913" s="11"/>
      <c r="AE913" s="1" t="s">
        <v>5803</v>
      </c>
      <c r="AF913" s="28"/>
      <c r="AG913" s="5"/>
      <c r="AH913" s="5"/>
      <c r="AI913" s="11"/>
      <c r="AJ913" s="27" t="s">
        <v>5801</v>
      </c>
      <c r="AK913" s="5"/>
      <c r="AL913" s="18"/>
      <c r="AM913" s="18"/>
      <c r="AN913" s="18"/>
    </row>
    <row x14ac:dyDescent="0.25" r="914" customHeight="1" ht="18.75">
      <c r="A914" s="1" t="s">
        <v>1679</v>
      </c>
      <c r="B914" s="1" t="s">
        <v>8109</v>
      </c>
      <c r="C914" s="4">
        <v>39911736000157</v>
      </c>
      <c r="D914" s="2" t="s">
        <v>8109</v>
      </c>
      <c r="E914" s="4">
        <v>37999948288</v>
      </c>
      <c r="F914" s="1" t="s">
        <v>8110</v>
      </c>
      <c r="G914" s="22">
        <v>44910.58605324074</v>
      </c>
      <c r="H914" s="3">
        <v>44910.59795138889</v>
      </c>
      <c r="I914" s="22">
        <v>45235.5087037037</v>
      </c>
      <c r="J914" s="1" t="s">
        <v>114</v>
      </c>
      <c r="K914" s="5"/>
      <c r="L914" s="5"/>
      <c r="M914" s="18"/>
      <c r="N914" s="18"/>
      <c r="O914" s="18"/>
      <c r="P914" s="5"/>
      <c r="Q914" s="5"/>
      <c r="R914" s="5"/>
      <c r="S914" s="5"/>
      <c r="T914" s="5"/>
      <c r="U914" s="5"/>
      <c r="V914" s="5"/>
      <c r="W914" s="27" t="s">
        <v>5801</v>
      </c>
      <c r="X914" s="18"/>
      <c r="Y914" s="1" t="s">
        <v>5800</v>
      </c>
      <c r="Z914" s="27" t="s">
        <v>5801</v>
      </c>
      <c r="AA914" s="27" t="s">
        <v>5801</v>
      </c>
      <c r="AB914" s="5"/>
      <c r="AC914" s="5"/>
      <c r="AD914" s="11"/>
      <c r="AE914" s="1" t="s">
        <v>5803</v>
      </c>
      <c r="AF914" s="28"/>
      <c r="AG914" s="5"/>
      <c r="AH914" s="5"/>
      <c r="AI914" s="11"/>
      <c r="AJ914" s="5"/>
      <c r="AK914" s="5"/>
      <c r="AL914" s="18"/>
      <c r="AM914" s="18"/>
      <c r="AN914" s="18"/>
    </row>
    <row x14ac:dyDescent="0.25" r="915" customHeight="1" ht="18.75">
      <c r="A915" s="1" t="s">
        <v>4581</v>
      </c>
      <c r="B915" s="1" t="s">
        <v>5018</v>
      </c>
      <c r="C915" s="18"/>
      <c r="D915" s="2" t="s">
        <v>5018</v>
      </c>
      <c r="E915" s="4">
        <v>31991638226</v>
      </c>
      <c r="F915" s="1" t="s">
        <v>8111</v>
      </c>
      <c r="G915" s="22">
        <v>45473.63153935185</v>
      </c>
      <c r="H915" s="3">
        <v>45597.22721064815</v>
      </c>
      <c r="I915" s="22"/>
      <c r="J915" s="1" t="s">
        <v>288</v>
      </c>
      <c r="K915" s="1" t="s">
        <v>5835</v>
      </c>
      <c r="L915" s="5"/>
      <c r="M915" s="18"/>
      <c r="N915" s="4">
        <v>86040153</v>
      </c>
      <c r="O915" s="4">
        <v>103923493</v>
      </c>
      <c r="P915" s="5"/>
      <c r="Q915" s="5"/>
      <c r="R915" s="5"/>
      <c r="S915" s="5"/>
      <c r="T915" s="5"/>
      <c r="U915" s="5"/>
      <c r="V915" s="5"/>
      <c r="W915" s="27" t="s">
        <v>5802</v>
      </c>
      <c r="X915" s="18"/>
      <c r="Y915" s="1" t="s">
        <v>5800</v>
      </c>
      <c r="Z915" s="27" t="s">
        <v>5801</v>
      </c>
      <c r="AA915" s="27" t="s">
        <v>5801</v>
      </c>
      <c r="AB915" s="5"/>
      <c r="AC915" s="27" t="s">
        <v>5802</v>
      </c>
      <c r="AD915" s="3">
        <v>45473.61670138889</v>
      </c>
      <c r="AE915" s="1" t="s">
        <v>5803</v>
      </c>
      <c r="AF915" s="28"/>
      <c r="AG915" s="5"/>
      <c r="AH915" s="5"/>
      <c r="AI915" s="11"/>
      <c r="AJ915" s="27" t="s">
        <v>5801</v>
      </c>
      <c r="AK915" s="5"/>
      <c r="AL915" s="18"/>
      <c r="AM915" s="18"/>
      <c r="AN915" s="18"/>
    </row>
    <row x14ac:dyDescent="0.25" r="916" customHeight="1" ht="18.75">
      <c r="A916" s="1" t="s">
        <v>1203</v>
      </c>
      <c r="B916" s="1" t="s">
        <v>5019</v>
      </c>
      <c r="C916" s="4">
        <v>24105305000126</v>
      </c>
      <c r="D916" s="2" t="s">
        <v>5019</v>
      </c>
      <c r="E916" s="4">
        <v>31975084363</v>
      </c>
      <c r="F916" s="1" t="s">
        <v>8112</v>
      </c>
      <c r="G916" s="22">
        <v>45506.73238425926</v>
      </c>
      <c r="H916" s="3">
        <v>45597.22719907408</v>
      </c>
      <c r="I916" s="22"/>
      <c r="J916" s="1" t="s">
        <v>223</v>
      </c>
      <c r="K916" s="1" t="s">
        <v>5812</v>
      </c>
      <c r="L916" s="25" t="s">
        <v>5510</v>
      </c>
      <c r="M916" s="18"/>
      <c r="N916" s="4">
        <v>87024692</v>
      </c>
      <c r="O916" s="4">
        <v>105478347</v>
      </c>
      <c r="P916" s="5"/>
      <c r="Q916" s="1" t="s">
        <v>5852</v>
      </c>
      <c r="R916" s="5"/>
      <c r="S916" s="1" t="s">
        <v>5814</v>
      </c>
      <c r="T916" s="5"/>
      <c r="U916" s="5"/>
      <c r="V916" s="5"/>
      <c r="W916" s="5"/>
      <c r="X916" s="18"/>
      <c r="Y916" s="1" t="s">
        <v>5800</v>
      </c>
      <c r="Z916" s="27" t="s">
        <v>5801</v>
      </c>
      <c r="AA916" s="27" t="s">
        <v>5801</v>
      </c>
      <c r="AB916" s="1" t="s">
        <v>8113</v>
      </c>
      <c r="AC916" s="27" t="s">
        <v>5802</v>
      </c>
      <c r="AD916" s="3">
        <v>45506.73237268518</v>
      </c>
      <c r="AE916" s="1" t="s">
        <v>5803</v>
      </c>
      <c r="AF916" s="28"/>
      <c r="AG916" s="5"/>
      <c r="AH916" s="5"/>
      <c r="AI916" s="11"/>
      <c r="AJ916" s="27" t="s">
        <v>5801</v>
      </c>
      <c r="AK916" s="27" t="s">
        <v>5802</v>
      </c>
      <c r="AL916" s="4">
        <v>1</v>
      </c>
      <c r="AM916" s="4">
        <v>1</v>
      </c>
      <c r="AN916" s="4">
        <v>2</v>
      </c>
    </row>
    <row x14ac:dyDescent="0.25" r="917" customHeight="1" ht="18.75">
      <c r="A917" s="1" t="s">
        <v>1475</v>
      </c>
      <c r="B917" s="1" t="s">
        <v>4782</v>
      </c>
      <c r="C917" s="4">
        <v>26992507000162</v>
      </c>
      <c r="D917" s="2" t="s">
        <v>8114</v>
      </c>
      <c r="E917" s="4">
        <v>11954470011</v>
      </c>
      <c r="F917" s="1" t="s">
        <v>8115</v>
      </c>
      <c r="G917" s="22">
        <v>45516.94849537037</v>
      </c>
      <c r="H917" s="3">
        <v>45597.2271875</v>
      </c>
      <c r="I917" s="22"/>
      <c r="J917" s="1" t="s">
        <v>44</v>
      </c>
      <c r="K917" s="1" t="s">
        <v>6366</v>
      </c>
      <c r="L917" s="25" t="s">
        <v>5546</v>
      </c>
      <c r="M917" s="18"/>
      <c r="N917" s="4">
        <v>87389712</v>
      </c>
      <c r="O917" s="4">
        <v>105966647</v>
      </c>
      <c r="P917" s="5"/>
      <c r="Q917" s="1" t="s">
        <v>5827</v>
      </c>
      <c r="R917" s="5"/>
      <c r="S917" s="1" t="s">
        <v>6716</v>
      </c>
      <c r="T917" s="5"/>
      <c r="U917" s="5"/>
      <c r="V917" s="5"/>
      <c r="W917" s="5"/>
      <c r="X917" s="18"/>
      <c r="Y917" s="1" t="s">
        <v>5800</v>
      </c>
      <c r="Z917" s="27" t="s">
        <v>5801</v>
      </c>
      <c r="AA917" s="27" t="s">
        <v>5802</v>
      </c>
      <c r="AB917" s="5"/>
      <c r="AC917" s="27" t="s">
        <v>5802</v>
      </c>
      <c r="AD917" s="3">
        <v>45516.948483796295</v>
      </c>
      <c r="AE917" s="1" t="s">
        <v>5803</v>
      </c>
      <c r="AF917" s="28"/>
      <c r="AG917" s="5"/>
      <c r="AH917" s="5"/>
      <c r="AI917" s="11"/>
      <c r="AJ917" s="27" t="s">
        <v>5802</v>
      </c>
      <c r="AK917" s="27" t="s">
        <v>5802</v>
      </c>
      <c r="AL917" s="4">
        <v>4</v>
      </c>
      <c r="AM917" s="4">
        <v>2</v>
      </c>
      <c r="AN917" s="4">
        <v>14</v>
      </c>
    </row>
    <row x14ac:dyDescent="0.25" r="918" customHeight="1" ht="18.75">
      <c r="A918" s="1" t="s">
        <v>8116</v>
      </c>
      <c r="B918" s="1" t="s">
        <v>8117</v>
      </c>
      <c r="C918" s="4">
        <v>40796029873</v>
      </c>
      <c r="D918" s="2" t="s">
        <v>8118</v>
      </c>
      <c r="E918" s="4">
        <v>11992683603</v>
      </c>
      <c r="F918" s="1" t="s">
        <v>8119</v>
      </c>
      <c r="G918" s="22">
        <v>45145.125</v>
      </c>
      <c r="H918" s="3">
        <v>45369.704722222225</v>
      </c>
      <c r="I918" s="22">
        <v>45160.125</v>
      </c>
      <c r="J918" s="1" t="s">
        <v>41</v>
      </c>
      <c r="K918" s="5"/>
      <c r="L918" s="5"/>
      <c r="M918" s="18"/>
      <c r="N918" s="4">
        <v>69736288</v>
      </c>
      <c r="O918" s="4">
        <v>85076685</v>
      </c>
      <c r="P918" s="27" t="s">
        <v>5801</v>
      </c>
      <c r="Q918" s="5"/>
      <c r="R918" s="5"/>
      <c r="S918" s="5"/>
      <c r="T918" s="5"/>
      <c r="U918" s="5"/>
      <c r="V918" s="27" t="s">
        <v>5801</v>
      </c>
      <c r="W918" s="27" t="s">
        <v>5802</v>
      </c>
      <c r="X918" s="18"/>
      <c r="Y918" s="1" t="s">
        <v>5800</v>
      </c>
      <c r="Z918" s="27" t="s">
        <v>5801</v>
      </c>
      <c r="AA918" s="27" t="s">
        <v>5801</v>
      </c>
      <c r="AB918" s="5"/>
      <c r="AC918" s="5"/>
      <c r="AD918" s="11"/>
      <c r="AE918" s="1" t="s">
        <v>5803</v>
      </c>
      <c r="AF918" s="28"/>
      <c r="AG918" s="5"/>
      <c r="AH918" s="5"/>
      <c r="AI918" s="11"/>
      <c r="AJ918" s="27" t="s">
        <v>5801</v>
      </c>
      <c r="AK918" s="5"/>
      <c r="AL918" s="18"/>
      <c r="AM918" s="18"/>
      <c r="AN918" s="18"/>
    </row>
    <row x14ac:dyDescent="0.25" r="919" customHeight="1" ht="18.75">
      <c r="A919" s="1" t="s">
        <v>383</v>
      </c>
      <c r="B919" s="1" t="s">
        <v>2249</v>
      </c>
      <c r="C919" s="4">
        <v>36942353884</v>
      </c>
      <c r="D919" s="2" t="s">
        <v>2249</v>
      </c>
      <c r="E919" s="4">
        <v>16993067051</v>
      </c>
      <c r="F919" s="1" t="s">
        <v>8120</v>
      </c>
      <c r="G919" s="22">
        <v>45107.711493055554</v>
      </c>
      <c r="H919" s="3">
        <v>45226.746932870374</v>
      </c>
      <c r="I919" s="22">
        <v>45384.590636574074</v>
      </c>
      <c r="J919" s="1" t="s">
        <v>114</v>
      </c>
      <c r="K919" s="1" t="s">
        <v>5893</v>
      </c>
      <c r="L919" s="25" t="s">
        <v>8121</v>
      </c>
      <c r="M919" s="18"/>
      <c r="N919" s="4">
        <v>68093596</v>
      </c>
      <c r="O919" s="4">
        <v>83030900</v>
      </c>
      <c r="P919" s="5"/>
      <c r="Q919" s="1" t="s">
        <v>5852</v>
      </c>
      <c r="R919" s="1" t="s">
        <v>6068</v>
      </c>
      <c r="S919" s="1" t="s">
        <v>5859</v>
      </c>
      <c r="T919" s="5"/>
      <c r="U919" s="5"/>
      <c r="V919" s="5"/>
      <c r="W919" s="5"/>
      <c r="X919" s="18"/>
      <c r="Y919" s="1" t="s">
        <v>5800</v>
      </c>
      <c r="Z919" s="27" t="s">
        <v>5801</v>
      </c>
      <c r="AA919" s="27" t="s">
        <v>5801</v>
      </c>
      <c r="AB919" s="5"/>
      <c r="AC919" s="5"/>
      <c r="AD919" s="11"/>
      <c r="AE919" s="1" t="s">
        <v>5803</v>
      </c>
      <c r="AF919" s="28"/>
      <c r="AG919" s="5"/>
      <c r="AH919" s="5"/>
      <c r="AI919" s="11"/>
      <c r="AJ919" s="5"/>
      <c r="AK919" s="5"/>
      <c r="AL919" s="18"/>
      <c r="AM919" s="18"/>
      <c r="AN919" s="18"/>
    </row>
    <row x14ac:dyDescent="0.25" r="920" customHeight="1" ht="18.75">
      <c r="A920" s="1" t="s">
        <v>1686</v>
      </c>
      <c r="B920" s="1" t="s">
        <v>8122</v>
      </c>
      <c r="C920" s="4">
        <v>84244364234</v>
      </c>
      <c r="D920" s="2" t="s">
        <v>8122</v>
      </c>
      <c r="E920" s="4">
        <v>68992276116</v>
      </c>
      <c r="F920" s="1" t="s">
        <v>8123</v>
      </c>
      <c r="G920" s="22">
        <v>45111.87357638889</v>
      </c>
      <c r="H920" s="3">
        <v>45226.74696759259</v>
      </c>
      <c r="I920" s="22">
        <v>45473.7971875</v>
      </c>
      <c r="J920" s="1" t="s">
        <v>114</v>
      </c>
      <c r="K920" s="5"/>
      <c r="L920" s="25" t="s">
        <v>8124</v>
      </c>
      <c r="M920" s="18"/>
      <c r="N920" s="4">
        <v>68195306</v>
      </c>
      <c r="O920" s="4">
        <v>83235012</v>
      </c>
      <c r="P920" s="5"/>
      <c r="Q920" s="1" t="s">
        <v>6084</v>
      </c>
      <c r="R920" s="1" t="s">
        <v>6068</v>
      </c>
      <c r="S920" s="1" t="s">
        <v>5814</v>
      </c>
      <c r="T920" s="5"/>
      <c r="U920" s="5"/>
      <c r="V920" s="5"/>
      <c r="W920" s="5"/>
      <c r="X920" s="18"/>
      <c r="Y920" s="1" t="s">
        <v>5800</v>
      </c>
      <c r="Z920" s="27" t="s">
        <v>5801</v>
      </c>
      <c r="AA920" s="27" t="s">
        <v>5801</v>
      </c>
      <c r="AB920" s="5"/>
      <c r="AC920" s="5"/>
      <c r="AD920" s="11"/>
      <c r="AE920" s="1" t="s">
        <v>5803</v>
      </c>
      <c r="AF920" s="28"/>
      <c r="AG920" s="5"/>
      <c r="AH920" s="5"/>
      <c r="AI920" s="11"/>
      <c r="AJ920" s="5"/>
      <c r="AK920" s="5"/>
      <c r="AL920" s="18"/>
      <c r="AM920" s="18"/>
      <c r="AN920" s="18"/>
    </row>
    <row x14ac:dyDescent="0.25" r="921" customHeight="1" ht="18.75">
      <c r="A921" s="1" t="s">
        <v>921</v>
      </c>
      <c r="B921" s="1" t="s">
        <v>2250</v>
      </c>
      <c r="C921" s="4">
        <v>51969990000101</v>
      </c>
      <c r="D921" s="2" t="s">
        <v>2250</v>
      </c>
      <c r="E921" s="4">
        <v>19971522307</v>
      </c>
      <c r="F921" s="1" t="s">
        <v>8125</v>
      </c>
      <c r="G921" s="22">
        <v>45547.075266203705</v>
      </c>
      <c r="H921" s="3">
        <v>45597.22721064815</v>
      </c>
      <c r="I921" s="22"/>
      <c r="J921" s="1" t="s">
        <v>119</v>
      </c>
      <c r="K921" s="1" t="s">
        <v>5863</v>
      </c>
      <c r="L921" s="25" t="s">
        <v>5700</v>
      </c>
      <c r="M921" s="18"/>
      <c r="N921" s="4">
        <v>88290638</v>
      </c>
      <c r="O921" s="4">
        <v>107348874</v>
      </c>
      <c r="P921" s="5"/>
      <c r="Q921" s="1" t="s">
        <v>5852</v>
      </c>
      <c r="R921" s="5"/>
      <c r="S921" s="1" t="s">
        <v>5882</v>
      </c>
      <c r="T921" s="1" t="s">
        <v>5815</v>
      </c>
      <c r="U921" s="5"/>
      <c r="V921" s="5"/>
      <c r="W921" s="5"/>
      <c r="X921" s="18"/>
      <c r="Y921" s="1" t="s">
        <v>5800</v>
      </c>
      <c r="Z921" s="27" t="s">
        <v>5801</v>
      </c>
      <c r="AA921" s="27" t="s">
        <v>5801</v>
      </c>
      <c r="AB921" s="5"/>
      <c r="AC921" s="27" t="s">
        <v>5802</v>
      </c>
      <c r="AD921" s="3">
        <v>45547.07525462963</v>
      </c>
      <c r="AE921" s="1" t="s">
        <v>5803</v>
      </c>
      <c r="AF921" s="28"/>
      <c r="AG921" s="5"/>
      <c r="AH921" s="5"/>
      <c r="AI921" s="11"/>
      <c r="AJ921" s="27" t="s">
        <v>5801</v>
      </c>
      <c r="AK921" s="27" t="s">
        <v>5802</v>
      </c>
      <c r="AL921" s="4">
        <v>1</v>
      </c>
      <c r="AM921" s="4">
        <v>1</v>
      </c>
      <c r="AN921" s="4">
        <v>2</v>
      </c>
    </row>
    <row x14ac:dyDescent="0.25" r="922" customHeight="1" ht="18.75">
      <c r="A922" s="1" t="s">
        <v>1612</v>
      </c>
      <c r="B922" s="1" t="s">
        <v>2251</v>
      </c>
      <c r="C922" s="4">
        <v>47330544000185</v>
      </c>
      <c r="D922" s="2" t="s">
        <v>2251</v>
      </c>
      <c r="E922" s="4">
        <v>21971279928</v>
      </c>
      <c r="F922" s="1" t="s">
        <v>8126</v>
      </c>
      <c r="G922" s="22">
        <v>45358.71938657408</v>
      </c>
      <c r="H922" s="3">
        <v>45358.751435185186</v>
      </c>
      <c r="I922" s="22">
        <v>45386.7128125</v>
      </c>
      <c r="J922" s="1" t="s">
        <v>119</v>
      </c>
      <c r="K922" s="1" t="s">
        <v>5797</v>
      </c>
      <c r="L922" s="25" t="s">
        <v>5116</v>
      </c>
      <c r="M922" s="18"/>
      <c r="N922" s="4">
        <v>78554182</v>
      </c>
      <c r="O922" s="4">
        <v>97364368</v>
      </c>
      <c r="P922" s="5"/>
      <c r="Q922" s="5"/>
      <c r="R922" s="5"/>
      <c r="S922" s="5"/>
      <c r="T922" s="1" t="s">
        <v>5798</v>
      </c>
      <c r="U922" s="1" t="s">
        <v>8127</v>
      </c>
      <c r="V922" s="5"/>
      <c r="W922" s="5"/>
      <c r="X922" s="18"/>
      <c r="Y922" s="1" t="s">
        <v>5800</v>
      </c>
      <c r="Z922" s="27" t="s">
        <v>5801</v>
      </c>
      <c r="AA922" s="27" t="s">
        <v>5801</v>
      </c>
      <c r="AB922" s="5"/>
      <c r="AC922" s="5"/>
      <c r="AD922" s="11"/>
      <c r="AE922" s="1" t="s">
        <v>5803</v>
      </c>
      <c r="AF922" s="28"/>
      <c r="AG922" s="5"/>
      <c r="AH922" s="5"/>
      <c r="AI922" s="11"/>
      <c r="AJ922" s="5"/>
      <c r="AK922" s="5"/>
      <c r="AL922" s="18"/>
      <c r="AM922" s="18"/>
      <c r="AN922" s="18"/>
    </row>
    <row x14ac:dyDescent="0.25" r="923" customHeight="1" ht="18.75">
      <c r="A923" s="1" t="s">
        <v>630</v>
      </c>
      <c r="B923" s="1" t="s">
        <v>2042</v>
      </c>
      <c r="C923" s="4">
        <v>31712527000172</v>
      </c>
      <c r="D923" s="2" t="s">
        <v>2042</v>
      </c>
      <c r="E923" s="4">
        <v>19988326766</v>
      </c>
      <c r="F923" s="1" t="s">
        <v>8128</v>
      </c>
      <c r="G923" s="22">
        <v>45359.579409722224</v>
      </c>
      <c r="H923" s="3">
        <v>45597.227222222224</v>
      </c>
      <c r="I923" s="22"/>
      <c r="J923" s="1" t="s">
        <v>144</v>
      </c>
      <c r="K923" s="1" t="s">
        <v>5797</v>
      </c>
      <c r="L923" s="25" t="s">
        <v>5121</v>
      </c>
      <c r="M923" s="18"/>
      <c r="N923" s="4">
        <v>78592812</v>
      </c>
      <c r="O923" s="4">
        <v>97417238</v>
      </c>
      <c r="P923" s="5"/>
      <c r="Q923" s="5"/>
      <c r="R923" s="5"/>
      <c r="S923" s="5"/>
      <c r="T923" s="1" t="s">
        <v>5815</v>
      </c>
      <c r="U923" s="5"/>
      <c r="V923" s="5"/>
      <c r="W923" s="27" t="s">
        <v>5802</v>
      </c>
      <c r="X923" s="18"/>
      <c r="Y923" s="1" t="s">
        <v>5800</v>
      </c>
      <c r="Z923" s="27" t="s">
        <v>5801</v>
      </c>
      <c r="AA923" s="27" t="s">
        <v>5801</v>
      </c>
      <c r="AB923" s="5"/>
      <c r="AC923" s="5"/>
      <c r="AD923" s="11"/>
      <c r="AE923" s="1" t="s">
        <v>5803</v>
      </c>
      <c r="AF923" s="28"/>
      <c r="AG923" s="5"/>
      <c r="AH923" s="5"/>
      <c r="AI923" s="11"/>
      <c r="AJ923" s="27" t="s">
        <v>5801</v>
      </c>
      <c r="AK923" s="5"/>
      <c r="AL923" s="18"/>
      <c r="AM923" s="18"/>
      <c r="AN923" s="18"/>
    </row>
    <row x14ac:dyDescent="0.25" r="924" customHeight="1" ht="18.75">
      <c r="A924" s="1" t="s">
        <v>1289</v>
      </c>
      <c r="B924" s="1" t="s">
        <v>4783</v>
      </c>
      <c r="C924" s="4">
        <v>5543695000171</v>
      </c>
      <c r="D924" s="2" t="s">
        <v>8129</v>
      </c>
      <c r="E924" s="4">
        <v>19997068880</v>
      </c>
      <c r="F924" s="1" t="s">
        <v>8130</v>
      </c>
      <c r="G924" s="22">
        <v>45498.51002314815</v>
      </c>
      <c r="H924" s="3">
        <v>45597.2271875</v>
      </c>
      <c r="I924" s="22"/>
      <c r="J924" s="1" t="s">
        <v>75</v>
      </c>
      <c r="K924" s="1" t="s">
        <v>5812</v>
      </c>
      <c r="L924" s="25" t="s">
        <v>5480</v>
      </c>
      <c r="M924" s="18"/>
      <c r="N924" s="4">
        <v>86842566</v>
      </c>
      <c r="O924" s="4">
        <v>105123582</v>
      </c>
      <c r="P924" s="5"/>
      <c r="Q924" s="5"/>
      <c r="R924" s="5"/>
      <c r="S924" s="5"/>
      <c r="T924" s="5"/>
      <c r="U924" s="5"/>
      <c r="V924" s="5"/>
      <c r="W924" s="5"/>
      <c r="X924" s="18"/>
      <c r="Y924" s="1" t="s">
        <v>5800</v>
      </c>
      <c r="Z924" s="27" t="s">
        <v>5801</v>
      </c>
      <c r="AA924" s="27" t="s">
        <v>5801</v>
      </c>
      <c r="AB924" s="5"/>
      <c r="AC924" s="27" t="s">
        <v>5802</v>
      </c>
      <c r="AD924" s="3">
        <v>45498.509988425925</v>
      </c>
      <c r="AE924" s="1" t="s">
        <v>5803</v>
      </c>
      <c r="AF924" s="28"/>
      <c r="AG924" s="5"/>
      <c r="AH924" s="5"/>
      <c r="AI924" s="11"/>
      <c r="AJ924" s="27" t="s">
        <v>5801</v>
      </c>
      <c r="AK924" s="5"/>
      <c r="AL924" s="18"/>
      <c r="AM924" s="18"/>
      <c r="AN924" s="18"/>
    </row>
    <row x14ac:dyDescent="0.25" r="925" customHeight="1" ht="18.75">
      <c r="A925" s="1" t="s">
        <v>684</v>
      </c>
      <c r="B925" s="1" t="s">
        <v>2475</v>
      </c>
      <c r="C925" s="4">
        <v>37403962000100</v>
      </c>
      <c r="D925" s="2" t="s">
        <v>2475</v>
      </c>
      <c r="E925" s="4">
        <v>11971535094</v>
      </c>
      <c r="F925" s="1" t="s">
        <v>8131</v>
      </c>
      <c r="G925" s="22">
        <v>45337.52648148148</v>
      </c>
      <c r="H925" s="3">
        <v>45597.22721064815</v>
      </c>
      <c r="I925" s="22"/>
      <c r="J925" s="1" t="s">
        <v>119</v>
      </c>
      <c r="K925" s="1" t="s">
        <v>5818</v>
      </c>
      <c r="L925" s="5"/>
      <c r="M925" s="18"/>
      <c r="N925" s="4">
        <v>77462498</v>
      </c>
      <c r="O925" s="4">
        <v>95997552</v>
      </c>
      <c r="P925" s="5"/>
      <c r="Q925" s="5"/>
      <c r="R925" s="5"/>
      <c r="S925" s="5"/>
      <c r="T925" s="5"/>
      <c r="U925" s="5"/>
      <c r="V925" s="5"/>
      <c r="W925" s="5"/>
      <c r="X925" s="18"/>
      <c r="Y925" s="1" t="s">
        <v>5800</v>
      </c>
      <c r="Z925" s="27" t="s">
        <v>5801</v>
      </c>
      <c r="AA925" s="27" t="s">
        <v>5801</v>
      </c>
      <c r="AB925" s="5"/>
      <c r="AC925" s="5"/>
      <c r="AD925" s="11"/>
      <c r="AE925" s="1" t="s">
        <v>5803</v>
      </c>
      <c r="AF925" s="28"/>
      <c r="AG925" s="5"/>
      <c r="AH925" s="5"/>
      <c r="AI925" s="11"/>
      <c r="AJ925" s="27" t="s">
        <v>5801</v>
      </c>
      <c r="AK925" s="5"/>
      <c r="AL925" s="18"/>
      <c r="AM925" s="18"/>
      <c r="AN925" s="18"/>
    </row>
    <row x14ac:dyDescent="0.25" r="926" customHeight="1" ht="18.75">
      <c r="A926" s="1" t="s">
        <v>738</v>
      </c>
      <c r="B926" s="1" t="s">
        <v>2252</v>
      </c>
      <c r="C926" s="4">
        <v>30270079000131</v>
      </c>
      <c r="D926" s="2" t="s">
        <v>2252</v>
      </c>
      <c r="E926" s="4">
        <v>31997172655</v>
      </c>
      <c r="F926" s="1" t="s">
        <v>8132</v>
      </c>
      <c r="G926" s="22">
        <v>45278.47372685185</v>
      </c>
      <c r="H926" s="3">
        <v>45321.58186342593</v>
      </c>
      <c r="I926" s="22">
        <v>45385.79435185185</v>
      </c>
      <c r="J926" s="1" t="s">
        <v>119</v>
      </c>
      <c r="K926" s="1" t="s">
        <v>5824</v>
      </c>
      <c r="L926" s="25" t="s">
        <v>8133</v>
      </c>
      <c r="M926" s="4">
        <v>1179557</v>
      </c>
      <c r="N926" s="4">
        <v>75350171</v>
      </c>
      <c r="O926" s="4">
        <v>93305236</v>
      </c>
      <c r="P926" s="5"/>
      <c r="Q926" s="5"/>
      <c r="R926" s="5"/>
      <c r="S926" s="5"/>
      <c r="T926" s="1" t="s">
        <v>5798</v>
      </c>
      <c r="U926" s="1" t="s">
        <v>8134</v>
      </c>
      <c r="V926" s="5"/>
      <c r="W926" s="5"/>
      <c r="X926" s="18"/>
      <c r="Y926" s="1" t="s">
        <v>5800</v>
      </c>
      <c r="Z926" s="27" t="s">
        <v>5801</v>
      </c>
      <c r="AA926" s="27" t="s">
        <v>5801</v>
      </c>
      <c r="AB926" s="5"/>
      <c r="AC926" s="5"/>
      <c r="AD926" s="11"/>
      <c r="AE926" s="1" t="s">
        <v>5803</v>
      </c>
      <c r="AF926" s="28"/>
      <c r="AG926" s="5"/>
      <c r="AH926" s="5"/>
      <c r="AI926" s="11"/>
      <c r="AJ926" s="5"/>
      <c r="AK926" s="5"/>
      <c r="AL926" s="18"/>
      <c r="AM926" s="18"/>
      <c r="AN926" s="18"/>
    </row>
    <row x14ac:dyDescent="0.25" r="927" customHeight="1" ht="18.75">
      <c r="A927" s="1" t="s">
        <v>680</v>
      </c>
      <c r="B927" s="1" t="s">
        <v>2253</v>
      </c>
      <c r="C927" s="4">
        <v>49983686000177</v>
      </c>
      <c r="D927" s="2" t="s">
        <v>8135</v>
      </c>
      <c r="E927" s="4">
        <v>71994060000</v>
      </c>
      <c r="F927" s="1" t="s">
        <v>8136</v>
      </c>
      <c r="G927" s="22">
        <v>45505.99238425926</v>
      </c>
      <c r="H927" s="3">
        <v>45597.22721064815</v>
      </c>
      <c r="I927" s="22"/>
      <c r="J927" s="1" t="s">
        <v>316</v>
      </c>
      <c r="K927" s="1" t="s">
        <v>5846</v>
      </c>
      <c r="L927" s="25" t="s">
        <v>5507</v>
      </c>
      <c r="M927" s="18"/>
      <c r="N927" s="4">
        <v>87012326</v>
      </c>
      <c r="O927" s="4">
        <v>105453362</v>
      </c>
      <c r="P927" s="5"/>
      <c r="Q927" s="1" t="s">
        <v>6010</v>
      </c>
      <c r="R927" s="5"/>
      <c r="S927" s="1" t="s">
        <v>5814</v>
      </c>
      <c r="T927" s="1" t="s">
        <v>5815</v>
      </c>
      <c r="U927" s="5"/>
      <c r="V927" s="5"/>
      <c r="W927" s="5"/>
      <c r="X927" s="18"/>
      <c r="Y927" s="1" t="s">
        <v>5800</v>
      </c>
      <c r="Z927" s="27" t="s">
        <v>5801</v>
      </c>
      <c r="AA927" s="27" t="s">
        <v>5801</v>
      </c>
      <c r="AB927" s="5"/>
      <c r="AC927" s="27" t="s">
        <v>5802</v>
      </c>
      <c r="AD927" s="3">
        <v>45505.992372685185</v>
      </c>
      <c r="AE927" s="1" t="s">
        <v>5803</v>
      </c>
      <c r="AF927" s="28"/>
      <c r="AG927" s="5"/>
      <c r="AH927" s="5"/>
      <c r="AI927" s="11"/>
      <c r="AJ927" s="27" t="s">
        <v>5801</v>
      </c>
      <c r="AK927" s="27" t="s">
        <v>5801</v>
      </c>
      <c r="AL927" s="4">
        <v>0</v>
      </c>
      <c r="AM927" s="4">
        <v>0</v>
      </c>
      <c r="AN927" s="4">
        <v>0</v>
      </c>
    </row>
    <row x14ac:dyDescent="0.25" r="928" customHeight="1" ht="18.75">
      <c r="A928" s="1" t="s">
        <v>1697</v>
      </c>
      <c r="B928" s="1" t="s">
        <v>5020</v>
      </c>
      <c r="C928" s="18"/>
      <c r="D928" s="2" t="s">
        <v>5020</v>
      </c>
      <c r="E928" s="4">
        <v>31991638226</v>
      </c>
      <c r="F928" s="1" t="s">
        <v>8137</v>
      </c>
      <c r="G928" s="22">
        <v>45473.62293981481</v>
      </c>
      <c r="H928" s="3">
        <v>45597.22721064815</v>
      </c>
      <c r="I928" s="22"/>
      <c r="J928" s="1" t="s">
        <v>288</v>
      </c>
      <c r="K928" s="1" t="s">
        <v>5939</v>
      </c>
      <c r="L928" s="5"/>
      <c r="M928" s="18"/>
      <c r="N928" s="4">
        <v>86039983</v>
      </c>
      <c r="O928" s="4">
        <v>103923086</v>
      </c>
      <c r="P928" s="5"/>
      <c r="Q928" s="5"/>
      <c r="R928" s="5"/>
      <c r="S928" s="5"/>
      <c r="T928" s="5"/>
      <c r="U928" s="5"/>
      <c r="V928" s="5"/>
      <c r="W928" s="27" t="s">
        <v>5802</v>
      </c>
      <c r="X928" s="18"/>
      <c r="Y928" s="1" t="s">
        <v>5800</v>
      </c>
      <c r="Z928" s="27" t="s">
        <v>5801</v>
      </c>
      <c r="AA928" s="27" t="s">
        <v>5801</v>
      </c>
      <c r="AB928" s="5"/>
      <c r="AC928" s="27" t="s">
        <v>5802</v>
      </c>
      <c r="AD928" s="3">
        <v>45473.61670138889</v>
      </c>
      <c r="AE928" s="1" t="s">
        <v>5803</v>
      </c>
      <c r="AF928" s="28"/>
      <c r="AG928" s="5"/>
      <c r="AH928" s="5"/>
      <c r="AI928" s="11"/>
      <c r="AJ928" s="27" t="s">
        <v>5801</v>
      </c>
      <c r="AK928" s="5"/>
      <c r="AL928" s="18"/>
      <c r="AM928" s="18"/>
      <c r="AN928" s="18"/>
    </row>
    <row x14ac:dyDescent="0.25" r="929" customHeight="1" ht="18.75">
      <c r="A929" s="1" t="s">
        <v>1230</v>
      </c>
      <c r="B929" s="1" t="s">
        <v>2043</v>
      </c>
      <c r="C929" s="4">
        <v>32796295000140</v>
      </c>
      <c r="D929" s="2" t="s">
        <v>2043</v>
      </c>
      <c r="E929" s="4">
        <v>83999529155</v>
      </c>
      <c r="F929" s="1" t="s">
        <v>8138</v>
      </c>
      <c r="G929" s="22">
        <v>45339.89548611111</v>
      </c>
      <c r="H929" s="3">
        <v>45551.401030092595</v>
      </c>
      <c r="I929" s="22">
        <v>45551.55185185185</v>
      </c>
      <c r="J929" s="1" t="s">
        <v>119</v>
      </c>
      <c r="K929" s="5"/>
      <c r="L929" s="1" t="s">
        <v>8139</v>
      </c>
      <c r="M929" s="18"/>
      <c r="N929" s="4">
        <v>77524809</v>
      </c>
      <c r="O929" s="4">
        <v>96120896</v>
      </c>
      <c r="P929" s="5"/>
      <c r="Q929" s="5"/>
      <c r="R929" s="5"/>
      <c r="S929" s="5"/>
      <c r="T929" s="1" t="s">
        <v>5815</v>
      </c>
      <c r="U929" s="1" t="s">
        <v>8140</v>
      </c>
      <c r="V929" s="5"/>
      <c r="W929" s="27" t="s">
        <v>5802</v>
      </c>
      <c r="X929" s="18"/>
      <c r="Y929" s="1" t="s">
        <v>5800</v>
      </c>
      <c r="Z929" s="27" t="s">
        <v>5801</v>
      </c>
      <c r="AA929" s="27" t="s">
        <v>5801</v>
      </c>
      <c r="AB929" s="5"/>
      <c r="AC929" s="5"/>
      <c r="AD929" s="11"/>
      <c r="AE929" s="1" t="s">
        <v>5803</v>
      </c>
      <c r="AF929" s="28"/>
      <c r="AG929" s="5"/>
      <c r="AH929" s="5"/>
      <c r="AI929" s="11"/>
      <c r="AJ929" s="27" t="s">
        <v>5801</v>
      </c>
      <c r="AK929" s="5"/>
      <c r="AL929" s="18"/>
      <c r="AM929" s="18"/>
      <c r="AN929" s="18"/>
    </row>
    <row x14ac:dyDescent="0.25" r="930" customHeight="1" ht="18.75">
      <c r="A930" s="1" t="s">
        <v>1001</v>
      </c>
      <c r="B930" s="1" t="s">
        <v>8141</v>
      </c>
      <c r="C930" s="4">
        <v>40981033000184</v>
      </c>
      <c r="D930" s="2" t="s">
        <v>8141</v>
      </c>
      <c r="E930" s="4">
        <v>11960944199</v>
      </c>
      <c r="F930" s="1" t="s">
        <v>8142</v>
      </c>
      <c r="G930" s="22">
        <v>45079.544537037036</v>
      </c>
      <c r="H930" s="3">
        <v>45267.73402777778</v>
      </c>
      <c r="I930" s="22">
        <v>45301.6071875</v>
      </c>
      <c r="J930" s="1" t="s">
        <v>114</v>
      </c>
      <c r="K930" s="1" t="s">
        <v>5824</v>
      </c>
      <c r="L930" s="5"/>
      <c r="M930" s="4">
        <v>1217824</v>
      </c>
      <c r="N930" s="4">
        <v>67016693</v>
      </c>
      <c r="O930" s="4">
        <v>81686973</v>
      </c>
      <c r="P930" s="5"/>
      <c r="Q930" s="1" t="s">
        <v>5852</v>
      </c>
      <c r="R930" s="1" t="s">
        <v>5926</v>
      </c>
      <c r="S930" s="1" t="s">
        <v>6716</v>
      </c>
      <c r="T930" s="5"/>
      <c r="U930" s="1" t="s">
        <v>8143</v>
      </c>
      <c r="V930" s="5"/>
      <c r="W930" s="5"/>
      <c r="X930" s="18"/>
      <c r="Y930" s="1" t="s">
        <v>5800</v>
      </c>
      <c r="Z930" s="27" t="s">
        <v>5801</v>
      </c>
      <c r="AA930" s="27" t="s">
        <v>5801</v>
      </c>
      <c r="AB930" s="5"/>
      <c r="AC930" s="5"/>
      <c r="AD930" s="11"/>
      <c r="AE930" s="1" t="s">
        <v>5803</v>
      </c>
      <c r="AF930" s="28"/>
      <c r="AG930" s="5"/>
      <c r="AH930" s="5"/>
      <c r="AI930" s="11"/>
      <c r="AJ930" s="5"/>
      <c r="AK930" s="5"/>
      <c r="AL930" s="18"/>
      <c r="AM930" s="18"/>
      <c r="AN930" s="18"/>
    </row>
    <row x14ac:dyDescent="0.25" r="931" customHeight="1" ht="18.75">
      <c r="A931" s="1" t="s">
        <v>451</v>
      </c>
      <c r="B931" s="1" t="s">
        <v>1853</v>
      </c>
      <c r="C931" s="4">
        <v>41243941000133</v>
      </c>
      <c r="D931" s="2" t="s">
        <v>1853</v>
      </c>
      <c r="E931" s="4">
        <v>31996165500</v>
      </c>
      <c r="F931" s="1" t="s">
        <v>8144</v>
      </c>
      <c r="G931" s="22">
        <v>45440.61769675926</v>
      </c>
      <c r="H931" s="3">
        <v>45597.22721064815</v>
      </c>
      <c r="I931" s="22"/>
      <c r="J931" s="1" t="s">
        <v>273</v>
      </c>
      <c r="K931" s="1" t="s">
        <v>5812</v>
      </c>
      <c r="L931" s="25" t="s">
        <v>5324</v>
      </c>
      <c r="M931" s="18"/>
      <c r="N931" s="4">
        <v>84673711</v>
      </c>
      <c r="O931" s="4">
        <v>101961904</v>
      </c>
      <c r="P931" s="5"/>
      <c r="Q931" s="5"/>
      <c r="R931" s="5"/>
      <c r="S931" s="5"/>
      <c r="T931" s="1" t="s">
        <v>5798</v>
      </c>
      <c r="U931" s="1" t="s">
        <v>8145</v>
      </c>
      <c r="V931" s="5"/>
      <c r="W931" s="5"/>
      <c r="X931" s="18"/>
      <c r="Y931" s="1" t="s">
        <v>5800</v>
      </c>
      <c r="Z931" s="27" t="s">
        <v>5801</v>
      </c>
      <c r="AA931" s="27" t="s">
        <v>5801</v>
      </c>
      <c r="AB931" s="5"/>
      <c r="AC931" s="27" t="s">
        <v>5802</v>
      </c>
      <c r="AD931" s="3">
        <v>45440.60721064815</v>
      </c>
      <c r="AE931" s="1" t="s">
        <v>5803</v>
      </c>
      <c r="AF931" s="28"/>
      <c r="AG931" s="5"/>
      <c r="AH931" s="5"/>
      <c r="AI931" s="11"/>
      <c r="AJ931" s="27" t="s">
        <v>5802</v>
      </c>
      <c r="AK931" s="5"/>
      <c r="AL931" s="18"/>
      <c r="AM931" s="18"/>
      <c r="AN931" s="18"/>
    </row>
    <row x14ac:dyDescent="0.25" r="932" customHeight="1" ht="18.75">
      <c r="A932" s="1" t="s">
        <v>1386</v>
      </c>
      <c r="B932" s="1" t="s">
        <v>8146</v>
      </c>
      <c r="C932" s="4">
        <v>9439346000165</v>
      </c>
      <c r="D932" s="2" t="s">
        <v>8146</v>
      </c>
      <c r="E932" s="4">
        <v>11955568252</v>
      </c>
      <c r="F932" s="1" t="s">
        <v>8147</v>
      </c>
      <c r="G932" s="22">
        <v>45338.81285879629</v>
      </c>
      <c r="H932" s="3">
        <v>45549.3837037037</v>
      </c>
      <c r="I932" s="22">
        <v>45549.516331018516</v>
      </c>
      <c r="J932" s="1" t="s">
        <v>119</v>
      </c>
      <c r="K932" s="1" t="s">
        <v>6143</v>
      </c>
      <c r="L932" s="25" t="s">
        <v>8148</v>
      </c>
      <c r="M932" s="18"/>
      <c r="N932" s="4">
        <v>77503189</v>
      </c>
      <c r="O932" s="4">
        <v>96078666</v>
      </c>
      <c r="P932" s="5"/>
      <c r="Q932" s="5"/>
      <c r="R932" s="5"/>
      <c r="S932" s="5"/>
      <c r="T932" s="5"/>
      <c r="U932" s="1" t="s">
        <v>8147</v>
      </c>
      <c r="V932" s="5"/>
      <c r="W932" s="27" t="s">
        <v>5802</v>
      </c>
      <c r="X932" s="18"/>
      <c r="Y932" s="1" t="s">
        <v>5800</v>
      </c>
      <c r="Z932" s="27" t="s">
        <v>5801</v>
      </c>
      <c r="AA932" s="27" t="s">
        <v>5801</v>
      </c>
      <c r="AB932" s="5"/>
      <c r="AC932" s="5"/>
      <c r="AD932" s="11"/>
      <c r="AE932" s="1" t="s">
        <v>5803</v>
      </c>
      <c r="AF932" s="28"/>
      <c r="AG932" s="5"/>
      <c r="AH932" s="5"/>
      <c r="AI932" s="11"/>
      <c r="AJ932" s="27" t="s">
        <v>5801</v>
      </c>
      <c r="AK932" s="5"/>
      <c r="AL932" s="18"/>
      <c r="AM932" s="18"/>
      <c r="AN932" s="18"/>
    </row>
    <row x14ac:dyDescent="0.25" r="933" customHeight="1" ht="18.75">
      <c r="A933" s="1" t="s">
        <v>908</v>
      </c>
      <c r="B933" s="1" t="s">
        <v>1854</v>
      </c>
      <c r="C933" s="4">
        <v>1822054000103</v>
      </c>
      <c r="D933" s="2" t="s">
        <v>1854</v>
      </c>
      <c r="E933" s="4">
        <v>16992307667</v>
      </c>
      <c r="F933" s="1" t="s">
        <v>8149</v>
      </c>
      <c r="G933" s="22">
        <v>45552.65157407407</v>
      </c>
      <c r="H933" s="3">
        <v>45597.22719907408</v>
      </c>
      <c r="I933" s="22"/>
      <c r="J933" s="1" t="s">
        <v>223</v>
      </c>
      <c r="K933" s="1" t="s">
        <v>5824</v>
      </c>
      <c r="L933" s="25" t="s">
        <v>5710</v>
      </c>
      <c r="M933" s="4">
        <v>640046</v>
      </c>
      <c r="N933" s="4">
        <v>88480052</v>
      </c>
      <c r="O933" s="4">
        <v>107613280</v>
      </c>
      <c r="P933" s="5"/>
      <c r="Q933" s="1" t="s">
        <v>6063</v>
      </c>
      <c r="R933" s="5"/>
      <c r="S933" s="1" t="s">
        <v>5859</v>
      </c>
      <c r="T933" s="5"/>
      <c r="U933" s="5"/>
      <c r="V933" s="5"/>
      <c r="W933" s="5"/>
      <c r="X933" s="18"/>
      <c r="Y933" s="1" t="s">
        <v>5800</v>
      </c>
      <c r="Z933" s="27" t="s">
        <v>5801</v>
      </c>
      <c r="AA933" s="27" t="s">
        <v>5801</v>
      </c>
      <c r="AB933" s="5"/>
      <c r="AC933" s="27" t="s">
        <v>5802</v>
      </c>
      <c r="AD933" s="3">
        <v>45552.651550925926</v>
      </c>
      <c r="AE933" s="1" t="s">
        <v>5803</v>
      </c>
      <c r="AF933" s="26" t="s">
        <v>8150</v>
      </c>
      <c r="AG933" s="5"/>
      <c r="AH933" s="5"/>
      <c r="AI933" s="11"/>
      <c r="AJ933" s="27" t="s">
        <v>5801</v>
      </c>
      <c r="AK933" s="27" t="s">
        <v>5802</v>
      </c>
      <c r="AL933" s="4">
        <v>1</v>
      </c>
      <c r="AM933" s="4">
        <v>1</v>
      </c>
      <c r="AN933" s="4">
        <v>6</v>
      </c>
    </row>
    <row x14ac:dyDescent="0.25" r="934" customHeight="1" ht="18.75">
      <c r="A934" s="1" t="s">
        <v>613</v>
      </c>
      <c r="B934" s="1" t="s">
        <v>1855</v>
      </c>
      <c r="C934" s="4">
        <v>32607446000175</v>
      </c>
      <c r="D934" s="2" t="s">
        <v>1855</v>
      </c>
      <c r="E934" s="4">
        <v>21965307000</v>
      </c>
      <c r="F934" s="1" t="s">
        <v>8151</v>
      </c>
      <c r="G934" s="22">
        <v>45296.814618055556</v>
      </c>
      <c r="H934" s="3">
        <v>45597.22719907408</v>
      </c>
      <c r="I934" s="22"/>
      <c r="J934" s="1" t="s">
        <v>44</v>
      </c>
      <c r="K934" s="1" t="s">
        <v>5824</v>
      </c>
      <c r="L934" s="25" t="s">
        <v>8152</v>
      </c>
      <c r="M934" s="4">
        <v>1167716</v>
      </c>
      <c r="N934" s="4">
        <v>75824845</v>
      </c>
      <c r="O934" s="4">
        <v>94133936</v>
      </c>
      <c r="P934" s="5"/>
      <c r="Q934" s="5"/>
      <c r="R934" s="5"/>
      <c r="S934" s="5"/>
      <c r="T934" s="5"/>
      <c r="U934" s="1" t="s">
        <v>8151</v>
      </c>
      <c r="V934" s="5"/>
      <c r="W934" s="5"/>
      <c r="X934" s="18"/>
      <c r="Y934" s="1" t="s">
        <v>5800</v>
      </c>
      <c r="Z934" s="27" t="s">
        <v>5801</v>
      </c>
      <c r="AA934" s="27" t="s">
        <v>5801</v>
      </c>
      <c r="AB934" s="5"/>
      <c r="AC934" s="5"/>
      <c r="AD934" s="11"/>
      <c r="AE934" s="1" t="s">
        <v>5803</v>
      </c>
      <c r="AF934" s="28"/>
      <c r="AG934" s="5"/>
      <c r="AH934" s="5"/>
      <c r="AI934" s="11"/>
      <c r="AJ934" s="27" t="s">
        <v>5801</v>
      </c>
      <c r="AK934" s="5"/>
      <c r="AL934" s="18"/>
      <c r="AM934" s="18"/>
      <c r="AN934" s="18"/>
    </row>
    <row x14ac:dyDescent="0.25" r="935" customHeight="1" ht="18.75">
      <c r="A935" s="1" t="s">
        <v>1391</v>
      </c>
      <c r="B935" s="1" t="s">
        <v>2476</v>
      </c>
      <c r="C935" s="4">
        <v>40035798000121</v>
      </c>
      <c r="D935" s="2" t="s">
        <v>8153</v>
      </c>
      <c r="E935" s="4">
        <v>41996444446</v>
      </c>
      <c r="F935" s="1" t="s">
        <v>8154</v>
      </c>
      <c r="G935" s="22">
        <v>45425.710393518515</v>
      </c>
      <c r="H935" s="3">
        <v>45597.22721064815</v>
      </c>
      <c r="I935" s="22"/>
      <c r="J935" s="1" t="s">
        <v>75</v>
      </c>
      <c r="K935" s="1" t="s">
        <v>5863</v>
      </c>
      <c r="L935" s="5"/>
      <c r="M935" s="18"/>
      <c r="N935" s="4">
        <v>84255595</v>
      </c>
      <c r="O935" s="4">
        <v>101268651</v>
      </c>
      <c r="P935" s="5"/>
      <c r="Q935" s="5"/>
      <c r="R935" s="5"/>
      <c r="S935" s="5"/>
      <c r="T935" s="1" t="s">
        <v>5815</v>
      </c>
      <c r="U935" s="1" t="s">
        <v>8155</v>
      </c>
      <c r="V935" s="5"/>
      <c r="W935" s="5"/>
      <c r="X935" s="18"/>
      <c r="Y935" s="1" t="s">
        <v>5800</v>
      </c>
      <c r="Z935" s="27" t="s">
        <v>5801</v>
      </c>
      <c r="AA935" s="27" t="s">
        <v>5801</v>
      </c>
      <c r="AB935" s="5"/>
      <c r="AC935" s="27" t="s">
        <v>5802</v>
      </c>
      <c r="AD935" s="3">
        <v>45425.710381944446</v>
      </c>
      <c r="AE935" s="1" t="s">
        <v>5803</v>
      </c>
      <c r="AF935" s="28"/>
      <c r="AG935" s="5"/>
      <c r="AH935" s="5"/>
      <c r="AI935" s="11"/>
      <c r="AJ935" s="27" t="s">
        <v>5801</v>
      </c>
      <c r="AK935" s="5"/>
      <c r="AL935" s="18"/>
      <c r="AM935" s="18"/>
      <c r="AN935" s="18"/>
    </row>
    <row x14ac:dyDescent="0.25" r="936" customHeight="1" ht="18.75">
      <c r="A936" s="1" t="s">
        <v>1390</v>
      </c>
      <c r="B936" s="1" t="s">
        <v>5021</v>
      </c>
      <c r="C936" s="4">
        <v>29238683000100</v>
      </c>
      <c r="D936" s="2" t="s">
        <v>8156</v>
      </c>
      <c r="E936" s="4">
        <v>12991003830</v>
      </c>
      <c r="F936" s="1" t="s">
        <v>8157</v>
      </c>
      <c r="G936" s="22">
        <v>45585.711493055554</v>
      </c>
      <c r="H936" s="3">
        <v>45597.090844907405</v>
      </c>
      <c r="I936" s="22"/>
      <c r="J936" s="1" t="s">
        <v>173</v>
      </c>
      <c r="K936" s="1" t="s">
        <v>5797</v>
      </c>
      <c r="L936" s="25" t="s">
        <v>8158</v>
      </c>
      <c r="M936" s="18"/>
      <c r="N936" s="4">
        <v>89374678</v>
      </c>
      <c r="O936" s="4">
        <v>109082503</v>
      </c>
      <c r="P936" s="5"/>
      <c r="Q936" s="1" t="s">
        <v>5852</v>
      </c>
      <c r="R936" s="5"/>
      <c r="S936" s="1" t="s">
        <v>5927</v>
      </c>
      <c r="T936" s="1" t="s">
        <v>5815</v>
      </c>
      <c r="U936" s="5"/>
      <c r="V936" s="5"/>
      <c r="W936" s="5"/>
      <c r="X936" s="4">
        <v>148272</v>
      </c>
      <c r="Y936" s="1" t="s">
        <v>5800</v>
      </c>
      <c r="Z936" s="27" t="s">
        <v>5801</v>
      </c>
      <c r="AA936" s="27" t="s">
        <v>5801</v>
      </c>
      <c r="AB936" s="5"/>
      <c r="AC936" s="27" t="s">
        <v>5802</v>
      </c>
      <c r="AD936" s="3">
        <v>45585.71104166667</v>
      </c>
      <c r="AE936" s="1" t="s">
        <v>5803</v>
      </c>
      <c r="AF936" s="28"/>
      <c r="AG936" s="5"/>
      <c r="AH936" s="5"/>
      <c r="AI936" s="11"/>
      <c r="AJ936" s="27" t="s">
        <v>5801</v>
      </c>
      <c r="AK936" s="27" t="s">
        <v>5802</v>
      </c>
      <c r="AL936" s="4">
        <v>1</v>
      </c>
      <c r="AM936" s="4">
        <v>0</v>
      </c>
      <c r="AN936" s="4">
        <v>2</v>
      </c>
    </row>
    <row x14ac:dyDescent="0.25" r="937" customHeight="1" ht="18.75">
      <c r="A937" s="1" t="s">
        <v>4510</v>
      </c>
      <c r="B937" s="1" t="s">
        <v>4784</v>
      </c>
      <c r="C937" s="4">
        <v>51231033843</v>
      </c>
      <c r="D937" s="2" t="s">
        <v>8159</v>
      </c>
      <c r="E937" s="4">
        <v>11964727677</v>
      </c>
      <c r="F937" s="1" t="s">
        <v>8160</v>
      </c>
      <c r="G937" s="22">
        <v>45512.58571759259</v>
      </c>
      <c r="H937" s="3">
        <v>45597.22719907408</v>
      </c>
      <c r="I937" s="22"/>
      <c r="J937" s="1" t="s">
        <v>20</v>
      </c>
      <c r="K937" s="5"/>
      <c r="L937" s="5"/>
      <c r="M937" s="18"/>
      <c r="N937" s="4">
        <v>87222214</v>
      </c>
      <c r="O937" s="4">
        <v>105750103</v>
      </c>
      <c r="P937" s="5"/>
      <c r="Q937" s="1" t="s">
        <v>6592</v>
      </c>
      <c r="R937" s="5"/>
      <c r="S937" s="1" t="s">
        <v>5882</v>
      </c>
      <c r="T937" s="5"/>
      <c r="U937" s="5"/>
      <c r="V937" s="5"/>
      <c r="W937" s="5"/>
      <c r="X937" s="18"/>
      <c r="Y937" s="1" t="s">
        <v>5800</v>
      </c>
      <c r="Z937" s="27" t="s">
        <v>5801</v>
      </c>
      <c r="AA937" s="27" t="s">
        <v>5802</v>
      </c>
      <c r="AB937" s="5"/>
      <c r="AC937" s="27" t="s">
        <v>5802</v>
      </c>
      <c r="AD937" s="3">
        <v>45512.585706018515</v>
      </c>
      <c r="AE937" s="1" t="s">
        <v>5803</v>
      </c>
      <c r="AF937" s="28"/>
      <c r="AG937" s="5"/>
      <c r="AH937" s="5"/>
      <c r="AI937" s="11"/>
      <c r="AJ937" s="27" t="s">
        <v>5802</v>
      </c>
      <c r="AK937" s="27" t="s">
        <v>5802</v>
      </c>
      <c r="AL937" s="4">
        <v>1</v>
      </c>
      <c r="AM937" s="4">
        <v>1</v>
      </c>
      <c r="AN937" s="4">
        <v>3</v>
      </c>
    </row>
    <row x14ac:dyDescent="0.25" r="938" customHeight="1" ht="18.75">
      <c r="A938" s="1" t="s">
        <v>1655</v>
      </c>
      <c r="B938" s="1" t="s">
        <v>4785</v>
      </c>
      <c r="C938" s="4">
        <v>53404630000198</v>
      </c>
      <c r="D938" s="2" t="s">
        <v>4785</v>
      </c>
      <c r="E938" s="4">
        <v>13982283063</v>
      </c>
      <c r="F938" s="1" t="s">
        <v>8161</v>
      </c>
      <c r="G938" s="22">
        <v>45358.83925925926</v>
      </c>
      <c r="H938" s="3">
        <v>45359.683391203704</v>
      </c>
      <c r="I938" s="22">
        <v>45473.7971875</v>
      </c>
      <c r="J938" s="1" t="s">
        <v>119</v>
      </c>
      <c r="K938" s="1" t="s">
        <v>5797</v>
      </c>
      <c r="L938" s="25" t="s">
        <v>5120</v>
      </c>
      <c r="M938" s="18"/>
      <c r="N938" s="4">
        <v>78574219</v>
      </c>
      <c r="O938" s="4">
        <v>97387704</v>
      </c>
      <c r="P938" s="5"/>
      <c r="Q938" s="5"/>
      <c r="R938" s="5"/>
      <c r="S938" s="5"/>
      <c r="T938" s="5"/>
      <c r="U938" s="1" t="s">
        <v>8162</v>
      </c>
      <c r="V938" s="5"/>
      <c r="W938" s="5"/>
      <c r="X938" s="18"/>
      <c r="Y938" s="1" t="s">
        <v>5800</v>
      </c>
      <c r="Z938" s="27" t="s">
        <v>5801</v>
      </c>
      <c r="AA938" s="27" t="s">
        <v>5801</v>
      </c>
      <c r="AB938" s="5"/>
      <c r="AC938" s="5"/>
      <c r="AD938" s="11"/>
      <c r="AE938" s="1" t="s">
        <v>5803</v>
      </c>
      <c r="AF938" s="28"/>
      <c r="AG938" s="5"/>
      <c r="AH938" s="5"/>
      <c r="AI938" s="11"/>
      <c r="AJ938" s="5"/>
      <c r="AK938" s="5"/>
      <c r="AL938" s="18"/>
      <c r="AM938" s="18"/>
      <c r="AN938" s="18"/>
    </row>
    <row x14ac:dyDescent="0.25" r="939" customHeight="1" ht="18.75">
      <c r="A939" s="1" t="s">
        <v>337</v>
      </c>
      <c r="B939" s="1" t="s">
        <v>1856</v>
      </c>
      <c r="C939" s="4">
        <v>24829330000152</v>
      </c>
      <c r="D939" s="2" t="s">
        <v>8163</v>
      </c>
      <c r="E939" s="4">
        <v>11963508933</v>
      </c>
      <c r="F939" s="1" t="s">
        <v>8164</v>
      </c>
      <c r="G939" s="22">
        <v>45552.841145833336</v>
      </c>
      <c r="H939" s="3">
        <v>45597.230092592596</v>
      </c>
      <c r="I939" s="22"/>
      <c r="J939" s="1" t="s">
        <v>218</v>
      </c>
      <c r="K939" s="1" t="s">
        <v>5863</v>
      </c>
      <c r="L939" s="25" t="s">
        <v>5713</v>
      </c>
      <c r="M939" s="18"/>
      <c r="N939" s="4">
        <v>88488604</v>
      </c>
      <c r="O939" s="4">
        <v>107631075</v>
      </c>
      <c r="P939" s="5"/>
      <c r="Q939" s="1" t="s">
        <v>6084</v>
      </c>
      <c r="R939" s="5"/>
      <c r="S939" s="1" t="s">
        <v>5814</v>
      </c>
      <c r="T939" s="5"/>
      <c r="U939" s="5"/>
      <c r="V939" s="5"/>
      <c r="W939" s="5"/>
      <c r="X939" s="18"/>
      <c r="Y939" s="1" t="s">
        <v>5800</v>
      </c>
      <c r="Z939" s="27" t="s">
        <v>5801</v>
      </c>
      <c r="AA939" s="27" t="s">
        <v>5801</v>
      </c>
      <c r="AB939" s="5"/>
      <c r="AC939" s="27" t="s">
        <v>5802</v>
      </c>
      <c r="AD939" s="3">
        <v>45552.84113425926</v>
      </c>
      <c r="AE939" s="1" t="s">
        <v>5803</v>
      </c>
      <c r="AF939" s="28"/>
      <c r="AG939" s="5"/>
      <c r="AH939" s="5"/>
      <c r="AI939" s="11"/>
      <c r="AJ939" s="27" t="s">
        <v>5801</v>
      </c>
      <c r="AK939" s="27" t="s">
        <v>5802</v>
      </c>
      <c r="AL939" s="4">
        <v>1</v>
      </c>
      <c r="AM939" s="4">
        <v>1</v>
      </c>
      <c r="AN939" s="4">
        <v>3</v>
      </c>
    </row>
    <row x14ac:dyDescent="0.25" r="940" customHeight="1" ht="18.75">
      <c r="A940" s="1" t="s">
        <v>1151</v>
      </c>
      <c r="B940" s="1" t="s">
        <v>1857</v>
      </c>
      <c r="C940" s="4">
        <v>52845339000192</v>
      </c>
      <c r="D940" s="2" t="s">
        <v>8165</v>
      </c>
      <c r="E940" s="4">
        <v>11949902165</v>
      </c>
      <c r="F940" s="1" t="s">
        <v>8166</v>
      </c>
      <c r="G940" s="22">
        <v>45390.57775462963</v>
      </c>
      <c r="H940" s="3">
        <v>45516.22980324074</v>
      </c>
      <c r="I940" s="22">
        <v>45516.385196759256</v>
      </c>
      <c r="J940" s="1" t="s">
        <v>119</v>
      </c>
      <c r="K940" s="1" t="s">
        <v>5818</v>
      </c>
      <c r="L940" s="25" t="s">
        <v>5200</v>
      </c>
      <c r="M940" s="18"/>
      <c r="N940" s="4">
        <v>81070526</v>
      </c>
      <c r="O940" s="4">
        <v>99160550</v>
      </c>
      <c r="P940" s="5"/>
      <c r="Q940" s="5"/>
      <c r="R940" s="5"/>
      <c r="S940" s="5"/>
      <c r="T940" s="5"/>
      <c r="U940" s="1" t="s">
        <v>8166</v>
      </c>
      <c r="V940" s="5"/>
      <c r="W940" s="5"/>
      <c r="X940" s="18"/>
      <c r="Y940" s="1" t="s">
        <v>5800</v>
      </c>
      <c r="Z940" s="27" t="s">
        <v>5801</v>
      </c>
      <c r="AA940" s="27" t="s">
        <v>5801</v>
      </c>
      <c r="AB940" s="5"/>
      <c r="AC940" s="27" t="s">
        <v>5802</v>
      </c>
      <c r="AD940" s="3">
        <v>45390.577731481484</v>
      </c>
      <c r="AE940" s="1" t="s">
        <v>5803</v>
      </c>
      <c r="AF940" s="28"/>
      <c r="AG940" s="5"/>
      <c r="AH940" s="5"/>
      <c r="AI940" s="11"/>
      <c r="AJ940" s="27" t="s">
        <v>5801</v>
      </c>
      <c r="AK940" s="5"/>
      <c r="AL940" s="18"/>
      <c r="AM940" s="18"/>
      <c r="AN940" s="18"/>
    </row>
    <row x14ac:dyDescent="0.25" r="941" customHeight="1" ht="18.75">
      <c r="A941" s="1" t="s">
        <v>1077</v>
      </c>
      <c r="B941" s="1" t="s">
        <v>4786</v>
      </c>
      <c r="C941" s="4">
        <v>34390455000182</v>
      </c>
      <c r="D941" s="2" t="s">
        <v>4786</v>
      </c>
      <c r="E941" s="4">
        <v>27997772520</v>
      </c>
      <c r="F941" s="1" t="s">
        <v>8167</v>
      </c>
      <c r="G941" s="22">
        <v>45521.226493055554</v>
      </c>
      <c r="H941" s="3">
        <v>45597.227222222224</v>
      </c>
      <c r="I941" s="22"/>
      <c r="J941" s="1" t="s">
        <v>223</v>
      </c>
      <c r="K941" s="1" t="s">
        <v>5835</v>
      </c>
      <c r="L941" s="25" t="s">
        <v>5559</v>
      </c>
      <c r="M941" s="18"/>
      <c r="N941" s="4">
        <v>87491253</v>
      </c>
      <c r="O941" s="4">
        <v>106159041</v>
      </c>
      <c r="P941" s="5"/>
      <c r="Q941" s="5"/>
      <c r="R941" s="5"/>
      <c r="S941" s="5"/>
      <c r="T941" s="5"/>
      <c r="U941" s="5"/>
      <c r="V941" s="5"/>
      <c r="W941" s="5"/>
      <c r="X941" s="18"/>
      <c r="Y941" s="1" t="s">
        <v>5800</v>
      </c>
      <c r="Z941" s="27" t="s">
        <v>5801</v>
      </c>
      <c r="AA941" s="27" t="s">
        <v>5801</v>
      </c>
      <c r="AB941" s="5"/>
      <c r="AC941" s="27" t="s">
        <v>5802</v>
      </c>
      <c r="AD941" s="3">
        <v>45521.22027777778</v>
      </c>
      <c r="AE941" s="1" t="s">
        <v>5803</v>
      </c>
      <c r="AF941" s="28"/>
      <c r="AG941" s="5"/>
      <c r="AH941" s="5"/>
      <c r="AI941" s="11"/>
      <c r="AJ941" s="27" t="s">
        <v>5801</v>
      </c>
      <c r="AK941" s="5"/>
      <c r="AL941" s="18"/>
      <c r="AM941" s="18"/>
      <c r="AN941" s="18"/>
    </row>
    <row x14ac:dyDescent="0.25" r="942" customHeight="1" ht="18.75">
      <c r="A942" s="1" t="s">
        <v>779</v>
      </c>
      <c r="B942" s="1" t="s">
        <v>2254</v>
      </c>
      <c r="C942" s="4">
        <v>36612051884</v>
      </c>
      <c r="D942" s="2" t="s">
        <v>2254</v>
      </c>
      <c r="E942" s="4">
        <v>19999441940</v>
      </c>
      <c r="F942" s="1" t="s">
        <v>8168</v>
      </c>
      <c r="G942" s="22">
        <v>45124.832870370374</v>
      </c>
      <c r="H942" s="3">
        <v>45226.74706018518</v>
      </c>
      <c r="I942" s="22">
        <v>45428.61138888889</v>
      </c>
      <c r="J942" s="1" t="s">
        <v>20</v>
      </c>
      <c r="K942" s="1" t="s">
        <v>5812</v>
      </c>
      <c r="L942" s="25" t="s">
        <v>8169</v>
      </c>
      <c r="M942" s="18"/>
      <c r="N942" s="4">
        <v>68592352</v>
      </c>
      <c r="O942" s="4">
        <v>83859282</v>
      </c>
      <c r="P942" s="5"/>
      <c r="Q942" s="5"/>
      <c r="R942" s="5"/>
      <c r="S942" s="5"/>
      <c r="T942" s="5"/>
      <c r="U942" s="1" t="s">
        <v>8170</v>
      </c>
      <c r="V942" s="5"/>
      <c r="W942" s="5"/>
      <c r="X942" s="18"/>
      <c r="Y942" s="1" t="s">
        <v>5800</v>
      </c>
      <c r="Z942" s="27" t="s">
        <v>5801</v>
      </c>
      <c r="AA942" s="27" t="s">
        <v>5801</v>
      </c>
      <c r="AB942" s="5"/>
      <c r="AC942" s="5"/>
      <c r="AD942" s="11"/>
      <c r="AE942" s="1" t="s">
        <v>5803</v>
      </c>
      <c r="AF942" s="28"/>
      <c r="AG942" s="5"/>
      <c r="AH942" s="5"/>
      <c r="AI942" s="11"/>
      <c r="AJ942" s="5"/>
      <c r="AK942" s="5"/>
      <c r="AL942" s="18"/>
      <c r="AM942" s="18"/>
      <c r="AN942" s="18"/>
    </row>
    <row x14ac:dyDescent="0.25" r="943" customHeight="1" ht="18.75">
      <c r="A943" s="1" t="s">
        <v>4582</v>
      </c>
      <c r="B943" s="1" t="s">
        <v>8171</v>
      </c>
      <c r="C943" s="18"/>
      <c r="D943" s="2" t="s">
        <v>8172</v>
      </c>
      <c r="E943" s="4">
        <v>31991638226</v>
      </c>
      <c r="F943" s="1" t="s">
        <v>8173</v>
      </c>
      <c r="G943" s="22">
        <v>45590.914930555555</v>
      </c>
      <c r="H943" s="3">
        <v>45597.20552083333</v>
      </c>
      <c r="I943" s="22"/>
      <c r="J943" s="1" t="s">
        <v>288</v>
      </c>
      <c r="K943" s="5"/>
      <c r="L943" s="5"/>
      <c r="M943" s="18"/>
      <c r="N943" s="4">
        <v>89667764</v>
      </c>
      <c r="O943" s="4">
        <v>109416706</v>
      </c>
      <c r="P943" s="5"/>
      <c r="Q943" s="1" t="s">
        <v>8174</v>
      </c>
      <c r="R943" s="5"/>
      <c r="S943" s="1" t="s">
        <v>5882</v>
      </c>
      <c r="T943" s="5"/>
      <c r="U943" s="5"/>
      <c r="V943" s="5"/>
      <c r="W943" s="27" t="s">
        <v>5802</v>
      </c>
      <c r="X943" s="18"/>
      <c r="Y943" s="1" t="s">
        <v>5800</v>
      </c>
      <c r="Z943" s="27" t="s">
        <v>5801</v>
      </c>
      <c r="AA943" s="27" t="s">
        <v>5801</v>
      </c>
      <c r="AB943" s="5"/>
      <c r="AC943" s="27" t="s">
        <v>5802</v>
      </c>
      <c r="AD943" s="3">
        <v>45590.91491898148</v>
      </c>
      <c r="AE943" s="1" t="s">
        <v>5803</v>
      </c>
      <c r="AF943" s="28"/>
      <c r="AG943" s="5"/>
      <c r="AH943" s="5"/>
      <c r="AI943" s="11"/>
      <c r="AJ943" s="27" t="s">
        <v>5801</v>
      </c>
      <c r="AK943" s="27" t="s">
        <v>5801</v>
      </c>
      <c r="AL943" s="4">
        <v>0</v>
      </c>
      <c r="AM943" s="4">
        <v>0</v>
      </c>
      <c r="AN943" s="4">
        <v>0</v>
      </c>
    </row>
    <row x14ac:dyDescent="0.25" r="944" customHeight="1" ht="18.75">
      <c r="A944" s="1" t="s">
        <v>8175</v>
      </c>
      <c r="B944" s="1" t="s">
        <v>8176</v>
      </c>
      <c r="C944" s="18"/>
      <c r="D944" s="2" t="s">
        <v>8176</v>
      </c>
      <c r="E944" s="4">
        <v>31999527216</v>
      </c>
      <c r="F944" s="1" t="s">
        <v>8177</v>
      </c>
      <c r="G944" s="22">
        <v>45340.553032407406</v>
      </c>
      <c r="H944" s="3">
        <v>45477.83726851852</v>
      </c>
      <c r="I944" s="22">
        <v>45477.83726851852</v>
      </c>
      <c r="J944" s="1" t="s">
        <v>119</v>
      </c>
      <c r="K944" s="1" t="s">
        <v>5846</v>
      </c>
      <c r="L944" s="25" t="s">
        <v>7187</v>
      </c>
      <c r="M944" s="18"/>
      <c r="N944" s="4">
        <v>77530281</v>
      </c>
      <c r="O944" s="4">
        <v>96133977</v>
      </c>
      <c r="P944" s="5"/>
      <c r="Q944" s="5"/>
      <c r="R944" s="5"/>
      <c r="S944" s="5"/>
      <c r="T944" s="5"/>
      <c r="U944" s="1" t="s">
        <v>8177</v>
      </c>
      <c r="V944" s="5"/>
      <c r="W944" s="5"/>
      <c r="X944" s="18"/>
      <c r="Y944" s="1" t="s">
        <v>5800</v>
      </c>
      <c r="Z944" s="27" t="s">
        <v>5802</v>
      </c>
      <c r="AA944" s="27" t="s">
        <v>5802</v>
      </c>
      <c r="AB944" s="5"/>
      <c r="AC944" s="5"/>
      <c r="AD944" s="11"/>
      <c r="AE944" s="1" t="s">
        <v>5803</v>
      </c>
      <c r="AF944" s="28"/>
      <c r="AG944" s="5"/>
      <c r="AH944" s="5"/>
      <c r="AI944" s="11"/>
      <c r="AJ944" s="5"/>
      <c r="AK944" s="5"/>
      <c r="AL944" s="18"/>
      <c r="AM944" s="18"/>
      <c r="AN944" s="18"/>
    </row>
    <row x14ac:dyDescent="0.25" r="945" customHeight="1" ht="18.75">
      <c r="A945" s="1" t="s">
        <v>1204</v>
      </c>
      <c r="B945" s="1" t="s">
        <v>8178</v>
      </c>
      <c r="C945" s="4">
        <v>51974955000180</v>
      </c>
      <c r="D945" s="2" t="s">
        <v>8178</v>
      </c>
      <c r="E945" s="4">
        <v>11933268638</v>
      </c>
      <c r="F945" s="1" t="s">
        <v>8179</v>
      </c>
      <c r="G945" s="22">
        <v>45260.80201388889</v>
      </c>
      <c r="H945" s="3">
        <v>45597.22719907408</v>
      </c>
      <c r="I945" s="22"/>
      <c r="J945" s="1" t="s">
        <v>20</v>
      </c>
      <c r="K945" s="1" t="s">
        <v>5846</v>
      </c>
      <c r="L945" s="25" t="s">
        <v>8180</v>
      </c>
      <c r="M945" s="18"/>
      <c r="N945" s="4">
        <v>74786801</v>
      </c>
      <c r="O945" s="4">
        <v>92558913</v>
      </c>
      <c r="P945" s="5"/>
      <c r="Q945" s="5"/>
      <c r="R945" s="5"/>
      <c r="S945" s="5"/>
      <c r="T945" s="5"/>
      <c r="U945" s="1" t="s">
        <v>8179</v>
      </c>
      <c r="V945" s="5"/>
      <c r="W945" s="5"/>
      <c r="X945" s="18"/>
      <c r="Y945" s="1" t="s">
        <v>5800</v>
      </c>
      <c r="Z945" s="27" t="s">
        <v>5801</v>
      </c>
      <c r="AA945" s="27" t="s">
        <v>5801</v>
      </c>
      <c r="AB945" s="5"/>
      <c r="AC945" s="5"/>
      <c r="AD945" s="11"/>
      <c r="AE945" s="1" t="s">
        <v>5803</v>
      </c>
      <c r="AF945" s="28"/>
      <c r="AG945" s="5"/>
      <c r="AH945" s="5"/>
      <c r="AI945" s="11"/>
      <c r="AJ945" s="27" t="s">
        <v>5801</v>
      </c>
      <c r="AK945" s="5"/>
      <c r="AL945" s="18"/>
      <c r="AM945" s="18"/>
      <c r="AN945" s="18"/>
    </row>
    <row x14ac:dyDescent="0.25" r="946" customHeight="1" ht="18.75">
      <c r="A946" s="1" t="s">
        <v>1143</v>
      </c>
      <c r="B946" s="1" t="s">
        <v>1971</v>
      </c>
      <c r="C946" s="4">
        <v>11601329000124</v>
      </c>
      <c r="D946" s="2" t="s">
        <v>1971</v>
      </c>
      <c r="E946" s="4">
        <v>37991152477</v>
      </c>
      <c r="F946" s="1" t="s">
        <v>8181</v>
      </c>
      <c r="G946" s="22">
        <v>45573.79510416667</v>
      </c>
      <c r="H946" s="3">
        <v>45597.227222222224</v>
      </c>
      <c r="I946" s="22"/>
      <c r="J946" s="1" t="s">
        <v>37</v>
      </c>
      <c r="K946" s="1" t="s">
        <v>5812</v>
      </c>
      <c r="L946" s="25" t="s">
        <v>8182</v>
      </c>
      <c r="M946" s="18"/>
      <c r="N946" s="4">
        <v>89007153</v>
      </c>
      <c r="O946" s="4">
        <v>108555799</v>
      </c>
      <c r="P946" s="5"/>
      <c r="Q946" s="1" t="s">
        <v>5827</v>
      </c>
      <c r="R946" s="5"/>
      <c r="S946" s="1" t="s">
        <v>5814</v>
      </c>
      <c r="T946" s="5"/>
      <c r="U946" s="5"/>
      <c r="V946" s="5"/>
      <c r="W946" s="5"/>
      <c r="X946" s="18"/>
      <c r="Y946" s="1" t="s">
        <v>5800</v>
      </c>
      <c r="Z946" s="27" t="s">
        <v>5801</v>
      </c>
      <c r="AA946" s="27" t="s">
        <v>5801</v>
      </c>
      <c r="AB946" s="1" t="s">
        <v>8183</v>
      </c>
      <c r="AC946" s="27" t="s">
        <v>5802</v>
      </c>
      <c r="AD946" s="3">
        <v>45573.79509259259</v>
      </c>
      <c r="AE946" s="1" t="s">
        <v>5803</v>
      </c>
      <c r="AF946" s="28"/>
      <c r="AG946" s="5"/>
      <c r="AH946" s="5"/>
      <c r="AI946" s="11"/>
      <c r="AJ946" s="27" t="s">
        <v>5801</v>
      </c>
      <c r="AK946" s="27" t="s">
        <v>5802</v>
      </c>
      <c r="AL946" s="4">
        <v>1</v>
      </c>
      <c r="AM946" s="4">
        <v>0</v>
      </c>
      <c r="AN946" s="4">
        <v>1</v>
      </c>
    </row>
    <row x14ac:dyDescent="0.25" r="947" customHeight="1" ht="18.75">
      <c r="A947" s="1" t="s">
        <v>1531</v>
      </c>
      <c r="B947" s="1" t="s">
        <v>4787</v>
      </c>
      <c r="C947" s="4">
        <v>37731374000197</v>
      </c>
      <c r="D947" s="2" t="s">
        <v>4787</v>
      </c>
      <c r="E947" s="4">
        <v>98988781818</v>
      </c>
      <c r="F947" s="1" t="s">
        <v>8184</v>
      </c>
      <c r="G947" s="22">
        <v>45540.00560185185</v>
      </c>
      <c r="H947" s="3">
        <v>45597.22719907408</v>
      </c>
      <c r="I947" s="22"/>
      <c r="J947" s="1" t="s">
        <v>273</v>
      </c>
      <c r="K947" s="1" t="s">
        <v>5812</v>
      </c>
      <c r="L947" s="25" t="s">
        <v>5649</v>
      </c>
      <c r="M947" s="18"/>
      <c r="N947" s="4">
        <v>88078380</v>
      </c>
      <c r="O947" s="4">
        <v>106997975</v>
      </c>
      <c r="P947" s="5"/>
      <c r="Q947" s="1" t="s">
        <v>6010</v>
      </c>
      <c r="R947" s="5"/>
      <c r="S947" s="1" t="s">
        <v>5814</v>
      </c>
      <c r="T947" s="5"/>
      <c r="U947" s="5"/>
      <c r="V947" s="5"/>
      <c r="W947" s="5"/>
      <c r="X947" s="18"/>
      <c r="Y947" s="1" t="s">
        <v>5800</v>
      </c>
      <c r="Z947" s="27" t="s">
        <v>5801</v>
      </c>
      <c r="AA947" s="27" t="s">
        <v>5801</v>
      </c>
      <c r="AB947" s="5"/>
      <c r="AC947" s="27" t="s">
        <v>5802</v>
      </c>
      <c r="AD947" s="3">
        <v>45540.005590277775</v>
      </c>
      <c r="AE947" s="1" t="s">
        <v>5803</v>
      </c>
      <c r="AF947" s="28"/>
      <c r="AG947" s="5"/>
      <c r="AH947" s="5"/>
      <c r="AI947" s="11"/>
      <c r="AJ947" s="27" t="s">
        <v>5801</v>
      </c>
      <c r="AK947" s="27" t="s">
        <v>5801</v>
      </c>
      <c r="AL947" s="4">
        <v>0</v>
      </c>
      <c r="AM947" s="4">
        <v>0</v>
      </c>
      <c r="AN947" s="4">
        <v>0</v>
      </c>
    </row>
    <row x14ac:dyDescent="0.25" r="948" customHeight="1" ht="18.75">
      <c r="A948" s="1" t="s">
        <v>1406</v>
      </c>
      <c r="B948" s="1" t="s">
        <v>1858</v>
      </c>
      <c r="C948" s="4">
        <v>45377402000148</v>
      </c>
      <c r="D948" s="2" t="s">
        <v>1858</v>
      </c>
      <c r="E948" s="4">
        <v>35997724461</v>
      </c>
      <c r="F948" s="1" t="s">
        <v>8185</v>
      </c>
      <c r="G948" s="22">
        <v>45387.562002314815</v>
      </c>
      <c r="H948" s="3">
        <v>45575.657800925925</v>
      </c>
      <c r="I948" s="22">
        <v>45575.72803240741</v>
      </c>
      <c r="J948" s="1" t="s">
        <v>119</v>
      </c>
      <c r="K948" s="1" t="s">
        <v>5797</v>
      </c>
      <c r="L948" s="25" t="s">
        <v>5183</v>
      </c>
      <c r="M948" s="18"/>
      <c r="N948" s="4">
        <v>80819618</v>
      </c>
      <c r="O948" s="4">
        <v>99016881</v>
      </c>
      <c r="P948" s="5"/>
      <c r="Q948" s="5"/>
      <c r="R948" s="5"/>
      <c r="S948" s="5"/>
      <c r="T948" s="1" t="s">
        <v>5815</v>
      </c>
      <c r="U948" s="1" t="s">
        <v>8185</v>
      </c>
      <c r="V948" s="5"/>
      <c r="W948" s="27" t="s">
        <v>5802</v>
      </c>
      <c r="X948" s="18"/>
      <c r="Y948" s="1" t="s">
        <v>5800</v>
      </c>
      <c r="Z948" s="27" t="s">
        <v>5801</v>
      </c>
      <c r="AA948" s="27" t="s">
        <v>5801</v>
      </c>
      <c r="AB948" s="5"/>
      <c r="AC948" s="27" t="s">
        <v>5802</v>
      </c>
      <c r="AD948" s="3">
        <v>45387.56197916667</v>
      </c>
      <c r="AE948" s="1" t="s">
        <v>5803</v>
      </c>
      <c r="AF948" s="28"/>
      <c r="AG948" s="5"/>
      <c r="AH948" s="5"/>
      <c r="AI948" s="11"/>
      <c r="AJ948" s="27" t="s">
        <v>5801</v>
      </c>
      <c r="AK948" s="5"/>
      <c r="AL948" s="18"/>
      <c r="AM948" s="18"/>
      <c r="AN948" s="18"/>
    </row>
    <row x14ac:dyDescent="0.25" r="949" customHeight="1" ht="18.75">
      <c r="A949" s="1" t="s">
        <v>1178</v>
      </c>
      <c r="B949" s="1" t="s">
        <v>2044</v>
      </c>
      <c r="C949" s="4">
        <v>27859219000105</v>
      </c>
      <c r="D949" s="2" t="s">
        <v>2044</v>
      </c>
      <c r="E949" s="4">
        <v>47991517010</v>
      </c>
      <c r="F949" s="1" t="s">
        <v>8186</v>
      </c>
      <c r="G949" s="22">
        <v>45350.7809837963</v>
      </c>
      <c r="H949" s="3">
        <v>45597.2271875</v>
      </c>
      <c r="I949" s="22"/>
      <c r="J949" s="1" t="s">
        <v>119</v>
      </c>
      <c r="K949" s="1" t="s">
        <v>5797</v>
      </c>
      <c r="L949" s="25" t="s">
        <v>8187</v>
      </c>
      <c r="M949" s="18"/>
      <c r="N949" s="4">
        <v>77958939</v>
      </c>
      <c r="O949" s="4">
        <v>96601785</v>
      </c>
      <c r="P949" s="5"/>
      <c r="Q949" s="5"/>
      <c r="R949" s="5"/>
      <c r="S949" s="5"/>
      <c r="T949" s="1" t="s">
        <v>5815</v>
      </c>
      <c r="U949" s="1" t="s">
        <v>8188</v>
      </c>
      <c r="V949" s="5"/>
      <c r="W949" s="5"/>
      <c r="X949" s="18"/>
      <c r="Y949" s="1" t="s">
        <v>5800</v>
      </c>
      <c r="Z949" s="27" t="s">
        <v>5801</v>
      </c>
      <c r="AA949" s="27" t="s">
        <v>5801</v>
      </c>
      <c r="AB949" s="5"/>
      <c r="AC949" s="5"/>
      <c r="AD949" s="11"/>
      <c r="AE949" s="1" t="s">
        <v>5803</v>
      </c>
      <c r="AF949" s="28"/>
      <c r="AG949" s="5"/>
      <c r="AH949" s="5"/>
      <c r="AI949" s="11"/>
      <c r="AJ949" s="27" t="s">
        <v>5801</v>
      </c>
      <c r="AK949" s="5"/>
      <c r="AL949" s="18"/>
      <c r="AM949" s="18"/>
      <c r="AN949" s="18"/>
    </row>
    <row x14ac:dyDescent="0.25" r="950" customHeight="1" ht="18.75">
      <c r="A950" s="1" t="s">
        <v>954</v>
      </c>
      <c r="B950" s="1" t="s">
        <v>2255</v>
      </c>
      <c r="C950" s="4">
        <v>10894443976</v>
      </c>
      <c r="D950" s="2" t="s">
        <v>2255</v>
      </c>
      <c r="E950" s="4">
        <v>11994036201</v>
      </c>
      <c r="F950" s="1" t="s">
        <v>8189</v>
      </c>
      <c r="G950" s="22">
        <v>45040.80274305555</v>
      </c>
      <c r="H950" s="3">
        <v>45529.35502314815</v>
      </c>
      <c r="I950" s="22">
        <v>45529.35502314815</v>
      </c>
      <c r="J950" s="1" t="s">
        <v>114</v>
      </c>
      <c r="K950" s="1" t="s">
        <v>5846</v>
      </c>
      <c r="L950" s="25" t="s">
        <v>8190</v>
      </c>
      <c r="M950" s="4">
        <v>1088676</v>
      </c>
      <c r="N950" s="4">
        <v>66984818</v>
      </c>
      <c r="O950" s="4">
        <v>90144112</v>
      </c>
      <c r="P950" s="5"/>
      <c r="Q950" s="5"/>
      <c r="R950" s="5"/>
      <c r="S950" s="5"/>
      <c r="T950" s="5"/>
      <c r="U950" s="1" t="s">
        <v>8191</v>
      </c>
      <c r="V950" s="5"/>
      <c r="W950" s="5"/>
      <c r="X950" s="18"/>
      <c r="Y950" s="1" t="s">
        <v>5800</v>
      </c>
      <c r="Z950" s="27" t="s">
        <v>5801</v>
      </c>
      <c r="AA950" s="27" t="s">
        <v>5801</v>
      </c>
      <c r="AB950" s="5"/>
      <c r="AC950" s="5"/>
      <c r="AD950" s="11"/>
      <c r="AE950" s="1" t="s">
        <v>5803</v>
      </c>
      <c r="AF950" s="28"/>
      <c r="AG950" s="5"/>
      <c r="AH950" s="5"/>
      <c r="AI950" s="11"/>
      <c r="AJ950" s="27" t="s">
        <v>5801</v>
      </c>
      <c r="AK950" s="5"/>
      <c r="AL950" s="18"/>
      <c r="AM950" s="18"/>
      <c r="AN950" s="18"/>
    </row>
    <row x14ac:dyDescent="0.25" r="951" customHeight="1" ht="18.75">
      <c r="A951" s="1" t="s">
        <v>2871</v>
      </c>
      <c r="B951" s="1" t="s">
        <v>4788</v>
      </c>
      <c r="C951" s="4">
        <v>56002319000100</v>
      </c>
      <c r="D951" s="2" t="s">
        <v>8192</v>
      </c>
      <c r="E951" s="4">
        <v>11971230763</v>
      </c>
      <c r="F951" s="1" t="s">
        <v>8193</v>
      </c>
      <c r="G951" s="22">
        <v>45585.67361111111</v>
      </c>
      <c r="H951" s="3">
        <v>45597.09076388889</v>
      </c>
      <c r="I951" s="22"/>
      <c r="J951" s="1" t="s">
        <v>173</v>
      </c>
      <c r="K951" s="1" t="s">
        <v>5797</v>
      </c>
      <c r="L951" s="25" t="s">
        <v>8194</v>
      </c>
      <c r="M951" s="18"/>
      <c r="N951" s="4">
        <v>89373621</v>
      </c>
      <c r="O951" s="4">
        <v>109080335</v>
      </c>
      <c r="P951" s="5"/>
      <c r="Q951" s="1" t="s">
        <v>5827</v>
      </c>
      <c r="R951" s="5"/>
      <c r="S951" s="1" t="s">
        <v>5859</v>
      </c>
      <c r="T951" s="5"/>
      <c r="U951" s="5"/>
      <c r="V951" s="5"/>
      <c r="W951" s="5"/>
      <c r="X951" s="4">
        <v>144278</v>
      </c>
      <c r="Y951" s="1" t="s">
        <v>5800</v>
      </c>
      <c r="Z951" s="27" t="s">
        <v>5801</v>
      </c>
      <c r="AA951" s="27" t="s">
        <v>5801</v>
      </c>
      <c r="AB951" s="5"/>
      <c r="AC951" s="27" t="s">
        <v>5802</v>
      </c>
      <c r="AD951" s="3">
        <v>45585.67359953704</v>
      </c>
      <c r="AE951" s="1" t="s">
        <v>5803</v>
      </c>
      <c r="AF951" s="28"/>
      <c r="AG951" s="5"/>
      <c r="AH951" s="5"/>
      <c r="AI951" s="11"/>
      <c r="AJ951" s="27" t="s">
        <v>5801</v>
      </c>
      <c r="AK951" s="27" t="s">
        <v>5801</v>
      </c>
      <c r="AL951" s="4">
        <v>0</v>
      </c>
      <c r="AM951" s="4">
        <v>0</v>
      </c>
      <c r="AN951" s="4">
        <v>0</v>
      </c>
    </row>
    <row x14ac:dyDescent="0.25" r="952" customHeight="1" ht="18.75">
      <c r="A952" s="1" t="s">
        <v>1380</v>
      </c>
      <c r="B952" s="1" t="s">
        <v>1859</v>
      </c>
      <c r="C952" s="4">
        <v>48120670000178</v>
      </c>
      <c r="D952" s="2" t="s">
        <v>1859</v>
      </c>
      <c r="E952" s="4">
        <v>13974107904</v>
      </c>
      <c r="F952" s="1" t="s">
        <v>8195</v>
      </c>
      <c r="G952" s="22">
        <v>45540.60907407408</v>
      </c>
      <c r="H952" s="3">
        <v>45597.22719907408</v>
      </c>
      <c r="I952" s="22"/>
      <c r="J952" s="1" t="s">
        <v>273</v>
      </c>
      <c r="K952" s="5"/>
      <c r="L952" s="5"/>
      <c r="M952" s="18"/>
      <c r="N952" s="4">
        <v>88085498</v>
      </c>
      <c r="O952" s="4">
        <v>107011021</v>
      </c>
      <c r="P952" s="5"/>
      <c r="Q952" s="5"/>
      <c r="R952" s="5"/>
      <c r="S952" s="5"/>
      <c r="T952" s="1" t="s">
        <v>5815</v>
      </c>
      <c r="U952" s="5"/>
      <c r="V952" s="5"/>
      <c r="W952" s="5"/>
      <c r="X952" s="18"/>
      <c r="Y952" s="1" t="s">
        <v>5800</v>
      </c>
      <c r="Z952" s="27" t="s">
        <v>5801</v>
      </c>
      <c r="AA952" s="27" t="s">
        <v>5801</v>
      </c>
      <c r="AB952" s="5"/>
      <c r="AC952" s="27" t="s">
        <v>5802</v>
      </c>
      <c r="AD952" s="3">
        <v>45540.60172453704</v>
      </c>
      <c r="AE952" s="1" t="s">
        <v>5803</v>
      </c>
      <c r="AF952" s="28"/>
      <c r="AG952" s="5"/>
      <c r="AH952" s="5"/>
      <c r="AI952" s="11"/>
      <c r="AJ952" s="27" t="s">
        <v>5801</v>
      </c>
      <c r="AK952" s="5"/>
      <c r="AL952" s="18"/>
      <c r="AM952" s="18"/>
      <c r="AN952" s="18"/>
    </row>
    <row x14ac:dyDescent="0.25" r="953" customHeight="1" ht="18.75">
      <c r="A953" s="1" t="s">
        <v>1273</v>
      </c>
      <c r="B953" s="1" t="s">
        <v>8196</v>
      </c>
      <c r="C953" s="4">
        <v>44253589000105</v>
      </c>
      <c r="D953" s="2" t="s">
        <v>8196</v>
      </c>
      <c r="E953" s="4">
        <v>61995359684</v>
      </c>
      <c r="F953" s="1" t="s">
        <v>8197</v>
      </c>
      <c r="G953" s="22">
        <v>45279.772673611114</v>
      </c>
      <c r="H953" s="3">
        <v>45597.22981481482</v>
      </c>
      <c r="I953" s="22"/>
      <c r="J953" s="1" t="s">
        <v>119</v>
      </c>
      <c r="K953" s="1" t="s">
        <v>5797</v>
      </c>
      <c r="L953" s="25" t="s">
        <v>8198</v>
      </c>
      <c r="M953" s="18"/>
      <c r="N953" s="4">
        <v>75470716</v>
      </c>
      <c r="O953" s="4">
        <v>93475101</v>
      </c>
      <c r="P953" s="5"/>
      <c r="Q953" s="5"/>
      <c r="R953" s="5"/>
      <c r="S953" s="5"/>
      <c r="T953" s="5"/>
      <c r="U953" s="1" t="s">
        <v>8199</v>
      </c>
      <c r="V953" s="5"/>
      <c r="W953" s="5"/>
      <c r="X953" s="18"/>
      <c r="Y953" s="1" t="s">
        <v>5800</v>
      </c>
      <c r="Z953" s="27" t="s">
        <v>5801</v>
      </c>
      <c r="AA953" s="27" t="s">
        <v>5801</v>
      </c>
      <c r="AB953" s="5"/>
      <c r="AC953" s="5"/>
      <c r="AD953" s="11"/>
      <c r="AE953" s="1" t="s">
        <v>5803</v>
      </c>
      <c r="AF953" s="28"/>
      <c r="AG953" s="5"/>
      <c r="AH953" s="5"/>
      <c r="AI953" s="11"/>
      <c r="AJ953" s="27" t="s">
        <v>5801</v>
      </c>
      <c r="AK953" s="5"/>
      <c r="AL953" s="18"/>
      <c r="AM953" s="18"/>
      <c r="AN953" s="18"/>
    </row>
    <row x14ac:dyDescent="0.25" r="954" customHeight="1" ht="18.75">
      <c r="A954" s="1" t="s">
        <v>521</v>
      </c>
      <c r="B954" s="1" t="s">
        <v>1860</v>
      </c>
      <c r="C954" s="4">
        <v>44037970000137</v>
      </c>
      <c r="D954" s="2" t="s">
        <v>8200</v>
      </c>
      <c r="E954" s="4">
        <v>27997085772</v>
      </c>
      <c r="F954" s="1" t="s">
        <v>8201</v>
      </c>
      <c r="G954" s="22">
        <v>45506.56190972222</v>
      </c>
      <c r="H954" s="3">
        <v>45597.22723379629</v>
      </c>
      <c r="I954" s="22"/>
      <c r="J954" s="1" t="s">
        <v>136</v>
      </c>
      <c r="K954" s="1" t="s">
        <v>5824</v>
      </c>
      <c r="L954" s="25" t="s">
        <v>5508</v>
      </c>
      <c r="M954" s="4">
        <v>219594</v>
      </c>
      <c r="N954" s="4">
        <v>87019012</v>
      </c>
      <c r="O954" s="4">
        <v>105465439</v>
      </c>
      <c r="P954" s="5"/>
      <c r="Q954" s="1" t="s">
        <v>6212</v>
      </c>
      <c r="R954" s="5"/>
      <c r="S954" s="1" t="s">
        <v>5859</v>
      </c>
      <c r="T954" s="1" t="s">
        <v>5798</v>
      </c>
      <c r="U954" s="5"/>
      <c r="V954" s="5"/>
      <c r="W954" s="27" t="s">
        <v>5802</v>
      </c>
      <c r="X954" s="18"/>
      <c r="Y954" s="1" t="s">
        <v>5800</v>
      </c>
      <c r="Z954" s="27" t="s">
        <v>5801</v>
      </c>
      <c r="AA954" s="27" t="s">
        <v>5801</v>
      </c>
      <c r="AB954" s="1" t="s">
        <v>8202</v>
      </c>
      <c r="AC954" s="27" t="s">
        <v>5802</v>
      </c>
      <c r="AD954" s="3">
        <v>45506.561898148146</v>
      </c>
      <c r="AE954" s="1" t="s">
        <v>5803</v>
      </c>
      <c r="AF954" s="28"/>
      <c r="AG954" s="5"/>
      <c r="AH954" s="5"/>
      <c r="AI954" s="11"/>
      <c r="AJ954" s="27" t="s">
        <v>5801</v>
      </c>
      <c r="AK954" s="27" t="s">
        <v>5802</v>
      </c>
      <c r="AL954" s="4">
        <v>1</v>
      </c>
      <c r="AM954" s="4">
        <v>1</v>
      </c>
      <c r="AN954" s="4">
        <v>3</v>
      </c>
    </row>
    <row x14ac:dyDescent="0.25" r="955" customHeight="1" ht="18.75">
      <c r="A955" s="1" t="s">
        <v>1098</v>
      </c>
      <c r="B955" s="1" t="s">
        <v>2256</v>
      </c>
      <c r="C955" s="4">
        <v>5371047000185</v>
      </c>
      <c r="D955" s="2" t="s">
        <v>2256</v>
      </c>
      <c r="E955" s="4">
        <v>43984055470</v>
      </c>
      <c r="F955" s="1" t="s">
        <v>8203</v>
      </c>
      <c r="G955" s="22">
        <v>45324.769108796296</v>
      </c>
      <c r="H955" s="3">
        <v>45597.22719907408</v>
      </c>
      <c r="I955" s="22"/>
      <c r="J955" s="1" t="s">
        <v>223</v>
      </c>
      <c r="K955" s="1" t="s">
        <v>6143</v>
      </c>
      <c r="L955" s="25" t="s">
        <v>8204</v>
      </c>
      <c r="M955" s="18"/>
      <c r="N955" s="4">
        <v>77192282</v>
      </c>
      <c r="O955" s="4">
        <v>95474911</v>
      </c>
      <c r="P955" s="5"/>
      <c r="Q955" s="5"/>
      <c r="R955" s="5"/>
      <c r="S955" s="5"/>
      <c r="T955" s="5"/>
      <c r="U955" s="1" t="s">
        <v>8205</v>
      </c>
      <c r="V955" s="5"/>
      <c r="W955" s="5"/>
      <c r="X955" s="18"/>
      <c r="Y955" s="1" t="s">
        <v>5800</v>
      </c>
      <c r="Z955" s="27" t="s">
        <v>5801</v>
      </c>
      <c r="AA955" s="27" t="s">
        <v>5801</v>
      </c>
      <c r="AB955" s="5"/>
      <c r="AC955" s="5"/>
      <c r="AD955" s="11"/>
      <c r="AE955" s="1" t="s">
        <v>5803</v>
      </c>
      <c r="AF955" s="28"/>
      <c r="AG955" s="5"/>
      <c r="AH955" s="5"/>
      <c r="AI955" s="11"/>
      <c r="AJ955" s="27" t="s">
        <v>5801</v>
      </c>
      <c r="AK955" s="5"/>
      <c r="AL955" s="18"/>
      <c r="AM955" s="18"/>
      <c r="AN955" s="18"/>
    </row>
    <row x14ac:dyDescent="0.25" r="956" customHeight="1" ht="18.75">
      <c r="A956" s="1" t="s">
        <v>450</v>
      </c>
      <c r="B956" s="1" t="s">
        <v>1861</v>
      </c>
      <c r="C956" s="4">
        <v>11734117630</v>
      </c>
      <c r="D956" s="2" t="s">
        <v>1861</v>
      </c>
      <c r="E956" s="4">
        <v>31971554050</v>
      </c>
      <c r="F956" s="1" t="s">
        <v>8206</v>
      </c>
      <c r="G956" s="22">
        <v>45488.7941087963</v>
      </c>
      <c r="H956" s="3">
        <v>45517.74420138889</v>
      </c>
      <c r="I956" s="22">
        <v>45517.826365740744</v>
      </c>
      <c r="J956" s="1" t="s">
        <v>253</v>
      </c>
      <c r="K956" s="1" t="s">
        <v>5893</v>
      </c>
      <c r="L956" s="25" t="s">
        <v>5456</v>
      </c>
      <c r="M956" s="18"/>
      <c r="N956" s="4">
        <v>86586310</v>
      </c>
      <c r="O956" s="4">
        <v>104673975</v>
      </c>
      <c r="P956" s="5"/>
      <c r="Q956" s="5"/>
      <c r="R956" s="5"/>
      <c r="S956" s="5"/>
      <c r="T956" s="1" t="s">
        <v>5798</v>
      </c>
      <c r="U956" s="5"/>
      <c r="V956" s="5"/>
      <c r="W956" s="5"/>
      <c r="X956" s="18"/>
      <c r="Y956" s="1" t="s">
        <v>5800</v>
      </c>
      <c r="Z956" s="27" t="s">
        <v>5801</v>
      </c>
      <c r="AA956" s="27" t="s">
        <v>5801</v>
      </c>
      <c r="AB956" s="5"/>
      <c r="AC956" s="27" t="s">
        <v>5802</v>
      </c>
      <c r="AD956" s="3">
        <v>45488.79403935185</v>
      </c>
      <c r="AE956" s="1" t="s">
        <v>5803</v>
      </c>
      <c r="AF956" s="28"/>
      <c r="AG956" s="5"/>
      <c r="AH956" s="5"/>
      <c r="AI956" s="11"/>
      <c r="AJ956" s="27" t="s">
        <v>5801</v>
      </c>
      <c r="AK956" s="5"/>
      <c r="AL956" s="18"/>
      <c r="AM956" s="18"/>
      <c r="AN956" s="18"/>
    </row>
    <row x14ac:dyDescent="0.25" r="957" customHeight="1" ht="18.75">
      <c r="A957" s="1" t="s">
        <v>4528</v>
      </c>
      <c r="B957" s="1" t="s">
        <v>8207</v>
      </c>
      <c r="C957" s="4">
        <v>46821354000106</v>
      </c>
      <c r="D957" s="2" t="s">
        <v>8208</v>
      </c>
      <c r="E957" s="4">
        <v>54991584017</v>
      </c>
      <c r="F957" s="1" t="s">
        <v>8209</v>
      </c>
      <c r="G957" s="22">
        <v>45540.041238425925</v>
      </c>
      <c r="H957" s="3">
        <v>45559.555659722224</v>
      </c>
      <c r="I957" s="22">
        <v>45559.555925925924</v>
      </c>
      <c r="J957" s="1" t="s">
        <v>273</v>
      </c>
      <c r="K957" s="5"/>
      <c r="L957" s="5"/>
      <c r="M957" s="18"/>
      <c r="N957" s="4">
        <v>88079282</v>
      </c>
      <c r="O957" s="4">
        <v>106999341</v>
      </c>
      <c r="P957" s="5"/>
      <c r="Q957" s="1" t="s">
        <v>5852</v>
      </c>
      <c r="R957" s="5"/>
      <c r="S957" s="1" t="s">
        <v>5882</v>
      </c>
      <c r="T957" s="5"/>
      <c r="U957" s="5"/>
      <c r="V957" s="5"/>
      <c r="W957" s="27" t="s">
        <v>5802</v>
      </c>
      <c r="X957" s="18"/>
      <c r="Y957" s="1" t="s">
        <v>5800</v>
      </c>
      <c r="Z957" s="27" t="s">
        <v>5801</v>
      </c>
      <c r="AA957" s="27" t="s">
        <v>5801</v>
      </c>
      <c r="AB957" s="5"/>
      <c r="AC957" s="27" t="s">
        <v>5802</v>
      </c>
      <c r="AD957" s="3">
        <v>45540.04122685185</v>
      </c>
      <c r="AE957" s="1" t="s">
        <v>5803</v>
      </c>
      <c r="AF957" s="28"/>
      <c r="AG957" s="5"/>
      <c r="AH957" s="5"/>
      <c r="AI957" s="11"/>
      <c r="AJ957" s="27" t="s">
        <v>5801</v>
      </c>
      <c r="AK957" s="27" t="s">
        <v>5802</v>
      </c>
      <c r="AL957" s="4">
        <v>1</v>
      </c>
      <c r="AM957" s="4">
        <v>1</v>
      </c>
      <c r="AN957" s="4">
        <v>2</v>
      </c>
    </row>
    <row x14ac:dyDescent="0.25" r="958" customHeight="1" ht="18.75">
      <c r="A958" s="1" t="s">
        <v>631</v>
      </c>
      <c r="B958" s="1" t="s">
        <v>2257</v>
      </c>
      <c r="C958" s="4">
        <v>8274920651</v>
      </c>
      <c r="D958" s="2" t="s">
        <v>2257</v>
      </c>
      <c r="E958" s="4">
        <v>33988299670</v>
      </c>
      <c r="F958" s="1" t="s">
        <v>8210</v>
      </c>
      <c r="G958" s="22">
        <v>45092.593310185184</v>
      </c>
      <c r="H958" s="3">
        <v>45226.747094907405</v>
      </c>
      <c r="I958" s="22">
        <v>45372.56165509259</v>
      </c>
      <c r="J958" s="1" t="s">
        <v>114</v>
      </c>
      <c r="K958" s="1" t="s">
        <v>5893</v>
      </c>
      <c r="L958" s="25" t="s">
        <v>8211</v>
      </c>
      <c r="M958" s="18"/>
      <c r="N958" s="4">
        <v>67625717</v>
      </c>
      <c r="O958" s="4">
        <v>84018798</v>
      </c>
      <c r="P958" s="5"/>
      <c r="Q958" s="1" t="s">
        <v>5852</v>
      </c>
      <c r="R958" s="1" t="s">
        <v>7369</v>
      </c>
      <c r="S958" s="1" t="s">
        <v>6716</v>
      </c>
      <c r="T958" s="5"/>
      <c r="U958" s="1" t="s">
        <v>8212</v>
      </c>
      <c r="V958" s="5"/>
      <c r="W958" s="5"/>
      <c r="X958" s="18"/>
      <c r="Y958" s="1" t="s">
        <v>5800</v>
      </c>
      <c r="Z958" s="27" t="s">
        <v>5801</v>
      </c>
      <c r="AA958" s="27" t="s">
        <v>5801</v>
      </c>
      <c r="AB958" s="5"/>
      <c r="AC958" s="5"/>
      <c r="AD958" s="11"/>
      <c r="AE958" s="1" t="s">
        <v>5803</v>
      </c>
      <c r="AF958" s="28"/>
      <c r="AG958" s="5"/>
      <c r="AH958" s="5"/>
      <c r="AI958" s="11"/>
      <c r="AJ958" s="5"/>
      <c r="AK958" s="5"/>
      <c r="AL958" s="18"/>
      <c r="AM958" s="18"/>
      <c r="AN958" s="18"/>
    </row>
    <row x14ac:dyDescent="0.25" r="959" customHeight="1" ht="18.75">
      <c r="A959" s="1" t="s">
        <v>1376</v>
      </c>
      <c r="B959" s="1" t="s">
        <v>4789</v>
      </c>
      <c r="C959" s="4">
        <v>26883517000160</v>
      </c>
      <c r="D959" s="2" t="s">
        <v>8213</v>
      </c>
      <c r="E959" s="4">
        <v>21967268625</v>
      </c>
      <c r="F959" s="1" t="s">
        <v>8214</v>
      </c>
      <c r="G959" s="22">
        <v>45560.02056712963</v>
      </c>
      <c r="H959" s="3">
        <v>45597.2271875</v>
      </c>
      <c r="I959" s="22"/>
      <c r="J959" s="1" t="s">
        <v>237</v>
      </c>
      <c r="K959" s="1" t="s">
        <v>5835</v>
      </c>
      <c r="L959" s="25" t="s">
        <v>5740</v>
      </c>
      <c r="M959" s="18"/>
      <c r="N959" s="4">
        <v>88650949</v>
      </c>
      <c r="O959" s="4">
        <v>107944469</v>
      </c>
      <c r="P959" s="5"/>
      <c r="Q959" s="1" t="s">
        <v>6212</v>
      </c>
      <c r="R959" s="5"/>
      <c r="S959" s="1" t="s">
        <v>5814</v>
      </c>
      <c r="T959" s="1" t="s">
        <v>5815</v>
      </c>
      <c r="U959" s="5"/>
      <c r="V959" s="5"/>
      <c r="W959" s="5"/>
      <c r="X959" s="18"/>
      <c r="Y959" s="1" t="s">
        <v>5800</v>
      </c>
      <c r="Z959" s="27" t="s">
        <v>5801</v>
      </c>
      <c r="AA959" s="27" t="s">
        <v>5801</v>
      </c>
      <c r="AB959" s="5"/>
      <c r="AC959" s="27" t="s">
        <v>5802</v>
      </c>
      <c r="AD959" s="3">
        <v>45560.02055555556</v>
      </c>
      <c r="AE959" s="1" t="s">
        <v>5803</v>
      </c>
      <c r="AF959" s="28"/>
      <c r="AG959" s="5"/>
      <c r="AH959" s="5"/>
      <c r="AI959" s="11"/>
      <c r="AJ959" s="27" t="s">
        <v>5801</v>
      </c>
      <c r="AK959" s="27" t="s">
        <v>5802</v>
      </c>
      <c r="AL959" s="4">
        <v>2</v>
      </c>
      <c r="AM959" s="4">
        <v>0</v>
      </c>
      <c r="AN959" s="4">
        <v>2</v>
      </c>
    </row>
    <row x14ac:dyDescent="0.25" r="960" customHeight="1" ht="18.75">
      <c r="A960" s="1" t="s">
        <v>610</v>
      </c>
      <c r="B960" s="1" t="s">
        <v>4790</v>
      </c>
      <c r="C960" s="4">
        <v>6050750939</v>
      </c>
      <c r="D960" s="2" t="s">
        <v>4790</v>
      </c>
      <c r="E960" s="4">
        <v>48991578012</v>
      </c>
      <c r="F960" s="1" t="s">
        <v>8215</v>
      </c>
      <c r="G960" s="22">
        <v>45379.757997685185</v>
      </c>
      <c r="H960" s="3">
        <v>45597.22719907408</v>
      </c>
      <c r="I960" s="22"/>
      <c r="J960" s="1" t="s">
        <v>44</v>
      </c>
      <c r="K960" s="1" t="s">
        <v>5893</v>
      </c>
      <c r="L960" s="25" t="s">
        <v>5173</v>
      </c>
      <c r="M960" s="18"/>
      <c r="N960" s="4">
        <v>80040392</v>
      </c>
      <c r="O960" s="4">
        <v>109607418</v>
      </c>
      <c r="P960" s="5"/>
      <c r="Q960" s="5"/>
      <c r="R960" s="5"/>
      <c r="S960" s="5"/>
      <c r="T960" s="5"/>
      <c r="U960" s="1" t="s">
        <v>8216</v>
      </c>
      <c r="V960" s="5"/>
      <c r="W960" s="5"/>
      <c r="X960" s="18"/>
      <c r="Y960" s="1" t="s">
        <v>5800</v>
      </c>
      <c r="Z960" s="27" t="s">
        <v>5801</v>
      </c>
      <c r="AA960" s="27" t="s">
        <v>5801</v>
      </c>
      <c r="AB960" s="5"/>
      <c r="AC960" s="27" t="s">
        <v>5802</v>
      </c>
      <c r="AD960" s="3">
        <v>45379.75798611111</v>
      </c>
      <c r="AE960" s="1" t="s">
        <v>5803</v>
      </c>
      <c r="AF960" s="28"/>
      <c r="AG960" s="5"/>
      <c r="AH960" s="5"/>
      <c r="AI960" s="11"/>
      <c r="AJ960" s="27" t="s">
        <v>5802</v>
      </c>
      <c r="AK960" s="5"/>
      <c r="AL960" s="18"/>
      <c r="AM960" s="18"/>
      <c r="AN960" s="18"/>
    </row>
    <row x14ac:dyDescent="0.25" r="961" customHeight="1" ht="18.75">
      <c r="A961" s="1" t="s">
        <v>963</v>
      </c>
      <c r="B961" s="1" t="s">
        <v>5022</v>
      </c>
      <c r="C961" s="4">
        <v>31756686000179</v>
      </c>
      <c r="D961" s="2" t="s">
        <v>8217</v>
      </c>
      <c r="E961" s="4">
        <v>27981514567</v>
      </c>
      <c r="F961" s="1" t="s">
        <v>8218</v>
      </c>
      <c r="G961" s="22">
        <v>45518.69667824074</v>
      </c>
      <c r="H961" s="3">
        <v>45597.22723379629</v>
      </c>
      <c r="I961" s="22"/>
      <c r="J961" s="1" t="s">
        <v>119</v>
      </c>
      <c r="K961" s="1" t="s">
        <v>5824</v>
      </c>
      <c r="L961" s="25" t="s">
        <v>5551</v>
      </c>
      <c r="M961" s="4">
        <v>1159135</v>
      </c>
      <c r="N961" s="4">
        <v>87435300</v>
      </c>
      <c r="O961" s="4">
        <v>106049344</v>
      </c>
      <c r="P961" s="5"/>
      <c r="Q961" s="1" t="s">
        <v>5852</v>
      </c>
      <c r="R961" s="5"/>
      <c r="S961" s="1" t="s">
        <v>5859</v>
      </c>
      <c r="T961" s="1" t="s">
        <v>5798</v>
      </c>
      <c r="U961" s="5"/>
      <c r="V961" s="5"/>
      <c r="W961" s="5"/>
      <c r="X961" s="18"/>
      <c r="Y961" s="1" t="s">
        <v>5800</v>
      </c>
      <c r="Z961" s="27" t="s">
        <v>5801</v>
      </c>
      <c r="AA961" s="27" t="s">
        <v>5802</v>
      </c>
      <c r="AB961" s="1" t="s">
        <v>8219</v>
      </c>
      <c r="AC961" s="27" t="s">
        <v>5802</v>
      </c>
      <c r="AD961" s="3">
        <v>45518.69665509259</v>
      </c>
      <c r="AE961" s="1" t="s">
        <v>5803</v>
      </c>
      <c r="AF961" s="28"/>
      <c r="AG961" s="5"/>
      <c r="AH961" s="5"/>
      <c r="AI961" s="11"/>
      <c r="AJ961" s="27" t="s">
        <v>5802</v>
      </c>
      <c r="AK961" s="27" t="s">
        <v>5802</v>
      </c>
      <c r="AL961" s="4">
        <v>1</v>
      </c>
      <c r="AM961" s="4">
        <v>1</v>
      </c>
      <c r="AN961" s="4">
        <v>2</v>
      </c>
    </row>
    <row x14ac:dyDescent="0.25" r="962" customHeight="1" ht="18.75">
      <c r="A962" s="1" t="s">
        <v>1197</v>
      </c>
      <c r="B962" s="1" t="s">
        <v>1862</v>
      </c>
      <c r="C962" s="4">
        <v>37311799000147</v>
      </c>
      <c r="D962" s="2" t="s">
        <v>8220</v>
      </c>
      <c r="E962" s="4">
        <v>15981019011</v>
      </c>
      <c r="F962" s="1" t="s">
        <v>8221</v>
      </c>
      <c r="G962" s="22">
        <v>45565.72440972222</v>
      </c>
      <c r="H962" s="3">
        <v>45589.672060185185</v>
      </c>
      <c r="I962" s="22">
        <v>45589.91216435185</v>
      </c>
      <c r="J962" s="1" t="s">
        <v>223</v>
      </c>
      <c r="K962" s="1" t="s">
        <v>5812</v>
      </c>
      <c r="L962" s="25" t="s">
        <v>5759</v>
      </c>
      <c r="M962" s="18"/>
      <c r="N962" s="4">
        <v>88772660</v>
      </c>
      <c r="O962" s="4">
        <v>108175698</v>
      </c>
      <c r="P962" s="5"/>
      <c r="Q962" s="1" t="s">
        <v>5852</v>
      </c>
      <c r="R962" s="5"/>
      <c r="S962" s="1" t="s">
        <v>5882</v>
      </c>
      <c r="T962" s="1" t="s">
        <v>5798</v>
      </c>
      <c r="U962" s="5"/>
      <c r="V962" s="5"/>
      <c r="W962" s="27" t="s">
        <v>5802</v>
      </c>
      <c r="X962" s="18"/>
      <c r="Y962" s="1" t="s">
        <v>5800</v>
      </c>
      <c r="Z962" s="27" t="s">
        <v>5801</v>
      </c>
      <c r="AA962" s="27" t="s">
        <v>5801</v>
      </c>
      <c r="AB962" s="1" t="s">
        <v>8222</v>
      </c>
      <c r="AC962" s="27" t="s">
        <v>5802</v>
      </c>
      <c r="AD962" s="3">
        <v>45565.72439814815</v>
      </c>
      <c r="AE962" s="1" t="s">
        <v>5803</v>
      </c>
      <c r="AF962" s="28"/>
      <c r="AG962" s="5"/>
      <c r="AH962" s="5"/>
      <c r="AI962" s="11"/>
      <c r="AJ962" s="27" t="s">
        <v>5801</v>
      </c>
      <c r="AK962" s="27" t="s">
        <v>5802</v>
      </c>
      <c r="AL962" s="4">
        <v>1</v>
      </c>
      <c r="AM962" s="4">
        <v>1</v>
      </c>
      <c r="AN962" s="4">
        <v>3</v>
      </c>
    </row>
    <row x14ac:dyDescent="0.25" r="963" customHeight="1" ht="18.75">
      <c r="A963" s="1" t="s">
        <v>1687</v>
      </c>
      <c r="B963" s="1" t="s">
        <v>5023</v>
      </c>
      <c r="C963" s="4">
        <v>21185902000110</v>
      </c>
      <c r="D963" s="2" t="s">
        <v>5023</v>
      </c>
      <c r="E963" s="4">
        <v>81997212555</v>
      </c>
      <c r="F963" s="1" t="s">
        <v>8223</v>
      </c>
      <c r="G963" s="22">
        <v>45499.80327546296</v>
      </c>
      <c r="H963" s="3">
        <v>45597.22723379629</v>
      </c>
      <c r="I963" s="22"/>
      <c r="J963" s="1" t="s">
        <v>119</v>
      </c>
      <c r="K963" s="1" t="s">
        <v>5797</v>
      </c>
      <c r="L963" s="5"/>
      <c r="M963" s="18"/>
      <c r="N963" s="4">
        <v>86873706</v>
      </c>
      <c r="O963" s="4">
        <v>105186835</v>
      </c>
      <c r="P963" s="5"/>
      <c r="Q963" s="5"/>
      <c r="R963" s="5"/>
      <c r="S963" s="5"/>
      <c r="T963" s="5"/>
      <c r="U963" s="5"/>
      <c r="V963" s="27" t="s">
        <v>5802</v>
      </c>
      <c r="W963" s="27" t="s">
        <v>5801</v>
      </c>
      <c r="X963" s="4">
        <v>130504</v>
      </c>
      <c r="Y963" s="1" t="s">
        <v>5825</v>
      </c>
      <c r="Z963" s="27" t="s">
        <v>5801</v>
      </c>
      <c r="AA963" s="27" t="s">
        <v>5801</v>
      </c>
      <c r="AB963" s="5"/>
      <c r="AC963" s="27" t="s">
        <v>5802</v>
      </c>
      <c r="AD963" s="3">
        <v>45499.75734953704</v>
      </c>
      <c r="AE963" s="1" t="s">
        <v>5803</v>
      </c>
      <c r="AF963" s="28"/>
      <c r="AG963" s="5"/>
      <c r="AH963" s="5"/>
      <c r="AI963" s="11"/>
      <c r="AJ963" s="27" t="s">
        <v>5801</v>
      </c>
      <c r="AK963" s="5"/>
      <c r="AL963" s="18"/>
      <c r="AM963" s="18"/>
      <c r="AN963" s="18"/>
    </row>
    <row x14ac:dyDescent="0.25" r="964" customHeight="1" ht="18.75">
      <c r="A964" s="1" t="s">
        <v>1005</v>
      </c>
      <c r="B964" s="1" t="s">
        <v>8224</v>
      </c>
      <c r="C964" s="18"/>
      <c r="D964" s="2" t="s">
        <v>8224</v>
      </c>
      <c r="E964" s="4">
        <v>34996941930</v>
      </c>
      <c r="F964" s="1" t="s">
        <v>8225</v>
      </c>
      <c r="G964" s="22">
        <v>45030.79864583333</v>
      </c>
      <c r="H964" s="3">
        <v>45030.8068287037</v>
      </c>
      <c r="I964" s="22">
        <v>45278.769421296296</v>
      </c>
      <c r="J964" s="1" t="s">
        <v>201</v>
      </c>
      <c r="K964" s="1" t="s">
        <v>5824</v>
      </c>
      <c r="L964" s="5"/>
      <c r="M964" s="4">
        <v>632813</v>
      </c>
      <c r="N964" s="18"/>
      <c r="O964" s="18"/>
      <c r="P964" s="5"/>
      <c r="Q964" s="1" t="s">
        <v>5813</v>
      </c>
      <c r="R964" s="1" t="s">
        <v>6042</v>
      </c>
      <c r="S964" s="1" t="s">
        <v>5927</v>
      </c>
      <c r="T964" s="5"/>
      <c r="U964" s="5"/>
      <c r="V964" s="5"/>
      <c r="W964" s="5"/>
      <c r="X964" s="18"/>
      <c r="Y964" s="1" t="s">
        <v>5800</v>
      </c>
      <c r="Z964" s="27" t="s">
        <v>5801</v>
      </c>
      <c r="AA964" s="27" t="s">
        <v>5801</v>
      </c>
      <c r="AB964" s="5"/>
      <c r="AC964" s="5"/>
      <c r="AD964" s="11"/>
      <c r="AE964" s="1" t="s">
        <v>5803</v>
      </c>
      <c r="AF964" s="28"/>
      <c r="AG964" s="5"/>
      <c r="AH964" s="5"/>
      <c r="AI964" s="11"/>
      <c r="AJ964" s="5"/>
      <c r="AK964" s="5"/>
      <c r="AL964" s="18"/>
      <c r="AM964" s="18"/>
      <c r="AN964" s="18"/>
    </row>
    <row x14ac:dyDescent="0.25" r="965" customHeight="1" ht="18.75">
      <c r="A965" s="1" t="s">
        <v>590</v>
      </c>
      <c r="B965" s="1" t="s">
        <v>1863</v>
      </c>
      <c r="C965" s="4">
        <v>27190513000169</v>
      </c>
      <c r="D965" s="2" t="s">
        <v>8226</v>
      </c>
      <c r="E965" s="4">
        <v>41988781787</v>
      </c>
      <c r="F965" s="1" t="s">
        <v>8227</v>
      </c>
      <c r="G965" s="22">
        <v>45580.86253472222</v>
      </c>
      <c r="H965" s="3">
        <v>45597.23689814815</v>
      </c>
      <c r="I965" s="22"/>
      <c r="J965" s="1" t="s">
        <v>37</v>
      </c>
      <c r="K965" s="1" t="s">
        <v>5893</v>
      </c>
      <c r="L965" s="25" t="s">
        <v>8228</v>
      </c>
      <c r="M965" s="18"/>
      <c r="N965" s="4">
        <v>89251578</v>
      </c>
      <c r="O965" s="4">
        <v>108886157</v>
      </c>
      <c r="P965" s="5"/>
      <c r="Q965" s="1" t="s">
        <v>5852</v>
      </c>
      <c r="R965" s="5"/>
      <c r="S965" s="1" t="s">
        <v>6716</v>
      </c>
      <c r="T965" s="1" t="s">
        <v>5815</v>
      </c>
      <c r="U965" s="5"/>
      <c r="V965" s="5"/>
      <c r="W965" s="5"/>
      <c r="X965" s="18"/>
      <c r="Y965" s="1" t="s">
        <v>5800</v>
      </c>
      <c r="Z965" s="27" t="s">
        <v>5801</v>
      </c>
      <c r="AA965" s="27" t="s">
        <v>5801</v>
      </c>
      <c r="AB965" s="1" t="s">
        <v>8229</v>
      </c>
      <c r="AC965" s="27" t="s">
        <v>5802</v>
      </c>
      <c r="AD965" s="3">
        <v>45580.86252314815</v>
      </c>
      <c r="AE965" s="1" t="s">
        <v>5803</v>
      </c>
      <c r="AF965" s="28"/>
      <c r="AG965" s="5"/>
      <c r="AH965" s="5"/>
      <c r="AI965" s="11"/>
      <c r="AJ965" s="27" t="s">
        <v>5801</v>
      </c>
      <c r="AK965" s="27" t="s">
        <v>5801</v>
      </c>
      <c r="AL965" s="4">
        <v>0</v>
      </c>
      <c r="AM965" s="4">
        <v>0</v>
      </c>
      <c r="AN965" s="4">
        <v>0</v>
      </c>
    </row>
    <row x14ac:dyDescent="0.25" r="966" customHeight="1" ht="18.75">
      <c r="A966" s="1" t="s">
        <v>1501</v>
      </c>
      <c r="B966" s="1" t="s">
        <v>8230</v>
      </c>
      <c r="C966" s="4">
        <v>37087156000161</v>
      </c>
      <c r="D966" s="2" t="s">
        <v>8231</v>
      </c>
      <c r="E966" s="4">
        <v>47991669801</v>
      </c>
      <c r="F966" s="1" t="s">
        <v>8232</v>
      </c>
      <c r="G966" s="22">
        <v>45586.593043981484</v>
      </c>
      <c r="H966" s="3">
        <v>45597.16719907407</v>
      </c>
      <c r="I966" s="22"/>
      <c r="J966" s="1" t="s">
        <v>117</v>
      </c>
      <c r="K966" s="5"/>
      <c r="L966" s="5"/>
      <c r="M966" s="18"/>
      <c r="N966" s="4">
        <v>89458136</v>
      </c>
      <c r="O966" s="4">
        <v>109129449</v>
      </c>
      <c r="P966" s="5"/>
      <c r="Q966" s="1" t="s">
        <v>5852</v>
      </c>
      <c r="R966" s="5"/>
      <c r="S966" s="1" t="s">
        <v>5882</v>
      </c>
      <c r="T966" s="5"/>
      <c r="U966" s="5"/>
      <c r="V966" s="5"/>
      <c r="W966" s="5"/>
      <c r="X966" s="18"/>
      <c r="Y966" s="1" t="s">
        <v>5800</v>
      </c>
      <c r="Z966" s="27" t="s">
        <v>5801</v>
      </c>
      <c r="AA966" s="27" t="s">
        <v>5801</v>
      </c>
      <c r="AB966" s="1" t="s">
        <v>8233</v>
      </c>
      <c r="AC966" s="27" t="s">
        <v>5802</v>
      </c>
      <c r="AD966" s="3">
        <v>45586.59303240741</v>
      </c>
      <c r="AE966" s="1" t="s">
        <v>5803</v>
      </c>
      <c r="AF966" s="28"/>
      <c r="AG966" s="5"/>
      <c r="AH966" s="5"/>
      <c r="AI966" s="11"/>
      <c r="AJ966" s="27" t="s">
        <v>5801</v>
      </c>
      <c r="AK966" s="27" t="s">
        <v>5802</v>
      </c>
      <c r="AL966" s="4">
        <v>1</v>
      </c>
      <c r="AM966" s="4">
        <v>1</v>
      </c>
      <c r="AN966" s="4">
        <v>2</v>
      </c>
    </row>
    <row x14ac:dyDescent="0.25" r="967" customHeight="1" ht="18.75">
      <c r="A967" s="1" t="s">
        <v>1162</v>
      </c>
      <c r="B967" s="1" t="s">
        <v>2258</v>
      </c>
      <c r="C967" s="4">
        <v>20390938000172</v>
      </c>
      <c r="D967" s="2" t="s">
        <v>2258</v>
      </c>
      <c r="E967" s="4">
        <v>35997381100</v>
      </c>
      <c r="F967" s="1" t="s">
        <v>8234</v>
      </c>
      <c r="G967" s="22">
        <v>45320.71983796296</v>
      </c>
      <c r="H967" s="3">
        <v>45328.74087962963</v>
      </c>
      <c r="I967" s="22">
        <v>45449.69417824074</v>
      </c>
      <c r="J967" s="1" t="s">
        <v>119</v>
      </c>
      <c r="K967" s="1" t="s">
        <v>5812</v>
      </c>
      <c r="L967" s="25" t="s">
        <v>8235</v>
      </c>
      <c r="M967" s="18"/>
      <c r="N967" s="4">
        <v>77057071</v>
      </c>
      <c r="O967" s="4">
        <v>95241270</v>
      </c>
      <c r="P967" s="5"/>
      <c r="Q967" s="5"/>
      <c r="R967" s="5"/>
      <c r="S967" s="5"/>
      <c r="T967" s="5"/>
      <c r="U967" s="1" t="s">
        <v>8236</v>
      </c>
      <c r="V967" s="5"/>
      <c r="W967" s="5"/>
      <c r="X967" s="18"/>
      <c r="Y967" s="1" t="s">
        <v>5800</v>
      </c>
      <c r="Z967" s="27" t="s">
        <v>5801</v>
      </c>
      <c r="AA967" s="27" t="s">
        <v>5801</v>
      </c>
      <c r="AB967" s="5"/>
      <c r="AC967" s="5"/>
      <c r="AD967" s="11"/>
      <c r="AE967" s="1" t="s">
        <v>5803</v>
      </c>
      <c r="AF967" s="28"/>
      <c r="AG967" s="5"/>
      <c r="AH967" s="5"/>
      <c r="AI967" s="11"/>
      <c r="AJ967" s="5"/>
      <c r="AK967" s="5"/>
      <c r="AL967" s="18"/>
      <c r="AM967" s="18"/>
      <c r="AN967" s="18"/>
    </row>
    <row x14ac:dyDescent="0.25" r="968" customHeight="1" ht="18.75">
      <c r="A968" s="1" t="s">
        <v>1578</v>
      </c>
      <c r="B968" s="1" t="s">
        <v>8237</v>
      </c>
      <c r="C968" s="4">
        <v>43541980000142</v>
      </c>
      <c r="D968" s="2" t="s">
        <v>8237</v>
      </c>
      <c r="E968" s="4">
        <v>31997348988</v>
      </c>
      <c r="F968" s="1" t="s">
        <v>8238</v>
      </c>
      <c r="G968" s="22">
        <v>45316.11146990741</v>
      </c>
      <c r="H968" s="3">
        <v>45597.22719907408</v>
      </c>
      <c r="I968" s="22"/>
      <c r="J968" s="1" t="s">
        <v>223</v>
      </c>
      <c r="K968" s="5"/>
      <c r="L968" s="25" t="s">
        <v>8239</v>
      </c>
      <c r="M968" s="18"/>
      <c r="N968" s="4">
        <v>76940976</v>
      </c>
      <c r="O968" s="4">
        <v>95081301</v>
      </c>
      <c r="P968" s="5"/>
      <c r="Q968" s="5"/>
      <c r="R968" s="5"/>
      <c r="S968" s="5"/>
      <c r="T968" s="1" t="s">
        <v>5815</v>
      </c>
      <c r="U968" s="1" t="s">
        <v>8238</v>
      </c>
      <c r="V968" s="5"/>
      <c r="W968" s="5"/>
      <c r="X968" s="18"/>
      <c r="Y968" s="1" t="s">
        <v>5800</v>
      </c>
      <c r="Z968" s="27" t="s">
        <v>5801</v>
      </c>
      <c r="AA968" s="27" t="s">
        <v>5801</v>
      </c>
      <c r="AB968" s="5"/>
      <c r="AC968" s="5"/>
      <c r="AD968" s="11"/>
      <c r="AE968" s="1" t="s">
        <v>5803</v>
      </c>
      <c r="AF968" s="28"/>
      <c r="AG968" s="5"/>
      <c r="AH968" s="5"/>
      <c r="AI968" s="11"/>
      <c r="AJ968" s="27" t="s">
        <v>5801</v>
      </c>
      <c r="AK968" s="5"/>
      <c r="AL968" s="18"/>
      <c r="AM968" s="18"/>
      <c r="AN968" s="18"/>
    </row>
    <row x14ac:dyDescent="0.25" r="969" customHeight="1" ht="18.75">
      <c r="A969" s="1" t="s">
        <v>505</v>
      </c>
      <c r="B969" s="1" t="s">
        <v>4791</v>
      </c>
      <c r="C969" s="4">
        <v>46136231000128</v>
      </c>
      <c r="D969" s="2" t="s">
        <v>4791</v>
      </c>
      <c r="E969" s="4">
        <v>11974407852</v>
      </c>
      <c r="F969" s="1" t="s">
        <v>8240</v>
      </c>
      <c r="G969" s="22">
        <v>45545.8540625</v>
      </c>
      <c r="H969" s="3">
        <v>45597.22721064815</v>
      </c>
      <c r="I969" s="22"/>
      <c r="J969" s="1" t="s">
        <v>144</v>
      </c>
      <c r="K969" s="1" t="s">
        <v>6143</v>
      </c>
      <c r="L969" s="25" t="s">
        <v>5689</v>
      </c>
      <c r="M969" s="18"/>
      <c r="N969" s="4">
        <v>88242350</v>
      </c>
      <c r="O969" s="4">
        <v>107265641</v>
      </c>
      <c r="P969" s="5"/>
      <c r="Q969" s="1" t="s">
        <v>5852</v>
      </c>
      <c r="R969" s="5"/>
      <c r="S969" s="1" t="s">
        <v>5814</v>
      </c>
      <c r="T969" s="5"/>
      <c r="U969" s="5"/>
      <c r="V969" s="5"/>
      <c r="W969" s="5"/>
      <c r="X969" s="18"/>
      <c r="Y969" s="1" t="s">
        <v>5800</v>
      </c>
      <c r="Z969" s="27" t="s">
        <v>5801</v>
      </c>
      <c r="AA969" s="27" t="s">
        <v>5801</v>
      </c>
      <c r="AB969" s="1" t="s">
        <v>8241</v>
      </c>
      <c r="AC969" s="27" t="s">
        <v>5802</v>
      </c>
      <c r="AD969" s="3">
        <v>45545.85403935185</v>
      </c>
      <c r="AE969" s="1" t="s">
        <v>5803</v>
      </c>
      <c r="AF969" s="28"/>
      <c r="AG969" s="5"/>
      <c r="AH969" s="5"/>
      <c r="AI969" s="11"/>
      <c r="AJ969" s="27" t="s">
        <v>5801</v>
      </c>
      <c r="AK969" s="27" t="s">
        <v>5802</v>
      </c>
      <c r="AL969" s="4">
        <v>7</v>
      </c>
      <c r="AM969" s="4">
        <v>3</v>
      </c>
      <c r="AN969" s="4">
        <v>20</v>
      </c>
    </row>
    <row x14ac:dyDescent="0.25" r="970" customHeight="1" ht="18.75">
      <c r="A970" s="1" t="s">
        <v>1103</v>
      </c>
      <c r="B970" s="1" t="s">
        <v>2259</v>
      </c>
      <c r="C970" s="4">
        <v>35099814000100</v>
      </c>
      <c r="D970" s="2" t="s">
        <v>2259</v>
      </c>
      <c r="E970" s="4">
        <v>37998621231</v>
      </c>
      <c r="F970" s="1" t="s">
        <v>8242</v>
      </c>
      <c r="G970" s="22">
        <v>45316.06929398148</v>
      </c>
      <c r="H970" s="3">
        <v>45321.559699074074</v>
      </c>
      <c r="I970" s="22">
        <v>45341.699641203704</v>
      </c>
      <c r="J970" s="1" t="s">
        <v>119</v>
      </c>
      <c r="K970" s="1" t="s">
        <v>5812</v>
      </c>
      <c r="L970" s="25" t="s">
        <v>8243</v>
      </c>
      <c r="M970" s="18"/>
      <c r="N970" s="4">
        <v>76940212</v>
      </c>
      <c r="O970" s="4">
        <v>95080751</v>
      </c>
      <c r="P970" s="5"/>
      <c r="Q970" s="5"/>
      <c r="R970" s="5"/>
      <c r="S970" s="5"/>
      <c r="T970" s="5"/>
      <c r="U970" s="1" t="s">
        <v>8244</v>
      </c>
      <c r="V970" s="5"/>
      <c r="W970" s="5"/>
      <c r="X970" s="18"/>
      <c r="Y970" s="1" t="s">
        <v>5800</v>
      </c>
      <c r="Z970" s="27" t="s">
        <v>5801</v>
      </c>
      <c r="AA970" s="27" t="s">
        <v>5801</v>
      </c>
      <c r="AB970" s="5"/>
      <c r="AC970" s="5"/>
      <c r="AD970" s="11"/>
      <c r="AE970" s="1" t="s">
        <v>5803</v>
      </c>
      <c r="AF970" s="28"/>
      <c r="AG970" s="5"/>
      <c r="AH970" s="5"/>
      <c r="AI970" s="11"/>
      <c r="AJ970" s="5"/>
      <c r="AK970" s="5"/>
      <c r="AL970" s="18"/>
      <c r="AM970" s="18"/>
      <c r="AN970" s="18"/>
    </row>
    <row x14ac:dyDescent="0.25" r="971" customHeight="1" ht="18.75">
      <c r="A971" s="1" t="s">
        <v>841</v>
      </c>
      <c r="B971" s="1" t="s">
        <v>1864</v>
      </c>
      <c r="C971" s="18"/>
      <c r="D971" s="2" t="s">
        <v>1864</v>
      </c>
      <c r="E971" s="4">
        <v>22997725699</v>
      </c>
      <c r="F971" s="1" t="s">
        <v>8245</v>
      </c>
      <c r="G971" s="22">
        <v>45378.888090277775</v>
      </c>
      <c r="H971" s="3">
        <v>45597.22719907408</v>
      </c>
      <c r="I971" s="22"/>
      <c r="J971" s="1" t="s">
        <v>119</v>
      </c>
      <c r="K971" s="1" t="s">
        <v>5797</v>
      </c>
      <c r="L971" s="25" t="s">
        <v>5171</v>
      </c>
      <c r="M971" s="18"/>
      <c r="N971" s="4">
        <v>80012608</v>
      </c>
      <c r="O971" s="4">
        <v>98591992</v>
      </c>
      <c r="P971" s="5"/>
      <c r="Q971" s="5"/>
      <c r="R971" s="5"/>
      <c r="S971" s="5"/>
      <c r="T971" s="5"/>
      <c r="U971" s="1" t="s">
        <v>8246</v>
      </c>
      <c r="V971" s="5"/>
      <c r="W971" s="5"/>
      <c r="X971" s="18"/>
      <c r="Y971" s="1" t="s">
        <v>5800</v>
      </c>
      <c r="Z971" s="27" t="s">
        <v>5801</v>
      </c>
      <c r="AA971" s="27" t="s">
        <v>5801</v>
      </c>
      <c r="AB971" s="5"/>
      <c r="AC971" s="27" t="s">
        <v>5802</v>
      </c>
      <c r="AD971" s="3">
        <v>45378.888032407405</v>
      </c>
      <c r="AE971" s="1" t="s">
        <v>5803</v>
      </c>
      <c r="AF971" s="28"/>
      <c r="AG971" s="5"/>
      <c r="AH971" s="5"/>
      <c r="AI971" s="11"/>
      <c r="AJ971" s="27" t="s">
        <v>5801</v>
      </c>
      <c r="AK971" s="5"/>
      <c r="AL971" s="18"/>
      <c r="AM971" s="18"/>
      <c r="AN971" s="18"/>
    </row>
    <row x14ac:dyDescent="0.25" r="972" customHeight="1" ht="18.75">
      <c r="A972" s="1" t="s">
        <v>1234</v>
      </c>
      <c r="B972" s="1" t="s">
        <v>1865</v>
      </c>
      <c r="C972" s="4">
        <v>54933521000120</v>
      </c>
      <c r="D972" s="2" t="s">
        <v>8247</v>
      </c>
      <c r="E972" s="4">
        <v>16992256617</v>
      </c>
      <c r="F972" s="1" t="s">
        <v>8248</v>
      </c>
      <c r="G972" s="22">
        <v>45535.55119212963</v>
      </c>
      <c r="H972" s="3">
        <v>45597.23002314815</v>
      </c>
      <c r="I972" s="22"/>
      <c r="J972" s="1" t="s">
        <v>75</v>
      </c>
      <c r="K972" s="5"/>
      <c r="L972" s="25" t="s">
        <v>5616</v>
      </c>
      <c r="M972" s="18"/>
      <c r="N972" s="4">
        <v>87885024</v>
      </c>
      <c r="O972" s="4">
        <v>106781200</v>
      </c>
      <c r="P972" s="5"/>
      <c r="Q972" s="1" t="s">
        <v>5852</v>
      </c>
      <c r="R972" s="5"/>
      <c r="S972" s="1" t="s">
        <v>5882</v>
      </c>
      <c r="T972" s="5"/>
      <c r="U972" s="5"/>
      <c r="V972" s="5"/>
      <c r="W972" s="5"/>
      <c r="X972" s="18"/>
      <c r="Y972" s="1" t="s">
        <v>5800</v>
      </c>
      <c r="Z972" s="27" t="s">
        <v>5801</v>
      </c>
      <c r="AA972" s="27" t="s">
        <v>5801</v>
      </c>
      <c r="AB972" s="5"/>
      <c r="AC972" s="27" t="s">
        <v>5802</v>
      </c>
      <c r="AD972" s="3">
        <v>45535.55118055556</v>
      </c>
      <c r="AE972" s="1" t="s">
        <v>5803</v>
      </c>
      <c r="AF972" s="28"/>
      <c r="AG972" s="5"/>
      <c r="AH972" s="5"/>
      <c r="AI972" s="11"/>
      <c r="AJ972" s="27" t="s">
        <v>5801</v>
      </c>
      <c r="AK972" s="27" t="s">
        <v>5801</v>
      </c>
      <c r="AL972" s="4">
        <v>0</v>
      </c>
      <c r="AM972" s="4">
        <v>0</v>
      </c>
      <c r="AN972" s="4">
        <v>0</v>
      </c>
    </row>
    <row x14ac:dyDescent="0.25" r="973" customHeight="1" ht="18.75">
      <c r="A973" s="1" t="s">
        <v>1601</v>
      </c>
      <c r="B973" s="1" t="s">
        <v>1972</v>
      </c>
      <c r="C973" s="4">
        <v>14158734000108</v>
      </c>
      <c r="D973" s="2" t="s">
        <v>8249</v>
      </c>
      <c r="E973" s="4">
        <v>38988288702</v>
      </c>
      <c r="F973" s="1" t="s">
        <v>8250</v>
      </c>
      <c r="G973" s="22">
        <v>45561.52835648148</v>
      </c>
      <c r="H973" s="3">
        <v>45597.227222222224</v>
      </c>
      <c r="I973" s="22"/>
      <c r="J973" s="1" t="s">
        <v>237</v>
      </c>
      <c r="K973" s="1" t="s">
        <v>5835</v>
      </c>
      <c r="L973" s="25" t="s">
        <v>5747</v>
      </c>
      <c r="M973" s="18"/>
      <c r="N973" s="4">
        <v>88679105</v>
      </c>
      <c r="O973" s="4">
        <v>108003269</v>
      </c>
      <c r="P973" s="5"/>
      <c r="Q973" s="1" t="s">
        <v>5852</v>
      </c>
      <c r="R973" s="5"/>
      <c r="S973" s="1" t="s">
        <v>5859</v>
      </c>
      <c r="T973" s="1" t="s">
        <v>5815</v>
      </c>
      <c r="U973" s="5"/>
      <c r="V973" s="5"/>
      <c r="W973" s="5"/>
      <c r="X973" s="18"/>
      <c r="Y973" s="1" t="s">
        <v>5800</v>
      </c>
      <c r="Z973" s="27" t="s">
        <v>5801</v>
      </c>
      <c r="AA973" s="27" t="s">
        <v>5801</v>
      </c>
      <c r="AB973" s="1" t="s">
        <v>8251</v>
      </c>
      <c r="AC973" s="27" t="s">
        <v>5802</v>
      </c>
      <c r="AD973" s="3">
        <v>45561.528344907405</v>
      </c>
      <c r="AE973" s="1" t="s">
        <v>5803</v>
      </c>
      <c r="AF973" s="28"/>
      <c r="AG973" s="5"/>
      <c r="AH973" s="5"/>
      <c r="AI973" s="11"/>
      <c r="AJ973" s="27" t="s">
        <v>5801</v>
      </c>
      <c r="AK973" s="27" t="s">
        <v>5801</v>
      </c>
      <c r="AL973" s="4">
        <v>0</v>
      </c>
      <c r="AM973" s="4">
        <v>0</v>
      </c>
      <c r="AN973" s="4">
        <v>0</v>
      </c>
    </row>
    <row x14ac:dyDescent="0.25" r="974" customHeight="1" ht="18.75">
      <c r="A974" s="1" t="s">
        <v>4529</v>
      </c>
      <c r="B974" s="1" t="s">
        <v>8252</v>
      </c>
      <c r="C974" s="4">
        <v>38558350000140</v>
      </c>
      <c r="D974" s="2" t="s">
        <v>8252</v>
      </c>
      <c r="E974" s="4">
        <v>31991638226</v>
      </c>
      <c r="F974" s="1" t="s">
        <v>8253</v>
      </c>
      <c r="G974" s="22">
        <v>45501.10123842592</v>
      </c>
      <c r="H974" s="3">
        <v>45597.22719907408</v>
      </c>
      <c r="I974" s="22"/>
      <c r="J974" s="1" t="s">
        <v>288</v>
      </c>
      <c r="K974" s="5"/>
      <c r="L974" s="5"/>
      <c r="M974" s="18"/>
      <c r="N974" s="4">
        <v>86894193</v>
      </c>
      <c r="O974" s="4">
        <v>105228140</v>
      </c>
      <c r="P974" s="5"/>
      <c r="Q974" s="5"/>
      <c r="R974" s="5"/>
      <c r="S974" s="5"/>
      <c r="T974" s="5"/>
      <c r="U974" s="5"/>
      <c r="V974" s="5"/>
      <c r="W974" s="27" t="s">
        <v>5802</v>
      </c>
      <c r="X974" s="18"/>
      <c r="Y974" s="1" t="s">
        <v>5800</v>
      </c>
      <c r="Z974" s="27" t="s">
        <v>5801</v>
      </c>
      <c r="AA974" s="27" t="s">
        <v>5801</v>
      </c>
      <c r="AB974" s="5"/>
      <c r="AC974" s="27" t="s">
        <v>5802</v>
      </c>
      <c r="AD974" s="3">
        <v>45501.09611111111</v>
      </c>
      <c r="AE974" s="1" t="s">
        <v>5803</v>
      </c>
      <c r="AF974" s="28"/>
      <c r="AG974" s="5"/>
      <c r="AH974" s="5"/>
      <c r="AI974" s="11"/>
      <c r="AJ974" s="27" t="s">
        <v>5801</v>
      </c>
      <c r="AK974" s="27" t="s">
        <v>5802</v>
      </c>
      <c r="AL974" s="18"/>
      <c r="AM974" s="18"/>
      <c r="AN974" s="18"/>
    </row>
    <row x14ac:dyDescent="0.25" r="975" customHeight="1" ht="18.75">
      <c r="A975" s="1" t="s">
        <v>8254</v>
      </c>
      <c r="B975" s="1" t="s">
        <v>8255</v>
      </c>
      <c r="C975" s="4">
        <v>49110260000109</v>
      </c>
      <c r="D975" s="2" t="s">
        <v>8255</v>
      </c>
      <c r="E975" s="4">
        <v>31987999303</v>
      </c>
      <c r="F975" s="1" t="s">
        <v>8256</v>
      </c>
      <c r="G975" s="22">
        <v>45239.79546296296</v>
      </c>
      <c r="H975" s="3">
        <v>45597.227222222224</v>
      </c>
      <c r="I975" s="22"/>
      <c r="J975" s="1" t="s">
        <v>119</v>
      </c>
      <c r="K975" s="5"/>
      <c r="L975" s="25" t="s">
        <v>8257</v>
      </c>
      <c r="M975" s="18"/>
      <c r="N975" s="4">
        <v>74154278</v>
      </c>
      <c r="O975" s="4">
        <v>91316967</v>
      </c>
      <c r="P975" s="5"/>
      <c r="Q975" s="5"/>
      <c r="R975" s="5"/>
      <c r="S975" s="5"/>
      <c r="T975" s="5"/>
      <c r="U975" s="5"/>
      <c r="V975" s="5"/>
      <c r="W975" s="27" t="s">
        <v>5802</v>
      </c>
      <c r="X975" s="18"/>
      <c r="Y975" s="1" t="s">
        <v>5800</v>
      </c>
      <c r="Z975" s="27" t="s">
        <v>5801</v>
      </c>
      <c r="AA975" s="27" t="s">
        <v>5801</v>
      </c>
      <c r="AB975" s="5"/>
      <c r="AC975" s="5"/>
      <c r="AD975" s="11"/>
      <c r="AE975" s="1" t="s">
        <v>5803</v>
      </c>
      <c r="AF975" s="28"/>
      <c r="AG975" s="5"/>
      <c r="AH975" s="5"/>
      <c r="AI975" s="11"/>
      <c r="AJ975" s="27" t="s">
        <v>5801</v>
      </c>
      <c r="AK975" s="5"/>
      <c r="AL975" s="18"/>
      <c r="AM975" s="18"/>
      <c r="AN975" s="18"/>
    </row>
    <row x14ac:dyDescent="0.25" r="976" customHeight="1" ht="18.75">
      <c r="A976" s="1" t="s">
        <v>1208</v>
      </c>
      <c r="B976" s="1" t="s">
        <v>1866</v>
      </c>
      <c r="C976" s="4">
        <v>51710292000197</v>
      </c>
      <c r="D976" s="2" t="s">
        <v>8258</v>
      </c>
      <c r="E976" s="4">
        <v>12997744788</v>
      </c>
      <c r="F976" s="1" t="s">
        <v>8259</v>
      </c>
      <c r="G976" s="22">
        <v>45398.85681712963</v>
      </c>
      <c r="H976" s="3">
        <v>45561.77400462963</v>
      </c>
      <c r="I976" s="22">
        <v>45561.87074074074</v>
      </c>
      <c r="J976" s="1" t="s">
        <v>41</v>
      </c>
      <c r="K976" s="1" t="s">
        <v>5812</v>
      </c>
      <c r="L976" s="25" t="s">
        <v>5231</v>
      </c>
      <c r="M976" s="18"/>
      <c r="N976" s="4">
        <v>81935682</v>
      </c>
      <c r="O976" s="4">
        <v>104483055</v>
      </c>
      <c r="P976" s="5"/>
      <c r="Q976" s="5"/>
      <c r="R976" s="5"/>
      <c r="S976" s="5"/>
      <c r="T976" s="1" t="s">
        <v>5815</v>
      </c>
      <c r="U976" s="1" t="s">
        <v>8260</v>
      </c>
      <c r="V976" s="5"/>
      <c r="W976" s="27" t="s">
        <v>5802</v>
      </c>
      <c r="X976" s="18"/>
      <c r="Y976" s="1" t="s">
        <v>5800</v>
      </c>
      <c r="Z976" s="27" t="s">
        <v>5801</v>
      </c>
      <c r="AA976" s="27" t="s">
        <v>5801</v>
      </c>
      <c r="AB976" s="5"/>
      <c r="AC976" s="27" t="s">
        <v>5802</v>
      </c>
      <c r="AD976" s="3">
        <v>45398.85679398148</v>
      </c>
      <c r="AE976" s="1" t="s">
        <v>5803</v>
      </c>
      <c r="AF976" s="28"/>
      <c r="AG976" s="5"/>
      <c r="AH976" s="5"/>
      <c r="AI976" s="11"/>
      <c r="AJ976" s="27" t="s">
        <v>5801</v>
      </c>
      <c r="AK976" s="5"/>
      <c r="AL976" s="18"/>
      <c r="AM976" s="18"/>
      <c r="AN976" s="18"/>
    </row>
    <row x14ac:dyDescent="0.25" r="977" customHeight="1" ht="18.75">
      <c r="A977" s="1" t="s">
        <v>1556</v>
      </c>
      <c r="B977" s="1" t="s">
        <v>2477</v>
      </c>
      <c r="C977" s="18"/>
      <c r="D977" s="2" t="s">
        <v>2477</v>
      </c>
      <c r="E977" s="4">
        <v>47991738030</v>
      </c>
      <c r="F977" s="1" t="s">
        <v>8261</v>
      </c>
      <c r="G977" s="22">
        <v>45030.76238425926</v>
      </c>
      <c r="H977" s="3">
        <v>45597.23003472222</v>
      </c>
      <c r="I977" s="22"/>
      <c r="J977" s="1" t="s">
        <v>201</v>
      </c>
      <c r="K977" s="1" t="s">
        <v>5824</v>
      </c>
      <c r="L977" s="5"/>
      <c r="M977" s="4">
        <v>1090257</v>
      </c>
      <c r="N977" s="18"/>
      <c r="O977" s="18"/>
      <c r="P977" s="5"/>
      <c r="Q977" s="1" t="s">
        <v>5813</v>
      </c>
      <c r="R977" s="1" t="s">
        <v>5926</v>
      </c>
      <c r="S977" s="1" t="s">
        <v>5927</v>
      </c>
      <c r="T977" s="5"/>
      <c r="U977" s="5"/>
      <c r="V977" s="5"/>
      <c r="W977" s="5"/>
      <c r="X977" s="18"/>
      <c r="Y977" s="1" t="s">
        <v>5800</v>
      </c>
      <c r="Z977" s="27" t="s">
        <v>5801</v>
      </c>
      <c r="AA977" s="27" t="s">
        <v>5801</v>
      </c>
      <c r="AB977" s="5"/>
      <c r="AC977" s="5"/>
      <c r="AD977" s="11"/>
      <c r="AE977" s="1" t="s">
        <v>5803</v>
      </c>
      <c r="AF977" s="28"/>
      <c r="AG977" s="5"/>
      <c r="AH977" s="5"/>
      <c r="AI977" s="11"/>
      <c r="AJ977" s="27" t="s">
        <v>5801</v>
      </c>
      <c r="AK977" s="5"/>
      <c r="AL977" s="18"/>
      <c r="AM977" s="18"/>
      <c r="AN977" s="18"/>
    </row>
    <row x14ac:dyDescent="0.25" r="978" customHeight="1" ht="18.75">
      <c r="A978" s="1" t="s">
        <v>576</v>
      </c>
      <c r="B978" s="1" t="s">
        <v>1867</v>
      </c>
      <c r="C978" s="4">
        <v>30601238000133</v>
      </c>
      <c r="D978" s="2" t="s">
        <v>1867</v>
      </c>
      <c r="E978" s="4">
        <v>61999646556</v>
      </c>
      <c r="F978" s="1" t="s">
        <v>8262</v>
      </c>
      <c r="G978" s="22">
        <v>45345.8299537037</v>
      </c>
      <c r="H978" s="3">
        <v>45597.22991898148</v>
      </c>
      <c r="I978" s="22"/>
      <c r="J978" s="1" t="s">
        <v>288</v>
      </c>
      <c r="K978" s="1" t="s">
        <v>5893</v>
      </c>
      <c r="L978" s="25" t="s">
        <v>8263</v>
      </c>
      <c r="M978" s="18"/>
      <c r="N978" s="4">
        <v>77762356</v>
      </c>
      <c r="O978" s="4">
        <v>96382538</v>
      </c>
      <c r="P978" s="5"/>
      <c r="Q978" s="5"/>
      <c r="R978" s="5"/>
      <c r="S978" s="5"/>
      <c r="T978" s="5"/>
      <c r="U978" s="1" t="s">
        <v>8262</v>
      </c>
      <c r="V978" s="5"/>
      <c r="W978" s="5"/>
      <c r="X978" s="18"/>
      <c r="Y978" s="1" t="s">
        <v>5800</v>
      </c>
      <c r="Z978" s="27" t="s">
        <v>5801</v>
      </c>
      <c r="AA978" s="27" t="s">
        <v>5801</v>
      </c>
      <c r="AB978" s="1" t="s">
        <v>8264</v>
      </c>
      <c r="AC978" s="5"/>
      <c r="AD978" s="11"/>
      <c r="AE978" s="1" t="s">
        <v>5803</v>
      </c>
      <c r="AF978" s="28"/>
      <c r="AG978" s="1" t="s">
        <v>5852</v>
      </c>
      <c r="AH978" s="1" t="s">
        <v>8265</v>
      </c>
      <c r="AI978" s="3">
        <v>45548.849270833336</v>
      </c>
      <c r="AJ978" s="27" t="s">
        <v>5801</v>
      </c>
      <c r="AK978" s="5"/>
      <c r="AL978" s="18"/>
      <c r="AM978" s="18"/>
      <c r="AN978" s="18"/>
    </row>
    <row x14ac:dyDescent="0.25" r="979" customHeight="1" ht="18.75">
      <c r="A979" s="1" t="s">
        <v>846</v>
      </c>
      <c r="B979" s="1" t="s">
        <v>1973</v>
      </c>
      <c r="C979" s="4">
        <v>53820242000198</v>
      </c>
      <c r="D979" s="2" t="s">
        <v>1973</v>
      </c>
      <c r="E979" s="4">
        <v>34996992299</v>
      </c>
      <c r="F979" s="1" t="s">
        <v>8266</v>
      </c>
      <c r="G979" s="22">
        <v>45520.75796296296</v>
      </c>
      <c r="H979" s="3">
        <v>45594.46083333333</v>
      </c>
      <c r="I979" s="22">
        <v>45594.603784722225</v>
      </c>
      <c r="J979" s="1" t="s">
        <v>119</v>
      </c>
      <c r="K979" s="1" t="s">
        <v>5939</v>
      </c>
      <c r="L979" s="25" t="s">
        <v>5557</v>
      </c>
      <c r="M979" s="18"/>
      <c r="N979" s="4">
        <v>87485954</v>
      </c>
      <c r="O979" s="4">
        <v>106152231</v>
      </c>
      <c r="P979" s="5"/>
      <c r="Q979" s="1" t="s">
        <v>5852</v>
      </c>
      <c r="R979" s="5"/>
      <c r="S979" s="1" t="s">
        <v>5882</v>
      </c>
      <c r="T979" s="5"/>
      <c r="U979" s="5"/>
      <c r="V979" s="5"/>
      <c r="W979" s="27" t="s">
        <v>5802</v>
      </c>
      <c r="X979" s="18"/>
      <c r="Y979" s="1" t="s">
        <v>5800</v>
      </c>
      <c r="Z979" s="27" t="s">
        <v>5801</v>
      </c>
      <c r="AA979" s="27" t="s">
        <v>5801</v>
      </c>
      <c r="AB979" s="1" t="s">
        <v>8267</v>
      </c>
      <c r="AC979" s="27" t="s">
        <v>5802</v>
      </c>
      <c r="AD979" s="3">
        <v>45520.75795138889</v>
      </c>
      <c r="AE979" s="1" t="s">
        <v>5803</v>
      </c>
      <c r="AF979" s="26" t="s">
        <v>1973</v>
      </c>
      <c r="AG979" s="5"/>
      <c r="AH979" s="5"/>
      <c r="AI979" s="11"/>
      <c r="AJ979" s="27" t="s">
        <v>5801</v>
      </c>
      <c r="AK979" s="27" t="s">
        <v>5801</v>
      </c>
      <c r="AL979" s="4">
        <v>0</v>
      </c>
      <c r="AM979" s="4">
        <v>0</v>
      </c>
      <c r="AN979" s="4">
        <v>0</v>
      </c>
    </row>
    <row x14ac:dyDescent="0.25" r="980" customHeight="1" ht="18.75">
      <c r="A980" s="1" t="s">
        <v>1150</v>
      </c>
      <c r="B980" s="1" t="s">
        <v>4792</v>
      </c>
      <c r="C980" s="4">
        <v>80917984749</v>
      </c>
      <c r="D980" s="2" t="s">
        <v>4792</v>
      </c>
      <c r="E980" s="4">
        <v>21996443186</v>
      </c>
      <c r="F980" s="1" t="s">
        <v>8268</v>
      </c>
      <c r="G980" s="22">
        <v>45489.72628472222</v>
      </c>
      <c r="H980" s="3">
        <v>45597.22994212963</v>
      </c>
      <c r="I980" s="22"/>
      <c r="J980" s="1" t="s">
        <v>223</v>
      </c>
      <c r="K980" s="1" t="s">
        <v>5835</v>
      </c>
      <c r="L980" s="25" t="s">
        <v>5459</v>
      </c>
      <c r="M980" s="18"/>
      <c r="N980" s="4">
        <v>86614349</v>
      </c>
      <c r="O980" s="4">
        <v>104723423</v>
      </c>
      <c r="P980" s="5"/>
      <c r="Q980" s="5"/>
      <c r="R980" s="5"/>
      <c r="S980" s="5"/>
      <c r="T980" s="1" t="s">
        <v>5798</v>
      </c>
      <c r="U980" s="5"/>
      <c r="V980" s="5"/>
      <c r="W980" s="5"/>
      <c r="X980" s="18"/>
      <c r="Y980" s="1" t="s">
        <v>5800</v>
      </c>
      <c r="Z980" s="27" t="s">
        <v>5801</v>
      </c>
      <c r="AA980" s="27" t="s">
        <v>5801</v>
      </c>
      <c r="AB980" s="5"/>
      <c r="AC980" s="27" t="s">
        <v>5802</v>
      </c>
      <c r="AD980" s="3">
        <v>45489.726273148146</v>
      </c>
      <c r="AE980" s="1" t="s">
        <v>5803</v>
      </c>
      <c r="AF980" s="28"/>
      <c r="AG980" s="5"/>
      <c r="AH980" s="5"/>
      <c r="AI980" s="11"/>
      <c r="AJ980" s="27" t="s">
        <v>5801</v>
      </c>
      <c r="AK980" s="5"/>
      <c r="AL980" s="18"/>
      <c r="AM980" s="18"/>
      <c r="AN980" s="18"/>
    </row>
    <row x14ac:dyDescent="0.25" r="981" customHeight="1" ht="18.75">
      <c r="A981" s="1" t="s">
        <v>1615</v>
      </c>
      <c r="B981" s="1" t="s">
        <v>2045</v>
      </c>
      <c r="C981" s="4">
        <v>18179915000171</v>
      </c>
      <c r="D981" s="2" t="s">
        <v>8269</v>
      </c>
      <c r="E981" s="4">
        <v>15981262748</v>
      </c>
      <c r="F981" s="1" t="s">
        <v>8270</v>
      </c>
      <c r="G981" s="22">
        <v>45457.738541666666</v>
      </c>
      <c r="H981" s="3">
        <v>45597.227222222224</v>
      </c>
      <c r="I981" s="22"/>
      <c r="J981" s="1" t="s">
        <v>108</v>
      </c>
      <c r="K981" s="1" t="s">
        <v>5797</v>
      </c>
      <c r="L981" s="5"/>
      <c r="M981" s="18"/>
      <c r="N981" s="4">
        <v>85634954</v>
      </c>
      <c r="O981" s="4">
        <v>103146271</v>
      </c>
      <c r="P981" s="5"/>
      <c r="Q981" s="5"/>
      <c r="R981" s="5"/>
      <c r="S981" s="5"/>
      <c r="T981" s="1" t="s">
        <v>5798</v>
      </c>
      <c r="U981" s="1" t="s">
        <v>8270</v>
      </c>
      <c r="V981" s="5"/>
      <c r="W981" s="5"/>
      <c r="X981" s="4">
        <v>127858</v>
      </c>
      <c r="Y981" s="1" t="s">
        <v>5800</v>
      </c>
      <c r="Z981" s="27" t="s">
        <v>5801</v>
      </c>
      <c r="AA981" s="27" t="s">
        <v>5801</v>
      </c>
      <c r="AB981" s="5"/>
      <c r="AC981" s="27" t="s">
        <v>5802</v>
      </c>
      <c r="AD981" s="3">
        <v>45457.738530092596</v>
      </c>
      <c r="AE981" s="1" t="s">
        <v>5803</v>
      </c>
      <c r="AF981" s="28"/>
      <c r="AG981" s="5"/>
      <c r="AH981" s="5"/>
      <c r="AI981" s="11"/>
      <c r="AJ981" s="27" t="s">
        <v>5801</v>
      </c>
      <c r="AK981" s="5"/>
      <c r="AL981" s="18"/>
      <c r="AM981" s="18"/>
      <c r="AN981" s="18"/>
    </row>
    <row x14ac:dyDescent="0.25" r="982" customHeight="1" ht="18.75">
      <c r="A982" s="1" t="s">
        <v>1502</v>
      </c>
      <c r="B982" s="1" t="s">
        <v>2046</v>
      </c>
      <c r="C982" s="4">
        <v>7989066000103</v>
      </c>
      <c r="D982" s="2" t="s">
        <v>8271</v>
      </c>
      <c r="E982" s="4">
        <v>49999199569</v>
      </c>
      <c r="F982" s="1" t="s">
        <v>8272</v>
      </c>
      <c r="G982" s="22">
        <v>45560.012349537035</v>
      </c>
      <c r="H982" s="3">
        <v>45597.2271875</v>
      </c>
      <c r="I982" s="22"/>
      <c r="J982" s="1" t="s">
        <v>237</v>
      </c>
      <c r="K982" s="1" t="s">
        <v>5797</v>
      </c>
      <c r="L982" s="25" t="s">
        <v>5736</v>
      </c>
      <c r="M982" s="18"/>
      <c r="N982" s="4">
        <v>88650752</v>
      </c>
      <c r="O982" s="4">
        <v>107944068</v>
      </c>
      <c r="P982" s="5"/>
      <c r="Q982" s="1" t="s">
        <v>5852</v>
      </c>
      <c r="R982" s="5"/>
      <c r="S982" s="1" t="s">
        <v>5927</v>
      </c>
      <c r="T982" s="5"/>
      <c r="U982" s="5"/>
      <c r="V982" s="5"/>
      <c r="W982" s="5"/>
      <c r="X982" s="4">
        <v>119953</v>
      </c>
      <c r="Y982" s="1" t="s">
        <v>5800</v>
      </c>
      <c r="Z982" s="27" t="s">
        <v>5801</v>
      </c>
      <c r="AA982" s="27" t="s">
        <v>5801</v>
      </c>
      <c r="AB982" s="5"/>
      <c r="AC982" s="27" t="s">
        <v>5802</v>
      </c>
      <c r="AD982" s="3">
        <v>45560.01232638889</v>
      </c>
      <c r="AE982" s="1" t="s">
        <v>5803</v>
      </c>
      <c r="AF982" s="28"/>
      <c r="AG982" s="5"/>
      <c r="AH982" s="5"/>
      <c r="AI982" s="11"/>
      <c r="AJ982" s="27" t="s">
        <v>5801</v>
      </c>
      <c r="AK982" s="27" t="s">
        <v>5802</v>
      </c>
      <c r="AL982" s="4">
        <v>1</v>
      </c>
      <c r="AM982" s="4">
        <v>1</v>
      </c>
      <c r="AN982" s="4">
        <v>3</v>
      </c>
    </row>
    <row x14ac:dyDescent="0.25" r="983" customHeight="1" ht="18.75">
      <c r="A983" s="1" t="s">
        <v>426</v>
      </c>
      <c r="B983" s="1" t="s">
        <v>2260</v>
      </c>
      <c r="C983" s="4">
        <v>12843344816</v>
      </c>
      <c r="D983" s="2" t="s">
        <v>2260</v>
      </c>
      <c r="E983" s="4">
        <v>11997920401</v>
      </c>
      <c r="F983" s="1" t="s">
        <v>8273</v>
      </c>
      <c r="G983" s="22">
        <v>45153.79912037037</v>
      </c>
      <c r="H983" s="3">
        <v>45597.22719907408</v>
      </c>
      <c r="I983" s="22"/>
      <c r="J983" s="1" t="s">
        <v>273</v>
      </c>
      <c r="K983" s="1" t="s">
        <v>5824</v>
      </c>
      <c r="L983" s="25" t="s">
        <v>8274</v>
      </c>
      <c r="M983" s="4">
        <v>1148445</v>
      </c>
      <c r="N983" s="4">
        <v>70278459</v>
      </c>
      <c r="O983" s="4">
        <v>85955300</v>
      </c>
      <c r="P983" s="5"/>
      <c r="Q983" s="5"/>
      <c r="R983" s="5"/>
      <c r="S983" s="5"/>
      <c r="T983" s="5"/>
      <c r="U983" s="1" t="s">
        <v>8275</v>
      </c>
      <c r="V983" s="5"/>
      <c r="W983" s="5"/>
      <c r="X983" s="18"/>
      <c r="Y983" s="1" t="s">
        <v>5800</v>
      </c>
      <c r="Z983" s="27" t="s">
        <v>5801</v>
      </c>
      <c r="AA983" s="27" t="s">
        <v>5801</v>
      </c>
      <c r="AB983" s="5"/>
      <c r="AC983" s="5"/>
      <c r="AD983" s="11"/>
      <c r="AE983" s="1" t="s">
        <v>5803</v>
      </c>
      <c r="AF983" s="28"/>
      <c r="AG983" s="5"/>
      <c r="AH983" s="5"/>
      <c r="AI983" s="11"/>
      <c r="AJ983" s="27" t="s">
        <v>5801</v>
      </c>
      <c r="AK983" s="5"/>
      <c r="AL983" s="18"/>
      <c r="AM983" s="18"/>
      <c r="AN983" s="18"/>
    </row>
    <row x14ac:dyDescent="0.25" r="984" customHeight="1" ht="18.75">
      <c r="A984" s="1" t="s">
        <v>1432</v>
      </c>
      <c r="B984" s="1" t="s">
        <v>8276</v>
      </c>
      <c r="C984" s="4">
        <v>22382094000143</v>
      </c>
      <c r="D984" s="2" t="s">
        <v>8276</v>
      </c>
      <c r="E984" s="4">
        <v>19999265891</v>
      </c>
      <c r="F984" s="1" t="s">
        <v>8277</v>
      </c>
      <c r="G984" s="22">
        <v>45246.76561342592</v>
      </c>
      <c r="H984" s="3">
        <v>45256.64885416667</v>
      </c>
      <c r="I984" s="22">
        <v>45266.55409722222</v>
      </c>
      <c r="J984" s="1" t="s">
        <v>44</v>
      </c>
      <c r="K984" s="5"/>
      <c r="L984" s="25" t="s">
        <v>8278</v>
      </c>
      <c r="M984" s="18"/>
      <c r="N984" s="4">
        <v>74312473</v>
      </c>
      <c r="O984" s="4">
        <v>91607233</v>
      </c>
      <c r="P984" s="5"/>
      <c r="Q984" s="5"/>
      <c r="R984" s="5"/>
      <c r="S984" s="5"/>
      <c r="T984" s="1" t="s">
        <v>5815</v>
      </c>
      <c r="U984" s="1" t="s">
        <v>8279</v>
      </c>
      <c r="V984" s="5"/>
      <c r="W984" s="5"/>
      <c r="X984" s="18"/>
      <c r="Y984" s="1" t="s">
        <v>5800</v>
      </c>
      <c r="Z984" s="27" t="s">
        <v>5801</v>
      </c>
      <c r="AA984" s="27" t="s">
        <v>5801</v>
      </c>
      <c r="AB984" s="5"/>
      <c r="AC984" s="5"/>
      <c r="AD984" s="11"/>
      <c r="AE984" s="1" t="s">
        <v>5803</v>
      </c>
      <c r="AF984" s="28"/>
      <c r="AG984" s="5"/>
      <c r="AH984" s="5"/>
      <c r="AI984" s="11"/>
      <c r="AJ984" s="5"/>
      <c r="AK984" s="5"/>
      <c r="AL984" s="18"/>
      <c r="AM984" s="18"/>
      <c r="AN984" s="18"/>
    </row>
    <row x14ac:dyDescent="0.25" r="985" customHeight="1" ht="18.75">
      <c r="A985" s="1" t="s">
        <v>8280</v>
      </c>
      <c r="B985" s="1" t="s">
        <v>8281</v>
      </c>
      <c r="C985" s="4">
        <v>97300345000100</v>
      </c>
      <c r="D985" s="2" t="s">
        <v>8281</v>
      </c>
      <c r="E985" s="4">
        <v>5551992329872</v>
      </c>
      <c r="F985" s="1" t="s">
        <v>8282</v>
      </c>
      <c r="G985" s="22">
        <v>45349.76138888889</v>
      </c>
      <c r="H985" s="3">
        <v>45597.22721064815</v>
      </c>
      <c r="I985" s="22"/>
      <c r="J985" s="1" t="s">
        <v>119</v>
      </c>
      <c r="K985" s="1" t="s">
        <v>5797</v>
      </c>
      <c r="L985" s="5"/>
      <c r="M985" s="18"/>
      <c r="N985" s="4">
        <v>77851303</v>
      </c>
      <c r="O985" s="4">
        <v>96549436</v>
      </c>
      <c r="P985" s="27" t="s">
        <v>5802</v>
      </c>
      <c r="Q985" s="5"/>
      <c r="R985" s="5"/>
      <c r="S985" s="5"/>
      <c r="T985" s="5"/>
      <c r="U985" s="5"/>
      <c r="V985" s="27" t="s">
        <v>5802</v>
      </c>
      <c r="W985" s="27" t="s">
        <v>5801</v>
      </c>
      <c r="X985" s="4">
        <v>111595</v>
      </c>
      <c r="Y985" s="1" t="s">
        <v>5800</v>
      </c>
      <c r="Z985" s="27" t="s">
        <v>5801</v>
      </c>
      <c r="AA985" s="27" t="s">
        <v>5801</v>
      </c>
      <c r="AB985" s="5"/>
      <c r="AC985" s="5"/>
      <c r="AD985" s="11"/>
      <c r="AE985" s="1" t="s">
        <v>5803</v>
      </c>
      <c r="AF985" s="28"/>
      <c r="AG985" s="5"/>
      <c r="AH985" s="5"/>
      <c r="AI985" s="11"/>
      <c r="AJ985" s="27" t="s">
        <v>5801</v>
      </c>
      <c r="AK985" s="5"/>
      <c r="AL985" s="18"/>
      <c r="AM985" s="18"/>
      <c r="AN985" s="18"/>
    </row>
    <row x14ac:dyDescent="0.25" r="986" customHeight="1" ht="18.75">
      <c r="A986" s="1" t="s">
        <v>3036</v>
      </c>
      <c r="B986" s="1" t="s">
        <v>5024</v>
      </c>
      <c r="C986" s="4">
        <v>44917195000104</v>
      </c>
      <c r="D986" s="2" t="s">
        <v>5024</v>
      </c>
      <c r="E986" s="4">
        <v>47984071444</v>
      </c>
      <c r="F986" s="1" t="s">
        <v>8283</v>
      </c>
      <c r="G986" s="22">
        <v>45560.74774305556</v>
      </c>
      <c r="H986" s="3">
        <v>45597.22719907408</v>
      </c>
      <c r="I986" s="22"/>
      <c r="J986" s="1" t="s">
        <v>237</v>
      </c>
      <c r="K986" s="1" t="s">
        <v>5818</v>
      </c>
      <c r="L986" s="5"/>
      <c r="M986" s="18"/>
      <c r="N986" s="4">
        <v>88658097</v>
      </c>
      <c r="O986" s="4">
        <v>107958451</v>
      </c>
      <c r="P986" s="5"/>
      <c r="Q986" s="5"/>
      <c r="R986" s="5"/>
      <c r="S986" s="5"/>
      <c r="T986" s="5"/>
      <c r="U986" s="5"/>
      <c r="V986" s="5"/>
      <c r="W986" s="5"/>
      <c r="X986" s="18"/>
      <c r="Y986" s="1" t="s">
        <v>5800</v>
      </c>
      <c r="Z986" s="27" t="s">
        <v>5801</v>
      </c>
      <c r="AA986" s="27" t="s">
        <v>5801</v>
      </c>
      <c r="AB986" s="5"/>
      <c r="AC986" s="27" t="s">
        <v>5802</v>
      </c>
      <c r="AD986" s="3">
        <v>45534.83695601852</v>
      </c>
      <c r="AE986" s="1" t="s">
        <v>5803</v>
      </c>
      <c r="AF986" s="28"/>
      <c r="AG986" s="5"/>
      <c r="AH986" s="5"/>
      <c r="AI986" s="11"/>
      <c r="AJ986" s="27" t="s">
        <v>5801</v>
      </c>
      <c r="AK986" s="5"/>
      <c r="AL986" s="18"/>
      <c r="AM986" s="18"/>
      <c r="AN986" s="18"/>
    </row>
    <row x14ac:dyDescent="0.25" r="987" customHeight="1" ht="18.75">
      <c r="A987" s="1" t="s">
        <v>959</v>
      </c>
      <c r="B987" s="1" t="s">
        <v>5025</v>
      </c>
      <c r="C987" s="4">
        <v>52679977000180</v>
      </c>
      <c r="D987" s="2" t="s">
        <v>8284</v>
      </c>
      <c r="E987" s="4">
        <v>21979809545</v>
      </c>
      <c r="F987" s="1" t="s">
        <v>8285</v>
      </c>
      <c r="G987" s="22">
        <v>45534.76524305555</v>
      </c>
      <c r="H987" s="3">
        <v>45582.87366898148</v>
      </c>
      <c r="I987" s="22">
        <v>45582.88694444444</v>
      </c>
      <c r="J987" s="1" t="s">
        <v>119</v>
      </c>
      <c r="K987" s="1" t="s">
        <v>5797</v>
      </c>
      <c r="L987" s="25" t="s">
        <v>5613</v>
      </c>
      <c r="M987" s="18"/>
      <c r="N987" s="4">
        <v>87869410</v>
      </c>
      <c r="O987" s="4">
        <v>106754605</v>
      </c>
      <c r="P987" s="5"/>
      <c r="Q987" s="1" t="s">
        <v>5852</v>
      </c>
      <c r="R987" s="5"/>
      <c r="S987" s="1" t="s">
        <v>5814</v>
      </c>
      <c r="T987" s="1" t="s">
        <v>5815</v>
      </c>
      <c r="U987" s="5"/>
      <c r="V987" s="5"/>
      <c r="W987" s="27" t="s">
        <v>5802</v>
      </c>
      <c r="X987" s="4">
        <v>140794</v>
      </c>
      <c r="Y987" s="1" t="s">
        <v>5800</v>
      </c>
      <c r="Z987" s="27" t="s">
        <v>5801</v>
      </c>
      <c r="AA987" s="27" t="s">
        <v>5801</v>
      </c>
      <c r="AB987" s="5"/>
      <c r="AC987" s="27" t="s">
        <v>5802</v>
      </c>
      <c r="AD987" s="3">
        <v>45534.765231481484</v>
      </c>
      <c r="AE987" s="1" t="s">
        <v>5803</v>
      </c>
      <c r="AF987" s="28"/>
      <c r="AG987" s="5"/>
      <c r="AH987" s="5"/>
      <c r="AI987" s="11"/>
      <c r="AJ987" s="27" t="s">
        <v>5801</v>
      </c>
      <c r="AK987" s="27" t="s">
        <v>5801</v>
      </c>
      <c r="AL987" s="4">
        <v>0</v>
      </c>
      <c r="AM987" s="4">
        <v>0</v>
      </c>
      <c r="AN987" s="4">
        <v>0</v>
      </c>
    </row>
    <row x14ac:dyDescent="0.25" r="988" customHeight="1" ht="18.75">
      <c r="A988" s="1" t="s">
        <v>952</v>
      </c>
      <c r="B988" s="1" t="s">
        <v>2261</v>
      </c>
      <c r="C988" s="4">
        <v>22892165000239</v>
      </c>
      <c r="D988" s="2" t="s">
        <v>8286</v>
      </c>
      <c r="E988" s="4">
        <v>21994849222</v>
      </c>
      <c r="F988" s="1" t="s">
        <v>8287</v>
      </c>
      <c r="G988" s="22">
        <v>45393.031863425924</v>
      </c>
      <c r="H988" s="3">
        <v>45597.22719907408</v>
      </c>
      <c r="I988" s="22"/>
      <c r="J988" s="1" t="s">
        <v>119</v>
      </c>
      <c r="K988" s="1" t="s">
        <v>5835</v>
      </c>
      <c r="L988" s="25" t="s">
        <v>5210</v>
      </c>
      <c r="M988" s="18"/>
      <c r="N988" s="4">
        <v>81213440</v>
      </c>
      <c r="O988" s="4">
        <v>99349426</v>
      </c>
      <c r="P988" s="5"/>
      <c r="Q988" s="5"/>
      <c r="R988" s="5"/>
      <c r="S988" s="5"/>
      <c r="T988" s="5"/>
      <c r="U988" s="1" t="s">
        <v>8288</v>
      </c>
      <c r="V988" s="5"/>
      <c r="W988" s="5"/>
      <c r="X988" s="18"/>
      <c r="Y988" s="1" t="s">
        <v>5800</v>
      </c>
      <c r="Z988" s="27" t="s">
        <v>5801</v>
      </c>
      <c r="AA988" s="27" t="s">
        <v>5801</v>
      </c>
      <c r="AB988" s="5"/>
      <c r="AC988" s="27" t="s">
        <v>5802</v>
      </c>
      <c r="AD988" s="3">
        <v>45393.03184027778</v>
      </c>
      <c r="AE988" s="1" t="s">
        <v>5803</v>
      </c>
      <c r="AF988" s="28"/>
      <c r="AG988" s="5"/>
      <c r="AH988" s="5"/>
      <c r="AI988" s="11"/>
      <c r="AJ988" s="27" t="s">
        <v>5801</v>
      </c>
      <c r="AK988" s="5"/>
      <c r="AL988" s="18"/>
      <c r="AM988" s="18"/>
      <c r="AN988" s="18"/>
    </row>
    <row x14ac:dyDescent="0.25" r="989" customHeight="1" ht="18.75">
      <c r="A989" s="1" t="s">
        <v>1441</v>
      </c>
      <c r="B989" s="1" t="s">
        <v>2262</v>
      </c>
      <c r="C989" s="4">
        <v>32260153895</v>
      </c>
      <c r="D989" s="2" t="s">
        <v>2262</v>
      </c>
      <c r="E989" s="4">
        <v>81998073221</v>
      </c>
      <c r="F989" s="1" t="s">
        <v>8289</v>
      </c>
      <c r="G989" s="22">
        <v>45146.59815972222</v>
      </c>
      <c r="H989" s="3">
        <v>45226.74717592593</v>
      </c>
      <c r="I989" s="22">
        <v>45390.02962962963</v>
      </c>
      <c r="J989" s="1" t="s">
        <v>221</v>
      </c>
      <c r="K989" s="1" t="s">
        <v>5797</v>
      </c>
      <c r="L989" s="25" t="s">
        <v>8290</v>
      </c>
      <c r="M989" s="4">
        <v>670136</v>
      </c>
      <c r="N989" s="4">
        <v>70075703</v>
      </c>
      <c r="O989" s="4">
        <v>85405611</v>
      </c>
      <c r="P989" s="5"/>
      <c r="Q989" s="5"/>
      <c r="R989" s="5"/>
      <c r="S989" s="5"/>
      <c r="T989" s="5"/>
      <c r="U989" s="1" t="s">
        <v>8289</v>
      </c>
      <c r="V989" s="5"/>
      <c r="W989" s="5"/>
      <c r="X989" s="18"/>
      <c r="Y989" s="1" t="s">
        <v>5800</v>
      </c>
      <c r="Z989" s="27" t="s">
        <v>5801</v>
      </c>
      <c r="AA989" s="27" t="s">
        <v>5801</v>
      </c>
      <c r="AB989" s="5"/>
      <c r="AC989" s="5"/>
      <c r="AD989" s="11"/>
      <c r="AE989" s="1" t="s">
        <v>5803</v>
      </c>
      <c r="AF989" s="28"/>
      <c r="AG989" s="5"/>
      <c r="AH989" s="5"/>
      <c r="AI989" s="11"/>
      <c r="AJ989" s="5"/>
      <c r="AK989" s="5"/>
      <c r="AL989" s="18"/>
      <c r="AM989" s="18"/>
      <c r="AN989" s="18"/>
    </row>
    <row x14ac:dyDescent="0.25" r="990" customHeight="1" ht="18.75">
      <c r="A990" s="1" t="s">
        <v>727</v>
      </c>
      <c r="B990" s="1" t="s">
        <v>4793</v>
      </c>
      <c r="C990" s="4">
        <v>41738664000130</v>
      </c>
      <c r="D990" s="2" t="s">
        <v>8291</v>
      </c>
      <c r="E990" s="4">
        <v>11991491614</v>
      </c>
      <c r="F990" s="1" t="s">
        <v>8292</v>
      </c>
      <c r="G990" s="22">
        <v>45530.863229166665</v>
      </c>
      <c r="H990" s="3">
        <v>45597.22975694444</v>
      </c>
      <c r="I990" s="22"/>
      <c r="J990" s="1" t="s">
        <v>41</v>
      </c>
      <c r="K990" s="1" t="s">
        <v>5812</v>
      </c>
      <c r="L990" s="25" t="s">
        <v>5592</v>
      </c>
      <c r="M990" s="18"/>
      <c r="N990" s="4">
        <v>87775890</v>
      </c>
      <c r="O990" s="4">
        <v>106582384</v>
      </c>
      <c r="P990" s="5"/>
      <c r="Q990" s="1" t="s">
        <v>5852</v>
      </c>
      <c r="R990" s="5"/>
      <c r="S990" s="1" t="s">
        <v>5882</v>
      </c>
      <c r="T990" s="1" t="s">
        <v>5815</v>
      </c>
      <c r="U990" s="5"/>
      <c r="V990" s="5"/>
      <c r="W990" s="5"/>
      <c r="X990" s="18"/>
      <c r="Y990" s="1" t="s">
        <v>5800</v>
      </c>
      <c r="Z990" s="27" t="s">
        <v>5801</v>
      </c>
      <c r="AA990" s="27" t="s">
        <v>5801</v>
      </c>
      <c r="AB990" s="1" t="s">
        <v>8293</v>
      </c>
      <c r="AC990" s="27" t="s">
        <v>5802</v>
      </c>
      <c r="AD990" s="3">
        <v>45530.86304398148</v>
      </c>
      <c r="AE990" s="1" t="s">
        <v>5803</v>
      </c>
      <c r="AF990" s="28"/>
      <c r="AG990" s="5"/>
      <c r="AH990" s="5"/>
      <c r="AI990" s="11"/>
      <c r="AJ990" s="27" t="s">
        <v>5801</v>
      </c>
      <c r="AK990" s="27" t="s">
        <v>5802</v>
      </c>
      <c r="AL990" s="4">
        <v>2</v>
      </c>
      <c r="AM990" s="4">
        <v>0</v>
      </c>
      <c r="AN990" s="4">
        <v>3</v>
      </c>
    </row>
    <row x14ac:dyDescent="0.25" r="991" customHeight="1" ht="18.75">
      <c r="A991" s="1" t="s">
        <v>4530</v>
      </c>
      <c r="B991" s="1" t="s">
        <v>8294</v>
      </c>
      <c r="C991" s="4">
        <v>30446748000183</v>
      </c>
      <c r="D991" s="2" t="s">
        <v>8295</v>
      </c>
      <c r="E991" s="4">
        <v>31998085147</v>
      </c>
      <c r="F991" s="1" t="s">
        <v>8296</v>
      </c>
      <c r="G991" s="22">
        <v>45540.00377314815</v>
      </c>
      <c r="H991" s="3">
        <v>45542.57003472222</v>
      </c>
      <c r="I991" s="22">
        <v>45542.57020833333</v>
      </c>
      <c r="J991" s="1" t="s">
        <v>273</v>
      </c>
      <c r="K991" s="5"/>
      <c r="L991" s="5"/>
      <c r="M991" s="18"/>
      <c r="N991" s="4">
        <v>88078324</v>
      </c>
      <c r="O991" s="4">
        <v>106997891</v>
      </c>
      <c r="P991" s="5"/>
      <c r="Q991" s="5"/>
      <c r="R991" s="5"/>
      <c r="S991" s="5"/>
      <c r="T991" s="5"/>
      <c r="U991" s="5"/>
      <c r="V991" s="5"/>
      <c r="W991" s="27" t="s">
        <v>5802</v>
      </c>
      <c r="X991" s="18"/>
      <c r="Y991" s="1" t="s">
        <v>5800</v>
      </c>
      <c r="Z991" s="27" t="s">
        <v>5801</v>
      </c>
      <c r="AA991" s="27" t="s">
        <v>5801</v>
      </c>
      <c r="AB991" s="5"/>
      <c r="AC991" s="27" t="s">
        <v>5802</v>
      </c>
      <c r="AD991" s="3">
        <v>45540.00376157407</v>
      </c>
      <c r="AE991" s="1" t="s">
        <v>5803</v>
      </c>
      <c r="AF991" s="28"/>
      <c r="AG991" s="5"/>
      <c r="AH991" s="5"/>
      <c r="AI991" s="11"/>
      <c r="AJ991" s="27" t="s">
        <v>5801</v>
      </c>
      <c r="AK991" s="27" t="s">
        <v>5801</v>
      </c>
      <c r="AL991" s="4">
        <v>0</v>
      </c>
      <c r="AM991" s="4">
        <v>0</v>
      </c>
      <c r="AN991" s="4">
        <v>0</v>
      </c>
    </row>
    <row x14ac:dyDescent="0.25" r="992" customHeight="1" ht="18.75">
      <c r="A992" s="1" t="s">
        <v>1688</v>
      </c>
      <c r="B992" s="1" t="s">
        <v>4794</v>
      </c>
      <c r="C992" s="4">
        <v>50367712000111</v>
      </c>
      <c r="D992" s="2" t="s">
        <v>8297</v>
      </c>
      <c r="E992" s="4">
        <v>11993083454</v>
      </c>
      <c r="F992" s="1" t="s">
        <v>8298</v>
      </c>
      <c r="G992" s="22">
        <v>45545.836168981485</v>
      </c>
      <c r="H992" s="3">
        <v>45597.22721064815</v>
      </c>
      <c r="I992" s="22"/>
      <c r="J992" s="1" t="s">
        <v>223</v>
      </c>
      <c r="K992" s="1" t="s">
        <v>5812</v>
      </c>
      <c r="L992" s="25" t="s">
        <v>5688</v>
      </c>
      <c r="M992" s="18"/>
      <c r="N992" s="4">
        <v>88241513</v>
      </c>
      <c r="O992" s="4">
        <v>107263187</v>
      </c>
      <c r="P992" s="5"/>
      <c r="Q992" s="1" t="s">
        <v>5852</v>
      </c>
      <c r="R992" s="5"/>
      <c r="S992" s="1" t="s">
        <v>5859</v>
      </c>
      <c r="T992" s="1" t="s">
        <v>5798</v>
      </c>
      <c r="U992" s="5"/>
      <c r="V992" s="5"/>
      <c r="W992" s="5"/>
      <c r="X992" s="18"/>
      <c r="Y992" s="1" t="s">
        <v>5800</v>
      </c>
      <c r="Z992" s="27" t="s">
        <v>5801</v>
      </c>
      <c r="AA992" s="27" t="s">
        <v>5801</v>
      </c>
      <c r="AB992" s="1" t="s">
        <v>8299</v>
      </c>
      <c r="AC992" s="27" t="s">
        <v>5802</v>
      </c>
      <c r="AD992" s="3">
        <v>45545.836331018516</v>
      </c>
      <c r="AE992" s="1" t="s">
        <v>5803</v>
      </c>
      <c r="AF992" s="28"/>
      <c r="AG992" s="5"/>
      <c r="AH992" s="5"/>
      <c r="AI992" s="11"/>
      <c r="AJ992" s="27" t="s">
        <v>5801</v>
      </c>
      <c r="AK992" s="27" t="s">
        <v>5801</v>
      </c>
      <c r="AL992" s="4">
        <v>0</v>
      </c>
      <c r="AM992" s="4">
        <v>0</v>
      </c>
      <c r="AN992" s="4">
        <v>0</v>
      </c>
    </row>
    <row x14ac:dyDescent="0.25" r="993" customHeight="1" ht="18.75">
      <c r="A993" s="1" t="s">
        <v>1492</v>
      </c>
      <c r="B993" s="1" t="s">
        <v>2478</v>
      </c>
      <c r="C993" s="4">
        <v>16089652792</v>
      </c>
      <c r="D993" s="2" t="s">
        <v>2478</v>
      </c>
      <c r="E993" s="4">
        <v>33999904859</v>
      </c>
      <c r="F993" s="1" t="s">
        <v>8300</v>
      </c>
      <c r="G993" s="22">
        <v>45169.60320601852</v>
      </c>
      <c r="H993" s="3">
        <v>45597.22721064815</v>
      </c>
      <c r="I993" s="22"/>
      <c r="J993" s="1" t="s">
        <v>119</v>
      </c>
      <c r="K993" s="1" t="s">
        <v>5824</v>
      </c>
      <c r="L993" s="25" t="s">
        <v>8301</v>
      </c>
      <c r="M993" s="4">
        <v>777599</v>
      </c>
      <c r="N993" s="4">
        <v>70998504</v>
      </c>
      <c r="O993" s="4">
        <v>87020208</v>
      </c>
      <c r="P993" s="5"/>
      <c r="Q993" s="5"/>
      <c r="R993" s="5"/>
      <c r="S993" s="5"/>
      <c r="T993" s="5"/>
      <c r="U993" s="1" t="s">
        <v>8300</v>
      </c>
      <c r="V993" s="5"/>
      <c r="W993" s="5"/>
      <c r="X993" s="18"/>
      <c r="Y993" s="1" t="s">
        <v>5800</v>
      </c>
      <c r="Z993" s="27" t="s">
        <v>5801</v>
      </c>
      <c r="AA993" s="27" t="s">
        <v>5801</v>
      </c>
      <c r="AB993" s="5"/>
      <c r="AC993" s="5"/>
      <c r="AD993" s="11"/>
      <c r="AE993" s="1" t="s">
        <v>5803</v>
      </c>
      <c r="AF993" s="28"/>
      <c r="AG993" s="5"/>
      <c r="AH993" s="5"/>
      <c r="AI993" s="11"/>
      <c r="AJ993" s="27" t="s">
        <v>5801</v>
      </c>
      <c r="AK993" s="5"/>
      <c r="AL993" s="18"/>
      <c r="AM993" s="18"/>
      <c r="AN993" s="18"/>
    </row>
    <row x14ac:dyDescent="0.25" r="994" customHeight="1" ht="18.75">
      <c r="A994" s="1" t="s">
        <v>1359</v>
      </c>
      <c r="B994" s="1" t="s">
        <v>4795</v>
      </c>
      <c r="C994" s="4">
        <v>46889279000107</v>
      </c>
      <c r="D994" s="2" t="s">
        <v>4795</v>
      </c>
      <c r="E994" s="4">
        <v>88981428963</v>
      </c>
      <c r="F994" s="1" t="s">
        <v>8302</v>
      </c>
      <c r="G994" s="22">
        <v>45581.63890046296</v>
      </c>
      <c r="H994" s="3">
        <v>45597.09074074074</v>
      </c>
      <c r="I994" s="22"/>
      <c r="J994" s="1" t="s">
        <v>173</v>
      </c>
      <c r="K994" s="1" t="s">
        <v>5818</v>
      </c>
      <c r="L994" s="5"/>
      <c r="M994" s="18"/>
      <c r="N994" s="4">
        <v>89267452</v>
      </c>
      <c r="O994" s="4">
        <v>108910894</v>
      </c>
      <c r="P994" s="5"/>
      <c r="Q994" s="5"/>
      <c r="R994" s="5"/>
      <c r="S994" s="5"/>
      <c r="T994" s="1" t="s">
        <v>5815</v>
      </c>
      <c r="U994" s="5"/>
      <c r="V994" s="5"/>
      <c r="W994" s="5"/>
      <c r="X994" s="18"/>
      <c r="Y994" s="1" t="s">
        <v>5800</v>
      </c>
      <c r="Z994" s="27" t="s">
        <v>5801</v>
      </c>
      <c r="AA994" s="27" t="s">
        <v>5801</v>
      </c>
      <c r="AB994" s="5"/>
      <c r="AC994" s="27" t="s">
        <v>5802</v>
      </c>
      <c r="AD994" s="3">
        <v>45534.83695601852</v>
      </c>
      <c r="AE994" s="1" t="s">
        <v>5803</v>
      </c>
      <c r="AF994" s="28"/>
      <c r="AG994" s="5"/>
      <c r="AH994" s="5"/>
      <c r="AI994" s="11"/>
      <c r="AJ994" s="27" t="s">
        <v>5801</v>
      </c>
      <c r="AK994" s="5"/>
      <c r="AL994" s="18"/>
      <c r="AM994" s="18"/>
      <c r="AN994" s="18"/>
    </row>
    <row x14ac:dyDescent="0.25" r="995" customHeight="1" ht="18.75">
      <c r="A995" s="1" t="s">
        <v>3582</v>
      </c>
      <c r="B995" s="1" t="s">
        <v>4796</v>
      </c>
      <c r="C995" s="4">
        <v>31015224000109</v>
      </c>
      <c r="D995" s="2" t="s">
        <v>8303</v>
      </c>
      <c r="E995" s="4">
        <v>16992245252</v>
      </c>
      <c r="F995" s="1" t="s">
        <v>8304</v>
      </c>
      <c r="G995" s="22">
        <v>45534.66396990741</v>
      </c>
      <c r="H995" s="3">
        <v>45597.22721064815</v>
      </c>
      <c r="I995" s="22"/>
      <c r="J995" s="1" t="s">
        <v>223</v>
      </c>
      <c r="K995" s="1" t="s">
        <v>5797</v>
      </c>
      <c r="L995" s="25" t="s">
        <v>5607</v>
      </c>
      <c r="M995" s="18"/>
      <c r="N995" s="4">
        <v>87865594</v>
      </c>
      <c r="O995" s="4">
        <v>106748877</v>
      </c>
      <c r="P995" s="5"/>
      <c r="Q995" s="1" t="s">
        <v>5827</v>
      </c>
      <c r="R995" s="5"/>
      <c r="S995" s="1" t="s">
        <v>5814</v>
      </c>
      <c r="T995" s="1" t="s">
        <v>5798</v>
      </c>
      <c r="U995" s="5"/>
      <c r="V995" s="5"/>
      <c r="W995" s="5"/>
      <c r="X995" s="4">
        <v>145471</v>
      </c>
      <c r="Y995" s="1" t="s">
        <v>5800</v>
      </c>
      <c r="Z995" s="27" t="s">
        <v>5801</v>
      </c>
      <c r="AA995" s="27" t="s">
        <v>5801</v>
      </c>
      <c r="AB995" s="5"/>
      <c r="AC995" s="27" t="s">
        <v>5802</v>
      </c>
      <c r="AD995" s="3">
        <v>45534.66395833333</v>
      </c>
      <c r="AE995" s="1" t="s">
        <v>5803</v>
      </c>
      <c r="AF995" s="28"/>
      <c r="AG995" s="5"/>
      <c r="AH995" s="5"/>
      <c r="AI995" s="11"/>
      <c r="AJ995" s="27" t="s">
        <v>5801</v>
      </c>
      <c r="AK995" s="27" t="s">
        <v>5802</v>
      </c>
      <c r="AL995" s="4">
        <v>1</v>
      </c>
      <c r="AM995" s="4">
        <v>0</v>
      </c>
      <c r="AN995" s="4">
        <v>1</v>
      </c>
    </row>
    <row x14ac:dyDescent="0.25" r="996" customHeight="1" ht="18.75">
      <c r="A996" s="1" t="s">
        <v>4583</v>
      </c>
      <c r="B996" s="1" t="s">
        <v>5026</v>
      </c>
      <c r="C996" s="4">
        <v>9606315690</v>
      </c>
      <c r="D996" s="2" t="s">
        <v>5026</v>
      </c>
      <c r="E996" s="4">
        <v>33999722028</v>
      </c>
      <c r="F996" s="1" t="s">
        <v>8305</v>
      </c>
      <c r="G996" s="22">
        <v>45366.81820601852</v>
      </c>
      <c r="H996" s="3">
        <v>45477.845497685186</v>
      </c>
      <c r="I996" s="22">
        <v>45477.845497685186</v>
      </c>
      <c r="J996" s="1" t="s">
        <v>119</v>
      </c>
      <c r="K996" s="1" t="s">
        <v>5846</v>
      </c>
      <c r="L996" s="25" t="s">
        <v>5138</v>
      </c>
      <c r="M996" s="18"/>
      <c r="N996" s="4">
        <v>79209140</v>
      </c>
      <c r="O996" s="4">
        <v>97836214</v>
      </c>
      <c r="P996" s="5"/>
      <c r="Q996" s="5"/>
      <c r="R996" s="5"/>
      <c r="S996" s="5"/>
      <c r="T996" s="1" t="s">
        <v>5798</v>
      </c>
      <c r="U996" s="1" t="s">
        <v>8306</v>
      </c>
      <c r="V996" s="5"/>
      <c r="W996" s="5"/>
      <c r="X996" s="18"/>
      <c r="Y996" s="1" t="s">
        <v>5800</v>
      </c>
      <c r="Z996" s="27" t="s">
        <v>5802</v>
      </c>
      <c r="AA996" s="27" t="s">
        <v>5802</v>
      </c>
      <c r="AB996" s="5"/>
      <c r="AC996" s="5"/>
      <c r="AD996" s="11"/>
      <c r="AE996" s="1" t="s">
        <v>5803</v>
      </c>
      <c r="AF996" s="28"/>
      <c r="AG996" s="5"/>
      <c r="AH996" s="5"/>
      <c r="AI996" s="11"/>
      <c r="AJ996" s="5"/>
      <c r="AK996" s="5"/>
      <c r="AL996" s="18"/>
      <c r="AM996" s="18"/>
      <c r="AN996" s="18"/>
    </row>
    <row x14ac:dyDescent="0.25" r="997" customHeight="1" ht="18.75">
      <c r="A997" s="1" t="s">
        <v>365</v>
      </c>
      <c r="B997" s="1" t="s">
        <v>2263</v>
      </c>
      <c r="C997" s="4">
        <v>38433812831</v>
      </c>
      <c r="D997" s="2" t="s">
        <v>2263</v>
      </c>
      <c r="E997" s="4">
        <v>11984059718</v>
      </c>
      <c r="F997" s="1" t="s">
        <v>8307</v>
      </c>
      <c r="G997" s="22">
        <v>45145.70019675926</v>
      </c>
      <c r="H997" s="3">
        <v>45226.7472337963</v>
      </c>
      <c r="I997" s="22">
        <v>45349.577048611114</v>
      </c>
      <c r="J997" s="1" t="s">
        <v>114</v>
      </c>
      <c r="K997" s="1" t="s">
        <v>6143</v>
      </c>
      <c r="L997" s="25" t="s">
        <v>8308</v>
      </c>
      <c r="M997" s="18"/>
      <c r="N997" s="4">
        <v>69661920</v>
      </c>
      <c r="O997" s="4">
        <v>85010062</v>
      </c>
      <c r="P997" s="5"/>
      <c r="Q997" s="5"/>
      <c r="R997" s="5"/>
      <c r="S997" s="5"/>
      <c r="T997" s="5"/>
      <c r="U997" s="1" t="s">
        <v>8307</v>
      </c>
      <c r="V997" s="5"/>
      <c r="W997" s="5"/>
      <c r="X997" s="18"/>
      <c r="Y997" s="1" t="s">
        <v>5800</v>
      </c>
      <c r="Z997" s="27" t="s">
        <v>5801</v>
      </c>
      <c r="AA997" s="27" t="s">
        <v>5801</v>
      </c>
      <c r="AB997" s="5"/>
      <c r="AC997" s="5"/>
      <c r="AD997" s="11"/>
      <c r="AE997" s="1" t="s">
        <v>5803</v>
      </c>
      <c r="AF997" s="28"/>
      <c r="AG997" s="5"/>
      <c r="AH997" s="5"/>
      <c r="AI997" s="11"/>
      <c r="AJ997" s="5"/>
      <c r="AK997" s="5"/>
      <c r="AL997" s="18"/>
      <c r="AM997" s="18"/>
      <c r="AN997" s="18"/>
    </row>
    <row x14ac:dyDescent="0.25" r="998" customHeight="1" ht="18.75">
      <c r="A998" s="1" t="s">
        <v>639</v>
      </c>
      <c r="B998" s="1" t="s">
        <v>2264</v>
      </c>
      <c r="C998" s="4">
        <v>37128534000108</v>
      </c>
      <c r="D998" s="2" t="s">
        <v>2264</v>
      </c>
      <c r="E998" s="4">
        <v>11987270181</v>
      </c>
      <c r="F998" s="1" t="s">
        <v>8309</v>
      </c>
      <c r="G998" s="22">
        <v>45043.737546296295</v>
      </c>
      <c r="H998" s="3">
        <v>45242.8953125</v>
      </c>
      <c r="I998" s="22">
        <v>45298.866064814814</v>
      </c>
      <c r="J998" s="1" t="s">
        <v>114</v>
      </c>
      <c r="K998" s="1" t="s">
        <v>5824</v>
      </c>
      <c r="L998" s="5"/>
      <c r="M998" s="4">
        <v>644829</v>
      </c>
      <c r="N998" s="4">
        <v>64097794</v>
      </c>
      <c r="O998" s="4">
        <v>91434533</v>
      </c>
      <c r="P998" s="5"/>
      <c r="Q998" s="5"/>
      <c r="R998" s="5"/>
      <c r="S998" s="5"/>
      <c r="T998" s="5"/>
      <c r="U998" s="5"/>
      <c r="V998" s="5"/>
      <c r="W998" s="5"/>
      <c r="X998" s="18"/>
      <c r="Y998" s="1" t="s">
        <v>5800</v>
      </c>
      <c r="Z998" s="27" t="s">
        <v>5801</v>
      </c>
      <c r="AA998" s="27" t="s">
        <v>5801</v>
      </c>
      <c r="AB998" s="5"/>
      <c r="AC998" s="5"/>
      <c r="AD998" s="11"/>
      <c r="AE998" s="1" t="s">
        <v>5803</v>
      </c>
      <c r="AF998" s="28"/>
      <c r="AG998" s="5"/>
      <c r="AH998" s="5"/>
      <c r="AI998" s="11"/>
      <c r="AJ998" s="5"/>
      <c r="AK998" s="5"/>
      <c r="AL998" s="18"/>
      <c r="AM998" s="18"/>
      <c r="AN998" s="18"/>
    </row>
    <row x14ac:dyDescent="0.25" r="999" customHeight="1" ht="18.75">
      <c r="A999" s="1" t="s">
        <v>931</v>
      </c>
      <c r="B999" s="1" t="s">
        <v>4797</v>
      </c>
      <c r="C999" s="4">
        <v>53972945000131</v>
      </c>
      <c r="D999" s="2" t="s">
        <v>8310</v>
      </c>
      <c r="E999" s="4">
        <v>11976545460</v>
      </c>
      <c r="F999" s="1" t="s">
        <v>8311</v>
      </c>
      <c r="G999" s="22">
        <v>45510.5805787037</v>
      </c>
      <c r="H999" s="3">
        <v>45597.22719907408</v>
      </c>
      <c r="I999" s="22"/>
      <c r="J999" s="1" t="s">
        <v>223</v>
      </c>
      <c r="K999" s="5"/>
      <c r="L999" s="25" t="s">
        <v>5521</v>
      </c>
      <c r="M999" s="18"/>
      <c r="N999" s="4">
        <v>87163895</v>
      </c>
      <c r="O999" s="4">
        <v>105643251</v>
      </c>
      <c r="P999" s="5"/>
      <c r="Q999" s="1" t="s">
        <v>5852</v>
      </c>
      <c r="R999" s="5"/>
      <c r="S999" s="1" t="s">
        <v>5859</v>
      </c>
      <c r="T999" s="1" t="s">
        <v>5815</v>
      </c>
      <c r="U999" s="5"/>
      <c r="V999" s="5"/>
      <c r="W999" s="5"/>
      <c r="X999" s="18"/>
      <c r="Y999" s="1" t="s">
        <v>5800</v>
      </c>
      <c r="Z999" s="27" t="s">
        <v>5801</v>
      </c>
      <c r="AA999" s="27" t="s">
        <v>5801</v>
      </c>
      <c r="AB999" s="5"/>
      <c r="AC999" s="27" t="s">
        <v>5802</v>
      </c>
      <c r="AD999" s="3">
        <v>45510.58056712963</v>
      </c>
      <c r="AE999" s="1" t="s">
        <v>5803</v>
      </c>
      <c r="AF999" s="28"/>
      <c r="AG999" s="5"/>
      <c r="AH999" s="5"/>
      <c r="AI999" s="11"/>
      <c r="AJ999" s="27" t="s">
        <v>5801</v>
      </c>
      <c r="AK999" s="27" t="s">
        <v>5801</v>
      </c>
      <c r="AL999" s="4">
        <v>0</v>
      </c>
      <c r="AM999" s="4">
        <v>0</v>
      </c>
      <c r="AN999" s="4">
        <v>0</v>
      </c>
    </row>
    <row x14ac:dyDescent="0.25" r="1000" customHeight="1" ht="18.75">
      <c r="A1000" s="1" t="s">
        <v>2919</v>
      </c>
      <c r="B1000" s="1" t="s">
        <v>4798</v>
      </c>
      <c r="C1000" s="4">
        <v>18601059000109</v>
      </c>
      <c r="D1000" s="2" t="s">
        <v>8312</v>
      </c>
      <c r="E1000" s="4">
        <v>69999422970</v>
      </c>
      <c r="F1000" s="1" t="s">
        <v>8313</v>
      </c>
      <c r="G1000" s="22">
        <v>45586.66853009259</v>
      </c>
      <c r="H1000" s="3">
        <v>45597.00098379629</v>
      </c>
      <c r="I1000" s="22"/>
      <c r="J1000" s="1" t="s">
        <v>311</v>
      </c>
      <c r="K1000" s="1" t="s">
        <v>5824</v>
      </c>
      <c r="L1000" s="25" t="s">
        <v>8314</v>
      </c>
      <c r="M1000" s="4">
        <v>618909</v>
      </c>
      <c r="N1000" s="4">
        <v>89461950</v>
      </c>
      <c r="O1000" s="4">
        <v>109136041</v>
      </c>
      <c r="P1000" s="5"/>
      <c r="Q1000" s="1" t="s">
        <v>5827</v>
      </c>
      <c r="R1000" s="5"/>
      <c r="S1000" s="1" t="s">
        <v>5814</v>
      </c>
      <c r="T1000" s="5"/>
      <c r="U1000" s="5"/>
      <c r="V1000" s="5"/>
      <c r="W1000" s="5"/>
      <c r="X1000" s="18"/>
      <c r="Y1000" s="1" t="s">
        <v>5800</v>
      </c>
      <c r="Z1000" s="27" t="s">
        <v>5801</v>
      </c>
      <c r="AA1000" s="27" t="s">
        <v>5801</v>
      </c>
      <c r="AB1000" s="1" t="s">
        <v>8315</v>
      </c>
      <c r="AC1000" s="27" t="s">
        <v>5802</v>
      </c>
      <c r="AD1000" s="3">
        <v>45586.66851851852</v>
      </c>
      <c r="AE1000" s="1" t="s">
        <v>5803</v>
      </c>
      <c r="AF1000" s="28"/>
      <c r="AG1000" s="5"/>
      <c r="AH1000" s="5"/>
      <c r="AI1000" s="11"/>
      <c r="AJ1000" s="27" t="s">
        <v>5801</v>
      </c>
      <c r="AK1000" s="27" t="s">
        <v>5802</v>
      </c>
      <c r="AL1000" s="4">
        <v>1</v>
      </c>
      <c r="AM1000" s="4">
        <v>1</v>
      </c>
      <c r="AN1000" s="4">
        <v>2</v>
      </c>
    </row>
    <row x14ac:dyDescent="0.25" r="1001" customHeight="1" ht="18.75">
      <c r="A1001" s="1" t="s">
        <v>1029</v>
      </c>
      <c r="B1001" s="1" t="s">
        <v>5027</v>
      </c>
      <c r="C1001" s="4">
        <v>41700821000118</v>
      </c>
      <c r="D1001" s="2" t="s">
        <v>5027</v>
      </c>
      <c r="E1001" s="4">
        <v>19999256622</v>
      </c>
      <c r="F1001" s="1" t="s">
        <v>8316</v>
      </c>
      <c r="G1001" s="22">
        <v>45428.69619212963</v>
      </c>
      <c r="H1001" s="3">
        <v>45432.762604166666</v>
      </c>
      <c r="I1001" s="22">
        <v>45462.59166666667</v>
      </c>
      <c r="J1001" s="1" t="s">
        <v>193</v>
      </c>
      <c r="K1001" s="1" t="s">
        <v>5812</v>
      </c>
      <c r="L1001" s="5"/>
      <c r="M1001" s="18"/>
      <c r="N1001" s="4">
        <v>84375389</v>
      </c>
      <c r="O1001" s="4">
        <v>101474415</v>
      </c>
      <c r="P1001" s="5"/>
      <c r="Q1001" s="5"/>
      <c r="R1001" s="5"/>
      <c r="S1001" s="5"/>
      <c r="T1001" s="1" t="s">
        <v>5815</v>
      </c>
      <c r="U1001" s="1" t="s">
        <v>8317</v>
      </c>
      <c r="V1001" s="5"/>
      <c r="W1001" s="5"/>
      <c r="X1001" s="18"/>
      <c r="Y1001" s="1" t="s">
        <v>5800</v>
      </c>
      <c r="Z1001" s="27" t="s">
        <v>5801</v>
      </c>
      <c r="AA1001" s="27" t="s">
        <v>5801</v>
      </c>
      <c r="AB1001" s="5"/>
      <c r="AC1001" s="27" t="s">
        <v>5802</v>
      </c>
      <c r="AD1001" s="3">
        <v>45428.69028935185</v>
      </c>
      <c r="AE1001" s="1" t="s">
        <v>5803</v>
      </c>
      <c r="AF1001" s="28"/>
      <c r="AG1001" s="5"/>
      <c r="AH1001" s="5"/>
      <c r="AI1001" s="11"/>
      <c r="AJ1001" s="5"/>
      <c r="AK1001" s="5"/>
      <c r="AL1001" s="18"/>
      <c r="AM1001" s="18"/>
      <c r="AN1001" s="18"/>
    </row>
    <row x14ac:dyDescent="0.25" r="1002" customHeight="1" ht="18.75">
      <c r="A1002" s="1" t="s">
        <v>757</v>
      </c>
      <c r="B1002" s="1" t="s">
        <v>8318</v>
      </c>
      <c r="C1002" s="4">
        <v>14552348000104</v>
      </c>
      <c r="D1002" s="2" t="s">
        <v>8318</v>
      </c>
      <c r="E1002" s="4">
        <v>11981042383</v>
      </c>
      <c r="F1002" s="1" t="s">
        <v>8319</v>
      </c>
      <c r="G1002" s="22">
        <v>45182.608449074076</v>
      </c>
      <c r="H1002" s="3">
        <v>45597.2271875</v>
      </c>
      <c r="I1002" s="22"/>
      <c r="J1002" s="1" t="s">
        <v>20</v>
      </c>
      <c r="K1002" s="1" t="s">
        <v>5797</v>
      </c>
      <c r="L1002" s="25" t="s">
        <v>8320</v>
      </c>
      <c r="M1002" s="18"/>
      <c r="N1002" s="4">
        <v>71605681</v>
      </c>
      <c r="O1002" s="4">
        <v>87748658</v>
      </c>
      <c r="P1002" s="5"/>
      <c r="Q1002" s="5"/>
      <c r="R1002" s="5"/>
      <c r="S1002" s="5"/>
      <c r="T1002" s="1" t="s">
        <v>5815</v>
      </c>
      <c r="U1002" s="1" t="s">
        <v>8321</v>
      </c>
      <c r="V1002" s="5"/>
      <c r="W1002" s="27" t="s">
        <v>5802</v>
      </c>
      <c r="X1002" s="18"/>
      <c r="Y1002" s="1" t="s">
        <v>5800</v>
      </c>
      <c r="Z1002" s="27" t="s">
        <v>5801</v>
      </c>
      <c r="AA1002" s="27" t="s">
        <v>5801</v>
      </c>
      <c r="AB1002" s="5"/>
      <c r="AC1002" s="5"/>
      <c r="AD1002" s="11"/>
      <c r="AE1002" s="1" t="s">
        <v>5803</v>
      </c>
      <c r="AF1002" s="28"/>
      <c r="AG1002" s="5"/>
      <c r="AH1002" s="5"/>
      <c r="AI1002" s="11"/>
      <c r="AJ1002" s="27" t="s">
        <v>5801</v>
      </c>
      <c r="AK1002" s="5"/>
      <c r="AL1002" s="18"/>
      <c r="AM1002" s="18"/>
      <c r="AN1002" s="18"/>
    </row>
    <row x14ac:dyDescent="0.25" r="1003" customHeight="1" ht="18.75">
      <c r="A1003" s="1" t="s">
        <v>445</v>
      </c>
      <c r="B1003" s="1" t="s">
        <v>4799</v>
      </c>
      <c r="C1003" s="4">
        <v>38264439000102</v>
      </c>
      <c r="D1003" s="2" t="s">
        <v>8322</v>
      </c>
      <c r="E1003" s="4">
        <v>62991699823</v>
      </c>
      <c r="F1003" s="1" t="s">
        <v>8323</v>
      </c>
      <c r="G1003" s="22">
        <v>45484.830613425926</v>
      </c>
      <c r="H1003" s="3">
        <v>45572.135567129626</v>
      </c>
      <c r="I1003" s="22">
        <v>45572.135567129626</v>
      </c>
      <c r="J1003" s="1" t="s">
        <v>209</v>
      </c>
      <c r="K1003" s="1" t="s">
        <v>5893</v>
      </c>
      <c r="L1003" s="25" t="s">
        <v>5439</v>
      </c>
      <c r="M1003" s="18"/>
      <c r="N1003" s="4">
        <v>86456898</v>
      </c>
      <c r="O1003" s="4">
        <v>104507229</v>
      </c>
      <c r="P1003" s="5"/>
      <c r="Q1003" s="5"/>
      <c r="R1003" s="5"/>
      <c r="S1003" s="5"/>
      <c r="T1003" s="5"/>
      <c r="U1003" s="5"/>
      <c r="V1003" s="5"/>
      <c r="W1003" s="5"/>
      <c r="X1003" s="18"/>
      <c r="Y1003" s="1" t="s">
        <v>5800</v>
      </c>
      <c r="Z1003" s="27" t="s">
        <v>5802</v>
      </c>
      <c r="AA1003" s="27" t="s">
        <v>5802</v>
      </c>
      <c r="AB1003" s="5"/>
      <c r="AC1003" s="27" t="s">
        <v>5802</v>
      </c>
      <c r="AD1003" s="3">
        <v>45484.83060185185</v>
      </c>
      <c r="AE1003" s="1" t="s">
        <v>5803</v>
      </c>
      <c r="AF1003" s="28"/>
      <c r="AG1003" s="5"/>
      <c r="AH1003" s="5"/>
      <c r="AI1003" s="11"/>
      <c r="AJ1003" s="27" t="s">
        <v>5802</v>
      </c>
      <c r="AK1003" s="5"/>
      <c r="AL1003" s="18"/>
      <c r="AM1003" s="18"/>
      <c r="AN1003" s="18"/>
    </row>
    <row x14ac:dyDescent="0.25" r="1004" customHeight="1" ht="18.75">
      <c r="A1004" s="1" t="s">
        <v>1049</v>
      </c>
      <c r="B1004" s="1" t="s">
        <v>2265</v>
      </c>
      <c r="C1004" s="4">
        <v>24302282000140</v>
      </c>
      <c r="D1004" s="2" t="s">
        <v>8324</v>
      </c>
      <c r="E1004" s="4">
        <v>31975332449</v>
      </c>
      <c r="F1004" s="1" t="s">
        <v>8325</v>
      </c>
      <c r="G1004" s="22">
        <v>45495.937939814816</v>
      </c>
      <c r="H1004" s="3">
        <v>45597.22721064815</v>
      </c>
      <c r="I1004" s="22"/>
      <c r="J1004" s="1" t="s">
        <v>75</v>
      </c>
      <c r="K1004" s="1" t="s">
        <v>5812</v>
      </c>
      <c r="L1004" s="25" t="s">
        <v>5475</v>
      </c>
      <c r="M1004" s="18"/>
      <c r="N1004" s="4">
        <v>86776858</v>
      </c>
      <c r="O1004" s="4">
        <v>105008487</v>
      </c>
      <c r="P1004" s="5"/>
      <c r="Q1004" s="5"/>
      <c r="R1004" s="5"/>
      <c r="S1004" s="5"/>
      <c r="T1004" s="1" t="s">
        <v>5815</v>
      </c>
      <c r="U1004" s="5"/>
      <c r="V1004" s="5"/>
      <c r="W1004" s="27" t="s">
        <v>5801</v>
      </c>
      <c r="X1004" s="18"/>
      <c r="Y1004" s="1" t="s">
        <v>5800</v>
      </c>
      <c r="Z1004" s="27" t="s">
        <v>5801</v>
      </c>
      <c r="AA1004" s="27" t="s">
        <v>5801</v>
      </c>
      <c r="AB1004" s="5"/>
      <c r="AC1004" s="27" t="s">
        <v>5802</v>
      </c>
      <c r="AD1004" s="3">
        <v>45495.937939814816</v>
      </c>
      <c r="AE1004" s="1" t="s">
        <v>5803</v>
      </c>
      <c r="AF1004" s="28"/>
      <c r="AG1004" s="5"/>
      <c r="AH1004" s="5"/>
      <c r="AI1004" s="11"/>
      <c r="AJ1004" s="27" t="s">
        <v>5801</v>
      </c>
      <c r="AK1004" s="5"/>
      <c r="AL1004" s="18"/>
      <c r="AM1004" s="18"/>
      <c r="AN1004" s="18"/>
    </row>
    <row x14ac:dyDescent="0.25" r="1005" customHeight="1" ht="18.75">
      <c r="A1005" s="1" t="s">
        <v>1051</v>
      </c>
      <c r="B1005" s="1" t="s">
        <v>2266</v>
      </c>
      <c r="C1005" s="4">
        <v>51116859000100</v>
      </c>
      <c r="D1005" s="2" t="s">
        <v>2266</v>
      </c>
      <c r="E1005" s="4">
        <v>21980371569</v>
      </c>
      <c r="F1005" s="1" t="s">
        <v>8326</v>
      </c>
      <c r="G1005" s="22">
        <v>45240.86744212963</v>
      </c>
      <c r="H1005" s="3">
        <v>45244.76149305556</v>
      </c>
      <c r="I1005" s="22">
        <v>45266.4809837963</v>
      </c>
      <c r="J1005" s="1" t="s">
        <v>119</v>
      </c>
      <c r="K1005" s="1" t="s">
        <v>5818</v>
      </c>
      <c r="L1005" s="25" t="s">
        <v>8327</v>
      </c>
      <c r="M1005" s="18"/>
      <c r="N1005" s="4">
        <v>74184789</v>
      </c>
      <c r="O1005" s="4">
        <v>91546949</v>
      </c>
      <c r="P1005" s="5"/>
      <c r="Q1005" s="5"/>
      <c r="R1005" s="5"/>
      <c r="S1005" s="5"/>
      <c r="T1005" s="5"/>
      <c r="U1005" s="1" t="s">
        <v>8326</v>
      </c>
      <c r="V1005" s="5"/>
      <c r="W1005" s="5"/>
      <c r="X1005" s="18"/>
      <c r="Y1005" s="1" t="s">
        <v>5800</v>
      </c>
      <c r="Z1005" s="27" t="s">
        <v>5801</v>
      </c>
      <c r="AA1005" s="27" t="s">
        <v>5801</v>
      </c>
      <c r="AB1005" s="5"/>
      <c r="AC1005" s="5"/>
      <c r="AD1005" s="11"/>
      <c r="AE1005" s="1" t="s">
        <v>5803</v>
      </c>
      <c r="AF1005" s="28"/>
      <c r="AG1005" s="5"/>
      <c r="AH1005" s="5"/>
      <c r="AI1005" s="11"/>
      <c r="AJ1005" s="5"/>
      <c r="AK1005" s="5"/>
      <c r="AL1005" s="18"/>
      <c r="AM1005" s="18"/>
      <c r="AN1005" s="18"/>
    </row>
    <row x14ac:dyDescent="0.25" r="1006" customHeight="1" ht="18.75">
      <c r="A1006" s="1" t="s">
        <v>1182</v>
      </c>
      <c r="B1006" s="1" t="s">
        <v>1869</v>
      </c>
      <c r="C1006" s="4">
        <v>23851319000126</v>
      </c>
      <c r="D1006" s="2" t="s">
        <v>8328</v>
      </c>
      <c r="E1006" s="4">
        <v>11947899511</v>
      </c>
      <c r="F1006" s="1" t="s">
        <v>8329</v>
      </c>
      <c r="G1006" s="22">
        <v>45562.62849537037</v>
      </c>
      <c r="H1006" s="3">
        <v>45597.22721064815</v>
      </c>
      <c r="I1006" s="22"/>
      <c r="J1006" s="1" t="s">
        <v>204</v>
      </c>
      <c r="K1006" s="1" t="s">
        <v>5812</v>
      </c>
      <c r="L1006" s="25" t="s">
        <v>5755</v>
      </c>
      <c r="M1006" s="18"/>
      <c r="N1006" s="4">
        <v>88705536</v>
      </c>
      <c r="O1006" s="4">
        <v>108053734</v>
      </c>
      <c r="P1006" s="5"/>
      <c r="Q1006" s="1" t="s">
        <v>5852</v>
      </c>
      <c r="R1006" s="5"/>
      <c r="S1006" s="1" t="s">
        <v>5882</v>
      </c>
      <c r="T1006" s="5"/>
      <c r="U1006" s="5"/>
      <c r="V1006" s="5"/>
      <c r="W1006" s="5"/>
      <c r="X1006" s="18"/>
      <c r="Y1006" s="1" t="s">
        <v>5800</v>
      </c>
      <c r="Z1006" s="27" t="s">
        <v>5801</v>
      </c>
      <c r="AA1006" s="27" t="s">
        <v>5801</v>
      </c>
      <c r="AB1006" s="1" t="s">
        <v>8330</v>
      </c>
      <c r="AC1006" s="27" t="s">
        <v>5802</v>
      </c>
      <c r="AD1006" s="3">
        <v>45562.628483796296</v>
      </c>
      <c r="AE1006" s="1" t="s">
        <v>5803</v>
      </c>
      <c r="AF1006" s="28"/>
      <c r="AG1006" s="5"/>
      <c r="AH1006" s="5"/>
      <c r="AI1006" s="11"/>
      <c r="AJ1006" s="27" t="s">
        <v>5801</v>
      </c>
      <c r="AK1006" s="27" t="s">
        <v>5801</v>
      </c>
      <c r="AL1006" s="4">
        <v>0</v>
      </c>
      <c r="AM1006" s="4">
        <v>0</v>
      </c>
      <c r="AN1006" s="4">
        <v>0</v>
      </c>
    </row>
    <row x14ac:dyDescent="0.25" r="1007" customHeight="1" ht="18.75">
      <c r="A1007" s="1" t="s">
        <v>1448</v>
      </c>
      <c r="B1007" s="1" t="s">
        <v>4800</v>
      </c>
      <c r="C1007" s="4">
        <v>14482026000128</v>
      </c>
      <c r="D1007" s="2" t="s">
        <v>4800</v>
      </c>
      <c r="E1007" s="4">
        <v>21979628868</v>
      </c>
      <c r="F1007" s="1" t="s">
        <v>8331</v>
      </c>
      <c r="G1007" s="22">
        <v>45527.92153935185</v>
      </c>
      <c r="H1007" s="3">
        <v>45539.8247337963</v>
      </c>
      <c r="I1007" s="22">
        <v>45541.60355324074</v>
      </c>
      <c r="J1007" s="1" t="s">
        <v>119</v>
      </c>
      <c r="K1007" s="1" t="s">
        <v>5812</v>
      </c>
      <c r="L1007" s="25" t="s">
        <v>5584</v>
      </c>
      <c r="M1007" s="18"/>
      <c r="N1007" s="4">
        <v>87683370</v>
      </c>
      <c r="O1007" s="4">
        <v>106475533</v>
      </c>
      <c r="P1007" s="5"/>
      <c r="Q1007" s="5"/>
      <c r="R1007" s="5"/>
      <c r="S1007" s="5"/>
      <c r="T1007" s="1" t="s">
        <v>5815</v>
      </c>
      <c r="U1007" s="5"/>
      <c r="V1007" s="5"/>
      <c r="W1007" s="27" t="s">
        <v>5802</v>
      </c>
      <c r="X1007" s="18"/>
      <c r="Y1007" s="1" t="s">
        <v>5940</v>
      </c>
      <c r="Z1007" s="27" t="s">
        <v>5801</v>
      </c>
      <c r="AA1007" s="27" t="s">
        <v>5801</v>
      </c>
      <c r="AB1007" s="5"/>
      <c r="AC1007" s="27" t="s">
        <v>5802</v>
      </c>
      <c r="AD1007" s="3">
        <v>45526.77092592593</v>
      </c>
      <c r="AE1007" s="1" t="s">
        <v>5803</v>
      </c>
      <c r="AF1007" s="28"/>
      <c r="AG1007" s="5"/>
      <c r="AH1007" s="5"/>
      <c r="AI1007" s="11"/>
      <c r="AJ1007" s="27" t="s">
        <v>5801</v>
      </c>
      <c r="AK1007" s="5"/>
      <c r="AL1007" s="18"/>
      <c r="AM1007" s="18"/>
      <c r="AN1007" s="18"/>
    </row>
    <row x14ac:dyDescent="0.25" r="1008" customHeight="1" ht="18.75">
      <c r="A1008" s="1" t="s">
        <v>1518</v>
      </c>
      <c r="B1008" s="1" t="s">
        <v>4801</v>
      </c>
      <c r="C1008" s="4">
        <v>7231853000183</v>
      </c>
      <c r="D1008" s="2" t="s">
        <v>4801</v>
      </c>
      <c r="E1008" s="4">
        <v>11999816851</v>
      </c>
      <c r="F1008" s="1" t="s">
        <v>8332</v>
      </c>
      <c r="G1008" s="22">
        <v>45446.75052083333</v>
      </c>
      <c r="H1008" s="3">
        <v>45597.22723379629</v>
      </c>
      <c r="I1008" s="22"/>
      <c r="J1008" s="1" t="s">
        <v>119</v>
      </c>
      <c r="K1008" s="1" t="s">
        <v>5846</v>
      </c>
      <c r="L1008" s="25" t="s">
        <v>5330</v>
      </c>
      <c r="M1008" s="18"/>
      <c r="N1008" s="4">
        <v>85174415</v>
      </c>
      <c r="O1008" s="4">
        <v>102479480</v>
      </c>
      <c r="P1008" s="5"/>
      <c r="Q1008" s="5"/>
      <c r="R1008" s="5"/>
      <c r="S1008" s="5"/>
      <c r="T1008" s="5"/>
      <c r="U1008" s="1" t="s">
        <v>8332</v>
      </c>
      <c r="V1008" s="5"/>
      <c r="W1008" s="5"/>
      <c r="X1008" s="18"/>
      <c r="Y1008" s="1" t="s">
        <v>5800</v>
      </c>
      <c r="Z1008" s="27" t="s">
        <v>5801</v>
      </c>
      <c r="AA1008" s="27" t="s">
        <v>5801</v>
      </c>
      <c r="AB1008" s="5"/>
      <c r="AC1008" s="27" t="s">
        <v>5802</v>
      </c>
      <c r="AD1008" s="3">
        <v>45446.750497685185</v>
      </c>
      <c r="AE1008" s="1" t="s">
        <v>5803</v>
      </c>
      <c r="AF1008" s="28"/>
      <c r="AG1008" s="5"/>
      <c r="AH1008" s="5"/>
      <c r="AI1008" s="11"/>
      <c r="AJ1008" s="27" t="s">
        <v>5801</v>
      </c>
      <c r="AK1008" s="5"/>
      <c r="AL1008" s="18"/>
      <c r="AM1008" s="18"/>
      <c r="AN1008" s="18"/>
    </row>
    <row x14ac:dyDescent="0.25" r="1009" customHeight="1" ht="18.75">
      <c r="A1009" s="1" t="s">
        <v>4584</v>
      </c>
      <c r="B1009" s="1" t="s">
        <v>5028</v>
      </c>
      <c r="C1009" s="18"/>
      <c r="D1009" s="2" t="s">
        <v>5028</v>
      </c>
      <c r="E1009" s="18"/>
      <c r="F1009" s="1" t="s">
        <v>7317</v>
      </c>
      <c r="G1009" s="22">
        <v>45384.73625</v>
      </c>
      <c r="H1009" s="3">
        <v>45384.73625</v>
      </c>
      <c r="I1009" s="22">
        <v>45384.74171296296</v>
      </c>
      <c r="J1009" s="1" t="s">
        <v>44</v>
      </c>
      <c r="K1009" s="1" t="s">
        <v>5797</v>
      </c>
      <c r="L1009" s="25" t="s">
        <v>5179</v>
      </c>
      <c r="M1009" s="18"/>
      <c r="N1009" s="4">
        <v>80443716</v>
      </c>
      <c r="O1009" s="4">
        <v>98867333</v>
      </c>
      <c r="P1009" s="27" t="s">
        <v>5802</v>
      </c>
      <c r="Q1009" s="5"/>
      <c r="R1009" s="5"/>
      <c r="S1009" s="5"/>
      <c r="T1009" s="5"/>
      <c r="U1009" s="5"/>
      <c r="V1009" s="27" t="s">
        <v>5802</v>
      </c>
      <c r="W1009" s="27" t="s">
        <v>5801</v>
      </c>
      <c r="X1009" s="4">
        <v>116438</v>
      </c>
      <c r="Y1009" s="1" t="s">
        <v>5800</v>
      </c>
      <c r="Z1009" s="27" t="s">
        <v>5801</v>
      </c>
      <c r="AA1009" s="27" t="s">
        <v>5801</v>
      </c>
      <c r="AB1009" s="5"/>
      <c r="AC1009" s="5"/>
      <c r="AD1009" s="11"/>
      <c r="AE1009" s="1" t="s">
        <v>5803</v>
      </c>
      <c r="AF1009" s="28"/>
      <c r="AG1009" s="5"/>
      <c r="AH1009" s="5"/>
      <c r="AI1009" s="11"/>
      <c r="AJ1009" s="5"/>
      <c r="AK1009" s="5"/>
      <c r="AL1009" s="18"/>
      <c r="AM1009" s="18"/>
      <c r="AN1009" s="18"/>
    </row>
    <row x14ac:dyDescent="0.25" r="1010" customHeight="1" ht="18.75">
      <c r="A1010" s="1" t="s">
        <v>3090</v>
      </c>
      <c r="B1010" s="1" t="s">
        <v>8333</v>
      </c>
      <c r="C1010" s="4">
        <v>48853015000129</v>
      </c>
      <c r="D1010" s="2" t="s">
        <v>8334</v>
      </c>
      <c r="E1010" s="4">
        <v>42999113274</v>
      </c>
      <c r="F1010" s="1" t="s">
        <v>8335</v>
      </c>
      <c r="G1010" s="22">
        <v>45554.79803240741</v>
      </c>
      <c r="H1010" s="3">
        <v>45597.2271875</v>
      </c>
      <c r="I1010" s="22"/>
      <c r="J1010" s="1" t="s">
        <v>223</v>
      </c>
      <c r="K1010" s="5"/>
      <c r="L1010" s="25" t="s">
        <v>5721</v>
      </c>
      <c r="M1010" s="18"/>
      <c r="N1010" s="4">
        <v>88535660</v>
      </c>
      <c r="O1010" s="4">
        <v>107719837</v>
      </c>
      <c r="P1010" s="5"/>
      <c r="Q1010" s="1" t="s">
        <v>5852</v>
      </c>
      <c r="R1010" s="5"/>
      <c r="S1010" s="1" t="s">
        <v>5882</v>
      </c>
      <c r="T1010" s="5"/>
      <c r="U1010" s="5"/>
      <c r="V1010" s="5"/>
      <c r="W1010" s="5"/>
      <c r="X1010" s="18"/>
      <c r="Y1010" s="1" t="s">
        <v>5800</v>
      </c>
      <c r="Z1010" s="27" t="s">
        <v>5801</v>
      </c>
      <c r="AA1010" s="27" t="s">
        <v>5801</v>
      </c>
      <c r="AB1010" s="1" t="s">
        <v>8336</v>
      </c>
      <c r="AC1010" s="27" t="s">
        <v>5802</v>
      </c>
      <c r="AD1010" s="3">
        <v>45554.79803240741</v>
      </c>
      <c r="AE1010" s="1" t="s">
        <v>5803</v>
      </c>
      <c r="AF1010" s="28"/>
      <c r="AG1010" s="5"/>
      <c r="AH1010" s="5"/>
      <c r="AI1010" s="11"/>
      <c r="AJ1010" s="27" t="s">
        <v>5801</v>
      </c>
      <c r="AK1010" s="27" t="s">
        <v>5802</v>
      </c>
      <c r="AL1010" s="4">
        <v>1</v>
      </c>
      <c r="AM1010" s="4">
        <v>1</v>
      </c>
      <c r="AN1010" s="4">
        <v>3</v>
      </c>
    </row>
    <row x14ac:dyDescent="0.25" r="1011" customHeight="1" ht="18.75">
      <c r="A1011" s="1" t="s">
        <v>657</v>
      </c>
      <c r="B1011" s="1" t="s">
        <v>2047</v>
      </c>
      <c r="C1011" s="4">
        <v>42007776000183</v>
      </c>
      <c r="D1011" s="2" t="s">
        <v>2047</v>
      </c>
      <c r="E1011" s="4">
        <v>51993361806</v>
      </c>
      <c r="F1011" s="1" t="s">
        <v>8337</v>
      </c>
      <c r="G1011" s="22">
        <v>45540.009988425925</v>
      </c>
      <c r="H1011" s="3">
        <v>45597.227222222224</v>
      </c>
      <c r="I1011" s="22"/>
      <c r="J1011" s="1" t="s">
        <v>273</v>
      </c>
      <c r="K1011" s="1" t="s">
        <v>5812</v>
      </c>
      <c r="L1011" s="5"/>
      <c r="M1011" s="18"/>
      <c r="N1011" s="4">
        <v>88078521</v>
      </c>
      <c r="O1011" s="4">
        <v>106998178</v>
      </c>
      <c r="P1011" s="5"/>
      <c r="Q1011" s="1" t="s">
        <v>6063</v>
      </c>
      <c r="R1011" s="5"/>
      <c r="S1011" s="1" t="s">
        <v>5882</v>
      </c>
      <c r="T1011" s="1" t="s">
        <v>5815</v>
      </c>
      <c r="U1011" s="5"/>
      <c r="V1011" s="5"/>
      <c r="W1011" s="5"/>
      <c r="X1011" s="18"/>
      <c r="Y1011" s="1" t="s">
        <v>5800</v>
      </c>
      <c r="Z1011" s="27" t="s">
        <v>5801</v>
      </c>
      <c r="AA1011" s="27" t="s">
        <v>5801</v>
      </c>
      <c r="AB1011" s="5"/>
      <c r="AC1011" s="27" t="s">
        <v>5802</v>
      </c>
      <c r="AD1011" s="3">
        <v>45540.00997685185</v>
      </c>
      <c r="AE1011" s="1" t="s">
        <v>5803</v>
      </c>
      <c r="AF1011" s="28"/>
      <c r="AG1011" s="5"/>
      <c r="AH1011" s="5"/>
      <c r="AI1011" s="11"/>
      <c r="AJ1011" s="27" t="s">
        <v>5801</v>
      </c>
      <c r="AK1011" s="27" t="s">
        <v>5802</v>
      </c>
      <c r="AL1011" s="4">
        <v>1</v>
      </c>
      <c r="AM1011" s="4">
        <v>2</v>
      </c>
      <c r="AN1011" s="4">
        <v>4</v>
      </c>
    </row>
    <row x14ac:dyDescent="0.25" r="1012" customHeight="1" ht="18.75">
      <c r="A1012" s="1" t="s">
        <v>886</v>
      </c>
      <c r="B1012" s="1" t="s">
        <v>4802</v>
      </c>
      <c r="C1012" s="4">
        <v>27805684000155</v>
      </c>
      <c r="D1012" s="2" t="s">
        <v>8338</v>
      </c>
      <c r="E1012" s="4">
        <v>42999167753</v>
      </c>
      <c r="F1012" s="1" t="s">
        <v>8339</v>
      </c>
      <c r="G1012" s="22">
        <v>45540.00230324074</v>
      </c>
      <c r="H1012" s="3">
        <v>45597.23018518519</v>
      </c>
      <c r="I1012" s="22"/>
      <c r="J1012" s="1" t="s">
        <v>273</v>
      </c>
      <c r="K1012" s="1" t="s">
        <v>5812</v>
      </c>
      <c r="L1012" s="25" t="s">
        <v>5643</v>
      </c>
      <c r="M1012" s="18"/>
      <c r="N1012" s="4">
        <v>88078267</v>
      </c>
      <c r="O1012" s="4">
        <v>106997814</v>
      </c>
      <c r="P1012" s="5"/>
      <c r="Q1012" s="1" t="s">
        <v>5852</v>
      </c>
      <c r="R1012" s="5"/>
      <c r="S1012" s="1" t="s">
        <v>5882</v>
      </c>
      <c r="T1012" s="5"/>
      <c r="U1012" s="5"/>
      <c r="V1012" s="5"/>
      <c r="W1012" s="5"/>
      <c r="X1012" s="18"/>
      <c r="Y1012" s="1" t="s">
        <v>5800</v>
      </c>
      <c r="Z1012" s="27" t="s">
        <v>5801</v>
      </c>
      <c r="AA1012" s="27" t="s">
        <v>5801</v>
      </c>
      <c r="AB1012" s="5"/>
      <c r="AC1012" s="27" t="s">
        <v>5802</v>
      </c>
      <c r="AD1012" s="3">
        <v>45540.00225694444</v>
      </c>
      <c r="AE1012" s="1" t="s">
        <v>5803</v>
      </c>
      <c r="AF1012" s="28"/>
      <c r="AG1012" s="5"/>
      <c r="AH1012" s="5"/>
      <c r="AI1012" s="11"/>
      <c r="AJ1012" s="27" t="s">
        <v>5801</v>
      </c>
      <c r="AK1012" s="27" t="s">
        <v>5801</v>
      </c>
      <c r="AL1012" s="4">
        <v>0</v>
      </c>
      <c r="AM1012" s="4">
        <v>0</v>
      </c>
      <c r="AN1012" s="4">
        <v>0</v>
      </c>
    </row>
    <row x14ac:dyDescent="0.25" r="1013" customHeight="1" ht="18.75">
      <c r="A1013" s="1" t="s">
        <v>1159</v>
      </c>
      <c r="B1013" s="1" t="s">
        <v>5029</v>
      </c>
      <c r="C1013" s="4">
        <v>47295766000104</v>
      </c>
      <c r="D1013" s="2" t="s">
        <v>5029</v>
      </c>
      <c r="E1013" s="4">
        <v>21999531035</v>
      </c>
      <c r="F1013" s="1" t="s">
        <v>8340</v>
      </c>
      <c r="G1013" s="22">
        <v>45485.878541666665</v>
      </c>
      <c r="H1013" s="3">
        <v>45597.230219907404</v>
      </c>
      <c r="I1013" s="22"/>
      <c r="J1013" s="1" t="s">
        <v>75</v>
      </c>
      <c r="K1013" s="1" t="s">
        <v>5824</v>
      </c>
      <c r="L1013" s="5"/>
      <c r="M1013" s="4">
        <v>1154697</v>
      </c>
      <c r="N1013" s="4">
        <v>86480140</v>
      </c>
      <c r="O1013" s="4">
        <v>104558196</v>
      </c>
      <c r="P1013" s="5"/>
      <c r="Q1013" s="5"/>
      <c r="R1013" s="5"/>
      <c r="S1013" s="5"/>
      <c r="T1013" s="5"/>
      <c r="U1013" s="5"/>
      <c r="V1013" s="5"/>
      <c r="W1013" s="5"/>
      <c r="X1013" s="18"/>
      <c r="Y1013" s="1" t="s">
        <v>5825</v>
      </c>
      <c r="Z1013" s="27" t="s">
        <v>5801</v>
      </c>
      <c r="AA1013" s="27" t="s">
        <v>5801</v>
      </c>
      <c r="AB1013" s="5"/>
      <c r="AC1013" s="27" t="s">
        <v>5802</v>
      </c>
      <c r="AD1013" s="3">
        <v>45485.869039351855</v>
      </c>
      <c r="AE1013" s="1" t="s">
        <v>5803</v>
      </c>
      <c r="AF1013" s="28"/>
      <c r="AG1013" s="5"/>
      <c r="AH1013" s="5"/>
      <c r="AI1013" s="11"/>
      <c r="AJ1013" s="27" t="s">
        <v>5801</v>
      </c>
      <c r="AK1013" s="5"/>
      <c r="AL1013" s="18"/>
      <c r="AM1013" s="18"/>
      <c r="AN1013" s="18"/>
    </row>
    <row x14ac:dyDescent="0.25" r="1014" customHeight="1" ht="18.75">
      <c r="A1014" s="1" t="s">
        <v>1670</v>
      </c>
      <c r="B1014" s="1" t="s">
        <v>8341</v>
      </c>
      <c r="C1014" s="4">
        <v>34183431000152</v>
      </c>
      <c r="D1014" s="2" t="s">
        <v>8342</v>
      </c>
      <c r="E1014" s="4">
        <v>11994694402</v>
      </c>
      <c r="F1014" s="1" t="s">
        <v>8343</v>
      </c>
      <c r="G1014" s="22">
        <v>45560.016689814816</v>
      </c>
      <c r="H1014" s="3">
        <v>45567.576736111114</v>
      </c>
      <c r="I1014" s="22">
        <v>45567.67978009259</v>
      </c>
      <c r="J1014" s="1" t="s">
        <v>237</v>
      </c>
      <c r="K1014" s="5"/>
      <c r="L1014" s="25" t="s">
        <v>5739</v>
      </c>
      <c r="M1014" s="18"/>
      <c r="N1014" s="4">
        <v>88650848</v>
      </c>
      <c r="O1014" s="4">
        <v>107944283</v>
      </c>
      <c r="P1014" s="5"/>
      <c r="Q1014" s="1" t="s">
        <v>5827</v>
      </c>
      <c r="R1014" s="5"/>
      <c r="S1014" s="1" t="s">
        <v>5859</v>
      </c>
      <c r="T1014" s="1" t="s">
        <v>5815</v>
      </c>
      <c r="U1014" s="5"/>
      <c r="V1014" s="5"/>
      <c r="W1014" s="27" t="s">
        <v>5802</v>
      </c>
      <c r="X1014" s="18"/>
      <c r="Y1014" s="1" t="s">
        <v>5800</v>
      </c>
      <c r="Z1014" s="27" t="s">
        <v>5801</v>
      </c>
      <c r="AA1014" s="27" t="s">
        <v>5801</v>
      </c>
      <c r="AB1014" s="5"/>
      <c r="AC1014" s="27" t="s">
        <v>5802</v>
      </c>
      <c r="AD1014" s="3">
        <v>45560.01667824074</v>
      </c>
      <c r="AE1014" s="1" t="s">
        <v>5803</v>
      </c>
      <c r="AF1014" s="28"/>
      <c r="AG1014" s="5"/>
      <c r="AH1014" s="5"/>
      <c r="AI1014" s="11"/>
      <c r="AJ1014" s="27" t="s">
        <v>5801</v>
      </c>
      <c r="AK1014" s="27" t="s">
        <v>5802</v>
      </c>
      <c r="AL1014" s="4">
        <v>1</v>
      </c>
      <c r="AM1014" s="4">
        <v>0</v>
      </c>
      <c r="AN1014" s="4">
        <v>2</v>
      </c>
    </row>
    <row x14ac:dyDescent="0.25" r="1015" customHeight="1" ht="18.75">
      <c r="A1015" s="1" t="s">
        <v>593</v>
      </c>
      <c r="B1015" s="1" t="s">
        <v>1974</v>
      </c>
      <c r="C1015" s="4">
        <v>47875611000147</v>
      </c>
      <c r="D1015" s="2" t="s">
        <v>1974</v>
      </c>
      <c r="E1015" s="4">
        <v>11915847886</v>
      </c>
      <c r="F1015" s="1" t="s">
        <v>8344</v>
      </c>
      <c r="G1015" s="22">
        <v>45455.62050925926</v>
      </c>
      <c r="H1015" s="3">
        <v>45597.230162037034</v>
      </c>
      <c r="I1015" s="22"/>
      <c r="J1015" s="1" t="s">
        <v>223</v>
      </c>
      <c r="K1015" s="1" t="s">
        <v>5939</v>
      </c>
      <c r="L1015" s="25" t="s">
        <v>5347</v>
      </c>
      <c r="M1015" s="18"/>
      <c r="N1015" s="4">
        <v>85581218</v>
      </c>
      <c r="O1015" s="4">
        <v>107704731</v>
      </c>
      <c r="P1015" s="5"/>
      <c r="Q1015" s="5"/>
      <c r="R1015" s="5"/>
      <c r="S1015" s="5"/>
      <c r="T1015" s="5"/>
      <c r="U1015" s="1" t="s">
        <v>8345</v>
      </c>
      <c r="V1015" s="5"/>
      <c r="W1015" s="5"/>
      <c r="X1015" s="18"/>
      <c r="Y1015" s="1" t="s">
        <v>5800</v>
      </c>
      <c r="Z1015" s="27" t="s">
        <v>5801</v>
      </c>
      <c r="AA1015" s="27" t="s">
        <v>5801</v>
      </c>
      <c r="AB1015" s="5"/>
      <c r="AC1015" s="27" t="s">
        <v>5802</v>
      </c>
      <c r="AD1015" s="3">
        <v>45455.62049768519</v>
      </c>
      <c r="AE1015" s="1" t="s">
        <v>5803</v>
      </c>
      <c r="AF1015" s="28"/>
      <c r="AG1015" s="5"/>
      <c r="AH1015" s="5"/>
      <c r="AI1015" s="11"/>
      <c r="AJ1015" s="27" t="s">
        <v>5801</v>
      </c>
      <c r="AK1015" s="5"/>
      <c r="AL1015" s="18"/>
      <c r="AM1015" s="18"/>
      <c r="AN1015" s="18"/>
    </row>
    <row x14ac:dyDescent="0.25" r="1016" customHeight="1" ht="18.75">
      <c r="A1016" s="1" t="s">
        <v>1567</v>
      </c>
      <c r="B1016" s="1" t="s">
        <v>2267</v>
      </c>
      <c r="C1016" s="4">
        <v>5212896967</v>
      </c>
      <c r="D1016" s="2" t="s">
        <v>2267</v>
      </c>
      <c r="E1016" s="4">
        <v>48999487802</v>
      </c>
      <c r="F1016" s="1" t="s">
        <v>8346</v>
      </c>
      <c r="G1016" s="22">
        <v>45098.65090277778</v>
      </c>
      <c r="H1016" s="3">
        <v>45302.86019675926</v>
      </c>
      <c r="I1016" s="22">
        <v>45473.7971875</v>
      </c>
      <c r="J1016" s="1" t="s">
        <v>114</v>
      </c>
      <c r="K1016" s="1" t="s">
        <v>5812</v>
      </c>
      <c r="L1016" s="25" t="s">
        <v>8347</v>
      </c>
      <c r="M1016" s="18"/>
      <c r="N1016" s="4">
        <v>67805693</v>
      </c>
      <c r="O1016" s="4">
        <v>82621200</v>
      </c>
      <c r="P1016" s="5"/>
      <c r="Q1016" s="1" t="s">
        <v>5852</v>
      </c>
      <c r="R1016" s="1" t="s">
        <v>6068</v>
      </c>
      <c r="S1016" s="1" t="s">
        <v>6716</v>
      </c>
      <c r="T1016" s="5"/>
      <c r="U1016" s="1" t="s">
        <v>8348</v>
      </c>
      <c r="V1016" s="5"/>
      <c r="W1016" s="5"/>
      <c r="X1016" s="18"/>
      <c r="Y1016" s="1" t="s">
        <v>5800</v>
      </c>
      <c r="Z1016" s="27" t="s">
        <v>5801</v>
      </c>
      <c r="AA1016" s="27" t="s">
        <v>5801</v>
      </c>
      <c r="AB1016" s="5"/>
      <c r="AC1016" s="5"/>
      <c r="AD1016" s="11"/>
      <c r="AE1016" s="1" t="s">
        <v>5803</v>
      </c>
      <c r="AF1016" s="28"/>
      <c r="AG1016" s="5"/>
      <c r="AH1016" s="5"/>
      <c r="AI1016" s="11"/>
      <c r="AJ1016" s="5"/>
      <c r="AK1016" s="5"/>
      <c r="AL1016" s="18"/>
      <c r="AM1016" s="18"/>
      <c r="AN1016" s="18"/>
    </row>
    <row x14ac:dyDescent="0.25" r="1017" customHeight="1" ht="18.75">
      <c r="A1017" s="1" t="s">
        <v>8349</v>
      </c>
      <c r="B1017" s="1" t="s">
        <v>8350</v>
      </c>
      <c r="C1017" s="18"/>
      <c r="D1017" s="2" t="s">
        <v>8350</v>
      </c>
      <c r="E1017" s="4">
        <v>31984847501</v>
      </c>
      <c r="F1017" s="1" t="s">
        <v>8351</v>
      </c>
      <c r="G1017" s="22">
        <v>45324.99726851852</v>
      </c>
      <c r="H1017" s="3">
        <v>45476.792129629626</v>
      </c>
      <c r="I1017" s="22">
        <v>45476.792129629626</v>
      </c>
      <c r="J1017" s="1" t="s">
        <v>119</v>
      </c>
      <c r="K1017" s="5"/>
      <c r="L1017" s="5"/>
      <c r="M1017" s="18"/>
      <c r="N1017" s="4">
        <v>77200957</v>
      </c>
      <c r="O1017" s="4">
        <v>95490181</v>
      </c>
      <c r="P1017" s="5"/>
      <c r="Q1017" s="5"/>
      <c r="R1017" s="5"/>
      <c r="S1017" s="5"/>
      <c r="T1017" s="5"/>
      <c r="U1017" s="5"/>
      <c r="V1017" s="5"/>
      <c r="W1017" s="5"/>
      <c r="X1017" s="18"/>
      <c r="Y1017" s="1" t="s">
        <v>5800</v>
      </c>
      <c r="Z1017" s="27" t="s">
        <v>5802</v>
      </c>
      <c r="AA1017" s="27" t="s">
        <v>5802</v>
      </c>
      <c r="AB1017" s="5"/>
      <c r="AC1017" s="5"/>
      <c r="AD1017" s="11"/>
      <c r="AE1017" s="1" t="s">
        <v>5803</v>
      </c>
      <c r="AF1017" s="28"/>
      <c r="AG1017" s="5"/>
      <c r="AH1017" s="5"/>
      <c r="AI1017" s="11"/>
      <c r="AJ1017" s="5"/>
      <c r="AK1017" s="5"/>
      <c r="AL1017" s="18"/>
      <c r="AM1017" s="18"/>
      <c r="AN1017" s="18"/>
    </row>
    <row x14ac:dyDescent="0.25" r="1018" customHeight="1" ht="18.75">
      <c r="A1018" s="1" t="s">
        <v>4585</v>
      </c>
      <c r="B1018" s="1" t="s">
        <v>8352</v>
      </c>
      <c r="C1018" s="18"/>
      <c r="D1018" s="2" t="s">
        <v>8352</v>
      </c>
      <c r="E1018" s="4">
        <v>31991638226</v>
      </c>
      <c r="F1018" s="1" t="s">
        <v>8353</v>
      </c>
      <c r="G1018" s="22">
        <v>45583.80846064815</v>
      </c>
      <c r="H1018" s="3">
        <v>45597.16024305556</v>
      </c>
      <c r="I1018" s="22"/>
      <c r="J1018" s="1" t="s">
        <v>173</v>
      </c>
      <c r="K1018" s="5"/>
      <c r="L1018" s="5"/>
      <c r="M1018" s="18"/>
      <c r="N1018" s="4">
        <v>89340650</v>
      </c>
      <c r="O1018" s="4">
        <v>109023051</v>
      </c>
      <c r="P1018" s="5"/>
      <c r="Q1018" s="5"/>
      <c r="R1018" s="5"/>
      <c r="S1018" s="5"/>
      <c r="T1018" s="5"/>
      <c r="U1018" s="5"/>
      <c r="V1018" s="5"/>
      <c r="W1018" s="5"/>
      <c r="X1018" s="18"/>
      <c r="Y1018" s="1" t="s">
        <v>5800</v>
      </c>
      <c r="Z1018" s="27" t="s">
        <v>5801</v>
      </c>
      <c r="AA1018" s="27" t="s">
        <v>5801</v>
      </c>
      <c r="AB1018" s="5"/>
      <c r="AC1018" s="27" t="s">
        <v>5802</v>
      </c>
      <c r="AD1018" s="3">
        <v>45583.80846064815</v>
      </c>
      <c r="AE1018" s="1" t="s">
        <v>5803</v>
      </c>
      <c r="AF1018" s="28"/>
      <c r="AG1018" s="5"/>
      <c r="AH1018" s="5"/>
      <c r="AI1018" s="11"/>
      <c r="AJ1018" s="27" t="s">
        <v>5801</v>
      </c>
      <c r="AK1018" s="5"/>
      <c r="AL1018" s="18"/>
      <c r="AM1018" s="18"/>
      <c r="AN1018" s="18"/>
    </row>
    <row x14ac:dyDescent="0.25" r="1019" customHeight="1" ht="18.75">
      <c r="A1019" s="1" t="s">
        <v>870</v>
      </c>
      <c r="B1019" s="1" t="s">
        <v>1975</v>
      </c>
      <c r="C1019" s="4">
        <v>30894336000106</v>
      </c>
      <c r="D1019" s="2" t="s">
        <v>1975</v>
      </c>
      <c r="E1019" s="4">
        <v>62999441801</v>
      </c>
      <c r="F1019" s="1" t="s">
        <v>8354</v>
      </c>
      <c r="G1019" s="22">
        <v>45502.90589120371</v>
      </c>
      <c r="H1019" s="3">
        <v>45597.230208333334</v>
      </c>
      <c r="I1019" s="22"/>
      <c r="J1019" s="1" t="s">
        <v>316</v>
      </c>
      <c r="K1019" s="5"/>
      <c r="L1019" s="25" t="s">
        <v>5492</v>
      </c>
      <c r="M1019" s="18"/>
      <c r="N1019" s="4">
        <v>86936459</v>
      </c>
      <c r="O1019" s="4">
        <v>105293278</v>
      </c>
      <c r="P1019" s="5"/>
      <c r="Q1019" s="1" t="s">
        <v>6063</v>
      </c>
      <c r="R1019" s="5"/>
      <c r="S1019" s="1" t="s">
        <v>5882</v>
      </c>
      <c r="T1019" s="1" t="s">
        <v>5815</v>
      </c>
      <c r="U1019" s="5"/>
      <c r="V1019" s="5"/>
      <c r="W1019" s="5"/>
      <c r="X1019" s="18"/>
      <c r="Y1019" s="1" t="s">
        <v>5800</v>
      </c>
      <c r="Z1019" s="27" t="s">
        <v>5801</v>
      </c>
      <c r="AA1019" s="27" t="s">
        <v>5801</v>
      </c>
      <c r="AB1019" s="1" t="s">
        <v>8355</v>
      </c>
      <c r="AC1019" s="27" t="s">
        <v>5802</v>
      </c>
      <c r="AD1019" s="3">
        <v>45502.90586805555</v>
      </c>
      <c r="AE1019" s="1" t="s">
        <v>5803</v>
      </c>
      <c r="AF1019" s="28"/>
      <c r="AG1019" s="5"/>
      <c r="AH1019" s="5"/>
      <c r="AI1019" s="11"/>
      <c r="AJ1019" s="27" t="s">
        <v>5801</v>
      </c>
      <c r="AK1019" s="27" t="s">
        <v>5802</v>
      </c>
      <c r="AL1019" s="4">
        <v>1</v>
      </c>
      <c r="AM1019" s="4">
        <v>0</v>
      </c>
      <c r="AN1019" s="4">
        <v>3</v>
      </c>
    </row>
    <row x14ac:dyDescent="0.25" r="1020" customHeight="1" ht="18.75">
      <c r="A1020" s="1" t="s">
        <v>336</v>
      </c>
      <c r="B1020" s="1" t="s">
        <v>2268</v>
      </c>
      <c r="C1020" s="4">
        <v>37811508000180</v>
      </c>
      <c r="D1020" s="2" t="s">
        <v>2268</v>
      </c>
      <c r="E1020" s="4">
        <v>21980610639</v>
      </c>
      <c r="F1020" s="1" t="s">
        <v>8356</v>
      </c>
      <c r="G1020" s="22">
        <v>45180.604108796295</v>
      </c>
      <c r="H1020" s="3">
        <v>45597.23018518519</v>
      </c>
      <c r="I1020" s="22"/>
      <c r="J1020" s="1" t="s">
        <v>288</v>
      </c>
      <c r="K1020" s="1" t="s">
        <v>5835</v>
      </c>
      <c r="L1020" s="25" t="s">
        <v>8357</v>
      </c>
      <c r="M1020" s="18"/>
      <c r="N1020" s="4">
        <v>71409741</v>
      </c>
      <c r="O1020" s="4">
        <v>87628159</v>
      </c>
      <c r="P1020" s="5"/>
      <c r="Q1020" s="5"/>
      <c r="R1020" s="5"/>
      <c r="S1020" s="5"/>
      <c r="T1020" s="5"/>
      <c r="U1020" s="1" t="s">
        <v>8358</v>
      </c>
      <c r="V1020" s="5"/>
      <c r="W1020" s="27" t="s">
        <v>5801</v>
      </c>
      <c r="X1020" s="18"/>
      <c r="Y1020" s="1" t="s">
        <v>5800</v>
      </c>
      <c r="Z1020" s="27" t="s">
        <v>5801</v>
      </c>
      <c r="AA1020" s="27" t="s">
        <v>5801</v>
      </c>
      <c r="AB1020" s="5"/>
      <c r="AC1020" s="5"/>
      <c r="AD1020" s="11"/>
      <c r="AE1020" s="1" t="s">
        <v>5803</v>
      </c>
      <c r="AF1020" s="28"/>
      <c r="AG1020" s="5"/>
      <c r="AH1020" s="5"/>
      <c r="AI1020" s="11"/>
      <c r="AJ1020" s="27" t="s">
        <v>5801</v>
      </c>
      <c r="AK1020" s="5"/>
      <c r="AL1020" s="18"/>
      <c r="AM1020" s="18"/>
      <c r="AN1020" s="18"/>
    </row>
    <row x14ac:dyDescent="0.25" r="1021" customHeight="1" ht="18.75">
      <c r="A1021" s="1" t="s">
        <v>4511</v>
      </c>
      <c r="B1021" s="1" t="s">
        <v>8359</v>
      </c>
      <c r="C1021" s="18"/>
      <c r="D1021" s="2" t="s">
        <v>8359</v>
      </c>
      <c r="E1021" s="4">
        <v>31984359155</v>
      </c>
      <c r="F1021" s="1" t="s">
        <v>8360</v>
      </c>
      <c r="G1021" s="22">
        <v>45344.02103009259</v>
      </c>
      <c r="H1021" s="3">
        <v>45597.230150462965</v>
      </c>
      <c r="I1021" s="22"/>
      <c r="J1021" s="1" t="s">
        <v>119</v>
      </c>
      <c r="K1021" s="5"/>
      <c r="L1021" s="5"/>
      <c r="M1021" s="18"/>
      <c r="N1021" s="4">
        <v>77664014</v>
      </c>
      <c r="O1021" s="4">
        <v>96311763</v>
      </c>
      <c r="P1021" s="5"/>
      <c r="Q1021" s="5"/>
      <c r="R1021" s="5"/>
      <c r="S1021" s="5"/>
      <c r="T1021" s="5"/>
      <c r="U1021" s="5"/>
      <c r="V1021" s="5"/>
      <c r="W1021" s="27" t="s">
        <v>5801</v>
      </c>
      <c r="X1021" s="18"/>
      <c r="Y1021" s="1" t="s">
        <v>5800</v>
      </c>
      <c r="Z1021" s="27" t="s">
        <v>5801</v>
      </c>
      <c r="AA1021" s="27" t="s">
        <v>5801</v>
      </c>
      <c r="AB1021" s="5"/>
      <c r="AC1021" s="5"/>
      <c r="AD1021" s="11"/>
      <c r="AE1021" s="1" t="s">
        <v>5803</v>
      </c>
      <c r="AF1021" s="28"/>
      <c r="AG1021" s="5"/>
      <c r="AH1021" s="5"/>
      <c r="AI1021" s="11"/>
      <c r="AJ1021" s="27" t="s">
        <v>5801</v>
      </c>
      <c r="AK1021" s="5"/>
      <c r="AL1021" s="18"/>
      <c r="AM1021" s="18"/>
      <c r="AN1021" s="18"/>
    </row>
    <row x14ac:dyDescent="0.25" r="1022" customHeight="1" ht="18.75">
      <c r="A1022" s="1" t="s">
        <v>824</v>
      </c>
      <c r="B1022" s="1" t="s">
        <v>2049</v>
      </c>
      <c r="C1022" s="4">
        <v>11866161725</v>
      </c>
      <c r="D1022" s="2" t="s">
        <v>2049</v>
      </c>
      <c r="E1022" s="4">
        <v>27996860903</v>
      </c>
      <c r="F1022" s="1" t="s">
        <v>8361</v>
      </c>
      <c r="G1022" s="22">
        <v>45064.73094907407</v>
      </c>
      <c r="H1022" s="3">
        <v>45597.23018518519</v>
      </c>
      <c r="I1022" s="22"/>
      <c r="J1022" s="1" t="s">
        <v>108</v>
      </c>
      <c r="K1022" s="1" t="s">
        <v>5797</v>
      </c>
      <c r="L1022" s="25" t="s">
        <v>8362</v>
      </c>
      <c r="M1022" s="18"/>
      <c r="N1022" s="4">
        <v>65701619</v>
      </c>
      <c r="O1022" s="4">
        <v>82515413</v>
      </c>
      <c r="P1022" s="5"/>
      <c r="Q1022" s="1" t="s">
        <v>5852</v>
      </c>
      <c r="R1022" s="1" t="s">
        <v>5926</v>
      </c>
      <c r="S1022" s="1" t="s">
        <v>5814</v>
      </c>
      <c r="T1022" s="5"/>
      <c r="U1022" s="1" t="s">
        <v>8361</v>
      </c>
      <c r="V1022" s="5"/>
      <c r="W1022" s="27" t="s">
        <v>5801</v>
      </c>
      <c r="X1022" s="18"/>
      <c r="Y1022" s="1" t="s">
        <v>5800</v>
      </c>
      <c r="Z1022" s="27" t="s">
        <v>5801</v>
      </c>
      <c r="AA1022" s="27" t="s">
        <v>5801</v>
      </c>
      <c r="AB1022" s="1" t="s">
        <v>8363</v>
      </c>
      <c r="AC1022" s="5"/>
      <c r="AD1022" s="11"/>
      <c r="AE1022" s="1" t="s">
        <v>5803</v>
      </c>
      <c r="AF1022" s="28"/>
      <c r="AG1022" s="1" t="s">
        <v>5852</v>
      </c>
      <c r="AH1022" s="1" t="s">
        <v>8364</v>
      </c>
      <c r="AI1022" s="3">
        <v>45587.68981481482</v>
      </c>
      <c r="AJ1022" s="27" t="s">
        <v>5801</v>
      </c>
      <c r="AK1022" s="5"/>
      <c r="AL1022" s="18"/>
      <c r="AM1022" s="18"/>
      <c r="AN1022" s="18"/>
    </row>
    <row x14ac:dyDescent="0.25" r="1023" customHeight="1" ht="18.75">
      <c r="A1023" s="1" t="s">
        <v>805</v>
      </c>
      <c r="B1023" s="1" t="s">
        <v>1870</v>
      </c>
      <c r="C1023" s="4">
        <v>30122227000170</v>
      </c>
      <c r="D1023" s="2" t="s">
        <v>1870</v>
      </c>
      <c r="E1023" s="4">
        <v>71996181676</v>
      </c>
      <c r="F1023" s="1" t="s">
        <v>8365</v>
      </c>
      <c r="G1023" s="22">
        <v>45499.718518518515</v>
      </c>
      <c r="H1023" s="3">
        <v>45597.230208333334</v>
      </c>
      <c r="I1023" s="22"/>
      <c r="J1023" s="1" t="s">
        <v>96</v>
      </c>
      <c r="K1023" s="1" t="s">
        <v>5812</v>
      </c>
      <c r="L1023" s="25" t="s">
        <v>5488</v>
      </c>
      <c r="M1023" s="18"/>
      <c r="N1023" s="4">
        <v>86870840</v>
      </c>
      <c r="O1023" s="4">
        <v>105180817</v>
      </c>
      <c r="P1023" s="5"/>
      <c r="Q1023" s="5"/>
      <c r="R1023" s="5"/>
      <c r="S1023" s="5"/>
      <c r="T1023" s="1" t="s">
        <v>5815</v>
      </c>
      <c r="U1023" s="5"/>
      <c r="V1023" s="5"/>
      <c r="W1023" s="5"/>
      <c r="X1023" s="18"/>
      <c r="Y1023" s="1" t="s">
        <v>5800</v>
      </c>
      <c r="Z1023" s="27" t="s">
        <v>5801</v>
      </c>
      <c r="AA1023" s="27" t="s">
        <v>5801</v>
      </c>
      <c r="AB1023" s="5"/>
      <c r="AC1023" s="27" t="s">
        <v>5802</v>
      </c>
      <c r="AD1023" s="3">
        <v>45499.71854166667</v>
      </c>
      <c r="AE1023" s="1" t="s">
        <v>5803</v>
      </c>
      <c r="AF1023" s="28"/>
      <c r="AG1023" s="5"/>
      <c r="AH1023" s="5"/>
      <c r="AI1023" s="11"/>
      <c r="AJ1023" s="27" t="s">
        <v>5801</v>
      </c>
      <c r="AK1023" s="5"/>
      <c r="AL1023" s="18"/>
      <c r="AM1023" s="18"/>
      <c r="AN1023" s="18"/>
    </row>
    <row x14ac:dyDescent="0.25" r="1024" customHeight="1" ht="18.75">
      <c r="A1024" s="1" t="s">
        <v>8366</v>
      </c>
      <c r="B1024" s="1" t="s">
        <v>8367</v>
      </c>
      <c r="C1024" s="4">
        <v>28587938000179</v>
      </c>
      <c r="D1024" s="2" t="s">
        <v>8367</v>
      </c>
      <c r="E1024" s="4">
        <v>5551998145588</v>
      </c>
      <c r="F1024" s="1" t="s">
        <v>8368</v>
      </c>
      <c r="G1024" s="22">
        <v>45349.78255787037</v>
      </c>
      <c r="H1024" s="3">
        <v>45597.227268518516</v>
      </c>
      <c r="I1024" s="22"/>
      <c r="J1024" s="1" t="s">
        <v>119</v>
      </c>
      <c r="K1024" s="1" t="s">
        <v>5797</v>
      </c>
      <c r="L1024" s="25" t="s">
        <v>8369</v>
      </c>
      <c r="M1024" s="18"/>
      <c r="N1024" s="4">
        <v>77852348</v>
      </c>
      <c r="O1024" s="4">
        <v>96551265</v>
      </c>
      <c r="P1024" s="27" t="s">
        <v>5802</v>
      </c>
      <c r="Q1024" s="5"/>
      <c r="R1024" s="5"/>
      <c r="S1024" s="5"/>
      <c r="T1024" s="5"/>
      <c r="U1024" s="1" t="s">
        <v>8370</v>
      </c>
      <c r="V1024" s="27" t="s">
        <v>5802</v>
      </c>
      <c r="W1024" s="27" t="s">
        <v>5801</v>
      </c>
      <c r="X1024" s="4">
        <v>111607</v>
      </c>
      <c r="Y1024" s="1" t="s">
        <v>5800</v>
      </c>
      <c r="Z1024" s="27" t="s">
        <v>5801</v>
      </c>
      <c r="AA1024" s="27" t="s">
        <v>5801</v>
      </c>
      <c r="AB1024" s="5"/>
      <c r="AC1024" s="5"/>
      <c r="AD1024" s="11"/>
      <c r="AE1024" s="1" t="s">
        <v>5803</v>
      </c>
      <c r="AF1024" s="28"/>
      <c r="AG1024" s="5"/>
      <c r="AH1024" s="5"/>
      <c r="AI1024" s="11"/>
      <c r="AJ1024" s="27" t="s">
        <v>5801</v>
      </c>
      <c r="AK1024" s="5"/>
      <c r="AL1024" s="18"/>
      <c r="AM1024" s="18"/>
      <c r="AN1024" s="18"/>
    </row>
    <row x14ac:dyDescent="0.25" r="1025" customHeight="1" ht="18.75">
      <c r="A1025" s="1" t="s">
        <v>1529</v>
      </c>
      <c r="B1025" s="1" t="s">
        <v>2269</v>
      </c>
      <c r="C1025" s="4">
        <v>50011186000152</v>
      </c>
      <c r="D1025" s="2" t="s">
        <v>2269</v>
      </c>
      <c r="E1025" s="4">
        <v>22981119595</v>
      </c>
      <c r="F1025" s="1" t="s">
        <v>8371</v>
      </c>
      <c r="G1025" s="22">
        <v>45322.87368055555</v>
      </c>
      <c r="H1025" s="3">
        <v>45495.59092592593</v>
      </c>
      <c r="I1025" s="22">
        <v>45496.02208333334</v>
      </c>
      <c r="J1025" s="1" t="s">
        <v>119</v>
      </c>
      <c r="K1025" s="1" t="s">
        <v>5818</v>
      </c>
      <c r="L1025" s="25" t="s">
        <v>8372</v>
      </c>
      <c r="M1025" s="18"/>
      <c r="N1025" s="4">
        <v>77135566</v>
      </c>
      <c r="O1025" s="4">
        <v>95379069</v>
      </c>
      <c r="P1025" s="5"/>
      <c r="Q1025" s="5"/>
      <c r="R1025" s="5"/>
      <c r="S1025" s="5"/>
      <c r="T1025" s="5"/>
      <c r="U1025" s="1" t="s">
        <v>8373</v>
      </c>
      <c r="V1025" s="5"/>
      <c r="W1025" s="5"/>
      <c r="X1025" s="18"/>
      <c r="Y1025" s="1" t="s">
        <v>5800</v>
      </c>
      <c r="Z1025" s="27" t="s">
        <v>5801</v>
      </c>
      <c r="AA1025" s="27" t="s">
        <v>5801</v>
      </c>
      <c r="AB1025" s="5"/>
      <c r="AC1025" s="5"/>
      <c r="AD1025" s="11"/>
      <c r="AE1025" s="1" t="s">
        <v>5803</v>
      </c>
      <c r="AF1025" s="28"/>
      <c r="AG1025" s="5"/>
      <c r="AH1025" s="5"/>
      <c r="AI1025" s="11"/>
      <c r="AJ1025" s="27" t="s">
        <v>5801</v>
      </c>
      <c r="AK1025" s="5"/>
      <c r="AL1025" s="18"/>
      <c r="AM1025" s="18"/>
      <c r="AN1025" s="18"/>
    </row>
    <row x14ac:dyDescent="0.25" r="1026" customHeight="1" ht="18.75">
      <c r="A1026" s="1" t="s">
        <v>442</v>
      </c>
      <c r="B1026" s="1" t="s">
        <v>2270</v>
      </c>
      <c r="C1026" s="4">
        <v>51993271000126</v>
      </c>
      <c r="D1026" s="2" t="s">
        <v>2270</v>
      </c>
      <c r="E1026" s="4">
        <v>64992770499</v>
      </c>
      <c r="F1026" s="1" t="s">
        <v>8374</v>
      </c>
      <c r="G1026" s="22">
        <v>45216.542233796295</v>
      </c>
      <c r="H1026" s="3">
        <v>45243.53238425926</v>
      </c>
      <c r="I1026" s="22">
        <v>45281.94556712963</v>
      </c>
      <c r="J1026" s="1" t="s">
        <v>253</v>
      </c>
      <c r="K1026" s="1" t="s">
        <v>5893</v>
      </c>
      <c r="L1026" s="25" t="s">
        <v>8375</v>
      </c>
      <c r="M1026" s="18"/>
      <c r="N1026" s="4">
        <v>73122437</v>
      </c>
      <c r="O1026" s="4">
        <v>89908302</v>
      </c>
      <c r="P1026" s="5"/>
      <c r="Q1026" s="5"/>
      <c r="R1026" s="5"/>
      <c r="S1026" s="5"/>
      <c r="T1026" s="5"/>
      <c r="U1026" s="1" t="s">
        <v>8374</v>
      </c>
      <c r="V1026" s="5"/>
      <c r="W1026" s="5"/>
      <c r="X1026" s="18"/>
      <c r="Y1026" s="1" t="s">
        <v>5800</v>
      </c>
      <c r="Z1026" s="27" t="s">
        <v>5801</v>
      </c>
      <c r="AA1026" s="27" t="s">
        <v>5801</v>
      </c>
      <c r="AB1026" s="5"/>
      <c r="AC1026" s="5"/>
      <c r="AD1026" s="11"/>
      <c r="AE1026" s="1" t="s">
        <v>5803</v>
      </c>
      <c r="AF1026" s="28"/>
      <c r="AG1026" s="5"/>
      <c r="AH1026" s="5"/>
      <c r="AI1026" s="11"/>
      <c r="AJ1026" s="5"/>
      <c r="AK1026" s="5"/>
      <c r="AL1026" s="18"/>
      <c r="AM1026" s="18"/>
      <c r="AN1026" s="18"/>
    </row>
    <row x14ac:dyDescent="0.25" r="1027" customHeight="1" ht="18.75">
      <c r="A1027" s="1" t="s">
        <v>733</v>
      </c>
      <c r="B1027" s="1" t="s">
        <v>1871</v>
      </c>
      <c r="C1027" s="4">
        <v>26414343000196</v>
      </c>
      <c r="D1027" s="2" t="s">
        <v>1871</v>
      </c>
      <c r="E1027" s="4">
        <v>11980142658</v>
      </c>
      <c r="F1027" s="1" t="s">
        <v>8376</v>
      </c>
      <c r="G1027" s="22">
        <v>45464.0865162037</v>
      </c>
      <c r="H1027" s="3">
        <v>45597.23017361111</v>
      </c>
      <c r="I1027" s="22"/>
      <c r="J1027" s="1" t="s">
        <v>316</v>
      </c>
      <c r="K1027" s="1" t="s">
        <v>5824</v>
      </c>
      <c r="L1027" s="25" t="s">
        <v>5388</v>
      </c>
      <c r="M1027" s="4">
        <v>783149</v>
      </c>
      <c r="N1027" s="4">
        <v>85819665</v>
      </c>
      <c r="O1027" s="4">
        <v>103495203</v>
      </c>
      <c r="P1027" s="5"/>
      <c r="Q1027" s="5"/>
      <c r="R1027" s="5"/>
      <c r="S1027" s="5"/>
      <c r="T1027" s="1" t="s">
        <v>5815</v>
      </c>
      <c r="U1027" s="1" t="s">
        <v>8377</v>
      </c>
      <c r="V1027" s="5"/>
      <c r="W1027" s="5"/>
      <c r="X1027" s="18"/>
      <c r="Y1027" s="1" t="s">
        <v>5800</v>
      </c>
      <c r="Z1027" s="27" t="s">
        <v>5801</v>
      </c>
      <c r="AA1027" s="27" t="s">
        <v>5801</v>
      </c>
      <c r="AB1027" s="5"/>
      <c r="AC1027" s="27" t="s">
        <v>5802</v>
      </c>
      <c r="AD1027" s="3">
        <v>45464.08611111111</v>
      </c>
      <c r="AE1027" s="1" t="s">
        <v>5803</v>
      </c>
      <c r="AF1027" s="28"/>
      <c r="AG1027" s="5"/>
      <c r="AH1027" s="5"/>
      <c r="AI1027" s="11"/>
      <c r="AJ1027" s="27" t="s">
        <v>5802</v>
      </c>
      <c r="AK1027" s="5"/>
      <c r="AL1027" s="18"/>
      <c r="AM1027" s="18"/>
      <c r="AN1027" s="18"/>
    </row>
    <row x14ac:dyDescent="0.25" r="1028" customHeight="1" ht="18.75">
      <c r="A1028" s="1" t="s">
        <v>463</v>
      </c>
      <c r="B1028" s="1" t="s">
        <v>2271</v>
      </c>
      <c r="C1028" s="4">
        <v>12669417000120</v>
      </c>
      <c r="D1028" s="2" t="s">
        <v>2271</v>
      </c>
      <c r="E1028" s="4">
        <v>11996020178</v>
      </c>
      <c r="F1028" s="1" t="s">
        <v>8378</v>
      </c>
      <c r="G1028" s="22">
        <v>45247.64368055556</v>
      </c>
      <c r="H1028" s="3">
        <v>45252.81637731481</v>
      </c>
      <c r="I1028" s="22">
        <v>45277.998449074075</v>
      </c>
      <c r="J1028" s="1" t="s">
        <v>119</v>
      </c>
      <c r="K1028" s="1" t="s">
        <v>5893</v>
      </c>
      <c r="L1028" s="25" t="s">
        <v>8379</v>
      </c>
      <c r="M1028" s="18"/>
      <c r="N1028" s="4">
        <v>74332622</v>
      </c>
      <c r="O1028" s="4">
        <v>91667856</v>
      </c>
      <c r="P1028" s="5"/>
      <c r="Q1028" s="5"/>
      <c r="R1028" s="5"/>
      <c r="S1028" s="5"/>
      <c r="T1028" s="5"/>
      <c r="U1028" s="1" t="s">
        <v>8380</v>
      </c>
      <c r="V1028" s="5"/>
      <c r="W1028" s="5"/>
      <c r="X1028" s="18"/>
      <c r="Y1028" s="1" t="s">
        <v>5800</v>
      </c>
      <c r="Z1028" s="27" t="s">
        <v>5801</v>
      </c>
      <c r="AA1028" s="27" t="s">
        <v>5801</v>
      </c>
      <c r="AB1028" s="5"/>
      <c r="AC1028" s="5"/>
      <c r="AD1028" s="11"/>
      <c r="AE1028" s="1" t="s">
        <v>5803</v>
      </c>
      <c r="AF1028" s="28"/>
      <c r="AG1028" s="5"/>
      <c r="AH1028" s="5"/>
      <c r="AI1028" s="11"/>
      <c r="AJ1028" s="5"/>
      <c r="AK1028" s="5"/>
      <c r="AL1028" s="18"/>
      <c r="AM1028" s="18"/>
      <c r="AN1028" s="18"/>
    </row>
    <row x14ac:dyDescent="0.25" r="1029" customHeight="1" ht="18.75">
      <c r="A1029" s="1" t="s">
        <v>571</v>
      </c>
      <c r="B1029" s="1" t="s">
        <v>8381</v>
      </c>
      <c r="C1029" s="4">
        <v>13847961000188</v>
      </c>
      <c r="D1029" s="2" t="s">
        <v>8381</v>
      </c>
      <c r="E1029" s="4">
        <v>16991716315</v>
      </c>
      <c r="F1029" s="1" t="s">
        <v>8382</v>
      </c>
      <c r="G1029" s="22">
        <v>45337.80484953704</v>
      </c>
      <c r="H1029" s="3">
        <v>45519.26137731481</v>
      </c>
      <c r="I1029" s="22">
        <v>45519.26137731481</v>
      </c>
      <c r="J1029" s="1" t="s">
        <v>119</v>
      </c>
      <c r="K1029" s="1" t="s">
        <v>5863</v>
      </c>
      <c r="L1029" s="25" t="s">
        <v>8383</v>
      </c>
      <c r="M1029" s="18"/>
      <c r="N1029" s="4">
        <v>77475514</v>
      </c>
      <c r="O1029" s="4">
        <v>96024886</v>
      </c>
      <c r="P1029" s="5"/>
      <c r="Q1029" s="5"/>
      <c r="R1029" s="5"/>
      <c r="S1029" s="5"/>
      <c r="T1029" s="1" t="s">
        <v>5798</v>
      </c>
      <c r="U1029" s="1" t="s">
        <v>8384</v>
      </c>
      <c r="V1029" s="5"/>
      <c r="W1029" s="5"/>
      <c r="X1029" s="18"/>
      <c r="Y1029" s="1" t="s">
        <v>5800</v>
      </c>
      <c r="Z1029" s="27" t="s">
        <v>5801</v>
      </c>
      <c r="AA1029" s="27" t="s">
        <v>5801</v>
      </c>
      <c r="AB1029" s="5"/>
      <c r="AC1029" s="5"/>
      <c r="AD1029" s="11"/>
      <c r="AE1029" s="1" t="s">
        <v>5803</v>
      </c>
      <c r="AF1029" s="28"/>
      <c r="AG1029" s="5"/>
      <c r="AH1029" s="5"/>
      <c r="AI1029" s="11"/>
      <c r="AJ1029" s="27" t="s">
        <v>5801</v>
      </c>
      <c r="AK1029" s="5"/>
      <c r="AL1029" s="18"/>
      <c r="AM1029" s="18"/>
      <c r="AN1029" s="18"/>
    </row>
    <row x14ac:dyDescent="0.25" r="1030" customHeight="1" ht="18.75">
      <c r="A1030" s="1" t="s">
        <v>572</v>
      </c>
      <c r="B1030" s="1" t="s">
        <v>8385</v>
      </c>
      <c r="C1030" s="4">
        <v>7083987000102</v>
      </c>
      <c r="D1030" s="2" t="s">
        <v>8385</v>
      </c>
      <c r="E1030" s="4">
        <v>31984182077</v>
      </c>
      <c r="F1030" s="1" t="s">
        <v>8386</v>
      </c>
      <c r="G1030" s="22">
        <v>44903.766851851855</v>
      </c>
      <c r="H1030" s="3">
        <v>45597.22723379629</v>
      </c>
      <c r="I1030" s="22"/>
      <c r="J1030" s="1" t="s">
        <v>322</v>
      </c>
      <c r="K1030" s="5"/>
      <c r="L1030" s="5"/>
      <c r="M1030" s="18"/>
      <c r="N1030" s="4">
        <v>73748756</v>
      </c>
      <c r="O1030" s="4">
        <v>103472597</v>
      </c>
      <c r="P1030" s="5"/>
      <c r="Q1030" s="5"/>
      <c r="R1030" s="5"/>
      <c r="S1030" s="5"/>
      <c r="T1030" s="1" t="s">
        <v>6195</v>
      </c>
      <c r="U1030" s="1" t="s">
        <v>6994</v>
      </c>
      <c r="V1030" s="5"/>
      <c r="W1030" s="27" t="s">
        <v>5802</v>
      </c>
      <c r="X1030" s="18"/>
      <c r="Y1030" s="1" t="s">
        <v>5800</v>
      </c>
      <c r="Z1030" s="27" t="s">
        <v>5801</v>
      </c>
      <c r="AA1030" s="27" t="s">
        <v>5801</v>
      </c>
      <c r="AB1030" s="1" t="s">
        <v>8387</v>
      </c>
      <c r="AC1030" s="5"/>
      <c r="AD1030" s="11"/>
      <c r="AE1030" s="1" t="s">
        <v>5803</v>
      </c>
      <c r="AF1030" s="28"/>
      <c r="AG1030" s="5"/>
      <c r="AH1030" s="5"/>
      <c r="AI1030" s="11"/>
      <c r="AJ1030" s="27" t="s">
        <v>5801</v>
      </c>
      <c r="AK1030" s="5"/>
      <c r="AL1030" s="18"/>
      <c r="AM1030" s="18"/>
      <c r="AN1030" s="18"/>
    </row>
    <row x14ac:dyDescent="0.25" r="1031" customHeight="1" ht="18.75">
      <c r="A1031" s="1" t="s">
        <v>1632</v>
      </c>
      <c r="B1031" s="1" t="s">
        <v>2050</v>
      </c>
      <c r="C1031" s="4">
        <v>50300918000124</v>
      </c>
      <c r="D1031" s="2" t="s">
        <v>2050</v>
      </c>
      <c r="E1031" s="4">
        <v>34991842141</v>
      </c>
      <c r="F1031" s="1" t="s">
        <v>8388</v>
      </c>
      <c r="G1031" s="22">
        <v>45562.80806712963</v>
      </c>
      <c r="H1031" s="3">
        <v>45597.23019675926</v>
      </c>
      <c r="I1031" s="22"/>
      <c r="J1031" s="1" t="s">
        <v>223</v>
      </c>
      <c r="K1031" s="1" t="s">
        <v>5812</v>
      </c>
      <c r="L1031" s="5"/>
      <c r="M1031" s="18"/>
      <c r="N1031" s="4">
        <v>88685701</v>
      </c>
      <c r="O1031" s="4">
        <v>108017295</v>
      </c>
      <c r="P1031" s="5"/>
      <c r="Q1031" s="5"/>
      <c r="R1031" s="5"/>
      <c r="S1031" s="5"/>
      <c r="T1031" s="5"/>
      <c r="U1031" s="5"/>
      <c r="V1031" s="5"/>
      <c r="W1031" s="5"/>
      <c r="X1031" s="18"/>
      <c r="Y1031" s="1" t="s">
        <v>5800</v>
      </c>
      <c r="Z1031" s="27" t="s">
        <v>5801</v>
      </c>
      <c r="AA1031" s="27" t="s">
        <v>5801</v>
      </c>
      <c r="AB1031" s="5"/>
      <c r="AC1031" s="27" t="s">
        <v>5802</v>
      </c>
      <c r="AD1031" s="3">
        <v>45534.83695601852</v>
      </c>
      <c r="AE1031" s="1" t="s">
        <v>5803</v>
      </c>
      <c r="AF1031" s="26" t="s">
        <v>8389</v>
      </c>
      <c r="AG1031" s="5"/>
      <c r="AH1031" s="5"/>
      <c r="AI1031" s="11"/>
      <c r="AJ1031" s="27" t="s">
        <v>5801</v>
      </c>
      <c r="AK1031" s="5"/>
      <c r="AL1031" s="18"/>
      <c r="AM1031" s="18"/>
      <c r="AN1031" s="18"/>
    </row>
    <row x14ac:dyDescent="0.25" r="1032" customHeight="1" ht="18.75">
      <c r="A1032" s="1" t="s">
        <v>1278</v>
      </c>
      <c r="B1032" s="1" t="s">
        <v>4803</v>
      </c>
      <c r="C1032" s="4">
        <v>47461623000125</v>
      </c>
      <c r="D1032" s="2" t="s">
        <v>4803</v>
      </c>
      <c r="E1032" s="4">
        <v>27998859163</v>
      </c>
      <c r="F1032" s="1" t="s">
        <v>8390</v>
      </c>
      <c r="G1032" s="22">
        <v>45498.53947916667</v>
      </c>
      <c r="H1032" s="3">
        <v>45597.23011574074</v>
      </c>
      <c r="I1032" s="22"/>
      <c r="J1032" s="1" t="s">
        <v>223</v>
      </c>
      <c r="K1032" s="1" t="s">
        <v>5835</v>
      </c>
      <c r="L1032" s="25" t="s">
        <v>5481</v>
      </c>
      <c r="M1032" s="18"/>
      <c r="N1032" s="4">
        <v>86843514</v>
      </c>
      <c r="O1032" s="4">
        <v>105126112</v>
      </c>
      <c r="P1032" s="5"/>
      <c r="Q1032" s="5"/>
      <c r="R1032" s="5"/>
      <c r="S1032" s="5"/>
      <c r="T1032" s="1" t="s">
        <v>5815</v>
      </c>
      <c r="U1032" s="5"/>
      <c r="V1032" s="5"/>
      <c r="W1032" s="5"/>
      <c r="X1032" s="18"/>
      <c r="Y1032" s="1" t="s">
        <v>5800</v>
      </c>
      <c r="Z1032" s="27" t="s">
        <v>5801</v>
      </c>
      <c r="AA1032" s="27" t="s">
        <v>5801</v>
      </c>
      <c r="AB1032" s="5"/>
      <c r="AC1032" s="27" t="s">
        <v>5802</v>
      </c>
      <c r="AD1032" s="3">
        <v>45498.540127314816</v>
      </c>
      <c r="AE1032" s="1" t="s">
        <v>5803</v>
      </c>
      <c r="AF1032" s="28"/>
      <c r="AG1032" s="5"/>
      <c r="AH1032" s="5"/>
      <c r="AI1032" s="11"/>
      <c r="AJ1032" s="27" t="s">
        <v>5801</v>
      </c>
      <c r="AK1032" s="5"/>
      <c r="AL1032" s="18"/>
      <c r="AM1032" s="18"/>
      <c r="AN1032" s="18"/>
    </row>
    <row x14ac:dyDescent="0.25" r="1033" customHeight="1" ht="18.75">
      <c r="A1033" s="1" t="s">
        <v>1690</v>
      </c>
      <c r="B1033" s="1" t="s">
        <v>5030</v>
      </c>
      <c r="C1033" s="4">
        <v>33140115000130</v>
      </c>
      <c r="D1033" s="2" t="s">
        <v>5030</v>
      </c>
      <c r="E1033" s="4">
        <v>51992266018</v>
      </c>
      <c r="F1033" s="1" t="s">
        <v>8391</v>
      </c>
      <c r="G1033" s="22">
        <v>45516.55233796296</v>
      </c>
      <c r="H1033" s="3">
        <v>45597.230104166665</v>
      </c>
      <c r="I1033" s="22"/>
      <c r="J1033" s="1" t="s">
        <v>215</v>
      </c>
      <c r="K1033" s="1" t="s">
        <v>5939</v>
      </c>
      <c r="L1033" s="25" t="s">
        <v>5542</v>
      </c>
      <c r="M1033" s="18"/>
      <c r="N1033" s="4">
        <v>87364034</v>
      </c>
      <c r="O1033" s="4">
        <v>105922995</v>
      </c>
      <c r="P1033" s="5"/>
      <c r="Q1033" s="5"/>
      <c r="R1033" s="5"/>
      <c r="S1033" s="5"/>
      <c r="T1033" s="5"/>
      <c r="U1033" s="5"/>
      <c r="V1033" s="5"/>
      <c r="W1033" s="5"/>
      <c r="X1033" s="18"/>
      <c r="Y1033" s="1" t="s">
        <v>5940</v>
      </c>
      <c r="Z1033" s="27" t="s">
        <v>5801</v>
      </c>
      <c r="AA1033" s="27" t="s">
        <v>5801</v>
      </c>
      <c r="AB1033" s="5"/>
      <c r="AC1033" s="27" t="s">
        <v>5802</v>
      </c>
      <c r="AD1033" s="3">
        <v>45516.54572916667</v>
      </c>
      <c r="AE1033" s="1" t="s">
        <v>5803</v>
      </c>
      <c r="AF1033" s="28"/>
      <c r="AG1033" s="5"/>
      <c r="AH1033" s="5"/>
      <c r="AI1033" s="11"/>
      <c r="AJ1033" s="27" t="s">
        <v>5801</v>
      </c>
      <c r="AK1033" s="5"/>
      <c r="AL1033" s="18"/>
      <c r="AM1033" s="18"/>
      <c r="AN1033" s="18"/>
    </row>
    <row x14ac:dyDescent="0.25" r="1034" customHeight="1" ht="18.75">
      <c r="A1034" s="1" t="s">
        <v>1418</v>
      </c>
      <c r="B1034" s="1" t="s">
        <v>8392</v>
      </c>
      <c r="C1034" s="4">
        <v>41004395809</v>
      </c>
      <c r="D1034" s="2" t="s">
        <v>8392</v>
      </c>
      <c r="E1034" s="4">
        <v>11983698183</v>
      </c>
      <c r="F1034" s="1" t="s">
        <v>8393</v>
      </c>
      <c r="G1034" s="22">
        <v>45131.65130787037</v>
      </c>
      <c r="H1034" s="3">
        <v>45226.7475</v>
      </c>
      <c r="I1034" s="22">
        <v>45261.78082175926</v>
      </c>
      <c r="J1034" s="1" t="s">
        <v>114</v>
      </c>
      <c r="K1034" s="5"/>
      <c r="L1034" s="25" t="s">
        <v>5337</v>
      </c>
      <c r="M1034" s="18"/>
      <c r="N1034" s="4">
        <v>68973369</v>
      </c>
      <c r="O1034" s="4">
        <v>84155564</v>
      </c>
      <c r="P1034" s="5"/>
      <c r="Q1034" s="5"/>
      <c r="R1034" s="5"/>
      <c r="S1034" s="5"/>
      <c r="T1034" s="5"/>
      <c r="U1034" s="5"/>
      <c r="V1034" s="5"/>
      <c r="W1034" s="5"/>
      <c r="X1034" s="18"/>
      <c r="Y1034" s="1" t="s">
        <v>5800</v>
      </c>
      <c r="Z1034" s="27" t="s">
        <v>5801</v>
      </c>
      <c r="AA1034" s="27" t="s">
        <v>5801</v>
      </c>
      <c r="AB1034" s="5"/>
      <c r="AC1034" s="5"/>
      <c r="AD1034" s="11"/>
      <c r="AE1034" s="1" t="s">
        <v>5803</v>
      </c>
      <c r="AF1034" s="28"/>
      <c r="AG1034" s="5"/>
      <c r="AH1034" s="5"/>
      <c r="AI1034" s="11"/>
      <c r="AJ1034" s="5"/>
      <c r="AK1034" s="5"/>
      <c r="AL1034" s="18"/>
      <c r="AM1034" s="18"/>
      <c r="AN1034" s="18"/>
    </row>
    <row x14ac:dyDescent="0.25" r="1035" customHeight="1" ht="18.75">
      <c r="A1035" s="1" t="s">
        <v>4586</v>
      </c>
      <c r="B1035" s="1" t="s">
        <v>8394</v>
      </c>
      <c r="C1035" s="18"/>
      <c r="D1035" s="2" t="s">
        <v>8394</v>
      </c>
      <c r="E1035" s="4">
        <v>31991638226</v>
      </c>
      <c r="F1035" s="1" t="s">
        <v>8395</v>
      </c>
      <c r="G1035" s="22">
        <v>45473.63439814815</v>
      </c>
      <c r="H1035" s="3">
        <v>45597.22725694445</v>
      </c>
      <c r="I1035" s="22"/>
      <c r="J1035" s="1" t="s">
        <v>288</v>
      </c>
      <c r="K1035" s="5"/>
      <c r="L1035" s="5"/>
      <c r="M1035" s="4">
        <v>391250</v>
      </c>
      <c r="N1035" s="4">
        <v>86040212</v>
      </c>
      <c r="O1035" s="4">
        <v>103923663</v>
      </c>
      <c r="P1035" s="5"/>
      <c r="Q1035" s="5"/>
      <c r="R1035" s="5"/>
      <c r="S1035" s="5"/>
      <c r="T1035" s="5"/>
      <c r="U1035" s="5"/>
      <c r="V1035" s="5"/>
      <c r="W1035" s="27" t="s">
        <v>5802</v>
      </c>
      <c r="X1035" s="18"/>
      <c r="Y1035" s="1" t="s">
        <v>5800</v>
      </c>
      <c r="Z1035" s="27" t="s">
        <v>5801</v>
      </c>
      <c r="AA1035" s="27" t="s">
        <v>5801</v>
      </c>
      <c r="AB1035" s="5"/>
      <c r="AC1035" s="27" t="s">
        <v>5802</v>
      </c>
      <c r="AD1035" s="3">
        <v>45473.61670138889</v>
      </c>
      <c r="AE1035" s="1" t="s">
        <v>5803</v>
      </c>
      <c r="AF1035" s="28"/>
      <c r="AG1035" s="5"/>
      <c r="AH1035" s="5"/>
      <c r="AI1035" s="11"/>
      <c r="AJ1035" s="27" t="s">
        <v>5801</v>
      </c>
      <c r="AK1035" s="5"/>
      <c r="AL1035" s="18"/>
      <c r="AM1035" s="18"/>
      <c r="AN1035" s="18"/>
    </row>
    <row x14ac:dyDescent="0.25" r="1036" customHeight="1" ht="18.75">
      <c r="A1036" s="1" t="s">
        <v>1056</v>
      </c>
      <c r="B1036" s="1" t="s">
        <v>1872</v>
      </c>
      <c r="C1036" s="4">
        <v>39687480000146</v>
      </c>
      <c r="D1036" s="2" t="s">
        <v>1872</v>
      </c>
      <c r="E1036" s="4">
        <v>19995285907</v>
      </c>
      <c r="F1036" s="1" t="s">
        <v>8396</v>
      </c>
      <c r="G1036" s="22">
        <v>45352.745046296295</v>
      </c>
      <c r="H1036" s="3">
        <v>45597.230208333334</v>
      </c>
      <c r="I1036" s="22"/>
      <c r="J1036" s="1" t="s">
        <v>119</v>
      </c>
      <c r="K1036" s="1" t="s">
        <v>5824</v>
      </c>
      <c r="L1036" s="25" t="s">
        <v>5105</v>
      </c>
      <c r="M1036" s="4">
        <v>1266209</v>
      </c>
      <c r="N1036" s="4">
        <v>78047783</v>
      </c>
      <c r="O1036" s="4">
        <v>96738063</v>
      </c>
      <c r="P1036" s="5"/>
      <c r="Q1036" s="5"/>
      <c r="R1036" s="5"/>
      <c r="S1036" s="5"/>
      <c r="T1036" s="1" t="s">
        <v>5798</v>
      </c>
      <c r="U1036" s="1" t="s">
        <v>8396</v>
      </c>
      <c r="V1036" s="5"/>
      <c r="W1036" s="5"/>
      <c r="X1036" s="18"/>
      <c r="Y1036" s="1" t="s">
        <v>5800</v>
      </c>
      <c r="Z1036" s="27" t="s">
        <v>5801</v>
      </c>
      <c r="AA1036" s="27" t="s">
        <v>5801</v>
      </c>
      <c r="AB1036" s="5"/>
      <c r="AC1036" s="5"/>
      <c r="AD1036" s="11"/>
      <c r="AE1036" s="1" t="s">
        <v>5803</v>
      </c>
      <c r="AF1036" s="28"/>
      <c r="AG1036" s="5"/>
      <c r="AH1036" s="5"/>
      <c r="AI1036" s="11"/>
      <c r="AJ1036" s="27" t="s">
        <v>5801</v>
      </c>
      <c r="AK1036" s="5"/>
      <c r="AL1036" s="18"/>
      <c r="AM1036" s="18"/>
      <c r="AN1036" s="18"/>
    </row>
    <row x14ac:dyDescent="0.25" r="1037" customHeight="1" ht="18.75">
      <c r="A1037" s="1" t="s">
        <v>433</v>
      </c>
      <c r="B1037" s="1" t="s">
        <v>8397</v>
      </c>
      <c r="C1037" s="4">
        <v>32896640000118</v>
      </c>
      <c r="D1037" s="2" t="s">
        <v>8397</v>
      </c>
      <c r="E1037" s="4">
        <v>11973797724</v>
      </c>
      <c r="F1037" s="1" t="s">
        <v>8398</v>
      </c>
      <c r="G1037" s="22">
        <v>45286.60631944444</v>
      </c>
      <c r="H1037" s="3">
        <v>45309.55851851852</v>
      </c>
      <c r="I1037" s="22">
        <v>45469.87446759259</v>
      </c>
      <c r="J1037" s="1" t="s">
        <v>144</v>
      </c>
      <c r="K1037" s="1" t="s">
        <v>5824</v>
      </c>
      <c r="L1037" s="25" t="s">
        <v>8399</v>
      </c>
      <c r="M1037" s="4">
        <v>682198</v>
      </c>
      <c r="N1037" s="4">
        <v>75609574</v>
      </c>
      <c r="O1037" s="4">
        <v>93712558</v>
      </c>
      <c r="P1037" s="5"/>
      <c r="Q1037" s="5"/>
      <c r="R1037" s="5"/>
      <c r="S1037" s="5"/>
      <c r="T1037" s="5"/>
      <c r="U1037" s="1" t="s">
        <v>8400</v>
      </c>
      <c r="V1037" s="5"/>
      <c r="W1037" s="5"/>
      <c r="X1037" s="18"/>
      <c r="Y1037" s="1" t="s">
        <v>5800</v>
      </c>
      <c r="Z1037" s="27" t="s">
        <v>5801</v>
      </c>
      <c r="AA1037" s="27" t="s">
        <v>5801</v>
      </c>
      <c r="AB1037" s="5"/>
      <c r="AC1037" s="5"/>
      <c r="AD1037" s="11"/>
      <c r="AE1037" s="1" t="s">
        <v>5803</v>
      </c>
      <c r="AF1037" s="28"/>
      <c r="AG1037" s="5"/>
      <c r="AH1037" s="5"/>
      <c r="AI1037" s="11"/>
      <c r="AJ1037" s="5"/>
      <c r="AK1037" s="5"/>
      <c r="AL1037" s="18"/>
      <c r="AM1037" s="18"/>
      <c r="AN1037" s="18"/>
    </row>
    <row x14ac:dyDescent="0.25" r="1038" customHeight="1" ht="18.75">
      <c r="A1038" s="1" t="s">
        <v>926</v>
      </c>
      <c r="B1038" s="1" t="s">
        <v>4804</v>
      </c>
      <c r="C1038" s="4">
        <v>50361387000180</v>
      </c>
      <c r="D1038" s="2" t="s">
        <v>8401</v>
      </c>
      <c r="E1038" s="4">
        <v>83991357568</v>
      </c>
      <c r="F1038" s="1" t="s">
        <v>8402</v>
      </c>
      <c r="G1038" s="22">
        <v>45530.51424768518</v>
      </c>
      <c r="H1038" s="3">
        <v>45597.23019675926</v>
      </c>
      <c r="I1038" s="22"/>
      <c r="J1038" s="1" t="s">
        <v>41</v>
      </c>
      <c r="K1038" s="5"/>
      <c r="L1038" s="25" t="s">
        <v>5586</v>
      </c>
      <c r="M1038" s="18"/>
      <c r="N1038" s="4">
        <v>87760154</v>
      </c>
      <c r="O1038" s="4">
        <v>106553643</v>
      </c>
      <c r="P1038" s="5"/>
      <c r="Q1038" s="1" t="s">
        <v>5852</v>
      </c>
      <c r="R1038" s="5"/>
      <c r="S1038" s="1" t="s">
        <v>5814</v>
      </c>
      <c r="T1038" s="5"/>
      <c r="U1038" s="5"/>
      <c r="V1038" s="5"/>
      <c r="W1038" s="27" t="s">
        <v>5801</v>
      </c>
      <c r="X1038" s="18"/>
      <c r="Y1038" s="1" t="s">
        <v>5800</v>
      </c>
      <c r="Z1038" s="27" t="s">
        <v>5801</v>
      </c>
      <c r="AA1038" s="27" t="s">
        <v>5801</v>
      </c>
      <c r="AB1038" s="1" t="s">
        <v>8403</v>
      </c>
      <c r="AC1038" s="27" t="s">
        <v>5802</v>
      </c>
      <c r="AD1038" s="3">
        <v>45530.514236111114</v>
      </c>
      <c r="AE1038" s="1" t="s">
        <v>5803</v>
      </c>
      <c r="AF1038" s="28"/>
      <c r="AG1038" s="5"/>
      <c r="AH1038" s="5"/>
      <c r="AI1038" s="11"/>
      <c r="AJ1038" s="27" t="s">
        <v>5801</v>
      </c>
      <c r="AK1038" s="27" t="s">
        <v>5802</v>
      </c>
      <c r="AL1038" s="4">
        <v>1</v>
      </c>
      <c r="AM1038" s="4">
        <v>1</v>
      </c>
      <c r="AN1038" s="4">
        <v>4</v>
      </c>
    </row>
    <row x14ac:dyDescent="0.25" r="1039" customHeight="1" ht="18.75">
      <c r="A1039" s="1" t="s">
        <v>592</v>
      </c>
      <c r="B1039" s="1" t="s">
        <v>5031</v>
      </c>
      <c r="C1039" s="4">
        <v>1802508000176</v>
      </c>
      <c r="D1039" s="2" t="s">
        <v>5031</v>
      </c>
      <c r="E1039" s="4">
        <v>11972218916</v>
      </c>
      <c r="F1039" s="1" t="s">
        <v>8404</v>
      </c>
      <c r="G1039" s="22">
        <v>45373.83175925926</v>
      </c>
      <c r="H1039" s="3">
        <v>45377.78747685185</v>
      </c>
      <c r="I1039" s="22">
        <v>45476.72462962963</v>
      </c>
      <c r="J1039" s="1" t="s">
        <v>119</v>
      </c>
      <c r="K1039" s="1" t="s">
        <v>6143</v>
      </c>
      <c r="L1039" s="25" t="s">
        <v>5157</v>
      </c>
      <c r="M1039" s="18"/>
      <c r="N1039" s="4">
        <v>79631910</v>
      </c>
      <c r="O1039" s="4">
        <v>98202913</v>
      </c>
      <c r="P1039" s="5"/>
      <c r="Q1039" s="5"/>
      <c r="R1039" s="5"/>
      <c r="S1039" s="5"/>
      <c r="T1039" s="5"/>
      <c r="U1039" s="1" t="s">
        <v>8405</v>
      </c>
      <c r="V1039" s="5"/>
      <c r="W1039" s="5"/>
      <c r="X1039" s="18"/>
      <c r="Y1039" s="1" t="s">
        <v>5800</v>
      </c>
      <c r="Z1039" s="27" t="s">
        <v>5801</v>
      </c>
      <c r="AA1039" s="27" t="s">
        <v>5801</v>
      </c>
      <c r="AB1039" s="5"/>
      <c r="AC1039" s="27" t="s">
        <v>5802</v>
      </c>
      <c r="AD1039" s="3">
        <v>45373.831712962965</v>
      </c>
      <c r="AE1039" s="1" t="s">
        <v>5803</v>
      </c>
      <c r="AF1039" s="28"/>
      <c r="AG1039" s="5"/>
      <c r="AH1039" s="5"/>
      <c r="AI1039" s="11"/>
      <c r="AJ1039" s="5"/>
      <c r="AK1039" s="5"/>
      <c r="AL1039" s="18"/>
      <c r="AM1039" s="18"/>
      <c r="AN1039" s="18"/>
    </row>
    <row x14ac:dyDescent="0.25" r="1040" customHeight="1" ht="18.75">
      <c r="A1040" s="1" t="s">
        <v>1249</v>
      </c>
      <c r="B1040" s="1" t="s">
        <v>1873</v>
      </c>
      <c r="C1040" s="4">
        <v>37975739000129</v>
      </c>
      <c r="D1040" s="2" t="s">
        <v>1873</v>
      </c>
      <c r="E1040" s="4">
        <v>27999060691</v>
      </c>
      <c r="F1040" s="1" t="s">
        <v>8406</v>
      </c>
      <c r="G1040" s="22">
        <v>45559.71759259259</v>
      </c>
      <c r="H1040" s="3">
        <v>45597.23013888889</v>
      </c>
      <c r="I1040" s="22"/>
      <c r="J1040" s="1" t="s">
        <v>223</v>
      </c>
      <c r="K1040" s="1" t="s">
        <v>5797</v>
      </c>
      <c r="L1040" s="25" t="s">
        <v>5728</v>
      </c>
      <c r="M1040" s="18"/>
      <c r="N1040" s="4">
        <v>88640767</v>
      </c>
      <c r="O1040" s="4">
        <v>107920567</v>
      </c>
      <c r="P1040" s="5"/>
      <c r="Q1040" s="1" t="s">
        <v>5827</v>
      </c>
      <c r="R1040" s="5"/>
      <c r="S1040" s="1" t="s">
        <v>5882</v>
      </c>
      <c r="T1040" s="1" t="s">
        <v>5798</v>
      </c>
      <c r="U1040" s="5"/>
      <c r="V1040" s="5"/>
      <c r="W1040" s="5"/>
      <c r="X1040" s="4">
        <v>144592</v>
      </c>
      <c r="Y1040" s="1" t="s">
        <v>5800</v>
      </c>
      <c r="Z1040" s="27" t="s">
        <v>5801</v>
      </c>
      <c r="AA1040" s="27" t="s">
        <v>5801</v>
      </c>
      <c r="AB1040" s="1" t="s">
        <v>8407</v>
      </c>
      <c r="AC1040" s="27" t="s">
        <v>5802</v>
      </c>
      <c r="AD1040" s="3">
        <v>45559.71758101852</v>
      </c>
      <c r="AE1040" s="1" t="s">
        <v>5803</v>
      </c>
      <c r="AF1040" s="28"/>
      <c r="AG1040" s="5"/>
      <c r="AH1040" s="5"/>
      <c r="AI1040" s="11"/>
      <c r="AJ1040" s="27" t="s">
        <v>5801</v>
      </c>
      <c r="AK1040" s="27" t="s">
        <v>5802</v>
      </c>
      <c r="AL1040" s="4">
        <v>1</v>
      </c>
      <c r="AM1040" s="4">
        <v>1</v>
      </c>
      <c r="AN1040" s="4">
        <v>1</v>
      </c>
    </row>
    <row x14ac:dyDescent="0.25" r="1041" customHeight="1" ht="18.75">
      <c r="A1041" s="1" t="s">
        <v>420</v>
      </c>
      <c r="B1041" s="1" t="s">
        <v>8408</v>
      </c>
      <c r="C1041" s="4">
        <v>49422060000191</v>
      </c>
      <c r="D1041" s="2" t="s">
        <v>8408</v>
      </c>
      <c r="E1041" s="4">
        <v>13991549034</v>
      </c>
      <c r="F1041" s="1" t="s">
        <v>8409</v>
      </c>
      <c r="G1041" s="22">
        <v>45272.67493055556</v>
      </c>
      <c r="H1041" s="3">
        <v>45288.78739583334</v>
      </c>
      <c r="I1041" s="22">
        <v>45385.54041666666</v>
      </c>
      <c r="J1041" s="1" t="s">
        <v>20</v>
      </c>
      <c r="K1041" s="5"/>
      <c r="L1041" s="5"/>
      <c r="M1041" s="18"/>
      <c r="N1041" s="4">
        <v>75269251</v>
      </c>
      <c r="O1041" s="4">
        <v>93139355</v>
      </c>
      <c r="P1041" s="5"/>
      <c r="Q1041" s="5"/>
      <c r="R1041" s="5"/>
      <c r="S1041" s="5"/>
      <c r="T1041" s="1" t="s">
        <v>5815</v>
      </c>
      <c r="U1041" s="5"/>
      <c r="V1041" s="5"/>
      <c r="W1041" s="27" t="s">
        <v>5802</v>
      </c>
      <c r="X1041" s="18"/>
      <c r="Y1041" s="1" t="s">
        <v>5800</v>
      </c>
      <c r="Z1041" s="27" t="s">
        <v>5801</v>
      </c>
      <c r="AA1041" s="27" t="s">
        <v>5801</v>
      </c>
      <c r="AB1041" s="5"/>
      <c r="AC1041" s="5"/>
      <c r="AD1041" s="11"/>
      <c r="AE1041" s="1" t="s">
        <v>5803</v>
      </c>
      <c r="AF1041" s="28"/>
      <c r="AG1041" s="5"/>
      <c r="AH1041" s="5"/>
      <c r="AI1041" s="11"/>
      <c r="AJ1041" s="5"/>
      <c r="AK1041" s="5"/>
      <c r="AL1041" s="18"/>
      <c r="AM1041" s="18"/>
      <c r="AN1041" s="18"/>
    </row>
    <row x14ac:dyDescent="0.25" r="1042" customHeight="1" ht="18.75">
      <c r="A1042" s="1" t="s">
        <v>8410</v>
      </c>
      <c r="B1042" s="1" t="s">
        <v>6297</v>
      </c>
      <c r="C1042" s="4">
        <v>46160998000192</v>
      </c>
      <c r="D1042" s="2" t="s">
        <v>6297</v>
      </c>
      <c r="E1042" s="4">
        <v>31984359155</v>
      </c>
      <c r="F1042" s="1" t="s">
        <v>8411</v>
      </c>
      <c r="G1042" s="22">
        <v>44951.79876157407</v>
      </c>
      <c r="H1042" s="3">
        <v>45597.22725694445</v>
      </c>
      <c r="I1042" s="22"/>
      <c r="J1042" s="1" t="s">
        <v>87</v>
      </c>
      <c r="K1042" s="5"/>
      <c r="L1042" s="1" t="s">
        <v>8412</v>
      </c>
      <c r="M1042" s="18"/>
      <c r="N1042" s="18"/>
      <c r="O1042" s="18"/>
      <c r="P1042" s="5"/>
      <c r="Q1042" s="5"/>
      <c r="R1042" s="5"/>
      <c r="S1042" s="5"/>
      <c r="T1042" s="5"/>
      <c r="U1042" s="1" t="s">
        <v>8413</v>
      </c>
      <c r="V1042" s="5"/>
      <c r="W1042" s="27" t="s">
        <v>5802</v>
      </c>
      <c r="X1042" s="18"/>
      <c r="Y1042" s="1" t="s">
        <v>5800</v>
      </c>
      <c r="Z1042" s="27" t="s">
        <v>5801</v>
      </c>
      <c r="AA1042" s="27" t="s">
        <v>5801</v>
      </c>
      <c r="AB1042" s="5"/>
      <c r="AC1042" s="5"/>
      <c r="AD1042" s="11"/>
      <c r="AE1042" s="1" t="s">
        <v>5803</v>
      </c>
      <c r="AF1042" s="28"/>
      <c r="AG1042" s="5"/>
      <c r="AH1042" s="5"/>
      <c r="AI1042" s="11"/>
      <c r="AJ1042" s="27" t="s">
        <v>5801</v>
      </c>
      <c r="AK1042" s="5"/>
      <c r="AL1042" s="18"/>
      <c r="AM1042" s="18"/>
      <c r="AN1042" s="18"/>
    </row>
    <row x14ac:dyDescent="0.25" r="1043" customHeight="1" ht="18.75">
      <c r="A1043" s="1" t="s">
        <v>8414</v>
      </c>
      <c r="B1043" s="1" t="s">
        <v>8367</v>
      </c>
      <c r="C1043" s="4">
        <v>28587938000179</v>
      </c>
      <c r="D1043" s="2" t="s">
        <v>8367</v>
      </c>
      <c r="E1043" s="4">
        <v>5551998145588</v>
      </c>
      <c r="F1043" s="1" t="s">
        <v>8368</v>
      </c>
      <c r="G1043" s="22">
        <v>45351.75983796296</v>
      </c>
      <c r="H1043" s="3">
        <v>45597.22725694445</v>
      </c>
      <c r="I1043" s="22"/>
      <c r="J1043" s="1" t="s">
        <v>119</v>
      </c>
      <c r="K1043" s="1" t="s">
        <v>5797</v>
      </c>
      <c r="L1043" s="25" t="s">
        <v>8369</v>
      </c>
      <c r="M1043" s="18"/>
      <c r="N1043" s="4">
        <v>78022517</v>
      </c>
      <c r="O1043" s="4">
        <v>96683966</v>
      </c>
      <c r="P1043" s="27" t="s">
        <v>5802</v>
      </c>
      <c r="Q1043" s="5"/>
      <c r="R1043" s="5"/>
      <c r="S1043" s="5"/>
      <c r="T1043" s="5"/>
      <c r="U1043" s="5"/>
      <c r="V1043" s="27" t="s">
        <v>5802</v>
      </c>
      <c r="W1043" s="27" t="s">
        <v>5801</v>
      </c>
      <c r="X1043" s="4">
        <v>111949</v>
      </c>
      <c r="Y1043" s="1" t="s">
        <v>5800</v>
      </c>
      <c r="Z1043" s="27" t="s">
        <v>5801</v>
      </c>
      <c r="AA1043" s="27" t="s">
        <v>5801</v>
      </c>
      <c r="AB1043" s="5"/>
      <c r="AC1043" s="5"/>
      <c r="AD1043" s="11"/>
      <c r="AE1043" s="1" t="s">
        <v>5803</v>
      </c>
      <c r="AF1043" s="28"/>
      <c r="AG1043" s="5"/>
      <c r="AH1043" s="5"/>
      <c r="AI1043" s="11"/>
      <c r="AJ1043" s="27" t="s">
        <v>5801</v>
      </c>
      <c r="AK1043" s="5"/>
      <c r="AL1043" s="18"/>
      <c r="AM1043" s="18"/>
      <c r="AN1043" s="18"/>
    </row>
    <row x14ac:dyDescent="0.25" r="1044" customHeight="1" ht="18.75">
      <c r="A1044" s="1" t="s">
        <v>1124</v>
      </c>
      <c r="B1044" s="1" t="s">
        <v>2272</v>
      </c>
      <c r="C1044" s="4">
        <v>28084759000119</v>
      </c>
      <c r="D1044" s="2" t="s">
        <v>2272</v>
      </c>
      <c r="E1044" s="4">
        <v>31999851305</v>
      </c>
      <c r="F1044" s="1" t="s">
        <v>8415</v>
      </c>
      <c r="G1044" s="22">
        <v>45538.91237268518</v>
      </c>
      <c r="H1044" s="3">
        <v>45597.23019675926</v>
      </c>
      <c r="I1044" s="22"/>
      <c r="J1044" s="1" t="s">
        <v>108</v>
      </c>
      <c r="K1044" s="1" t="s">
        <v>5797</v>
      </c>
      <c r="L1044" s="25" t="s">
        <v>5627</v>
      </c>
      <c r="M1044" s="18"/>
      <c r="N1044" s="4">
        <v>88050282</v>
      </c>
      <c r="O1044" s="4">
        <v>106950457</v>
      </c>
      <c r="P1044" s="5"/>
      <c r="Q1044" s="1" t="s">
        <v>5852</v>
      </c>
      <c r="R1044" s="5"/>
      <c r="S1044" s="1" t="s">
        <v>5814</v>
      </c>
      <c r="T1044" s="5"/>
      <c r="U1044" s="5"/>
      <c r="V1044" s="5"/>
      <c r="W1044" s="5"/>
      <c r="X1044" s="4">
        <v>141876</v>
      </c>
      <c r="Y1044" s="1" t="s">
        <v>5800</v>
      </c>
      <c r="Z1044" s="27" t="s">
        <v>5801</v>
      </c>
      <c r="AA1044" s="27" t="s">
        <v>5801</v>
      </c>
      <c r="AB1044" s="1" t="s">
        <v>8416</v>
      </c>
      <c r="AC1044" s="27" t="s">
        <v>5802</v>
      </c>
      <c r="AD1044" s="3">
        <v>45538.91236111111</v>
      </c>
      <c r="AE1044" s="1" t="s">
        <v>5803</v>
      </c>
      <c r="AF1044" s="26" t="s">
        <v>8417</v>
      </c>
      <c r="AG1044" s="5"/>
      <c r="AH1044" s="5"/>
      <c r="AI1044" s="11"/>
      <c r="AJ1044" s="27" t="s">
        <v>5801</v>
      </c>
      <c r="AK1044" s="27" t="s">
        <v>5802</v>
      </c>
      <c r="AL1044" s="4">
        <v>1</v>
      </c>
      <c r="AM1044" s="4">
        <v>1</v>
      </c>
      <c r="AN1044" s="4">
        <v>7</v>
      </c>
    </row>
    <row x14ac:dyDescent="0.25" r="1045" customHeight="1" ht="18.75">
      <c r="A1045" s="1" t="s">
        <v>635</v>
      </c>
      <c r="B1045" s="1" t="s">
        <v>8418</v>
      </c>
      <c r="C1045" s="4">
        <v>46292993000113</v>
      </c>
      <c r="D1045" s="2" t="s">
        <v>8418</v>
      </c>
      <c r="E1045" s="4">
        <v>35999505734</v>
      </c>
      <c r="F1045" s="1" t="s">
        <v>8419</v>
      </c>
      <c r="G1045" s="22">
        <v>45268.49663194444</v>
      </c>
      <c r="H1045" s="3">
        <v>45273.56875</v>
      </c>
      <c r="I1045" s="22">
        <v>45322.90614583333</v>
      </c>
      <c r="J1045" s="1" t="s">
        <v>20</v>
      </c>
      <c r="K1045" s="1" t="s">
        <v>5824</v>
      </c>
      <c r="L1045" s="25" t="s">
        <v>8420</v>
      </c>
      <c r="M1045" s="18"/>
      <c r="N1045" s="4">
        <v>75171874</v>
      </c>
      <c r="O1045" s="4">
        <v>92937947</v>
      </c>
      <c r="P1045" s="5"/>
      <c r="Q1045" s="5"/>
      <c r="R1045" s="5"/>
      <c r="S1045" s="5"/>
      <c r="T1045" s="1" t="s">
        <v>5798</v>
      </c>
      <c r="U1045" s="1" t="s">
        <v>8421</v>
      </c>
      <c r="V1045" s="5"/>
      <c r="W1045" s="5"/>
      <c r="X1045" s="18"/>
      <c r="Y1045" s="1" t="s">
        <v>5800</v>
      </c>
      <c r="Z1045" s="27" t="s">
        <v>5801</v>
      </c>
      <c r="AA1045" s="27" t="s">
        <v>5801</v>
      </c>
      <c r="AB1045" s="5"/>
      <c r="AC1045" s="5"/>
      <c r="AD1045" s="11"/>
      <c r="AE1045" s="1" t="s">
        <v>5803</v>
      </c>
      <c r="AF1045" s="28"/>
      <c r="AG1045" s="5"/>
      <c r="AH1045" s="5"/>
      <c r="AI1045" s="11"/>
      <c r="AJ1045" s="5"/>
      <c r="AK1045" s="5"/>
      <c r="AL1045" s="18"/>
      <c r="AM1045" s="18"/>
      <c r="AN1045" s="18"/>
    </row>
    <row x14ac:dyDescent="0.25" r="1046" customHeight="1" ht="18.75">
      <c r="A1046" s="1" t="s">
        <v>1086</v>
      </c>
      <c r="B1046" s="1" t="s">
        <v>1874</v>
      </c>
      <c r="C1046" s="4">
        <v>43399871000132</v>
      </c>
      <c r="D1046" s="2" t="s">
        <v>1874</v>
      </c>
      <c r="E1046" s="4">
        <v>11976813387</v>
      </c>
      <c r="F1046" s="1" t="s">
        <v>8422</v>
      </c>
      <c r="G1046" s="22">
        <v>45433.587013888886</v>
      </c>
      <c r="H1046" s="3">
        <v>45597.230162037034</v>
      </c>
      <c r="I1046" s="22"/>
      <c r="J1046" s="1" t="s">
        <v>223</v>
      </c>
      <c r="K1046" s="1" t="s">
        <v>5893</v>
      </c>
      <c r="L1046" s="25" t="s">
        <v>5306</v>
      </c>
      <c r="M1046" s="18"/>
      <c r="N1046" s="4">
        <v>84551498</v>
      </c>
      <c r="O1046" s="4">
        <v>101744767</v>
      </c>
      <c r="P1046" s="5"/>
      <c r="Q1046" s="5"/>
      <c r="R1046" s="5"/>
      <c r="S1046" s="5"/>
      <c r="T1046" s="1" t="s">
        <v>5815</v>
      </c>
      <c r="U1046" s="1" t="s">
        <v>8423</v>
      </c>
      <c r="V1046" s="5"/>
      <c r="W1046" s="5"/>
      <c r="X1046" s="18"/>
      <c r="Y1046" s="1" t="s">
        <v>5800</v>
      </c>
      <c r="Z1046" s="27" t="s">
        <v>5801</v>
      </c>
      <c r="AA1046" s="27" t="s">
        <v>5801</v>
      </c>
      <c r="AB1046" s="5"/>
      <c r="AC1046" s="27" t="s">
        <v>5802</v>
      </c>
      <c r="AD1046" s="3">
        <v>45433.58699074074</v>
      </c>
      <c r="AE1046" s="1" t="s">
        <v>5803</v>
      </c>
      <c r="AF1046" s="28"/>
      <c r="AG1046" s="5"/>
      <c r="AH1046" s="5"/>
      <c r="AI1046" s="11"/>
      <c r="AJ1046" s="27" t="s">
        <v>5801</v>
      </c>
      <c r="AK1046" s="5"/>
      <c r="AL1046" s="18"/>
      <c r="AM1046" s="18"/>
      <c r="AN1046" s="18"/>
    </row>
    <row x14ac:dyDescent="0.25" r="1047" customHeight="1" ht="18.75">
      <c r="A1047" s="1" t="s">
        <v>1016</v>
      </c>
      <c r="B1047" s="1" t="s">
        <v>8424</v>
      </c>
      <c r="C1047" s="4">
        <v>26977332000114</v>
      </c>
      <c r="D1047" s="2" t="s">
        <v>8424</v>
      </c>
      <c r="E1047" s="4">
        <v>21981195224</v>
      </c>
      <c r="F1047" s="1" t="s">
        <v>8425</v>
      </c>
      <c r="G1047" s="22">
        <v>45321.60868055555</v>
      </c>
      <c r="H1047" s="3">
        <v>45357.74864583334</v>
      </c>
      <c r="I1047" s="22">
        <v>45400.515439814815</v>
      </c>
      <c r="J1047" s="1" t="s">
        <v>119</v>
      </c>
      <c r="K1047" s="1" t="s">
        <v>5812</v>
      </c>
      <c r="L1047" s="25" t="s">
        <v>8426</v>
      </c>
      <c r="M1047" s="18"/>
      <c r="N1047" s="4">
        <v>77086481</v>
      </c>
      <c r="O1047" s="4">
        <v>95284526</v>
      </c>
      <c r="P1047" s="5"/>
      <c r="Q1047" s="5"/>
      <c r="R1047" s="5"/>
      <c r="S1047" s="5"/>
      <c r="T1047" s="5"/>
      <c r="U1047" s="1" t="s">
        <v>8427</v>
      </c>
      <c r="V1047" s="5"/>
      <c r="W1047" s="5"/>
      <c r="X1047" s="18"/>
      <c r="Y1047" s="1" t="s">
        <v>5800</v>
      </c>
      <c r="Z1047" s="27" t="s">
        <v>5801</v>
      </c>
      <c r="AA1047" s="27" t="s">
        <v>5801</v>
      </c>
      <c r="AB1047" s="5"/>
      <c r="AC1047" s="5"/>
      <c r="AD1047" s="11"/>
      <c r="AE1047" s="1" t="s">
        <v>5803</v>
      </c>
      <c r="AF1047" s="28"/>
      <c r="AG1047" s="5"/>
      <c r="AH1047" s="5"/>
      <c r="AI1047" s="11"/>
      <c r="AJ1047" s="5"/>
      <c r="AK1047" s="5"/>
      <c r="AL1047" s="18"/>
      <c r="AM1047" s="18"/>
      <c r="AN1047" s="18"/>
    </row>
    <row x14ac:dyDescent="0.25" r="1048" customHeight="1" ht="18.75">
      <c r="A1048" s="1" t="s">
        <v>1671</v>
      </c>
      <c r="B1048" s="1" t="s">
        <v>4805</v>
      </c>
      <c r="C1048" s="4">
        <v>54494050000100</v>
      </c>
      <c r="D1048" s="2" t="s">
        <v>4805</v>
      </c>
      <c r="E1048" s="4">
        <v>33988657736</v>
      </c>
      <c r="F1048" s="1" t="s">
        <v>8428</v>
      </c>
      <c r="G1048" s="22">
        <v>45547.87920138889</v>
      </c>
      <c r="H1048" s="3">
        <v>45597.23018518519</v>
      </c>
      <c r="I1048" s="22"/>
      <c r="J1048" s="1" t="s">
        <v>119</v>
      </c>
      <c r="K1048" s="1" t="s">
        <v>5812</v>
      </c>
      <c r="L1048" s="5"/>
      <c r="M1048" s="18"/>
      <c r="N1048" s="4">
        <v>88307599</v>
      </c>
      <c r="O1048" s="4">
        <v>107382313</v>
      </c>
      <c r="P1048" s="5"/>
      <c r="Q1048" s="5"/>
      <c r="R1048" s="5"/>
      <c r="S1048" s="5"/>
      <c r="T1048" s="1" t="s">
        <v>5798</v>
      </c>
      <c r="U1048" s="5"/>
      <c r="V1048" s="5"/>
      <c r="W1048" s="5"/>
      <c r="X1048" s="18"/>
      <c r="Y1048" s="1" t="s">
        <v>5800</v>
      </c>
      <c r="Z1048" s="27" t="s">
        <v>5801</v>
      </c>
      <c r="AA1048" s="27" t="s">
        <v>5801</v>
      </c>
      <c r="AB1048" s="5"/>
      <c r="AC1048" s="27" t="s">
        <v>5802</v>
      </c>
      <c r="AD1048" s="3">
        <v>45547.87375</v>
      </c>
      <c r="AE1048" s="1" t="s">
        <v>5803</v>
      </c>
      <c r="AF1048" s="28"/>
      <c r="AG1048" s="5"/>
      <c r="AH1048" s="5"/>
      <c r="AI1048" s="11"/>
      <c r="AJ1048" s="27" t="s">
        <v>5801</v>
      </c>
      <c r="AK1048" s="5"/>
      <c r="AL1048" s="18"/>
      <c r="AM1048" s="18"/>
      <c r="AN1048" s="18"/>
    </row>
    <row x14ac:dyDescent="0.25" r="1049" customHeight="1" ht="18.75">
      <c r="A1049" s="1" t="s">
        <v>1025</v>
      </c>
      <c r="B1049" s="1" t="s">
        <v>2479</v>
      </c>
      <c r="C1049" s="4">
        <v>26909567000179</v>
      </c>
      <c r="D1049" s="2" t="s">
        <v>2479</v>
      </c>
      <c r="E1049" s="4">
        <v>11937721201</v>
      </c>
      <c r="F1049" s="1" t="s">
        <v>8429</v>
      </c>
      <c r="G1049" s="22">
        <v>45413.047106481485</v>
      </c>
      <c r="H1049" s="3">
        <v>45597.23017361111</v>
      </c>
      <c r="I1049" s="22"/>
      <c r="J1049" s="1" t="s">
        <v>119</v>
      </c>
      <c r="K1049" s="1" t="s">
        <v>5812</v>
      </c>
      <c r="L1049" s="25" t="s">
        <v>5275</v>
      </c>
      <c r="M1049" s="18"/>
      <c r="N1049" s="4">
        <v>82720205</v>
      </c>
      <c r="O1049" s="4">
        <v>100521664</v>
      </c>
      <c r="P1049" s="5"/>
      <c r="Q1049" s="5"/>
      <c r="R1049" s="5"/>
      <c r="S1049" s="5"/>
      <c r="T1049" s="1" t="s">
        <v>5815</v>
      </c>
      <c r="U1049" s="1" t="s">
        <v>8430</v>
      </c>
      <c r="V1049" s="5"/>
      <c r="W1049" s="5"/>
      <c r="X1049" s="18"/>
      <c r="Y1049" s="1" t="s">
        <v>5800</v>
      </c>
      <c r="Z1049" s="27" t="s">
        <v>5801</v>
      </c>
      <c r="AA1049" s="27" t="s">
        <v>5801</v>
      </c>
      <c r="AB1049" s="5"/>
      <c r="AC1049" s="27" t="s">
        <v>5802</v>
      </c>
      <c r="AD1049" s="3">
        <v>45413.04709490741</v>
      </c>
      <c r="AE1049" s="1" t="s">
        <v>5803</v>
      </c>
      <c r="AF1049" s="28"/>
      <c r="AG1049" s="5"/>
      <c r="AH1049" s="5"/>
      <c r="AI1049" s="11"/>
      <c r="AJ1049" s="27" t="s">
        <v>5801</v>
      </c>
      <c r="AK1049" s="5"/>
      <c r="AL1049" s="18"/>
      <c r="AM1049" s="18"/>
      <c r="AN1049" s="18"/>
    </row>
    <row x14ac:dyDescent="0.25" r="1050" customHeight="1" ht="18.75">
      <c r="A1050" s="1" t="s">
        <v>1140</v>
      </c>
      <c r="B1050" s="1" t="s">
        <v>2273</v>
      </c>
      <c r="C1050" s="4">
        <v>39346941871</v>
      </c>
      <c r="D1050" s="2" t="s">
        <v>2273</v>
      </c>
      <c r="E1050" s="4">
        <v>11989955894</v>
      </c>
      <c r="F1050" s="1" t="s">
        <v>8431</v>
      </c>
      <c r="G1050" s="22">
        <v>45170.77699074074</v>
      </c>
      <c r="H1050" s="3">
        <v>45297.021678240744</v>
      </c>
      <c r="I1050" s="22">
        <v>45317.548425925925</v>
      </c>
      <c r="J1050" s="1" t="s">
        <v>119</v>
      </c>
      <c r="K1050" s="1" t="s">
        <v>5812</v>
      </c>
      <c r="L1050" s="25" t="s">
        <v>8432</v>
      </c>
      <c r="M1050" s="18"/>
      <c r="N1050" s="4">
        <v>71157983</v>
      </c>
      <c r="O1050" s="4">
        <v>87107073</v>
      </c>
      <c r="P1050" s="5"/>
      <c r="Q1050" s="5"/>
      <c r="R1050" s="5"/>
      <c r="S1050" s="5"/>
      <c r="T1050" s="1" t="s">
        <v>5815</v>
      </c>
      <c r="U1050" s="1" t="s">
        <v>8433</v>
      </c>
      <c r="V1050" s="5"/>
      <c r="W1050" s="5"/>
      <c r="X1050" s="18"/>
      <c r="Y1050" s="1" t="s">
        <v>5800</v>
      </c>
      <c r="Z1050" s="27" t="s">
        <v>5801</v>
      </c>
      <c r="AA1050" s="27" t="s">
        <v>5801</v>
      </c>
      <c r="AB1050" s="5"/>
      <c r="AC1050" s="5"/>
      <c r="AD1050" s="11"/>
      <c r="AE1050" s="1" t="s">
        <v>5803</v>
      </c>
      <c r="AF1050" s="28"/>
      <c r="AG1050" s="5"/>
      <c r="AH1050" s="5"/>
      <c r="AI1050" s="11"/>
      <c r="AJ1050" s="5"/>
      <c r="AK1050" s="5"/>
      <c r="AL1050" s="18"/>
      <c r="AM1050" s="18"/>
      <c r="AN1050" s="18"/>
    </row>
    <row x14ac:dyDescent="0.25" r="1051" customHeight="1" ht="18.75">
      <c r="A1051" s="1" t="s">
        <v>1061</v>
      </c>
      <c r="B1051" s="1" t="s">
        <v>4806</v>
      </c>
      <c r="C1051" s="4">
        <v>43833489000195</v>
      </c>
      <c r="D1051" s="2" t="s">
        <v>8434</v>
      </c>
      <c r="E1051" s="4">
        <v>11953676486</v>
      </c>
      <c r="F1051" s="1" t="s">
        <v>8435</v>
      </c>
      <c r="G1051" s="22">
        <v>45573.91611111111</v>
      </c>
      <c r="H1051" s="3">
        <v>45597.230219907404</v>
      </c>
      <c r="I1051" s="22"/>
      <c r="J1051" s="1" t="s">
        <v>311</v>
      </c>
      <c r="K1051" s="1" t="s">
        <v>5812</v>
      </c>
      <c r="L1051" s="25" t="s">
        <v>8436</v>
      </c>
      <c r="M1051" s="18"/>
      <c r="N1051" s="4">
        <v>89014657</v>
      </c>
      <c r="O1051" s="4">
        <v>108567080</v>
      </c>
      <c r="P1051" s="5"/>
      <c r="Q1051" s="1" t="s">
        <v>6063</v>
      </c>
      <c r="R1051" s="5"/>
      <c r="S1051" s="1" t="s">
        <v>5814</v>
      </c>
      <c r="T1051" s="1" t="s">
        <v>5798</v>
      </c>
      <c r="U1051" s="5"/>
      <c r="V1051" s="5"/>
      <c r="W1051" s="5"/>
      <c r="X1051" s="18"/>
      <c r="Y1051" s="1" t="s">
        <v>5800</v>
      </c>
      <c r="Z1051" s="27" t="s">
        <v>5801</v>
      </c>
      <c r="AA1051" s="27" t="s">
        <v>5801</v>
      </c>
      <c r="AB1051" s="1" t="s">
        <v>8437</v>
      </c>
      <c r="AC1051" s="27" t="s">
        <v>5802</v>
      </c>
      <c r="AD1051" s="3">
        <v>45573.91611111111</v>
      </c>
      <c r="AE1051" s="1" t="s">
        <v>5803</v>
      </c>
      <c r="AF1051" s="28"/>
      <c r="AG1051" s="5"/>
      <c r="AH1051" s="5"/>
      <c r="AI1051" s="11"/>
      <c r="AJ1051" s="27" t="s">
        <v>5801</v>
      </c>
      <c r="AK1051" s="27" t="s">
        <v>5801</v>
      </c>
      <c r="AL1051" s="4">
        <v>0</v>
      </c>
      <c r="AM1051" s="4">
        <v>0</v>
      </c>
      <c r="AN1051" s="4">
        <v>0</v>
      </c>
    </row>
    <row x14ac:dyDescent="0.25" r="1052" customHeight="1" ht="18.75">
      <c r="A1052" s="1" t="s">
        <v>922</v>
      </c>
      <c r="B1052" s="1" t="s">
        <v>2051</v>
      </c>
      <c r="C1052" s="4">
        <v>42532874848</v>
      </c>
      <c r="D1052" s="2" t="s">
        <v>2051</v>
      </c>
      <c r="E1052" s="4">
        <v>17996150713</v>
      </c>
      <c r="F1052" s="1" t="s">
        <v>8438</v>
      </c>
      <c r="G1052" s="22">
        <v>45389.73678240741</v>
      </c>
      <c r="H1052" s="3">
        <v>45597.230208333334</v>
      </c>
      <c r="I1052" s="22"/>
      <c r="J1052" s="1" t="s">
        <v>223</v>
      </c>
      <c r="K1052" s="1" t="s">
        <v>5797</v>
      </c>
      <c r="L1052" s="25" t="s">
        <v>5189</v>
      </c>
      <c r="M1052" s="18"/>
      <c r="N1052" s="4">
        <v>80897580</v>
      </c>
      <c r="O1052" s="4">
        <v>99107776</v>
      </c>
      <c r="P1052" s="5"/>
      <c r="Q1052" s="5"/>
      <c r="R1052" s="5"/>
      <c r="S1052" s="5"/>
      <c r="T1052" s="1" t="s">
        <v>5815</v>
      </c>
      <c r="U1052" s="1" t="s">
        <v>8439</v>
      </c>
      <c r="V1052" s="5"/>
      <c r="W1052" s="5"/>
      <c r="X1052" s="4">
        <v>141939</v>
      </c>
      <c r="Y1052" s="1" t="s">
        <v>5800</v>
      </c>
      <c r="Z1052" s="27" t="s">
        <v>5801</v>
      </c>
      <c r="AA1052" s="27" t="s">
        <v>5801</v>
      </c>
      <c r="AB1052" s="5"/>
      <c r="AC1052" s="27" t="s">
        <v>5802</v>
      </c>
      <c r="AD1052" s="3">
        <v>45389.73677083333</v>
      </c>
      <c r="AE1052" s="1" t="s">
        <v>5803</v>
      </c>
      <c r="AF1052" s="28"/>
      <c r="AG1052" s="5"/>
      <c r="AH1052" s="5"/>
      <c r="AI1052" s="11"/>
      <c r="AJ1052" s="27" t="s">
        <v>5801</v>
      </c>
      <c r="AK1052" s="5"/>
      <c r="AL1052" s="18"/>
      <c r="AM1052" s="18"/>
      <c r="AN1052" s="18"/>
    </row>
    <row x14ac:dyDescent="0.25" r="1053" customHeight="1" ht="18.75">
      <c r="A1053" s="1" t="s">
        <v>983</v>
      </c>
      <c r="B1053" s="1" t="s">
        <v>1875</v>
      </c>
      <c r="C1053" s="4">
        <v>51974719000164</v>
      </c>
      <c r="D1053" s="2" t="s">
        <v>8440</v>
      </c>
      <c r="E1053" s="4">
        <v>34991157029</v>
      </c>
      <c r="F1053" s="1" t="s">
        <v>8441</v>
      </c>
      <c r="G1053" s="22">
        <v>45429.709282407406</v>
      </c>
      <c r="H1053" s="3">
        <v>45597.23011574074</v>
      </c>
      <c r="I1053" s="22"/>
      <c r="J1053" s="1" t="s">
        <v>223</v>
      </c>
      <c r="K1053" s="1" t="s">
        <v>5846</v>
      </c>
      <c r="L1053" s="25" t="s">
        <v>5302</v>
      </c>
      <c r="M1053" s="18"/>
      <c r="N1053" s="4">
        <v>84409942</v>
      </c>
      <c r="O1053" s="4">
        <v>101535764</v>
      </c>
      <c r="P1053" s="5"/>
      <c r="Q1053" s="5"/>
      <c r="R1053" s="5"/>
      <c r="S1053" s="5"/>
      <c r="T1053" s="5"/>
      <c r="U1053" s="1" t="s">
        <v>8442</v>
      </c>
      <c r="V1053" s="5"/>
      <c r="W1053" s="5"/>
      <c r="X1053" s="18"/>
      <c r="Y1053" s="1" t="s">
        <v>5800</v>
      </c>
      <c r="Z1053" s="27" t="s">
        <v>5801</v>
      </c>
      <c r="AA1053" s="27" t="s">
        <v>5801</v>
      </c>
      <c r="AB1053" s="5"/>
      <c r="AC1053" s="27" t="s">
        <v>5802</v>
      </c>
      <c r="AD1053" s="3">
        <v>45429.70927083334</v>
      </c>
      <c r="AE1053" s="1" t="s">
        <v>5803</v>
      </c>
      <c r="AF1053" s="28"/>
      <c r="AG1053" s="5"/>
      <c r="AH1053" s="5"/>
      <c r="AI1053" s="11"/>
      <c r="AJ1053" s="27" t="s">
        <v>5801</v>
      </c>
      <c r="AK1053" s="5"/>
      <c r="AL1053" s="18"/>
      <c r="AM1053" s="18"/>
      <c r="AN1053" s="18"/>
    </row>
    <row x14ac:dyDescent="0.25" r="1054" customHeight="1" ht="18.75">
      <c r="A1054" s="1" t="s">
        <v>1564</v>
      </c>
      <c r="B1054" s="1" t="s">
        <v>8443</v>
      </c>
      <c r="C1054" s="4">
        <v>34131960000102</v>
      </c>
      <c r="D1054" s="2" t="s">
        <v>8443</v>
      </c>
      <c r="E1054" s="4">
        <v>19971111013</v>
      </c>
      <c r="F1054" s="1" t="s">
        <v>8444</v>
      </c>
      <c r="G1054" s="22">
        <v>45237.6859375</v>
      </c>
      <c r="H1054" s="3">
        <v>45243.70868055556</v>
      </c>
      <c r="I1054" s="22">
        <v>45267.6769212963</v>
      </c>
      <c r="J1054" s="1" t="s">
        <v>119</v>
      </c>
      <c r="K1054" s="1" t="s">
        <v>5824</v>
      </c>
      <c r="L1054" s="25" t="s">
        <v>8445</v>
      </c>
      <c r="M1054" s="18"/>
      <c r="N1054" s="4">
        <v>74080574</v>
      </c>
      <c r="O1054" s="4">
        <v>91316972</v>
      </c>
      <c r="P1054" s="5"/>
      <c r="Q1054" s="5"/>
      <c r="R1054" s="5"/>
      <c r="S1054" s="5"/>
      <c r="T1054" s="1" t="s">
        <v>5815</v>
      </c>
      <c r="U1054" s="1" t="s">
        <v>8446</v>
      </c>
      <c r="V1054" s="5"/>
      <c r="W1054" s="5"/>
      <c r="X1054" s="18"/>
      <c r="Y1054" s="1" t="s">
        <v>5800</v>
      </c>
      <c r="Z1054" s="27" t="s">
        <v>5801</v>
      </c>
      <c r="AA1054" s="27" t="s">
        <v>5801</v>
      </c>
      <c r="AB1054" s="5"/>
      <c r="AC1054" s="5"/>
      <c r="AD1054" s="11"/>
      <c r="AE1054" s="1" t="s">
        <v>5803</v>
      </c>
      <c r="AF1054" s="28"/>
      <c r="AG1054" s="5"/>
      <c r="AH1054" s="5"/>
      <c r="AI1054" s="11"/>
      <c r="AJ1054" s="5"/>
      <c r="AK1054" s="5"/>
      <c r="AL1054" s="18"/>
      <c r="AM1054" s="18"/>
      <c r="AN1054" s="18"/>
    </row>
    <row x14ac:dyDescent="0.25" r="1055" customHeight="1" ht="18.75">
      <c r="A1055" s="1" t="s">
        <v>1590</v>
      </c>
      <c r="B1055" s="1" t="s">
        <v>5032</v>
      </c>
      <c r="C1055" s="4">
        <v>53106276000115</v>
      </c>
      <c r="D1055" s="2" t="s">
        <v>5032</v>
      </c>
      <c r="E1055" s="4">
        <v>61981547479</v>
      </c>
      <c r="F1055" s="1" t="s">
        <v>8447</v>
      </c>
      <c r="G1055" s="22">
        <v>45566.893125</v>
      </c>
      <c r="H1055" s="3">
        <v>45579.856469907405</v>
      </c>
      <c r="I1055" s="22">
        <v>45580.0000462963</v>
      </c>
      <c r="J1055" s="1" t="s">
        <v>223</v>
      </c>
      <c r="K1055" s="1" t="s">
        <v>5812</v>
      </c>
      <c r="L1055" s="25" t="s">
        <v>8448</v>
      </c>
      <c r="M1055" s="18"/>
      <c r="N1055" s="4">
        <v>88808257</v>
      </c>
      <c r="O1055" s="4">
        <v>108252143</v>
      </c>
      <c r="P1055" s="5"/>
      <c r="Q1055" s="5"/>
      <c r="R1055" s="5"/>
      <c r="S1055" s="5"/>
      <c r="T1055" s="5"/>
      <c r="U1055" s="5"/>
      <c r="V1055" s="5"/>
      <c r="W1055" s="27" t="s">
        <v>5802</v>
      </c>
      <c r="X1055" s="18"/>
      <c r="Y1055" s="1" t="s">
        <v>5800</v>
      </c>
      <c r="Z1055" s="27" t="s">
        <v>5801</v>
      </c>
      <c r="AA1055" s="27" t="s">
        <v>5801</v>
      </c>
      <c r="AB1055" s="5"/>
      <c r="AC1055" s="27" t="s">
        <v>5802</v>
      </c>
      <c r="AD1055" s="3">
        <v>45566.875069444446</v>
      </c>
      <c r="AE1055" s="1" t="s">
        <v>5803</v>
      </c>
      <c r="AF1055" s="28"/>
      <c r="AG1055" s="5"/>
      <c r="AH1055" s="5"/>
      <c r="AI1055" s="11"/>
      <c r="AJ1055" s="27" t="s">
        <v>5801</v>
      </c>
      <c r="AK1055" s="5"/>
      <c r="AL1055" s="18"/>
      <c r="AM1055" s="18"/>
      <c r="AN1055" s="18"/>
    </row>
    <row x14ac:dyDescent="0.25" r="1056" customHeight="1" ht="18.75">
      <c r="A1056" s="1" t="s">
        <v>8449</v>
      </c>
      <c r="B1056" s="1" t="s">
        <v>8450</v>
      </c>
      <c r="C1056" s="4">
        <v>12823533737</v>
      </c>
      <c r="D1056" s="2" t="s">
        <v>8451</v>
      </c>
      <c r="E1056" s="4">
        <v>27996146040</v>
      </c>
      <c r="F1056" s="1" t="s">
        <v>8452</v>
      </c>
      <c r="G1056" s="22">
        <v>45139.125</v>
      </c>
      <c r="H1056" s="3">
        <v>45369.7015625</v>
      </c>
      <c r="I1056" s="22">
        <v>45177.125</v>
      </c>
      <c r="J1056" s="1" t="s">
        <v>114</v>
      </c>
      <c r="K1056" s="5"/>
      <c r="L1056" s="5"/>
      <c r="M1056" s="18"/>
      <c r="N1056" s="4">
        <v>69263018</v>
      </c>
      <c r="O1056" s="4">
        <v>84505312</v>
      </c>
      <c r="P1056" s="27" t="s">
        <v>5801</v>
      </c>
      <c r="Q1056" s="5"/>
      <c r="R1056" s="5"/>
      <c r="S1056" s="5"/>
      <c r="T1056" s="5"/>
      <c r="U1056" s="5"/>
      <c r="V1056" s="27" t="s">
        <v>5801</v>
      </c>
      <c r="W1056" s="27" t="s">
        <v>5802</v>
      </c>
      <c r="X1056" s="18"/>
      <c r="Y1056" s="1" t="s">
        <v>5800</v>
      </c>
      <c r="Z1056" s="27" t="s">
        <v>5801</v>
      </c>
      <c r="AA1056" s="27" t="s">
        <v>5801</v>
      </c>
      <c r="AB1056" s="5"/>
      <c r="AC1056" s="5"/>
      <c r="AD1056" s="11"/>
      <c r="AE1056" s="1" t="s">
        <v>5803</v>
      </c>
      <c r="AF1056" s="28"/>
      <c r="AG1056" s="5"/>
      <c r="AH1056" s="5"/>
      <c r="AI1056" s="11"/>
      <c r="AJ1056" s="27" t="s">
        <v>5801</v>
      </c>
      <c r="AK1056" s="5"/>
      <c r="AL1056" s="18"/>
      <c r="AM1056" s="18"/>
      <c r="AN1056" s="18"/>
    </row>
    <row x14ac:dyDescent="0.25" r="1057" customHeight="1" ht="18.75">
      <c r="A1057" s="1" t="s">
        <v>536</v>
      </c>
      <c r="B1057" s="1" t="s">
        <v>2052</v>
      </c>
      <c r="C1057" s="4">
        <v>79349374668</v>
      </c>
      <c r="D1057" s="2" t="s">
        <v>2052</v>
      </c>
      <c r="E1057" s="4">
        <v>34991940081</v>
      </c>
      <c r="F1057" s="1" t="s">
        <v>8453</v>
      </c>
      <c r="G1057" s="22">
        <v>45474.70348379629</v>
      </c>
      <c r="H1057" s="3">
        <v>45597.230208333334</v>
      </c>
      <c r="I1057" s="22"/>
      <c r="J1057" s="1" t="s">
        <v>223</v>
      </c>
      <c r="K1057" s="5"/>
      <c r="L1057" s="25" t="s">
        <v>5410</v>
      </c>
      <c r="M1057" s="18"/>
      <c r="N1057" s="4">
        <v>86093052</v>
      </c>
      <c r="O1057" s="4">
        <v>103983723</v>
      </c>
      <c r="P1057" s="5"/>
      <c r="Q1057" s="5"/>
      <c r="R1057" s="5"/>
      <c r="S1057" s="5"/>
      <c r="T1057" s="1" t="s">
        <v>5815</v>
      </c>
      <c r="U1057" s="5"/>
      <c r="V1057" s="5"/>
      <c r="W1057" s="5"/>
      <c r="X1057" s="18"/>
      <c r="Y1057" s="1" t="s">
        <v>5800</v>
      </c>
      <c r="Z1057" s="27" t="s">
        <v>5801</v>
      </c>
      <c r="AA1057" s="27" t="s">
        <v>5801</v>
      </c>
      <c r="AB1057" s="5"/>
      <c r="AC1057" s="27" t="s">
        <v>5802</v>
      </c>
      <c r="AD1057" s="3">
        <v>45474.7033912037</v>
      </c>
      <c r="AE1057" s="1" t="s">
        <v>5803</v>
      </c>
      <c r="AF1057" s="28"/>
      <c r="AG1057" s="5"/>
      <c r="AH1057" s="5"/>
      <c r="AI1057" s="11"/>
      <c r="AJ1057" s="27" t="s">
        <v>5801</v>
      </c>
      <c r="AK1057" s="5"/>
      <c r="AL1057" s="18"/>
      <c r="AM1057" s="18"/>
      <c r="AN1057" s="18"/>
    </row>
    <row x14ac:dyDescent="0.25" r="1058" customHeight="1" ht="18.75">
      <c r="A1058" s="1" t="s">
        <v>1633</v>
      </c>
      <c r="B1058" s="1" t="s">
        <v>4807</v>
      </c>
      <c r="C1058" s="4">
        <v>4828936130</v>
      </c>
      <c r="D1058" s="2" t="s">
        <v>4807</v>
      </c>
      <c r="E1058" s="4">
        <v>65992184802</v>
      </c>
      <c r="F1058" s="1" t="s">
        <v>8454</v>
      </c>
      <c r="G1058" s="22">
        <v>45415.69798611111</v>
      </c>
      <c r="H1058" s="3">
        <v>45597.23019675926</v>
      </c>
      <c r="I1058" s="22"/>
      <c r="J1058" s="1" t="s">
        <v>119</v>
      </c>
      <c r="K1058" s="1" t="s">
        <v>5812</v>
      </c>
      <c r="L1058" s="25" t="s">
        <v>5283</v>
      </c>
      <c r="M1058" s="18"/>
      <c r="N1058" s="4">
        <v>82811545</v>
      </c>
      <c r="O1058" s="4">
        <v>100667859</v>
      </c>
      <c r="P1058" s="5"/>
      <c r="Q1058" s="5"/>
      <c r="R1058" s="5"/>
      <c r="S1058" s="5"/>
      <c r="T1058" s="5"/>
      <c r="U1058" s="1" t="s">
        <v>8455</v>
      </c>
      <c r="V1058" s="5"/>
      <c r="W1058" s="5"/>
      <c r="X1058" s="18"/>
      <c r="Y1058" s="1" t="s">
        <v>5800</v>
      </c>
      <c r="Z1058" s="27" t="s">
        <v>5801</v>
      </c>
      <c r="AA1058" s="27" t="s">
        <v>5801</v>
      </c>
      <c r="AB1058" s="5"/>
      <c r="AC1058" s="27" t="s">
        <v>5802</v>
      </c>
      <c r="AD1058" s="3">
        <v>45415.69797453703</v>
      </c>
      <c r="AE1058" s="1" t="s">
        <v>5803</v>
      </c>
      <c r="AF1058" s="28"/>
      <c r="AG1058" s="5"/>
      <c r="AH1058" s="5"/>
      <c r="AI1058" s="11"/>
      <c r="AJ1058" s="27" t="s">
        <v>5801</v>
      </c>
      <c r="AK1058" s="5"/>
      <c r="AL1058" s="18"/>
      <c r="AM1058" s="18"/>
      <c r="AN1058" s="18"/>
    </row>
    <row x14ac:dyDescent="0.25" r="1059" customHeight="1" ht="18.75">
      <c r="A1059" s="1" t="s">
        <v>1088</v>
      </c>
      <c r="B1059" s="1" t="s">
        <v>2274</v>
      </c>
      <c r="C1059" s="4">
        <v>44731002000126</v>
      </c>
      <c r="D1059" s="2" t="s">
        <v>8456</v>
      </c>
      <c r="E1059" s="4">
        <v>75992900737</v>
      </c>
      <c r="F1059" s="1" t="s">
        <v>8457</v>
      </c>
      <c r="G1059" s="22">
        <v>45373.78695601852</v>
      </c>
      <c r="H1059" s="3">
        <v>45494.8478125</v>
      </c>
      <c r="I1059" s="22">
        <v>45495.06568287037</v>
      </c>
      <c r="J1059" s="1" t="s">
        <v>119</v>
      </c>
      <c r="K1059" s="1" t="s">
        <v>5812</v>
      </c>
      <c r="L1059" s="25" t="s">
        <v>5156</v>
      </c>
      <c r="M1059" s="18"/>
      <c r="N1059" s="4">
        <v>79629804</v>
      </c>
      <c r="O1059" s="4">
        <v>98197911</v>
      </c>
      <c r="P1059" s="5"/>
      <c r="Q1059" s="5"/>
      <c r="R1059" s="5"/>
      <c r="S1059" s="5"/>
      <c r="T1059" s="5"/>
      <c r="U1059" s="1" t="s">
        <v>8458</v>
      </c>
      <c r="V1059" s="5"/>
      <c r="W1059" s="5"/>
      <c r="X1059" s="18"/>
      <c r="Y1059" s="1" t="s">
        <v>5800</v>
      </c>
      <c r="Z1059" s="27" t="s">
        <v>5801</v>
      </c>
      <c r="AA1059" s="27" t="s">
        <v>5801</v>
      </c>
      <c r="AB1059" s="5"/>
      <c r="AC1059" s="27" t="s">
        <v>5802</v>
      </c>
      <c r="AD1059" s="3">
        <v>45373.78693287037</v>
      </c>
      <c r="AE1059" s="1" t="s">
        <v>5803</v>
      </c>
      <c r="AF1059" s="28"/>
      <c r="AG1059" s="5"/>
      <c r="AH1059" s="5"/>
      <c r="AI1059" s="11"/>
      <c r="AJ1059" s="27" t="s">
        <v>5801</v>
      </c>
      <c r="AK1059" s="5"/>
      <c r="AL1059" s="18"/>
      <c r="AM1059" s="18"/>
      <c r="AN1059" s="18"/>
    </row>
    <row x14ac:dyDescent="0.25" r="1060" customHeight="1" ht="18.75">
      <c r="A1060" s="1" t="s">
        <v>341</v>
      </c>
      <c r="B1060" s="1" t="s">
        <v>2275</v>
      </c>
      <c r="C1060" s="4">
        <v>48822657000160</v>
      </c>
      <c r="D1060" s="2" t="s">
        <v>2275</v>
      </c>
      <c r="E1060" s="4">
        <v>21999664315</v>
      </c>
      <c r="F1060" s="1" t="s">
        <v>8459</v>
      </c>
      <c r="G1060" s="22">
        <v>45179.81215277778</v>
      </c>
      <c r="H1060" s="3">
        <v>45597.22725694445</v>
      </c>
      <c r="I1060" s="22"/>
      <c r="J1060" s="1" t="s">
        <v>57</v>
      </c>
      <c r="K1060" s="1" t="s">
        <v>5818</v>
      </c>
      <c r="L1060" s="25" t="s">
        <v>8460</v>
      </c>
      <c r="M1060" s="18"/>
      <c r="N1060" s="4">
        <v>73748816</v>
      </c>
      <c r="O1060" s="4">
        <v>90488117</v>
      </c>
      <c r="P1060" s="5"/>
      <c r="Q1060" s="5"/>
      <c r="R1060" s="5"/>
      <c r="S1060" s="5"/>
      <c r="T1060" s="5"/>
      <c r="U1060" s="1" t="s">
        <v>8461</v>
      </c>
      <c r="V1060" s="5"/>
      <c r="W1060" s="27" t="s">
        <v>5802</v>
      </c>
      <c r="X1060" s="18"/>
      <c r="Y1060" s="1" t="s">
        <v>5825</v>
      </c>
      <c r="Z1060" s="27" t="s">
        <v>5801</v>
      </c>
      <c r="AA1060" s="27" t="s">
        <v>5801</v>
      </c>
      <c r="AB1060" s="5"/>
      <c r="AC1060" s="5"/>
      <c r="AD1060" s="11"/>
      <c r="AE1060" s="1" t="s">
        <v>5803</v>
      </c>
      <c r="AF1060" s="28"/>
      <c r="AG1060" s="5"/>
      <c r="AH1060" s="5"/>
      <c r="AI1060" s="11"/>
      <c r="AJ1060" s="27" t="s">
        <v>5801</v>
      </c>
      <c r="AK1060" s="5"/>
      <c r="AL1060" s="18"/>
      <c r="AM1060" s="18"/>
      <c r="AN1060" s="18"/>
    </row>
    <row x14ac:dyDescent="0.25" r="1061" customHeight="1" ht="18.75">
      <c r="A1061" s="1" t="s">
        <v>1405</v>
      </c>
      <c r="B1061" s="1" t="s">
        <v>2480</v>
      </c>
      <c r="C1061" s="4">
        <v>40746155000196</v>
      </c>
      <c r="D1061" s="2" t="s">
        <v>2480</v>
      </c>
      <c r="E1061" s="4">
        <v>82993019000</v>
      </c>
      <c r="F1061" s="1" t="s">
        <v>8462</v>
      </c>
      <c r="G1061" s="22">
        <v>45210.74972222222</v>
      </c>
      <c r="H1061" s="3">
        <v>45597.230150462965</v>
      </c>
      <c r="I1061" s="22"/>
      <c r="J1061" s="1" t="s">
        <v>119</v>
      </c>
      <c r="K1061" s="1" t="s">
        <v>5812</v>
      </c>
      <c r="L1061" s="25" t="s">
        <v>8463</v>
      </c>
      <c r="M1061" s="18"/>
      <c r="N1061" s="4">
        <v>73014135</v>
      </c>
      <c r="O1061" s="4">
        <v>89621670</v>
      </c>
      <c r="P1061" s="5"/>
      <c r="Q1061" s="5"/>
      <c r="R1061" s="5"/>
      <c r="S1061" s="5"/>
      <c r="T1061" s="5"/>
      <c r="U1061" s="1" t="s">
        <v>8464</v>
      </c>
      <c r="V1061" s="5"/>
      <c r="W1061" s="5"/>
      <c r="X1061" s="18"/>
      <c r="Y1061" s="1" t="s">
        <v>5800</v>
      </c>
      <c r="Z1061" s="27" t="s">
        <v>5801</v>
      </c>
      <c r="AA1061" s="27" t="s">
        <v>5801</v>
      </c>
      <c r="AB1061" s="5"/>
      <c r="AC1061" s="5"/>
      <c r="AD1061" s="11"/>
      <c r="AE1061" s="1" t="s">
        <v>5803</v>
      </c>
      <c r="AF1061" s="28"/>
      <c r="AG1061" s="5"/>
      <c r="AH1061" s="5"/>
      <c r="AI1061" s="11"/>
      <c r="AJ1061" s="27" t="s">
        <v>5802</v>
      </c>
      <c r="AK1061" s="5"/>
      <c r="AL1061" s="18"/>
      <c r="AM1061" s="18"/>
      <c r="AN1061" s="18"/>
    </row>
    <row x14ac:dyDescent="0.25" r="1062" customHeight="1" ht="18.75">
      <c r="A1062" s="1" t="s">
        <v>652</v>
      </c>
      <c r="B1062" s="1" t="s">
        <v>1876</v>
      </c>
      <c r="C1062" s="4">
        <v>10127600655</v>
      </c>
      <c r="D1062" s="2" t="s">
        <v>1876</v>
      </c>
      <c r="E1062" s="4">
        <v>31991206175</v>
      </c>
      <c r="F1062" s="1" t="s">
        <v>8465</v>
      </c>
      <c r="G1062" s="22">
        <v>45448.62789351852</v>
      </c>
      <c r="H1062" s="3">
        <v>45597.230219907404</v>
      </c>
      <c r="I1062" s="22"/>
      <c r="J1062" s="1" t="s">
        <v>223</v>
      </c>
      <c r="K1062" s="1" t="s">
        <v>5824</v>
      </c>
      <c r="L1062" s="25" t="s">
        <v>5333</v>
      </c>
      <c r="M1062" s="4">
        <v>712843</v>
      </c>
      <c r="N1062" s="4">
        <v>85263569</v>
      </c>
      <c r="O1062" s="4">
        <v>102620897</v>
      </c>
      <c r="P1062" s="5"/>
      <c r="Q1062" s="5"/>
      <c r="R1062" s="5"/>
      <c r="S1062" s="5"/>
      <c r="T1062" s="1" t="s">
        <v>5798</v>
      </c>
      <c r="U1062" s="1" t="s">
        <v>8466</v>
      </c>
      <c r="V1062" s="5"/>
      <c r="W1062" s="5"/>
      <c r="X1062" s="18"/>
      <c r="Y1062" s="1" t="s">
        <v>5800</v>
      </c>
      <c r="Z1062" s="27" t="s">
        <v>5801</v>
      </c>
      <c r="AA1062" s="27" t="s">
        <v>5801</v>
      </c>
      <c r="AB1062" s="5"/>
      <c r="AC1062" s="27" t="s">
        <v>5802</v>
      </c>
      <c r="AD1062" s="3">
        <v>45448.62788194444</v>
      </c>
      <c r="AE1062" s="1" t="s">
        <v>5803</v>
      </c>
      <c r="AF1062" s="28"/>
      <c r="AG1062" s="5"/>
      <c r="AH1062" s="5"/>
      <c r="AI1062" s="11"/>
      <c r="AJ1062" s="27" t="s">
        <v>5801</v>
      </c>
      <c r="AK1062" s="5"/>
      <c r="AL1062" s="18"/>
      <c r="AM1062" s="18"/>
      <c r="AN1062" s="18"/>
    </row>
    <row x14ac:dyDescent="0.25" r="1063" customHeight="1" ht="18.75">
      <c r="A1063" s="1" t="s">
        <v>867</v>
      </c>
      <c r="B1063" s="1" t="s">
        <v>2053</v>
      </c>
      <c r="C1063" s="4">
        <v>29993329000182</v>
      </c>
      <c r="D1063" s="2" t="s">
        <v>2053</v>
      </c>
      <c r="E1063" s="4">
        <v>31987683441</v>
      </c>
      <c r="F1063" s="1" t="s">
        <v>8467</v>
      </c>
      <c r="G1063" s="22">
        <v>45328.80216435185</v>
      </c>
      <c r="H1063" s="3">
        <v>45597.23013888889</v>
      </c>
      <c r="I1063" s="22"/>
      <c r="J1063" s="1" t="s">
        <v>226</v>
      </c>
      <c r="K1063" s="1" t="s">
        <v>5824</v>
      </c>
      <c r="L1063" s="25" t="s">
        <v>8468</v>
      </c>
      <c r="M1063" s="4">
        <v>1038548</v>
      </c>
      <c r="N1063" s="4">
        <v>77283843</v>
      </c>
      <c r="O1063" s="4">
        <v>104653942</v>
      </c>
      <c r="P1063" s="5"/>
      <c r="Q1063" s="5"/>
      <c r="R1063" s="5"/>
      <c r="S1063" s="5"/>
      <c r="T1063" s="5"/>
      <c r="U1063" s="1" t="s">
        <v>8469</v>
      </c>
      <c r="V1063" s="5"/>
      <c r="W1063" s="27" t="s">
        <v>5801</v>
      </c>
      <c r="X1063" s="18"/>
      <c r="Y1063" s="1" t="s">
        <v>5800</v>
      </c>
      <c r="Z1063" s="27" t="s">
        <v>5801</v>
      </c>
      <c r="AA1063" s="27" t="s">
        <v>5801</v>
      </c>
      <c r="AB1063" s="5"/>
      <c r="AC1063" s="5"/>
      <c r="AD1063" s="11"/>
      <c r="AE1063" s="1" t="s">
        <v>5803</v>
      </c>
      <c r="AF1063" s="28"/>
      <c r="AG1063" s="5"/>
      <c r="AH1063" s="5"/>
      <c r="AI1063" s="11"/>
      <c r="AJ1063" s="27" t="s">
        <v>5801</v>
      </c>
      <c r="AK1063" s="5"/>
      <c r="AL1063" s="18"/>
      <c r="AM1063" s="18"/>
      <c r="AN1063" s="18"/>
    </row>
    <row x14ac:dyDescent="0.25" r="1064" customHeight="1" ht="18.75">
      <c r="A1064" s="1" t="s">
        <v>2841</v>
      </c>
      <c r="B1064" s="1" t="s">
        <v>8470</v>
      </c>
      <c r="C1064" s="4">
        <v>31289021000100</v>
      </c>
      <c r="D1064" s="2" t="s">
        <v>8471</v>
      </c>
      <c r="E1064" s="4">
        <v>99984495155</v>
      </c>
      <c r="F1064" s="1" t="s">
        <v>8472</v>
      </c>
      <c r="G1064" s="22">
        <v>45596.7721875</v>
      </c>
      <c r="H1064" s="3">
        <v>45597.02824074074</v>
      </c>
      <c r="I1064" s="22"/>
      <c r="J1064" s="1" t="s">
        <v>311</v>
      </c>
      <c r="K1064" s="5"/>
      <c r="L1064" s="5"/>
      <c r="M1064" s="18"/>
      <c r="N1064" s="4">
        <v>89859273</v>
      </c>
      <c r="O1064" s="4">
        <v>109642274</v>
      </c>
      <c r="P1064" s="5"/>
      <c r="Q1064" s="1" t="s">
        <v>6903</v>
      </c>
      <c r="R1064" s="5"/>
      <c r="S1064" s="1" t="s">
        <v>5859</v>
      </c>
      <c r="T1064" s="5"/>
      <c r="U1064" s="5"/>
      <c r="V1064" s="5"/>
      <c r="W1064" s="5"/>
      <c r="X1064" s="18"/>
      <c r="Y1064" s="1" t="s">
        <v>5800</v>
      </c>
      <c r="Z1064" s="27" t="s">
        <v>5801</v>
      </c>
      <c r="AA1064" s="27" t="s">
        <v>5801</v>
      </c>
      <c r="AB1064" s="1" t="s">
        <v>8473</v>
      </c>
      <c r="AC1064" s="27" t="s">
        <v>5802</v>
      </c>
      <c r="AD1064" s="3">
        <v>45596.77217592593</v>
      </c>
      <c r="AE1064" s="1" t="s">
        <v>5803</v>
      </c>
      <c r="AF1064" s="28"/>
      <c r="AG1064" s="5"/>
      <c r="AH1064" s="5"/>
      <c r="AI1064" s="11"/>
      <c r="AJ1064" s="27" t="s">
        <v>5801</v>
      </c>
      <c r="AK1064" s="27" t="s">
        <v>5802</v>
      </c>
      <c r="AL1064" s="4">
        <v>1</v>
      </c>
      <c r="AM1064" s="4">
        <v>1</v>
      </c>
      <c r="AN1064" s="4">
        <v>5</v>
      </c>
    </row>
    <row x14ac:dyDescent="0.25" r="1065" customHeight="1" ht="18.75">
      <c r="A1065" s="1" t="s">
        <v>4587</v>
      </c>
      <c r="B1065" s="1" t="s">
        <v>8474</v>
      </c>
      <c r="C1065" s="4">
        <v>7676096626</v>
      </c>
      <c r="D1065" s="2" t="s">
        <v>8474</v>
      </c>
      <c r="E1065" s="4">
        <v>31997324541</v>
      </c>
      <c r="F1065" s="1" t="s">
        <v>8475</v>
      </c>
      <c r="G1065" s="22">
        <v>45434.897199074076</v>
      </c>
      <c r="H1065" s="3">
        <v>45597.230162037034</v>
      </c>
      <c r="I1065" s="22"/>
      <c r="J1065" s="1" t="s">
        <v>273</v>
      </c>
      <c r="K1065" s="5"/>
      <c r="L1065" s="25" t="s">
        <v>5312</v>
      </c>
      <c r="M1065" s="18"/>
      <c r="N1065" s="4">
        <v>84607022</v>
      </c>
      <c r="O1065" s="4">
        <v>101845465</v>
      </c>
      <c r="P1065" s="5"/>
      <c r="Q1065" s="5"/>
      <c r="R1065" s="5"/>
      <c r="S1065" s="5"/>
      <c r="T1065" s="5"/>
      <c r="U1065" s="5"/>
      <c r="V1065" s="5"/>
      <c r="W1065" s="5"/>
      <c r="X1065" s="18"/>
      <c r="Y1065" s="1" t="s">
        <v>5800</v>
      </c>
      <c r="Z1065" s="27" t="s">
        <v>5801</v>
      </c>
      <c r="AA1065" s="27" t="s">
        <v>5801</v>
      </c>
      <c r="AB1065" s="5"/>
      <c r="AC1065" s="27" t="s">
        <v>5802</v>
      </c>
      <c r="AD1065" s="3">
        <v>45434.89712962963</v>
      </c>
      <c r="AE1065" s="1" t="s">
        <v>5803</v>
      </c>
      <c r="AF1065" s="28"/>
      <c r="AG1065" s="5"/>
      <c r="AH1065" s="5"/>
      <c r="AI1065" s="11"/>
      <c r="AJ1065" s="27" t="s">
        <v>5801</v>
      </c>
      <c r="AK1065" s="5"/>
      <c r="AL1065" s="18"/>
      <c r="AM1065" s="18"/>
      <c r="AN1065" s="18"/>
    </row>
    <row x14ac:dyDescent="0.25" r="1066" customHeight="1" ht="18.75">
      <c r="A1066" s="1" t="s">
        <v>550</v>
      </c>
      <c r="B1066" s="1" t="s">
        <v>1877</v>
      </c>
      <c r="C1066" s="4">
        <v>33651152000103</v>
      </c>
      <c r="D1066" s="2" t="s">
        <v>1877</v>
      </c>
      <c r="E1066" s="4">
        <v>21999959557</v>
      </c>
      <c r="F1066" s="1" t="s">
        <v>8476</v>
      </c>
      <c r="G1066" s="22">
        <v>45477.57283564815</v>
      </c>
      <c r="H1066" s="3">
        <v>45597.23018518519</v>
      </c>
      <c r="I1066" s="22"/>
      <c r="J1066" s="1" t="s">
        <v>119</v>
      </c>
      <c r="K1066" s="1" t="s">
        <v>5835</v>
      </c>
      <c r="L1066" s="25" t="s">
        <v>5418</v>
      </c>
      <c r="M1066" s="18"/>
      <c r="N1066" s="4">
        <v>86170235</v>
      </c>
      <c r="O1066" s="4">
        <v>104126844</v>
      </c>
      <c r="P1066" s="5"/>
      <c r="Q1066" s="5"/>
      <c r="R1066" s="5"/>
      <c r="S1066" s="5"/>
      <c r="T1066" s="1" t="s">
        <v>5815</v>
      </c>
      <c r="U1066" s="5"/>
      <c r="V1066" s="5"/>
      <c r="W1066" s="5"/>
      <c r="X1066" s="18"/>
      <c r="Y1066" s="1" t="s">
        <v>5800</v>
      </c>
      <c r="Z1066" s="27" t="s">
        <v>5801</v>
      </c>
      <c r="AA1066" s="27" t="s">
        <v>5801</v>
      </c>
      <c r="AB1066" s="5"/>
      <c r="AC1066" s="27" t="s">
        <v>5802</v>
      </c>
      <c r="AD1066" s="3">
        <v>45477.5728125</v>
      </c>
      <c r="AE1066" s="1" t="s">
        <v>5803</v>
      </c>
      <c r="AF1066" s="26" t="s">
        <v>8477</v>
      </c>
      <c r="AG1066" s="5"/>
      <c r="AH1066" s="5"/>
      <c r="AI1066" s="11"/>
      <c r="AJ1066" s="27" t="s">
        <v>5801</v>
      </c>
      <c r="AK1066" s="5"/>
      <c r="AL1066" s="18"/>
      <c r="AM1066" s="18"/>
      <c r="AN1066" s="18"/>
    </row>
    <row x14ac:dyDescent="0.25" r="1067" customHeight="1" ht="18.75">
      <c r="A1067" s="1" t="s">
        <v>474</v>
      </c>
      <c r="B1067" s="1" t="s">
        <v>2276</v>
      </c>
      <c r="C1067" s="4">
        <v>8036876000108</v>
      </c>
      <c r="D1067" s="2" t="s">
        <v>8478</v>
      </c>
      <c r="E1067" s="4">
        <v>47991538787</v>
      </c>
      <c r="F1067" s="1" t="s">
        <v>8479</v>
      </c>
      <c r="G1067" s="22">
        <v>45525.751539351855</v>
      </c>
      <c r="H1067" s="3">
        <v>45597.23018518519</v>
      </c>
      <c r="I1067" s="22"/>
      <c r="J1067" s="1" t="s">
        <v>41</v>
      </c>
      <c r="K1067" s="1" t="s">
        <v>5846</v>
      </c>
      <c r="L1067" s="25" t="s">
        <v>5572</v>
      </c>
      <c r="M1067" s="18"/>
      <c r="N1067" s="4">
        <v>87632832</v>
      </c>
      <c r="O1067" s="4">
        <v>106372569</v>
      </c>
      <c r="P1067" s="5"/>
      <c r="Q1067" s="1" t="s">
        <v>6010</v>
      </c>
      <c r="R1067" s="5"/>
      <c r="S1067" s="5"/>
      <c r="T1067" s="5"/>
      <c r="U1067" s="5"/>
      <c r="V1067" s="5"/>
      <c r="W1067" s="5"/>
      <c r="X1067" s="18"/>
      <c r="Y1067" s="1" t="s">
        <v>5800</v>
      </c>
      <c r="Z1067" s="27" t="s">
        <v>5801</v>
      </c>
      <c r="AA1067" s="27" t="s">
        <v>5801</v>
      </c>
      <c r="AB1067" s="1" t="s">
        <v>8480</v>
      </c>
      <c r="AC1067" s="27" t="s">
        <v>5802</v>
      </c>
      <c r="AD1067" s="3">
        <v>45525.7515162037</v>
      </c>
      <c r="AE1067" s="1" t="s">
        <v>5803</v>
      </c>
      <c r="AF1067" s="28"/>
      <c r="AG1067" s="5"/>
      <c r="AH1067" s="5"/>
      <c r="AI1067" s="11"/>
      <c r="AJ1067" s="27" t="s">
        <v>5801</v>
      </c>
      <c r="AK1067" s="27" t="s">
        <v>5801</v>
      </c>
      <c r="AL1067" s="4">
        <v>0</v>
      </c>
      <c r="AM1067" s="4">
        <v>0</v>
      </c>
      <c r="AN1067" s="4">
        <v>0</v>
      </c>
    </row>
    <row x14ac:dyDescent="0.25" r="1068" customHeight="1" ht="18.75">
      <c r="A1068" s="1" t="s">
        <v>1574</v>
      </c>
      <c r="B1068" s="1" t="s">
        <v>2481</v>
      </c>
      <c r="C1068" s="18"/>
      <c r="D1068" s="2" t="s">
        <v>2481</v>
      </c>
      <c r="E1068" s="4">
        <v>48988053968</v>
      </c>
      <c r="F1068" s="1" t="s">
        <v>8481</v>
      </c>
      <c r="G1068" s="22">
        <v>45030.783321759256</v>
      </c>
      <c r="H1068" s="3">
        <v>45597.230162037034</v>
      </c>
      <c r="I1068" s="22"/>
      <c r="J1068" s="1" t="s">
        <v>201</v>
      </c>
      <c r="K1068" s="5"/>
      <c r="L1068" s="5"/>
      <c r="M1068" s="4">
        <v>1011908</v>
      </c>
      <c r="N1068" s="18"/>
      <c r="O1068" s="18"/>
      <c r="P1068" s="5"/>
      <c r="Q1068" s="5"/>
      <c r="R1068" s="1" t="s">
        <v>6042</v>
      </c>
      <c r="S1068" s="1" t="s">
        <v>5927</v>
      </c>
      <c r="T1068" s="5"/>
      <c r="U1068" s="5"/>
      <c r="V1068" s="5"/>
      <c r="W1068" s="5"/>
      <c r="X1068" s="18"/>
      <c r="Y1068" s="1" t="s">
        <v>5800</v>
      </c>
      <c r="Z1068" s="27" t="s">
        <v>5801</v>
      </c>
      <c r="AA1068" s="27" t="s">
        <v>5801</v>
      </c>
      <c r="AB1068" s="5"/>
      <c r="AC1068" s="5"/>
      <c r="AD1068" s="11"/>
      <c r="AE1068" s="1" t="s">
        <v>5803</v>
      </c>
      <c r="AF1068" s="28"/>
      <c r="AG1068" s="5"/>
      <c r="AH1068" s="5"/>
      <c r="AI1068" s="11"/>
      <c r="AJ1068" s="27" t="s">
        <v>5801</v>
      </c>
      <c r="AK1068" s="5"/>
      <c r="AL1068" s="18"/>
      <c r="AM1068" s="18"/>
      <c r="AN1068" s="18"/>
    </row>
    <row x14ac:dyDescent="0.25" r="1069" customHeight="1" ht="18.75">
      <c r="A1069" s="1" t="s">
        <v>866</v>
      </c>
      <c r="B1069" s="1" t="s">
        <v>2277</v>
      </c>
      <c r="C1069" s="4">
        <v>27490875000175</v>
      </c>
      <c r="D1069" s="2" t="s">
        <v>2277</v>
      </c>
      <c r="E1069" s="4">
        <v>27992515589</v>
      </c>
      <c r="F1069" s="1" t="s">
        <v>8482</v>
      </c>
      <c r="G1069" s="22">
        <v>45378.47736111111</v>
      </c>
      <c r="H1069" s="3">
        <v>45441.55909722222</v>
      </c>
      <c r="I1069" s="22">
        <v>45476.56761574074</v>
      </c>
      <c r="J1069" s="1" t="s">
        <v>41</v>
      </c>
      <c r="K1069" s="1" t="s">
        <v>5797</v>
      </c>
      <c r="L1069" s="25" t="s">
        <v>5168</v>
      </c>
      <c r="M1069" s="18"/>
      <c r="N1069" s="4">
        <v>79990241</v>
      </c>
      <c r="O1069" s="4">
        <v>98557350</v>
      </c>
      <c r="P1069" s="5"/>
      <c r="Q1069" s="5"/>
      <c r="R1069" s="5"/>
      <c r="S1069" s="5"/>
      <c r="T1069" s="1" t="s">
        <v>5815</v>
      </c>
      <c r="U1069" s="1" t="s">
        <v>7343</v>
      </c>
      <c r="V1069" s="5"/>
      <c r="W1069" s="27" t="s">
        <v>5802</v>
      </c>
      <c r="X1069" s="18"/>
      <c r="Y1069" s="1" t="s">
        <v>5800</v>
      </c>
      <c r="Z1069" s="27" t="s">
        <v>5801</v>
      </c>
      <c r="AA1069" s="27" t="s">
        <v>5801</v>
      </c>
      <c r="AB1069" s="5"/>
      <c r="AC1069" s="27" t="s">
        <v>5802</v>
      </c>
      <c r="AD1069" s="3">
        <v>45378.47734953704</v>
      </c>
      <c r="AE1069" s="1" t="s">
        <v>5803</v>
      </c>
      <c r="AF1069" s="28"/>
      <c r="AG1069" s="5"/>
      <c r="AH1069" s="5"/>
      <c r="AI1069" s="11"/>
      <c r="AJ1069" s="5"/>
      <c r="AK1069" s="5"/>
      <c r="AL1069" s="18"/>
      <c r="AM1069" s="18"/>
      <c r="AN1069" s="18"/>
    </row>
    <row x14ac:dyDescent="0.25" r="1070" customHeight="1" ht="18.75">
      <c r="A1070" s="1" t="s">
        <v>1036</v>
      </c>
      <c r="B1070" s="1" t="s">
        <v>2278</v>
      </c>
      <c r="C1070" s="18"/>
      <c r="D1070" s="2" t="s">
        <v>2278</v>
      </c>
      <c r="E1070" s="4">
        <v>19981059481</v>
      </c>
      <c r="F1070" s="1" t="s">
        <v>8483</v>
      </c>
      <c r="G1070" s="22">
        <v>45058.762974537036</v>
      </c>
      <c r="H1070" s="3">
        <v>45195.51981481481</v>
      </c>
      <c r="I1070" s="22">
        <v>45235.5087037037</v>
      </c>
      <c r="J1070" s="1" t="s">
        <v>114</v>
      </c>
      <c r="K1070" s="1" t="s">
        <v>5824</v>
      </c>
      <c r="L1070" s="5"/>
      <c r="M1070" s="4">
        <v>986418</v>
      </c>
      <c r="N1070" s="18"/>
      <c r="O1070" s="18"/>
      <c r="P1070" s="5"/>
      <c r="Q1070" s="1" t="s">
        <v>5852</v>
      </c>
      <c r="R1070" s="1" t="s">
        <v>5949</v>
      </c>
      <c r="S1070" s="1" t="s">
        <v>5859</v>
      </c>
      <c r="T1070" s="5"/>
      <c r="U1070" s="1" t="s">
        <v>8484</v>
      </c>
      <c r="V1070" s="5"/>
      <c r="W1070" s="27" t="s">
        <v>5801</v>
      </c>
      <c r="X1070" s="18"/>
      <c r="Y1070" s="1" t="s">
        <v>5800</v>
      </c>
      <c r="Z1070" s="27" t="s">
        <v>5801</v>
      </c>
      <c r="AA1070" s="27" t="s">
        <v>5801</v>
      </c>
      <c r="AB1070" s="5"/>
      <c r="AC1070" s="5"/>
      <c r="AD1070" s="11"/>
      <c r="AE1070" s="1" t="s">
        <v>5803</v>
      </c>
      <c r="AF1070" s="28"/>
      <c r="AG1070" s="5"/>
      <c r="AH1070" s="5"/>
      <c r="AI1070" s="11"/>
      <c r="AJ1070" s="5"/>
      <c r="AK1070" s="5"/>
      <c r="AL1070" s="18"/>
      <c r="AM1070" s="18"/>
      <c r="AN1070" s="18"/>
    </row>
    <row x14ac:dyDescent="0.25" r="1071" customHeight="1" ht="18.75">
      <c r="A1071" s="1" t="s">
        <v>344</v>
      </c>
      <c r="B1071" s="1" t="s">
        <v>2279</v>
      </c>
      <c r="C1071" s="4">
        <v>50874415000162</v>
      </c>
      <c r="D1071" s="2" t="s">
        <v>2279</v>
      </c>
      <c r="E1071" s="4">
        <v>1140035536</v>
      </c>
      <c r="F1071" s="1" t="s">
        <v>8485</v>
      </c>
      <c r="G1071" s="22">
        <v>45160.904131944444</v>
      </c>
      <c r="H1071" s="3">
        <v>45377.97635416667</v>
      </c>
      <c r="I1071" s="22">
        <v>45408.76590277778</v>
      </c>
      <c r="J1071" s="1" t="s">
        <v>27</v>
      </c>
      <c r="K1071" s="1" t="s">
        <v>5846</v>
      </c>
      <c r="L1071" s="25" t="s">
        <v>8486</v>
      </c>
      <c r="M1071" s="18"/>
      <c r="N1071" s="4">
        <v>70847877</v>
      </c>
      <c r="O1071" s="4">
        <v>86672280</v>
      </c>
      <c r="P1071" s="5"/>
      <c r="Q1071" s="5"/>
      <c r="R1071" s="5"/>
      <c r="S1071" s="5"/>
      <c r="T1071" s="5"/>
      <c r="U1071" s="1" t="s">
        <v>8485</v>
      </c>
      <c r="V1071" s="5"/>
      <c r="W1071" s="27" t="s">
        <v>5802</v>
      </c>
      <c r="X1071" s="18"/>
      <c r="Y1071" s="1" t="s">
        <v>5800</v>
      </c>
      <c r="Z1071" s="27" t="s">
        <v>5801</v>
      </c>
      <c r="AA1071" s="27" t="s">
        <v>5801</v>
      </c>
      <c r="AB1071" s="5"/>
      <c r="AC1071" s="5"/>
      <c r="AD1071" s="11"/>
      <c r="AE1071" s="1" t="s">
        <v>5803</v>
      </c>
      <c r="AF1071" s="28"/>
      <c r="AG1071" s="5"/>
      <c r="AH1071" s="5"/>
      <c r="AI1071" s="11"/>
      <c r="AJ1071" s="5"/>
      <c r="AK1071" s="5"/>
      <c r="AL1071" s="18"/>
      <c r="AM1071" s="18"/>
      <c r="AN1071" s="18"/>
    </row>
    <row x14ac:dyDescent="0.25" r="1072" customHeight="1" ht="18.75">
      <c r="A1072" s="1" t="s">
        <v>1033</v>
      </c>
      <c r="B1072" s="1" t="s">
        <v>2482</v>
      </c>
      <c r="C1072" s="4">
        <v>42744378000140</v>
      </c>
      <c r="D1072" s="2" t="s">
        <v>2482</v>
      </c>
      <c r="E1072" s="4">
        <v>34998971085</v>
      </c>
      <c r="F1072" s="1" t="s">
        <v>8487</v>
      </c>
      <c r="G1072" s="22">
        <v>45552.835706018515</v>
      </c>
      <c r="H1072" s="3">
        <v>45597.230150462965</v>
      </c>
      <c r="I1072" s="22"/>
      <c r="J1072" s="1" t="s">
        <v>223</v>
      </c>
      <c r="K1072" s="1" t="s">
        <v>5812</v>
      </c>
      <c r="L1072" s="25" t="s">
        <v>5712</v>
      </c>
      <c r="M1072" s="18"/>
      <c r="N1072" s="4">
        <v>88488355</v>
      </c>
      <c r="O1072" s="4">
        <v>107630512</v>
      </c>
      <c r="P1072" s="5"/>
      <c r="Q1072" s="1" t="s">
        <v>5827</v>
      </c>
      <c r="R1072" s="5"/>
      <c r="S1072" s="1" t="s">
        <v>5814</v>
      </c>
      <c r="T1072" s="1" t="s">
        <v>5815</v>
      </c>
      <c r="U1072" s="5"/>
      <c r="V1072" s="5"/>
      <c r="W1072" s="5"/>
      <c r="X1072" s="18"/>
      <c r="Y1072" s="1" t="s">
        <v>5800</v>
      </c>
      <c r="Z1072" s="27" t="s">
        <v>5801</v>
      </c>
      <c r="AA1072" s="27" t="s">
        <v>5801</v>
      </c>
      <c r="AB1072" s="1" t="s">
        <v>8488</v>
      </c>
      <c r="AC1072" s="27" t="s">
        <v>5802</v>
      </c>
      <c r="AD1072" s="3">
        <v>45552.835694444446</v>
      </c>
      <c r="AE1072" s="1" t="s">
        <v>5803</v>
      </c>
      <c r="AF1072" s="28"/>
      <c r="AG1072" s="5"/>
      <c r="AH1072" s="5"/>
      <c r="AI1072" s="11"/>
      <c r="AJ1072" s="27" t="s">
        <v>5801</v>
      </c>
      <c r="AK1072" s="27" t="s">
        <v>5802</v>
      </c>
      <c r="AL1072" s="4">
        <v>2</v>
      </c>
      <c r="AM1072" s="4">
        <v>1</v>
      </c>
      <c r="AN1072" s="4">
        <v>5</v>
      </c>
    </row>
    <row x14ac:dyDescent="0.25" r="1073" customHeight="1" ht="18.75">
      <c r="A1073" s="1" t="s">
        <v>930</v>
      </c>
      <c r="B1073" s="1" t="s">
        <v>8489</v>
      </c>
      <c r="C1073" s="4">
        <v>34754008000165</v>
      </c>
      <c r="D1073" s="2" t="s">
        <v>8489</v>
      </c>
      <c r="E1073" s="4">
        <v>14996357242</v>
      </c>
      <c r="F1073" s="1" t="s">
        <v>8490</v>
      </c>
      <c r="G1073" s="22">
        <v>45239.667592592596</v>
      </c>
      <c r="H1073" s="3">
        <v>45297.02853009259</v>
      </c>
      <c r="I1073" s="22">
        <v>45318.78775462963</v>
      </c>
      <c r="J1073" s="1" t="s">
        <v>20</v>
      </c>
      <c r="K1073" s="1" t="s">
        <v>5812</v>
      </c>
      <c r="L1073" s="25" t="s">
        <v>8491</v>
      </c>
      <c r="M1073" s="18"/>
      <c r="N1073" s="4">
        <v>74148319</v>
      </c>
      <c r="O1073" s="4">
        <v>91316974</v>
      </c>
      <c r="P1073" s="5"/>
      <c r="Q1073" s="5"/>
      <c r="R1073" s="5"/>
      <c r="S1073" s="5"/>
      <c r="T1073" s="5"/>
      <c r="U1073" s="5"/>
      <c r="V1073" s="5"/>
      <c r="W1073" s="5"/>
      <c r="X1073" s="18"/>
      <c r="Y1073" s="1" t="s">
        <v>5800</v>
      </c>
      <c r="Z1073" s="27" t="s">
        <v>5801</v>
      </c>
      <c r="AA1073" s="27" t="s">
        <v>5801</v>
      </c>
      <c r="AB1073" s="5"/>
      <c r="AC1073" s="5"/>
      <c r="AD1073" s="11"/>
      <c r="AE1073" s="1" t="s">
        <v>5803</v>
      </c>
      <c r="AF1073" s="28"/>
      <c r="AG1073" s="5"/>
      <c r="AH1073" s="5"/>
      <c r="AI1073" s="11"/>
      <c r="AJ1073" s="5"/>
      <c r="AK1073" s="5"/>
      <c r="AL1073" s="18"/>
      <c r="AM1073" s="18"/>
      <c r="AN1073" s="18"/>
    </row>
    <row x14ac:dyDescent="0.25" r="1074" customHeight="1" ht="18.75">
      <c r="A1074" s="1" t="s">
        <v>1303</v>
      </c>
      <c r="B1074" s="1" t="s">
        <v>1878</v>
      </c>
      <c r="C1074" s="4">
        <v>32725116000184</v>
      </c>
      <c r="D1074" s="2" t="s">
        <v>1878</v>
      </c>
      <c r="E1074" s="4">
        <v>47996116898</v>
      </c>
      <c r="F1074" s="1" t="s">
        <v>8492</v>
      </c>
      <c r="G1074" s="22">
        <v>45506.75709490741</v>
      </c>
      <c r="H1074" s="3">
        <v>45597.23018518519</v>
      </c>
      <c r="I1074" s="22"/>
      <c r="J1074" s="1" t="s">
        <v>119</v>
      </c>
      <c r="K1074" s="1" t="s">
        <v>5812</v>
      </c>
      <c r="L1074" s="25" t="s">
        <v>5511</v>
      </c>
      <c r="M1074" s="18"/>
      <c r="N1074" s="4">
        <v>87025575</v>
      </c>
      <c r="O1074" s="4">
        <v>105480253</v>
      </c>
      <c r="P1074" s="5"/>
      <c r="Q1074" s="1" t="s">
        <v>5852</v>
      </c>
      <c r="R1074" s="5"/>
      <c r="S1074" s="1" t="s">
        <v>5814</v>
      </c>
      <c r="T1074" s="5"/>
      <c r="U1074" s="5"/>
      <c r="V1074" s="5"/>
      <c r="W1074" s="5"/>
      <c r="X1074" s="18"/>
      <c r="Y1074" s="1" t="s">
        <v>5800</v>
      </c>
      <c r="Z1074" s="27" t="s">
        <v>5801</v>
      </c>
      <c r="AA1074" s="27" t="s">
        <v>5801</v>
      </c>
      <c r="AB1074" s="1" t="s">
        <v>8493</v>
      </c>
      <c r="AC1074" s="27" t="s">
        <v>5802</v>
      </c>
      <c r="AD1074" s="3">
        <v>45506.75709490741</v>
      </c>
      <c r="AE1074" s="1" t="s">
        <v>5803</v>
      </c>
      <c r="AF1074" s="28"/>
      <c r="AG1074" s="5"/>
      <c r="AH1074" s="5"/>
      <c r="AI1074" s="11"/>
      <c r="AJ1074" s="27" t="s">
        <v>5801</v>
      </c>
      <c r="AK1074" s="27" t="s">
        <v>5802</v>
      </c>
      <c r="AL1074" s="4">
        <v>1</v>
      </c>
      <c r="AM1074" s="4">
        <v>1</v>
      </c>
      <c r="AN1074" s="4">
        <v>2</v>
      </c>
    </row>
    <row x14ac:dyDescent="0.25" r="1075" customHeight="1" ht="18.75">
      <c r="A1075" s="1" t="s">
        <v>364</v>
      </c>
      <c r="B1075" s="1" t="s">
        <v>2280</v>
      </c>
      <c r="C1075" s="4">
        <v>22953528000118</v>
      </c>
      <c r="D1075" s="2" t="s">
        <v>2280</v>
      </c>
      <c r="E1075" s="4">
        <v>55999032016</v>
      </c>
      <c r="F1075" s="1" t="s">
        <v>8494</v>
      </c>
      <c r="G1075" s="22">
        <v>45358.56041666667</v>
      </c>
      <c r="H1075" s="3">
        <v>45597.23019675926</v>
      </c>
      <c r="I1075" s="22"/>
      <c r="J1075" s="1" t="s">
        <v>119</v>
      </c>
      <c r="K1075" s="1" t="s">
        <v>5893</v>
      </c>
      <c r="L1075" s="25" t="s">
        <v>5115</v>
      </c>
      <c r="M1075" s="18"/>
      <c r="N1075" s="4">
        <v>78524409</v>
      </c>
      <c r="O1075" s="4">
        <v>101692117</v>
      </c>
      <c r="P1075" s="5"/>
      <c r="Q1075" s="5"/>
      <c r="R1075" s="5"/>
      <c r="S1075" s="5"/>
      <c r="T1075" s="1" t="s">
        <v>5798</v>
      </c>
      <c r="U1075" s="1" t="s">
        <v>8495</v>
      </c>
      <c r="V1075" s="5"/>
      <c r="W1075" s="5"/>
      <c r="X1075" s="18"/>
      <c r="Y1075" s="1" t="s">
        <v>5825</v>
      </c>
      <c r="Z1075" s="27" t="s">
        <v>5801</v>
      </c>
      <c r="AA1075" s="27" t="s">
        <v>5801</v>
      </c>
      <c r="AB1075" s="5"/>
      <c r="AC1075" s="5"/>
      <c r="AD1075" s="11"/>
      <c r="AE1075" s="1" t="s">
        <v>5803</v>
      </c>
      <c r="AF1075" s="28"/>
      <c r="AG1075" s="5"/>
      <c r="AH1075" s="5"/>
      <c r="AI1075" s="11"/>
      <c r="AJ1075" s="27" t="s">
        <v>5801</v>
      </c>
      <c r="AK1075" s="5"/>
      <c r="AL1075" s="18"/>
      <c r="AM1075" s="18"/>
      <c r="AN1075" s="18"/>
    </row>
    <row x14ac:dyDescent="0.25" r="1076" customHeight="1" ht="18.75">
      <c r="A1076" s="1" t="s">
        <v>1616</v>
      </c>
      <c r="B1076" s="1" t="s">
        <v>2054</v>
      </c>
      <c r="C1076" s="4">
        <v>9834369670</v>
      </c>
      <c r="D1076" s="2" t="s">
        <v>2054</v>
      </c>
      <c r="E1076" s="4">
        <v>34991754509</v>
      </c>
      <c r="F1076" s="1" t="s">
        <v>8496</v>
      </c>
      <c r="G1076" s="22">
        <v>45391.617627314816</v>
      </c>
      <c r="H1076" s="3">
        <v>45537.587743055556</v>
      </c>
      <c r="I1076" s="22">
        <v>45539.917025462964</v>
      </c>
      <c r="J1076" s="1" t="s">
        <v>119</v>
      </c>
      <c r="K1076" s="1" t="s">
        <v>5835</v>
      </c>
      <c r="L1076" s="25" t="s">
        <v>5203</v>
      </c>
      <c r="M1076" s="18"/>
      <c r="N1076" s="4">
        <v>81147285</v>
      </c>
      <c r="O1076" s="4">
        <v>99239228</v>
      </c>
      <c r="P1076" s="5"/>
      <c r="Q1076" s="5"/>
      <c r="R1076" s="5"/>
      <c r="S1076" s="5"/>
      <c r="T1076" s="5"/>
      <c r="U1076" s="1" t="s">
        <v>8496</v>
      </c>
      <c r="V1076" s="5"/>
      <c r="W1076" s="27" t="s">
        <v>5802</v>
      </c>
      <c r="X1076" s="18"/>
      <c r="Y1076" s="1" t="s">
        <v>5800</v>
      </c>
      <c r="Z1076" s="27" t="s">
        <v>5801</v>
      </c>
      <c r="AA1076" s="27" t="s">
        <v>5801</v>
      </c>
      <c r="AB1076" s="5"/>
      <c r="AC1076" s="27" t="s">
        <v>5802</v>
      </c>
      <c r="AD1076" s="3">
        <v>45391.61761574074</v>
      </c>
      <c r="AE1076" s="1" t="s">
        <v>5803</v>
      </c>
      <c r="AF1076" s="28"/>
      <c r="AG1076" s="5"/>
      <c r="AH1076" s="5"/>
      <c r="AI1076" s="11"/>
      <c r="AJ1076" s="27" t="s">
        <v>5801</v>
      </c>
      <c r="AK1076" s="5"/>
      <c r="AL1076" s="18"/>
      <c r="AM1076" s="18"/>
      <c r="AN1076" s="18"/>
    </row>
    <row x14ac:dyDescent="0.25" r="1077" customHeight="1" ht="18.75">
      <c r="A1077" s="1" t="s">
        <v>4588</v>
      </c>
      <c r="B1077" s="1" t="s">
        <v>8497</v>
      </c>
      <c r="C1077" s="18"/>
      <c r="D1077" s="2" t="s">
        <v>8498</v>
      </c>
      <c r="E1077" s="4">
        <v>21997990017</v>
      </c>
      <c r="F1077" s="1" t="s">
        <v>8499</v>
      </c>
      <c r="G1077" s="22">
        <v>45572.91050925926</v>
      </c>
      <c r="H1077" s="3">
        <v>45597.227268518516</v>
      </c>
      <c r="I1077" s="22"/>
      <c r="J1077" s="1" t="s">
        <v>119</v>
      </c>
      <c r="K1077" s="5"/>
      <c r="L1077" s="5"/>
      <c r="M1077" s="18"/>
      <c r="N1077" s="4">
        <v>88978874</v>
      </c>
      <c r="O1077" s="4">
        <v>108511646</v>
      </c>
      <c r="P1077" s="5"/>
      <c r="Q1077" s="1" t="s">
        <v>6084</v>
      </c>
      <c r="R1077" s="5"/>
      <c r="S1077" s="1" t="s">
        <v>5882</v>
      </c>
      <c r="T1077" s="5"/>
      <c r="U1077" s="5"/>
      <c r="V1077" s="5"/>
      <c r="W1077" s="27" t="s">
        <v>5802</v>
      </c>
      <c r="X1077" s="18"/>
      <c r="Y1077" s="1" t="s">
        <v>5800</v>
      </c>
      <c r="Z1077" s="27" t="s">
        <v>5801</v>
      </c>
      <c r="AA1077" s="27" t="s">
        <v>5801</v>
      </c>
      <c r="AB1077" s="5"/>
      <c r="AC1077" s="27" t="s">
        <v>5802</v>
      </c>
      <c r="AD1077" s="3">
        <v>45572.90597222222</v>
      </c>
      <c r="AE1077" s="1" t="s">
        <v>5803</v>
      </c>
      <c r="AF1077" s="28"/>
      <c r="AG1077" s="5"/>
      <c r="AH1077" s="5"/>
      <c r="AI1077" s="11"/>
      <c r="AJ1077" s="27" t="s">
        <v>5801</v>
      </c>
      <c r="AK1077" s="27" t="s">
        <v>5801</v>
      </c>
      <c r="AL1077" s="4">
        <v>0</v>
      </c>
      <c r="AM1077" s="4">
        <v>0</v>
      </c>
      <c r="AN1077" s="4">
        <v>0</v>
      </c>
    </row>
    <row x14ac:dyDescent="0.25" r="1078" customHeight="1" ht="18.75">
      <c r="A1078" s="1" t="s">
        <v>4589</v>
      </c>
      <c r="B1078" s="1" t="s">
        <v>8500</v>
      </c>
      <c r="C1078" s="4">
        <v>35469359000430</v>
      </c>
      <c r="D1078" s="2" t="s">
        <v>8500</v>
      </c>
      <c r="E1078" s="4">
        <v>62996037486</v>
      </c>
      <c r="F1078" s="1" t="s">
        <v>8501</v>
      </c>
      <c r="G1078" s="22">
        <v>45394.591828703706</v>
      </c>
      <c r="H1078" s="3">
        <v>45597.22725694445</v>
      </c>
      <c r="I1078" s="22"/>
      <c r="J1078" s="1" t="s">
        <v>119</v>
      </c>
      <c r="K1078" s="5"/>
      <c r="L1078" s="5"/>
      <c r="M1078" s="18"/>
      <c r="N1078" s="4">
        <v>81690423</v>
      </c>
      <c r="O1078" s="4">
        <v>99430968</v>
      </c>
      <c r="P1078" s="5"/>
      <c r="Q1078" s="5"/>
      <c r="R1078" s="5"/>
      <c r="S1078" s="5"/>
      <c r="T1078" s="5"/>
      <c r="U1078" s="5"/>
      <c r="V1078" s="5"/>
      <c r="W1078" s="27" t="s">
        <v>5802</v>
      </c>
      <c r="X1078" s="18"/>
      <c r="Y1078" s="1" t="s">
        <v>5800</v>
      </c>
      <c r="Z1078" s="27" t="s">
        <v>5801</v>
      </c>
      <c r="AA1078" s="27" t="s">
        <v>5801</v>
      </c>
      <c r="AB1078" s="5"/>
      <c r="AC1078" s="27" t="s">
        <v>5802</v>
      </c>
      <c r="AD1078" s="3">
        <v>45394.585011574076</v>
      </c>
      <c r="AE1078" s="1" t="s">
        <v>5803</v>
      </c>
      <c r="AF1078" s="28"/>
      <c r="AG1078" s="5"/>
      <c r="AH1078" s="5"/>
      <c r="AI1078" s="11"/>
      <c r="AJ1078" s="27" t="s">
        <v>5801</v>
      </c>
      <c r="AK1078" s="5"/>
      <c r="AL1078" s="18"/>
      <c r="AM1078" s="18"/>
      <c r="AN1078" s="18"/>
    </row>
    <row x14ac:dyDescent="0.25" r="1079" customHeight="1" ht="18.75">
      <c r="A1079" s="1" t="s">
        <v>1116</v>
      </c>
      <c r="B1079" s="1" t="s">
        <v>1879</v>
      </c>
      <c r="C1079" s="4">
        <v>37457215867</v>
      </c>
      <c r="D1079" s="2" t="s">
        <v>1879</v>
      </c>
      <c r="E1079" s="4">
        <v>11953879420</v>
      </c>
      <c r="F1079" s="1" t="s">
        <v>8502</v>
      </c>
      <c r="G1079" s="22">
        <v>45397.79645833333</v>
      </c>
      <c r="H1079" s="3">
        <v>45533.13630787037</v>
      </c>
      <c r="I1079" s="22">
        <v>45533.13630787037</v>
      </c>
      <c r="J1079" s="1" t="s">
        <v>20</v>
      </c>
      <c r="K1079" s="1" t="s">
        <v>5812</v>
      </c>
      <c r="L1079" s="25" t="s">
        <v>5222</v>
      </c>
      <c r="M1079" s="18"/>
      <c r="N1079" s="4">
        <v>81886550</v>
      </c>
      <c r="O1079" s="4">
        <v>99609022</v>
      </c>
      <c r="P1079" s="5"/>
      <c r="Q1079" s="5"/>
      <c r="R1079" s="5"/>
      <c r="S1079" s="5"/>
      <c r="T1079" s="5"/>
      <c r="U1079" s="1" t="s">
        <v>8502</v>
      </c>
      <c r="V1079" s="5"/>
      <c r="W1079" s="27" t="s">
        <v>5801</v>
      </c>
      <c r="X1079" s="18"/>
      <c r="Y1079" s="1" t="s">
        <v>5800</v>
      </c>
      <c r="Z1079" s="27" t="s">
        <v>5801</v>
      </c>
      <c r="AA1079" s="27" t="s">
        <v>5801</v>
      </c>
      <c r="AB1079" s="5"/>
      <c r="AC1079" s="27" t="s">
        <v>5802</v>
      </c>
      <c r="AD1079" s="3">
        <v>45397.79638888889</v>
      </c>
      <c r="AE1079" s="1" t="s">
        <v>5803</v>
      </c>
      <c r="AF1079" s="28"/>
      <c r="AG1079" s="5"/>
      <c r="AH1079" s="5"/>
      <c r="AI1079" s="11"/>
      <c r="AJ1079" s="27" t="s">
        <v>5801</v>
      </c>
      <c r="AK1079" s="5"/>
      <c r="AL1079" s="18"/>
      <c r="AM1079" s="18"/>
      <c r="AN1079" s="18"/>
    </row>
    <row x14ac:dyDescent="0.25" r="1080" customHeight="1" ht="18.75">
      <c r="A1080" s="1" t="s">
        <v>1506</v>
      </c>
      <c r="B1080" s="1" t="s">
        <v>2281</v>
      </c>
      <c r="C1080" s="4">
        <v>46659755000101</v>
      </c>
      <c r="D1080" s="2" t="s">
        <v>8503</v>
      </c>
      <c r="E1080" s="4">
        <v>11984098537</v>
      </c>
      <c r="F1080" s="1" t="s">
        <v>8504</v>
      </c>
      <c r="G1080" s="22">
        <v>45560.088009259256</v>
      </c>
      <c r="H1080" s="3">
        <v>45597.230208333334</v>
      </c>
      <c r="I1080" s="22"/>
      <c r="J1080" s="1" t="s">
        <v>237</v>
      </c>
      <c r="K1080" s="1" t="s">
        <v>5824</v>
      </c>
      <c r="L1080" s="25" t="s">
        <v>5741</v>
      </c>
      <c r="M1080" s="4">
        <v>1127455</v>
      </c>
      <c r="N1080" s="4">
        <v>88652129</v>
      </c>
      <c r="O1080" s="4">
        <v>107946509</v>
      </c>
      <c r="P1080" s="5"/>
      <c r="Q1080" s="1" t="s">
        <v>5852</v>
      </c>
      <c r="R1080" s="5"/>
      <c r="S1080" s="1" t="s">
        <v>5927</v>
      </c>
      <c r="T1080" s="5"/>
      <c r="U1080" s="5"/>
      <c r="V1080" s="5"/>
      <c r="W1080" s="5"/>
      <c r="X1080" s="18"/>
      <c r="Y1080" s="1" t="s">
        <v>5800</v>
      </c>
      <c r="Z1080" s="27" t="s">
        <v>5801</v>
      </c>
      <c r="AA1080" s="27" t="s">
        <v>5801</v>
      </c>
      <c r="AB1080" s="1" t="s">
        <v>8505</v>
      </c>
      <c r="AC1080" s="27" t="s">
        <v>5802</v>
      </c>
      <c r="AD1080" s="3">
        <v>45560.08799768519</v>
      </c>
      <c r="AE1080" s="1" t="s">
        <v>5803</v>
      </c>
      <c r="AF1080" s="28"/>
      <c r="AG1080" s="5"/>
      <c r="AH1080" s="5"/>
      <c r="AI1080" s="11"/>
      <c r="AJ1080" s="27" t="s">
        <v>5801</v>
      </c>
      <c r="AK1080" s="27" t="s">
        <v>5801</v>
      </c>
      <c r="AL1080" s="4">
        <v>0</v>
      </c>
      <c r="AM1080" s="4">
        <v>0</v>
      </c>
      <c r="AN1080" s="4">
        <v>0</v>
      </c>
    </row>
    <row x14ac:dyDescent="0.25" r="1081" customHeight="1" ht="18.75">
      <c r="A1081" s="1" t="s">
        <v>1242</v>
      </c>
      <c r="B1081" s="1" t="s">
        <v>1880</v>
      </c>
      <c r="C1081" s="4">
        <v>41494231000186</v>
      </c>
      <c r="D1081" s="2" t="s">
        <v>1880</v>
      </c>
      <c r="E1081" s="4">
        <v>51991957020</v>
      </c>
      <c r="F1081" s="1" t="s">
        <v>8506</v>
      </c>
      <c r="G1081" s="22">
        <v>45540.008055555554</v>
      </c>
      <c r="H1081" s="3">
        <v>45568.687997685185</v>
      </c>
      <c r="I1081" s="22">
        <v>45568.75040509259</v>
      </c>
      <c r="J1081" s="1" t="s">
        <v>273</v>
      </c>
      <c r="K1081" s="1" t="s">
        <v>5824</v>
      </c>
      <c r="L1081" s="25" t="s">
        <v>5656</v>
      </c>
      <c r="M1081" s="4">
        <v>1010896</v>
      </c>
      <c r="N1081" s="4">
        <v>88078448</v>
      </c>
      <c r="O1081" s="4">
        <v>106998083</v>
      </c>
      <c r="P1081" s="5"/>
      <c r="Q1081" s="1" t="s">
        <v>5813</v>
      </c>
      <c r="R1081" s="5"/>
      <c r="S1081" s="1" t="s">
        <v>5814</v>
      </c>
      <c r="T1081" s="1" t="s">
        <v>5815</v>
      </c>
      <c r="U1081" s="5"/>
      <c r="V1081" s="5"/>
      <c r="W1081" s="27" t="s">
        <v>5802</v>
      </c>
      <c r="X1081" s="18"/>
      <c r="Y1081" s="1" t="s">
        <v>5800</v>
      </c>
      <c r="Z1081" s="27" t="s">
        <v>5801</v>
      </c>
      <c r="AA1081" s="27" t="s">
        <v>5801</v>
      </c>
      <c r="AB1081" s="5"/>
      <c r="AC1081" s="27" t="s">
        <v>5802</v>
      </c>
      <c r="AD1081" s="3">
        <v>45540.008043981485</v>
      </c>
      <c r="AE1081" s="1" t="s">
        <v>5803</v>
      </c>
      <c r="AF1081" s="28"/>
      <c r="AG1081" s="5"/>
      <c r="AH1081" s="5"/>
      <c r="AI1081" s="11"/>
      <c r="AJ1081" s="27" t="s">
        <v>5801</v>
      </c>
      <c r="AK1081" s="27" t="s">
        <v>5801</v>
      </c>
      <c r="AL1081" s="4">
        <v>0</v>
      </c>
      <c r="AM1081" s="4">
        <v>0</v>
      </c>
      <c r="AN1081" s="4">
        <v>0</v>
      </c>
    </row>
    <row x14ac:dyDescent="0.25" r="1082" customHeight="1" ht="18.75">
      <c r="A1082" s="1" t="s">
        <v>1041</v>
      </c>
      <c r="B1082" s="1" t="s">
        <v>2282</v>
      </c>
      <c r="C1082" s="4">
        <v>9692831990</v>
      </c>
      <c r="D1082" s="2" t="s">
        <v>2282</v>
      </c>
      <c r="E1082" s="4">
        <v>43991657032</v>
      </c>
      <c r="F1082" s="1" t="s">
        <v>8507</v>
      </c>
      <c r="G1082" s="22">
        <v>45118.852060185185</v>
      </c>
      <c r="H1082" s="3">
        <v>45226.74760416667</v>
      </c>
      <c r="I1082" s="22">
        <v>45475.827731481484</v>
      </c>
      <c r="J1082" s="1" t="s">
        <v>114</v>
      </c>
      <c r="K1082" s="1" t="s">
        <v>5824</v>
      </c>
      <c r="L1082" s="25" t="s">
        <v>8508</v>
      </c>
      <c r="M1082" s="4">
        <v>1184517</v>
      </c>
      <c r="N1082" s="4">
        <v>68383831</v>
      </c>
      <c r="O1082" s="4">
        <v>83609491</v>
      </c>
      <c r="P1082" s="5"/>
      <c r="Q1082" s="5"/>
      <c r="R1082" s="5"/>
      <c r="S1082" s="5"/>
      <c r="T1082" s="5"/>
      <c r="U1082" s="1" t="s">
        <v>8509</v>
      </c>
      <c r="V1082" s="5"/>
      <c r="W1082" s="5"/>
      <c r="X1082" s="18"/>
      <c r="Y1082" s="1" t="s">
        <v>5800</v>
      </c>
      <c r="Z1082" s="27" t="s">
        <v>5801</v>
      </c>
      <c r="AA1082" s="27" t="s">
        <v>5801</v>
      </c>
      <c r="AB1082" s="5"/>
      <c r="AC1082" s="5"/>
      <c r="AD1082" s="11"/>
      <c r="AE1082" s="1" t="s">
        <v>5803</v>
      </c>
      <c r="AF1082" s="28"/>
      <c r="AG1082" s="5"/>
      <c r="AH1082" s="5"/>
      <c r="AI1082" s="11"/>
      <c r="AJ1082" s="5"/>
      <c r="AK1082" s="5"/>
      <c r="AL1082" s="18"/>
      <c r="AM1082" s="18"/>
      <c r="AN1082" s="18"/>
    </row>
    <row x14ac:dyDescent="0.25" r="1083" customHeight="1" ht="18.75">
      <c r="A1083" s="1" t="s">
        <v>4191</v>
      </c>
      <c r="B1083" s="1" t="s">
        <v>5033</v>
      </c>
      <c r="C1083" s="4">
        <v>44969578000126</v>
      </c>
      <c r="D1083" s="2" t="s">
        <v>5033</v>
      </c>
      <c r="E1083" s="4">
        <v>12996114146</v>
      </c>
      <c r="F1083" s="1" t="s">
        <v>8510</v>
      </c>
      <c r="G1083" s="22">
        <v>45389.857777777775</v>
      </c>
      <c r="H1083" s="3">
        <v>45597.230162037034</v>
      </c>
      <c r="I1083" s="22"/>
      <c r="J1083" s="1" t="s">
        <v>223</v>
      </c>
      <c r="K1083" s="1" t="s">
        <v>5797</v>
      </c>
      <c r="L1083" s="25" t="s">
        <v>5194</v>
      </c>
      <c r="M1083" s="18"/>
      <c r="N1083" s="4">
        <v>80903073</v>
      </c>
      <c r="O1083" s="4">
        <v>99113887</v>
      </c>
      <c r="P1083" s="5"/>
      <c r="Q1083" s="5"/>
      <c r="R1083" s="5"/>
      <c r="S1083" s="5"/>
      <c r="T1083" s="1" t="s">
        <v>5815</v>
      </c>
      <c r="U1083" s="1" t="s">
        <v>8510</v>
      </c>
      <c r="V1083" s="5"/>
      <c r="W1083" s="5"/>
      <c r="X1083" s="4">
        <v>122639</v>
      </c>
      <c r="Y1083" s="1" t="s">
        <v>5800</v>
      </c>
      <c r="Z1083" s="27" t="s">
        <v>5801</v>
      </c>
      <c r="AA1083" s="27" t="s">
        <v>5801</v>
      </c>
      <c r="AB1083" s="5"/>
      <c r="AC1083" s="27" t="s">
        <v>5802</v>
      </c>
      <c r="AD1083" s="3">
        <v>45389.857766203706</v>
      </c>
      <c r="AE1083" s="1" t="s">
        <v>5803</v>
      </c>
      <c r="AF1083" s="28"/>
      <c r="AG1083" s="5"/>
      <c r="AH1083" s="5"/>
      <c r="AI1083" s="11"/>
      <c r="AJ1083" s="27" t="s">
        <v>5801</v>
      </c>
      <c r="AK1083" s="5"/>
      <c r="AL1083" s="18"/>
      <c r="AM1083" s="18"/>
      <c r="AN1083" s="18"/>
    </row>
    <row x14ac:dyDescent="0.25" r="1084" customHeight="1" ht="18.75">
      <c r="A1084" s="1" t="s">
        <v>578</v>
      </c>
      <c r="B1084" s="1" t="s">
        <v>2055</v>
      </c>
      <c r="C1084" s="4">
        <v>19179975000157</v>
      </c>
      <c r="D1084" s="2" t="s">
        <v>2055</v>
      </c>
      <c r="E1084" s="4">
        <v>51998231783</v>
      </c>
      <c r="F1084" s="1" t="s">
        <v>8511</v>
      </c>
      <c r="G1084" s="22">
        <v>45503.596284722225</v>
      </c>
      <c r="H1084" s="3">
        <v>45597.227268518516</v>
      </c>
      <c r="I1084" s="22"/>
      <c r="J1084" s="1" t="s">
        <v>66</v>
      </c>
      <c r="K1084" s="1" t="s">
        <v>5797</v>
      </c>
      <c r="L1084" s="5"/>
      <c r="M1084" s="18"/>
      <c r="N1084" s="4">
        <v>86948444</v>
      </c>
      <c r="O1084" s="4">
        <v>105318007</v>
      </c>
      <c r="P1084" s="5"/>
      <c r="Q1084" s="5"/>
      <c r="R1084" s="5"/>
      <c r="S1084" s="5"/>
      <c r="T1084" s="1" t="s">
        <v>5815</v>
      </c>
      <c r="U1084" s="5"/>
      <c r="V1084" s="27" t="s">
        <v>5802</v>
      </c>
      <c r="W1084" s="27" t="s">
        <v>5802</v>
      </c>
      <c r="X1084" s="4">
        <v>136032</v>
      </c>
      <c r="Y1084" s="1" t="s">
        <v>5825</v>
      </c>
      <c r="Z1084" s="27" t="s">
        <v>5801</v>
      </c>
      <c r="AA1084" s="27" t="s">
        <v>5801</v>
      </c>
      <c r="AB1084" s="5"/>
      <c r="AC1084" s="27" t="s">
        <v>5802</v>
      </c>
      <c r="AD1084" s="3">
        <v>45503.592210648145</v>
      </c>
      <c r="AE1084" s="1" t="s">
        <v>5803</v>
      </c>
      <c r="AF1084" s="28"/>
      <c r="AG1084" s="5"/>
      <c r="AH1084" s="5"/>
      <c r="AI1084" s="11"/>
      <c r="AJ1084" s="27" t="s">
        <v>5801</v>
      </c>
      <c r="AK1084" s="5"/>
      <c r="AL1084" s="18"/>
      <c r="AM1084" s="18"/>
      <c r="AN1084" s="18"/>
    </row>
    <row x14ac:dyDescent="0.25" r="1085" customHeight="1" ht="18.75">
      <c r="A1085" s="1" t="s">
        <v>979</v>
      </c>
      <c r="B1085" s="1" t="s">
        <v>2056</v>
      </c>
      <c r="C1085" s="4">
        <v>30407321000176</v>
      </c>
      <c r="D1085" s="2" t="s">
        <v>2056</v>
      </c>
      <c r="E1085" s="4">
        <v>83991365290</v>
      </c>
      <c r="F1085" s="1" t="s">
        <v>8512</v>
      </c>
      <c r="G1085" s="22">
        <v>45210.6228125</v>
      </c>
      <c r="H1085" s="3">
        <v>45597.23017361111</v>
      </c>
      <c r="I1085" s="22"/>
      <c r="J1085" s="1" t="s">
        <v>223</v>
      </c>
      <c r="K1085" s="1" t="s">
        <v>5812</v>
      </c>
      <c r="L1085" s="25" t="s">
        <v>8513</v>
      </c>
      <c r="M1085" s="18"/>
      <c r="N1085" s="4">
        <v>72996590</v>
      </c>
      <c r="O1085" s="4">
        <v>93197870</v>
      </c>
      <c r="P1085" s="5"/>
      <c r="Q1085" s="5"/>
      <c r="R1085" s="5"/>
      <c r="S1085" s="5"/>
      <c r="T1085" s="5"/>
      <c r="U1085" s="1" t="s">
        <v>8514</v>
      </c>
      <c r="V1085" s="5"/>
      <c r="W1085" s="27" t="s">
        <v>5801</v>
      </c>
      <c r="X1085" s="18"/>
      <c r="Y1085" s="1" t="s">
        <v>5800</v>
      </c>
      <c r="Z1085" s="27" t="s">
        <v>5801</v>
      </c>
      <c r="AA1085" s="27" t="s">
        <v>5801</v>
      </c>
      <c r="AB1085" s="5"/>
      <c r="AC1085" s="5"/>
      <c r="AD1085" s="11"/>
      <c r="AE1085" s="1" t="s">
        <v>5803</v>
      </c>
      <c r="AF1085" s="28"/>
      <c r="AG1085" s="5"/>
      <c r="AH1085" s="5"/>
      <c r="AI1085" s="11"/>
      <c r="AJ1085" s="27" t="s">
        <v>5801</v>
      </c>
      <c r="AK1085" s="5"/>
      <c r="AL1085" s="18"/>
      <c r="AM1085" s="18"/>
      <c r="AN1085" s="18"/>
    </row>
    <row x14ac:dyDescent="0.25" r="1086" customHeight="1" ht="18.75">
      <c r="A1086" s="1" t="s">
        <v>570</v>
      </c>
      <c r="B1086" s="1" t="s">
        <v>1881</v>
      </c>
      <c r="C1086" s="4">
        <v>28830579000139</v>
      </c>
      <c r="D1086" s="2" t="s">
        <v>1881</v>
      </c>
      <c r="E1086" s="4">
        <v>47997883547</v>
      </c>
      <c r="F1086" s="1" t="s">
        <v>8515</v>
      </c>
      <c r="G1086" s="22">
        <v>45226.894733796296</v>
      </c>
      <c r="H1086" s="3">
        <v>45597.230150462965</v>
      </c>
      <c r="I1086" s="22"/>
      <c r="J1086" s="1" t="s">
        <v>119</v>
      </c>
      <c r="K1086" s="1" t="s">
        <v>5893</v>
      </c>
      <c r="L1086" s="25" t="s">
        <v>8516</v>
      </c>
      <c r="M1086" s="18"/>
      <c r="N1086" s="4">
        <v>73755595</v>
      </c>
      <c r="O1086" s="4">
        <v>107020780</v>
      </c>
      <c r="P1086" s="5"/>
      <c r="Q1086" s="5"/>
      <c r="R1086" s="5"/>
      <c r="S1086" s="5"/>
      <c r="T1086" s="1" t="s">
        <v>5798</v>
      </c>
      <c r="U1086" s="1" t="s">
        <v>8515</v>
      </c>
      <c r="V1086" s="5"/>
      <c r="W1086" s="5"/>
      <c r="X1086" s="18"/>
      <c r="Y1086" s="1" t="s">
        <v>5800</v>
      </c>
      <c r="Z1086" s="27" t="s">
        <v>5801</v>
      </c>
      <c r="AA1086" s="27" t="s">
        <v>5802</v>
      </c>
      <c r="AB1086" s="5"/>
      <c r="AC1086" s="5"/>
      <c r="AD1086" s="11"/>
      <c r="AE1086" s="1" t="s">
        <v>5803</v>
      </c>
      <c r="AF1086" s="28"/>
      <c r="AG1086" s="5"/>
      <c r="AH1086" s="5"/>
      <c r="AI1086" s="11"/>
      <c r="AJ1086" s="27" t="s">
        <v>5802</v>
      </c>
      <c r="AK1086" s="5"/>
      <c r="AL1086" s="18"/>
      <c r="AM1086" s="18"/>
      <c r="AN1086" s="18"/>
    </row>
    <row x14ac:dyDescent="0.25" r="1087" customHeight="1" ht="18.75">
      <c r="A1087" s="1" t="s">
        <v>515</v>
      </c>
      <c r="B1087" s="1" t="s">
        <v>5034</v>
      </c>
      <c r="C1087" s="4">
        <v>37523999000163</v>
      </c>
      <c r="D1087" s="2" t="s">
        <v>8517</v>
      </c>
      <c r="E1087" s="4">
        <v>15998368474</v>
      </c>
      <c r="F1087" s="1" t="s">
        <v>8518</v>
      </c>
      <c r="G1087" s="22">
        <v>45516.60089120371</v>
      </c>
      <c r="H1087" s="3">
        <v>45551.40118055556</v>
      </c>
      <c r="I1087" s="22">
        <v>45551.528645833336</v>
      </c>
      <c r="J1087" s="1" t="s">
        <v>41</v>
      </c>
      <c r="K1087" s="1" t="s">
        <v>5846</v>
      </c>
      <c r="L1087" s="25" t="s">
        <v>5543</v>
      </c>
      <c r="M1087" s="18"/>
      <c r="N1087" s="4">
        <v>87367852</v>
      </c>
      <c r="O1087" s="4">
        <v>105928061</v>
      </c>
      <c r="P1087" s="5"/>
      <c r="Q1087" s="1" t="s">
        <v>6592</v>
      </c>
      <c r="R1087" s="5"/>
      <c r="S1087" s="1" t="s">
        <v>5814</v>
      </c>
      <c r="T1087" s="5"/>
      <c r="U1087" s="5"/>
      <c r="V1087" s="5"/>
      <c r="W1087" s="27" t="s">
        <v>5802</v>
      </c>
      <c r="X1087" s="18"/>
      <c r="Y1087" s="1" t="s">
        <v>5800</v>
      </c>
      <c r="Z1087" s="27" t="s">
        <v>5801</v>
      </c>
      <c r="AA1087" s="27" t="s">
        <v>5801</v>
      </c>
      <c r="AB1087" s="1" t="s">
        <v>8519</v>
      </c>
      <c r="AC1087" s="27" t="s">
        <v>5802</v>
      </c>
      <c r="AD1087" s="3">
        <v>45516.60092592592</v>
      </c>
      <c r="AE1087" s="1" t="s">
        <v>5803</v>
      </c>
      <c r="AF1087" s="28"/>
      <c r="AG1087" s="5"/>
      <c r="AH1087" s="5"/>
      <c r="AI1087" s="11"/>
      <c r="AJ1087" s="27" t="s">
        <v>5801</v>
      </c>
      <c r="AK1087" s="27" t="s">
        <v>5801</v>
      </c>
      <c r="AL1087" s="4">
        <v>0</v>
      </c>
      <c r="AM1087" s="4">
        <v>0</v>
      </c>
      <c r="AN1087" s="4">
        <v>0</v>
      </c>
    </row>
    <row x14ac:dyDescent="0.25" r="1088" customHeight="1" ht="18.75">
      <c r="A1088" s="1" t="s">
        <v>1705</v>
      </c>
      <c r="B1088" s="1" t="s">
        <v>8520</v>
      </c>
      <c r="C1088" s="4">
        <v>20231885000147</v>
      </c>
      <c r="D1088" s="2" t="s">
        <v>8520</v>
      </c>
      <c r="E1088" s="4">
        <v>37998394929</v>
      </c>
      <c r="F1088" s="1" t="s">
        <v>8521</v>
      </c>
      <c r="G1088" s="22">
        <v>45309.915347222224</v>
      </c>
      <c r="H1088" s="3">
        <v>45597.22723379629</v>
      </c>
      <c r="I1088" s="22"/>
      <c r="J1088" s="1" t="s">
        <v>119</v>
      </c>
      <c r="K1088" s="1" t="s">
        <v>5863</v>
      </c>
      <c r="L1088" s="25" t="s">
        <v>8522</v>
      </c>
      <c r="M1088" s="18"/>
      <c r="N1088" s="4">
        <v>76721107</v>
      </c>
      <c r="O1088" s="4">
        <v>94783296</v>
      </c>
      <c r="P1088" s="5"/>
      <c r="Q1088" s="5"/>
      <c r="R1088" s="5"/>
      <c r="S1088" s="5"/>
      <c r="T1088" s="5"/>
      <c r="U1088" s="1" t="s">
        <v>8521</v>
      </c>
      <c r="V1088" s="5"/>
      <c r="W1088" s="27" t="s">
        <v>5802</v>
      </c>
      <c r="X1088" s="18"/>
      <c r="Y1088" s="1" t="s">
        <v>5800</v>
      </c>
      <c r="Z1088" s="27" t="s">
        <v>5801</v>
      </c>
      <c r="AA1088" s="27" t="s">
        <v>5801</v>
      </c>
      <c r="AB1088" s="5"/>
      <c r="AC1088" s="5"/>
      <c r="AD1088" s="11"/>
      <c r="AE1088" s="1" t="s">
        <v>5803</v>
      </c>
      <c r="AF1088" s="28"/>
      <c r="AG1088" s="5"/>
      <c r="AH1088" s="5"/>
      <c r="AI1088" s="11"/>
      <c r="AJ1088" s="27" t="s">
        <v>5801</v>
      </c>
      <c r="AK1088" s="5"/>
      <c r="AL1088" s="18"/>
      <c r="AM1088" s="18"/>
      <c r="AN1088" s="18"/>
    </row>
    <row x14ac:dyDescent="0.25" r="1089" customHeight="1" ht="18.75">
      <c r="A1089" s="1" t="s">
        <v>4531</v>
      </c>
      <c r="B1089" s="1" t="s">
        <v>8523</v>
      </c>
      <c r="C1089" s="4">
        <v>44438682000194</v>
      </c>
      <c r="D1089" s="2" t="s">
        <v>8524</v>
      </c>
      <c r="E1089" s="4">
        <v>31982372323</v>
      </c>
      <c r="F1089" s="1" t="s">
        <v>8525</v>
      </c>
      <c r="G1089" s="22">
        <v>45540.002546296295</v>
      </c>
      <c r="H1089" s="3">
        <v>45553.418229166666</v>
      </c>
      <c r="I1089" s="22">
        <v>45553.48738425926</v>
      </c>
      <c r="J1089" s="1" t="s">
        <v>273</v>
      </c>
      <c r="K1089" s="5"/>
      <c r="L1089" s="25" t="s">
        <v>5645</v>
      </c>
      <c r="M1089" s="18"/>
      <c r="N1089" s="4">
        <v>88078280</v>
      </c>
      <c r="O1089" s="4">
        <v>106997832</v>
      </c>
      <c r="P1089" s="5"/>
      <c r="Q1089" s="1" t="s">
        <v>5852</v>
      </c>
      <c r="R1089" s="5"/>
      <c r="S1089" s="1" t="s">
        <v>5927</v>
      </c>
      <c r="T1089" s="5"/>
      <c r="U1089" s="5"/>
      <c r="V1089" s="5"/>
      <c r="W1089" s="27" t="s">
        <v>5802</v>
      </c>
      <c r="X1089" s="18"/>
      <c r="Y1089" s="1" t="s">
        <v>5800</v>
      </c>
      <c r="Z1089" s="27" t="s">
        <v>5801</v>
      </c>
      <c r="AA1089" s="27" t="s">
        <v>5801</v>
      </c>
      <c r="AB1089" s="5"/>
      <c r="AC1089" s="27" t="s">
        <v>5802</v>
      </c>
      <c r="AD1089" s="3">
        <v>45540.002534722225</v>
      </c>
      <c r="AE1089" s="1" t="s">
        <v>5803</v>
      </c>
      <c r="AF1089" s="28"/>
      <c r="AG1089" s="5"/>
      <c r="AH1089" s="5"/>
      <c r="AI1089" s="11"/>
      <c r="AJ1089" s="27" t="s">
        <v>5801</v>
      </c>
      <c r="AK1089" s="27" t="s">
        <v>5802</v>
      </c>
      <c r="AL1089" s="4">
        <v>1</v>
      </c>
      <c r="AM1089" s="4">
        <v>1</v>
      </c>
      <c r="AN1089" s="4">
        <v>2</v>
      </c>
    </row>
    <row x14ac:dyDescent="0.25" r="1090" customHeight="1" ht="18.75">
      <c r="A1090" s="1" t="s">
        <v>3165</v>
      </c>
      <c r="B1090" s="1" t="s">
        <v>4808</v>
      </c>
      <c r="C1090" s="4">
        <v>37305202000151</v>
      </c>
      <c r="D1090" s="2" t="s">
        <v>4808</v>
      </c>
      <c r="E1090" s="4">
        <v>82991111818</v>
      </c>
      <c r="F1090" s="1" t="s">
        <v>8526</v>
      </c>
      <c r="G1090" s="22">
        <v>45545.54430555556</v>
      </c>
      <c r="H1090" s="3">
        <v>45597.23017361111</v>
      </c>
      <c r="I1090" s="22"/>
      <c r="J1090" s="1" t="s">
        <v>119</v>
      </c>
      <c r="K1090" s="5"/>
      <c r="L1090" s="5"/>
      <c r="M1090" s="18"/>
      <c r="N1090" s="4">
        <v>88219139</v>
      </c>
      <c r="O1090" s="4">
        <v>107212907</v>
      </c>
      <c r="P1090" s="5"/>
      <c r="Q1090" s="5"/>
      <c r="R1090" s="5"/>
      <c r="S1090" s="5"/>
      <c r="T1090" s="5"/>
      <c r="U1090" s="5"/>
      <c r="V1090" s="5"/>
      <c r="W1090" s="5"/>
      <c r="X1090" s="18"/>
      <c r="Y1090" s="1" t="s">
        <v>5800</v>
      </c>
      <c r="Z1090" s="27" t="s">
        <v>5801</v>
      </c>
      <c r="AA1090" s="27" t="s">
        <v>5801</v>
      </c>
      <c r="AB1090" s="5"/>
      <c r="AC1090" s="27" t="s">
        <v>5802</v>
      </c>
      <c r="AD1090" s="3">
        <v>45534.83695601852</v>
      </c>
      <c r="AE1090" s="1" t="s">
        <v>5803</v>
      </c>
      <c r="AF1090" s="28"/>
      <c r="AG1090" s="5"/>
      <c r="AH1090" s="5"/>
      <c r="AI1090" s="11"/>
      <c r="AJ1090" s="27" t="s">
        <v>5802</v>
      </c>
      <c r="AK1090" s="5"/>
      <c r="AL1090" s="18"/>
      <c r="AM1090" s="18"/>
      <c r="AN1090" s="18"/>
    </row>
    <row x14ac:dyDescent="0.25" r="1091" customHeight="1" ht="18.75">
      <c r="A1091" s="1" t="s">
        <v>1170</v>
      </c>
      <c r="B1091" s="1" t="s">
        <v>2483</v>
      </c>
      <c r="C1091" s="4">
        <v>23093854000165</v>
      </c>
      <c r="D1091" s="2" t="s">
        <v>2483</v>
      </c>
      <c r="E1091" s="4">
        <v>61985407169</v>
      </c>
      <c r="F1091" s="1" t="s">
        <v>8527</v>
      </c>
      <c r="G1091" s="22">
        <v>45267.60787037037</v>
      </c>
      <c r="H1091" s="3">
        <v>45597.230219907404</v>
      </c>
      <c r="I1091" s="22"/>
      <c r="J1091" s="1" t="s">
        <v>119</v>
      </c>
      <c r="K1091" s="1" t="s">
        <v>5797</v>
      </c>
      <c r="L1091" s="25" t="s">
        <v>8528</v>
      </c>
      <c r="M1091" s="18"/>
      <c r="N1091" s="4">
        <v>75150126</v>
      </c>
      <c r="O1091" s="4">
        <v>92898849</v>
      </c>
      <c r="P1091" s="5"/>
      <c r="Q1091" s="5"/>
      <c r="R1091" s="5"/>
      <c r="S1091" s="5"/>
      <c r="T1091" s="1" t="s">
        <v>5798</v>
      </c>
      <c r="U1091" s="1" t="s">
        <v>8529</v>
      </c>
      <c r="V1091" s="5"/>
      <c r="W1091" s="27" t="s">
        <v>5801</v>
      </c>
      <c r="X1091" s="18"/>
      <c r="Y1091" s="1" t="s">
        <v>5800</v>
      </c>
      <c r="Z1091" s="27" t="s">
        <v>5801</v>
      </c>
      <c r="AA1091" s="27" t="s">
        <v>5801</v>
      </c>
      <c r="AB1091" s="5"/>
      <c r="AC1091" s="5"/>
      <c r="AD1091" s="11"/>
      <c r="AE1091" s="1" t="s">
        <v>5803</v>
      </c>
      <c r="AF1091" s="28"/>
      <c r="AG1091" s="5"/>
      <c r="AH1091" s="5"/>
      <c r="AI1091" s="11"/>
      <c r="AJ1091" s="27" t="s">
        <v>5801</v>
      </c>
      <c r="AK1091" s="5"/>
      <c r="AL1091" s="18"/>
      <c r="AM1091" s="18"/>
      <c r="AN1091" s="18"/>
    </row>
    <row x14ac:dyDescent="0.25" r="1092" customHeight="1" ht="18.75">
      <c r="A1092" s="1" t="s">
        <v>1577</v>
      </c>
      <c r="B1092" s="1" t="s">
        <v>4809</v>
      </c>
      <c r="C1092" s="4">
        <v>10650294000150</v>
      </c>
      <c r="D1092" s="2" t="s">
        <v>8530</v>
      </c>
      <c r="E1092" s="4">
        <v>11983387482</v>
      </c>
      <c r="F1092" s="1" t="s">
        <v>8531</v>
      </c>
      <c r="G1092" s="22">
        <v>45505.64611111111</v>
      </c>
      <c r="H1092" s="3">
        <v>45582.62019675926</v>
      </c>
      <c r="I1092" s="22">
        <v>45582.85896990741</v>
      </c>
      <c r="J1092" s="1" t="s">
        <v>119</v>
      </c>
      <c r="K1092" s="1" t="s">
        <v>5846</v>
      </c>
      <c r="L1092" s="25" t="s">
        <v>5506</v>
      </c>
      <c r="M1092" s="18"/>
      <c r="N1092" s="4">
        <v>87000879</v>
      </c>
      <c r="O1092" s="4">
        <v>105426650</v>
      </c>
      <c r="P1092" s="5"/>
      <c r="Q1092" s="1" t="s">
        <v>5852</v>
      </c>
      <c r="R1092" s="5"/>
      <c r="S1092" s="1" t="s">
        <v>5814</v>
      </c>
      <c r="T1092" s="1" t="s">
        <v>5815</v>
      </c>
      <c r="U1092" s="5"/>
      <c r="V1092" s="5"/>
      <c r="W1092" s="27" t="s">
        <v>5802</v>
      </c>
      <c r="X1092" s="18"/>
      <c r="Y1092" s="1" t="s">
        <v>5800</v>
      </c>
      <c r="Z1092" s="27" t="s">
        <v>5801</v>
      </c>
      <c r="AA1092" s="27" t="s">
        <v>5801</v>
      </c>
      <c r="AB1092" s="1" t="s">
        <v>8532</v>
      </c>
      <c r="AC1092" s="27" t="s">
        <v>5802</v>
      </c>
      <c r="AD1092" s="3">
        <v>45505.646099537036</v>
      </c>
      <c r="AE1092" s="1" t="s">
        <v>5803</v>
      </c>
      <c r="AF1092" s="28"/>
      <c r="AG1092" s="5"/>
      <c r="AH1092" s="5"/>
      <c r="AI1092" s="11"/>
      <c r="AJ1092" s="27" t="s">
        <v>5801</v>
      </c>
      <c r="AK1092" s="27" t="s">
        <v>5801</v>
      </c>
      <c r="AL1092" s="4">
        <v>0</v>
      </c>
      <c r="AM1092" s="4">
        <v>0</v>
      </c>
      <c r="AN1092" s="4">
        <v>0</v>
      </c>
    </row>
    <row x14ac:dyDescent="0.25" r="1093" customHeight="1" ht="18.75">
      <c r="A1093" s="1" t="s">
        <v>1371</v>
      </c>
      <c r="B1093" s="1" t="s">
        <v>2283</v>
      </c>
      <c r="C1093" s="4">
        <v>22742708000150</v>
      </c>
      <c r="D1093" s="2" t="s">
        <v>2283</v>
      </c>
      <c r="E1093" s="4">
        <v>12996332404</v>
      </c>
      <c r="F1093" s="1" t="s">
        <v>8533</v>
      </c>
      <c r="G1093" s="22">
        <v>45243.87412037037</v>
      </c>
      <c r="H1093" s="3">
        <v>45244.676712962966</v>
      </c>
      <c r="I1093" s="22">
        <v>45264.943923611114</v>
      </c>
      <c r="J1093" s="1" t="s">
        <v>119</v>
      </c>
      <c r="K1093" s="1" t="s">
        <v>5824</v>
      </c>
      <c r="L1093" s="25" t="s">
        <v>8534</v>
      </c>
      <c r="M1093" s="18"/>
      <c r="N1093" s="4">
        <v>74249459</v>
      </c>
      <c r="O1093" s="4">
        <v>91466688</v>
      </c>
      <c r="P1093" s="5"/>
      <c r="Q1093" s="5"/>
      <c r="R1093" s="5"/>
      <c r="S1093" s="5"/>
      <c r="T1093" s="5"/>
      <c r="U1093" s="1" t="s">
        <v>8533</v>
      </c>
      <c r="V1093" s="5"/>
      <c r="W1093" s="5"/>
      <c r="X1093" s="18"/>
      <c r="Y1093" s="1" t="s">
        <v>5800</v>
      </c>
      <c r="Z1093" s="27" t="s">
        <v>5801</v>
      </c>
      <c r="AA1093" s="27" t="s">
        <v>5801</v>
      </c>
      <c r="AB1093" s="5"/>
      <c r="AC1093" s="5"/>
      <c r="AD1093" s="11"/>
      <c r="AE1093" s="1" t="s">
        <v>5803</v>
      </c>
      <c r="AF1093" s="28"/>
      <c r="AG1093" s="5"/>
      <c r="AH1093" s="5"/>
      <c r="AI1093" s="11"/>
      <c r="AJ1093" s="5"/>
      <c r="AK1093" s="5"/>
      <c r="AL1093" s="18"/>
      <c r="AM1093" s="18"/>
      <c r="AN1093" s="18"/>
    </row>
    <row x14ac:dyDescent="0.25" r="1094" customHeight="1" ht="18.75">
      <c r="A1094" s="1" t="s">
        <v>743</v>
      </c>
      <c r="B1094" s="1" t="s">
        <v>1882</v>
      </c>
      <c r="C1094" s="4">
        <v>41682692000182</v>
      </c>
      <c r="D1094" s="2" t="s">
        <v>8535</v>
      </c>
      <c r="E1094" s="4">
        <v>41997535045</v>
      </c>
      <c r="F1094" s="1" t="s">
        <v>8536</v>
      </c>
      <c r="G1094" s="22">
        <v>45413.057488425926</v>
      </c>
      <c r="H1094" s="3">
        <v>45509.67832175926</v>
      </c>
      <c r="I1094" s="22">
        <v>45509.68446759259</v>
      </c>
      <c r="J1094" s="1" t="s">
        <v>44</v>
      </c>
      <c r="K1094" s="1" t="s">
        <v>5812</v>
      </c>
      <c r="L1094" s="25" t="s">
        <v>5276</v>
      </c>
      <c r="M1094" s="18"/>
      <c r="N1094" s="4">
        <v>82720503</v>
      </c>
      <c r="O1094" s="4">
        <v>100522082</v>
      </c>
      <c r="P1094" s="5"/>
      <c r="Q1094" s="5"/>
      <c r="R1094" s="5"/>
      <c r="S1094" s="5"/>
      <c r="T1094" s="1" t="s">
        <v>5815</v>
      </c>
      <c r="U1094" s="1" t="s">
        <v>8536</v>
      </c>
      <c r="V1094" s="5"/>
      <c r="W1094" s="5"/>
      <c r="X1094" s="18"/>
      <c r="Y1094" s="1" t="s">
        <v>5800</v>
      </c>
      <c r="Z1094" s="27" t="s">
        <v>5801</v>
      </c>
      <c r="AA1094" s="27" t="s">
        <v>5801</v>
      </c>
      <c r="AB1094" s="5"/>
      <c r="AC1094" s="27" t="s">
        <v>5802</v>
      </c>
      <c r="AD1094" s="3">
        <v>45413.05747685185</v>
      </c>
      <c r="AE1094" s="1" t="s">
        <v>5803</v>
      </c>
      <c r="AF1094" s="28"/>
      <c r="AG1094" s="5"/>
      <c r="AH1094" s="5"/>
      <c r="AI1094" s="11"/>
      <c r="AJ1094" s="27" t="s">
        <v>5801</v>
      </c>
      <c r="AK1094" s="5"/>
      <c r="AL1094" s="18"/>
      <c r="AM1094" s="18"/>
      <c r="AN1094" s="18"/>
    </row>
    <row x14ac:dyDescent="0.25" r="1095" customHeight="1" ht="18.75">
      <c r="A1095" s="1" t="s">
        <v>4590</v>
      </c>
      <c r="B1095" s="1" t="s">
        <v>8537</v>
      </c>
      <c r="C1095" s="18"/>
      <c r="D1095" s="2" t="s">
        <v>8537</v>
      </c>
      <c r="E1095" s="4">
        <v>31991638226</v>
      </c>
      <c r="F1095" s="1" t="s">
        <v>8538</v>
      </c>
      <c r="G1095" s="22">
        <v>45473.63962962963</v>
      </c>
      <c r="H1095" s="3">
        <v>45597.22724537037</v>
      </c>
      <c r="I1095" s="22"/>
      <c r="J1095" s="1" t="s">
        <v>288</v>
      </c>
      <c r="K1095" s="5"/>
      <c r="L1095" s="5"/>
      <c r="M1095" s="18"/>
      <c r="N1095" s="4">
        <v>86040321</v>
      </c>
      <c r="O1095" s="4">
        <v>103923959</v>
      </c>
      <c r="P1095" s="5"/>
      <c r="Q1095" s="5"/>
      <c r="R1095" s="5"/>
      <c r="S1095" s="5"/>
      <c r="T1095" s="5"/>
      <c r="U1095" s="5"/>
      <c r="V1095" s="5"/>
      <c r="W1095" s="27" t="s">
        <v>5802</v>
      </c>
      <c r="X1095" s="18"/>
      <c r="Y1095" s="1" t="s">
        <v>5800</v>
      </c>
      <c r="Z1095" s="27" t="s">
        <v>5801</v>
      </c>
      <c r="AA1095" s="27" t="s">
        <v>5801</v>
      </c>
      <c r="AB1095" s="5"/>
      <c r="AC1095" s="27" t="s">
        <v>5802</v>
      </c>
      <c r="AD1095" s="3">
        <v>45473.61670138889</v>
      </c>
      <c r="AE1095" s="1" t="s">
        <v>5803</v>
      </c>
      <c r="AF1095" s="28"/>
      <c r="AG1095" s="5"/>
      <c r="AH1095" s="5"/>
      <c r="AI1095" s="11"/>
      <c r="AJ1095" s="27" t="s">
        <v>5801</v>
      </c>
      <c r="AK1095" s="5"/>
      <c r="AL1095" s="18"/>
      <c r="AM1095" s="18"/>
      <c r="AN1095" s="18"/>
    </row>
    <row x14ac:dyDescent="0.25" r="1096" customHeight="1" ht="18.75">
      <c r="A1096" s="1" t="s">
        <v>801</v>
      </c>
      <c r="B1096" s="1" t="s">
        <v>2484</v>
      </c>
      <c r="C1096" s="4">
        <v>36660653000144</v>
      </c>
      <c r="D1096" s="2" t="s">
        <v>8539</v>
      </c>
      <c r="E1096" s="4">
        <v>22997335005</v>
      </c>
      <c r="F1096" s="1" t="s">
        <v>8540</v>
      </c>
      <c r="G1096" s="22">
        <v>45405.615115740744</v>
      </c>
      <c r="H1096" s="3">
        <v>45526.717094907406</v>
      </c>
      <c r="I1096" s="22">
        <v>45528.58081018519</v>
      </c>
      <c r="J1096" s="1" t="s">
        <v>20</v>
      </c>
      <c r="K1096" s="1" t="s">
        <v>5824</v>
      </c>
      <c r="L1096" s="25" t="s">
        <v>5254</v>
      </c>
      <c r="M1096" s="4">
        <v>1240380</v>
      </c>
      <c r="N1096" s="4">
        <v>82218523</v>
      </c>
      <c r="O1096" s="4">
        <v>100039349</v>
      </c>
      <c r="P1096" s="5"/>
      <c r="Q1096" s="5"/>
      <c r="R1096" s="5"/>
      <c r="S1096" s="5"/>
      <c r="T1096" s="1" t="s">
        <v>5815</v>
      </c>
      <c r="U1096" s="1" t="s">
        <v>8541</v>
      </c>
      <c r="V1096" s="5"/>
      <c r="W1096" s="27" t="s">
        <v>5802</v>
      </c>
      <c r="X1096" s="18"/>
      <c r="Y1096" s="1" t="s">
        <v>5800</v>
      </c>
      <c r="Z1096" s="27" t="s">
        <v>5801</v>
      </c>
      <c r="AA1096" s="27" t="s">
        <v>5801</v>
      </c>
      <c r="AB1096" s="5"/>
      <c r="AC1096" s="27" t="s">
        <v>5802</v>
      </c>
      <c r="AD1096" s="3">
        <v>45405.61510416667</v>
      </c>
      <c r="AE1096" s="1" t="s">
        <v>5803</v>
      </c>
      <c r="AF1096" s="28"/>
      <c r="AG1096" s="5"/>
      <c r="AH1096" s="5"/>
      <c r="AI1096" s="11"/>
      <c r="AJ1096" s="27" t="s">
        <v>5801</v>
      </c>
      <c r="AK1096" s="5"/>
      <c r="AL1096" s="18"/>
      <c r="AM1096" s="18"/>
      <c r="AN1096" s="18"/>
    </row>
    <row x14ac:dyDescent="0.25" r="1097" customHeight="1" ht="18.75">
      <c r="A1097" s="1" t="s">
        <v>871</v>
      </c>
      <c r="B1097" s="1" t="s">
        <v>2284</v>
      </c>
      <c r="C1097" s="4">
        <v>10670144622</v>
      </c>
      <c r="D1097" s="2" t="s">
        <v>2284</v>
      </c>
      <c r="E1097" s="4">
        <v>34999134104</v>
      </c>
      <c r="F1097" s="1" t="s">
        <v>8542</v>
      </c>
      <c r="G1097" s="22">
        <v>45097.59585648148</v>
      </c>
      <c r="H1097" s="3">
        <v>45226.74765046296</v>
      </c>
      <c r="I1097" s="22">
        <v>45359.590775462966</v>
      </c>
      <c r="J1097" s="1" t="s">
        <v>114</v>
      </c>
      <c r="K1097" s="5"/>
      <c r="L1097" s="25" t="s">
        <v>8543</v>
      </c>
      <c r="M1097" s="18"/>
      <c r="N1097" s="4">
        <v>67761901</v>
      </c>
      <c r="O1097" s="4">
        <v>82567569</v>
      </c>
      <c r="P1097" s="5"/>
      <c r="Q1097" s="5"/>
      <c r="R1097" s="1" t="s">
        <v>6068</v>
      </c>
      <c r="S1097" s="1" t="s">
        <v>5882</v>
      </c>
      <c r="T1097" s="5"/>
      <c r="U1097" s="1" t="s">
        <v>8542</v>
      </c>
      <c r="V1097" s="5"/>
      <c r="W1097" s="5"/>
      <c r="X1097" s="18"/>
      <c r="Y1097" s="1" t="s">
        <v>5800</v>
      </c>
      <c r="Z1097" s="27" t="s">
        <v>5801</v>
      </c>
      <c r="AA1097" s="27" t="s">
        <v>5801</v>
      </c>
      <c r="AB1097" s="5"/>
      <c r="AC1097" s="5"/>
      <c r="AD1097" s="11"/>
      <c r="AE1097" s="1" t="s">
        <v>5803</v>
      </c>
      <c r="AF1097" s="28"/>
      <c r="AG1097" s="5"/>
      <c r="AH1097" s="5"/>
      <c r="AI1097" s="11"/>
      <c r="AJ1097" s="5"/>
      <c r="AK1097" s="5"/>
      <c r="AL1097" s="18"/>
      <c r="AM1097" s="18"/>
      <c r="AN1097" s="18"/>
    </row>
    <row x14ac:dyDescent="0.25" r="1098" customHeight="1" ht="18.75">
      <c r="A1098" s="1" t="s">
        <v>856</v>
      </c>
      <c r="B1098" s="1" t="s">
        <v>5035</v>
      </c>
      <c r="C1098" s="4">
        <v>34108988000129</v>
      </c>
      <c r="D1098" s="2" t="s">
        <v>5035</v>
      </c>
      <c r="E1098" s="4">
        <v>11974156111</v>
      </c>
      <c r="F1098" s="1" t="s">
        <v>8544</v>
      </c>
      <c r="G1098" s="22">
        <v>45572.555393518516</v>
      </c>
      <c r="H1098" s="3">
        <v>45597.22723379629</v>
      </c>
      <c r="I1098" s="22"/>
      <c r="J1098" s="1" t="s">
        <v>218</v>
      </c>
      <c r="K1098" s="1" t="s">
        <v>5863</v>
      </c>
      <c r="L1098" s="5"/>
      <c r="M1098" s="18"/>
      <c r="N1098" s="4">
        <v>88879869</v>
      </c>
      <c r="O1098" s="4">
        <v>108387450</v>
      </c>
      <c r="P1098" s="5"/>
      <c r="Q1098" s="5"/>
      <c r="R1098" s="5"/>
      <c r="S1098" s="5"/>
      <c r="T1098" s="5"/>
      <c r="U1098" s="5"/>
      <c r="V1098" s="5"/>
      <c r="W1098" s="27" t="s">
        <v>5802</v>
      </c>
      <c r="X1098" s="18"/>
      <c r="Y1098" s="1" t="s">
        <v>5800</v>
      </c>
      <c r="Z1098" s="27" t="s">
        <v>5801</v>
      </c>
      <c r="AA1098" s="27" t="s">
        <v>5801</v>
      </c>
      <c r="AB1098" s="5"/>
      <c r="AC1098" s="27" t="s">
        <v>5802</v>
      </c>
      <c r="AD1098" s="3">
        <v>45572.536203703705</v>
      </c>
      <c r="AE1098" s="1" t="s">
        <v>5803</v>
      </c>
      <c r="AF1098" s="28"/>
      <c r="AG1098" s="5"/>
      <c r="AH1098" s="5"/>
      <c r="AI1098" s="11"/>
      <c r="AJ1098" s="27" t="s">
        <v>5801</v>
      </c>
      <c r="AK1098" s="5"/>
      <c r="AL1098" s="18"/>
      <c r="AM1098" s="18"/>
      <c r="AN1098" s="18"/>
    </row>
    <row x14ac:dyDescent="0.25" r="1099" customHeight="1" ht="18.75">
      <c r="A1099" s="1" t="s">
        <v>827</v>
      </c>
      <c r="B1099" s="1" t="s">
        <v>2285</v>
      </c>
      <c r="C1099" s="4">
        <v>46723198000132</v>
      </c>
      <c r="D1099" s="2" t="s">
        <v>2285</v>
      </c>
      <c r="E1099" s="4">
        <v>31995073893</v>
      </c>
      <c r="F1099" s="1" t="s">
        <v>8545</v>
      </c>
      <c r="G1099" s="22">
        <v>45471.76269675926</v>
      </c>
      <c r="H1099" s="3">
        <v>45597.230162037034</v>
      </c>
      <c r="I1099" s="22"/>
      <c r="J1099" s="1" t="s">
        <v>75</v>
      </c>
      <c r="K1099" s="1" t="s">
        <v>5824</v>
      </c>
      <c r="L1099" s="25" t="s">
        <v>5404</v>
      </c>
      <c r="M1099" s="4">
        <v>1297383</v>
      </c>
      <c r="N1099" s="4">
        <v>86001600</v>
      </c>
      <c r="O1099" s="4">
        <v>103857777</v>
      </c>
      <c r="P1099" s="5"/>
      <c r="Q1099" s="5"/>
      <c r="R1099" s="5"/>
      <c r="S1099" s="5"/>
      <c r="T1099" s="1" t="s">
        <v>5798</v>
      </c>
      <c r="U1099" s="1" t="s">
        <v>8546</v>
      </c>
      <c r="V1099" s="5"/>
      <c r="W1099" s="5"/>
      <c r="X1099" s="18"/>
      <c r="Y1099" s="1" t="s">
        <v>5825</v>
      </c>
      <c r="Z1099" s="27" t="s">
        <v>5801</v>
      </c>
      <c r="AA1099" s="27" t="s">
        <v>5801</v>
      </c>
      <c r="AB1099" s="5"/>
      <c r="AC1099" s="27" t="s">
        <v>5802</v>
      </c>
      <c r="AD1099" s="3">
        <v>45471.753333333334</v>
      </c>
      <c r="AE1099" s="1" t="s">
        <v>5803</v>
      </c>
      <c r="AF1099" s="28"/>
      <c r="AG1099" s="5"/>
      <c r="AH1099" s="5"/>
      <c r="AI1099" s="11"/>
      <c r="AJ1099" s="27" t="s">
        <v>5801</v>
      </c>
      <c r="AK1099" s="5"/>
      <c r="AL1099" s="18"/>
      <c r="AM1099" s="18"/>
      <c r="AN1099" s="18"/>
    </row>
    <row x14ac:dyDescent="0.25" r="1100" customHeight="1" ht="18.75">
      <c r="A1100" s="1" t="s">
        <v>580</v>
      </c>
      <c r="B1100" s="1" t="s">
        <v>1976</v>
      </c>
      <c r="C1100" s="4">
        <v>23059506000171</v>
      </c>
      <c r="D1100" s="2" t="s">
        <v>1976</v>
      </c>
      <c r="E1100" s="4">
        <v>31992904210</v>
      </c>
      <c r="F1100" s="1" t="s">
        <v>8547</v>
      </c>
      <c r="G1100" s="22">
        <v>45574.77513888889</v>
      </c>
      <c r="H1100" s="3">
        <v>45597.230150462965</v>
      </c>
      <c r="I1100" s="22"/>
      <c r="J1100" s="1" t="s">
        <v>311</v>
      </c>
      <c r="K1100" s="1" t="s">
        <v>5824</v>
      </c>
      <c r="L1100" s="25" t="s">
        <v>8548</v>
      </c>
      <c r="M1100" s="4">
        <v>928620</v>
      </c>
      <c r="N1100" s="4">
        <v>89044884</v>
      </c>
      <c r="O1100" s="4">
        <v>108608531</v>
      </c>
      <c r="P1100" s="5"/>
      <c r="Q1100" s="1" t="s">
        <v>5852</v>
      </c>
      <c r="R1100" s="5"/>
      <c r="S1100" s="1" t="s">
        <v>5814</v>
      </c>
      <c r="T1100" s="1" t="s">
        <v>5815</v>
      </c>
      <c r="U1100" s="5"/>
      <c r="V1100" s="5"/>
      <c r="W1100" s="5"/>
      <c r="X1100" s="18"/>
      <c r="Y1100" s="1" t="s">
        <v>5800</v>
      </c>
      <c r="Z1100" s="27" t="s">
        <v>5801</v>
      </c>
      <c r="AA1100" s="27" t="s">
        <v>5801</v>
      </c>
      <c r="AB1100" s="5"/>
      <c r="AC1100" s="27" t="s">
        <v>5802</v>
      </c>
      <c r="AD1100" s="3">
        <v>45574.77513888889</v>
      </c>
      <c r="AE1100" s="1" t="s">
        <v>5803</v>
      </c>
      <c r="AF1100" s="28"/>
      <c r="AG1100" s="5"/>
      <c r="AH1100" s="5"/>
      <c r="AI1100" s="11"/>
      <c r="AJ1100" s="27" t="s">
        <v>5801</v>
      </c>
      <c r="AK1100" s="27" t="s">
        <v>5801</v>
      </c>
      <c r="AL1100" s="4">
        <v>0</v>
      </c>
      <c r="AM1100" s="4">
        <v>0</v>
      </c>
      <c r="AN1100" s="4">
        <v>0</v>
      </c>
    </row>
    <row x14ac:dyDescent="0.25" r="1101" customHeight="1" ht="18.75">
      <c r="A1101" s="1" t="s">
        <v>916</v>
      </c>
      <c r="B1101" s="1" t="s">
        <v>2286</v>
      </c>
      <c r="C1101" s="4">
        <v>50905648000185</v>
      </c>
      <c r="D1101" s="2" t="s">
        <v>2286</v>
      </c>
      <c r="E1101" s="4">
        <v>41992442332</v>
      </c>
      <c r="F1101" s="1" t="s">
        <v>8549</v>
      </c>
      <c r="G1101" s="22">
        <v>45212.540983796294</v>
      </c>
      <c r="H1101" s="3">
        <v>45226.74767361111</v>
      </c>
      <c r="I1101" s="22">
        <v>45272.76954861111</v>
      </c>
      <c r="J1101" s="1" t="s">
        <v>44</v>
      </c>
      <c r="K1101" s="1" t="s">
        <v>5824</v>
      </c>
      <c r="L1101" s="25" t="s">
        <v>8550</v>
      </c>
      <c r="M1101" s="4">
        <v>612872</v>
      </c>
      <c r="N1101" s="4">
        <v>73043223</v>
      </c>
      <c r="O1101" s="4">
        <v>89707558</v>
      </c>
      <c r="P1101" s="5"/>
      <c r="Q1101" s="5"/>
      <c r="R1101" s="5"/>
      <c r="S1101" s="5"/>
      <c r="T1101" s="5"/>
      <c r="U1101" s="1" t="s">
        <v>8549</v>
      </c>
      <c r="V1101" s="5"/>
      <c r="W1101" s="5"/>
      <c r="X1101" s="18"/>
      <c r="Y1101" s="1" t="s">
        <v>5800</v>
      </c>
      <c r="Z1101" s="27" t="s">
        <v>5801</v>
      </c>
      <c r="AA1101" s="27" t="s">
        <v>5801</v>
      </c>
      <c r="AB1101" s="5"/>
      <c r="AC1101" s="5"/>
      <c r="AD1101" s="11"/>
      <c r="AE1101" s="1" t="s">
        <v>5803</v>
      </c>
      <c r="AF1101" s="28"/>
      <c r="AG1101" s="5"/>
      <c r="AH1101" s="5"/>
      <c r="AI1101" s="11"/>
      <c r="AJ1101" s="5"/>
      <c r="AK1101" s="5"/>
      <c r="AL1101" s="18"/>
      <c r="AM1101" s="18"/>
      <c r="AN1101" s="18"/>
    </row>
    <row x14ac:dyDescent="0.25" r="1102" customHeight="1" ht="18.75">
      <c r="A1102" s="1" t="s">
        <v>793</v>
      </c>
      <c r="B1102" s="1" t="s">
        <v>4810</v>
      </c>
      <c r="C1102" s="4">
        <v>38156862000180</v>
      </c>
      <c r="D1102" s="2" t="s">
        <v>4810</v>
      </c>
      <c r="E1102" s="4">
        <v>11995424555</v>
      </c>
      <c r="F1102" s="1" t="s">
        <v>8551</v>
      </c>
      <c r="G1102" s="22">
        <v>45408.797534722224</v>
      </c>
      <c r="H1102" s="3">
        <v>45526.32760416667</v>
      </c>
      <c r="I1102" s="22">
        <v>45526.32760416667</v>
      </c>
      <c r="J1102" s="1" t="s">
        <v>119</v>
      </c>
      <c r="K1102" s="1" t="s">
        <v>5797</v>
      </c>
      <c r="L1102" s="5"/>
      <c r="M1102" s="18"/>
      <c r="N1102" s="4">
        <v>82516377</v>
      </c>
      <c r="O1102" s="4">
        <v>100274117</v>
      </c>
      <c r="P1102" s="5"/>
      <c r="Q1102" s="5"/>
      <c r="R1102" s="5"/>
      <c r="S1102" s="5"/>
      <c r="T1102" s="1" t="s">
        <v>5798</v>
      </c>
      <c r="U1102" s="1" t="s">
        <v>8552</v>
      </c>
      <c r="V1102" s="5"/>
      <c r="W1102" s="5"/>
      <c r="X1102" s="4">
        <v>121618</v>
      </c>
      <c r="Y1102" s="1" t="s">
        <v>5800</v>
      </c>
      <c r="Z1102" s="27" t="s">
        <v>5801</v>
      </c>
      <c r="AA1102" s="27" t="s">
        <v>5801</v>
      </c>
      <c r="AB1102" s="5"/>
      <c r="AC1102" s="27" t="s">
        <v>5802</v>
      </c>
      <c r="AD1102" s="3">
        <v>45408.786875</v>
      </c>
      <c r="AE1102" s="1" t="s">
        <v>5803</v>
      </c>
      <c r="AF1102" s="28"/>
      <c r="AG1102" s="5"/>
      <c r="AH1102" s="5"/>
      <c r="AI1102" s="11"/>
      <c r="AJ1102" s="27" t="s">
        <v>5801</v>
      </c>
      <c r="AK1102" s="5"/>
      <c r="AL1102" s="18"/>
      <c r="AM1102" s="18"/>
      <c r="AN1102" s="18"/>
    </row>
    <row x14ac:dyDescent="0.25" r="1103" customHeight="1" ht="18.75">
      <c r="A1103" s="1" t="s">
        <v>388</v>
      </c>
      <c r="B1103" s="1" t="s">
        <v>4811</v>
      </c>
      <c r="C1103" s="4">
        <v>10602193000295</v>
      </c>
      <c r="D1103" s="2" t="s">
        <v>4811</v>
      </c>
      <c r="E1103" s="4">
        <v>11992617124</v>
      </c>
      <c r="F1103" s="1" t="s">
        <v>8553</v>
      </c>
      <c r="G1103" s="22">
        <v>45450.82131944445</v>
      </c>
      <c r="H1103" s="3">
        <v>45597.23018518519</v>
      </c>
      <c r="I1103" s="22"/>
      <c r="J1103" s="1" t="s">
        <v>81</v>
      </c>
      <c r="K1103" s="1" t="s">
        <v>6143</v>
      </c>
      <c r="L1103" s="25" t="s">
        <v>5340</v>
      </c>
      <c r="M1103" s="18"/>
      <c r="N1103" s="4">
        <v>85341379</v>
      </c>
      <c r="O1103" s="4">
        <v>102768333</v>
      </c>
      <c r="P1103" s="5"/>
      <c r="Q1103" s="5"/>
      <c r="R1103" s="5"/>
      <c r="S1103" s="5"/>
      <c r="T1103" s="1" t="s">
        <v>5798</v>
      </c>
      <c r="U1103" s="1" t="s">
        <v>8554</v>
      </c>
      <c r="V1103" s="5"/>
      <c r="W1103" s="5"/>
      <c r="X1103" s="18"/>
      <c r="Y1103" s="1" t="s">
        <v>5800</v>
      </c>
      <c r="Z1103" s="27" t="s">
        <v>5801</v>
      </c>
      <c r="AA1103" s="27" t="s">
        <v>5801</v>
      </c>
      <c r="AB1103" s="5"/>
      <c r="AC1103" s="27" t="s">
        <v>5802</v>
      </c>
      <c r="AD1103" s="3">
        <v>45450.821284722224</v>
      </c>
      <c r="AE1103" s="1" t="s">
        <v>5803</v>
      </c>
      <c r="AF1103" s="28"/>
      <c r="AG1103" s="5"/>
      <c r="AH1103" s="5"/>
      <c r="AI1103" s="11"/>
      <c r="AJ1103" s="27" t="s">
        <v>5801</v>
      </c>
      <c r="AK1103" s="5"/>
      <c r="AL1103" s="18"/>
      <c r="AM1103" s="18"/>
      <c r="AN1103" s="18"/>
    </row>
    <row x14ac:dyDescent="0.25" r="1104" customHeight="1" ht="18.75">
      <c r="A1104" s="1" t="s">
        <v>1677</v>
      </c>
      <c r="B1104" s="1" t="s">
        <v>5036</v>
      </c>
      <c r="C1104" s="4">
        <v>20246857000101</v>
      </c>
      <c r="D1104" s="2" t="s">
        <v>8555</v>
      </c>
      <c r="E1104" s="4">
        <v>31987483593</v>
      </c>
      <c r="F1104" s="1" t="s">
        <v>8556</v>
      </c>
      <c r="G1104" s="22">
        <v>45412.79006944445</v>
      </c>
      <c r="H1104" s="3">
        <v>45413.97980324074</v>
      </c>
      <c r="I1104" s="22">
        <v>45472.61168981482</v>
      </c>
      <c r="J1104" s="1" t="s">
        <v>119</v>
      </c>
      <c r="K1104" s="1" t="s">
        <v>5812</v>
      </c>
      <c r="L1104" s="25" t="s">
        <v>5272</v>
      </c>
      <c r="M1104" s="18"/>
      <c r="N1104" s="4">
        <v>82707963</v>
      </c>
      <c r="O1104" s="4">
        <v>100498163</v>
      </c>
      <c r="P1104" s="5"/>
      <c r="Q1104" s="5"/>
      <c r="R1104" s="5"/>
      <c r="S1104" s="5"/>
      <c r="T1104" s="5"/>
      <c r="U1104" s="5"/>
      <c r="V1104" s="5"/>
      <c r="W1104" s="5"/>
      <c r="X1104" s="18"/>
      <c r="Y1104" s="1" t="s">
        <v>5800</v>
      </c>
      <c r="Z1104" s="27" t="s">
        <v>5801</v>
      </c>
      <c r="AA1104" s="27" t="s">
        <v>5801</v>
      </c>
      <c r="AB1104" s="5"/>
      <c r="AC1104" s="27" t="s">
        <v>5802</v>
      </c>
      <c r="AD1104" s="3">
        <v>45412.79005787037</v>
      </c>
      <c r="AE1104" s="1" t="s">
        <v>5803</v>
      </c>
      <c r="AF1104" s="28"/>
      <c r="AG1104" s="5"/>
      <c r="AH1104" s="5"/>
      <c r="AI1104" s="11"/>
      <c r="AJ1104" s="5"/>
      <c r="AK1104" s="5"/>
      <c r="AL1104" s="18"/>
      <c r="AM1104" s="18"/>
      <c r="AN1104" s="18"/>
    </row>
    <row x14ac:dyDescent="0.25" r="1105" customHeight="1" ht="18.75">
      <c r="A1105" s="1" t="s">
        <v>3080</v>
      </c>
      <c r="B1105" s="1" t="s">
        <v>4812</v>
      </c>
      <c r="C1105" s="4">
        <v>36686912000106</v>
      </c>
      <c r="D1105" s="2" t="s">
        <v>4812</v>
      </c>
      <c r="E1105" s="4">
        <v>11992180970</v>
      </c>
      <c r="F1105" s="1" t="s">
        <v>8557</v>
      </c>
      <c r="G1105" s="22">
        <v>45555.57105324074</v>
      </c>
      <c r="H1105" s="3">
        <v>45597.23013888889</v>
      </c>
      <c r="I1105" s="22"/>
      <c r="J1105" s="1" t="s">
        <v>223</v>
      </c>
      <c r="K1105" s="5"/>
      <c r="L1105" s="25" t="s">
        <v>5722</v>
      </c>
      <c r="M1105" s="18"/>
      <c r="N1105" s="4">
        <v>88547175</v>
      </c>
      <c r="O1105" s="4">
        <v>107746269</v>
      </c>
      <c r="P1105" s="5"/>
      <c r="Q1105" s="1" t="s">
        <v>5827</v>
      </c>
      <c r="R1105" s="5"/>
      <c r="S1105" s="1" t="s">
        <v>5859</v>
      </c>
      <c r="T1105" s="1" t="s">
        <v>5815</v>
      </c>
      <c r="U1105" s="5"/>
      <c r="V1105" s="5"/>
      <c r="W1105" s="5"/>
      <c r="X1105" s="18"/>
      <c r="Y1105" s="1" t="s">
        <v>5800</v>
      </c>
      <c r="Z1105" s="27" t="s">
        <v>5801</v>
      </c>
      <c r="AA1105" s="27" t="s">
        <v>5801</v>
      </c>
      <c r="AB1105" s="1" t="s">
        <v>8558</v>
      </c>
      <c r="AC1105" s="27" t="s">
        <v>5802</v>
      </c>
      <c r="AD1105" s="3">
        <v>45555.57104166667</v>
      </c>
      <c r="AE1105" s="1" t="s">
        <v>5803</v>
      </c>
      <c r="AF1105" s="28"/>
      <c r="AG1105" s="5"/>
      <c r="AH1105" s="5"/>
      <c r="AI1105" s="11"/>
      <c r="AJ1105" s="27" t="s">
        <v>5801</v>
      </c>
      <c r="AK1105" s="27" t="s">
        <v>5801</v>
      </c>
      <c r="AL1105" s="4">
        <v>0</v>
      </c>
      <c r="AM1105" s="4">
        <v>0</v>
      </c>
      <c r="AN1105" s="4">
        <v>0</v>
      </c>
    </row>
    <row x14ac:dyDescent="0.25" r="1106" customHeight="1" ht="18.75">
      <c r="A1106" s="1" t="s">
        <v>1460</v>
      </c>
      <c r="B1106" s="1" t="s">
        <v>2287</v>
      </c>
      <c r="C1106" s="4">
        <v>42774701000128</v>
      </c>
      <c r="D1106" s="2" t="s">
        <v>2287</v>
      </c>
      <c r="E1106" s="4">
        <v>21970394399</v>
      </c>
      <c r="F1106" s="1" t="s">
        <v>8559</v>
      </c>
      <c r="G1106" s="22">
        <v>45184.752233796295</v>
      </c>
      <c r="H1106" s="3">
        <v>45572.37980324074</v>
      </c>
      <c r="I1106" s="22">
        <v>45572.54267361111</v>
      </c>
      <c r="J1106" s="1" t="s">
        <v>119</v>
      </c>
      <c r="K1106" s="1" t="s">
        <v>5824</v>
      </c>
      <c r="L1106" s="25" t="s">
        <v>8560</v>
      </c>
      <c r="M1106" s="4">
        <v>1128710</v>
      </c>
      <c r="N1106" s="4">
        <v>71688869</v>
      </c>
      <c r="O1106" s="4">
        <v>87867242</v>
      </c>
      <c r="P1106" s="5"/>
      <c r="Q1106" s="5"/>
      <c r="R1106" s="5"/>
      <c r="S1106" s="5"/>
      <c r="T1106" s="5"/>
      <c r="U1106" s="1" t="s">
        <v>8561</v>
      </c>
      <c r="V1106" s="5"/>
      <c r="W1106" s="27" t="s">
        <v>5802</v>
      </c>
      <c r="X1106" s="18"/>
      <c r="Y1106" s="1" t="s">
        <v>5800</v>
      </c>
      <c r="Z1106" s="27" t="s">
        <v>5801</v>
      </c>
      <c r="AA1106" s="27" t="s">
        <v>5801</v>
      </c>
      <c r="AB1106" s="5"/>
      <c r="AC1106" s="5"/>
      <c r="AD1106" s="11"/>
      <c r="AE1106" s="1" t="s">
        <v>5803</v>
      </c>
      <c r="AF1106" s="28"/>
      <c r="AG1106" s="5"/>
      <c r="AH1106" s="5"/>
      <c r="AI1106" s="11"/>
      <c r="AJ1106" s="27" t="s">
        <v>5801</v>
      </c>
      <c r="AK1106" s="5"/>
      <c r="AL1106" s="18"/>
      <c r="AM1106" s="18"/>
      <c r="AN1106" s="18"/>
    </row>
    <row x14ac:dyDescent="0.25" r="1107" customHeight="1" ht="18.75">
      <c r="A1107" s="1" t="s">
        <v>1030</v>
      </c>
      <c r="B1107" s="1" t="s">
        <v>2288</v>
      </c>
      <c r="C1107" s="4">
        <v>51148306000120</v>
      </c>
      <c r="D1107" s="2" t="s">
        <v>2288</v>
      </c>
      <c r="E1107" s="4">
        <v>11963987060</v>
      </c>
      <c r="F1107" s="1" t="s">
        <v>8562</v>
      </c>
      <c r="G1107" s="22">
        <v>45369.8428125</v>
      </c>
      <c r="H1107" s="3">
        <v>45399.58540509259</v>
      </c>
      <c r="I1107" s="22">
        <v>45473.7971875</v>
      </c>
      <c r="J1107" s="1" t="s">
        <v>20</v>
      </c>
      <c r="K1107" s="1" t="s">
        <v>5812</v>
      </c>
      <c r="L1107" s="25" t="s">
        <v>5140</v>
      </c>
      <c r="M1107" s="18"/>
      <c r="N1107" s="4">
        <v>79377749</v>
      </c>
      <c r="O1107" s="4">
        <v>97978322</v>
      </c>
      <c r="P1107" s="5"/>
      <c r="Q1107" s="5"/>
      <c r="R1107" s="5"/>
      <c r="S1107" s="5"/>
      <c r="T1107" s="1" t="s">
        <v>5798</v>
      </c>
      <c r="U1107" s="1" t="s">
        <v>8563</v>
      </c>
      <c r="V1107" s="5"/>
      <c r="W1107" s="5"/>
      <c r="X1107" s="18"/>
      <c r="Y1107" s="1" t="s">
        <v>5800</v>
      </c>
      <c r="Z1107" s="27" t="s">
        <v>5801</v>
      </c>
      <c r="AA1107" s="27" t="s">
        <v>5801</v>
      </c>
      <c r="AB1107" s="5"/>
      <c r="AC1107" s="5"/>
      <c r="AD1107" s="11"/>
      <c r="AE1107" s="1" t="s">
        <v>5803</v>
      </c>
      <c r="AF1107" s="28"/>
      <c r="AG1107" s="5"/>
      <c r="AH1107" s="5"/>
      <c r="AI1107" s="11"/>
      <c r="AJ1107" s="5"/>
      <c r="AK1107" s="5"/>
      <c r="AL1107" s="18"/>
      <c r="AM1107" s="18"/>
      <c r="AN1107" s="18"/>
    </row>
    <row x14ac:dyDescent="0.25" r="1108" customHeight="1" ht="18.75">
      <c r="A1108" s="1" t="s">
        <v>903</v>
      </c>
      <c r="B1108" s="1" t="s">
        <v>2057</v>
      </c>
      <c r="C1108" s="4">
        <v>45894465000171</v>
      </c>
      <c r="D1108" s="2" t="s">
        <v>8564</v>
      </c>
      <c r="E1108" s="4">
        <v>11994325553</v>
      </c>
      <c r="F1108" s="1" t="s">
        <v>8565</v>
      </c>
      <c r="G1108" s="22">
        <v>45545.480150462965</v>
      </c>
      <c r="H1108" s="3">
        <v>45597.23019675926</v>
      </c>
      <c r="I1108" s="22"/>
      <c r="J1108" s="1" t="s">
        <v>273</v>
      </c>
      <c r="K1108" s="1" t="s">
        <v>5812</v>
      </c>
      <c r="L1108" s="25" t="s">
        <v>5683</v>
      </c>
      <c r="M1108" s="18"/>
      <c r="N1108" s="4">
        <v>88225474</v>
      </c>
      <c r="O1108" s="4">
        <v>107222437</v>
      </c>
      <c r="P1108" s="5"/>
      <c r="Q1108" s="1" t="s">
        <v>5852</v>
      </c>
      <c r="R1108" s="5"/>
      <c r="S1108" s="1" t="s">
        <v>5882</v>
      </c>
      <c r="T1108" s="1" t="s">
        <v>5815</v>
      </c>
      <c r="U1108" s="5"/>
      <c r="V1108" s="5"/>
      <c r="W1108" s="5"/>
      <c r="X1108" s="18"/>
      <c r="Y1108" s="1" t="s">
        <v>5800</v>
      </c>
      <c r="Z1108" s="27" t="s">
        <v>5801</v>
      </c>
      <c r="AA1108" s="27" t="s">
        <v>5801</v>
      </c>
      <c r="AB1108" s="1" t="s">
        <v>8566</v>
      </c>
      <c r="AC1108" s="27" t="s">
        <v>5802</v>
      </c>
      <c r="AD1108" s="3">
        <v>45545.48012731481</v>
      </c>
      <c r="AE1108" s="1" t="s">
        <v>5803</v>
      </c>
      <c r="AF1108" s="28"/>
      <c r="AG1108" s="5"/>
      <c r="AH1108" s="5"/>
      <c r="AI1108" s="11"/>
      <c r="AJ1108" s="27" t="s">
        <v>5802</v>
      </c>
      <c r="AK1108" s="27" t="s">
        <v>5802</v>
      </c>
      <c r="AL1108" s="4">
        <v>1</v>
      </c>
      <c r="AM1108" s="4">
        <v>1</v>
      </c>
      <c r="AN1108" s="4">
        <v>3</v>
      </c>
    </row>
    <row x14ac:dyDescent="0.25" r="1109" customHeight="1" ht="18.75">
      <c r="A1109" s="1" t="s">
        <v>995</v>
      </c>
      <c r="B1109" s="1" t="s">
        <v>2485</v>
      </c>
      <c r="C1109" s="4">
        <v>40813840000198</v>
      </c>
      <c r="D1109" s="2" t="s">
        <v>2485</v>
      </c>
      <c r="E1109" s="4">
        <v>74999994455</v>
      </c>
      <c r="F1109" s="1" t="s">
        <v>8567</v>
      </c>
      <c r="G1109" s="22">
        <v>45540.58871527778</v>
      </c>
      <c r="H1109" s="3">
        <v>45597.230219907404</v>
      </c>
      <c r="I1109" s="22"/>
      <c r="J1109" s="1" t="s">
        <v>273</v>
      </c>
      <c r="K1109" s="1" t="s">
        <v>5797</v>
      </c>
      <c r="L1109" s="5"/>
      <c r="M1109" s="18"/>
      <c r="N1109" s="4">
        <v>88078452</v>
      </c>
      <c r="O1109" s="4">
        <v>106998088</v>
      </c>
      <c r="P1109" s="5"/>
      <c r="Q1109" s="5"/>
      <c r="R1109" s="5"/>
      <c r="S1109" s="5"/>
      <c r="T1109" s="1" t="s">
        <v>5815</v>
      </c>
      <c r="U1109" s="5"/>
      <c r="V1109" s="5"/>
      <c r="W1109" s="5"/>
      <c r="X1109" s="4">
        <v>142475</v>
      </c>
      <c r="Y1109" s="1" t="s">
        <v>5800</v>
      </c>
      <c r="Z1109" s="27" t="s">
        <v>5801</v>
      </c>
      <c r="AA1109" s="27" t="s">
        <v>5801</v>
      </c>
      <c r="AB1109" s="5"/>
      <c r="AC1109" s="27" t="s">
        <v>5802</v>
      </c>
      <c r="AD1109" s="3">
        <v>45540.579976851855</v>
      </c>
      <c r="AE1109" s="1" t="s">
        <v>5803</v>
      </c>
      <c r="AF1109" s="28"/>
      <c r="AG1109" s="5"/>
      <c r="AH1109" s="5"/>
      <c r="AI1109" s="11"/>
      <c r="AJ1109" s="27" t="s">
        <v>5801</v>
      </c>
      <c r="AK1109" s="5"/>
      <c r="AL1109" s="18"/>
      <c r="AM1109" s="18"/>
      <c r="AN1109" s="18"/>
    </row>
    <row x14ac:dyDescent="0.25" r="1110" customHeight="1" ht="18.75">
      <c r="A1110" s="1" t="s">
        <v>525</v>
      </c>
      <c r="B1110" s="1" t="s">
        <v>8568</v>
      </c>
      <c r="C1110" s="4">
        <v>30753638000164</v>
      </c>
      <c r="D1110" s="2" t="s">
        <v>8568</v>
      </c>
      <c r="E1110" s="4">
        <v>31997905577</v>
      </c>
      <c r="F1110" s="1" t="s">
        <v>8569</v>
      </c>
      <c r="G1110" s="22">
        <v>45288.714594907404</v>
      </c>
      <c r="H1110" s="3">
        <v>45573.7412962963</v>
      </c>
      <c r="I1110" s="22">
        <v>45573.75990740741</v>
      </c>
      <c r="J1110" s="1" t="s">
        <v>144</v>
      </c>
      <c r="K1110" s="1" t="s">
        <v>5835</v>
      </c>
      <c r="L1110" s="25" t="s">
        <v>8570</v>
      </c>
      <c r="M1110" s="18"/>
      <c r="N1110" s="4">
        <v>75657054</v>
      </c>
      <c r="O1110" s="4">
        <v>93803245</v>
      </c>
      <c r="P1110" s="5"/>
      <c r="Q1110" s="5"/>
      <c r="R1110" s="5"/>
      <c r="S1110" s="5"/>
      <c r="T1110" s="5"/>
      <c r="U1110" s="1" t="s">
        <v>8571</v>
      </c>
      <c r="V1110" s="5"/>
      <c r="W1110" s="27" t="s">
        <v>5802</v>
      </c>
      <c r="X1110" s="18"/>
      <c r="Y1110" s="1" t="s">
        <v>5800</v>
      </c>
      <c r="Z1110" s="27" t="s">
        <v>5801</v>
      </c>
      <c r="AA1110" s="27" t="s">
        <v>5802</v>
      </c>
      <c r="AB1110" s="5"/>
      <c r="AC1110" s="5"/>
      <c r="AD1110" s="11"/>
      <c r="AE1110" s="1" t="s">
        <v>5803</v>
      </c>
      <c r="AF1110" s="28"/>
      <c r="AG1110" s="5"/>
      <c r="AH1110" s="5"/>
      <c r="AI1110" s="11"/>
      <c r="AJ1110" s="27" t="s">
        <v>5802</v>
      </c>
      <c r="AK1110" s="5"/>
      <c r="AL1110" s="18"/>
      <c r="AM1110" s="18"/>
      <c r="AN1110" s="18"/>
    </row>
    <row x14ac:dyDescent="0.25" r="1111" customHeight="1" ht="18.75">
      <c r="A1111" s="1" t="s">
        <v>1229</v>
      </c>
      <c r="B1111" s="1" t="s">
        <v>4813</v>
      </c>
      <c r="C1111" s="4">
        <v>52165344000154</v>
      </c>
      <c r="D1111" s="2" t="s">
        <v>4813</v>
      </c>
      <c r="E1111" s="4">
        <v>27998989705</v>
      </c>
      <c r="F1111" s="1" t="s">
        <v>8572</v>
      </c>
      <c r="G1111" s="22">
        <v>45370.664618055554</v>
      </c>
      <c r="H1111" s="3">
        <v>45597.23012731481</v>
      </c>
      <c r="I1111" s="22"/>
      <c r="J1111" s="1" t="s">
        <v>119</v>
      </c>
      <c r="K1111" s="1" t="s">
        <v>5797</v>
      </c>
      <c r="L1111" s="25" t="s">
        <v>5144</v>
      </c>
      <c r="M1111" s="4">
        <v>1125345</v>
      </c>
      <c r="N1111" s="4">
        <v>79417003</v>
      </c>
      <c r="O1111" s="4">
        <v>98021577</v>
      </c>
      <c r="P1111" s="5"/>
      <c r="Q1111" s="5"/>
      <c r="R1111" s="5"/>
      <c r="S1111" s="5"/>
      <c r="T1111" s="5"/>
      <c r="U1111" s="5"/>
      <c r="V1111" s="5"/>
      <c r="W1111" s="5"/>
      <c r="X1111" s="4">
        <v>122167</v>
      </c>
      <c r="Y1111" s="1" t="s">
        <v>5800</v>
      </c>
      <c r="Z1111" s="27" t="s">
        <v>5801</v>
      </c>
      <c r="AA1111" s="27" t="s">
        <v>5801</v>
      </c>
      <c r="AB1111" s="5"/>
      <c r="AC1111" s="5"/>
      <c r="AD1111" s="11"/>
      <c r="AE1111" s="1" t="s">
        <v>5803</v>
      </c>
      <c r="AF1111" s="28"/>
      <c r="AG1111" s="5"/>
      <c r="AH1111" s="5"/>
      <c r="AI1111" s="11"/>
      <c r="AJ1111" s="27" t="s">
        <v>5801</v>
      </c>
      <c r="AK1111" s="5"/>
      <c r="AL1111" s="18"/>
      <c r="AM1111" s="18"/>
      <c r="AN1111" s="18"/>
    </row>
    <row x14ac:dyDescent="0.25" r="1112" customHeight="1" ht="18.75">
      <c r="A1112" s="1" t="s">
        <v>470</v>
      </c>
      <c r="B1112" s="1" t="s">
        <v>8573</v>
      </c>
      <c r="C1112" s="4">
        <v>9996919617</v>
      </c>
      <c r="D1112" s="2" t="s">
        <v>8573</v>
      </c>
      <c r="E1112" s="4">
        <v>48997592125</v>
      </c>
      <c r="F1112" s="1" t="s">
        <v>8574</v>
      </c>
      <c r="G1112" s="22">
        <v>45257.58349537037</v>
      </c>
      <c r="H1112" s="3">
        <v>45542.68114583333</v>
      </c>
      <c r="I1112" s="22">
        <v>45542.68142361111</v>
      </c>
      <c r="J1112" s="1" t="s">
        <v>41</v>
      </c>
      <c r="K1112" s="1" t="s">
        <v>5846</v>
      </c>
      <c r="L1112" s="5"/>
      <c r="M1112" s="18"/>
      <c r="N1112" s="4">
        <v>74689450</v>
      </c>
      <c r="O1112" s="4">
        <v>92337844</v>
      </c>
      <c r="P1112" s="5"/>
      <c r="Q1112" s="5"/>
      <c r="R1112" s="5"/>
      <c r="S1112" s="5"/>
      <c r="T1112" s="5"/>
      <c r="U1112" s="1" t="s">
        <v>8574</v>
      </c>
      <c r="V1112" s="5"/>
      <c r="W1112" s="27" t="s">
        <v>5802</v>
      </c>
      <c r="X1112" s="18"/>
      <c r="Y1112" s="1" t="s">
        <v>5800</v>
      </c>
      <c r="Z1112" s="27" t="s">
        <v>5801</v>
      </c>
      <c r="AA1112" s="27" t="s">
        <v>5801</v>
      </c>
      <c r="AB1112" s="5"/>
      <c r="AC1112" s="5"/>
      <c r="AD1112" s="11"/>
      <c r="AE1112" s="1" t="s">
        <v>5803</v>
      </c>
      <c r="AF1112" s="28"/>
      <c r="AG1112" s="5"/>
      <c r="AH1112" s="5"/>
      <c r="AI1112" s="11"/>
      <c r="AJ1112" s="5"/>
      <c r="AK1112" s="5"/>
      <c r="AL1112" s="18"/>
      <c r="AM1112" s="18"/>
      <c r="AN1112" s="18"/>
    </row>
    <row x14ac:dyDescent="0.25" r="1113" customHeight="1" ht="18.75">
      <c r="A1113" s="1" t="s">
        <v>406</v>
      </c>
      <c r="B1113" s="1" t="s">
        <v>1883</v>
      </c>
      <c r="C1113" s="4">
        <v>24815160000157</v>
      </c>
      <c r="D1113" s="2" t="s">
        <v>8575</v>
      </c>
      <c r="E1113" s="4">
        <v>14981624952</v>
      </c>
      <c r="F1113" s="1" t="s">
        <v>8576</v>
      </c>
      <c r="G1113" s="22">
        <v>45554.56995370371</v>
      </c>
      <c r="H1113" s="3">
        <v>45597.230208333334</v>
      </c>
      <c r="I1113" s="22"/>
      <c r="J1113" s="1" t="s">
        <v>253</v>
      </c>
      <c r="K1113" s="1" t="s">
        <v>6143</v>
      </c>
      <c r="L1113" s="25" t="s">
        <v>5719</v>
      </c>
      <c r="M1113" s="18"/>
      <c r="N1113" s="4">
        <v>88528051</v>
      </c>
      <c r="O1113" s="4">
        <v>107701878</v>
      </c>
      <c r="P1113" s="5"/>
      <c r="Q1113" s="1" t="s">
        <v>6010</v>
      </c>
      <c r="R1113" s="5"/>
      <c r="S1113" s="1" t="s">
        <v>5927</v>
      </c>
      <c r="T1113" s="5"/>
      <c r="U1113" s="5"/>
      <c r="V1113" s="5"/>
      <c r="W1113" s="5"/>
      <c r="X1113" s="18"/>
      <c r="Y1113" s="1" t="s">
        <v>5800</v>
      </c>
      <c r="Z1113" s="27" t="s">
        <v>5801</v>
      </c>
      <c r="AA1113" s="27" t="s">
        <v>5801</v>
      </c>
      <c r="AB1113" s="1" t="s">
        <v>8577</v>
      </c>
      <c r="AC1113" s="27" t="s">
        <v>5802</v>
      </c>
      <c r="AD1113" s="3">
        <v>45554.56994212963</v>
      </c>
      <c r="AE1113" s="1" t="s">
        <v>5803</v>
      </c>
      <c r="AF1113" s="28"/>
      <c r="AG1113" s="5"/>
      <c r="AH1113" s="5"/>
      <c r="AI1113" s="11"/>
      <c r="AJ1113" s="27" t="s">
        <v>5801</v>
      </c>
      <c r="AK1113" s="27" t="s">
        <v>5801</v>
      </c>
      <c r="AL1113" s="4">
        <v>0</v>
      </c>
      <c r="AM1113" s="4">
        <v>0</v>
      </c>
      <c r="AN1113" s="4">
        <v>0</v>
      </c>
    </row>
    <row x14ac:dyDescent="0.25" r="1114" customHeight="1" ht="18.75">
      <c r="A1114" s="1" t="s">
        <v>1164</v>
      </c>
      <c r="B1114" s="1" t="s">
        <v>4814</v>
      </c>
      <c r="C1114" s="4">
        <v>45377284000178</v>
      </c>
      <c r="D1114" s="2" t="s">
        <v>4814</v>
      </c>
      <c r="E1114" s="4">
        <v>62981480687</v>
      </c>
      <c r="F1114" s="1" t="s">
        <v>8578</v>
      </c>
      <c r="G1114" s="22">
        <v>45546.776608796295</v>
      </c>
      <c r="H1114" s="3">
        <v>45597.23018518519</v>
      </c>
      <c r="I1114" s="22"/>
      <c r="J1114" s="1" t="s">
        <v>20</v>
      </c>
      <c r="K1114" s="1" t="s">
        <v>5824</v>
      </c>
      <c r="L1114" s="25" t="s">
        <v>5696</v>
      </c>
      <c r="M1114" s="4">
        <v>1235603</v>
      </c>
      <c r="N1114" s="4">
        <v>88278466</v>
      </c>
      <c r="O1114" s="4">
        <v>107324501</v>
      </c>
      <c r="P1114" s="5"/>
      <c r="Q1114" s="1" t="s">
        <v>6101</v>
      </c>
      <c r="R1114" s="5"/>
      <c r="S1114" s="1" t="s">
        <v>5882</v>
      </c>
      <c r="T1114" s="1" t="s">
        <v>5815</v>
      </c>
      <c r="U1114" s="5"/>
      <c r="V1114" s="5"/>
      <c r="W1114" s="5"/>
      <c r="X1114" s="18"/>
      <c r="Y1114" s="1" t="s">
        <v>5800</v>
      </c>
      <c r="Z1114" s="27" t="s">
        <v>5801</v>
      </c>
      <c r="AA1114" s="27" t="s">
        <v>5801</v>
      </c>
      <c r="AB1114" s="5"/>
      <c r="AC1114" s="27" t="s">
        <v>5802</v>
      </c>
      <c r="AD1114" s="3">
        <v>45546.77659722222</v>
      </c>
      <c r="AE1114" s="1" t="s">
        <v>5803</v>
      </c>
      <c r="AF1114" s="26" t="s">
        <v>8579</v>
      </c>
      <c r="AG1114" s="5"/>
      <c r="AH1114" s="5"/>
      <c r="AI1114" s="11"/>
      <c r="AJ1114" s="27" t="s">
        <v>5802</v>
      </c>
      <c r="AK1114" s="27" t="s">
        <v>5801</v>
      </c>
      <c r="AL1114" s="4">
        <v>0</v>
      </c>
      <c r="AM1114" s="4">
        <v>0</v>
      </c>
      <c r="AN1114" s="4">
        <v>0</v>
      </c>
    </row>
    <row x14ac:dyDescent="0.25" r="1115" customHeight="1" ht="18.75">
      <c r="A1115" s="1" t="s">
        <v>620</v>
      </c>
      <c r="B1115" s="1" t="s">
        <v>2289</v>
      </c>
      <c r="C1115" s="4">
        <v>43211604000190</v>
      </c>
      <c r="D1115" s="2" t="s">
        <v>2289</v>
      </c>
      <c r="E1115" s="4">
        <v>77991802725</v>
      </c>
      <c r="F1115" s="1" t="s">
        <v>8580</v>
      </c>
      <c r="G1115" s="22">
        <v>45240.73473379629</v>
      </c>
      <c r="H1115" s="3">
        <v>45259.87094907407</v>
      </c>
      <c r="I1115" s="22">
        <v>45473.7971875</v>
      </c>
      <c r="J1115" s="1" t="s">
        <v>288</v>
      </c>
      <c r="K1115" s="1" t="s">
        <v>5846</v>
      </c>
      <c r="L1115" s="25" t="s">
        <v>8581</v>
      </c>
      <c r="M1115" s="18"/>
      <c r="N1115" s="4">
        <v>74178544</v>
      </c>
      <c r="O1115" s="4">
        <v>91318294</v>
      </c>
      <c r="P1115" s="5"/>
      <c r="Q1115" s="5"/>
      <c r="R1115" s="5"/>
      <c r="S1115" s="5"/>
      <c r="T1115" s="5"/>
      <c r="U1115" s="1" t="s">
        <v>8582</v>
      </c>
      <c r="V1115" s="5"/>
      <c r="W1115" s="5"/>
      <c r="X1115" s="18"/>
      <c r="Y1115" s="1" t="s">
        <v>5800</v>
      </c>
      <c r="Z1115" s="27" t="s">
        <v>5801</v>
      </c>
      <c r="AA1115" s="27" t="s">
        <v>5801</v>
      </c>
      <c r="AB1115" s="5"/>
      <c r="AC1115" s="5"/>
      <c r="AD1115" s="11"/>
      <c r="AE1115" s="1" t="s">
        <v>5803</v>
      </c>
      <c r="AF1115" s="28"/>
      <c r="AG1115" s="5"/>
      <c r="AH1115" s="5"/>
      <c r="AI1115" s="11"/>
      <c r="AJ1115" s="5"/>
      <c r="AK1115" s="5"/>
      <c r="AL1115" s="18"/>
      <c r="AM1115" s="18"/>
      <c r="AN1115" s="18"/>
    </row>
    <row x14ac:dyDescent="0.25" r="1116" customHeight="1" ht="18.75">
      <c r="A1116" s="1" t="s">
        <v>685</v>
      </c>
      <c r="B1116" s="1" t="s">
        <v>8583</v>
      </c>
      <c r="C1116" s="4">
        <v>31536889000150</v>
      </c>
      <c r="D1116" s="2" t="s">
        <v>8583</v>
      </c>
      <c r="E1116" s="4">
        <v>11985497495</v>
      </c>
      <c r="F1116" s="1" t="s">
        <v>8584</v>
      </c>
      <c r="G1116" s="22">
        <v>45229.749756944446</v>
      </c>
      <c r="H1116" s="3">
        <v>45236.71244212963</v>
      </c>
      <c r="I1116" s="22">
        <v>45272.638333333336</v>
      </c>
      <c r="J1116" s="1" t="s">
        <v>288</v>
      </c>
      <c r="K1116" s="1" t="s">
        <v>5824</v>
      </c>
      <c r="L1116" s="25" t="s">
        <v>8585</v>
      </c>
      <c r="M1116" s="18"/>
      <c r="N1116" s="4">
        <v>73907678</v>
      </c>
      <c r="O1116" s="4">
        <v>90980735</v>
      </c>
      <c r="P1116" s="5"/>
      <c r="Q1116" s="5"/>
      <c r="R1116" s="5"/>
      <c r="S1116" s="5"/>
      <c r="T1116" s="5"/>
      <c r="U1116" s="5"/>
      <c r="V1116" s="5"/>
      <c r="W1116" s="5"/>
      <c r="X1116" s="18"/>
      <c r="Y1116" s="1" t="s">
        <v>5800</v>
      </c>
      <c r="Z1116" s="27" t="s">
        <v>5801</v>
      </c>
      <c r="AA1116" s="27" t="s">
        <v>5801</v>
      </c>
      <c r="AB1116" s="5"/>
      <c r="AC1116" s="5"/>
      <c r="AD1116" s="11"/>
      <c r="AE1116" s="1" t="s">
        <v>5803</v>
      </c>
      <c r="AF1116" s="28"/>
      <c r="AG1116" s="5"/>
      <c r="AH1116" s="5"/>
      <c r="AI1116" s="11"/>
      <c r="AJ1116" s="5"/>
      <c r="AK1116" s="5"/>
      <c r="AL1116" s="18"/>
      <c r="AM1116" s="18"/>
      <c r="AN1116" s="18"/>
    </row>
    <row x14ac:dyDescent="0.25" r="1117" customHeight="1" ht="18.75">
      <c r="A1117" s="1" t="s">
        <v>1117</v>
      </c>
      <c r="B1117" s="1" t="s">
        <v>4815</v>
      </c>
      <c r="C1117" s="4">
        <v>39911398000153</v>
      </c>
      <c r="D1117" s="2" t="s">
        <v>8586</v>
      </c>
      <c r="E1117" s="4">
        <v>11985586401</v>
      </c>
      <c r="F1117" s="1" t="s">
        <v>8587</v>
      </c>
      <c r="G1117" s="22">
        <v>45504.846655092595</v>
      </c>
      <c r="H1117" s="3">
        <v>45597.230208333334</v>
      </c>
      <c r="I1117" s="22"/>
      <c r="J1117" s="1" t="s">
        <v>117</v>
      </c>
      <c r="K1117" s="1" t="s">
        <v>5812</v>
      </c>
      <c r="L1117" s="25" t="s">
        <v>5503</v>
      </c>
      <c r="M1117" s="18"/>
      <c r="N1117" s="4">
        <v>86985336</v>
      </c>
      <c r="O1117" s="4">
        <v>105394706</v>
      </c>
      <c r="P1117" s="5"/>
      <c r="Q1117" s="1" t="s">
        <v>6592</v>
      </c>
      <c r="R1117" s="5"/>
      <c r="S1117" s="1" t="s">
        <v>5814</v>
      </c>
      <c r="T1117" s="5"/>
      <c r="U1117" s="5"/>
      <c r="V1117" s="5"/>
      <c r="W1117" s="5"/>
      <c r="X1117" s="18"/>
      <c r="Y1117" s="1" t="s">
        <v>5800</v>
      </c>
      <c r="Z1117" s="27" t="s">
        <v>5801</v>
      </c>
      <c r="AA1117" s="27" t="s">
        <v>5801</v>
      </c>
      <c r="AB1117" s="5"/>
      <c r="AC1117" s="27" t="s">
        <v>5802</v>
      </c>
      <c r="AD1117" s="3">
        <v>45504.84664351852</v>
      </c>
      <c r="AE1117" s="1" t="s">
        <v>5803</v>
      </c>
      <c r="AF1117" s="28"/>
      <c r="AG1117" s="5"/>
      <c r="AH1117" s="5"/>
      <c r="AI1117" s="11"/>
      <c r="AJ1117" s="27" t="s">
        <v>5801</v>
      </c>
      <c r="AK1117" s="27" t="s">
        <v>5801</v>
      </c>
      <c r="AL1117" s="4">
        <v>0</v>
      </c>
      <c r="AM1117" s="4">
        <v>0</v>
      </c>
      <c r="AN1117" s="4">
        <v>0</v>
      </c>
    </row>
    <row x14ac:dyDescent="0.25" r="1118" customHeight="1" ht="18.75">
      <c r="A1118" s="1" t="s">
        <v>585</v>
      </c>
      <c r="B1118" s="1" t="s">
        <v>2486</v>
      </c>
      <c r="C1118" s="4">
        <v>30683455000110</v>
      </c>
      <c r="D1118" s="2" t="s">
        <v>8588</v>
      </c>
      <c r="E1118" s="4">
        <v>43999594772</v>
      </c>
      <c r="F1118" s="1" t="s">
        <v>8589</v>
      </c>
      <c r="G1118" s="22">
        <v>45530.84585648148</v>
      </c>
      <c r="H1118" s="3">
        <v>45597.22724537037</v>
      </c>
      <c r="I1118" s="22"/>
      <c r="J1118" s="1" t="s">
        <v>96</v>
      </c>
      <c r="K1118" s="1" t="s">
        <v>5824</v>
      </c>
      <c r="L1118" s="25" t="s">
        <v>5591</v>
      </c>
      <c r="M1118" s="4">
        <v>1026296</v>
      </c>
      <c r="N1118" s="4">
        <v>87775090</v>
      </c>
      <c r="O1118" s="4">
        <v>106580989</v>
      </c>
      <c r="P1118" s="5"/>
      <c r="Q1118" s="1" t="s">
        <v>5813</v>
      </c>
      <c r="R1118" s="5"/>
      <c r="S1118" s="1" t="s">
        <v>5814</v>
      </c>
      <c r="T1118" s="1" t="s">
        <v>5798</v>
      </c>
      <c r="U1118" s="5"/>
      <c r="V1118" s="5"/>
      <c r="W1118" s="27" t="s">
        <v>5802</v>
      </c>
      <c r="X1118" s="18"/>
      <c r="Y1118" s="1" t="s">
        <v>5800</v>
      </c>
      <c r="Z1118" s="27" t="s">
        <v>5801</v>
      </c>
      <c r="AA1118" s="27" t="s">
        <v>5801</v>
      </c>
      <c r="AB1118" s="1" t="s">
        <v>8590</v>
      </c>
      <c r="AC1118" s="27" t="s">
        <v>5802</v>
      </c>
      <c r="AD1118" s="3">
        <v>45530.84581018519</v>
      </c>
      <c r="AE1118" s="1" t="s">
        <v>5803</v>
      </c>
      <c r="AF1118" s="28"/>
      <c r="AG1118" s="5"/>
      <c r="AH1118" s="5"/>
      <c r="AI1118" s="11"/>
      <c r="AJ1118" s="27" t="s">
        <v>5801</v>
      </c>
      <c r="AK1118" s="27" t="s">
        <v>5802</v>
      </c>
      <c r="AL1118" s="4">
        <v>3</v>
      </c>
      <c r="AM1118" s="4">
        <v>3</v>
      </c>
      <c r="AN1118" s="4">
        <v>8</v>
      </c>
    </row>
    <row x14ac:dyDescent="0.25" r="1119" customHeight="1" ht="18.75">
      <c r="A1119" s="1" t="s">
        <v>1292</v>
      </c>
      <c r="B1119" s="1" t="s">
        <v>1884</v>
      </c>
      <c r="C1119" s="4">
        <v>52537998000161</v>
      </c>
      <c r="D1119" s="2" t="s">
        <v>1884</v>
      </c>
      <c r="E1119" s="4">
        <v>31971732825</v>
      </c>
      <c r="F1119" s="1" t="s">
        <v>8591</v>
      </c>
      <c r="G1119" s="22">
        <v>45478.69671296296</v>
      </c>
      <c r="H1119" s="3">
        <v>45564.257731481484</v>
      </c>
      <c r="I1119" s="22">
        <v>45564.257731481484</v>
      </c>
      <c r="J1119" s="1" t="s">
        <v>119</v>
      </c>
      <c r="K1119" s="1" t="s">
        <v>5824</v>
      </c>
      <c r="L1119" s="25" t="s">
        <v>5424</v>
      </c>
      <c r="M1119" s="4">
        <v>1108437</v>
      </c>
      <c r="N1119" s="4">
        <v>86196057</v>
      </c>
      <c r="O1119" s="4">
        <v>104188592</v>
      </c>
      <c r="P1119" s="5"/>
      <c r="Q1119" s="5"/>
      <c r="R1119" s="5"/>
      <c r="S1119" s="5"/>
      <c r="T1119" s="5"/>
      <c r="U1119" s="1" t="s">
        <v>8592</v>
      </c>
      <c r="V1119" s="5"/>
      <c r="W1119" s="5"/>
      <c r="X1119" s="18"/>
      <c r="Y1119" s="1" t="s">
        <v>5800</v>
      </c>
      <c r="Z1119" s="27" t="s">
        <v>5802</v>
      </c>
      <c r="AA1119" s="27" t="s">
        <v>5802</v>
      </c>
      <c r="AB1119" s="5"/>
      <c r="AC1119" s="27" t="s">
        <v>5802</v>
      </c>
      <c r="AD1119" s="3">
        <v>45478.69667824074</v>
      </c>
      <c r="AE1119" s="1" t="s">
        <v>5803</v>
      </c>
      <c r="AF1119" s="26" t="s">
        <v>8593</v>
      </c>
      <c r="AG1119" s="5"/>
      <c r="AH1119" s="5"/>
      <c r="AI1119" s="11"/>
      <c r="AJ1119" s="27" t="s">
        <v>5802</v>
      </c>
      <c r="AK1119" s="5"/>
      <c r="AL1119" s="18"/>
      <c r="AM1119" s="18"/>
      <c r="AN1119" s="18"/>
    </row>
    <row x14ac:dyDescent="0.25" r="1120" customHeight="1" ht="18.75">
      <c r="A1120" s="1" t="s">
        <v>456</v>
      </c>
      <c r="B1120" s="1" t="s">
        <v>1885</v>
      </c>
      <c r="C1120" s="4">
        <v>40197116825</v>
      </c>
      <c r="D1120" s="2" t="s">
        <v>1885</v>
      </c>
      <c r="E1120" s="4">
        <v>14996905746</v>
      </c>
      <c r="F1120" s="1" t="s">
        <v>8594</v>
      </c>
      <c r="G1120" s="22">
        <v>45387.787881944445</v>
      </c>
      <c r="H1120" s="3">
        <v>45597.23013888889</v>
      </c>
      <c r="I1120" s="22"/>
      <c r="J1120" s="1" t="s">
        <v>144</v>
      </c>
      <c r="K1120" s="1" t="s">
        <v>5863</v>
      </c>
      <c r="L1120" s="25" t="s">
        <v>5184</v>
      </c>
      <c r="M1120" s="18"/>
      <c r="N1120" s="4">
        <v>80854273</v>
      </c>
      <c r="O1120" s="4">
        <v>108911361</v>
      </c>
      <c r="P1120" s="5"/>
      <c r="Q1120" s="5"/>
      <c r="R1120" s="5"/>
      <c r="S1120" s="5"/>
      <c r="T1120" s="5"/>
      <c r="U1120" s="1" t="s">
        <v>8595</v>
      </c>
      <c r="V1120" s="5"/>
      <c r="W1120" s="5"/>
      <c r="X1120" s="18"/>
      <c r="Y1120" s="1" t="s">
        <v>5800</v>
      </c>
      <c r="Z1120" s="27" t="s">
        <v>5801</v>
      </c>
      <c r="AA1120" s="27" t="s">
        <v>5801</v>
      </c>
      <c r="AB1120" s="5"/>
      <c r="AC1120" s="27" t="s">
        <v>5802</v>
      </c>
      <c r="AD1120" s="3">
        <v>45387.787881944445</v>
      </c>
      <c r="AE1120" s="1" t="s">
        <v>5803</v>
      </c>
      <c r="AF1120" s="28"/>
      <c r="AG1120" s="5"/>
      <c r="AH1120" s="5"/>
      <c r="AI1120" s="11"/>
      <c r="AJ1120" s="27" t="s">
        <v>5801</v>
      </c>
      <c r="AK1120" s="5"/>
      <c r="AL1120" s="18"/>
      <c r="AM1120" s="18"/>
      <c r="AN1120" s="18"/>
    </row>
    <row x14ac:dyDescent="0.25" r="1121" customHeight="1" ht="18.75">
      <c r="A1121" s="1" t="s">
        <v>1328</v>
      </c>
      <c r="B1121" s="1" t="s">
        <v>8596</v>
      </c>
      <c r="C1121" s="4">
        <v>38504225000158</v>
      </c>
      <c r="D1121" s="2" t="s">
        <v>8597</v>
      </c>
      <c r="E1121" s="4">
        <v>24999384424</v>
      </c>
      <c r="F1121" s="1" t="s">
        <v>8598</v>
      </c>
      <c r="G1121" s="22">
        <v>45573.851793981485</v>
      </c>
      <c r="H1121" s="3">
        <v>45597.090833333335</v>
      </c>
      <c r="I1121" s="22"/>
      <c r="J1121" s="1" t="s">
        <v>206</v>
      </c>
      <c r="K1121" s="5"/>
      <c r="L1121" s="25" t="s">
        <v>8599</v>
      </c>
      <c r="M1121" s="18"/>
      <c r="N1121" s="4">
        <v>89011148</v>
      </c>
      <c r="O1121" s="4">
        <v>108561051</v>
      </c>
      <c r="P1121" s="5"/>
      <c r="Q1121" s="1" t="s">
        <v>5827</v>
      </c>
      <c r="R1121" s="5"/>
      <c r="S1121" s="1" t="s">
        <v>5814</v>
      </c>
      <c r="T1121" s="1" t="s">
        <v>5798</v>
      </c>
      <c r="U1121" s="5"/>
      <c r="V1121" s="5"/>
      <c r="W1121" s="5"/>
      <c r="X1121" s="18"/>
      <c r="Y1121" s="1" t="s">
        <v>5800</v>
      </c>
      <c r="Z1121" s="27" t="s">
        <v>5801</v>
      </c>
      <c r="AA1121" s="27" t="s">
        <v>5801</v>
      </c>
      <c r="AB1121" s="1" t="s">
        <v>8600</v>
      </c>
      <c r="AC1121" s="27" t="s">
        <v>5802</v>
      </c>
      <c r="AD1121" s="3">
        <v>45573.85178240741</v>
      </c>
      <c r="AE1121" s="1" t="s">
        <v>5803</v>
      </c>
      <c r="AF1121" s="28"/>
      <c r="AG1121" s="5"/>
      <c r="AH1121" s="5"/>
      <c r="AI1121" s="11"/>
      <c r="AJ1121" s="27" t="s">
        <v>5801</v>
      </c>
      <c r="AK1121" s="27" t="s">
        <v>5802</v>
      </c>
      <c r="AL1121" s="4">
        <v>1</v>
      </c>
      <c r="AM1121" s="4">
        <v>1</v>
      </c>
      <c r="AN1121" s="4">
        <v>1</v>
      </c>
    </row>
    <row x14ac:dyDescent="0.25" r="1122" customHeight="1" ht="18.75">
      <c r="A1122" s="1" t="s">
        <v>934</v>
      </c>
      <c r="B1122" s="1" t="s">
        <v>2290</v>
      </c>
      <c r="C1122" s="4">
        <v>11283038000135</v>
      </c>
      <c r="D1122" s="2" t="s">
        <v>2290</v>
      </c>
      <c r="E1122" s="4">
        <v>18997175100</v>
      </c>
      <c r="F1122" s="1" t="s">
        <v>8601</v>
      </c>
      <c r="G1122" s="22">
        <v>45349.77023148148</v>
      </c>
      <c r="H1122" s="3">
        <v>45350.80563657408</v>
      </c>
      <c r="I1122" s="22">
        <v>45473.7971875</v>
      </c>
      <c r="J1122" s="1" t="s">
        <v>20</v>
      </c>
      <c r="K1122" s="5"/>
      <c r="L1122" s="25" t="s">
        <v>8602</v>
      </c>
      <c r="M1122" s="18"/>
      <c r="N1122" s="4">
        <v>77851722</v>
      </c>
      <c r="O1122" s="4">
        <v>96550354</v>
      </c>
      <c r="P1122" s="5"/>
      <c r="Q1122" s="5"/>
      <c r="R1122" s="5"/>
      <c r="S1122" s="5"/>
      <c r="T1122" s="1" t="s">
        <v>5815</v>
      </c>
      <c r="U1122" s="1" t="s">
        <v>8601</v>
      </c>
      <c r="V1122" s="5"/>
      <c r="W1122" s="5"/>
      <c r="X1122" s="18"/>
      <c r="Y1122" s="1" t="s">
        <v>5800</v>
      </c>
      <c r="Z1122" s="27" t="s">
        <v>5801</v>
      </c>
      <c r="AA1122" s="27" t="s">
        <v>5801</v>
      </c>
      <c r="AB1122" s="5"/>
      <c r="AC1122" s="5"/>
      <c r="AD1122" s="11"/>
      <c r="AE1122" s="1" t="s">
        <v>5803</v>
      </c>
      <c r="AF1122" s="28"/>
      <c r="AG1122" s="5"/>
      <c r="AH1122" s="5"/>
      <c r="AI1122" s="11"/>
      <c r="AJ1122" s="5"/>
      <c r="AK1122" s="5"/>
      <c r="AL1122" s="18"/>
      <c r="AM1122" s="18"/>
      <c r="AN1122" s="18"/>
    </row>
    <row x14ac:dyDescent="0.25" r="1123" customHeight="1" ht="18.75">
      <c r="A1123" s="1" t="s">
        <v>781</v>
      </c>
      <c r="B1123" s="1" t="s">
        <v>4816</v>
      </c>
      <c r="C1123" s="4">
        <v>28347297000185</v>
      </c>
      <c r="D1123" s="2" t="s">
        <v>4816</v>
      </c>
      <c r="E1123" s="4">
        <v>22992056497</v>
      </c>
      <c r="F1123" s="1" t="s">
        <v>8603</v>
      </c>
      <c r="G1123" s="22">
        <v>45499.55798611111</v>
      </c>
      <c r="H1123" s="3">
        <v>45597.230208333334</v>
      </c>
      <c r="I1123" s="22"/>
      <c r="J1123" s="1" t="s">
        <v>223</v>
      </c>
      <c r="K1123" s="5"/>
      <c r="L1123" s="5"/>
      <c r="M1123" s="18"/>
      <c r="N1123" s="4">
        <v>86865318</v>
      </c>
      <c r="O1123" s="4">
        <v>105170030</v>
      </c>
      <c r="P1123" s="5"/>
      <c r="Q1123" s="5"/>
      <c r="R1123" s="5"/>
      <c r="S1123" s="5"/>
      <c r="T1123" s="1" t="s">
        <v>5815</v>
      </c>
      <c r="U1123" s="5"/>
      <c r="V1123" s="5"/>
      <c r="W1123" s="5"/>
      <c r="X1123" s="18"/>
      <c r="Y1123" s="1" t="s">
        <v>5800</v>
      </c>
      <c r="Z1123" s="27" t="s">
        <v>5801</v>
      </c>
      <c r="AA1123" s="27" t="s">
        <v>5801</v>
      </c>
      <c r="AB1123" s="5"/>
      <c r="AC1123" s="27" t="s">
        <v>5802</v>
      </c>
      <c r="AD1123" s="3">
        <v>45499.557974537034</v>
      </c>
      <c r="AE1123" s="1" t="s">
        <v>5803</v>
      </c>
      <c r="AF1123" s="26" t="s">
        <v>8604</v>
      </c>
      <c r="AG1123" s="5"/>
      <c r="AH1123" s="5"/>
      <c r="AI1123" s="11"/>
      <c r="AJ1123" s="27" t="s">
        <v>5801</v>
      </c>
      <c r="AK1123" s="5"/>
      <c r="AL1123" s="18"/>
      <c r="AM1123" s="18"/>
      <c r="AN1123" s="18"/>
    </row>
    <row x14ac:dyDescent="0.25" r="1124" customHeight="1" ht="18.75">
      <c r="A1124" s="1" t="s">
        <v>1160</v>
      </c>
      <c r="B1124" s="1" t="s">
        <v>8605</v>
      </c>
      <c r="C1124" s="4">
        <v>17292888000186</v>
      </c>
      <c r="D1124" s="2" t="s">
        <v>8605</v>
      </c>
      <c r="E1124" s="4">
        <v>21999912921</v>
      </c>
      <c r="F1124" s="1" t="s">
        <v>8606</v>
      </c>
      <c r="G1124" s="22">
        <v>45203.84273148148</v>
      </c>
      <c r="H1124" s="3">
        <v>45597.23018518519</v>
      </c>
      <c r="I1124" s="22"/>
      <c r="J1124" s="1" t="s">
        <v>119</v>
      </c>
      <c r="K1124" s="1" t="s">
        <v>6143</v>
      </c>
      <c r="L1124" s="25" t="s">
        <v>8607</v>
      </c>
      <c r="M1124" s="18"/>
      <c r="N1124" s="4">
        <v>72849664</v>
      </c>
      <c r="O1124" s="4">
        <v>89205091</v>
      </c>
      <c r="P1124" s="5"/>
      <c r="Q1124" s="5"/>
      <c r="R1124" s="5"/>
      <c r="S1124" s="5"/>
      <c r="T1124" s="5"/>
      <c r="U1124" s="1" t="s">
        <v>8608</v>
      </c>
      <c r="V1124" s="5"/>
      <c r="W1124" s="5"/>
      <c r="X1124" s="18"/>
      <c r="Y1124" s="1" t="s">
        <v>5800</v>
      </c>
      <c r="Z1124" s="27" t="s">
        <v>5801</v>
      </c>
      <c r="AA1124" s="27" t="s">
        <v>5801</v>
      </c>
      <c r="AB1124" s="5"/>
      <c r="AC1124" s="5"/>
      <c r="AD1124" s="11"/>
      <c r="AE1124" s="1" t="s">
        <v>5803</v>
      </c>
      <c r="AF1124" s="26" t="s">
        <v>8609</v>
      </c>
      <c r="AG1124" s="5"/>
      <c r="AH1124" s="5"/>
      <c r="AI1124" s="11"/>
      <c r="AJ1124" s="27" t="s">
        <v>5801</v>
      </c>
      <c r="AK1124" s="5"/>
      <c r="AL1124" s="18"/>
      <c r="AM1124" s="18"/>
      <c r="AN1124" s="18"/>
    </row>
    <row x14ac:dyDescent="0.25" r="1125" customHeight="1" ht="18.75">
      <c r="A1125" s="1" t="s">
        <v>1007</v>
      </c>
      <c r="B1125" s="1" t="s">
        <v>1977</v>
      </c>
      <c r="C1125" s="4">
        <v>54086774000106</v>
      </c>
      <c r="D1125" s="2" t="s">
        <v>1977</v>
      </c>
      <c r="E1125" s="4">
        <v>51989981111</v>
      </c>
      <c r="F1125" s="1" t="s">
        <v>8610</v>
      </c>
      <c r="G1125" s="22">
        <v>45450.83273148148</v>
      </c>
      <c r="H1125" s="3">
        <v>45597.230208333334</v>
      </c>
      <c r="I1125" s="22"/>
      <c r="J1125" s="1" t="s">
        <v>159</v>
      </c>
      <c r="K1125" s="1" t="s">
        <v>5846</v>
      </c>
      <c r="L1125" s="25" t="s">
        <v>5341</v>
      </c>
      <c r="M1125" s="18"/>
      <c r="N1125" s="4">
        <v>85333706</v>
      </c>
      <c r="O1125" s="4">
        <v>102769576</v>
      </c>
      <c r="P1125" s="5"/>
      <c r="Q1125" s="5"/>
      <c r="R1125" s="5"/>
      <c r="S1125" s="5"/>
      <c r="T1125" s="1" t="s">
        <v>5798</v>
      </c>
      <c r="U1125" s="1" t="s">
        <v>8611</v>
      </c>
      <c r="V1125" s="5"/>
      <c r="W1125" s="5"/>
      <c r="X1125" s="18"/>
      <c r="Y1125" s="1" t="s">
        <v>5825</v>
      </c>
      <c r="Z1125" s="27" t="s">
        <v>5801</v>
      </c>
      <c r="AA1125" s="27" t="s">
        <v>5801</v>
      </c>
      <c r="AB1125" s="5"/>
      <c r="AC1125" s="27" t="s">
        <v>5802</v>
      </c>
      <c r="AD1125" s="3">
        <v>45450.82780092592</v>
      </c>
      <c r="AE1125" s="1" t="s">
        <v>5803</v>
      </c>
      <c r="AF1125" s="28"/>
      <c r="AG1125" s="5"/>
      <c r="AH1125" s="5"/>
      <c r="AI1125" s="11"/>
      <c r="AJ1125" s="27" t="s">
        <v>5801</v>
      </c>
      <c r="AK1125" s="5"/>
      <c r="AL1125" s="18"/>
      <c r="AM1125" s="18"/>
      <c r="AN1125" s="18"/>
    </row>
    <row x14ac:dyDescent="0.25" r="1126" customHeight="1" ht="18.75">
      <c r="A1126" s="1" t="s">
        <v>404</v>
      </c>
      <c r="B1126" s="1" t="s">
        <v>4817</v>
      </c>
      <c r="C1126" s="4">
        <v>24459412000152</v>
      </c>
      <c r="D1126" s="2" t="s">
        <v>8612</v>
      </c>
      <c r="E1126" s="4">
        <v>11989075468</v>
      </c>
      <c r="F1126" s="1" t="s">
        <v>8613</v>
      </c>
      <c r="G1126" s="22">
        <v>45379.6003125</v>
      </c>
      <c r="H1126" s="3">
        <v>45597.23017361111</v>
      </c>
      <c r="I1126" s="22"/>
      <c r="J1126" s="1" t="s">
        <v>41</v>
      </c>
      <c r="K1126" s="1" t="s">
        <v>5812</v>
      </c>
      <c r="L1126" s="25" t="s">
        <v>5172</v>
      </c>
      <c r="M1126" s="18"/>
      <c r="N1126" s="4">
        <v>80031646</v>
      </c>
      <c r="O1126" s="4">
        <v>98619925</v>
      </c>
      <c r="P1126" s="5"/>
      <c r="Q1126" s="5"/>
      <c r="R1126" s="5"/>
      <c r="S1126" s="5"/>
      <c r="T1126" s="1" t="s">
        <v>5798</v>
      </c>
      <c r="U1126" s="1" t="s">
        <v>8613</v>
      </c>
      <c r="V1126" s="5"/>
      <c r="W1126" s="27" t="s">
        <v>5801</v>
      </c>
      <c r="X1126" s="18"/>
      <c r="Y1126" s="1" t="s">
        <v>5800</v>
      </c>
      <c r="Z1126" s="27" t="s">
        <v>5801</v>
      </c>
      <c r="AA1126" s="27" t="s">
        <v>5801</v>
      </c>
      <c r="AB1126" s="5"/>
      <c r="AC1126" s="27" t="s">
        <v>5802</v>
      </c>
      <c r="AD1126" s="3">
        <v>45379.6006712963</v>
      </c>
      <c r="AE1126" s="1" t="s">
        <v>5803</v>
      </c>
      <c r="AF1126" s="28"/>
      <c r="AG1126" s="5"/>
      <c r="AH1126" s="5"/>
      <c r="AI1126" s="11"/>
      <c r="AJ1126" s="27" t="s">
        <v>5801</v>
      </c>
      <c r="AK1126" s="5"/>
      <c r="AL1126" s="18"/>
      <c r="AM1126" s="18"/>
      <c r="AN1126" s="18"/>
    </row>
    <row x14ac:dyDescent="0.25" r="1127" customHeight="1" ht="18.75">
      <c r="A1127" s="1" t="s">
        <v>1430</v>
      </c>
      <c r="B1127" s="1" t="s">
        <v>2291</v>
      </c>
      <c r="C1127" s="4">
        <v>27729099000113</v>
      </c>
      <c r="D1127" s="2" t="s">
        <v>2291</v>
      </c>
      <c r="E1127" s="4">
        <v>31994417824</v>
      </c>
      <c r="F1127" s="1" t="s">
        <v>8614</v>
      </c>
      <c r="G1127" s="22">
        <v>45533.63072916667</v>
      </c>
      <c r="H1127" s="3">
        <v>45597.23019675926</v>
      </c>
      <c r="I1127" s="22"/>
      <c r="J1127" s="1" t="s">
        <v>223</v>
      </c>
      <c r="K1127" s="1" t="s">
        <v>5812</v>
      </c>
      <c r="L1127" s="25" t="s">
        <v>5602</v>
      </c>
      <c r="M1127" s="18"/>
      <c r="N1127" s="4">
        <v>87843519</v>
      </c>
      <c r="O1127" s="4">
        <v>106703041</v>
      </c>
      <c r="P1127" s="5"/>
      <c r="Q1127" s="1" t="s">
        <v>5852</v>
      </c>
      <c r="R1127" s="5"/>
      <c r="S1127" s="1" t="s">
        <v>5882</v>
      </c>
      <c r="T1127" s="5"/>
      <c r="U1127" s="5"/>
      <c r="V1127" s="5"/>
      <c r="W1127" s="5"/>
      <c r="X1127" s="18"/>
      <c r="Y1127" s="1" t="s">
        <v>5800</v>
      </c>
      <c r="Z1127" s="27" t="s">
        <v>5801</v>
      </c>
      <c r="AA1127" s="27" t="s">
        <v>5801</v>
      </c>
      <c r="AB1127" s="1" t="s">
        <v>8615</v>
      </c>
      <c r="AC1127" s="27" t="s">
        <v>5802</v>
      </c>
      <c r="AD1127" s="3">
        <v>45533.63071759259</v>
      </c>
      <c r="AE1127" s="1" t="s">
        <v>5803</v>
      </c>
      <c r="AF1127" s="28"/>
      <c r="AG1127" s="5"/>
      <c r="AH1127" s="5"/>
      <c r="AI1127" s="11"/>
      <c r="AJ1127" s="27" t="s">
        <v>5801</v>
      </c>
      <c r="AK1127" s="27" t="s">
        <v>5802</v>
      </c>
      <c r="AL1127" s="4">
        <v>1</v>
      </c>
      <c r="AM1127" s="4">
        <v>1</v>
      </c>
      <c r="AN1127" s="4">
        <v>1</v>
      </c>
    </row>
    <row x14ac:dyDescent="0.25" r="1128" customHeight="1" ht="18.75">
      <c r="A1128" s="1" t="s">
        <v>1466</v>
      </c>
      <c r="B1128" s="1" t="s">
        <v>2292</v>
      </c>
      <c r="C1128" s="4">
        <v>31973666000150</v>
      </c>
      <c r="D1128" s="2" t="s">
        <v>2292</v>
      </c>
      <c r="E1128" s="4">
        <v>54991451235</v>
      </c>
      <c r="F1128" s="1" t="s">
        <v>8616</v>
      </c>
      <c r="G1128" s="22">
        <v>45264.617743055554</v>
      </c>
      <c r="H1128" s="3">
        <v>45264.84663194444</v>
      </c>
      <c r="I1128" s="22">
        <v>45266.77857638889</v>
      </c>
      <c r="J1128" s="1" t="s">
        <v>44</v>
      </c>
      <c r="K1128" s="1" t="s">
        <v>5812</v>
      </c>
      <c r="L1128" s="5"/>
      <c r="M1128" s="18"/>
      <c r="N1128" s="4">
        <v>75045174</v>
      </c>
      <c r="O1128" s="4">
        <v>92736689</v>
      </c>
      <c r="P1128" s="5"/>
      <c r="Q1128" s="5"/>
      <c r="R1128" s="5"/>
      <c r="S1128" s="5"/>
      <c r="T1128" s="1" t="s">
        <v>5815</v>
      </c>
      <c r="U1128" s="1" t="s">
        <v>8617</v>
      </c>
      <c r="V1128" s="5"/>
      <c r="W1128" s="5"/>
      <c r="X1128" s="18"/>
      <c r="Y1128" s="1" t="s">
        <v>5800</v>
      </c>
      <c r="Z1128" s="27" t="s">
        <v>5801</v>
      </c>
      <c r="AA1128" s="27" t="s">
        <v>5801</v>
      </c>
      <c r="AB1128" s="5"/>
      <c r="AC1128" s="5"/>
      <c r="AD1128" s="11"/>
      <c r="AE1128" s="1" t="s">
        <v>5803</v>
      </c>
      <c r="AF1128" s="28"/>
      <c r="AG1128" s="5"/>
      <c r="AH1128" s="5"/>
      <c r="AI1128" s="11"/>
      <c r="AJ1128" s="5"/>
      <c r="AK1128" s="5"/>
      <c r="AL1128" s="18"/>
      <c r="AM1128" s="18"/>
      <c r="AN1128" s="18"/>
    </row>
    <row x14ac:dyDescent="0.25" r="1129" customHeight="1" ht="18.75">
      <c r="A1129" s="1" t="s">
        <v>720</v>
      </c>
      <c r="B1129" s="1" t="s">
        <v>4818</v>
      </c>
      <c r="C1129" s="4">
        <v>62153692334</v>
      </c>
      <c r="D1129" s="2" t="s">
        <v>4818</v>
      </c>
      <c r="E1129" s="4">
        <v>85985692000</v>
      </c>
      <c r="F1129" s="1" t="s">
        <v>8618</v>
      </c>
      <c r="G1129" s="22">
        <v>45464.84748842593</v>
      </c>
      <c r="H1129" s="3">
        <v>45597.23018518519</v>
      </c>
      <c r="I1129" s="22"/>
      <c r="J1129" s="1" t="s">
        <v>193</v>
      </c>
      <c r="K1129" s="5"/>
      <c r="L1129" s="25" t="s">
        <v>5389</v>
      </c>
      <c r="M1129" s="18"/>
      <c r="N1129" s="4">
        <v>85835818</v>
      </c>
      <c r="O1129" s="4">
        <v>103531292</v>
      </c>
      <c r="P1129" s="5"/>
      <c r="Q1129" s="5"/>
      <c r="R1129" s="5"/>
      <c r="S1129" s="5"/>
      <c r="T1129" s="5"/>
      <c r="U1129" s="1" t="s">
        <v>8619</v>
      </c>
      <c r="V1129" s="5"/>
      <c r="W1129" s="27" t="s">
        <v>5801</v>
      </c>
      <c r="X1129" s="18"/>
      <c r="Y1129" s="1" t="s">
        <v>5800</v>
      </c>
      <c r="Z1129" s="27" t="s">
        <v>5801</v>
      </c>
      <c r="AA1129" s="27" t="s">
        <v>5801</v>
      </c>
      <c r="AB1129" s="5"/>
      <c r="AC1129" s="27" t="s">
        <v>5802</v>
      </c>
      <c r="AD1129" s="3">
        <v>45464.84792824074</v>
      </c>
      <c r="AE1129" s="1" t="s">
        <v>5803</v>
      </c>
      <c r="AF1129" s="28"/>
      <c r="AG1129" s="5"/>
      <c r="AH1129" s="5"/>
      <c r="AI1129" s="11"/>
      <c r="AJ1129" s="27" t="s">
        <v>5801</v>
      </c>
      <c r="AK1129" s="5"/>
      <c r="AL1129" s="18"/>
      <c r="AM1129" s="18"/>
      <c r="AN1129" s="18"/>
    </row>
    <row x14ac:dyDescent="0.25" r="1130" customHeight="1" ht="18.75">
      <c r="A1130" s="1" t="s">
        <v>551</v>
      </c>
      <c r="B1130" s="1" t="s">
        <v>8620</v>
      </c>
      <c r="C1130" s="4">
        <v>47790877000197</v>
      </c>
      <c r="D1130" s="2" t="s">
        <v>8620</v>
      </c>
      <c r="E1130" s="4">
        <v>81988137139</v>
      </c>
      <c r="F1130" s="1" t="s">
        <v>8621</v>
      </c>
      <c r="G1130" s="22">
        <v>45251.829733796294</v>
      </c>
      <c r="H1130" s="3">
        <v>45597.230219907404</v>
      </c>
      <c r="I1130" s="22"/>
      <c r="J1130" s="1" t="s">
        <v>119</v>
      </c>
      <c r="K1130" s="1" t="s">
        <v>5893</v>
      </c>
      <c r="L1130" s="25" t="s">
        <v>8622</v>
      </c>
      <c r="M1130" s="18"/>
      <c r="N1130" s="4">
        <v>74425599</v>
      </c>
      <c r="O1130" s="4">
        <v>91998003</v>
      </c>
      <c r="P1130" s="5"/>
      <c r="Q1130" s="5"/>
      <c r="R1130" s="5"/>
      <c r="S1130" s="5"/>
      <c r="T1130" s="5"/>
      <c r="U1130" s="1" t="s">
        <v>8623</v>
      </c>
      <c r="V1130" s="5"/>
      <c r="W1130" s="5"/>
      <c r="X1130" s="18"/>
      <c r="Y1130" s="1" t="s">
        <v>5800</v>
      </c>
      <c r="Z1130" s="27" t="s">
        <v>5801</v>
      </c>
      <c r="AA1130" s="27" t="s">
        <v>5801</v>
      </c>
      <c r="AB1130" s="5"/>
      <c r="AC1130" s="5"/>
      <c r="AD1130" s="11"/>
      <c r="AE1130" s="1" t="s">
        <v>5803</v>
      </c>
      <c r="AF1130" s="28"/>
      <c r="AG1130" s="5"/>
      <c r="AH1130" s="5"/>
      <c r="AI1130" s="11"/>
      <c r="AJ1130" s="27" t="s">
        <v>5801</v>
      </c>
      <c r="AK1130" s="5"/>
      <c r="AL1130" s="18"/>
      <c r="AM1130" s="18"/>
      <c r="AN1130" s="18"/>
    </row>
    <row x14ac:dyDescent="0.25" r="1131" customHeight="1" ht="18.75">
      <c r="A1131" s="1" t="s">
        <v>4532</v>
      </c>
      <c r="B1131" s="1" t="s">
        <v>8624</v>
      </c>
      <c r="C1131" s="4">
        <v>57007322000180</v>
      </c>
      <c r="D1131" s="2" t="s">
        <v>8624</v>
      </c>
      <c r="E1131" s="4">
        <v>11911492525</v>
      </c>
      <c r="F1131" s="1" t="s">
        <v>8625</v>
      </c>
      <c r="G1131" s="22">
        <v>45540.55231481481</v>
      </c>
      <c r="H1131" s="3">
        <v>45597.23019675926</v>
      </c>
      <c r="I1131" s="22"/>
      <c r="J1131" s="1" t="s">
        <v>273</v>
      </c>
      <c r="K1131" s="5"/>
      <c r="L1131" s="5"/>
      <c r="M1131" s="18"/>
      <c r="N1131" s="4">
        <v>88078250</v>
      </c>
      <c r="O1131" s="4">
        <v>106997787</v>
      </c>
      <c r="P1131" s="5"/>
      <c r="Q1131" s="5"/>
      <c r="R1131" s="5"/>
      <c r="S1131" s="5"/>
      <c r="T1131" s="5"/>
      <c r="U1131" s="5"/>
      <c r="V1131" s="5"/>
      <c r="W1131" s="5"/>
      <c r="X1131" s="18"/>
      <c r="Y1131" s="1" t="s">
        <v>5800</v>
      </c>
      <c r="Z1131" s="27" t="s">
        <v>5801</v>
      </c>
      <c r="AA1131" s="27" t="s">
        <v>5801</v>
      </c>
      <c r="AB1131" s="5"/>
      <c r="AC1131" s="27" t="s">
        <v>5802</v>
      </c>
      <c r="AD1131" s="3">
        <v>45540.54483796296</v>
      </c>
      <c r="AE1131" s="1" t="s">
        <v>5803</v>
      </c>
      <c r="AF1131" s="28"/>
      <c r="AG1131" s="5"/>
      <c r="AH1131" s="5"/>
      <c r="AI1131" s="11"/>
      <c r="AJ1131" s="27" t="s">
        <v>5801</v>
      </c>
      <c r="AK1131" s="5"/>
      <c r="AL1131" s="18"/>
      <c r="AM1131" s="18"/>
      <c r="AN1131" s="18"/>
    </row>
    <row x14ac:dyDescent="0.25" r="1132" customHeight="1" ht="18.75">
      <c r="A1132" s="1" t="s">
        <v>1333</v>
      </c>
      <c r="B1132" s="1" t="s">
        <v>8626</v>
      </c>
      <c r="C1132" s="4">
        <v>39302643000125</v>
      </c>
      <c r="D1132" s="2" t="s">
        <v>8626</v>
      </c>
      <c r="E1132" s="4">
        <v>44998263883</v>
      </c>
      <c r="F1132" s="1" t="s">
        <v>8627</v>
      </c>
      <c r="G1132" s="22">
        <v>45338.85491898148</v>
      </c>
      <c r="H1132" s="3">
        <v>45497.602013888885</v>
      </c>
      <c r="I1132" s="22">
        <v>45497.83230324074</v>
      </c>
      <c r="J1132" s="1" t="s">
        <v>119</v>
      </c>
      <c r="K1132" s="1" t="s">
        <v>5807</v>
      </c>
      <c r="L1132" s="25" t="s">
        <v>8628</v>
      </c>
      <c r="M1132" s="18"/>
      <c r="N1132" s="4">
        <v>77505131</v>
      </c>
      <c r="O1132" s="4">
        <v>96082663</v>
      </c>
      <c r="P1132" s="5"/>
      <c r="Q1132" s="5"/>
      <c r="R1132" s="5"/>
      <c r="S1132" s="5"/>
      <c r="T1132" s="1" t="s">
        <v>5815</v>
      </c>
      <c r="U1132" s="1" t="s">
        <v>8629</v>
      </c>
      <c r="V1132" s="5"/>
      <c r="W1132" s="5"/>
      <c r="X1132" s="18"/>
      <c r="Y1132" s="1" t="s">
        <v>5800</v>
      </c>
      <c r="Z1132" s="27" t="s">
        <v>5801</v>
      </c>
      <c r="AA1132" s="27" t="s">
        <v>5801</v>
      </c>
      <c r="AB1132" s="5"/>
      <c r="AC1132" s="5"/>
      <c r="AD1132" s="11"/>
      <c r="AE1132" s="1" t="s">
        <v>5803</v>
      </c>
      <c r="AF1132" s="28"/>
      <c r="AG1132" s="5"/>
      <c r="AH1132" s="5"/>
      <c r="AI1132" s="11"/>
      <c r="AJ1132" s="27" t="s">
        <v>5802</v>
      </c>
      <c r="AK1132" s="5"/>
      <c r="AL1132" s="18"/>
      <c r="AM1132" s="18"/>
      <c r="AN1132" s="18"/>
    </row>
    <row x14ac:dyDescent="0.25" r="1133" customHeight="1" ht="18.75">
      <c r="A1133" s="1" t="s">
        <v>677</v>
      </c>
      <c r="B1133" s="1" t="s">
        <v>2487</v>
      </c>
      <c r="C1133" s="4">
        <v>31508569000196</v>
      </c>
      <c r="D1133" s="2" t="s">
        <v>2487</v>
      </c>
      <c r="E1133" s="4">
        <v>32991340671</v>
      </c>
      <c r="F1133" s="1" t="s">
        <v>8630</v>
      </c>
      <c r="G1133" s="22">
        <v>45265.858668981484</v>
      </c>
      <c r="H1133" s="3">
        <v>45597.230219907404</v>
      </c>
      <c r="I1133" s="22"/>
      <c r="J1133" s="1" t="s">
        <v>75</v>
      </c>
      <c r="K1133" s="1" t="s">
        <v>5863</v>
      </c>
      <c r="L1133" s="25" t="s">
        <v>8631</v>
      </c>
      <c r="M1133" s="18"/>
      <c r="N1133" s="4">
        <v>75108190</v>
      </c>
      <c r="O1133" s="4">
        <v>92812068</v>
      </c>
      <c r="P1133" s="5"/>
      <c r="Q1133" s="5"/>
      <c r="R1133" s="5"/>
      <c r="S1133" s="5"/>
      <c r="T1133" s="1" t="s">
        <v>5815</v>
      </c>
      <c r="U1133" s="1" t="s">
        <v>8632</v>
      </c>
      <c r="V1133" s="5"/>
      <c r="W1133" s="27" t="s">
        <v>5801</v>
      </c>
      <c r="X1133" s="18"/>
      <c r="Y1133" s="1" t="s">
        <v>5800</v>
      </c>
      <c r="Z1133" s="27" t="s">
        <v>5801</v>
      </c>
      <c r="AA1133" s="27" t="s">
        <v>5801</v>
      </c>
      <c r="AB1133" s="5"/>
      <c r="AC1133" s="5"/>
      <c r="AD1133" s="11"/>
      <c r="AE1133" s="1" t="s">
        <v>5803</v>
      </c>
      <c r="AF1133" s="28"/>
      <c r="AG1133" s="5"/>
      <c r="AH1133" s="5"/>
      <c r="AI1133" s="11"/>
      <c r="AJ1133" s="27" t="s">
        <v>5801</v>
      </c>
      <c r="AK1133" s="5"/>
      <c r="AL1133" s="18"/>
      <c r="AM1133" s="18"/>
      <c r="AN1133" s="18"/>
    </row>
    <row x14ac:dyDescent="0.25" r="1134" customHeight="1" ht="18.75">
      <c r="A1134" s="1" t="s">
        <v>479</v>
      </c>
      <c r="B1134" s="1" t="s">
        <v>2293</v>
      </c>
      <c r="C1134" s="4">
        <v>52992848000148</v>
      </c>
      <c r="D1134" s="2" t="s">
        <v>8633</v>
      </c>
      <c r="E1134" s="4">
        <v>85989959122</v>
      </c>
      <c r="F1134" s="1" t="s">
        <v>8634</v>
      </c>
      <c r="G1134" s="22">
        <v>45533.82100694445</v>
      </c>
      <c r="H1134" s="3">
        <v>45597.23017361111</v>
      </c>
      <c r="I1134" s="22"/>
      <c r="J1134" s="1" t="s">
        <v>66</v>
      </c>
      <c r="K1134" s="1" t="s">
        <v>5893</v>
      </c>
      <c r="L1134" s="25" t="s">
        <v>5604</v>
      </c>
      <c r="M1134" s="18"/>
      <c r="N1134" s="4">
        <v>87850304</v>
      </c>
      <c r="O1134" s="4">
        <v>106717467</v>
      </c>
      <c r="P1134" s="5"/>
      <c r="Q1134" s="5"/>
      <c r="R1134" s="5"/>
      <c r="S1134" s="1" t="s">
        <v>5882</v>
      </c>
      <c r="T1134" s="1" t="s">
        <v>5815</v>
      </c>
      <c r="U1134" s="5"/>
      <c r="V1134" s="5"/>
      <c r="W1134" s="5"/>
      <c r="X1134" s="18"/>
      <c r="Y1134" s="1" t="s">
        <v>5800</v>
      </c>
      <c r="Z1134" s="27" t="s">
        <v>5801</v>
      </c>
      <c r="AA1134" s="27" t="s">
        <v>5801</v>
      </c>
      <c r="AB1134" s="5"/>
      <c r="AC1134" s="27" t="s">
        <v>5802</v>
      </c>
      <c r="AD1134" s="3">
        <v>45533.82098379629</v>
      </c>
      <c r="AE1134" s="1" t="s">
        <v>5803</v>
      </c>
      <c r="AF1134" s="28"/>
      <c r="AG1134" s="5"/>
      <c r="AH1134" s="5"/>
      <c r="AI1134" s="11"/>
      <c r="AJ1134" s="27" t="s">
        <v>5801</v>
      </c>
      <c r="AK1134" s="27" t="s">
        <v>5801</v>
      </c>
      <c r="AL1134" s="4">
        <v>0</v>
      </c>
      <c r="AM1134" s="4">
        <v>0</v>
      </c>
      <c r="AN1134" s="4">
        <v>0</v>
      </c>
    </row>
    <row x14ac:dyDescent="0.25" r="1135" customHeight="1" ht="18.75">
      <c r="A1135" s="1" t="s">
        <v>1183</v>
      </c>
      <c r="B1135" s="1" t="s">
        <v>2294</v>
      </c>
      <c r="C1135" s="4">
        <v>46086721000167</v>
      </c>
      <c r="D1135" s="2" t="s">
        <v>2294</v>
      </c>
      <c r="E1135" s="4">
        <v>31984369346</v>
      </c>
      <c r="F1135" s="1" t="s">
        <v>8635</v>
      </c>
      <c r="G1135" s="22">
        <v>45573.554398148146</v>
      </c>
      <c r="H1135" s="3">
        <v>45597.230150462965</v>
      </c>
      <c r="I1135" s="22"/>
      <c r="J1135" s="1" t="s">
        <v>316</v>
      </c>
      <c r="K1135" s="1" t="s">
        <v>5797</v>
      </c>
      <c r="L1135" s="5"/>
      <c r="M1135" s="18"/>
      <c r="N1135" s="4">
        <v>88879572</v>
      </c>
      <c r="O1135" s="4">
        <v>108534549</v>
      </c>
      <c r="P1135" s="5"/>
      <c r="Q1135" s="5"/>
      <c r="R1135" s="5"/>
      <c r="S1135" s="5"/>
      <c r="T1135" s="1" t="s">
        <v>5815</v>
      </c>
      <c r="U1135" s="5"/>
      <c r="V1135" s="5"/>
      <c r="W1135" s="5"/>
      <c r="X1135" s="4">
        <v>146759</v>
      </c>
      <c r="Y1135" s="1" t="s">
        <v>5940</v>
      </c>
      <c r="Z1135" s="27" t="s">
        <v>5801</v>
      </c>
      <c r="AA1135" s="27" t="s">
        <v>5801</v>
      </c>
      <c r="AB1135" s="5"/>
      <c r="AC1135" s="27" t="s">
        <v>5802</v>
      </c>
      <c r="AD1135" s="3">
        <v>45534.83695601852</v>
      </c>
      <c r="AE1135" s="1" t="s">
        <v>5803</v>
      </c>
      <c r="AF1135" s="28"/>
      <c r="AG1135" s="5"/>
      <c r="AH1135" s="5"/>
      <c r="AI1135" s="11"/>
      <c r="AJ1135" s="27" t="s">
        <v>5801</v>
      </c>
      <c r="AK1135" s="5"/>
      <c r="AL1135" s="18"/>
      <c r="AM1135" s="18"/>
      <c r="AN1135" s="18"/>
    </row>
    <row x14ac:dyDescent="0.25" r="1136" customHeight="1" ht="18.75">
      <c r="A1136" s="1" t="s">
        <v>656</v>
      </c>
      <c r="B1136" s="1" t="s">
        <v>4819</v>
      </c>
      <c r="C1136" s="4">
        <v>27384774000110</v>
      </c>
      <c r="D1136" s="2" t="s">
        <v>4819</v>
      </c>
      <c r="E1136" s="4">
        <v>47999316621</v>
      </c>
      <c r="F1136" s="1" t="s">
        <v>8636</v>
      </c>
      <c r="G1136" s="22">
        <v>45366.50849537037</v>
      </c>
      <c r="H1136" s="3">
        <v>45369.83829861111</v>
      </c>
      <c r="I1136" s="22">
        <v>45411.50324074074</v>
      </c>
      <c r="J1136" s="1" t="s">
        <v>20</v>
      </c>
      <c r="K1136" s="1" t="s">
        <v>5807</v>
      </c>
      <c r="L1136" s="5"/>
      <c r="M1136" s="18"/>
      <c r="N1136" s="4">
        <v>79162350</v>
      </c>
      <c r="O1136" s="4">
        <v>97802177</v>
      </c>
      <c r="P1136" s="5"/>
      <c r="Q1136" s="5"/>
      <c r="R1136" s="5"/>
      <c r="S1136" s="5"/>
      <c r="T1136" s="1" t="s">
        <v>5815</v>
      </c>
      <c r="U1136" s="1" t="s">
        <v>8637</v>
      </c>
      <c r="V1136" s="5"/>
      <c r="W1136" s="5"/>
      <c r="X1136" s="18"/>
      <c r="Y1136" s="1" t="s">
        <v>5800</v>
      </c>
      <c r="Z1136" s="27" t="s">
        <v>5801</v>
      </c>
      <c r="AA1136" s="27" t="s">
        <v>5801</v>
      </c>
      <c r="AB1136" s="5"/>
      <c r="AC1136" s="5"/>
      <c r="AD1136" s="11"/>
      <c r="AE1136" s="1" t="s">
        <v>5803</v>
      </c>
      <c r="AF1136" s="28"/>
      <c r="AG1136" s="5"/>
      <c r="AH1136" s="5"/>
      <c r="AI1136" s="11"/>
      <c r="AJ1136" s="5"/>
      <c r="AK1136" s="5"/>
      <c r="AL1136" s="18"/>
      <c r="AM1136" s="18"/>
      <c r="AN1136" s="18"/>
    </row>
    <row x14ac:dyDescent="0.25" r="1137" customHeight="1" ht="18.75">
      <c r="A1137" s="1" t="s">
        <v>1038</v>
      </c>
      <c r="B1137" s="1" t="s">
        <v>5037</v>
      </c>
      <c r="C1137" s="4">
        <v>53124303000182</v>
      </c>
      <c r="D1137" s="2" t="s">
        <v>5037</v>
      </c>
      <c r="E1137" s="4">
        <v>27997302401</v>
      </c>
      <c r="F1137" s="1" t="s">
        <v>8638</v>
      </c>
      <c r="G1137" s="22">
        <v>45545.794583333336</v>
      </c>
      <c r="H1137" s="3">
        <v>45597.22725694445</v>
      </c>
      <c r="I1137" s="22"/>
      <c r="J1137" s="1" t="s">
        <v>119</v>
      </c>
      <c r="K1137" s="1" t="s">
        <v>5797</v>
      </c>
      <c r="L1137" s="25" t="s">
        <v>5686</v>
      </c>
      <c r="M1137" s="18"/>
      <c r="N1137" s="4">
        <v>88239689</v>
      </c>
      <c r="O1137" s="4">
        <v>107257930</v>
      </c>
      <c r="P1137" s="5"/>
      <c r="Q1137" s="1" t="s">
        <v>5852</v>
      </c>
      <c r="R1137" s="5"/>
      <c r="S1137" s="1" t="s">
        <v>5814</v>
      </c>
      <c r="T1137" s="1" t="s">
        <v>5815</v>
      </c>
      <c r="U1137" s="5"/>
      <c r="V1137" s="5"/>
      <c r="W1137" s="27" t="s">
        <v>5802</v>
      </c>
      <c r="X1137" s="4">
        <v>142431</v>
      </c>
      <c r="Y1137" s="1" t="s">
        <v>5800</v>
      </c>
      <c r="Z1137" s="27" t="s">
        <v>5801</v>
      </c>
      <c r="AA1137" s="27" t="s">
        <v>5801</v>
      </c>
      <c r="AB1137" s="1" t="s">
        <v>8639</v>
      </c>
      <c r="AC1137" s="27" t="s">
        <v>5802</v>
      </c>
      <c r="AD1137" s="3">
        <v>45545.79457175926</v>
      </c>
      <c r="AE1137" s="1" t="s">
        <v>5803</v>
      </c>
      <c r="AF1137" s="26" t="s">
        <v>8640</v>
      </c>
      <c r="AG1137" s="5"/>
      <c r="AH1137" s="5"/>
      <c r="AI1137" s="11"/>
      <c r="AJ1137" s="27" t="s">
        <v>5801</v>
      </c>
      <c r="AK1137" s="27" t="s">
        <v>5802</v>
      </c>
      <c r="AL1137" s="4">
        <v>1</v>
      </c>
      <c r="AM1137" s="4">
        <v>1</v>
      </c>
      <c r="AN1137" s="4">
        <v>1</v>
      </c>
    </row>
    <row x14ac:dyDescent="0.25" r="1138" customHeight="1" ht="18.75">
      <c r="A1138" s="1" t="s">
        <v>1464</v>
      </c>
      <c r="B1138" s="1" t="s">
        <v>5038</v>
      </c>
      <c r="C1138" s="4">
        <v>43890221000195</v>
      </c>
      <c r="D1138" s="2" t="s">
        <v>5038</v>
      </c>
      <c r="E1138" s="4">
        <v>61993828787</v>
      </c>
      <c r="F1138" s="1" t="s">
        <v>8641</v>
      </c>
      <c r="G1138" s="22">
        <v>45546.591886574075</v>
      </c>
      <c r="H1138" s="3">
        <v>45597.23013888889</v>
      </c>
      <c r="I1138" s="22"/>
      <c r="J1138" s="1" t="s">
        <v>119</v>
      </c>
      <c r="K1138" s="1" t="s">
        <v>5812</v>
      </c>
      <c r="L1138" s="25" t="s">
        <v>5691</v>
      </c>
      <c r="M1138" s="18"/>
      <c r="N1138" s="4">
        <v>88258764</v>
      </c>
      <c r="O1138" s="4">
        <v>107296566</v>
      </c>
      <c r="P1138" s="5"/>
      <c r="Q1138" s="1" t="s">
        <v>5852</v>
      </c>
      <c r="R1138" s="5"/>
      <c r="S1138" s="1" t="s">
        <v>5814</v>
      </c>
      <c r="T1138" s="1" t="s">
        <v>5798</v>
      </c>
      <c r="U1138" s="5"/>
      <c r="V1138" s="5"/>
      <c r="W1138" s="5"/>
      <c r="X1138" s="18"/>
      <c r="Y1138" s="1" t="s">
        <v>5800</v>
      </c>
      <c r="Z1138" s="27" t="s">
        <v>5801</v>
      </c>
      <c r="AA1138" s="27" t="s">
        <v>5801</v>
      </c>
      <c r="AB1138" s="1" t="s">
        <v>8642</v>
      </c>
      <c r="AC1138" s="27" t="s">
        <v>5802</v>
      </c>
      <c r="AD1138" s="3">
        <v>45546.59185185185</v>
      </c>
      <c r="AE1138" s="1" t="s">
        <v>5803</v>
      </c>
      <c r="AF1138" s="26" t="s">
        <v>8643</v>
      </c>
      <c r="AG1138" s="5"/>
      <c r="AH1138" s="5"/>
      <c r="AI1138" s="11"/>
      <c r="AJ1138" s="27" t="s">
        <v>5801</v>
      </c>
      <c r="AK1138" s="27" t="s">
        <v>5802</v>
      </c>
      <c r="AL1138" s="4">
        <v>1</v>
      </c>
      <c r="AM1138" s="4">
        <v>1</v>
      </c>
      <c r="AN1138" s="4">
        <v>-1</v>
      </c>
    </row>
    <row x14ac:dyDescent="0.25" r="1139" customHeight="1" ht="18.75">
      <c r="A1139" s="1" t="s">
        <v>714</v>
      </c>
      <c r="B1139" s="1" t="s">
        <v>2295</v>
      </c>
      <c r="C1139" s="4">
        <v>43451722844</v>
      </c>
      <c r="D1139" s="2" t="s">
        <v>2295</v>
      </c>
      <c r="E1139" s="4">
        <v>11944694412</v>
      </c>
      <c r="F1139" s="1" t="s">
        <v>8644</v>
      </c>
      <c r="G1139" s="22">
        <v>45099.83244212963</v>
      </c>
      <c r="H1139" s="3">
        <v>45597.23018518519</v>
      </c>
      <c r="I1139" s="22"/>
      <c r="J1139" s="1" t="s">
        <v>165</v>
      </c>
      <c r="K1139" s="1" t="s">
        <v>5812</v>
      </c>
      <c r="L1139" s="25" t="s">
        <v>8645</v>
      </c>
      <c r="M1139" s="18"/>
      <c r="N1139" s="4">
        <v>67835308</v>
      </c>
      <c r="O1139" s="4">
        <v>82683925</v>
      </c>
      <c r="P1139" s="5"/>
      <c r="Q1139" s="1" t="s">
        <v>5852</v>
      </c>
      <c r="R1139" s="1" t="s">
        <v>5926</v>
      </c>
      <c r="S1139" s="1" t="s">
        <v>5814</v>
      </c>
      <c r="T1139" s="5"/>
      <c r="U1139" s="1" t="s">
        <v>8644</v>
      </c>
      <c r="V1139" s="5"/>
      <c r="W1139" s="27" t="s">
        <v>5801</v>
      </c>
      <c r="X1139" s="18"/>
      <c r="Y1139" s="1" t="s">
        <v>5800</v>
      </c>
      <c r="Z1139" s="27" t="s">
        <v>5801</v>
      </c>
      <c r="AA1139" s="27" t="s">
        <v>5801</v>
      </c>
      <c r="AB1139" s="5"/>
      <c r="AC1139" s="5"/>
      <c r="AD1139" s="11"/>
      <c r="AE1139" s="1" t="s">
        <v>5803</v>
      </c>
      <c r="AF1139" s="28"/>
      <c r="AG1139" s="5"/>
      <c r="AH1139" s="5"/>
      <c r="AI1139" s="11"/>
      <c r="AJ1139" s="27" t="s">
        <v>5802</v>
      </c>
      <c r="AK1139" s="5"/>
      <c r="AL1139" s="18"/>
      <c r="AM1139" s="18"/>
      <c r="AN1139" s="18"/>
    </row>
    <row x14ac:dyDescent="0.25" r="1140" customHeight="1" ht="18.75">
      <c r="A1140" s="1" t="s">
        <v>1369</v>
      </c>
      <c r="B1140" s="1" t="s">
        <v>1886</v>
      </c>
      <c r="C1140" s="4">
        <v>11137492000188</v>
      </c>
      <c r="D1140" s="2" t="s">
        <v>1886</v>
      </c>
      <c r="E1140" s="4">
        <v>62985128100</v>
      </c>
      <c r="F1140" s="1" t="s">
        <v>8646</v>
      </c>
      <c r="G1140" s="22">
        <v>45562.526921296296</v>
      </c>
      <c r="H1140" s="3">
        <v>45597.23018518519</v>
      </c>
      <c r="I1140" s="22"/>
      <c r="J1140" s="1" t="s">
        <v>237</v>
      </c>
      <c r="K1140" s="1" t="s">
        <v>5797</v>
      </c>
      <c r="L1140" s="25" t="s">
        <v>5754</v>
      </c>
      <c r="M1140" s="18"/>
      <c r="N1140" s="4">
        <v>88662061</v>
      </c>
      <c r="O1140" s="4">
        <v>107968132</v>
      </c>
      <c r="P1140" s="5"/>
      <c r="Q1140" s="5"/>
      <c r="R1140" s="5"/>
      <c r="S1140" s="5"/>
      <c r="T1140" s="5"/>
      <c r="U1140" s="5"/>
      <c r="V1140" s="5"/>
      <c r="W1140" s="5"/>
      <c r="X1140" s="4">
        <v>113319</v>
      </c>
      <c r="Y1140" s="1" t="s">
        <v>5800</v>
      </c>
      <c r="Z1140" s="27" t="s">
        <v>5801</v>
      </c>
      <c r="AA1140" s="27" t="s">
        <v>5801</v>
      </c>
      <c r="AB1140" s="5"/>
      <c r="AC1140" s="27" t="s">
        <v>5802</v>
      </c>
      <c r="AD1140" s="3">
        <v>45534.83695601852</v>
      </c>
      <c r="AE1140" s="1" t="s">
        <v>5803</v>
      </c>
      <c r="AF1140" s="28"/>
      <c r="AG1140" s="5"/>
      <c r="AH1140" s="5"/>
      <c r="AI1140" s="11"/>
      <c r="AJ1140" s="27" t="s">
        <v>5801</v>
      </c>
      <c r="AK1140" s="5"/>
      <c r="AL1140" s="18"/>
      <c r="AM1140" s="18"/>
      <c r="AN1140" s="18"/>
    </row>
    <row x14ac:dyDescent="0.25" r="1141" customHeight="1" ht="18.75">
      <c r="A1141" s="1" t="s">
        <v>368</v>
      </c>
      <c r="B1141" s="1" t="s">
        <v>2296</v>
      </c>
      <c r="C1141" s="4">
        <v>40119118000158</v>
      </c>
      <c r="D1141" s="2" t="s">
        <v>2296</v>
      </c>
      <c r="E1141" s="4">
        <v>16992185321</v>
      </c>
      <c r="F1141" s="1" t="s">
        <v>8647</v>
      </c>
      <c r="G1141" s="22">
        <v>45180.720613425925</v>
      </c>
      <c r="H1141" s="3">
        <v>45597.23019675926</v>
      </c>
      <c r="I1141" s="22"/>
      <c r="J1141" s="1" t="s">
        <v>226</v>
      </c>
      <c r="K1141" s="1" t="s">
        <v>5824</v>
      </c>
      <c r="L1141" s="25" t="s">
        <v>8648</v>
      </c>
      <c r="M1141" s="4">
        <v>875745</v>
      </c>
      <c r="N1141" s="4">
        <v>71415416</v>
      </c>
      <c r="O1141" s="4">
        <v>105135387</v>
      </c>
      <c r="P1141" s="5"/>
      <c r="Q1141" s="5"/>
      <c r="R1141" s="5"/>
      <c r="S1141" s="5"/>
      <c r="T1141" s="5"/>
      <c r="U1141" s="1" t="s">
        <v>8649</v>
      </c>
      <c r="V1141" s="5"/>
      <c r="W1141" s="5"/>
      <c r="X1141" s="18"/>
      <c r="Y1141" s="1" t="s">
        <v>5800</v>
      </c>
      <c r="Z1141" s="27" t="s">
        <v>5801</v>
      </c>
      <c r="AA1141" s="27" t="s">
        <v>5801</v>
      </c>
      <c r="AB1141" s="5"/>
      <c r="AC1141" s="5"/>
      <c r="AD1141" s="11"/>
      <c r="AE1141" s="1" t="s">
        <v>5803</v>
      </c>
      <c r="AF1141" s="28"/>
      <c r="AG1141" s="5"/>
      <c r="AH1141" s="5"/>
      <c r="AI1141" s="11"/>
      <c r="AJ1141" s="27" t="s">
        <v>5802</v>
      </c>
      <c r="AK1141" s="5"/>
      <c r="AL1141" s="18"/>
      <c r="AM1141" s="18"/>
      <c r="AN1141" s="18"/>
    </row>
    <row x14ac:dyDescent="0.25" r="1142" customHeight="1" ht="18.75">
      <c r="A1142" s="1" t="s">
        <v>8650</v>
      </c>
      <c r="B1142" s="1" t="s">
        <v>8651</v>
      </c>
      <c r="C1142" s="18"/>
      <c r="D1142" s="2" t="s">
        <v>8651</v>
      </c>
      <c r="E1142" s="4">
        <v>5531986540274</v>
      </c>
      <c r="F1142" s="1" t="s">
        <v>8652</v>
      </c>
      <c r="G1142" s="22">
        <v>45318.08076388889</v>
      </c>
      <c r="H1142" s="3">
        <v>45597.227268518516</v>
      </c>
      <c r="I1142" s="22"/>
      <c r="J1142" s="1" t="s">
        <v>114</v>
      </c>
      <c r="K1142" s="1" t="s">
        <v>5797</v>
      </c>
      <c r="L1142" s="5"/>
      <c r="M1142" s="18"/>
      <c r="N1142" s="4">
        <v>160</v>
      </c>
      <c r="O1142" s="4">
        <v>151</v>
      </c>
      <c r="P1142" s="27" t="s">
        <v>5802</v>
      </c>
      <c r="Q1142" s="5"/>
      <c r="R1142" s="5"/>
      <c r="S1142" s="5"/>
      <c r="T1142" s="5"/>
      <c r="U1142" s="5"/>
      <c r="V1142" s="27" t="s">
        <v>5802</v>
      </c>
      <c r="W1142" s="27" t="s">
        <v>5801</v>
      </c>
      <c r="X1142" s="4">
        <v>123</v>
      </c>
      <c r="Y1142" s="1" t="s">
        <v>5800</v>
      </c>
      <c r="Z1142" s="27" t="s">
        <v>5801</v>
      </c>
      <c r="AA1142" s="27" t="s">
        <v>5801</v>
      </c>
      <c r="AB1142" s="5"/>
      <c r="AC1142" s="5"/>
      <c r="AD1142" s="11"/>
      <c r="AE1142" s="1" t="s">
        <v>5803</v>
      </c>
      <c r="AF1142" s="28"/>
      <c r="AG1142" s="5"/>
      <c r="AH1142" s="5"/>
      <c r="AI1142" s="11"/>
      <c r="AJ1142" s="27" t="s">
        <v>5801</v>
      </c>
      <c r="AK1142" s="5"/>
      <c r="AL1142" s="18"/>
      <c r="AM1142" s="18"/>
      <c r="AN1142" s="18"/>
    </row>
    <row x14ac:dyDescent="0.25" r="1143" customHeight="1" ht="18.75">
      <c r="A1143" s="1" t="s">
        <v>1008</v>
      </c>
      <c r="B1143" s="1" t="s">
        <v>8653</v>
      </c>
      <c r="C1143" s="4">
        <v>47998011000176</v>
      </c>
      <c r="D1143" s="2" t="s">
        <v>8653</v>
      </c>
      <c r="E1143" s="4">
        <v>31997464039</v>
      </c>
      <c r="F1143" s="1" t="s">
        <v>8654</v>
      </c>
      <c r="G1143" s="22">
        <v>45260.821747685186</v>
      </c>
      <c r="H1143" s="3">
        <v>45597.23017361111</v>
      </c>
      <c r="I1143" s="22"/>
      <c r="J1143" s="1" t="s">
        <v>119</v>
      </c>
      <c r="K1143" s="1" t="s">
        <v>5846</v>
      </c>
      <c r="L1143" s="25" t="s">
        <v>8655</v>
      </c>
      <c r="M1143" s="18"/>
      <c r="N1143" s="4">
        <v>74787952</v>
      </c>
      <c r="O1143" s="4">
        <v>96059265</v>
      </c>
      <c r="P1143" s="5"/>
      <c r="Q1143" s="5"/>
      <c r="R1143" s="5"/>
      <c r="S1143" s="5"/>
      <c r="T1143" s="1" t="s">
        <v>5815</v>
      </c>
      <c r="U1143" s="5"/>
      <c r="V1143" s="5"/>
      <c r="W1143" s="5"/>
      <c r="X1143" s="18"/>
      <c r="Y1143" s="1" t="s">
        <v>5800</v>
      </c>
      <c r="Z1143" s="27" t="s">
        <v>5801</v>
      </c>
      <c r="AA1143" s="27" t="s">
        <v>5801</v>
      </c>
      <c r="AB1143" s="5"/>
      <c r="AC1143" s="5"/>
      <c r="AD1143" s="11"/>
      <c r="AE1143" s="1" t="s">
        <v>5803</v>
      </c>
      <c r="AF1143" s="28"/>
      <c r="AG1143" s="5"/>
      <c r="AH1143" s="5"/>
      <c r="AI1143" s="11"/>
      <c r="AJ1143" s="27" t="s">
        <v>5801</v>
      </c>
      <c r="AK1143" s="5"/>
      <c r="AL1143" s="18"/>
      <c r="AM1143" s="18"/>
      <c r="AN1143" s="18"/>
    </row>
    <row x14ac:dyDescent="0.25" r="1144" customHeight="1" ht="18.75">
      <c r="A1144" s="1" t="s">
        <v>1433</v>
      </c>
      <c r="B1144" s="1" t="s">
        <v>1887</v>
      </c>
      <c r="C1144" s="4">
        <v>42302787000196</v>
      </c>
      <c r="D1144" s="2" t="s">
        <v>1887</v>
      </c>
      <c r="E1144" s="4">
        <v>34998767770</v>
      </c>
      <c r="F1144" s="1" t="s">
        <v>8656</v>
      </c>
      <c r="G1144" s="22">
        <v>45461.62795138889</v>
      </c>
      <c r="H1144" s="3">
        <v>45597.230219907404</v>
      </c>
      <c r="I1144" s="22"/>
      <c r="J1144" s="1" t="s">
        <v>223</v>
      </c>
      <c r="K1144" s="1" t="s">
        <v>5812</v>
      </c>
      <c r="L1144" s="25" t="s">
        <v>5360</v>
      </c>
      <c r="M1144" s="18"/>
      <c r="N1144" s="4">
        <v>85755911</v>
      </c>
      <c r="O1144" s="4">
        <v>103344298</v>
      </c>
      <c r="P1144" s="5"/>
      <c r="Q1144" s="5"/>
      <c r="R1144" s="5"/>
      <c r="S1144" s="5"/>
      <c r="T1144" s="5"/>
      <c r="U1144" s="1" t="s">
        <v>8656</v>
      </c>
      <c r="V1144" s="5"/>
      <c r="W1144" s="5"/>
      <c r="X1144" s="18"/>
      <c r="Y1144" s="1" t="s">
        <v>5800</v>
      </c>
      <c r="Z1144" s="27" t="s">
        <v>5801</v>
      </c>
      <c r="AA1144" s="27" t="s">
        <v>5801</v>
      </c>
      <c r="AB1144" s="5"/>
      <c r="AC1144" s="27" t="s">
        <v>5802</v>
      </c>
      <c r="AD1144" s="3">
        <v>45461.62793981482</v>
      </c>
      <c r="AE1144" s="1" t="s">
        <v>5803</v>
      </c>
      <c r="AF1144" s="28"/>
      <c r="AG1144" s="5"/>
      <c r="AH1144" s="5"/>
      <c r="AI1144" s="11"/>
      <c r="AJ1144" s="27" t="s">
        <v>5801</v>
      </c>
      <c r="AK1144" s="5"/>
      <c r="AL1144" s="18"/>
      <c r="AM1144" s="18"/>
      <c r="AN1144" s="18"/>
    </row>
    <row x14ac:dyDescent="0.25" r="1145" customHeight="1" ht="18.75">
      <c r="A1145" s="1" t="s">
        <v>1316</v>
      </c>
      <c r="B1145" s="1" t="s">
        <v>1888</v>
      </c>
      <c r="C1145" s="4">
        <v>31693446000172</v>
      </c>
      <c r="D1145" s="2" t="s">
        <v>1888</v>
      </c>
      <c r="E1145" s="4">
        <v>48988318085</v>
      </c>
      <c r="F1145" s="1" t="s">
        <v>8657</v>
      </c>
      <c r="G1145" s="22">
        <v>45569.54677083333</v>
      </c>
      <c r="H1145" s="3">
        <v>45597.23689814815</v>
      </c>
      <c r="I1145" s="22"/>
      <c r="J1145" s="1" t="s">
        <v>119</v>
      </c>
      <c r="K1145" s="1" t="s">
        <v>5812</v>
      </c>
      <c r="L1145" s="25" t="s">
        <v>8658</v>
      </c>
      <c r="M1145" s="18"/>
      <c r="N1145" s="4">
        <v>88856110</v>
      </c>
      <c r="O1145" s="4">
        <v>108342320</v>
      </c>
      <c r="P1145" s="5"/>
      <c r="Q1145" s="5"/>
      <c r="R1145" s="5"/>
      <c r="S1145" s="5"/>
      <c r="T1145" s="5"/>
      <c r="U1145" s="5"/>
      <c r="V1145" s="5"/>
      <c r="W1145" s="5"/>
      <c r="X1145" s="18"/>
      <c r="Y1145" s="1" t="s">
        <v>5800</v>
      </c>
      <c r="Z1145" s="27" t="s">
        <v>5801</v>
      </c>
      <c r="AA1145" s="27" t="s">
        <v>5801</v>
      </c>
      <c r="AB1145" s="5"/>
      <c r="AC1145" s="27" t="s">
        <v>5802</v>
      </c>
      <c r="AD1145" s="3">
        <v>45534.83695601852</v>
      </c>
      <c r="AE1145" s="1" t="s">
        <v>5803</v>
      </c>
      <c r="AF1145" s="28"/>
      <c r="AG1145" s="5"/>
      <c r="AH1145" s="5"/>
      <c r="AI1145" s="11"/>
      <c r="AJ1145" s="27" t="s">
        <v>5801</v>
      </c>
      <c r="AK1145" s="5"/>
      <c r="AL1145" s="18"/>
      <c r="AM1145" s="18"/>
      <c r="AN1145" s="18"/>
    </row>
    <row x14ac:dyDescent="0.25" r="1146" customHeight="1" ht="18.75">
      <c r="A1146" s="1" t="s">
        <v>1642</v>
      </c>
      <c r="B1146" s="1" t="s">
        <v>5039</v>
      </c>
      <c r="C1146" s="4">
        <v>13137341000155</v>
      </c>
      <c r="D1146" s="2" t="s">
        <v>8659</v>
      </c>
      <c r="E1146" s="4">
        <v>11996412855</v>
      </c>
      <c r="F1146" s="1" t="s">
        <v>8660</v>
      </c>
      <c r="G1146" s="22">
        <v>45593.82346064815</v>
      </c>
      <c r="H1146" s="3">
        <v>45597.097662037035</v>
      </c>
      <c r="I1146" s="22"/>
      <c r="J1146" s="1" t="s">
        <v>306</v>
      </c>
      <c r="K1146" s="1" t="s">
        <v>5812</v>
      </c>
      <c r="L1146" s="25" t="s">
        <v>8661</v>
      </c>
      <c r="M1146" s="18"/>
      <c r="N1146" s="4">
        <v>89733291</v>
      </c>
      <c r="O1146" s="4">
        <v>109509317</v>
      </c>
      <c r="P1146" s="5"/>
      <c r="Q1146" s="5"/>
      <c r="R1146" s="5"/>
      <c r="S1146" s="1" t="s">
        <v>5814</v>
      </c>
      <c r="T1146" s="1" t="s">
        <v>5815</v>
      </c>
      <c r="U1146" s="5"/>
      <c r="V1146" s="5"/>
      <c r="W1146" s="5"/>
      <c r="X1146" s="18"/>
      <c r="Y1146" s="1" t="s">
        <v>5800</v>
      </c>
      <c r="Z1146" s="27" t="s">
        <v>5801</v>
      </c>
      <c r="AA1146" s="27" t="s">
        <v>5801</v>
      </c>
      <c r="AB1146" s="1" t="s">
        <v>8662</v>
      </c>
      <c r="AC1146" s="27" t="s">
        <v>5802</v>
      </c>
      <c r="AD1146" s="3">
        <v>45593.822488425925</v>
      </c>
      <c r="AE1146" s="1" t="s">
        <v>5803</v>
      </c>
      <c r="AF1146" s="28"/>
      <c r="AG1146" s="5"/>
      <c r="AH1146" s="5"/>
      <c r="AI1146" s="11"/>
      <c r="AJ1146" s="27" t="s">
        <v>5801</v>
      </c>
      <c r="AK1146" s="27" t="s">
        <v>5802</v>
      </c>
      <c r="AL1146" s="4">
        <v>1</v>
      </c>
      <c r="AM1146" s="4">
        <v>0</v>
      </c>
      <c r="AN1146" s="4">
        <v>0</v>
      </c>
    </row>
    <row x14ac:dyDescent="0.25" r="1147" customHeight="1" ht="18.75">
      <c r="A1147" s="1" t="s">
        <v>8663</v>
      </c>
      <c r="B1147" s="1" t="s">
        <v>8664</v>
      </c>
      <c r="C1147" s="4">
        <v>23020305837</v>
      </c>
      <c r="D1147" s="2" t="s">
        <v>8665</v>
      </c>
      <c r="E1147" s="4">
        <v>11987603850</v>
      </c>
      <c r="F1147" s="1" t="s">
        <v>8666</v>
      </c>
      <c r="G1147" s="22">
        <v>45131.642222222225</v>
      </c>
      <c r="H1147" s="3">
        <v>45215.125</v>
      </c>
      <c r="I1147" s="22">
        <v>45215.125</v>
      </c>
      <c r="J1147" s="1" t="s">
        <v>114</v>
      </c>
      <c r="K1147" s="5"/>
      <c r="L1147" s="5"/>
      <c r="M1147" s="18"/>
      <c r="N1147" s="4">
        <v>67850406</v>
      </c>
      <c r="O1147" s="4">
        <v>82718798</v>
      </c>
      <c r="P1147" s="27" t="s">
        <v>5801</v>
      </c>
      <c r="Q1147" s="5"/>
      <c r="R1147" s="5"/>
      <c r="S1147" s="5"/>
      <c r="T1147" s="5"/>
      <c r="U1147" s="5"/>
      <c r="V1147" s="27" t="s">
        <v>5801</v>
      </c>
      <c r="W1147" s="27" t="s">
        <v>5802</v>
      </c>
      <c r="X1147" s="18"/>
      <c r="Y1147" s="1" t="s">
        <v>5800</v>
      </c>
      <c r="Z1147" s="27" t="s">
        <v>5801</v>
      </c>
      <c r="AA1147" s="27" t="s">
        <v>5801</v>
      </c>
      <c r="AB1147" s="5"/>
      <c r="AC1147" s="5"/>
      <c r="AD1147" s="11"/>
      <c r="AE1147" s="1" t="s">
        <v>5803</v>
      </c>
      <c r="AF1147" s="28"/>
      <c r="AG1147" s="5"/>
      <c r="AH1147" s="5"/>
      <c r="AI1147" s="11"/>
      <c r="AJ1147" s="27" t="s">
        <v>5801</v>
      </c>
      <c r="AK1147" s="5"/>
      <c r="AL1147" s="18"/>
      <c r="AM1147" s="18"/>
      <c r="AN1147" s="18"/>
    </row>
    <row x14ac:dyDescent="0.25" r="1148" customHeight="1" ht="18.75">
      <c r="A1148" s="1" t="s">
        <v>654</v>
      </c>
      <c r="B1148" s="1" t="s">
        <v>2297</v>
      </c>
      <c r="C1148" s="4">
        <v>45770455000124</v>
      </c>
      <c r="D1148" s="2" t="s">
        <v>2297</v>
      </c>
      <c r="E1148" s="4">
        <v>17991292832</v>
      </c>
      <c r="F1148" s="1" t="s">
        <v>8667</v>
      </c>
      <c r="G1148" s="22">
        <v>45191.91278935185</v>
      </c>
      <c r="H1148" s="3">
        <v>45308.842569444445</v>
      </c>
      <c r="I1148" s="22">
        <v>45418.867939814816</v>
      </c>
      <c r="J1148" s="1" t="s">
        <v>144</v>
      </c>
      <c r="K1148" s="1" t="s">
        <v>5846</v>
      </c>
      <c r="L1148" s="25" t="s">
        <v>8668</v>
      </c>
      <c r="M1148" s="18"/>
      <c r="N1148" s="4">
        <v>72173302</v>
      </c>
      <c r="O1148" s="4">
        <v>88298780</v>
      </c>
      <c r="P1148" s="5"/>
      <c r="Q1148" s="5"/>
      <c r="R1148" s="5"/>
      <c r="S1148" s="5"/>
      <c r="T1148" s="1" t="s">
        <v>5798</v>
      </c>
      <c r="U1148" s="1" t="s">
        <v>8669</v>
      </c>
      <c r="V1148" s="5"/>
      <c r="W1148" s="5"/>
      <c r="X1148" s="18"/>
      <c r="Y1148" s="1" t="s">
        <v>5800</v>
      </c>
      <c r="Z1148" s="27" t="s">
        <v>5801</v>
      </c>
      <c r="AA1148" s="27" t="s">
        <v>5801</v>
      </c>
      <c r="AB1148" s="5"/>
      <c r="AC1148" s="5"/>
      <c r="AD1148" s="11"/>
      <c r="AE1148" s="1" t="s">
        <v>5803</v>
      </c>
      <c r="AF1148" s="28"/>
      <c r="AG1148" s="5"/>
      <c r="AH1148" s="5"/>
      <c r="AI1148" s="11"/>
      <c r="AJ1148" s="5"/>
      <c r="AK1148" s="5"/>
      <c r="AL1148" s="18"/>
      <c r="AM1148" s="18"/>
      <c r="AN1148" s="18"/>
    </row>
    <row x14ac:dyDescent="0.25" r="1149" customHeight="1" ht="18.75">
      <c r="A1149" s="1" t="s">
        <v>1014</v>
      </c>
      <c r="B1149" s="1" t="s">
        <v>2298</v>
      </c>
      <c r="C1149" s="4">
        <v>45224947000114</v>
      </c>
      <c r="D1149" s="2" t="s">
        <v>2298</v>
      </c>
      <c r="E1149" s="4">
        <v>48999889175</v>
      </c>
      <c r="F1149" s="1" t="s">
        <v>8670</v>
      </c>
      <c r="G1149" s="22">
        <v>45139.12401620371</v>
      </c>
      <c r="H1149" s="3">
        <v>45237.73175925926</v>
      </c>
      <c r="I1149" s="22">
        <v>45281.024722222224</v>
      </c>
      <c r="J1149" s="1" t="s">
        <v>114</v>
      </c>
      <c r="K1149" s="1" t="s">
        <v>5835</v>
      </c>
      <c r="L1149" s="25" t="s">
        <v>8671</v>
      </c>
      <c r="M1149" s="18"/>
      <c r="N1149" s="4">
        <v>69275746</v>
      </c>
      <c r="O1149" s="4">
        <v>84513112</v>
      </c>
      <c r="P1149" s="5"/>
      <c r="Q1149" s="5"/>
      <c r="R1149" s="5"/>
      <c r="S1149" s="5"/>
      <c r="T1149" s="1" t="s">
        <v>5815</v>
      </c>
      <c r="U1149" s="5"/>
      <c r="V1149" s="5"/>
      <c r="W1149" s="5"/>
      <c r="X1149" s="18"/>
      <c r="Y1149" s="1" t="s">
        <v>5800</v>
      </c>
      <c r="Z1149" s="27" t="s">
        <v>5801</v>
      </c>
      <c r="AA1149" s="27" t="s">
        <v>5801</v>
      </c>
      <c r="AB1149" s="5"/>
      <c r="AC1149" s="5"/>
      <c r="AD1149" s="11"/>
      <c r="AE1149" s="1" t="s">
        <v>5803</v>
      </c>
      <c r="AF1149" s="28"/>
      <c r="AG1149" s="5"/>
      <c r="AH1149" s="5"/>
      <c r="AI1149" s="11"/>
      <c r="AJ1149" s="5"/>
      <c r="AK1149" s="5"/>
      <c r="AL1149" s="18"/>
      <c r="AM1149" s="18"/>
      <c r="AN1149" s="18"/>
    </row>
    <row x14ac:dyDescent="0.25" r="1150" customHeight="1" ht="18.75">
      <c r="A1150" s="1" t="s">
        <v>1489</v>
      </c>
      <c r="B1150" s="1" t="s">
        <v>4820</v>
      </c>
      <c r="C1150" s="4">
        <v>52144310000183</v>
      </c>
      <c r="D1150" s="2" t="s">
        <v>4820</v>
      </c>
      <c r="E1150" s="4">
        <v>11963335646</v>
      </c>
      <c r="F1150" s="1" t="s">
        <v>8672</v>
      </c>
      <c r="G1150" s="22">
        <v>45504.77924768518</v>
      </c>
      <c r="H1150" s="3">
        <v>45597.230150462965</v>
      </c>
      <c r="I1150" s="22"/>
      <c r="J1150" s="1" t="s">
        <v>223</v>
      </c>
      <c r="K1150" s="1" t="s">
        <v>5846</v>
      </c>
      <c r="L1150" s="25" t="s">
        <v>5500</v>
      </c>
      <c r="M1150" s="18"/>
      <c r="N1150" s="4">
        <v>86981988</v>
      </c>
      <c r="O1150" s="4">
        <v>105387767</v>
      </c>
      <c r="P1150" s="5"/>
      <c r="Q1150" s="1" t="s">
        <v>5852</v>
      </c>
      <c r="R1150" s="5"/>
      <c r="S1150" s="1" t="s">
        <v>5814</v>
      </c>
      <c r="T1150" s="1" t="s">
        <v>5815</v>
      </c>
      <c r="U1150" s="5"/>
      <c r="V1150" s="5"/>
      <c r="W1150" s="5"/>
      <c r="X1150" s="18"/>
      <c r="Y1150" s="1" t="s">
        <v>5800</v>
      </c>
      <c r="Z1150" s="27" t="s">
        <v>5801</v>
      </c>
      <c r="AA1150" s="27" t="s">
        <v>5801</v>
      </c>
      <c r="AB1150" s="1" t="s">
        <v>8673</v>
      </c>
      <c r="AC1150" s="27" t="s">
        <v>5802</v>
      </c>
      <c r="AD1150" s="3">
        <v>45504.77923611111</v>
      </c>
      <c r="AE1150" s="1" t="s">
        <v>5803</v>
      </c>
      <c r="AF1150" s="28"/>
      <c r="AG1150" s="5"/>
      <c r="AH1150" s="5"/>
      <c r="AI1150" s="11"/>
      <c r="AJ1150" s="27" t="s">
        <v>5801</v>
      </c>
      <c r="AK1150" s="27" t="s">
        <v>5801</v>
      </c>
      <c r="AL1150" s="4">
        <v>0</v>
      </c>
      <c r="AM1150" s="4">
        <v>0</v>
      </c>
      <c r="AN1150" s="4">
        <v>0</v>
      </c>
    </row>
    <row x14ac:dyDescent="0.25" r="1151" customHeight="1" ht="18.75">
      <c r="A1151" s="1" t="s">
        <v>1245</v>
      </c>
      <c r="B1151" s="1" t="s">
        <v>2058</v>
      </c>
      <c r="C1151" s="4">
        <v>32716485000100</v>
      </c>
      <c r="D1151" s="2" t="s">
        <v>2058</v>
      </c>
      <c r="E1151" s="4">
        <v>15991151221</v>
      </c>
      <c r="F1151" s="1" t="s">
        <v>8674</v>
      </c>
      <c r="G1151" s="22">
        <v>45579.50503472222</v>
      </c>
      <c r="H1151" s="3">
        <v>45597.104629629626</v>
      </c>
      <c r="I1151" s="22"/>
      <c r="J1151" s="1" t="s">
        <v>306</v>
      </c>
      <c r="K1151" s="1" t="s">
        <v>5812</v>
      </c>
      <c r="L1151" s="25" t="s">
        <v>8675</v>
      </c>
      <c r="M1151" s="18"/>
      <c r="N1151" s="4">
        <v>89197477</v>
      </c>
      <c r="O1151" s="4">
        <v>108795896</v>
      </c>
      <c r="P1151" s="5"/>
      <c r="Q1151" s="1" t="s">
        <v>5827</v>
      </c>
      <c r="R1151" s="5"/>
      <c r="S1151" s="1" t="s">
        <v>5882</v>
      </c>
      <c r="T1151" s="1" t="s">
        <v>5815</v>
      </c>
      <c r="U1151" s="5"/>
      <c r="V1151" s="5"/>
      <c r="W1151" s="5"/>
      <c r="X1151" s="18"/>
      <c r="Y1151" s="1" t="s">
        <v>5800</v>
      </c>
      <c r="Z1151" s="27" t="s">
        <v>5801</v>
      </c>
      <c r="AA1151" s="27" t="s">
        <v>5801</v>
      </c>
      <c r="AB1151" s="1" t="s">
        <v>8676</v>
      </c>
      <c r="AC1151" s="27" t="s">
        <v>5802</v>
      </c>
      <c r="AD1151" s="3">
        <v>45579.50503472222</v>
      </c>
      <c r="AE1151" s="1" t="s">
        <v>5803</v>
      </c>
      <c r="AF1151" s="28"/>
      <c r="AG1151" s="5"/>
      <c r="AH1151" s="5"/>
      <c r="AI1151" s="11"/>
      <c r="AJ1151" s="27" t="s">
        <v>5801</v>
      </c>
      <c r="AK1151" s="27" t="s">
        <v>5801</v>
      </c>
      <c r="AL1151" s="4">
        <v>0</v>
      </c>
      <c r="AM1151" s="4">
        <v>0</v>
      </c>
      <c r="AN1151" s="4">
        <v>0</v>
      </c>
    </row>
    <row x14ac:dyDescent="0.25" r="1152" customHeight="1" ht="18.75">
      <c r="A1152" s="1" t="s">
        <v>1194</v>
      </c>
      <c r="B1152" s="1" t="s">
        <v>1889</v>
      </c>
      <c r="C1152" s="4">
        <v>46792746000186</v>
      </c>
      <c r="D1152" s="2" t="s">
        <v>1889</v>
      </c>
      <c r="E1152" s="4">
        <v>79999772298</v>
      </c>
      <c r="F1152" s="1" t="s">
        <v>8677</v>
      </c>
      <c r="G1152" s="22">
        <v>45337.62498842592</v>
      </c>
      <c r="H1152" s="3">
        <v>45597.23012731481</v>
      </c>
      <c r="I1152" s="22"/>
      <c r="J1152" s="1" t="s">
        <v>223</v>
      </c>
      <c r="K1152" s="1" t="s">
        <v>5863</v>
      </c>
      <c r="L1152" s="25" t="s">
        <v>8678</v>
      </c>
      <c r="M1152" s="18"/>
      <c r="N1152" s="4">
        <v>77467094</v>
      </c>
      <c r="O1152" s="4">
        <v>96008512</v>
      </c>
      <c r="P1152" s="5"/>
      <c r="Q1152" s="5"/>
      <c r="R1152" s="5"/>
      <c r="S1152" s="5"/>
      <c r="T1152" s="1" t="s">
        <v>5815</v>
      </c>
      <c r="U1152" s="1" t="s">
        <v>8679</v>
      </c>
      <c r="V1152" s="5"/>
      <c r="W1152" s="5"/>
      <c r="X1152" s="18"/>
      <c r="Y1152" s="1" t="s">
        <v>5800</v>
      </c>
      <c r="Z1152" s="27" t="s">
        <v>5801</v>
      </c>
      <c r="AA1152" s="27" t="s">
        <v>5801</v>
      </c>
      <c r="AB1152" s="5"/>
      <c r="AC1152" s="5"/>
      <c r="AD1152" s="11"/>
      <c r="AE1152" s="1" t="s">
        <v>5803</v>
      </c>
      <c r="AF1152" s="28"/>
      <c r="AG1152" s="5"/>
      <c r="AH1152" s="5"/>
      <c r="AI1152" s="11"/>
      <c r="AJ1152" s="27" t="s">
        <v>5801</v>
      </c>
      <c r="AK1152" s="5"/>
      <c r="AL1152" s="18"/>
      <c r="AM1152" s="18"/>
      <c r="AN1152" s="18"/>
    </row>
    <row x14ac:dyDescent="0.25" r="1153" customHeight="1" ht="18.75">
      <c r="A1153" s="1" t="s">
        <v>527</v>
      </c>
      <c r="B1153" s="1" t="s">
        <v>5040</v>
      </c>
      <c r="C1153" s="4">
        <v>30395890000149</v>
      </c>
      <c r="D1153" s="2" t="s">
        <v>8680</v>
      </c>
      <c r="E1153" s="4">
        <v>16993067051</v>
      </c>
      <c r="F1153" s="1" t="s">
        <v>8681</v>
      </c>
      <c r="G1153" s="22">
        <v>45512.51037037037</v>
      </c>
      <c r="H1153" s="3">
        <v>45597.23011574074</v>
      </c>
      <c r="I1153" s="22"/>
      <c r="J1153" s="1" t="s">
        <v>288</v>
      </c>
      <c r="K1153" s="1" t="s">
        <v>5893</v>
      </c>
      <c r="L1153" s="25" t="s">
        <v>5532</v>
      </c>
      <c r="M1153" s="18"/>
      <c r="N1153" s="4">
        <v>87218899</v>
      </c>
      <c r="O1153" s="4">
        <v>105743594</v>
      </c>
      <c r="P1153" s="5"/>
      <c r="Q1153" s="1" t="s">
        <v>5852</v>
      </c>
      <c r="R1153" s="5"/>
      <c r="S1153" s="1" t="s">
        <v>5814</v>
      </c>
      <c r="T1153" s="5"/>
      <c r="U1153" s="5"/>
      <c r="V1153" s="5"/>
      <c r="W1153" s="5"/>
      <c r="X1153" s="18"/>
      <c r="Y1153" s="1" t="s">
        <v>5800</v>
      </c>
      <c r="Z1153" s="27" t="s">
        <v>5801</v>
      </c>
      <c r="AA1153" s="27" t="s">
        <v>5801</v>
      </c>
      <c r="AB1153" s="5"/>
      <c r="AC1153" s="27" t="s">
        <v>5802</v>
      </c>
      <c r="AD1153" s="3">
        <v>45512.510358796295</v>
      </c>
      <c r="AE1153" s="1" t="s">
        <v>5803</v>
      </c>
      <c r="AF1153" s="28"/>
      <c r="AG1153" s="5"/>
      <c r="AH1153" s="5"/>
      <c r="AI1153" s="11"/>
      <c r="AJ1153" s="27" t="s">
        <v>5802</v>
      </c>
      <c r="AK1153" s="27" t="s">
        <v>5802</v>
      </c>
      <c r="AL1153" s="4">
        <v>1</v>
      </c>
      <c r="AM1153" s="4">
        <v>1</v>
      </c>
      <c r="AN1153" s="4">
        <v>2</v>
      </c>
    </row>
    <row x14ac:dyDescent="0.25" r="1154" customHeight="1" ht="18.75">
      <c r="A1154" s="1" t="s">
        <v>1596</v>
      </c>
      <c r="B1154" s="1" t="s">
        <v>2059</v>
      </c>
      <c r="C1154" s="4">
        <v>32763455000155</v>
      </c>
      <c r="D1154" s="2" t="s">
        <v>2059</v>
      </c>
      <c r="E1154" s="4">
        <v>21999397520</v>
      </c>
      <c r="F1154" s="1" t="s">
        <v>8682</v>
      </c>
      <c r="G1154" s="22">
        <v>45560.7312962963</v>
      </c>
      <c r="H1154" s="3">
        <v>45597.230208333334</v>
      </c>
      <c r="I1154" s="22"/>
      <c r="J1154" s="1" t="s">
        <v>119</v>
      </c>
      <c r="K1154" s="1" t="s">
        <v>5818</v>
      </c>
      <c r="L1154" s="25" t="s">
        <v>5743</v>
      </c>
      <c r="M1154" s="18"/>
      <c r="N1154" s="4">
        <v>88664500</v>
      </c>
      <c r="O1154" s="4">
        <v>107972392</v>
      </c>
      <c r="P1154" s="5"/>
      <c r="Q1154" s="1" t="s">
        <v>7331</v>
      </c>
      <c r="R1154" s="5"/>
      <c r="S1154" s="1" t="s">
        <v>5814</v>
      </c>
      <c r="T1154" s="1" t="s">
        <v>5798</v>
      </c>
      <c r="U1154" s="5"/>
      <c r="V1154" s="5"/>
      <c r="W1154" s="5"/>
      <c r="X1154" s="18"/>
      <c r="Y1154" s="1" t="s">
        <v>5800</v>
      </c>
      <c r="Z1154" s="27" t="s">
        <v>5801</v>
      </c>
      <c r="AA1154" s="27" t="s">
        <v>5801</v>
      </c>
      <c r="AB1154" s="1" t="s">
        <v>8683</v>
      </c>
      <c r="AC1154" s="27" t="s">
        <v>5802</v>
      </c>
      <c r="AD1154" s="3">
        <v>45560.73127314815</v>
      </c>
      <c r="AE1154" s="1" t="s">
        <v>5803</v>
      </c>
      <c r="AF1154" s="26" t="s">
        <v>8684</v>
      </c>
      <c r="AG1154" s="5"/>
      <c r="AH1154" s="5"/>
      <c r="AI1154" s="11"/>
      <c r="AJ1154" s="27" t="s">
        <v>5802</v>
      </c>
      <c r="AK1154" s="27" t="s">
        <v>5801</v>
      </c>
      <c r="AL1154" s="4">
        <v>0</v>
      </c>
      <c r="AM1154" s="4">
        <v>0</v>
      </c>
      <c r="AN1154" s="4">
        <v>0</v>
      </c>
    </row>
    <row x14ac:dyDescent="0.25" r="1155" customHeight="1" ht="18.75">
      <c r="A1155" s="1" t="s">
        <v>689</v>
      </c>
      <c r="B1155" s="1" t="s">
        <v>8685</v>
      </c>
      <c r="C1155" s="4">
        <v>44027045000125</v>
      </c>
      <c r="D1155" s="2" t="s">
        <v>8685</v>
      </c>
      <c r="E1155" s="4">
        <v>47999751401</v>
      </c>
      <c r="F1155" s="1" t="s">
        <v>8686</v>
      </c>
      <c r="G1155" s="22">
        <v>45232.05144675926</v>
      </c>
      <c r="H1155" s="3">
        <v>45297.055601851855</v>
      </c>
      <c r="I1155" s="22">
        <v>45363.51451388889</v>
      </c>
      <c r="J1155" s="1" t="s">
        <v>44</v>
      </c>
      <c r="K1155" s="1" t="s">
        <v>5807</v>
      </c>
      <c r="L1155" s="5"/>
      <c r="M1155" s="18"/>
      <c r="N1155" s="4">
        <v>73973330</v>
      </c>
      <c r="O1155" s="4">
        <v>90980736</v>
      </c>
      <c r="P1155" s="5"/>
      <c r="Q1155" s="5"/>
      <c r="R1155" s="5"/>
      <c r="S1155" s="5"/>
      <c r="T1155" s="5"/>
      <c r="U1155" s="1" t="s">
        <v>8687</v>
      </c>
      <c r="V1155" s="5"/>
      <c r="W1155" s="5"/>
      <c r="X1155" s="18"/>
      <c r="Y1155" s="1" t="s">
        <v>5800</v>
      </c>
      <c r="Z1155" s="27" t="s">
        <v>5801</v>
      </c>
      <c r="AA1155" s="27" t="s">
        <v>5801</v>
      </c>
      <c r="AB1155" s="5"/>
      <c r="AC1155" s="5"/>
      <c r="AD1155" s="11"/>
      <c r="AE1155" s="1" t="s">
        <v>5803</v>
      </c>
      <c r="AF1155" s="28"/>
      <c r="AG1155" s="5"/>
      <c r="AH1155" s="5"/>
      <c r="AI1155" s="11"/>
      <c r="AJ1155" s="5"/>
      <c r="AK1155" s="5"/>
      <c r="AL1155" s="18"/>
      <c r="AM1155" s="18"/>
      <c r="AN1155" s="18"/>
    </row>
    <row x14ac:dyDescent="0.25" r="1156" customHeight="1" ht="18.75">
      <c r="A1156" s="1" t="s">
        <v>513</v>
      </c>
      <c r="B1156" s="1" t="s">
        <v>5041</v>
      </c>
      <c r="C1156" s="4">
        <v>40981033000184</v>
      </c>
      <c r="D1156" s="2" t="s">
        <v>5041</v>
      </c>
      <c r="E1156" s="4">
        <v>11960944199</v>
      </c>
      <c r="F1156" s="1" t="s">
        <v>8688</v>
      </c>
      <c r="G1156" s="22">
        <v>45357.67559027778</v>
      </c>
      <c r="H1156" s="3">
        <v>45357.730474537035</v>
      </c>
      <c r="I1156" s="22">
        <v>45441.73175925926</v>
      </c>
      <c r="J1156" s="1" t="s">
        <v>44</v>
      </c>
      <c r="K1156" s="1" t="s">
        <v>5812</v>
      </c>
      <c r="L1156" s="25" t="s">
        <v>5111</v>
      </c>
      <c r="M1156" s="18"/>
      <c r="N1156" s="4">
        <v>78336144</v>
      </c>
      <c r="O1156" s="4">
        <v>97114948</v>
      </c>
      <c r="P1156" s="5"/>
      <c r="Q1156" s="5"/>
      <c r="R1156" s="5"/>
      <c r="S1156" s="5"/>
      <c r="T1156" s="5"/>
      <c r="U1156" s="5"/>
      <c r="V1156" s="5"/>
      <c r="W1156" s="5"/>
      <c r="X1156" s="18"/>
      <c r="Y1156" s="1" t="s">
        <v>5800</v>
      </c>
      <c r="Z1156" s="27" t="s">
        <v>5801</v>
      </c>
      <c r="AA1156" s="27" t="s">
        <v>5801</v>
      </c>
      <c r="AB1156" s="5"/>
      <c r="AC1156" s="5"/>
      <c r="AD1156" s="11"/>
      <c r="AE1156" s="1" t="s">
        <v>5803</v>
      </c>
      <c r="AF1156" s="28"/>
      <c r="AG1156" s="5"/>
      <c r="AH1156" s="5"/>
      <c r="AI1156" s="11"/>
      <c r="AJ1156" s="5"/>
      <c r="AK1156" s="5"/>
      <c r="AL1156" s="18"/>
      <c r="AM1156" s="18"/>
      <c r="AN1156" s="18"/>
    </row>
    <row x14ac:dyDescent="0.25" r="1157" customHeight="1" ht="18.75">
      <c r="A1157" s="1" t="s">
        <v>1156</v>
      </c>
      <c r="B1157" s="1" t="s">
        <v>1890</v>
      </c>
      <c r="C1157" s="4">
        <v>37851328000121</v>
      </c>
      <c r="D1157" s="2" t="s">
        <v>1890</v>
      </c>
      <c r="E1157" s="4">
        <v>11999560484</v>
      </c>
      <c r="F1157" s="1" t="s">
        <v>8689</v>
      </c>
      <c r="G1157" s="22">
        <v>45504.63159722222</v>
      </c>
      <c r="H1157" s="3">
        <v>45597.23012731481</v>
      </c>
      <c r="I1157" s="22"/>
      <c r="J1157" s="1" t="s">
        <v>223</v>
      </c>
      <c r="K1157" s="1" t="s">
        <v>5812</v>
      </c>
      <c r="L1157" s="25" t="s">
        <v>5498</v>
      </c>
      <c r="M1157" s="18"/>
      <c r="N1157" s="4">
        <v>86976002</v>
      </c>
      <c r="O1157" s="4">
        <v>105374675</v>
      </c>
      <c r="P1157" s="5"/>
      <c r="Q1157" s="1" t="s">
        <v>6084</v>
      </c>
      <c r="R1157" s="5"/>
      <c r="S1157" s="1" t="s">
        <v>5814</v>
      </c>
      <c r="T1157" s="5"/>
      <c r="U1157" s="5"/>
      <c r="V1157" s="5"/>
      <c r="W1157" s="5"/>
      <c r="X1157" s="18"/>
      <c r="Y1157" s="1" t="s">
        <v>5800</v>
      </c>
      <c r="Z1157" s="27" t="s">
        <v>5801</v>
      </c>
      <c r="AA1157" s="27" t="s">
        <v>5801</v>
      </c>
      <c r="AB1157" s="5"/>
      <c r="AC1157" s="27" t="s">
        <v>5802</v>
      </c>
      <c r="AD1157" s="3">
        <v>45504.631585648145</v>
      </c>
      <c r="AE1157" s="1" t="s">
        <v>5803</v>
      </c>
      <c r="AF1157" s="26" t="s">
        <v>8690</v>
      </c>
      <c r="AG1157" s="5"/>
      <c r="AH1157" s="5"/>
      <c r="AI1157" s="11"/>
      <c r="AJ1157" s="27" t="s">
        <v>5801</v>
      </c>
      <c r="AK1157" s="27" t="s">
        <v>5801</v>
      </c>
      <c r="AL1157" s="4">
        <v>0</v>
      </c>
      <c r="AM1157" s="4">
        <v>0</v>
      </c>
      <c r="AN1157" s="4">
        <v>0</v>
      </c>
    </row>
    <row x14ac:dyDescent="0.25" r="1158" customHeight="1" ht="18.75">
      <c r="A1158" s="1" t="s">
        <v>1498</v>
      </c>
      <c r="B1158" s="1" t="s">
        <v>8691</v>
      </c>
      <c r="C1158" s="4">
        <v>52187357000124</v>
      </c>
      <c r="D1158" s="2" t="s">
        <v>8691</v>
      </c>
      <c r="E1158" s="4">
        <v>51998871744</v>
      </c>
      <c r="F1158" s="1" t="s">
        <v>8692</v>
      </c>
      <c r="G1158" s="22">
        <v>45593.76173611111</v>
      </c>
      <c r="H1158" s="3">
        <v>45597.02825231481</v>
      </c>
      <c r="I1158" s="22"/>
      <c r="J1158" s="1" t="s">
        <v>117</v>
      </c>
      <c r="K1158" s="5"/>
      <c r="L1158" s="1" t="s">
        <v>8693</v>
      </c>
      <c r="M1158" s="18"/>
      <c r="N1158" s="4">
        <v>89730494</v>
      </c>
      <c r="O1158" s="4">
        <v>109504355</v>
      </c>
      <c r="P1158" s="5"/>
      <c r="Q1158" s="1" t="s">
        <v>8694</v>
      </c>
      <c r="R1158" s="5"/>
      <c r="S1158" s="1" t="s">
        <v>5814</v>
      </c>
      <c r="T1158" s="1" t="s">
        <v>5798</v>
      </c>
      <c r="U1158" s="5"/>
      <c r="V1158" s="5"/>
      <c r="W1158" s="5"/>
      <c r="X1158" s="18"/>
      <c r="Y1158" s="1" t="s">
        <v>5800</v>
      </c>
      <c r="Z1158" s="27" t="s">
        <v>5801</v>
      </c>
      <c r="AA1158" s="27" t="s">
        <v>5801</v>
      </c>
      <c r="AB1158" s="1" t="s">
        <v>8695</v>
      </c>
      <c r="AC1158" s="27" t="s">
        <v>5802</v>
      </c>
      <c r="AD1158" s="3">
        <v>45593.76173611111</v>
      </c>
      <c r="AE1158" s="1" t="s">
        <v>5803</v>
      </c>
      <c r="AF1158" s="26" t="s">
        <v>8696</v>
      </c>
      <c r="AG1158" s="5"/>
      <c r="AH1158" s="5"/>
      <c r="AI1158" s="11"/>
      <c r="AJ1158" s="27" t="s">
        <v>5801</v>
      </c>
      <c r="AK1158" s="27" t="s">
        <v>5802</v>
      </c>
      <c r="AL1158" s="4">
        <v>1</v>
      </c>
      <c r="AM1158" s="4">
        <v>1</v>
      </c>
      <c r="AN1158" s="4">
        <v>3</v>
      </c>
    </row>
    <row x14ac:dyDescent="0.25" r="1159" customHeight="1" ht="18.75">
      <c r="A1159" s="1" t="s">
        <v>562</v>
      </c>
      <c r="B1159" s="1" t="s">
        <v>2299</v>
      </c>
      <c r="C1159" s="4">
        <v>34271907000107</v>
      </c>
      <c r="D1159" s="2" t="s">
        <v>2299</v>
      </c>
      <c r="E1159" s="4">
        <v>19999218372</v>
      </c>
      <c r="F1159" s="1" t="s">
        <v>8697</v>
      </c>
      <c r="G1159" s="22">
        <v>45443.494675925926</v>
      </c>
      <c r="H1159" s="3">
        <v>45597.23017361111</v>
      </c>
      <c r="I1159" s="22"/>
      <c r="J1159" s="1" t="s">
        <v>223</v>
      </c>
      <c r="K1159" s="1" t="s">
        <v>5824</v>
      </c>
      <c r="L1159" s="25" t="s">
        <v>5328</v>
      </c>
      <c r="M1159" s="4">
        <v>1171861</v>
      </c>
      <c r="N1159" s="4">
        <v>85023644</v>
      </c>
      <c r="O1159" s="4">
        <v>102295183</v>
      </c>
      <c r="P1159" s="5"/>
      <c r="Q1159" s="5"/>
      <c r="R1159" s="5"/>
      <c r="S1159" s="5"/>
      <c r="T1159" s="5"/>
      <c r="U1159" s="1" t="s">
        <v>8698</v>
      </c>
      <c r="V1159" s="5"/>
      <c r="W1159" s="5"/>
      <c r="X1159" s="18"/>
      <c r="Y1159" s="1" t="s">
        <v>5800</v>
      </c>
      <c r="Z1159" s="27" t="s">
        <v>5801</v>
      </c>
      <c r="AA1159" s="27" t="s">
        <v>5801</v>
      </c>
      <c r="AB1159" s="5"/>
      <c r="AC1159" s="27" t="s">
        <v>5802</v>
      </c>
      <c r="AD1159" s="3">
        <v>45443.49355324074</v>
      </c>
      <c r="AE1159" s="1" t="s">
        <v>5803</v>
      </c>
      <c r="AF1159" s="26" t="s">
        <v>8699</v>
      </c>
      <c r="AG1159" s="5"/>
      <c r="AH1159" s="5"/>
      <c r="AI1159" s="11"/>
      <c r="AJ1159" s="27" t="s">
        <v>5801</v>
      </c>
      <c r="AK1159" s="5"/>
      <c r="AL1159" s="18"/>
      <c r="AM1159" s="18"/>
      <c r="AN1159" s="18"/>
    </row>
    <row x14ac:dyDescent="0.25" r="1160" customHeight="1" ht="18.75">
      <c r="A1160" s="1" t="s">
        <v>1520</v>
      </c>
      <c r="B1160" s="1" t="s">
        <v>1891</v>
      </c>
      <c r="C1160" s="4">
        <v>37363415000130</v>
      </c>
      <c r="D1160" s="2" t="s">
        <v>8700</v>
      </c>
      <c r="E1160" s="4">
        <v>99988587850</v>
      </c>
      <c r="F1160" s="1" t="s">
        <v>8701</v>
      </c>
      <c r="G1160" s="22">
        <v>45434.757581018515</v>
      </c>
      <c r="H1160" s="3">
        <v>45523.30337962963</v>
      </c>
      <c r="I1160" s="22">
        <v>45523.30337962963</v>
      </c>
      <c r="J1160" s="1" t="s">
        <v>119</v>
      </c>
      <c r="K1160" s="1" t="s">
        <v>5812</v>
      </c>
      <c r="L1160" s="25" t="s">
        <v>5309</v>
      </c>
      <c r="M1160" s="18"/>
      <c r="N1160" s="4">
        <v>84596457</v>
      </c>
      <c r="O1160" s="4">
        <v>101827425</v>
      </c>
      <c r="P1160" s="5"/>
      <c r="Q1160" s="5"/>
      <c r="R1160" s="5"/>
      <c r="S1160" s="5"/>
      <c r="T1160" s="5"/>
      <c r="U1160" s="1" t="s">
        <v>8701</v>
      </c>
      <c r="V1160" s="5"/>
      <c r="W1160" s="5"/>
      <c r="X1160" s="18"/>
      <c r="Y1160" s="1" t="s">
        <v>5800</v>
      </c>
      <c r="Z1160" s="27" t="s">
        <v>5801</v>
      </c>
      <c r="AA1160" s="27" t="s">
        <v>5801</v>
      </c>
      <c r="AB1160" s="5"/>
      <c r="AC1160" s="27" t="s">
        <v>5802</v>
      </c>
      <c r="AD1160" s="3">
        <v>45434.75755787037</v>
      </c>
      <c r="AE1160" s="1" t="s">
        <v>5803</v>
      </c>
      <c r="AF1160" s="28"/>
      <c r="AG1160" s="5"/>
      <c r="AH1160" s="5"/>
      <c r="AI1160" s="11"/>
      <c r="AJ1160" s="27" t="s">
        <v>5801</v>
      </c>
      <c r="AK1160" s="5"/>
      <c r="AL1160" s="18"/>
      <c r="AM1160" s="18"/>
      <c r="AN1160" s="18"/>
    </row>
    <row x14ac:dyDescent="0.25" r="1161" customHeight="1" ht="18.75">
      <c r="A1161" s="1" t="s">
        <v>1579</v>
      </c>
      <c r="B1161" s="1" t="s">
        <v>4821</v>
      </c>
      <c r="C1161" s="4">
        <v>41963840000137</v>
      </c>
      <c r="D1161" s="2" t="s">
        <v>8702</v>
      </c>
      <c r="E1161" s="4">
        <v>45999710111</v>
      </c>
      <c r="F1161" s="1" t="s">
        <v>8703</v>
      </c>
      <c r="G1161" s="22">
        <v>45539.99979166667</v>
      </c>
      <c r="H1161" s="3">
        <v>45597.230219907404</v>
      </c>
      <c r="I1161" s="22"/>
      <c r="J1161" s="1" t="s">
        <v>273</v>
      </c>
      <c r="K1161" s="1" t="s">
        <v>5797</v>
      </c>
      <c r="L1161" s="25" t="s">
        <v>5640</v>
      </c>
      <c r="M1161" s="18"/>
      <c r="N1161" s="4">
        <v>88078205</v>
      </c>
      <c r="O1161" s="4">
        <v>106997704</v>
      </c>
      <c r="P1161" s="5"/>
      <c r="Q1161" s="1" t="s">
        <v>5827</v>
      </c>
      <c r="R1161" s="5"/>
      <c r="S1161" s="1" t="s">
        <v>5927</v>
      </c>
      <c r="T1161" s="1" t="s">
        <v>5815</v>
      </c>
      <c r="U1161" s="5"/>
      <c r="V1161" s="5"/>
      <c r="W1161" s="5"/>
      <c r="X1161" s="4">
        <v>134204</v>
      </c>
      <c r="Y1161" s="1" t="s">
        <v>5800</v>
      </c>
      <c r="Z1161" s="27" t="s">
        <v>5801</v>
      </c>
      <c r="AA1161" s="27" t="s">
        <v>5801</v>
      </c>
      <c r="AB1161" s="5"/>
      <c r="AC1161" s="27" t="s">
        <v>5802</v>
      </c>
      <c r="AD1161" s="3">
        <v>45539.99979166667</v>
      </c>
      <c r="AE1161" s="1" t="s">
        <v>5803</v>
      </c>
      <c r="AF1161" s="28"/>
      <c r="AG1161" s="5"/>
      <c r="AH1161" s="5"/>
      <c r="AI1161" s="11"/>
      <c r="AJ1161" s="27" t="s">
        <v>5801</v>
      </c>
      <c r="AK1161" s="27" t="s">
        <v>5802</v>
      </c>
      <c r="AL1161" s="4">
        <v>1</v>
      </c>
      <c r="AM1161" s="4">
        <v>1</v>
      </c>
      <c r="AN1161" s="4">
        <v>3</v>
      </c>
    </row>
    <row x14ac:dyDescent="0.25" r="1162" customHeight="1" ht="18.75">
      <c r="A1162" s="1" t="s">
        <v>1042</v>
      </c>
      <c r="B1162" s="1" t="s">
        <v>2300</v>
      </c>
      <c r="C1162" s="4">
        <v>35154598000158</v>
      </c>
      <c r="D1162" s="2" t="s">
        <v>2300</v>
      </c>
      <c r="E1162" s="4">
        <v>11949617880</v>
      </c>
      <c r="F1162" s="1" t="s">
        <v>8704</v>
      </c>
      <c r="G1162" s="22">
        <v>45240.72170138889</v>
      </c>
      <c r="H1162" s="3">
        <v>45297.0487037037</v>
      </c>
      <c r="I1162" s="22">
        <v>45318.811747685184</v>
      </c>
      <c r="J1162" s="1" t="s">
        <v>119</v>
      </c>
      <c r="K1162" s="1" t="s">
        <v>5797</v>
      </c>
      <c r="L1162" s="25" t="s">
        <v>8705</v>
      </c>
      <c r="M1162" s="18"/>
      <c r="N1162" s="4">
        <v>74177985</v>
      </c>
      <c r="O1162" s="4">
        <v>91317196</v>
      </c>
      <c r="P1162" s="5"/>
      <c r="Q1162" s="5"/>
      <c r="R1162" s="5"/>
      <c r="S1162" s="5"/>
      <c r="T1162" s="5"/>
      <c r="U1162" s="1" t="s">
        <v>8706</v>
      </c>
      <c r="V1162" s="5"/>
      <c r="W1162" s="5"/>
      <c r="X1162" s="18"/>
      <c r="Y1162" s="1" t="s">
        <v>5800</v>
      </c>
      <c r="Z1162" s="27" t="s">
        <v>5801</v>
      </c>
      <c r="AA1162" s="27" t="s">
        <v>5801</v>
      </c>
      <c r="AB1162" s="5"/>
      <c r="AC1162" s="5"/>
      <c r="AD1162" s="11"/>
      <c r="AE1162" s="1" t="s">
        <v>5803</v>
      </c>
      <c r="AF1162" s="28"/>
      <c r="AG1162" s="5"/>
      <c r="AH1162" s="5"/>
      <c r="AI1162" s="11"/>
      <c r="AJ1162" s="5"/>
      <c r="AK1162" s="5"/>
      <c r="AL1162" s="18"/>
      <c r="AM1162" s="18"/>
      <c r="AN1162" s="18"/>
    </row>
    <row x14ac:dyDescent="0.25" r="1163" customHeight="1" ht="18.75">
      <c r="A1163" s="1" t="s">
        <v>1337</v>
      </c>
      <c r="B1163" s="1" t="s">
        <v>4822</v>
      </c>
      <c r="C1163" s="4">
        <v>20794054000264</v>
      </c>
      <c r="D1163" s="2" t="s">
        <v>8707</v>
      </c>
      <c r="E1163" s="4">
        <v>11987558758</v>
      </c>
      <c r="F1163" s="1" t="s">
        <v>8708</v>
      </c>
      <c r="G1163" s="22">
        <v>45539.997407407405</v>
      </c>
      <c r="H1163" s="3">
        <v>45597.230104166665</v>
      </c>
      <c r="I1163" s="22"/>
      <c r="J1163" s="1" t="s">
        <v>273</v>
      </c>
      <c r="K1163" s="1" t="s">
        <v>5807</v>
      </c>
      <c r="L1163" s="25" t="s">
        <v>5636</v>
      </c>
      <c r="M1163" s="18"/>
      <c r="N1163" s="4">
        <v>88078129</v>
      </c>
      <c r="O1163" s="4">
        <v>106997607</v>
      </c>
      <c r="P1163" s="5"/>
      <c r="Q1163" s="1" t="s">
        <v>5852</v>
      </c>
      <c r="R1163" s="5"/>
      <c r="S1163" s="1" t="s">
        <v>5927</v>
      </c>
      <c r="T1163" s="5"/>
      <c r="U1163" s="5"/>
      <c r="V1163" s="5"/>
      <c r="W1163" s="5"/>
      <c r="X1163" s="18"/>
      <c r="Y1163" s="1" t="s">
        <v>5800</v>
      </c>
      <c r="Z1163" s="27" t="s">
        <v>5801</v>
      </c>
      <c r="AA1163" s="27" t="s">
        <v>5801</v>
      </c>
      <c r="AB1163" s="1" t="s">
        <v>8709</v>
      </c>
      <c r="AC1163" s="27" t="s">
        <v>5802</v>
      </c>
      <c r="AD1163" s="3">
        <v>45539.997395833336</v>
      </c>
      <c r="AE1163" s="1" t="s">
        <v>5803</v>
      </c>
      <c r="AF1163" s="28"/>
      <c r="AG1163" s="5"/>
      <c r="AH1163" s="5"/>
      <c r="AI1163" s="11"/>
      <c r="AJ1163" s="27" t="s">
        <v>5801</v>
      </c>
      <c r="AK1163" s="27" t="s">
        <v>5801</v>
      </c>
      <c r="AL1163" s="4">
        <v>0</v>
      </c>
      <c r="AM1163" s="4">
        <v>0</v>
      </c>
      <c r="AN1163" s="4">
        <v>0</v>
      </c>
    </row>
    <row x14ac:dyDescent="0.25" r="1164" customHeight="1" ht="18.75">
      <c r="A1164" s="1" t="s">
        <v>842</v>
      </c>
      <c r="B1164" s="1" t="s">
        <v>1978</v>
      </c>
      <c r="C1164" s="4">
        <v>29333492000119</v>
      </c>
      <c r="D1164" s="2" t="s">
        <v>1978</v>
      </c>
      <c r="E1164" s="4">
        <v>11984933277</v>
      </c>
      <c r="F1164" s="1" t="s">
        <v>8710</v>
      </c>
      <c r="G1164" s="22">
        <v>45441.6009837963</v>
      </c>
      <c r="H1164" s="3">
        <v>45597.23019675926</v>
      </c>
      <c r="I1164" s="22"/>
      <c r="J1164" s="1" t="s">
        <v>223</v>
      </c>
      <c r="K1164" s="1" t="s">
        <v>5797</v>
      </c>
      <c r="L1164" s="25" t="s">
        <v>5327</v>
      </c>
      <c r="M1164" s="18"/>
      <c r="N1164" s="4">
        <v>84986742</v>
      </c>
      <c r="O1164" s="4">
        <v>107248188</v>
      </c>
      <c r="P1164" s="5"/>
      <c r="Q1164" s="5"/>
      <c r="R1164" s="5"/>
      <c r="S1164" s="5"/>
      <c r="T1164" s="1" t="s">
        <v>5798</v>
      </c>
      <c r="U1164" s="1" t="s">
        <v>8711</v>
      </c>
      <c r="V1164" s="5"/>
      <c r="W1164" s="5"/>
      <c r="X1164" s="4">
        <v>125211</v>
      </c>
      <c r="Y1164" s="1" t="s">
        <v>5800</v>
      </c>
      <c r="Z1164" s="27" t="s">
        <v>5801</v>
      </c>
      <c r="AA1164" s="27" t="s">
        <v>5801</v>
      </c>
      <c r="AB1164" s="5"/>
      <c r="AC1164" s="27" t="s">
        <v>5802</v>
      </c>
      <c r="AD1164" s="3">
        <v>45441.59642361111</v>
      </c>
      <c r="AE1164" s="1" t="s">
        <v>5803</v>
      </c>
      <c r="AF1164" s="28"/>
      <c r="AG1164" s="5"/>
      <c r="AH1164" s="5"/>
      <c r="AI1164" s="11"/>
      <c r="AJ1164" s="27" t="s">
        <v>5801</v>
      </c>
      <c r="AK1164" s="5"/>
      <c r="AL1164" s="18"/>
      <c r="AM1164" s="18"/>
      <c r="AN1164" s="18"/>
    </row>
    <row x14ac:dyDescent="0.25" r="1165" customHeight="1" ht="18.75">
      <c r="A1165" s="1" t="s">
        <v>1271</v>
      </c>
      <c r="B1165" s="1" t="s">
        <v>2488</v>
      </c>
      <c r="C1165" s="4">
        <v>42186351000189</v>
      </c>
      <c r="D1165" s="2" t="s">
        <v>2488</v>
      </c>
      <c r="E1165" s="4">
        <v>11975348513</v>
      </c>
      <c r="F1165" s="1" t="s">
        <v>8712</v>
      </c>
      <c r="G1165" s="22">
        <v>45411.53865740741</v>
      </c>
      <c r="H1165" s="3">
        <v>45597.230150462965</v>
      </c>
      <c r="I1165" s="22"/>
      <c r="J1165" s="1" t="s">
        <v>119</v>
      </c>
      <c r="K1165" s="1" t="s">
        <v>5797</v>
      </c>
      <c r="L1165" s="5"/>
      <c r="M1165" s="18"/>
      <c r="N1165" s="4">
        <v>82515508</v>
      </c>
      <c r="O1165" s="4">
        <v>100271581</v>
      </c>
      <c r="P1165" s="5"/>
      <c r="Q1165" s="5"/>
      <c r="R1165" s="5"/>
      <c r="S1165" s="5"/>
      <c r="T1165" s="1" t="s">
        <v>5815</v>
      </c>
      <c r="U1165" s="1" t="s">
        <v>8712</v>
      </c>
      <c r="V1165" s="5"/>
      <c r="W1165" s="27" t="s">
        <v>5801</v>
      </c>
      <c r="X1165" s="4">
        <v>121423</v>
      </c>
      <c r="Y1165" s="1" t="s">
        <v>5800</v>
      </c>
      <c r="Z1165" s="27" t="s">
        <v>5801</v>
      </c>
      <c r="AA1165" s="27" t="s">
        <v>5801</v>
      </c>
      <c r="AB1165" s="5"/>
      <c r="AC1165" s="27" t="s">
        <v>5802</v>
      </c>
      <c r="AD1165" s="3">
        <v>45411.461481481485</v>
      </c>
      <c r="AE1165" s="1" t="s">
        <v>5803</v>
      </c>
      <c r="AF1165" s="28"/>
      <c r="AG1165" s="5"/>
      <c r="AH1165" s="5"/>
      <c r="AI1165" s="11"/>
      <c r="AJ1165" s="27" t="s">
        <v>5801</v>
      </c>
      <c r="AK1165" s="5"/>
      <c r="AL1165" s="18"/>
      <c r="AM1165" s="18"/>
      <c r="AN1165" s="18"/>
    </row>
    <row x14ac:dyDescent="0.25" r="1166" customHeight="1" ht="18.75">
      <c r="A1166" s="1" t="s">
        <v>565</v>
      </c>
      <c r="B1166" s="1" t="s">
        <v>1892</v>
      </c>
      <c r="C1166" s="4">
        <v>42446102000185</v>
      </c>
      <c r="D1166" s="2" t="s">
        <v>8713</v>
      </c>
      <c r="E1166" s="4">
        <v>41999691172</v>
      </c>
      <c r="F1166" s="1" t="s">
        <v>8714</v>
      </c>
      <c r="G1166" s="22">
        <v>45464.03928240741</v>
      </c>
      <c r="H1166" s="3">
        <v>45597.23017361111</v>
      </c>
      <c r="I1166" s="22"/>
      <c r="J1166" s="1" t="s">
        <v>75</v>
      </c>
      <c r="K1166" s="1" t="s">
        <v>5812</v>
      </c>
      <c r="L1166" s="25" t="s">
        <v>5387</v>
      </c>
      <c r="M1166" s="18"/>
      <c r="N1166" s="4">
        <v>85818977</v>
      </c>
      <c r="O1166" s="4">
        <v>103493926</v>
      </c>
      <c r="P1166" s="5"/>
      <c r="Q1166" s="5"/>
      <c r="R1166" s="5"/>
      <c r="S1166" s="5"/>
      <c r="T1166" s="1" t="s">
        <v>5798</v>
      </c>
      <c r="U1166" s="1" t="s">
        <v>8715</v>
      </c>
      <c r="V1166" s="5"/>
      <c r="W1166" s="5"/>
      <c r="X1166" s="18"/>
      <c r="Y1166" s="1" t="s">
        <v>5800</v>
      </c>
      <c r="Z1166" s="27" t="s">
        <v>5801</v>
      </c>
      <c r="AA1166" s="27" t="s">
        <v>5801</v>
      </c>
      <c r="AB1166" s="5"/>
      <c r="AC1166" s="27" t="s">
        <v>5802</v>
      </c>
      <c r="AD1166" s="3">
        <v>45464.03928240741</v>
      </c>
      <c r="AE1166" s="1" t="s">
        <v>5803</v>
      </c>
      <c r="AF1166" s="28"/>
      <c r="AG1166" s="5"/>
      <c r="AH1166" s="5"/>
      <c r="AI1166" s="11"/>
      <c r="AJ1166" s="27" t="s">
        <v>5801</v>
      </c>
      <c r="AK1166" s="5"/>
      <c r="AL1166" s="18"/>
      <c r="AM1166" s="18"/>
      <c r="AN1166" s="18"/>
    </row>
    <row x14ac:dyDescent="0.25" r="1167" customHeight="1" ht="18.75">
      <c r="A1167" s="1" t="s">
        <v>541</v>
      </c>
      <c r="B1167" s="1" t="s">
        <v>5042</v>
      </c>
      <c r="C1167" s="4">
        <v>23362794000139</v>
      </c>
      <c r="D1167" s="2" t="s">
        <v>8716</v>
      </c>
      <c r="E1167" s="4">
        <v>41992717830</v>
      </c>
      <c r="F1167" s="1" t="s">
        <v>8717</v>
      </c>
      <c r="G1167" s="22">
        <v>45532.74099537037</v>
      </c>
      <c r="H1167" s="3">
        <v>45597.23019675926</v>
      </c>
      <c r="I1167" s="22"/>
      <c r="J1167" s="1" t="s">
        <v>119</v>
      </c>
      <c r="K1167" s="1" t="s">
        <v>5824</v>
      </c>
      <c r="L1167" s="25" t="s">
        <v>5600</v>
      </c>
      <c r="M1167" s="4">
        <v>490060</v>
      </c>
      <c r="N1167" s="4">
        <v>87823070</v>
      </c>
      <c r="O1167" s="4">
        <v>106665181</v>
      </c>
      <c r="P1167" s="5"/>
      <c r="Q1167" s="1" t="s">
        <v>8694</v>
      </c>
      <c r="R1167" s="5"/>
      <c r="S1167" s="1" t="s">
        <v>5814</v>
      </c>
      <c r="T1167" s="5"/>
      <c r="U1167" s="5"/>
      <c r="V1167" s="5"/>
      <c r="W1167" s="5"/>
      <c r="X1167" s="18"/>
      <c r="Y1167" s="1" t="s">
        <v>5800</v>
      </c>
      <c r="Z1167" s="27" t="s">
        <v>5801</v>
      </c>
      <c r="AA1167" s="27" t="s">
        <v>5802</v>
      </c>
      <c r="AB1167" s="1" t="s">
        <v>8718</v>
      </c>
      <c r="AC1167" s="27" t="s">
        <v>5802</v>
      </c>
      <c r="AD1167" s="3">
        <v>45532.74104166667</v>
      </c>
      <c r="AE1167" s="1" t="s">
        <v>5803</v>
      </c>
      <c r="AF1167" s="28"/>
      <c r="AG1167" s="5"/>
      <c r="AH1167" s="5"/>
      <c r="AI1167" s="11"/>
      <c r="AJ1167" s="27" t="s">
        <v>5802</v>
      </c>
      <c r="AK1167" s="27" t="s">
        <v>5802</v>
      </c>
      <c r="AL1167" s="4">
        <v>1</v>
      </c>
      <c r="AM1167" s="4">
        <v>5</v>
      </c>
      <c r="AN1167" s="4">
        <v>10</v>
      </c>
    </row>
    <row x14ac:dyDescent="0.25" r="1168" customHeight="1" ht="18.75">
      <c r="A1168" s="1" t="s">
        <v>1354</v>
      </c>
      <c r="B1168" s="1" t="s">
        <v>5043</v>
      </c>
      <c r="C1168" s="4">
        <v>19222682000105</v>
      </c>
      <c r="D1168" s="2" t="s">
        <v>8719</v>
      </c>
      <c r="E1168" s="4">
        <v>62993930241</v>
      </c>
      <c r="F1168" s="1" t="s">
        <v>8720</v>
      </c>
      <c r="G1168" s="22">
        <v>45561.785219907404</v>
      </c>
      <c r="H1168" s="3">
        <v>45597.23017361111</v>
      </c>
      <c r="I1168" s="22"/>
      <c r="J1168" s="1" t="s">
        <v>20</v>
      </c>
      <c r="K1168" s="1" t="s">
        <v>5863</v>
      </c>
      <c r="L1168" s="25" t="s">
        <v>5750</v>
      </c>
      <c r="M1168" s="18"/>
      <c r="N1168" s="4">
        <v>88688206</v>
      </c>
      <c r="O1168" s="4">
        <v>108022409</v>
      </c>
      <c r="P1168" s="5"/>
      <c r="Q1168" s="5"/>
      <c r="R1168" s="5"/>
      <c r="S1168" s="1" t="s">
        <v>5814</v>
      </c>
      <c r="T1168" s="1" t="s">
        <v>5815</v>
      </c>
      <c r="U1168" s="5"/>
      <c r="V1168" s="5"/>
      <c r="W1168" s="5"/>
      <c r="X1168" s="18"/>
      <c r="Y1168" s="1" t="s">
        <v>5800</v>
      </c>
      <c r="Z1168" s="27" t="s">
        <v>5801</v>
      </c>
      <c r="AA1168" s="27" t="s">
        <v>5801</v>
      </c>
      <c r="AB1168" s="5"/>
      <c r="AC1168" s="27" t="s">
        <v>5802</v>
      </c>
      <c r="AD1168" s="3">
        <v>45561.785219907404</v>
      </c>
      <c r="AE1168" s="1" t="s">
        <v>5803</v>
      </c>
      <c r="AF1168" s="28"/>
      <c r="AG1168" s="5"/>
      <c r="AH1168" s="5"/>
      <c r="AI1168" s="11"/>
      <c r="AJ1168" s="27" t="s">
        <v>5801</v>
      </c>
      <c r="AK1168" s="27" t="s">
        <v>5801</v>
      </c>
      <c r="AL1168" s="4">
        <v>0</v>
      </c>
      <c r="AM1168" s="4">
        <v>0</v>
      </c>
      <c r="AN1168" s="4">
        <v>0</v>
      </c>
    </row>
    <row x14ac:dyDescent="0.25" r="1169" customHeight="1" ht="18.75">
      <c r="A1169" s="1" t="s">
        <v>1465</v>
      </c>
      <c r="B1169" s="1" t="s">
        <v>5044</v>
      </c>
      <c r="C1169" s="4">
        <v>51693658000167</v>
      </c>
      <c r="D1169" s="2" t="s">
        <v>8721</v>
      </c>
      <c r="E1169" s="4">
        <v>21999885875</v>
      </c>
      <c r="F1169" s="1" t="s">
        <v>8722</v>
      </c>
      <c r="G1169" s="22">
        <v>45534.75601851852</v>
      </c>
      <c r="H1169" s="3">
        <v>45597.23017361111</v>
      </c>
      <c r="I1169" s="22"/>
      <c r="J1169" s="1" t="s">
        <v>223</v>
      </c>
      <c r="K1169" s="1" t="s">
        <v>5797</v>
      </c>
      <c r="L1169" s="25" t="s">
        <v>5612</v>
      </c>
      <c r="M1169" s="18"/>
      <c r="N1169" s="4">
        <v>87869048</v>
      </c>
      <c r="O1169" s="4">
        <v>106754076</v>
      </c>
      <c r="P1169" s="5"/>
      <c r="Q1169" s="1" t="s">
        <v>6936</v>
      </c>
      <c r="R1169" s="5"/>
      <c r="S1169" s="1" t="s">
        <v>5882</v>
      </c>
      <c r="T1169" s="5"/>
      <c r="U1169" s="5"/>
      <c r="V1169" s="5"/>
      <c r="W1169" s="5"/>
      <c r="X1169" s="4">
        <v>141341</v>
      </c>
      <c r="Y1169" s="1" t="s">
        <v>5800</v>
      </c>
      <c r="Z1169" s="27" t="s">
        <v>5801</v>
      </c>
      <c r="AA1169" s="27" t="s">
        <v>5801</v>
      </c>
      <c r="AB1169" s="1" t="s">
        <v>8723</v>
      </c>
      <c r="AC1169" s="27" t="s">
        <v>5802</v>
      </c>
      <c r="AD1169" s="3">
        <v>45534.756006944444</v>
      </c>
      <c r="AE1169" s="1" t="s">
        <v>5803</v>
      </c>
      <c r="AF1169" s="28"/>
      <c r="AG1169" s="5"/>
      <c r="AH1169" s="5"/>
      <c r="AI1169" s="11"/>
      <c r="AJ1169" s="27" t="s">
        <v>5801</v>
      </c>
      <c r="AK1169" s="27" t="s">
        <v>5801</v>
      </c>
      <c r="AL1169" s="4">
        <v>0</v>
      </c>
      <c r="AM1169" s="4">
        <v>0</v>
      </c>
      <c r="AN1169" s="4">
        <v>0</v>
      </c>
    </row>
    <row x14ac:dyDescent="0.25" r="1170" customHeight="1" ht="18.75">
      <c r="A1170" s="1" t="s">
        <v>1003</v>
      </c>
      <c r="B1170" s="1" t="s">
        <v>2489</v>
      </c>
      <c r="C1170" s="4">
        <v>29938494000131</v>
      </c>
      <c r="D1170" s="2" t="s">
        <v>2489</v>
      </c>
      <c r="E1170" s="4">
        <v>11949742847</v>
      </c>
      <c r="F1170" s="1" t="s">
        <v>8724</v>
      </c>
      <c r="G1170" s="22">
        <v>45294.868680555555</v>
      </c>
      <c r="H1170" s="3">
        <v>45597.23349537037</v>
      </c>
      <c r="I1170" s="22"/>
      <c r="J1170" s="1" t="s">
        <v>119</v>
      </c>
      <c r="K1170" s="1" t="s">
        <v>5818</v>
      </c>
      <c r="L1170" s="25" t="s">
        <v>8725</v>
      </c>
      <c r="M1170" s="4">
        <v>744509</v>
      </c>
      <c r="N1170" s="4">
        <v>75767691</v>
      </c>
      <c r="O1170" s="4">
        <v>101098011</v>
      </c>
      <c r="P1170" s="5"/>
      <c r="Q1170" s="5"/>
      <c r="R1170" s="5"/>
      <c r="S1170" s="5"/>
      <c r="T1170" s="1" t="s">
        <v>5798</v>
      </c>
      <c r="U1170" s="1" t="s">
        <v>8726</v>
      </c>
      <c r="V1170" s="5"/>
      <c r="W1170" s="5"/>
      <c r="X1170" s="18"/>
      <c r="Y1170" s="1" t="s">
        <v>5800</v>
      </c>
      <c r="Z1170" s="27" t="s">
        <v>5801</v>
      </c>
      <c r="AA1170" s="27" t="s">
        <v>5801</v>
      </c>
      <c r="AB1170" s="5"/>
      <c r="AC1170" s="5"/>
      <c r="AD1170" s="11"/>
      <c r="AE1170" s="1" t="s">
        <v>5803</v>
      </c>
      <c r="AF1170" s="28"/>
      <c r="AG1170" s="5"/>
      <c r="AH1170" s="5"/>
      <c r="AI1170" s="11"/>
      <c r="AJ1170" s="27" t="s">
        <v>5801</v>
      </c>
      <c r="AK1170" s="5"/>
      <c r="AL1170" s="18"/>
      <c r="AM1170" s="18"/>
      <c r="AN1170" s="18"/>
    </row>
    <row x14ac:dyDescent="0.25" r="1171" customHeight="1" ht="18.75">
      <c r="A1171" s="1" t="s">
        <v>633</v>
      </c>
      <c r="B1171" s="1" t="s">
        <v>1893</v>
      </c>
      <c r="C1171" s="4">
        <v>23887867000106</v>
      </c>
      <c r="D1171" s="2" t="s">
        <v>1893</v>
      </c>
      <c r="E1171" s="4">
        <v>31982987911</v>
      </c>
      <c r="F1171" s="1" t="s">
        <v>8727</v>
      </c>
      <c r="G1171" s="22">
        <v>45509.77009259259</v>
      </c>
      <c r="H1171" s="3">
        <v>45597.233460648145</v>
      </c>
      <c r="I1171" s="22"/>
      <c r="J1171" s="1" t="s">
        <v>288</v>
      </c>
      <c r="K1171" s="1" t="s">
        <v>5846</v>
      </c>
      <c r="L1171" s="1" t="s">
        <v>5517</v>
      </c>
      <c r="M1171" s="18"/>
      <c r="N1171" s="4">
        <v>87140640</v>
      </c>
      <c r="O1171" s="4">
        <v>105600540</v>
      </c>
      <c r="P1171" s="5"/>
      <c r="Q1171" s="1" t="s">
        <v>5813</v>
      </c>
      <c r="R1171" s="5"/>
      <c r="S1171" s="1" t="s">
        <v>5814</v>
      </c>
      <c r="T1171" s="5"/>
      <c r="U1171" s="5"/>
      <c r="V1171" s="5"/>
      <c r="W1171" s="5"/>
      <c r="X1171" s="18"/>
      <c r="Y1171" s="1" t="s">
        <v>5800</v>
      </c>
      <c r="Z1171" s="27" t="s">
        <v>5801</v>
      </c>
      <c r="AA1171" s="27" t="s">
        <v>5801</v>
      </c>
      <c r="AB1171" s="5"/>
      <c r="AC1171" s="27" t="s">
        <v>5802</v>
      </c>
      <c r="AD1171" s="3">
        <v>45509.77008101852</v>
      </c>
      <c r="AE1171" s="1" t="s">
        <v>5803</v>
      </c>
      <c r="AF1171" s="28"/>
      <c r="AG1171" s="5"/>
      <c r="AH1171" s="5"/>
      <c r="AI1171" s="11"/>
      <c r="AJ1171" s="27" t="s">
        <v>5801</v>
      </c>
      <c r="AK1171" s="27" t="s">
        <v>5801</v>
      </c>
      <c r="AL1171" s="4">
        <v>0</v>
      </c>
      <c r="AM1171" s="4">
        <v>0</v>
      </c>
      <c r="AN1171" s="4">
        <v>0</v>
      </c>
    </row>
    <row x14ac:dyDescent="0.25" r="1172" customHeight="1" ht="18.75">
      <c r="A1172" s="1" t="s">
        <v>2847</v>
      </c>
      <c r="B1172" s="1" t="s">
        <v>4823</v>
      </c>
      <c r="C1172" s="4">
        <v>510804000130</v>
      </c>
      <c r="D1172" s="2" t="s">
        <v>8728</v>
      </c>
      <c r="E1172" s="4">
        <v>95981112379</v>
      </c>
      <c r="F1172" s="1" t="s">
        <v>8729</v>
      </c>
      <c r="G1172" s="22">
        <v>45588.75059027778</v>
      </c>
      <c r="H1172" s="3">
        <v>45597.090891203705</v>
      </c>
      <c r="I1172" s="22"/>
      <c r="J1172" s="1" t="s">
        <v>306</v>
      </c>
      <c r="K1172" s="5"/>
      <c r="L1172" s="5"/>
      <c r="M1172" s="18"/>
      <c r="N1172" s="4">
        <v>89552601</v>
      </c>
      <c r="O1172" s="4">
        <v>109269499</v>
      </c>
      <c r="P1172" s="5"/>
      <c r="Q1172" s="1" t="s">
        <v>5852</v>
      </c>
      <c r="R1172" s="5"/>
      <c r="S1172" s="1" t="s">
        <v>5927</v>
      </c>
      <c r="T1172" s="5"/>
      <c r="U1172" s="5"/>
      <c r="V1172" s="5"/>
      <c r="W1172" s="5"/>
      <c r="X1172" s="18"/>
      <c r="Y1172" s="1" t="s">
        <v>5800</v>
      </c>
      <c r="Z1172" s="27" t="s">
        <v>5801</v>
      </c>
      <c r="AA1172" s="27" t="s">
        <v>5801</v>
      </c>
      <c r="AB1172" s="1" t="s">
        <v>8730</v>
      </c>
      <c r="AC1172" s="27" t="s">
        <v>5802</v>
      </c>
      <c r="AD1172" s="3">
        <v>45588.7505787037</v>
      </c>
      <c r="AE1172" s="1" t="s">
        <v>5803</v>
      </c>
      <c r="AF1172" s="28"/>
      <c r="AG1172" s="5"/>
      <c r="AH1172" s="5"/>
      <c r="AI1172" s="11"/>
      <c r="AJ1172" s="27" t="s">
        <v>5801</v>
      </c>
      <c r="AK1172" s="27" t="s">
        <v>5802</v>
      </c>
      <c r="AL1172" s="4">
        <v>1</v>
      </c>
      <c r="AM1172" s="4">
        <v>2</v>
      </c>
      <c r="AN1172" s="4">
        <v>12</v>
      </c>
    </row>
    <row x14ac:dyDescent="0.25" r="1173" customHeight="1" ht="18.75">
      <c r="A1173" s="1" t="s">
        <v>1309</v>
      </c>
      <c r="B1173" s="1" t="s">
        <v>2301</v>
      </c>
      <c r="C1173" s="4">
        <v>2928420070</v>
      </c>
      <c r="D1173" s="2" t="s">
        <v>2301</v>
      </c>
      <c r="E1173" s="4">
        <v>51993400666</v>
      </c>
      <c r="F1173" s="1" t="s">
        <v>8731</v>
      </c>
      <c r="G1173" s="22">
        <v>45124.87159722222</v>
      </c>
      <c r="H1173" s="3">
        <v>45226.7478587963</v>
      </c>
      <c r="I1173" s="22">
        <v>45272.86337962963</v>
      </c>
      <c r="J1173" s="1" t="s">
        <v>114</v>
      </c>
      <c r="K1173" s="1" t="s">
        <v>5812</v>
      </c>
      <c r="L1173" s="25" t="s">
        <v>8732</v>
      </c>
      <c r="M1173" s="18"/>
      <c r="N1173" s="4">
        <v>68597145</v>
      </c>
      <c r="O1173" s="4">
        <v>83862156</v>
      </c>
      <c r="P1173" s="5"/>
      <c r="Q1173" s="5"/>
      <c r="R1173" s="5"/>
      <c r="S1173" s="5"/>
      <c r="T1173" s="5"/>
      <c r="U1173" s="1" t="s">
        <v>8731</v>
      </c>
      <c r="V1173" s="5"/>
      <c r="W1173" s="5"/>
      <c r="X1173" s="18"/>
      <c r="Y1173" s="1" t="s">
        <v>5800</v>
      </c>
      <c r="Z1173" s="27" t="s">
        <v>5801</v>
      </c>
      <c r="AA1173" s="27" t="s">
        <v>5801</v>
      </c>
      <c r="AB1173" s="5"/>
      <c r="AC1173" s="5"/>
      <c r="AD1173" s="11"/>
      <c r="AE1173" s="1" t="s">
        <v>5803</v>
      </c>
      <c r="AF1173" s="28"/>
      <c r="AG1173" s="5"/>
      <c r="AH1173" s="5"/>
      <c r="AI1173" s="11"/>
      <c r="AJ1173" s="5"/>
      <c r="AK1173" s="5"/>
      <c r="AL1173" s="18"/>
      <c r="AM1173" s="18"/>
      <c r="AN1173" s="18"/>
    </row>
    <row x14ac:dyDescent="0.25" r="1174" customHeight="1" ht="18.75">
      <c r="A1174" s="1" t="s">
        <v>605</v>
      </c>
      <c r="B1174" s="1" t="s">
        <v>4824</v>
      </c>
      <c r="C1174" s="4">
        <v>46356090000159</v>
      </c>
      <c r="D1174" s="2" t="s">
        <v>8733</v>
      </c>
      <c r="E1174" s="4">
        <v>19992603063</v>
      </c>
      <c r="F1174" s="1" t="s">
        <v>8734</v>
      </c>
      <c r="G1174" s="22">
        <v>45573.65144675926</v>
      </c>
      <c r="H1174" s="3">
        <v>45597.23025462963</v>
      </c>
      <c r="I1174" s="22"/>
      <c r="J1174" s="1" t="s">
        <v>150</v>
      </c>
      <c r="K1174" s="1" t="s">
        <v>5835</v>
      </c>
      <c r="L1174" s="25" t="s">
        <v>8735</v>
      </c>
      <c r="M1174" s="18"/>
      <c r="N1174" s="4">
        <v>89000447</v>
      </c>
      <c r="O1174" s="4">
        <v>108543825</v>
      </c>
      <c r="P1174" s="5"/>
      <c r="Q1174" s="1" t="s">
        <v>7331</v>
      </c>
      <c r="R1174" s="5"/>
      <c r="S1174" s="1" t="s">
        <v>5859</v>
      </c>
      <c r="T1174" s="1" t="s">
        <v>5798</v>
      </c>
      <c r="U1174" s="5"/>
      <c r="V1174" s="5"/>
      <c r="W1174" s="5"/>
      <c r="X1174" s="18"/>
      <c r="Y1174" s="1" t="s">
        <v>5800</v>
      </c>
      <c r="Z1174" s="27" t="s">
        <v>5801</v>
      </c>
      <c r="AA1174" s="27" t="s">
        <v>5801</v>
      </c>
      <c r="AB1174" s="1" t="s">
        <v>8736</v>
      </c>
      <c r="AC1174" s="27" t="s">
        <v>5802</v>
      </c>
      <c r="AD1174" s="3">
        <v>45573.65143518519</v>
      </c>
      <c r="AE1174" s="1" t="s">
        <v>5803</v>
      </c>
      <c r="AF1174" s="28"/>
      <c r="AG1174" s="5"/>
      <c r="AH1174" s="5"/>
      <c r="AI1174" s="11"/>
      <c r="AJ1174" s="27" t="s">
        <v>5801</v>
      </c>
      <c r="AK1174" s="27" t="s">
        <v>5801</v>
      </c>
      <c r="AL1174" s="4">
        <v>0</v>
      </c>
      <c r="AM1174" s="4">
        <v>0</v>
      </c>
      <c r="AN1174" s="4">
        <v>0</v>
      </c>
    </row>
    <row x14ac:dyDescent="0.25" r="1175" customHeight="1" ht="18.75">
      <c r="A1175" s="1" t="s">
        <v>3600</v>
      </c>
      <c r="B1175" s="1" t="s">
        <v>4825</v>
      </c>
      <c r="C1175" s="4">
        <v>51761144000100</v>
      </c>
      <c r="D1175" s="2" t="s">
        <v>8737</v>
      </c>
      <c r="E1175" s="4">
        <v>34991640462</v>
      </c>
      <c r="F1175" s="1" t="s">
        <v>8738</v>
      </c>
      <c r="G1175" s="22">
        <v>45509.83452546296</v>
      </c>
      <c r="H1175" s="3">
        <v>45597.2334837963</v>
      </c>
      <c r="I1175" s="22"/>
      <c r="J1175" s="1" t="s">
        <v>223</v>
      </c>
      <c r="K1175" s="5"/>
      <c r="L1175" s="5"/>
      <c r="M1175" s="18"/>
      <c r="N1175" s="4">
        <v>87145569</v>
      </c>
      <c r="O1175" s="4">
        <v>105607404</v>
      </c>
      <c r="P1175" s="5"/>
      <c r="Q1175" s="1" t="s">
        <v>5852</v>
      </c>
      <c r="R1175" s="5"/>
      <c r="S1175" s="1" t="s">
        <v>5814</v>
      </c>
      <c r="T1175" s="5"/>
      <c r="U1175" s="5"/>
      <c r="V1175" s="5"/>
      <c r="W1175" s="5"/>
      <c r="X1175" s="18"/>
      <c r="Y1175" s="1" t="s">
        <v>5800</v>
      </c>
      <c r="Z1175" s="27" t="s">
        <v>5801</v>
      </c>
      <c r="AA1175" s="27" t="s">
        <v>5801</v>
      </c>
      <c r="AB1175" s="1" t="s">
        <v>8739</v>
      </c>
      <c r="AC1175" s="27" t="s">
        <v>5802</v>
      </c>
      <c r="AD1175" s="3">
        <v>45509.83451388889</v>
      </c>
      <c r="AE1175" s="1" t="s">
        <v>5803</v>
      </c>
      <c r="AF1175" s="28"/>
      <c r="AG1175" s="5"/>
      <c r="AH1175" s="5"/>
      <c r="AI1175" s="11"/>
      <c r="AJ1175" s="27" t="s">
        <v>5801</v>
      </c>
      <c r="AK1175" s="27" t="s">
        <v>5802</v>
      </c>
      <c r="AL1175" s="4">
        <v>1</v>
      </c>
      <c r="AM1175" s="4">
        <v>0</v>
      </c>
      <c r="AN1175" s="4">
        <v>2</v>
      </c>
    </row>
    <row x14ac:dyDescent="0.25" r="1176" customHeight="1" ht="18.75">
      <c r="A1176" s="1" t="s">
        <v>826</v>
      </c>
      <c r="B1176" s="1" t="s">
        <v>8740</v>
      </c>
      <c r="C1176" s="4">
        <v>30811121000184</v>
      </c>
      <c r="D1176" s="2" t="s">
        <v>8740</v>
      </c>
      <c r="E1176" s="4">
        <v>13988385786</v>
      </c>
      <c r="F1176" s="1" t="s">
        <v>8741</v>
      </c>
      <c r="G1176" s="22">
        <v>45261.03207175926</v>
      </c>
      <c r="H1176" s="3">
        <v>45315.79068287037</v>
      </c>
      <c r="I1176" s="22">
        <v>45337.00293981482</v>
      </c>
      <c r="J1176" s="1" t="s">
        <v>44</v>
      </c>
      <c r="K1176" s="1" t="s">
        <v>5824</v>
      </c>
      <c r="L1176" s="25" t="s">
        <v>8742</v>
      </c>
      <c r="M1176" s="18"/>
      <c r="N1176" s="4">
        <v>74797654</v>
      </c>
      <c r="O1176" s="4">
        <v>92589592</v>
      </c>
      <c r="P1176" s="5"/>
      <c r="Q1176" s="5"/>
      <c r="R1176" s="5"/>
      <c r="S1176" s="5"/>
      <c r="T1176" s="5"/>
      <c r="U1176" s="1" t="s">
        <v>8741</v>
      </c>
      <c r="V1176" s="5"/>
      <c r="W1176" s="5"/>
      <c r="X1176" s="18"/>
      <c r="Y1176" s="1" t="s">
        <v>5800</v>
      </c>
      <c r="Z1176" s="27" t="s">
        <v>5801</v>
      </c>
      <c r="AA1176" s="27" t="s">
        <v>5801</v>
      </c>
      <c r="AB1176" s="5"/>
      <c r="AC1176" s="5"/>
      <c r="AD1176" s="11"/>
      <c r="AE1176" s="1" t="s">
        <v>5803</v>
      </c>
      <c r="AF1176" s="28"/>
      <c r="AG1176" s="5"/>
      <c r="AH1176" s="5"/>
      <c r="AI1176" s="11"/>
      <c r="AJ1176" s="5"/>
      <c r="AK1176" s="5"/>
      <c r="AL1176" s="18"/>
      <c r="AM1176" s="18"/>
      <c r="AN1176" s="18"/>
    </row>
    <row x14ac:dyDescent="0.25" r="1177" customHeight="1" ht="18.75">
      <c r="A1177" s="1" t="s">
        <v>506</v>
      </c>
      <c r="B1177" s="1" t="s">
        <v>2302</v>
      </c>
      <c r="C1177" s="4">
        <v>6436284443</v>
      </c>
      <c r="D1177" s="2" t="s">
        <v>2302</v>
      </c>
      <c r="E1177" s="4">
        <v>81992719716</v>
      </c>
      <c r="F1177" s="1" t="s">
        <v>8743</v>
      </c>
      <c r="G1177" s="22">
        <v>45085.60009259259</v>
      </c>
      <c r="H1177" s="3">
        <v>45226.747881944444</v>
      </c>
      <c r="I1177" s="22">
        <v>45414.572800925926</v>
      </c>
      <c r="J1177" s="1" t="s">
        <v>114</v>
      </c>
      <c r="K1177" s="1" t="s">
        <v>5846</v>
      </c>
      <c r="L1177" s="25" t="s">
        <v>8744</v>
      </c>
      <c r="M1177" s="18"/>
      <c r="N1177" s="4">
        <v>67379389</v>
      </c>
      <c r="O1177" s="4">
        <v>85566625</v>
      </c>
      <c r="P1177" s="5"/>
      <c r="Q1177" s="5"/>
      <c r="R1177" s="5"/>
      <c r="S1177" s="1" t="s">
        <v>5814</v>
      </c>
      <c r="T1177" s="5"/>
      <c r="U1177" s="1" t="s">
        <v>8745</v>
      </c>
      <c r="V1177" s="5"/>
      <c r="W1177" s="5"/>
      <c r="X1177" s="18"/>
      <c r="Y1177" s="1" t="s">
        <v>5800</v>
      </c>
      <c r="Z1177" s="27" t="s">
        <v>5801</v>
      </c>
      <c r="AA1177" s="27" t="s">
        <v>5801</v>
      </c>
      <c r="AB1177" s="5"/>
      <c r="AC1177" s="5"/>
      <c r="AD1177" s="11"/>
      <c r="AE1177" s="1" t="s">
        <v>5803</v>
      </c>
      <c r="AF1177" s="28"/>
      <c r="AG1177" s="5"/>
      <c r="AH1177" s="5"/>
      <c r="AI1177" s="11"/>
      <c r="AJ1177" s="5"/>
      <c r="AK1177" s="5"/>
      <c r="AL1177" s="18"/>
      <c r="AM1177" s="18"/>
      <c r="AN1177" s="18"/>
    </row>
    <row x14ac:dyDescent="0.25" r="1178" customHeight="1" ht="18.75">
      <c r="A1178" s="1" t="s">
        <v>1010</v>
      </c>
      <c r="B1178" s="1" t="s">
        <v>1894</v>
      </c>
      <c r="C1178" s="4">
        <v>11322717000176</v>
      </c>
      <c r="D1178" s="2" t="s">
        <v>1894</v>
      </c>
      <c r="E1178" s="4">
        <v>11982237362</v>
      </c>
      <c r="F1178" s="1" t="s">
        <v>8746</v>
      </c>
      <c r="G1178" s="22">
        <v>45300.571018518516</v>
      </c>
      <c r="H1178" s="3">
        <v>45597.23024305556</v>
      </c>
      <c r="I1178" s="22"/>
      <c r="J1178" s="1" t="s">
        <v>119</v>
      </c>
      <c r="K1178" s="1" t="s">
        <v>5893</v>
      </c>
      <c r="L1178" s="25" t="s">
        <v>8747</v>
      </c>
      <c r="M1178" s="18"/>
      <c r="N1178" s="4">
        <v>75917775</v>
      </c>
      <c r="O1178" s="4">
        <v>94284507</v>
      </c>
      <c r="P1178" s="5"/>
      <c r="Q1178" s="5"/>
      <c r="R1178" s="5"/>
      <c r="S1178" s="5"/>
      <c r="T1178" s="5"/>
      <c r="U1178" s="1" t="s">
        <v>8748</v>
      </c>
      <c r="V1178" s="5"/>
      <c r="W1178" s="5"/>
      <c r="X1178" s="18"/>
      <c r="Y1178" s="1" t="s">
        <v>5800</v>
      </c>
      <c r="Z1178" s="27" t="s">
        <v>5801</v>
      </c>
      <c r="AA1178" s="27" t="s">
        <v>5801</v>
      </c>
      <c r="AB1178" s="5"/>
      <c r="AC1178" s="5"/>
      <c r="AD1178" s="11"/>
      <c r="AE1178" s="1" t="s">
        <v>5803</v>
      </c>
      <c r="AF1178" s="28"/>
      <c r="AG1178" s="5"/>
      <c r="AH1178" s="5"/>
      <c r="AI1178" s="11"/>
      <c r="AJ1178" s="27" t="s">
        <v>5801</v>
      </c>
      <c r="AK1178" s="5"/>
      <c r="AL1178" s="18"/>
      <c r="AM1178" s="18"/>
      <c r="AN1178" s="18"/>
    </row>
    <row x14ac:dyDescent="0.25" r="1179" customHeight="1" ht="18.75">
      <c r="A1179" s="1" t="s">
        <v>1530</v>
      </c>
      <c r="B1179" s="1" t="s">
        <v>5045</v>
      </c>
      <c r="C1179" s="4">
        <v>24624185000173</v>
      </c>
      <c r="D1179" s="2" t="s">
        <v>5045</v>
      </c>
      <c r="E1179" s="4">
        <v>37991358460</v>
      </c>
      <c r="F1179" s="1" t="s">
        <v>8749</v>
      </c>
      <c r="G1179" s="22">
        <v>45509.59462962963</v>
      </c>
      <c r="H1179" s="3">
        <v>45513.37195601852</v>
      </c>
      <c r="I1179" s="22">
        <v>45513.45851851852</v>
      </c>
      <c r="J1179" s="1" t="s">
        <v>223</v>
      </c>
      <c r="K1179" s="1" t="s">
        <v>5824</v>
      </c>
      <c r="L1179" s="25" t="s">
        <v>5514</v>
      </c>
      <c r="M1179" s="4">
        <v>1108845</v>
      </c>
      <c r="N1179" s="4">
        <v>87130155</v>
      </c>
      <c r="O1179" s="4">
        <v>105582469</v>
      </c>
      <c r="P1179" s="5"/>
      <c r="Q1179" s="1" t="s">
        <v>6063</v>
      </c>
      <c r="R1179" s="5"/>
      <c r="S1179" s="1" t="s">
        <v>5859</v>
      </c>
      <c r="T1179" s="1" t="s">
        <v>5815</v>
      </c>
      <c r="U1179" s="5"/>
      <c r="V1179" s="5"/>
      <c r="W1179" s="5"/>
      <c r="X1179" s="18"/>
      <c r="Y1179" s="1" t="s">
        <v>5800</v>
      </c>
      <c r="Z1179" s="27" t="s">
        <v>5801</v>
      </c>
      <c r="AA1179" s="27" t="s">
        <v>5801</v>
      </c>
      <c r="AB1179" s="1" t="s">
        <v>8750</v>
      </c>
      <c r="AC1179" s="27" t="s">
        <v>5802</v>
      </c>
      <c r="AD1179" s="3">
        <v>45509.594618055555</v>
      </c>
      <c r="AE1179" s="1" t="s">
        <v>5803</v>
      </c>
      <c r="AF1179" s="28"/>
      <c r="AG1179" s="5"/>
      <c r="AH1179" s="5"/>
      <c r="AI1179" s="11"/>
      <c r="AJ1179" s="27" t="s">
        <v>5801</v>
      </c>
      <c r="AK1179" s="27" t="s">
        <v>5802</v>
      </c>
      <c r="AL1179" s="4">
        <v>1</v>
      </c>
      <c r="AM1179" s="4">
        <v>1</v>
      </c>
      <c r="AN1179" s="4">
        <v>2</v>
      </c>
    </row>
    <row x14ac:dyDescent="0.25" r="1180" customHeight="1" ht="18.75">
      <c r="A1180" s="1" t="s">
        <v>1541</v>
      </c>
      <c r="B1180" s="1" t="s">
        <v>4826</v>
      </c>
      <c r="C1180" s="4">
        <v>46141954000115</v>
      </c>
      <c r="D1180" s="2" t="s">
        <v>4826</v>
      </c>
      <c r="E1180" s="4">
        <v>84996579849</v>
      </c>
      <c r="F1180" s="1" t="s">
        <v>8751</v>
      </c>
      <c r="G1180" s="22">
        <v>45467.87625</v>
      </c>
      <c r="H1180" s="3">
        <v>45597.22729166667</v>
      </c>
      <c r="I1180" s="22"/>
      <c r="J1180" s="1" t="s">
        <v>119</v>
      </c>
      <c r="K1180" s="1" t="s">
        <v>5846</v>
      </c>
      <c r="L1180" s="25" t="s">
        <v>5393</v>
      </c>
      <c r="M1180" s="18"/>
      <c r="N1180" s="4">
        <v>85914255</v>
      </c>
      <c r="O1180" s="4">
        <v>103666829</v>
      </c>
      <c r="P1180" s="5"/>
      <c r="Q1180" s="5"/>
      <c r="R1180" s="5"/>
      <c r="S1180" s="5"/>
      <c r="T1180" s="5"/>
      <c r="U1180" s="1" t="s">
        <v>8752</v>
      </c>
      <c r="V1180" s="5"/>
      <c r="W1180" s="27" t="s">
        <v>5802</v>
      </c>
      <c r="X1180" s="18"/>
      <c r="Y1180" s="1" t="s">
        <v>5800</v>
      </c>
      <c r="Z1180" s="27" t="s">
        <v>5801</v>
      </c>
      <c r="AA1180" s="27" t="s">
        <v>5801</v>
      </c>
      <c r="AB1180" s="5"/>
      <c r="AC1180" s="27" t="s">
        <v>5802</v>
      </c>
      <c r="AD1180" s="3">
        <v>45467.87621527778</v>
      </c>
      <c r="AE1180" s="1" t="s">
        <v>5803</v>
      </c>
      <c r="AF1180" s="26" t="s">
        <v>8753</v>
      </c>
      <c r="AG1180" s="5"/>
      <c r="AH1180" s="5"/>
      <c r="AI1180" s="11"/>
      <c r="AJ1180" s="27" t="s">
        <v>5801</v>
      </c>
      <c r="AK1180" s="5"/>
      <c r="AL1180" s="18"/>
      <c r="AM1180" s="18"/>
      <c r="AN1180" s="18"/>
    </row>
    <row x14ac:dyDescent="0.25" r="1181" customHeight="1" ht="18.75">
      <c r="A1181" s="1" t="s">
        <v>538</v>
      </c>
      <c r="B1181" s="1" t="s">
        <v>4827</v>
      </c>
      <c r="C1181" s="4">
        <v>35850741000146</v>
      </c>
      <c r="D1181" s="2" t="s">
        <v>4827</v>
      </c>
      <c r="E1181" s="4">
        <v>11941202817</v>
      </c>
      <c r="F1181" s="1" t="s">
        <v>8754</v>
      </c>
      <c r="G1181" s="22">
        <v>45498.8</v>
      </c>
      <c r="H1181" s="3">
        <v>45597.23347222222</v>
      </c>
      <c r="I1181" s="22"/>
      <c r="J1181" s="1" t="s">
        <v>223</v>
      </c>
      <c r="K1181" s="1" t="s">
        <v>5893</v>
      </c>
      <c r="L1181" s="25" t="s">
        <v>5485</v>
      </c>
      <c r="M1181" s="18"/>
      <c r="N1181" s="4">
        <v>86852996</v>
      </c>
      <c r="O1181" s="4">
        <v>105146201</v>
      </c>
      <c r="P1181" s="5"/>
      <c r="Q1181" s="5"/>
      <c r="R1181" s="5"/>
      <c r="S1181" s="5"/>
      <c r="T1181" s="1" t="s">
        <v>5798</v>
      </c>
      <c r="U1181" s="5"/>
      <c r="V1181" s="5"/>
      <c r="W1181" s="5"/>
      <c r="X1181" s="18"/>
      <c r="Y1181" s="1" t="s">
        <v>5800</v>
      </c>
      <c r="Z1181" s="27" t="s">
        <v>5801</v>
      </c>
      <c r="AA1181" s="27" t="s">
        <v>5801</v>
      </c>
      <c r="AB1181" s="5"/>
      <c r="AC1181" s="27" t="s">
        <v>5802</v>
      </c>
      <c r="AD1181" s="3">
        <v>45498.799988425926</v>
      </c>
      <c r="AE1181" s="1" t="s">
        <v>5803</v>
      </c>
      <c r="AF1181" s="28"/>
      <c r="AG1181" s="5"/>
      <c r="AH1181" s="5"/>
      <c r="AI1181" s="11"/>
      <c r="AJ1181" s="27" t="s">
        <v>5801</v>
      </c>
      <c r="AK1181" s="5"/>
      <c r="AL1181" s="18"/>
      <c r="AM1181" s="18"/>
      <c r="AN1181" s="18"/>
    </row>
    <row x14ac:dyDescent="0.25" r="1182" customHeight="1" ht="18.75">
      <c r="A1182" s="1" t="s">
        <v>607</v>
      </c>
      <c r="B1182" s="1" t="s">
        <v>8755</v>
      </c>
      <c r="C1182" s="4">
        <v>42109912871</v>
      </c>
      <c r="D1182" s="2" t="s">
        <v>8755</v>
      </c>
      <c r="E1182" s="4">
        <v>17996597442</v>
      </c>
      <c r="F1182" s="1" t="s">
        <v>8756</v>
      </c>
      <c r="G1182" s="22">
        <v>45110.778020833335</v>
      </c>
      <c r="H1182" s="3">
        <v>45597.23025462963</v>
      </c>
      <c r="I1182" s="22"/>
      <c r="J1182" s="1" t="s">
        <v>66</v>
      </c>
      <c r="K1182" s="1" t="s">
        <v>5863</v>
      </c>
      <c r="L1182" s="25" t="s">
        <v>8757</v>
      </c>
      <c r="M1182" s="18"/>
      <c r="N1182" s="4">
        <v>68160084</v>
      </c>
      <c r="O1182" s="4">
        <v>83167129</v>
      </c>
      <c r="P1182" s="5"/>
      <c r="Q1182" s="1" t="s">
        <v>5852</v>
      </c>
      <c r="R1182" s="1" t="s">
        <v>6068</v>
      </c>
      <c r="S1182" s="1" t="s">
        <v>5882</v>
      </c>
      <c r="T1182" s="5"/>
      <c r="U1182" s="1" t="s">
        <v>8758</v>
      </c>
      <c r="V1182" s="5"/>
      <c r="W1182" s="27" t="s">
        <v>5801</v>
      </c>
      <c r="X1182" s="18"/>
      <c r="Y1182" s="1" t="s">
        <v>5800</v>
      </c>
      <c r="Z1182" s="27" t="s">
        <v>5801</v>
      </c>
      <c r="AA1182" s="27" t="s">
        <v>5801</v>
      </c>
      <c r="AB1182" s="5"/>
      <c r="AC1182" s="5"/>
      <c r="AD1182" s="11"/>
      <c r="AE1182" s="1" t="s">
        <v>5803</v>
      </c>
      <c r="AF1182" s="28"/>
      <c r="AG1182" s="5"/>
      <c r="AH1182" s="5"/>
      <c r="AI1182" s="11"/>
      <c r="AJ1182" s="27" t="s">
        <v>5801</v>
      </c>
      <c r="AK1182" s="5"/>
      <c r="AL1182" s="18"/>
      <c r="AM1182" s="18"/>
      <c r="AN1182" s="18"/>
    </row>
    <row x14ac:dyDescent="0.25" r="1183" customHeight="1" ht="18.75">
      <c r="A1183" s="1" t="s">
        <v>444</v>
      </c>
      <c r="B1183" s="1" t="s">
        <v>8759</v>
      </c>
      <c r="C1183" s="4">
        <v>3109671000183</v>
      </c>
      <c r="D1183" s="2" t="s">
        <v>8759</v>
      </c>
      <c r="E1183" s="4">
        <v>31994310426</v>
      </c>
      <c r="F1183" s="1" t="s">
        <v>8760</v>
      </c>
      <c r="G1183" s="22">
        <v>45272.67798611111</v>
      </c>
      <c r="H1183" s="3">
        <v>45597.23023148148</v>
      </c>
      <c r="I1183" s="22"/>
      <c r="J1183" s="1" t="s">
        <v>144</v>
      </c>
      <c r="K1183" s="1" t="s">
        <v>5812</v>
      </c>
      <c r="L1183" s="25" t="s">
        <v>8761</v>
      </c>
      <c r="M1183" s="18"/>
      <c r="N1183" s="4">
        <v>75269385</v>
      </c>
      <c r="O1183" s="4">
        <v>93139486</v>
      </c>
      <c r="P1183" s="5"/>
      <c r="Q1183" s="5"/>
      <c r="R1183" s="5"/>
      <c r="S1183" s="5"/>
      <c r="T1183" s="5"/>
      <c r="U1183" s="1" t="s">
        <v>8762</v>
      </c>
      <c r="V1183" s="5"/>
      <c r="W1183" s="5"/>
      <c r="X1183" s="18"/>
      <c r="Y1183" s="1" t="s">
        <v>5800</v>
      </c>
      <c r="Z1183" s="27" t="s">
        <v>5801</v>
      </c>
      <c r="AA1183" s="27" t="s">
        <v>5801</v>
      </c>
      <c r="AB1183" s="5"/>
      <c r="AC1183" s="5"/>
      <c r="AD1183" s="11"/>
      <c r="AE1183" s="1" t="s">
        <v>5803</v>
      </c>
      <c r="AF1183" s="28"/>
      <c r="AG1183" s="5"/>
      <c r="AH1183" s="5"/>
      <c r="AI1183" s="11"/>
      <c r="AJ1183" s="27" t="s">
        <v>5801</v>
      </c>
      <c r="AK1183" s="5"/>
      <c r="AL1183" s="18"/>
      <c r="AM1183" s="18"/>
      <c r="AN1183" s="18"/>
    </row>
    <row x14ac:dyDescent="0.25" r="1184" customHeight="1" ht="18.75">
      <c r="A1184" s="1" t="s">
        <v>1540</v>
      </c>
      <c r="B1184" s="1" t="s">
        <v>4828</v>
      </c>
      <c r="C1184" s="4">
        <v>47996929000186</v>
      </c>
      <c r="D1184" s="2" t="s">
        <v>4828</v>
      </c>
      <c r="E1184" s="4">
        <v>32999599628</v>
      </c>
      <c r="F1184" s="1" t="s">
        <v>8763</v>
      </c>
      <c r="G1184" s="22">
        <v>45407.51179398148</v>
      </c>
      <c r="H1184" s="3">
        <v>45597.23349537037</v>
      </c>
      <c r="I1184" s="22"/>
      <c r="J1184" s="1" t="s">
        <v>44</v>
      </c>
      <c r="K1184" s="1" t="s">
        <v>6366</v>
      </c>
      <c r="L1184" s="25" t="s">
        <v>5258</v>
      </c>
      <c r="M1184" s="18"/>
      <c r="N1184" s="4">
        <v>82450265</v>
      </c>
      <c r="O1184" s="4">
        <v>109572777</v>
      </c>
      <c r="P1184" s="5"/>
      <c r="Q1184" s="5"/>
      <c r="R1184" s="5"/>
      <c r="S1184" s="5"/>
      <c r="T1184" s="5"/>
      <c r="U1184" s="1" t="s">
        <v>8764</v>
      </c>
      <c r="V1184" s="5"/>
      <c r="W1184" s="5"/>
      <c r="X1184" s="18"/>
      <c r="Y1184" s="1" t="s">
        <v>5800</v>
      </c>
      <c r="Z1184" s="27" t="s">
        <v>5801</v>
      </c>
      <c r="AA1184" s="27" t="s">
        <v>5801</v>
      </c>
      <c r="AB1184" s="5"/>
      <c r="AC1184" s="27" t="s">
        <v>5802</v>
      </c>
      <c r="AD1184" s="3">
        <v>45407.511782407404</v>
      </c>
      <c r="AE1184" s="1" t="s">
        <v>5803</v>
      </c>
      <c r="AF1184" s="28"/>
      <c r="AG1184" s="5"/>
      <c r="AH1184" s="5"/>
      <c r="AI1184" s="11"/>
      <c r="AJ1184" s="27" t="s">
        <v>5801</v>
      </c>
      <c r="AK1184" s="5"/>
      <c r="AL1184" s="18"/>
      <c r="AM1184" s="18"/>
      <c r="AN1184" s="18"/>
    </row>
    <row x14ac:dyDescent="0.25" r="1185" customHeight="1" ht="18.75">
      <c r="A1185" s="1" t="s">
        <v>425</v>
      </c>
      <c r="B1185" s="1" t="s">
        <v>2303</v>
      </c>
      <c r="C1185" s="4">
        <v>37657550000198</v>
      </c>
      <c r="D1185" s="2" t="s">
        <v>2303</v>
      </c>
      <c r="E1185" s="4">
        <v>11968403504</v>
      </c>
      <c r="F1185" s="1" t="s">
        <v>8765</v>
      </c>
      <c r="G1185" s="22">
        <v>45306.81068287037</v>
      </c>
      <c r="H1185" s="3">
        <v>45597.2334375</v>
      </c>
      <c r="I1185" s="22"/>
      <c r="J1185" s="1" t="s">
        <v>253</v>
      </c>
      <c r="K1185" s="1" t="s">
        <v>5846</v>
      </c>
      <c r="L1185" s="25" t="s">
        <v>8766</v>
      </c>
      <c r="M1185" s="18"/>
      <c r="N1185" s="4">
        <v>76526064</v>
      </c>
      <c r="O1185" s="4">
        <v>94614017</v>
      </c>
      <c r="P1185" s="5"/>
      <c r="Q1185" s="5"/>
      <c r="R1185" s="5"/>
      <c r="S1185" s="5"/>
      <c r="T1185" s="5"/>
      <c r="U1185" s="1" t="s">
        <v>8767</v>
      </c>
      <c r="V1185" s="5"/>
      <c r="W1185" s="27" t="s">
        <v>5801</v>
      </c>
      <c r="X1185" s="18"/>
      <c r="Y1185" s="1" t="s">
        <v>5800</v>
      </c>
      <c r="Z1185" s="27" t="s">
        <v>5801</v>
      </c>
      <c r="AA1185" s="27" t="s">
        <v>5801</v>
      </c>
      <c r="AB1185" s="5"/>
      <c r="AC1185" s="5"/>
      <c r="AD1185" s="11"/>
      <c r="AE1185" s="1" t="s">
        <v>5803</v>
      </c>
      <c r="AF1185" s="28"/>
      <c r="AG1185" s="5"/>
      <c r="AH1185" s="5"/>
      <c r="AI1185" s="11"/>
      <c r="AJ1185" s="27" t="s">
        <v>5801</v>
      </c>
      <c r="AK1185" s="5"/>
      <c r="AL1185" s="18"/>
      <c r="AM1185" s="18"/>
      <c r="AN1185" s="18"/>
    </row>
    <row x14ac:dyDescent="0.25" r="1186" customHeight="1" ht="18.75">
      <c r="A1186" s="1" t="s">
        <v>1641</v>
      </c>
      <c r="B1186" s="1" t="s">
        <v>8768</v>
      </c>
      <c r="C1186" s="4">
        <v>25822511000110</v>
      </c>
      <c r="D1186" s="2" t="s">
        <v>8768</v>
      </c>
      <c r="E1186" s="18"/>
      <c r="F1186" s="1" t="s">
        <v>8769</v>
      </c>
      <c r="G1186" s="22">
        <v>44903.769166666665</v>
      </c>
      <c r="H1186" s="3">
        <v>44907.79835648148</v>
      </c>
      <c r="I1186" s="22">
        <v>45235.5087037037</v>
      </c>
      <c r="J1186" s="1" t="s">
        <v>114</v>
      </c>
      <c r="K1186" s="5"/>
      <c r="L1186" s="5"/>
      <c r="M1186" s="18"/>
      <c r="N1186" s="18"/>
      <c r="O1186" s="18"/>
      <c r="P1186" s="5"/>
      <c r="Q1186" s="5"/>
      <c r="R1186" s="5"/>
      <c r="S1186" s="5"/>
      <c r="T1186" s="5"/>
      <c r="U1186" s="5"/>
      <c r="V1186" s="5"/>
      <c r="W1186" s="27" t="s">
        <v>5801</v>
      </c>
      <c r="X1186" s="18"/>
      <c r="Y1186" s="1" t="s">
        <v>5800</v>
      </c>
      <c r="Z1186" s="27" t="s">
        <v>5801</v>
      </c>
      <c r="AA1186" s="27" t="s">
        <v>5801</v>
      </c>
      <c r="AB1186" s="5"/>
      <c r="AC1186" s="5"/>
      <c r="AD1186" s="11"/>
      <c r="AE1186" s="1" t="s">
        <v>5803</v>
      </c>
      <c r="AF1186" s="28"/>
      <c r="AG1186" s="5"/>
      <c r="AH1186" s="5"/>
      <c r="AI1186" s="11"/>
      <c r="AJ1186" s="5"/>
      <c r="AK1186" s="5"/>
      <c r="AL1186" s="18"/>
      <c r="AM1186" s="18"/>
      <c r="AN1186" s="18"/>
    </row>
    <row x14ac:dyDescent="0.25" r="1187" customHeight="1" ht="18.75">
      <c r="A1187" s="1" t="s">
        <v>8770</v>
      </c>
      <c r="B1187" s="1" t="s">
        <v>8771</v>
      </c>
      <c r="C1187" s="18"/>
      <c r="D1187" s="2" t="s">
        <v>8771</v>
      </c>
      <c r="E1187" s="4">
        <v>86995461720</v>
      </c>
      <c r="F1187" s="1" t="s">
        <v>8772</v>
      </c>
      <c r="G1187" s="22">
        <v>45030.88811342593</v>
      </c>
      <c r="H1187" s="3">
        <v>45597.2334837963</v>
      </c>
      <c r="I1187" s="22"/>
      <c r="J1187" s="1" t="s">
        <v>201</v>
      </c>
      <c r="K1187" s="1" t="s">
        <v>5824</v>
      </c>
      <c r="L1187" s="5"/>
      <c r="M1187" s="18"/>
      <c r="N1187" s="18"/>
      <c r="O1187" s="18"/>
      <c r="P1187" s="5"/>
      <c r="Q1187" s="1" t="s">
        <v>5852</v>
      </c>
      <c r="R1187" s="1" t="s">
        <v>5949</v>
      </c>
      <c r="S1187" s="1" t="s">
        <v>5927</v>
      </c>
      <c r="T1187" s="5"/>
      <c r="U1187" s="5"/>
      <c r="V1187" s="5"/>
      <c r="W1187" s="5"/>
      <c r="X1187" s="18"/>
      <c r="Y1187" s="1" t="s">
        <v>5800</v>
      </c>
      <c r="Z1187" s="27" t="s">
        <v>5801</v>
      </c>
      <c r="AA1187" s="27" t="s">
        <v>5801</v>
      </c>
      <c r="AB1187" s="5"/>
      <c r="AC1187" s="5"/>
      <c r="AD1187" s="11"/>
      <c r="AE1187" s="1" t="s">
        <v>5803</v>
      </c>
      <c r="AF1187" s="28"/>
      <c r="AG1187" s="5"/>
      <c r="AH1187" s="5"/>
      <c r="AI1187" s="11"/>
      <c r="AJ1187" s="27" t="s">
        <v>5801</v>
      </c>
      <c r="AK1187" s="5"/>
      <c r="AL1187" s="18"/>
      <c r="AM1187" s="18"/>
      <c r="AN1187" s="18"/>
    </row>
    <row x14ac:dyDescent="0.25" r="1188" customHeight="1" ht="18.75">
      <c r="A1188" s="1" t="s">
        <v>1090</v>
      </c>
      <c r="B1188" s="1" t="s">
        <v>2060</v>
      </c>
      <c r="C1188" s="4">
        <v>38824006000156</v>
      </c>
      <c r="D1188" s="2" t="s">
        <v>8773</v>
      </c>
      <c r="E1188" s="4">
        <v>11971207940</v>
      </c>
      <c r="F1188" s="1" t="s">
        <v>8774</v>
      </c>
      <c r="G1188" s="22">
        <v>45525.65827546296</v>
      </c>
      <c r="H1188" s="3">
        <v>45597.23341435185</v>
      </c>
      <c r="I1188" s="22"/>
      <c r="J1188" s="1" t="s">
        <v>223</v>
      </c>
      <c r="K1188" s="5"/>
      <c r="L1188" s="25" t="s">
        <v>5570</v>
      </c>
      <c r="M1188" s="18"/>
      <c r="N1188" s="4">
        <v>87628247</v>
      </c>
      <c r="O1188" s="4">
        <v>106364702</v>
      </c>
      <c r="P1188" s="5"/>
      <c r="Q1188" s="1" t="s">
        <v>5852</v>
      </c>
      <c r="R1188" s="5"/>
      <c r="S1188" s="1" t="s">
        <v>5882</v>
      </c>
      <c r="T1188" s="1" t="s">
        <v>5798</v>
      </c>
      <c r="U1188" s="5"/>
      <c r="V1188" s="5"/>
      <c r="W1188" s="5"/>
      <c r="X1188" s="18"/>
      <c r="Y1188" s="1" t="s">
        <v>5800</v>
      </c>
      <c r="Z1188" s="27" t="s">
        <v>5801</v>
      </c>
      <c r="AA1188" s="27" t="s">
        <v>5801</v>
      </c>
      <c r="AB1188" s="1" t="s">
        <v>8775</v>
      </c>
      <c r="AC1188" s="27" t="s">
        <v>5802</v>
      </c>
      <c r="AD1188" s="3">
        <v>45525.65825231482</v>
      </c>
      <c r="AE1188" s="1" t="s">
        <v>5803</v>
      </c>
      <c r="AF1188" s="28"/>
      <c r="AG1188" s="5"/>
      <c r="AH1188" s="5"/>
      <c r="AI1188" s="11"/>
      <c r="AJ1188" s="27" t="s">
        <v>5801</v>
      </c>
      <c r="AK1188" s="27" t="s">
        <v>5802</v>
      </c>
      <c r="AL1188" s="4">
        <v>1</v>
      </c>
      <c r="AM1188" s="4">
        <v>1</v>
      </c>
      <c r="AN1188" s="4">
        <v>1</v>
      </c>
    </row>
    <row x14ac:dyDescent="0.25" r="1189" customHeight="1" ht="18.75">
      <c r="A1189" s="1" t="s">
        <v>8776</v>
      </c>
      <c r="B1189" s="1" t="s">
        <v>8777</v>
      </c>
      <c r="C1189" s="4">
        <v>41935784889</v>
      </c>
      <c r="D1189" s="2" t="s">
        <v>8778</v>
      </c>
      <c r="E1189" s="4">
        <v>14981126232</v>
      </c>
      <c r="F1189" s="1" t="s">
        <v>8779</v>
      </c>
      <c r="G1189" s="22">
        <v>45138.125</v>
      </c>
      <c r="H1189" s="3">
        <v>45369.704675925925</v>
      </c>
      <c r="I1189" s="22">
        <v>45198.125</v>
      </c>
      <c r="J1189" s="1" t="s">
        <v>114</v>
      </c>
      <c r="K1189" s="5"/>
      <c r="L1189" s="5"/>
      <c r="M1189" s="18"/>
      <c r="N1189" s="4">
        <v>69244614</v>
      </c>
      <c r="O1189" s="4">
        <v>84487328</v>
      </c>
      <c r="P1189" s="27" t="s">
        <v>5801</v>
      </c>
      <c r="Q1189" s="5"/>
      <c r="R1189" s="5"/>
      <c r="S1189" s="5"/>
      <c r="T1189" s="5"/>
      <c r="U1189" s="5"/>
      <c r="V1189" s="27" t="s">
        <v>5801</v>
      </c>
      <c r="W1189" s="27" t="s">
        <v>5802</v>
      </c>
      <c r="X1189" s="18"/>
      <c r="Y1189" s="1" t="s">
        <v>5800</v>
      </c>
      <c r="Z1189" s="27" t="s">
        <v>5801</v>
      </c>
      <c r="AA1189" s="27" t="s">
        <v>5801</v>
      </c>
      <c r="AB1189" s="5"/>
      <c r="AC1189" s="5"/>
      <c r="AD1189" s="11"/>
      <c r="AE1189" s="1" t="s">
        <v>5803</v>
      </c>
      <c r="AF1189" s="28"/>
      <c r="AG1189" s="5"/>
      <c r="AH1189" s="5"/>
      <c r="AI1189" s="11"/>
      <c r="AJ1189" s="27" t="s">
        <v>5801</v>
      </c>
      <c r="AK1189" s="5"/>
      <c r="AL1189" s="18"/>
      <c r="AM1189" s="18"/>
      <c r="AN1189" s="18"/>
    </row>
    <row x14ac:dyDescent="0.25" r="1190" customHeight="1" ht="18.75">
      <c r="A1190" s="1" t="s">
        <v>708</v>
      </c>
      <c r="B1190" s="1" t="s">
        <v>4829</v>
      </c>
      <c r="C1190" s="4">
        <v>33472410000194</v>
      </c>
      <c r="D1190" s="2" t="s">
        <v>8780</v>
      </c>
      <c r="E1190" s="4">
        <v>11997413491</v>
      </c>
      <c r="F1190" s="1" t="s">
        <v>8781</v>
      </c>
      <c r="G1190" s="22">
        <v>45527.519166666665</v>
      </c>
      <c r="H1190" s="3">
        <v>45597.23341435185</v>
      </c>
      <c r="I1190" s="22"/>
      <c r="J1190" s="1" t="s">
        <v>44</v>
      </c>
      <c r="K1190" s="1" t="s">
        <v>5812</v>
      </c>
      <c r="L1190" s="25" t="s">
        <v>5582</v>
      </c>
      <c r="M1190" s="18"/>
      <c r="N1190" s="4">
        <v>87673906</v>
      </c>
      <c r="O1190" s="4">
        <v>109593012</v>
      </c>
      <c r="P1190" s="5"/>
      <c r="Q1190" s="1" t="s">
        <v>5852</v>
      </c>
      <c r="R1190" s="5"/>
      <c r="S1190" s="1" t="s">
        <v>5814</v>
      </c>
      <c r="T1190" s="1" t="s">
        <v>5815</v>
      </c>
      <c r="U1190" s="5"/>
      <c r="V1190" s="5"/>
      <c r="W1190" s="5"/>
      <c r="X1190" s="18"/>
      <c r="Y1190" s="1" t="s">
        <v>5800</v>
      </c>
      <c r="Z1190" s="27" t="s">
        <v>5801</v>
      </c>
      <c r="AA1190" s="27" t="s">
        <v>5801</v>
      </c>
      <c r="AB1190" s="1" t="s">
        <v>8782</v>
      </c>
      <c r="AC1190" s="27" t="s">
        <v>5802</v>
      </c>
      <c r="AD1190" s="3">
        <v>45527.519155092596</v>
      </c>
      <c r="AE1190" s="1" t="s">
        <v>5803</v>
      </c>
      <c r="AF1190" s="28"/>
      <c r="AG1190" s="5"/>
      <c r="AH1190" s="5"/>
      <c r="AI1190" s="11"/>
      <c r="AJ1190" s="27" t="s">
        <v>5801</v>
      </c>
      <c r="AK1190" s="27" t="s">
        <v>5802</v>
      </c>
      <c r="AL1190" s="4">
        <v>1</v>
      </c>
      <c r="AM1190" s="4">
        <v>1</v>
      </c>
      <c r="AN1190" s="4">
        <v>2</v>
      </c>
    </row>
    <row x14ac:dyDescent="0.25" r="1191" customHeight="1" ht="18.75">
      <c r="A1191" s="1" t="s">
        <v>4591</v>
      </c>
      <c r="B1191" s="1" t="s">
        <v>5046</v>
      </c>
      <c r="C1191" s="4">
        <v>46535817000165</v>
      </c>
      <c r="D1191" s="2" t="s">
        <v>5046</v>
      </c>
      <c r="E1191" s="4">
        <v>31991638226</v>
      </c>
      <c r="F1191" s="1" t="s">
        <v>8783</v>
      </c>
      <c r="G1191" s="22">
        <v>45473.62980324074</v>
      </c>
      <c r="H1191" s="3">
        <v>45597.22728009259</v>
      </c>
      <c r="I1191" s="22"/>
      <c r="J1191" s="1" t="s">
        <v>288</v>
      </c>
      <c r="K1191" s="1" t="s">
        <v>6143</v>
      </c>
      <c r="L1191" s="25" t="s">
        <v>5405</v>
      </c>
      <c r="M1191" s="18"/>
      <c r="N1191" s="4">
        <v>86040119</v>
      </c>
      <c r="O1191" s="4">
        <v>103923395</v>
      </c>
      <c r="P1191" s="5"/>
      <c r="Q1191" s="5"/>
      <c r="R1191" s="5"/>
      <c r="S1191" s="5"/>
      <c r="T1191" s="5"/>
      <c r="U1191" s="5"/>
      <c r="V1191" s="5"/>
      <c r="W1191" s="27" t="s">
        <v>5802</v>
      </c>
      <c r="X1191" s="18"/>
      <c r="Y1191" s="1" t="s">
        <v>5800</v>
      </c>
      <c r="Z1191" s="27" t="s">
        <v>5801</v>
      </c>
      <c r="AA1191" s="27" t="s">
        <v>5801</v>
      </c>
      <c r="AB1191" s="1" t="s">
        <v>8784</v>
      </c>
      <c r="AC1191" s="27" t="s">
        <v>5802</v>
      </c>
      <c r="AD1191" s="3">
        <v>45473.61670138889</v>
      </c>
      <c r="AE1191" s="1" t="s">
        <v>5803</v>
      </c>
      <c r="AF1191" s="28"/>
      <c r="AG1191" s="1" t="s">
        <v>6234</v>
      </c>
      <c r="AH1191" s="1" t="s">
        <v>8785</v>
      </c>
      <c r="AI1191" s="3">
        <v>45549.144791666666</v>
      </c>
      <c r="AJ1191" s="27" t="s">
        <v>5801</v>
      </c>
      <c r="AK1191" s="5"/>
      <c r="AL1191" s="18"/>
      <c r="AM1191" s="18"/>
      <c r="AN1191" s="18"/>
    </row>
    <row x14ac:dyDescent="0.25" r="1192" customHeight="1" ht="18.75">
      <c r="A1192" s="1" t="s">
        <v>1121</v>
      </c>
      <c r="B1192" s="1" t="s">
        <v>8786</v>
      </c>
      <c r="C1192" s="4">
        <v>41357082000103</v>
      </c>
      <c r="D1192" s="2" t="s">
        <v>8786</v>
      </c>
      <c r="E1192" s="4">
        <v>21997011903</v>
      </c>
      <c r="F1192" s="1" t="s">
        <v>8787</v>
      </c>
      <c r="G1192" s="22">
        <v>45350.59081018518</v>
      </c>
      <c r="H1192" s="3">
        <v>45597.23023148148</v>
      </c>
      <c r="I1192" s="22"/>
      <c r="J1192" s="1" t="s">
        <v>119</v>
      </c>
      <c r="K1192" s="1" t="s">
        <v>5893</v>
      </c>
      <c r="L1192" s="25" t="s">
        <v>8788</v>
      </c>
      <c r="M1192" s="18"/>
      <c r="N1192" s="4">
        <v>77932851</v>
      </c>
      <c r="O1192" s="4">
        <v>96583422</v>
      </c>
      <c r="P1192" s="5"/>
      <c r="Q1192" s="5"/>
      <c r="R1192" s="5"/>
      <c r="S1192" s="5"/>
      <c r="T1192" s="5"/>
      <c r="U1192" s="5"/>
      <c r="V1192" s="5"/>
      <c r="W1192" s="5"/>
      <c r="X1192" s="18"/>
      <c r="Y1192" s="1" t="s">
        <v>5800</v>
      </c>
      <c r="Z1192" s="27" t="s">
        <v>5801</v>
      </c>
      <c r="AA1192" s="27" t="s">
        <v>5801</v>
      </c>
      <c r="AB1192" s="5"/>
      <c r="AC1192" s="5"/>
      <c r="AD1192" s="11"/>
      <c r="AE1192" s="1" t="s">
        <v>5803</v>
      </c>
      <c r="AF1192" s="28"/>
      <c r="AG1192" s="5"/>
      <c r="AH1192" s="5"/>
      <c r="AI1192" s="11"/>
      <c r="AJ1192" s="27" t="s">
        <v>5801</v>
      </c>
      <c r="AK1192" s="5"/>
      <c r="AL1192" s="18"/>
      <c r="AM1192" s="18"/>
      <c r="AN1192" s="18"/>
    </row>
    <row x14ac:dyDescent="0.25" r="1193" customHeight="1" ht="18.75">
      <c r="A1193" s="1" t="s">
        <v>1212</v>
      </c>
      <c r="B1193" s="1" t="s">
        <v>5047</v>
      </c>
      <c r="C1193" s="4">
        <v>33759367000142</v>
      </c>
      <c r="D1193" s="2" t="s">
        <v>8789</v>
      </c>
      <c r="E1193" s="4">
        <v>47997273366</v>
      </c>
      <c r="F1193" s="1" t="s">
        <v>8790</v>
      </c>
      <c r="G1193" s="22">
        <v>45523.58423611111</v>
      </c>
      <c r="H1193" s="3">
        <v>45597.233460648145</v>
      </c>
      <c r="I1193" s="22"/>
      <c r="J1193" s="1" t="s">
        <v>223</v>
      </c>
      <c r="K1193" s="1" t="s">
        <v>5812</v>
      </c>
      <c r="L1193" s="25" t="s">
        <v>5560</v>
      </c>
      <c r="M1193" s="18"/>
      <c r="N1193" s="4">
        <v>87555827</v>
      </c>
      <c r="O1193" s="4">
        <v>106245306</v>
      </c>
      <c r="P1193" s="5"/>
      <c r="Q1193" s="1" t="s">
        <v>5852</v>
      </c>
      <c r="R1193" s="5"/>
      <c r="S1193" s="1" t="s">
        <v>5882</v>
      </c>
      <c r="T1193" s="1" t="s">
        <v>5815</v>
      </c>
      <c r="U1193" s="5"/>
      <c r="V1193" s="5"/>
      <c r="W1193" s="5"/>
      <c r="X1193" s="18"/>
      <c r="Y1193" s="1" t="s">
        <v>5800</v>
      </c>
      <c r="Z1193" s="27" t="s">
        <v>5801</v>
      </c>
      <c r="AA1193" s="27" t="s">
        <v>5801</v>
      </c>
      <c r="AB1193" s="1" t="s">
        <v>8791</v>
      </c>
      <c r="AC1193" s="27" t="s">
        <v>5802</v>
      </c>
      <c r="AD1193" s="3">
        <v>45523.58420138889</v>
      </c>
      <c r="AE1193" s="1" t="s">
        <v>5803</v>
      </c>
      <c r="AF1193" s="28"/>
      <c r="AG1193" s="5"/>
      <c r="AH1193" s="5"/>
      <c r="AI1193" s="11"/>
      <c r="AJ1193" s="27" t="s">
        <v>5801</v>
      </c>
      <c r="AK1193" s="27" t="s">
        <v>5802</v>
      </c>
      <c r="AL1193" s="4">
        <v>1</v>
      </c>
      <c r="AM1193" s="4">
        <v>1</v>
      </c>
      <c r="AN1193" s="4">
        <v>2</v>
      </c>
    </row>
    <row x14ac:dyDescent="0.25" r="1194" customHeight="1" ht="18.75">
      <c r="A1194" s="1" t="s">
        <v>1368</v>
      </c>
      <c r="B1194" s="1" t="s">
        <v>1895</v>
      </c>
      <c r="C1194" s="4">
        <v>25395211000100</v>
      </c>
      <c r="D1194" s="2" t="s">
        <v>1895</v>
      </c>
      <c r="E1194" s="4">
        <v>11955590403</v>
      </c>
      <c r="F1194" s="1" t="s">
        <v>8792</v>
      </c>
      <c r="G1194" s="22">
        <v>45429.735925925925</v>
      </c>
      <c r="H1194" s="3">
        <v>45597.23024305556</v>
      </c>
      <c r="I1194" s="22"/>
      <c r="J1194" s="1" t="s">
        <v>223</v>
      </c>
      <c r="K1194" s="1" t="s">
        <v>5812</v>
      </c>
      <c r="L1194" s="25" t="s">
        <v>5303</v>
      </c>
      <c r="M1194" s="18"/>
      <c r="N1194" s="4">
        <v>84412003</v>
      </c>
      <c r="O1194" s="4">
        <v>101539326</v>
      </c>
      <c r="P1194" s="5"/>
      <c r="Q1194" s="5"/>
      <c r="R1194" s="5"/>
      <c r="S1194" s="5"/>
      <c r="T1194" s="5"/>
      <c r="U1194" s="1" t="s">
        <v>8792</v>
      </c>
      <c r="V1194" s="5"/>
      <c r="W1194" s="5"/>
      <c r="X1194" s="18"/>
      <c r="Y1194" s="1" t="s">
        <v>5800</v>
      </c>
      <c r="Z1194" s="27" t="s">
        <v>5801</v>
      </c>
      <c r="AA1194" s="27" t="s">
        <v>5801</v>
      </c>
      <c r="AB1194" s="5"/>
      <c r="AC1194" s="27" t="s">
        <v>5802</v>
      </c>
      <c r="AD1194" s="3">
        <v>45429.735601851855</v>
      </c>
      <c r="AE1194" s="1" t="s">
        <v>5803</v>
      </c>
      <c r="AF1194" s="26" t="s">
        <v>1895</v>
      </c>
      <c r="AG1194" s="5"/>
      <c r="AH1194" s="5"/>
      <c r="AI1194" s="11"/>
      <c r="AJ1194" s="27" t="s">
        <v>5801</v>
      </c>
      <c r="AK1194" s="5"/>
      <c r="AL1194" s="18"/>
      <c r="AM1194" s="18"/>
      <c r="AN1194" s="18"/>
    </row>
    <row x14ac:dyDescent="0.25" r="1195" customHeight="1" ht="18.75">
      <c r="A1195" s="1" t="s">
        <v>1683</v>
      </c>
      <c r="B1195" s="1" t="s">
        <v>4830</v>
      </c>
      <c r="C1195" s="4">
        <v>46518559000109</v>
      </c>
      <c r="D1195" s="2" t="s">
        <v>8793</v>
      </c>
      <c r="E1195" s="4">
        <v>11954930725</v>
      </c>
      <c r="F1195" s="1" t="s">
        <v>8794</v>
      </c>
      <c r="G1195" s="22">
        <v>45593.61319444444</v>
      </c>
      <c r="H1195" s="3">
        <v>45597.13582175926</v>
      </c>
      <c r="I1195" s="22"/>
      <c r="J1195" s="1" t="s">
        <v>204</v>
      </c>
      <c r="K1195" s="5"/>
      <c r="L1195" s="25" t="s">
        <v>8795</v>
      </c>
      <c r="M1195" s="18"/>
      <c r="N1195" s="4">
        <v>89723260</v>
      </c>
      <c r="O1195" s="4">
        <v>109493167</v>
      </c>
      <c r="P1195" s="5"/>
      <c r="Q1195" s="1" t="s">
        <v>5827</v>
      </c>
      <c r="R1195" s="5"/>
      <c r="S1195" s="1" t="s">
        <v>5814</v>
      </c>
      <c r="T1195" s="1" t="s">
        <v>5798</v>
      </c>
      <c r="U1195" s="5"/>
      <c r="V1195" s="5"/>
      <c r="W1195" s="5"/>
      <c r="X1195" s="18"/>
      <c r="Y1195" s="1" t="s">
        <v>5800</v>
      </c>
      <c r="Z1195" s="27" t="s">
        <v>5801</v>
      </c>
      <c r="AA1195" s="27" t="s">
        <v>5801</v>
      </c>
      <c r="AB1195" s="1" t="s">
        <v>8796</v>
      </c>
      <c r="AC1195" s="27" t="s">
        <v>5802</v>
      </c>
      <c r="AD1195" s="3">
        <v>45593.61318287037</v>
      </c>
      <c r="AE1195" s="1" t="s">
        <v>5803</v>
      </c>
      <c r="AF1195" s="28"/>
      <c r="AG1195" s="5"/>
      <c r="AH1195" s="5"/>
      <c r="AI1195" s="11"/>
      <c r="AJ1195" s="27" t="s">
        <v>5801</v>
      </c>
      <c r="AK1195" s="27" t="s">
        <v>5802</v>
      </c>
      <c r="AL1195" s="4">
        <v>1</v>
      </c>
      <c r="AM1195" s="4">
        <v>1</v>
      </c>
      <c r="AN1195" s="4">
        <v>2</v>
      </c>
    </row>
    <row x14ac:dyDescent="0.25" r="1196" customHeight="1" ht="18.75">
      <c r="A1196" s="1" t="s">
        <v>1169</v>
      </c>
      <c r="B1196" s="1" t="s">
        <v>8797</v>
      </c>
      <c r="C1196" s="4">
        <v>21550831810</v>
      </c>
      <c r="D1196" s="2" t="s">
        <v>8797</v>
      </c>
      <c r="E1196" s="4">
        <v>19998050888</v>
      </c>
      <c r="F1196" s="1" t="s">
        <v>8798</v>
      </c>
      <c r="G1196" s="22">
        <v>45105.58193287037</v>
      </c>
      <c r="H1196" s="3">
        <v>45226.747928240744</v>
      </c>
      <c r="I1196" s="22">
        <v>45308.57539351852</v>
      </c>
      <c r="J1196" s="1" t="s">
        <v>114</v>
      </c>
      <c r="K1196" s="1" t="s">
        <v>5824</v>
      </c>
      <c r="L1196" s="25" t="s">
        <v>8799</v>
      </c>
      <c r="M1196" s="4">
        <v>726881</v>
      </c>
      <c r="N1196" s="4">
        <v>68018421</v>
      </c>
      <c r="O1196" s="4">
        <v>82924798</v>
      </c>
      <c r="P1196" s="5"/>
      <c r="Q1196" s="1" t="s">
        <v>6063</v>
      </c>
      <c r="R1196" s="1" t="s">
        <v>5926</v>
      </c>
      <c r="S1196" s="1" t="s">
        <v>5814</v>
      </c>
      <c r="T1196" s="5"/>
      <c r="U1196" s="5"/>
      <c r="V1196" s="5"/>
      <c r="W1196" s="5"/>
      <c r="X1196" s="18"/>
      <c r="Y1196" s="1" t="s">
        <v>5800</v>
      </c>
      <c r="Z1196" s="27" t="s">
        <v>5801</v>
      </c>
      <c r="AA1196" s="27" t="s">
        <v>5801</v>
      </c>
      <c r="AB1196" s="5"/>
      <c r="AC1196" s="5"/>
      <c r="AD1196" s="11"/>
      <c r="AE1196" s="1" t="s">
        <v>5803</v>
      </c>
      <c r="AF1196" s="28"/>
      <c r="AG1196" s="5"/>
      <c r="AH1196" s="5"/>
      <c r="AI1196" s="11"/>
      <c r="AJ1196" s="5"/>
      <c r="AK1196" s="5"/>
      <c r="AL1196" s="18"/>
      <c r="AM1196" s="18"/>
      <c r="AN1196" s="18"/>
    </row>
    <row x14ac:dyDescent="0.25" r="1197" customHeight="1" ht="18.75">
      <c r="A1197" s="1" t="s">
        <v>1659</v>
      </c>
      <c r="B1197" s="1" t="s">
        <v>4831</v>
      </c>
      <c r="C1197" s="4">
        <v>37649252000156</v>
      </c>
      <c r="D1197" s="2" t="s">
        <v>4831</v>
      </c>
      <c r="E1197" s="4">
        <v>62985884484</v>
      </c>
      <c r="F1197" s="1" t="s">
        <v>8800</v>
      </c>
      <c r="G1197" s="22">
        <v>45586.87391203704</v>
      </c>
      <c r="H1197" s="3">
        <v>45597.198379629626</v>
      </c>
      <c r="I1197" s="22"/>
      <c r="J1197" s="1" t="s">
        <v>173</v>
      </c>
      <c r="K1197" s="1" t="s">
        <v>5863</v>
      </c>
      <c r="L1197" s="5"/>
      <c r="M1197" s="18"/>
      <c r="N1197" s="4">
        <v>89374654</v>
      </c>
      <c r="O1197" s="4">
        <v>109082454</v>
      </c>
      <c r="P1197" s="5"/>
      <c r="Q1197" s="5"/>
      <c r="R1197" s="5"/>
      <c r="S1197" s="5"/>
      <c r="T1197" s="1" t="s">
        <v>5815</v>
      </c>
      <c r="U1197" s="5"/>
      <c r="V1197" s="5"/>
      <c r="W1197" s="5"/>
      <c r="X1197" s="18"/>
      <c r="Y1197" s="1" t="s">
        <v>5800</v>
      </c>
      <c r="Z1197" s="27" t="s">
        <v>5801</v>
      </c>
      <c r="AA1197" s="27" t="s">
        <v>5801</v>
      </c>
      <c r="AB1197" s="5"/>
      <c r="AC1197" s="27" t="s">
        <v>5802</v>
      </c>
      <c r="AD1197" s="3">
        <v>45586.85701388889</v>
      </c>
      <c r="AE1197" s="1" t="s">
        <v>5803</v>
      </c>
      <c r="AF1197" s="28"/>
      <c r="AG1197" s="5"/>
      <c r="AH1197" s="5"/>
      <c r="AI1197" s="11"/>
      <c r="AJ1197" s="27" t="s">
        <v>5801</v>
      </c>
      <c r="AK1197" s="5"/>
      <c r="AL1197" s="18"/>
      <c r="AM1197" s="18"/>
      <c r="AN1197" s="18"/>
    </row>
    <row x14ac:dyDescent="0.25" r="1198" customHeight="1" ht="18.75">
      <c r="A1198" s="1" t="s">
        <v>1722</v>
      </c>
      <c r="B1198" s="1" t="s">
        <v>2490</v>
      </c>
      <c r="C1198" s="18"/>
      <c r="D1198" s="2" t="s">
        <v>2490</v>
      </c>
      <c r="E1198" s="4">
        <v>47996491499</v>
      </c>
      <c r="F1198" s="1" t="s">
        <v>8801</v>
      </c>
      <c r="G1198" s="22">
        <v>45030.77407407408</v>
      </c>
      <c r="H1198" s="3">
        <v>45597.23024305556</v>
      </c>
      <c r="I1198" s="22"/>
      <c r="J1198" s="1" t="s">
        <v>201</v>
      </c>
      <c r="K1198" s="1" t="s">
        <v>5824</v>
      </c>
      <c r="L1198" s="5"/>
      <c r="M1198" s="4">
        <v>1145065</v>
      </c>
      <c r="N1198" s="18"/>
      <c r="O1198" s="18"/>
      <c r="P1198" s="5"/>
      <c r="Q1198" s="1" t="s">
        <v>5813</v>
      </c>
      <c r="R1198" s="1" t="s">
        <v>6042</v>
      </c>
      <c r="S1198" s="1" t="s">
        <v>5927</v>
      </c>
      <c r="T1198" s="5"/>
      <c r="U1198" s="5"/>
      <c r="V1198" s="5"/>
      <c r="W1198" s="5"/>
      <c r="X1198" s="18"/>
      <c r="Y1198" s="1" t="s">
        <v>5800</v>
      </c>
      <c r="Z1198" s="27" t="s">
        <v>5801</v>
      </c>
      <c r="AA1198" s="27" t="s">
        <v>5801</v>
      </c>
      <c r="AB1198" s="5"/>
      <c r="AC1198" s="5"/>
      <c r="AD1198" s="11"/>
      <c r="AE1198" s="1" t="s">
        <v>5803</v>
      </c>
      <c r="AF1198" s="28"/>
      <c r="AG1198" s="5"/>
      <c r="AH1198" s="5"/>
      <c r="AI1198" s="11"/>
      <c r="AJ1198" s="27" t="s">
        <v>5801</v>
      </c>
      <c r="AK1198" s="5"/>
      <c r="AL1198" s="18"/>
      <c r="AM1198" s="18"/>
      <c r="AN1198" s="18"/>
    </row>
    <row x14ac:dyDescent="0.25" r="1199" customHeight="1" ht="18.75">
      <c r="A1199" s="1" t="s">
        <v>4592</v>
      </c>
      <c r="B1199" s="1" t="s">
        <v>5048</v>
      </c>
      <c r="C1199" s="4">
        <v>37436532812</v>
      </c>
      <c r="D1199" s="2" t="s">
        <v>5048</v>
      </c>
      <c r="E1199" s="4">
        <v>5514997722973</v>
      </c>
      <c r="F1199" s="1" t="s">
        <v>8802</v>
      </c>
      <c r="G1199" s="22">
        <v>45373.88416666666</v>
      </c>
      <c r="H1199" s="3">
        <v>45597.22730324074</v>
      </c>
      <c r="I1199" s="22"/>
      <c r="J1199" s="1" t="s">
        <v>119</v>
      </c>
      <c r="K1199" s="1" t="s">
        <v>5797</v>
      </c>
      <c r="L1199" s="5"/>
      <c r="M1199" s="18"/>
      <c r="N1199" s="4">
        <v>79634824</v>
      </c>
      <c r="O1199" s="4">
        <v>98207338</v>
      </c>
      <c r="P1199" s="27" t="s">
        <v>5802</v>
      </c>
      <c r="Q1199" s="5"/>
      <c r="R1199" s="5"/>
      <c r="S1199" s="5"/>
      <c r="T1199" s="5"/>
      <c r="U1199" s="5"/>
      <c r="V1199" s="27" t="s">
        <v>5802</v>
      </c>
      <c r="W1199" s="27" t="s">
        <v>5801</v>
      </c>
      <c r="X1199" s="4">
        <v>115197</v>
      </c>
      <c r="Y1199" s="1" t="s">
        <v>5800</v>
      </c>
      <c r="Z1199" s="27" t="s">
        <v>5801</v>
      </c>
      <c r="AA1199" s="27" t="s">
        <v>5801</v>
      </c>
      <c r="AB1199" s="5"/>
      <c r="AC1199" s="5"/>
      <c r="AD1199" s="11"/>
      <c r="AE1199" s="1" t="s">
        <v>5803</v>
      </c>
      <c r="AF1199" s="28"/>
      <c r="AG1199" s="5"/>
      <c r="AH1199" s="5"/>
      <c r="AI1199" s="11"/>
      <c r="AJ1199" s="27" t="s">
        <v>5801</v>
      </c>
      <c r="AK1199" s="5"/>
      <c r="AL1199" s="18"/>
      <c r="AM1199" s="18"/>
      <c r="AN1199" s="18"/>
    </row>
    <row x14ac:dyDescent="0.25" r="1200" customHeight="1" ht="18.75">
      <c r="A1200" s="1" t="s">
        <v>1241</v>
      </c>
      <c r="B1200" s="1" t="s">
        <v>2491</v>
      </c>
      <c r="C1200" s="4">
        <v>34174412000160</v>
      </c>
      <c r="D1200" s="2" t="s">
        <v>2491</v>
      </c>
      <c r="E1200" s="4">
        <v>27999339462</v>
      </c>
      <c r="F1200" s="1" t="s">
        <v>8803</v>
      </c>
      <c r="G1200" s="22">
        <v>45370.65572916667</v>
      </c>
      <c r="H1200" s="3">
        <v>45511.69918981481</v>
      </c>
      <c r="I1200" s="22">
        <v>45511.817453703705</v>
      </c>
      <c r="J1200" s="1" t="s">
        <v>119</v>
      </c>
      <c r="K1200" s="1" t="s">
        <v>5824</v>
      </c>
      <c r="L1200" s="25" t="s">
        <v>5143</v>
      </c>
      <c r="M1200" s="4">
        <v>1336253</v>
      </c>
      <c r="N1200" s="4">
        <v>79416482</v>
      </c>
      <c r="O1200" s="4">
        <v>98020484</v>
      </c>
      <c r="P1200" s="5"/>
      <c r="Q1200" s="5"/>
      <c r="R1200" s="5"/>
      <c r="S1200" s="5"/>
      <c r="T1200" s="1" t="s">
        <v>5798</v>
      </c>
      <c r="U1200" s="1" t="s">
        <v>8804</v>
      </c>
      <c r="V1200" s="5"/>
      <c r="W1200" s="5"/>
      <c r="X1200" s="18"/>
      <c r="Y1200" s="1" t="s">
        <v>5800</v>
      </c>
      <c r="Z1200" s="27" t="s">
        <v>5801</v>
      </c>
      <c r="AA1200" s="27" t="s">
        <v>5801</v>
      </c>
      <c r="AB1200" s="5"/>
      <c r="AC1200" s="5"/>
      <c r="AD1200" s="11"/>
      <c r="AE1200" s="1" t="s">
        <v>5803</v>
      </c>
      <c r="AF1200" s="28"/>
      <c r="AG1200" s="5"/>
      <c r="AH1200" s="5"/>
      <c r="AI1200" s="11"/>
      <c r="AJ1200" s="27" t="s">
        <v>5801</v>
      </c>
      <c r="AK1200" s="5"/>
      <c r="AL1200" s="18"/>
      <c r="AM1200" s="18"/>
      <c r="AN1200" s="18"/>
    </row>
    <row x14ac:dyDescent="0.25" r="1201" customHeight="1" ht="18.75">
      <c r="A1201" s="1" t="s">
        <v>1629</v>
      </c>
      <c r="B1201" s="1" t="s">
        <v>8805</v>
      </c>
      <c r="C1201" s="4">
        <v>35949433000172</v>
      </c>
      <c r="D1201" s="2" t="s">
        <v>8805</v>
      </c>
      <c r="E1201" s="4">
        <v>24999431958</v>
      </c>
      <c r="F1201" s="1" t="s">
        <v>8806</v>
      </c>
      <c r="G1201" s="22">
        <v>45329.8915625</v>
      </c>
      <c r="H1201" s="3">
        <v>45330.83677083333</v>
      </c>
      <c r="I1201" s="22">
        <v>45337.815775462965</v>
      </c>
      <c r="J1201" s="1" t="s">
        <v>20</v>
      </c>
      <c r="K1201" s="1" t="s">
        <v>5846</v>
      </c>
      <c r="L1201" s="1" t="s">
        <v>8807</v>
      </c>
      <c r="M1201" s="18"/>
      <c r="N1201" s="4">
        <v>77319409</v>
      </c>
      <c r="O1201" s="4">
        <v>95699123</v>
      </c>
      <c r="P1201" s="5"/>
      <c r="Q1201" s="5"/>
      <c r="R1201" s="5"/>
      <c r="S1201" s="5"/>
      <c r="T1201" s="5"/>
      <c r="U1201" s="5"/>
      <c r="V1201" s="5"/>
      <c r="W1201" s="5"/>
      <c r="X1201" s="18"/>
      <c r="Y1201" s="1" t="s">
        <v>5800</v>
      </c>
      <c r="Z1201" s="27" t="s">
        <v>5801</v>
      </c>
      <c r="AA1201" s="27" t="s">
        <v>5801</v>
      </c>
      <c r="AB1201" s="5"/>
      <c r="AC1201" s="5"/>
      <c r="AD1201" s="11"/>
      <c r="AE1201" s="1" t="s">
        <v>5803</v>
      </c>
      <c r="AF1201" s="28"/>
      <c r="AG1201" s="5"/>
      <c r="AH1201" s="5"/>
      <c r="AI1201" s="11"/>
      <c r="AJ1201" s="5"/>
      <c r="AK1201" s="5"/>
      <c r="AL1201" s="18"/>
      <c r="AM1201" s="18"/>
      <c r="AN1201" s="18"/>
    </row>
    <row x14ac:dyDescent="0.25" r="1202" customHeight="1" ht="18.75">
      <c r="A1202" s="1" t="s">
        <v>8808</v>
      </c>
      <c r="B1202" s="1" t="s">
        <v>8809</v>
      </c>
      <c r="C1202" s="4">
        <v>18581996620</v>
      </c>
      <c r="D1202" s="2" t="s">
        <v>8809</v>
      </c>
      <c r="E1202" s="4">
        <v>31972172853</v>
      </c>
      <c r="F1202" s="1" t="s">
        <v>8810</v>
      </c>
      <c r="G1202" s="22">
        <v>45122.820625</v>
      </c>
      <c r="H1202" s="3">
        <v>45122.820625</v>
      </c>
      <c r="I1202" s="22">
        <v>45154.820625</v>
      </c>
      <c r="J1202" s="1" t="s">
        <v>114</v>
      </c>
      <c r="K1202" s="5"/>
      <c r="L1202" s="5"/>
      <c r="M1202" s="18"/>
      <c r="N1202" s="4">
        <v>67573484</v>
      </c>
      <c r="O1202" s="4">
        <v>82308642</v>
      </c>
      <c r="P1202" s="5"/>
      <c r="Q1202" s="5"/>
      <c r="R1202" s="5"/>
      <c r="S1202" s="5"/>
      <c r="T1202" s="5"/>
      <c r="U1202" s="1" t="s">
        <v>8810</v>
      </c>
      <c r="V1202" s="5"/>
      <c r="W1202" s="27" t="s">
        <v>5802</v>
      </c>
      <c r="X1202" s="18"/>
      <c r="Y1202" s="1" t="s">
        <v>5800</v>
      </c>
      <c r="Z1202" s="27" t="s">
        <v>5801</v>
      </c>
      <c r="AA1202" s="27" t="s">
        <v>5801</v>
      </c>
      <c r="AB1202" s="5"/>
      <c r="AC1202" s="5"/>
      <c r="AD1202" s="11"/>
      <c r="AE1202" s="1" t="s">
        <v>5803</v>
      </c>
      <c r="AF1202" s="28"/>
      <c r="AG1202" s="5"/>
      <c r="AH1202" s="5"/>
      <c r="AI1202" s="11"/>
      <c r="AJ1202" s="27" t="s">
        <v>5801</v>
      </c>
      <c r="AK1202" s="5"/>
      <c r="AL1202" s="18"/>
      <c r="AM1202" s="18"/>
      <c r="AN1202" s="18"/>
    </row>
    <row x14ac:dyDescent="0.25" r="1203" customHeight="1" ht="18.75">
      <c r="A1203" s="1" t="s">
        <v>343</v>
      </c>
      <c r="B1203" s="1" t="s">
        <v>1896</v>
      </c>
      <c r="C1203" s="4">
        <v>2565319436</v>
      </c>
      <c r="D1203" s="2" t="s">
        <v>1896</v>
      </c>
      <c r="E1203" s="4">
        <v>81999296880</v>
      </c>
      <c r="F1203" s="1" t="s">
        <v>8811</v>
      </c>
      <c r="G1203" s="22">
        <v>45243.57696759259</v>
      </c>
      <c r="H1203" s="3">
        <v>45597.233402777776</v>
      </c>
      <c r="I1203" s="22"/>
      <c r="J1203" s="1" t="s">
        <v>41</v>
      </c>
      <c r="K1203" s="5"/>
      <c r="L1203" s="25" t="s">
        <v>8812</v>
      </c>
      <c r="M1203" s="18"/>
      <c r="N1203" s="4">
        <v>74145682</v>
      </c>
      <c r="O1203" s="4">
        <v>91224588</v>
      </c>
      <c r="P1203" s="5"/>
      <c r="Q1203" s="5"/>
      <c r="R1203" s="5"/>
      <c r="S1203" s="5"/>
      <c r="T1203" s="5"/>
      <c r="U1203" s="5"/>
      <c r="V1203" s="5"/>
      <c r="W1203" s="27" t="s">
        <v>5801</v>
      </c>
      <c r="X1203" s="18"/>
      <c r="Y1203" s="1" t="s">
        <v>5800</v>
      </c>
      <c r="Z1203" s="27" t="s">
        <v>5801</v>
      </c>
      <c r="AA1203" s="27" t="s">
        <v>5801</v>
      </c>
      <c r="AB1203" s="5"/>
      <c r="AC1203" s="5"/>
      <c r="AD1203" s="11"/>
      <c r="AE1203" s="1" t="s">
        <v>5803</v>
      </c>
      <c r="AF1203" s="28"/>
      <c r="AG1203" s="5"/>
      <c r="AH1203" s="5"/>
      <c r="AI1203" s="11"/>
      <c r="AJ1203" s="27" t="s">
        <v>5801</v>
      </c>
      <c r="AK1203" s="5"/>
      <c r="AL1203" s="18"/>
      <c r="AM1203" s="18"/>
      <c r="AN1203" s="18"/>
    </row>
    <row x14ac:dyDescent="0.25" r="1204" customHeight="1" ht="18.75">
      <c r="A1204" s="1" t="s">
        <v>1410</v>
      </c>
      <c r="B1204" s="1" t="s">
        <v>5049</v>
      </c>
      <c r="C1204" s="4">
        <v>32516525000170</v>
      </c>
      <c r="D1204" s="2" t="s">
        <v>8813</v>
      </c>
      <c r="E1204" s="4">
        <v>86999933773</v>
      </c>
      <c r="F1204" s="1" t="s">
        <v>8814</v>
      </c>
      <c r="G1204" s="22">
        <v>45567.78564814815</v>
      </c>
      <c r="H1204" s="3">
        <v>45597.22730324074</v>
      </c>
      <c r="I1204" s="22"/>
      <c r="J1204" s="1" t="s">
        <v>37</v>
      </c>
      <c r="K1204" s="1" t="s">
        <v>5812</v>
      </c>
      <c r="L1204" s="25" t="s">
        <v>8815</v>
      </c>
      <c r="M1204" s="18"/>
      <c r="N1204" s="4">
        <v>88829355</v>
      </c>
      <c r="O1204" s="4">
        <v>108296733</v>
      </c>
      <c r="P1204" s="5"/>
      <c r="Q1204" s="1" t="s">
        <v>6063</v>
      </c>
      <c r="R1204" s="5"/>
      <c r="S1204" s="1" t="s">
        <v>5927</v>
      </c>
      <c r="T1204" s="1" t="s">
        <v>6195</v>
      </c>
      <c r="U1204" s="5"/>
      <c r="V1204" s="5"/>
      <c r="W1204" s="27" t="s">
        <v>5802</v>
      </c>
      <c r="X1204" s="18"/>
      <c r="Y1204" s="1" t="s">
        <v>5800</v>
      </c>
      <c r="Z1204" s="27" t="s">
        <v>5801</v>
      </c>
      <c r="AA1204" s="27" t="s">
        <v>5801</v>
      </c>
      <c r="AB1204" s="5"/>
      <c r="AC1204" s="27" t="s">
        <v>5802</v>
      </c>
      <c r="AD1204" s="3">
        <v>45567.78563657407</v>
      </c>
      <c r="AE1204" s="1" t="s">
        <v>5803</v>
      </c>
      <c r="AF1204" s="28"/>
      <c r="AG1204" s="5"/>
      <c r="AH1204" s="5"/>
      <c r="AI1204" s="11"/>
      <c r="AJ1204" s="27" t="s">
        <v>5801</v>
      </c>
      <c r="AK1204" s="27" t="s">
        <v>5802</v>
      </c>
      <c r="AL1204" s="4">
        <v>1</v>
      </c>
      <c r="AM1204" s="4">
        <v>0</v>
      </c>
      <c r="AN1204" s="4">
        <v>1</v>
      </c>
    </row>
    <row x14ac:dyDescent="0.25" r="1205" customHeight="1" ht="18.75">
      <c r="A1205" s="1" t="s">
        <v>575</v>
      </c>
      <c r="B1205" s="1" t="s">
        <v>2061</v>
      </c>
      <c r="C1205" s="4">
        <v>49296071000172</v>
      </c>
      <c r="D1205" s="2" t="s">
        <v>8816</v>
      </c>
      <c r="E1205" s="4">
        <v>16988295922</v>
      </c>
      <c r="F1205" s="1" t="s">
        <v>8817</v>
      </c>
      <c r="G1205" s="22">
        <v>45575.75648148148</v>
      </c>
      <c r="H1205" s="3">
        <v>45597.233460648145</v>
      </c>
      <c r="I1205" s="22"/>
      <c r="J1205" s="1" t="s">
        <v>168</v>
      </c>
      <c r="K1205" s="1" t="s">
        <v>5846</v>
      </c>
      <c r="L1205" s="25" t="s">
        <v>8818</v>
      </c>
      <c r="M1205" s="18"/>
      <c r="N1205" s="4">
        <v>89089186</v>
      </c>
      <c r="O1205" s="4">
        <v>108659590</v>
      </c>
      <c r="P1205" s="5"/>
      <c r="Q1205" s="1" t="s">
        <v>5852</v>
      </c>
      <c r="R1205" s="5"/>
      <c r="S1205" s="1" t="s">
        <v>5882</v>
      </c>
      <c r="T1205" s="5"/>
      <c r="U1205" s="5"/>
      <c r="V1205" s="5"/>
      <c r="W1205" s="5"/>
      <c r="X1205" s="18"/>
      <c r="Y1205" s="1" t="s">
        <v>5800</v>
      </c>
      <c r="Z1205" s="27" t="s">
        <v>5801</v>
      </c>
      <c r="AA1205" s="27" t="s">
        <v>5801</v>
      </c>
      <c r="AB1205" s="1" t="s">
        <v>8819</v>
      </c>
      <c r="AC1205" s="27" t="s">
        <v>5802</v>
      </c>
      <c r="AD1205" s="3">
        <v>45575.75644675926</v>
      </c>
      <c r="AE1205" s="1" t="s">
        <v>5803</v>
      </c>
      <c r="AF1205" s="28"/>
      <c r="AG1205" s="5"/>
      <c r="AH1205" s="5"/>
      <c r="AI1205" s="11"/>
      <c r="AJ1205" s="27" t="s">
        <v>5801</v>
      </c>
      <c r="AK1205" s="27" t="s">
        <v>5801</v>
      </c>
      <c r="AL1205" s="4">
        <v>0</v>
      </c>
      <c r="AM1205" s="4">
        <v>0</v>
      </c>
      <c r="AN1205" s="4">
        <v>0</v>
      </c>
    </row>
    <row x14ac:dyDescent="0.25" r="1206" customHeight="1" ht="18.75">
      <c r="A1206" s="1" t="s">
        <v>1105</v>
      </c>
      <c r="B1206" s="1" t="s">
        <v>5050</v>
      </c>
      <c r="C1206" s="4">
        <v>39562654000144</v>
      </c>
      <c r="D1206" s="2" t="s">
        <v>5050</v>
      </c>
      <c r="E1206" s="4">
        <v>33999701904</v>
      </c>
      <c r="F1206" s="1" t="s">
        <v>8820</v>
      </c>
      <c r="G1206" s="22">
        <v>45488.667395833334</v>
      </c>
      <c r="H1206" s="3">
        <v>45505.56650462963</v>
      </c>
      <c r="I1206" s="22">
        <v>45505.794386574074</v>
      </c>
      <c r="J1206" s="1" t="s">
        <v>119</v>
      </c>
      <c r="K1206" s="1" t="s">
        <v>5812</v>
      </c>
      <c r="L1206" s="25" t="s">
        <v>5454</v>
      </c>
      <c r="M1206" s="18"/>
      <c r="N1206" s="4">
        <v>86579980</v>
      </c>
      <c r="O1206" s="4">
        <v>104662029</v>
      </c>
      <c r="P1206" s="5"/>
      <c r="Q1206" s="5"/>
      <c r="R1206" s="5"/>
      <c r="S1206" s="5"/>
      <c r="T1206" s="5"/>
      <c r="U1206" s="5"/>
      <c r="V1206" s="5"/>
      <c r="W1206" s="5"/>
      <c r="X1206" s="18"/>
      <c r="Y1206" s="1" t="s">
        <v>5800</v>
      </c>
      <c r="Z1206" s="27" t="s">
        <v>5801</v>
      </c>
      <c r="AA1206" s="27" t="s">
        <v>5801</v>
      </c>
      <c r="AB1206" s="5"/>
      <c r="AC1206" s="27" t="s">
        <v>5802</v>
      </c>
      <c r="AD1206" s="3">
        <v>45488.66737268519</v>
      </c>
      <c r="AE1206" s="1" t="s">
        <v>5803</v>
      </c>
      <c r="AF1206" s="26" t="s">
        <v>8821</v>
      </c>
      <c r="AG1206" s="5"/>
      <c r="AH1206" s="5"/>
      <c r="AI1206" s="11"/>
      <c r="AJ1206" s="27" t="s">
        <v>5801</v>
      </c>
      <c r="AK1206" s="5"/>
      <c r="AL1206" s="18"/>
      <c r="AM1206" s="18"/>
      <c r="AN1206" s="18"/>
    </row>
    <row x14ac:dyDescent="0.25" r="1207" customHeight="1" ht="18.75">
      <c r="A1207" s="1" t="s">
        <v>4593</v>
      </c>
      <c r="B1207" s="1" t="s">
        <v>8822</v>
      </c>
      <c r="C1207" s="4">
        <v>436042004752</v>
      </c>
      <c r="D1207" s="2" t="s">
        <v>8822</v>
      </c>
      <c r="E1207" s="4">
        <v>11994767529</v>
      </c>
      <c r="F1207" s="1" t="s">
        <v>8823</v>
      </c>
      <c r="G1207" s="22">
        <v>45545.83663194445</v>
      </c>
      <c r="H1207" s="3">
        <v>45597.22729166667</v>
      </c>
      <c r="I1207" s="22"/>
      <c r="J1207" s="1" t="s">
        <v>293</v>
      </c>
      <c r="K1207" s="5"/>
      <c r="L1207" s="5"/>
      <c r="M1207" s="18"/>
      <c r="N1207" s="4">
        <v>88241532</v>
      </c>
      <c r="O1207" s="4">
        <v>107263232</v>
      </c>
      <c r="P1207" s="5"/>
      <c r="Q1207" s="5"/>
      <c r="R1207" s="5"/>
      <c r="S1207" s="5"/>
      <c r="T1207" s="5"/>
      <c r="U1207" s="5"/>
      <c r="V1207" s="5"/>
      <c r="W1207" s="27" t="s">
        <v>5802</v>
      </c>
      <c r="X1207" s="18"/>
      <c r="Y1207" s="1" t="s">
        <v>5940</v>
      </c>
      <c r="Z1207" s="27" t="s">
        <v>5801</v>
      </c>
      <c r="AA1207" s="27" t="s">
        <v>5801</v>
      </c>
      <c r="AB1207" s="5"/>
      <c r="AC1207" s="27" t="s">
        <v>5802</v>
      </c>
      <c r="AD1207" s="3">
        <v>45534.83695601852</v>
      </c>
      <c r="AE1207" s="1" t="s">
        <v>5803</v>
      </c>
      <c r="AF1207" s="28"/>
      <c r="AG1207" s="5"/>
      <c r="AH1207" s="5"/>
      <c r="AI1207" s="11"/>
      <c r="AJ1207" s="27" t="s">
        <v>5801</v>
      </c>
      <c r="AK1207" s="5"/>
      <c r="AL1207" s="18"/>
      <c r="AM1207" s="18"/>
      <c r="AN1207" s="18"/>
    </row>
    <row x14ac:dyDescent="0.25" r="1208" customHeight="1" ht="18.75">
      <c r="A1208" s="1" t="s">
        <v>1146</v>
      </c>
      <c r="B1208" s="1" t="s">
        <v>1897</v>
      </c>
      <c r="C1208" s="4">
        <v>50027641000108</v>
      </c>
      <c r="D1208" s="2" t="s">
        <v>8824</v>
      </c>
      <c r="E1208" s="4">
        <v>31999349339</v>
      </c>
      <c r="F1208" s="1" t="s">
        <v>8825</v>
      </c>
      <c r="G1208" s="22">
        <v>45559.828310185185</v>
      </c>
      <c r="H1208" s="3">
        <v>45597.233449074076</v>
      </c>
      <c r="I1208" s="22"/>
      <c r="J1208" s="1" t="s">
        <v>311</v>
      </c>
      <c r="K1208" s="1" t="s">
        <v>5812</v>
      </c>
      <c r="L1208" s="5"/>
      <c r="M1208" s="18"/>
      <c r="N1208" s="4">
        <v>88640062</v>
      </c>
      <c r="O1208" s="4">
        <v>107930824</v>
      </c>
      <c r="P1208" s="5"/>
      <c r="Q1208" s="5"/>
      <c r="R1208" s="5"/>
      <c r="S1208" s="5"/>
      <c r="T1208" s="5"/>
      <c r="U1208" s="5"/>
      <c r="V1208" s="5"/>
      <c r="W1208" s="5"/>
      <c r="X1208" s="18"/>
      <c r="Y1208" s="1" t="s">
        <v>5940</v>
      </c>
      <c r="Z1208" s="27" t="s">
        <v>5801</v>
      </c>
      <c r="AA1208" s="27" t="s">
        <v>5801</v>
      </c>
      <c r="AB1208" s="5"/>
      <c r="AC1208" s="27" t="s">
        <v>5802</v>
      </c>
      <c r="AD1208" s="3">
        <v>45559.82202546296</v>
      </c>
      <c r="AE1208" s="1" t="s">
        <v>5803</v>
      </c>
      <c r="AF1208" s="28"/>
      <c r="AG1208" s="5"/>
      <c r="AH1208" s="5"/>
      <c r="AI1208" s="11"/>
      <c r="AJ1208" s="27" t="s">
        <v>5802</v>
      </c>
      <c r="AK1208" s="5"/>
      <c r="AL1208" s="18"/>
      <c r="AM1208" s="18"/>
      <c r="AN1208" s="18"/>
    </row>
    <row x14ac:dyDescent="0.25" r="1209" customHeight="1" ht="18.75">
      <c r="A1209" s="1" t="s">
        <v>8826</v>
      </c>
      <c r="B1209" s="1" t="s">
        <v>8827</v>
      </c>
      <c r="C1209" s="18"/>
      <c r="D1209" s="2" t="s">
        <v>8827</v>
      </c>
      <c r="E1209" s="4">
        <v>31984359155</v>
      </c>
      <c r="F1209" s="1" t="s">
        <v>8828</v>
      </c>
      <c r="G1209" s="22">
        <v>45114.65903935185</v>
      </c>
      <c r="H1209" s="3">
        <v>45114.65903935185</v>
      </c>
      <c r="I1209" s="22">
        <v>45235.55241898148</v>
      </c>
      <c r="J1209" s="1" t="s">
        <v>139</v>
      </c>
      <c r="K1209" s="5"/>
      <c r="L1209" s="25" t="s">
        <v>8829</v>
      </c>
      <c r="M1209" s="18"/>
      <c r="N1209" s="4">
        <v>68276872</v>
      </c>
      <c r="O1209" s="4">
        <v>83381293</v>
      </c>
      <c r="P1209" s="5"/>
      <c r="Q1209" s="5"/>
      <c r="R1209" s="5"/>
      <c r="S1209" s="5"/>
      <c r="T1209" s="5"/>
      <c r="U1209" s="5"/>
      <c r="V1209" s="5"/>
      <c r="W1209" s="27" t="s">
        <v>5802</v>
      </c>
      <c r="X1209" s="18"/>
      <c r="Y1209" s="1" t="s">
        <v>5800</v>
      </c>
      <c r="Z1209" s="27" t="s">
        <v>5801</v>
      </c>
      <c r="AA1209" s="27" t="s">
        <v>5801</v>
      </c>
      <c r="AB1209" s="5"/>
      <c r="AC1209" s="5"/>
      <c r="AD1209" s="11"/>
      <c r="AE1209" s="1" t="s">
        <v>5803</v>
      </c>
      <c r="AF1209" s="28"/>
      <c r="AG1209" s="5"/>
      <c r="AH1209" s="5"/>
      <c r="AI1209" s="11"/>
      <c r="AJ1209" s="5"/>
      <c r="AK1209" s="5"/>
      <c r="AL1209" s="18"/>
      <c r="AM1209" s="18"/>
      <c r="AN1209" s="18"/>
    </row>
    <row x14ac:dyDescent="0.25" r="1210" customHeight="1" ht="18.75">
      <c r="A1210" s="1" t="s">
        <v>845</v>
      </c>
      <c r="B1210" s="1" t="s">
        <v>2062</v>
      </c>
      <c r="C1210" s="4">
        <v>40144814000114</v>
      </c>
      <c r="D1210" s="2" t="s">
        <v>2062</v>
      </c>
      <c r="E1210" s="4">
        <v>21973193202</v>
      </c>
      <c r="F1210" s="1" t="s">
        <v>8830</v>
      </c>
      <c r="G1210" s="22">
        <v>45509.55113425926</v>
      </c>
      <c r="H1210" s="3">
        <v>45597.233402777776</v>
      </c>
      <c r="I1210" s="22"/>
      <c r="J1210" s="1" t="s">
        <v>316</v>
      </c>
      <c r="K1210" s="1" t="s">
        <v>5797</v>
      </c>
      <c r="L1210" s="5"/>
      <c r="M1210" s="18"/>
      <c r="N1210" s="4">
        <v>87031701</v>
      </c>
      <c r="O1210" s="4">
        <v>105495119</v>
      </c>
      <c r="P1210" s="5"/>
      <c r="Q1210" s="5"/>
      <c r="R1210" s="5"/>
      <c r="S1210" s="5"/>
      <c r="T1210" s="1" t="s">
        <v>5798</v>
      </c>
      <c r="U1210" s="5"/>
      <c r="V1210" s="5"/>
      <c r="W1210" s="5"/>
      <c r="X1210" s="4">
        <v>136923</v>
      </c>
      <c r="Y1210" s="1" t="s">
        <v>5800</v>
      </c>
      <c r="Z1210" s="27" t="s">
        <v>5801</v>
      </c>
      <c r="AA1210" s="27" t="s">
        <v>5801</v>
      </c>
      <c r="AB1210" s="5"/>
      <c r="AC1210" s="27" t="s">
        <v>5802</v>
      </c>
      <c r="AD1210" s="3">
        <v>45509.54133101852</v>
      </c>
      <c r="AE1210" s="1" t="s">
        <v>5803</v>
      </c>
      <c r="AF1210" s="28"/>
      <c r="AG1210" s="5"/>
      <c r="AH1210" s="5"/>
      <c r="AI1210" s="11"/>
      <c r="AJ1210" s="27" t="s">
        <v>5801</v>
      </c>
      <c r="AK1210" s="5"/>
      <c r="AL1210" s="18"/>
      <c r="AM1210" s="18"/>
      <c r="AN1210" s="18"/>
    </row>
    <row x14ac:dyDescent="0.25" r="1211" customHeight="1" ht="18.75">
      <c r="A1211" s="1" t="s">
        <v>597</v>
      </c>
      <c r="B1211" s="1" t="s">
        <v>2304</v>
      </c>
      <c r="C1211" s="4">
        <v>33638679000106</v>
      </c>
      <c r="D1211" s="2" t="s">
        <v>2304</v>
      </c>
      <c r="E1211" s="4">
        <v>31983580519</v>
      </c>
      <c r="F1211" s="1" t="s">
        <v>8831</v>
      </c>
      <c r="G1211" s="22">
        <v>45245.60138888889</v>
      </c>
      <c r="H1211" s="3">
        <v>45447.58771990741</v>
      </c>
      <c r="I1211" s="22">
        <v>45450.69627314815</v>
      </c>
      <c r="J1211" s="1" t="s">
        <v>288</v>
      </c>
      <c r="K1211" s="1" t="s">
        <v>5863</v>
      </c>
      <c r="L1211" s="25" t="s">
        <v>8832</v>
      </c>
      <c r="M1211" s="18"/>
      <c r="N1211" s="4">
        <v>74287481</v>
      </c>
      <c r="O1211" s="4">
        <v>91541525</v>
      </c>
      <c r="P1211" s="5"/>
      <c r="Q1211" s="5"/>
      <c r="R1211" s="5"/>
      <c r="S1211" s="5"/>
      <c r="T1211" s="1" t="s">
        <v>5815</v>
      </c>
      <c r="U1211" s="1" t="s">
        <v>8833</v>
      </c>
      <c r="V1211" s="5"/>
      <c r="W1211" s="27" t="s">
        <v>5801</v>
      </c>
      <c r="X1211" s="18"/>
      <c r="Y1211" s="1" t="s">
        <v>5800</v>
      </c>
      <c r="Z1211" s="27" t="s">
        <v>5801</v>
      </c>
      <c r="AA1211" s="27" t="s">
        <v>5801</v>
      </c>
      <c r="AB1211" s="5"/>
      <c r="AC1211" s="5"/>
      <c r="AD1211" s="11"/>
      <c r="AE1211" s="1" t="s">
        <v>5803</v>
      </c>
      <c r="AF1211" s="28"/>
      <c r="AG1211" s="5"/>
      <c r="AH1211" s="5"/>
      <c r="AI1211" s="11"/>
      <c r="AJ1211" s="5"/>
      <c r="AK1211" s="5"/>
      <c r="AL1211" s="18"/>
      <c r="AM1211" s="18"/>
      <c r="AN1211" s="18"/>
    </row>
    <row x14ac:dyDescent="0.25" r="1212" customHeight="1" ht="18.75">
      <c r="A1212" s="1" t="s">
        <v>447</v>
      </c>
      <c r="B1212" s="1" t="s">
        <v>2492</v>
      </c>
      <c r="C1212" s="4">
        <v>37977833000117</v>
      </c>
      <c r="D1212" s="2" t="s">
        <v>8834</v>
      </c>
      <c r="E1212" s="4">
        <v>11991764097</v>
      </c>
      <c r="F1212" s="1" t="s">
        <v>8835</v>
      </c>
      <c r="G1212" s="22">
        <v>45462.00947916666</v>
      </c>
      <c r="H1212" s="3">
        <v>45538.53994212963</v>
      </c>
      <c r="I1212" s="22">
        <v>45539.54293981481</v>
      </c>
      <c r="J1212" s="1" t="s">
        <v>108</v>
      </c>
      <c r="K1212" s="1" t="s">
        <v>5824</v>
      </c>
      <c r="L1212" s="25" t="s">
        <v>5368</v>
      </c>
      <c r="M1212" s="4">
        <v>1326551</v>
      </c>
      <c r="N1212" s="4">
        <v>85770800</v>
      </c>
      <c r="O1212" s="4">
        <v>103379536</v>
      </c>
      <c r="P1212" s="5"/>
      <c r="Q1212" s="5"/>
      <c r="R1212" s="5"/>
      <c r="S1212" s="5"/>
      <c r="T1212" s="1" t="s">
        <v>5798</v>
      </c>
      <c r="U1212" s="5"/>
      <c r="V1212" s="5"/>
      <c r="W1212" s="27" t="s">
        <v>5802</v>
      </c>
      <c r="X1212" s="18"/>
      <c r="Y1212" s="1" t="s">
        <v>5800</v>
      </c>
      <c r="Z1212" s="27" t="s">
        <v>5801</v>
      </c>
      <c r="AA1212" s="27" t="s">
        <v>5801</v>
      </c>
      <c r="AB1212" s="5"/>
      <c r="AC1212" s="27" t="s">
        <v>5802</v>
      </c>
      <c r="AD1212" s="3">
        <v>45462.00943287037</v>
      </c>
      <c r="AE1212" s="1" t="s">
        <v>5803</v>
      </c>
      <c r="AF1212" s="28"/>
      <c r="AG1212" s="5"/>
      <c r="AH1212" s="5"/>
      <c r="AI1212" s="11"/>
      <c r="AJ1212" s="27" t="s">
        <v>5801</v>
      </c>
      <c r="AK1212" s="5"/>
      <c r="AL1212" s="18"/>
      <c r="AM1212" s="18"/>
      <c r="AN1212" s="18"/>
    </row>
    <row x14ac:dyDescent="0.25" r="1213" customHeight="1" ht="18.75">
      <c r="A1213" s="1" t="s">
        <v>2985</v>
      </c>
      <c r="B1213" s="1" t="s">
        <v>5051</v>
      </c>
      <c r="C1213" s="4">
        <v>55888874000119</v>
      </c>
      <c r="D1213" s="2" t="s">
        <v>8836</v>
      </c>
      <c r="E1213" s="4">
        <v>47988572465</v>
      </c>
      <c r="F1213" s="1" t="s">
        <v>8837</v>
      </c>
      <c r="G1213" s="22">
        <v>45594.564884259256</v>
      </c>
      <c r="H1213" s="3">
        <v>45597.09086805556</v>
      </c>
      <c r="I1213" s="22"/>
      <c r="J1213" s="1" t="s">
        <v>117</v>
      </c>
      <c r="K1213" s="5"/>
      <c r="L1213" s="25" t="s">
        <v>8838</v>
      </c>
      <c r="M1213" s="18"/>
      <c r="N1213" s="4">
        <v>89748274</v>
      </c>
      <c r="O1213" s="4">
        <v>109533549</v>
      </c>
      <c r="P1213" s="5"/>
      <c r="Q1213" s="1" t="s">
        <v>5852</v>
      </c>
      <c r="R1213" s="5"/>
      <c r="S1213" s="1" t="s">
        <v>5814</v>
      </c>
      <c r="T1213" s="5"/>
      <c r="U1213" s="5"/>
      <c r="V1213" s="5"/>
      <c r="W1213" s="5"/>
      <c r="X1213" s="18"/>
      <c r="Y1213" s="1" t="s">
        <v>5800</v>
      </c>
      <c r="Z1213" s="27" t="s">
        <v>5801</v>
      </c>
      <c r="AA1213" s="27" t="s">
        <v>5801</v>
      </c>
      <c r="AB1213" s="1" t="s">
        <v>8839</v>
      </c>
      <c r="AC1213" s="27" t="s">
        <v>5802</v>
      </c>
      <c r="AD1213" s="3">
        <v>45594.56487268519</v>
      </c>
      <c r="AE1213" s="1" t="s">
        <v>5803</v>
      </c>
      <c r="AF1213" s="28"/>
      <c r="AG1213" s="5"/>
      <c r="AH1213" s="5"/>
      <c r="AI1213" s="11"/>
      <c r="AJ1213" s="27" t="s">
        <v>5801</v>
      </c>
      <c r="AK1213" s="27" t="s">
        <v>5801</v>
      </c>
      <c r="AL1213" s="4">
        <v>0</v>
      </c>
      <c r="AM1213" s="4">
        <v>0</v>
      </c>
      <c r="AN1213" s="4">
        <v>0</v>
      </c>
    </row>
    <row x14ac:dyDescent="0.25" r="1214" customHeight="1" ht="18.75">
      <c r="A1214" s="1" t="s">
        <v>1131</v>
      </c>
      <c r="B1214" s="1" t="s">
        <v>4832</v>
      </c>
      <c r="C1214" s="4">
        <v>42000465803</v>
      </c>
      <c r="D1214" s="2" t="s">
        <v>4832</v>
      </c>
      <c r="E1214" s="4">
        <v>11991656085</v>
      </c>
      <c r="F1214" s="1" t="s">
        <v>8840</v>
      </c>
      <c r="G1214" s="22">
        <v>45439.59208333334</v>
      </c>
      <c r="H1214" s="3">
        <v>45597.233402777776</v>
      </c>
      <c r="I1214" s="22"/>
      <c r="J1214" s="1" t="s">
        <v>119</v>
      </c>
      <c r="K1214" s="1" t="s">
        <v>5824</v>
      </c>
      <c r="L1214" s="25" t="s">
        <v>5320</v>
      </c>
      <c r="M1214" s="4">
        <v>1280734</v>
      </c>
      <c r="N1214" s="4">
        <v>84801149</v>
      </c>
      <c r="O1214" s="4">
        <v>102079463</v>
      </c>
      <c r="P1214" s="5"/>
      <c r="Q1214" s="5"/>
      <c r="R1214" s="5"/>
      <c r="S1214" s="5"/>
      <c r="T1214" s="5"/>
      <c r="U1214" s="1" t="s">
        <v>8841</v>
      </c>
      <c r="V1214" s="5"/>
      <c r="W1214" s="5"/>
      <c r="X1214" s="18"/>
      <c r="Y1214" s="1" t="s">
        <v>5800</v>
      </c>
      <c r="Z1214" s="27" t="s">
        <v>5801</v>
      </c>
      <c r="AA1214" s="27" t="s">
        <v>5801</v>
      </c>
      <c r="AB1214" s="5"/>
      <c r="AC1214" s="27" t="s">
        <v>5802</v>
      </c>
      <c r="AD1214" s="3">
        <v>45439.59206018518</v>
      </c>
      <c r="AE1214" s="1" t="s">
        <v>5803</v>
      </c>
      <c r="AF1214" s="28"/>
      <c r="AG1214" s="5"/>
      <c r="AH1214" s="5"/>
      <c r="AI1214" s="11"/>
      <c r="AJ1214" s="27" t="s">
        <v>5801</v>
      </c>
      <c r="AK1214" s="5"/>
      <c r="AL1214" s="18"/>
      <c r="AM1214" s="18"/>
      <c r="AN1214" s="18"/>
    </row>
    <row x14ac:dyDescent="0.25" r="1215" customHeight="1" ht="18.75">
      <c r="A1215" s="1" t="s">
        <v>917</v>
      </c>
      <c r="B1215" s="1" t="s">
        <v>2063</v>
      </c>
      <c r="C1215" s="4">
        <v>32965051000144</v>
      </c>
      <c r="D1215" s="2" t="s">
        <v>2063</v>
      </c>
      <c r="E1215" s="4">
        <v>31998424903</v>
      </c>
      <c r="F1215" s="1" t="s">
        <v>8842</v>
      </c>
      <c r="G1215" s="22">
        <v>45401.85555555556</v>
      </c>
      <c r="H1215" s="3">
        <v>45597.23336805555</v>
      </c>
      <c r="I1215" s="22"/>
      <c r="J1215" s="1" t="s">
        <v>44</v>
      </c>
      <c r="K1215" s="1" t="s">
        <v>5797</v>
      </c>
      <c r="L1215" s="25" t="s">
        <v>5245</v>
      </c>
      <c r="M1215" s="18"/>
      <c r="N1215" s="4">
        <v>82075632</v>
      </c>
      <c r="O1215" s="4">
        <v>99864318</v>
      </c>
      <c r="P1215" s="5"/>
      <c r="Q1215" s="5"/>
      <c r="R1215" s="5"/>
      <c r="S1215" s="5"/>
      <c r="T1215" s="5"/>
      <c r="U1215" s="1" t="s">
        <v>8842</v>
      </c>
      <c r="V1215" s="5"/>
      <c r="W1215" s="5"/>
      <c r="X1215" s="4">
        <v>111755</v>
      </c>
      <c r="Y1215" s="1" t="s">
        <v>5800</v>
      </c>
      <c r="Z1215" s="27" t="s">
        <v>5801</v>
      </c>
      <c r="AA1215" s="27" t="s">
        <v>5801</v>
      </c>
      <c r="AB1215" s="5"/>
      <c r="AC1215" s="27" t="s">
        <v>5802</v>
      </c>
      <c r="AD1215" s="3">
        <v>45401.855532407404</v>
      </c>
      <c r="AE1215" s="1" t="s">
        <v>5803</v>
      </c>
      <c r="AF1215" s="28"/>
      <c r="AG1215" s="5"/>
      <c r="AH1215" s="5"/>
      <c r="AI1215" s="11"/>
      <c r="AJ1215" s="27" t="s">
        <v>5801</v>
      </c>
      <c r="AK1215" s="5"/>
      <c r="AL1215" s="18"/>
      <c r="AM1215" s="18"/>
      <c r="AN1215" s="18"/>
    </row>
    <row x14ac:dyDescent="0.25" r="1216" customHeight="1" ht="18.75">
      <c r="A1216" s="1" t="s">
        <v>1591</v>
      </c>
      <c r="B1216" s="1" t="s">
        <v>5052</v>
      </c>
      <c r="C1216" s="4">
        <v>51400105000179</v>
      </c>
      <c r="D1216" s="2" t="s">
        <v>8843</v>
      </c>
      <c r="E1216" s="4">
        <v>11958884405</v>
      </c>
      <c r="F1216" s="1" t="s">
        <v>8844</v>
      </c>
      <c r="G1216" s="22">
        <v>45572.71702546296</v>
      </c>
      <c r="H1216" s="3">
        <v>45597.23342592592</v>
      </c>
      <c r="I1216" s="22"/>
      <c r="J1216" s="1" t="s">
        <v>204</v>
      </c>
      <c r="K1216" s="1" t="s">
        <v>5797</v>
      </c>
      <c r="L1216" s="25" t="s">
        <v>8845</v>
      </c>
      <c r="M1216" s="18"/>
      <c r="N1216" s="4">
        <v>88969693</v>
      </c>
      <c r="O1216" s="4">
        <v>108494190</v>
      </c>
      <c r="P1216" s="5"/>
      <c r="Q1216" s="1" t="s">
        <v>5852</v>
      </c>
      <c r="R1216" s="5"/>
      <c r="S1216" s="1" t="s">
        <v>5882</v>
      </c>
      <c r="T1216" s="5"/>
      <c r="U1216" s="5"/>
      <c r="V1216" s="5"/>
      <c r="W1216" s="5"/>
      <c r="X1216" s="4">
        <v>146409</v>
      </c>
      <c r="Y1216" s="1" t="s">
        <v>5800</v>
      </c>
      <c r="Z1216" s="27" t="s">
        <v>5801</v>
      </c>
      <c r="AA1216" s="27" t="s">
        <v>5801</v>
      </c>
      <c r="AB1216" s="1" t="s">
        <v>8846</v>
      </c>
      <c r="AC1216" s="27" t="s">
        <v>5802</v>
      </c>
      <c r="AD1216" s="3">
        <v>45572.71701388889</v>
      </c>
      <c r="AE1216" s="1" t="s">
        <v>5803</v>
      </c>
      <c r="AF1216" s="28"/>
      <c r="AG1216" s="5"/>
      <c r="AH1216" s="5"/>
      <c r="AI1216" s="11"/>
      <c r="AJ1216" s="27" t="s">
        <v>5801</v>
      </c>
      <c r="AK1216" s="27" t="s">
        <v>5801</v>
      </c>
      <c r="AL1216" s="4">
        <v>0</v>
      </c>
      <c r="AM1216" s="4">
        <v>0</v>
      </c>
      <c r="AN1216" s="4">
        <v>0</v>
      </c>
    </row>
    <row x14ac:dyDescent="0.25" r="1217" customHeight="1" ht="18.75">
      <c r="A1217" s="1" t="s">
        <v>875</v>
      </c>
      <c r="B1217" s="1" t="s">
        <v>4833</v>
      </c>
      <c r="C1217" s="4">
        <v>23817137000139</v>
      </c>
      <c r="D1217" s="2" t="s">
        <v>8847</v>
      </c>
      <c r="E1217" s="4">
        <v>21987564406</v>
      </c>
      <c r="F1217" s="1" t="s">
        <v>8848</v>
      </c>
      <c r="G1217" s="22">
        <v>45425.81</v>
      </c>
      <c r="H1217" s="3">
        <v>45597.22728009259</v>
      </c>
      <c r="I1217" s="22"/>
      <c r="J1217" s="1" t="s">
        <v>20</v>
      </c>
      <c r="K1217" s="1" t="s">
        <v>5893</v>
      </c>
      <c r="L1217" s="25" t="s">
        <v>5294</v>
      </c>
      <c r="M1217" s="18"/>
      <c r="N1217" s="4">
        <v>84266940</v>
      </c>
      <c r="O1217" s="4">
        <v>101279453</v>
      </c>
      <c r="P1217" s="5"/>
      <c r="Q1217" s="5"/>
      <c r="R1217" s="5"/>
      <c r="S1217" s="5"/>
      <c r="T1217" s="5"/>
      <c r="U1217" s="5"/>
      <c r="V1217" s="5"/>
      <c r="W1217" s="27" t="s">
        <v>5802</v>
      </c>
      <c r="X1217" s="18"/>
      <c r="Y1217" s="1" t="s">
        <v>5800</v>
      </c>
      <c r="Z1217" s="27" t="s">
        <v>5801</v>
      </c>
      <c r="AA1217" s="27" t="s">
        <v>5801</v>
      </c>
      <c r="AB1217" s="5"/>
      <c r="AC1217" s="27" t="s">
        <v>5802</v>
      </c>
      <c r="AD1217" s="3">
        <v>45425.80998842593</v>
      </c>
      <c r="AE1217" s="1" t="s">
        <v>5803</v>
      </c>
      <c r="AF1217" s="28"/>
      <c r="AG1217" s="5"/>
      <c r="AH1217" s="5"/>
      <c r="AI1217" s="11"/>
      <c r="AJ1217" s="27" t="s">
        <v>5801</v>
      </c>
      <c r="AK1217" s="5"/>
      <c r="AL1217" s="18"/>
      <c r="AM1217" s="18"/>
      <c r="AN1217" s="18"/>
    </row>
    <row x14ac:dyDescent="0.25" r="1218" customHeight="1" ht="18.75">
      <c r="A1218" s="1" t="s">
        <v>1558</v>
      </c>
      <c r="B1218" s="1" t="s">
        <v>8849</v>
      </c>
      <c r="C1218" s="4">
        <v>19171497000210</v>
      </c>
      <c r="D1218" s="2" t="s">
        <v>8849</v>
      </c>
      <c r="E1218" s="18"/>
      <c r="F1218" s="1" t="s">
        <v>8850</v>
      </c>
      <c r="G1218" s="22">
        <v>44973.71309027778</v>
      </c>
      <c r="H1218" s="3">
        <v>45490.80677083333</v>
      </c>
      <c r="I1218" s="22">
        <v>45490.83422453704</v>
      </c>
      <c r="J1218" s="1" t="s">
        <v>114</v>
      </c>
      <c r="K1218" s="1" t="s">
        <v>5893</v>
      </c>
      <c r="L1218" s="5"/>
      <c r="M1218" s="18"/>
      <c r="N1218" s="4">
        <v>73748820</v>
      </c>
      <c r="O1218" s="4">
        <v>90488121</v>
      </c>
      <c r="P1218" s="5"/>
      <c r="Q1218" s="5"/>
      <c r="R1218" s="5"/>
      <c r="S1218" s="5"/>
      <c r="T1218" s="5"/>
      <c r="U1218" s="5"/>
      <c r="V1218" s="5"/>
      <c r="W1218" s="5"/>
      <c r="X1218" s="18"/>
      <c r="Y1218" s="1" t="s">
        <v>5825</v>
      </c>
      <c r="Z1218" s="27" t="s">
        <v>5801</v>
      </c>
      <c r="AA1218" s="27" t="s">
        <v>5801</v>
      </c>
      <c r="AB1218" s="5"/>
      <c r="AC1218" s="5"/>
      <c r="AD1218" s="11"/>
      <c r="AE1218" s="1" t="s">
        <v>5803</v>
      </c>
      <c r="AF1218" s="28"/>
      <c r="AG1218" s="5"/>
      <c r="AH1218" s="5"/>
      <c r="AI1218" s="11"/>
      <c r="AJ1218" s="27" t="s">
        <v>5801</v>
      </c>
      <c r="AK1218" s="5"/>
      <c r="AL1218" s="18"/>
      <c r="AM1218" s="18"/>
      <c r="AN1218" s="18"/>
    </row>
    <row x14ac:dyDescent="0.25" r="1219" customHeight="1" ht="18.75">
      <c r="A1219" s="1" t="s">
        <v>759</v>
      </c>
      <c r="B1219" s="1" t="s">
        <v>4834</v>
      </c>
      <c r="C1219" s="4">
        <v>45021791000174</v>
      </c>
      <c r="D1219" s="2" t="s">
        <v>8851</v>
      </c>
      <c r="E1219" s="4">
        <v>62982795324</v>
      </c>
      <c r="F1219" s="1" t="s">
        <v>8852</v>
      </c>
      <c r="G1219" s="22">
        <v>45560.011979166666</v>
      </c>
      <c r="H1219" s="3">
        <v>45588.41196759259</v>
      </c>
      <c r="I1219" s="22">
        <v>45588.55233796296</v>
      </c>
      <c r="J1219" s="1" t="s">
        <v>237</v>
      </c>
      <c r="K1219" s="1" t="s">
        <v>5797</v>
      </c>
      <c r="L1219" s="25" t="s">
        <v>5735</v>
      </c>
      <c r="M1219" s="18"/>
      <c r="N1219" s="4">
        <v>88650744</v>
      </c>
      <c r="O1219" s="4">
        <v>107944061</v>
      </c>
      <c r="P1219" s="5"/>
      <c r="Q1219" s="1" t="s">
        <v>5852</v>
      </c>
      <c r="R1219" s="5"/>
      <c r="S1219" s="1" t="s">
        <v>5814</v>
      </c>
      <c r="T1219" s="1" t="s">
        <v>5798</v>
      </c>
      <c r="U1219" s="5"/>
      <c r="V1219" s="5"/>
      <c r="W1219" s="27" t="s">
        <v>5802</v>
      </c>
      <c r="X1219" s="4">
        <v>145052</v>
      </c>
      <c r="Y1219" s="1" t="s">
        <v>5800</v>
      </c>
      <c r="Z1219" s="27" t="s">
        <v>5801</v>
      </c>
      <c r="AA1219" s="27" t="s">
        <v>5801</v>
      </c>
      <c r="AB1219" s="1" t="s">
        <v>8853</v>
      </c>
      <c r="AC1219" s="27" t="s">
        <v>5802</v>
      </c>
      <c r="AD1219" s="3">
        <v>45560.011967592596</v>
      </c>
      <c r="AE1219" s="1" t="s">
        <v>5803</v>
      </c>
      <c r="AF1219" s="28"/>
      <c r="AG1219" s="5"/>
      <c r="AH1219" s="5"/>
      <c r="AI1219" s="11"/>
      <c r="AJ1219" s="27" t="s">
        <v>5801</v>
      </c>
      <c r="AK1219" s="27" t="s">
        <v>5801</v>
      </c>
      <c r="AL1219" s="4">
        <v>0</v>
      </c>
      <c r="AM1219" s="4">
        <v>0</v>
      </c>
      <c r="AN1219" s="4">
        <v>0</v>
      </c>
    </row>
    <row x14ac:dyDescent="0.25" r="1220" customHeight="1" ht="18.75">
      <c r="A1220" s="1" t="s">
        <v>715</v>
      </c>
      <c r="B1220" s="1" t="s">
        <v>2064</v>
      </c>
      <c r="C1220" s="4">
        <v>22302612000171</v>
      </c>
      <c r="D1220" s="2" t="s">
        <v>2064</v>
      </c>
      <c r="E1220" s="4">
        <v>19971324022</v>
      </c>
      <c r="F1220" s="1" t="s">
        <v>8854</v>
      </c>
      <c r="G1220" s="22">
        <v>45323.88721064815</v>
      </c>
      <c r="H1220" s="3">
        <v>45597.233449074076</v>
      </c>
      <c r="I1220" s="22"/>
      <c r="J1220" s="1" t="s">
        <v>20</v>
      </c>
      <c r="K1220" s="1" t="s">
        <v>5824</v>
      </c>
      <c r="L1220" s="25" t="s">
        <v>8855</v>
      </c>
      <c r="M1220" s="4">
        <v>1136975</v>
      </c>
      <c r="N1220" s="4">
        <v>77168971</v>
      </c>
      <c r="O1220" s="4">
        <v>102101664</v>
      </c>
      <c r="P1220" s="5"/>
      <c r="Q1220" s="5"/>
      <c r="R1220" s="5"/>
      <c r="S1220" s="5"/>
      <c r="T1220" s="1" t="s">
        <v>5815</v>
      </c>
      <c r="U1220" s="1" t="s">
        <v>8856</v>
      </c>
      <c r="V1220" s="5"/>
      <c r="W1220" s="5"/>
      <c r="X1220" s="18"/>
      <c r="Y1220" s="1" t="s">
        <v>5800</v>
      </c>
      <c r="Z1220" s="27" t="s">
        <v>5801</v>
      </c>
      <c r="AA1220" s="27" t="s">
        <v>5801</v>
      </c>
      <c r="AB1220" s="5"/>
      <c r="AC1220" s="5"/>
      <c r="AD1220" s="11"/>
      <c r="AE1220" s="1" t="s">
        <v>5803</v>
      </c>
      <c r="AF1220" s="28"/>
      <c r="AG1220" s="5"/>
      <c r="AH1220" s="5"/>
      <c r="AI1220" s="11"/>
      <c r="AJ1220" s="27" t="s">
        <v>5801</v>
      </c>
      <c r="AK1220" s="5"/>
      <c r="AL1220" s="18"/>
      <c r="AM1220" s="18"/>
      <c r="AN1220" s="18"/>
    </row>
    <row x14ac:dyDescent="0.25" r="1221" customHeight="1" ht="18.75">
      <c r="A1221" s="1" t="s">
        <v>1185</v>
      </c>
      <c r="B1221" s="1" t="s">
        <v>1898</v>
      </c>
      <c r="C1221" s="4">
        <v>37385712000186</v>
      </c>
      <c r="D1221" s="2" t="s">
        <v>1898</v>
      </c>
      <c r="E1221" s="4">
        <v>85991999040</v>
      </c>
      <c r="F1221" s="1" t="s">
        <v>8857</v>
      </c>
      <c r="G1221" s="22">
        <v>45454.79087962963</v>
      </c>
      <c r="H1221" s="3">
        <v>45594.2127662037</v>
      </c>
      <c r="I1221" s="22">
        <v>45594.2127662037</v>
      </c>
      <c r="J1221" s="1" t="s">
        <v>119</v>
      </c>
      <c r="K1221" s="1" t="s">
        <v>5812</v>
      </c>
      <c r="L1221" s="25" t="s">
        <v>5345</v>
      </c>
      <c r="M1221" s="18"/>
      <c r="N1221" s="4">
        <v>85559798</v>
      </c>
      <c r="O1221" s="4">
        <v>104329571</v>
      </c>
      <c r="P1221" s="5"/>
      <c r="Q1221" s="5"/>
      <c r="R1221" s="5"/>
      <c r="S1221" s="5"/>
      <c r="T1221" s="1" t="s">
        <v>5815</v>
      </c>
      <c r="U1221" s="1" t="s">
        <v>8858</v>
      </c>
      <c r="V1221" s="5"/>
      <c r="W1221" s="5"/>
      <c r="X1221" s="18"/>
      <c r="Y1221" s="1" t="s">
        <v>5800</v>
      </c>
      <c r="Z1221" s="27" t="s">
        <v>5802</v>
      </c>
      <c r="AA1221" s="27" t="s">
        <v>5802</v>
      </c>
      <c r="AB1221" s="5"/>
      <c r="AC1221" s="27" t="s">
        <v>5802</v>
      </c>
      <c r="AD1221" s="3">
        <v>45454.79084490741</v>
      </c>
      <c r="AE1221" s="1" t="s">
        <v>5803</v>
      </c>
      <c r="AF1221" s="28"/>
      <c r="AG1221" s="5"/>
      <c r="AH1221" s="5"/>
      <c r="AI1221" s="11"/>
      <c r="AJ1221" s="27" t="s">
        <v>5802</v>
      </c>
      <c r="AK1221" s="5"/>
      <c r="AL1221" s="18"/>
      <c r="AM1221" s="18"/>
      <c r="AN1221" s="18"/>
    </row>
    <row x14ac:dyDescent="0.25" r="1222" customHeight="1" ht="18.75">
      <c r="A1222" s="1" t="s">
        <v>1299</v>
      </c>
      <c r="B1222" s="1" t="s">
        <v>4835</v>
      </c>
      <c r="C1222" s="4">
        <v>43966730000154</v>
      </c>
      <c r="D1222" s="2" t="s">
        <v>8859</v>
      </c>
      <c r="E1222" s="4">
        <v>11961165169</v>
      </c>
      <c r="F1222" s="1" t="s">
        <v>8860</v>
      </c>
      <c r="G1222" s="22">
        <v>45540.00510416667</v>
      </c>
      <c r="H1222" s="3">
        <v>45597.23349537037</v>
      </c>
      <c r="I1222" s="22"/>
      <c r="J1222" s="1" t="s">
        <v>273</v>
      </c>
      <c r="K1222" s="1" t="s">
        <v>6366</v>
      </c>
      <c r="L1222" s="25" t="s">
        <v>5648</v>
      </c>
      <c r="M1222" s="18"/>
      <c r="N1222" s="4">
        <v>88078362</v>
      </c>
      <c r="O1222" s="4">
        <v>106997954</v>
      </c>
      <c r="P1222" s="5"/>
      <c r="Q1222" s="1" t="s">
        <v>5852</v>
      </c>
      <c r="R1222" s="5"/>
      <c r="S1222" s="1" t="s">
        <v>5814</v>
      </c>
      <c r="T1222" s="1" t="s">
        <v>5815</v>
      </c>
      <c r="U1222" s="5"/>
      <c r="V1222" s="5"/>
      <c r="W1222" s="5"/>
      <c r="X1222" s="18"/>
      <c r="Y1222" s="1" t="s">
        <v>5800</v>
      </c>
      <c r="Z1222" s="27" t="s">
        <v>5801</v>
      </c>
      <c r="AA1222" s="27" t="s">
        <v>5801</v>
      </c>
      <c r="AB1222" s="5"/>
      <c r="AC1222" s="27" t="s">
        <v>5802</v>
      </c>
      <c r="AD1222" s="3">
        <v>45540.00509259259</v>
      </c>
      <c r="AE1222" s="1" t="s">
        <v>5803</v>
      </c>
      <c r="AF1222" s="28"/>
      <c r="AG1222" s="5"/>
      <c r="AH1222" s="5"/>
      <c r="AI1222" s="11"/>
      <c r="AJ1222" s="27" t="s">
        <v>5801</v>
      </c>
      <c r="AK1222" s="27" t="s">
        <v>5802</v>
      </c>
      <c r="AL1222" s="4">
        <v>1</v>
      </c>
      <c r="AM1222" s="4">
        <v>0</v>
      </c>
      <c r="AN1222" s="4">
        <v>2</v>
      </c>
    </row>
    <row x14ac:dyDescent="0.25" r="1223" customHeight="1" ht="18.75">
      <c r="A1223" s="1" t="s">
        <v>567</v>
      </c>
      <c r="B1223" s="1" t="s">
        <v>1899</v>
      </c>
      <c r="C1223" s="4">
        <v>5393589670</v>
      </c>
      <c r="D1223" s="2" t="s">
        <v>1899</v>
      </c>
      <c r="E1223" s="4">
        <v>31998776907</v>
      </c>
      <c r="F1223" s="1" t="s">
        <v>8861</v>
      </c>
      <c r="G1223" s="22">
        <v>45474.6174537037</v>
      </c>
      <c r="H1223" s="3">
        <v>45597.22729166667</v>
      </c>
      <c r="I1223" s="22"/>
      <c r="J1223" s="1" t="s">
        <v>209</v>
      </c>
      <c r="K1223" s="1" t="s">
        <v>5797</v>
      </c>
      <c r="L1223" s="25" t="s">
        <v>5409</v>
      </c>
      <c r="M1223" s="18"/>
      <c r="N1223" s="4">
        <v>86086514</v>
      </c>
      <c r="O1223" s="4">
        <v>103973490</v>
      </c>
      <c r="P1223" s="5"/>
      <c r="Q1223" s="5"/>
      <c r="R1223" s="5"/>
      <c r="S1223" s="5"/>
      <c r="T1223" s="5"/>
      <c r="U1223" s="1" t="s">
        <v>8862</v>
      </c>
      <c r="V1223" s="5"/>
      <c r="W1223" s="27" t="s">
        <v>5802</v>
      </c>
      <c r="X1223" s="4">
        <v>131036</v>
      </c>
      <c r="Y1223" s="1" t="s">
        <v>5800</v>
      </c>
      <c r="Z1223" s="27" t="s">
        <v>5801</v>
      </c>
      <c r="AA1223" s="27" t="s">
        <v>5801</v>
      </c>
      <c r="AB1223" s="1" t="s">
        <v>8863</v>
      </c>
      <c r="AC1223" s="27" t="s">
        <v>5802</v>
      </c>
      <c r="AD1223" s="3">
        <v>45474.617430555554</v>
      </c>
      <c r="AE1223" s="1" t="s">
        <v>5803</v>
      </c>
      <c r="AF1223" s="28"/>
      <c r="AG1223" s="1" t="s">
        <v>5852</v>
      </c>
      <c r="AH1223" s="1" t="s">
        <v>8864</v>
      </c>
      <c r="AI1223" s="3">
        <v>45526.77649305556</v>
      </c>
      <c r="AJ1223" s="27" t="s">
        <v>5801</v>
      </c>
      <c r="AK1223" s="5"/>
      <c r="AL1223" s="18"/>
      <c r="AM1223" s="18"/>
      <c r="AN1223" s="18"/>
    </row>
    <row x14ac:dyDescent="0.25" r="1224" customHeight="1" ht="18.75">
      <c r="A1224" s="1" t="s">
        <v>709</v>
      </c>
      <c r="B1224" s="1" t="s">
        <v>2493</v>
      </c>
      <c r="C1224" s="4">
        <v>26251273000100</v>
      </c>
      <c r="D1224" s="2" t="s">
        <v>2493</v>
      </c>
      <c r="E1224" s="4">
        <v>17981027578</v>
      </c>
      <c r="F1224" s="1" t="s">
        <v>8865</v>
      </c>
      <c r="G1224" s="22">
        <v>45567.52890046296</v>
      </c>
      <c r="H1224" s="3">
        <v>45597.22729166667</v>
      </c>
      <c r="I1224" s="22"/>
      <c r="J1224" s="1" t="s">
        <v>117</v>
      </c>
      <c r="K1224" s="1" t="s">
        <v>5797</v>
      </c>
      <c r="L1224" s="5"/>
      <c r="M1224" s="18"/>
      <c r="N1224" s="4">
        <v>88807247</v>
      </c>
      <c r="O1224" s="4">
        <v>108250179</v>
      </c>
      <c r="P1224" s="5"/>
      <c r="Q1224" s="5"/>
      <c r="R1224" s="5"/>
      <c r="S1224" s="5"/>
      <c r="T1224" s="5"/>
      <c r="U1224" s="5"/>
      <c r="V1224" s="5"/>
      <c r="W1224" s="27" t="s">
        <v>5802</v>
      </c>
      <c r="X1224" s="4">
        <v>141414</v>
      </c>
      <c r="Y1224" s="1" t="s">
        <v>5800</v>
      </c>
      <c r="Z1224" s="27" t="s">
        <v>5801</v>
      </c>
      <c r="AA1224" s="27" t="s">
        <v>5801</v>
      </c>
      <c r="AB1224" s="5"/>
      <c r="AC1224" s="27" t="s">
        <v>5802</v>
      </c>
      <c r="AD1224" s="3">
        <v>45566.87425925926</v>
      </c>
      <c r="AE1224" s="1" t="s">
        <v>5803</v>
      </c>
      <c r="AF1224" s="28"/>
      <c r="AG1224" s="5"/>
      <c r="AH1224" s="5"/>
      <c r="AI1224" s="11"/>
      <c r="AJ1224" s="27" t="s">
        <v>5801</v>
      </c>
      <c r="AK1224" s="5"/>
      <c r="AL1224" s="18"/>
      <c r="AM1224" s="18"/>
      <c r="AN1224" s="18"/>
    </row>
    <row x14ac:dyDescent="0.25" r="1225" customHeight="1" ht="18.75">
      <c r="A1225" s="1" t="s">
        <v>1347</v>
      </c>
      <c r="B1225" s="1" t="s">
        <v>8866</v>
      </c>
      <c r="C1225" s="4">
        <v>35892220000151</v>
      </c>
      <c r="D1225" s="2" t="s">
        <v>8866</v>
      </c>
      <c r="E1225" s="4">
        <v>11998180409</v>
      </c>
      <c r="F1225" s="1" t="s">
        <v>8867</v>
      </c>
      <c r="G1225" s="22">
        <v>45283.057604166665</v>
      </c>
      <c r="H1225" s="3">
        <v>45286.85189814815</v>
      </c>
      <c r="I1225" s="22">
        <v>45303.8984375</v>
      </c>
      <c r="J1225" s="1" t="s">
        <v>119</v>
      </c>
      <c r="K1225" s="1" t="s">
        <v>5863</v>
      </c>
      <c r="L1225" s="25" t="s">
        <v>8868</v>
      </c>
      <c r="M1225" s="18"/>
      <c r="N1225" s="4">
        <v>75564492</v>
      </c>
      <c r="O1225" s="4">
        <v>93630333</v>
      </c>
      <c r="P1225" s="5"/>
      <c r="Q1225" s="5"/>
      <c r="R1225" s="5"/>
      <c r="S1225" s="5"/>
      <c r="T1225" s="1" t="s">
        <v>5798</v>
      </c>
      <c r="U1225" s="1" t="s">
        <v>8867</v>
      </c>
      <c r="V1225" s="5"/>
      <c r="W1225" s="5"/>
      <c r="X1225" s="18"/>
      <c r="Y1225" s="1" t="s">
        <v>5800</v>
      </c>
      <c r="Z1225" s="27" t="s">
        <v>5801</v>
      </c>
      <c r="AA1225" s="27" t="s">
        <v>5801</v>
      </c>
      <c r="AB1225" s="5"/>
      <c r="AC1225" s="5"/>
      <c r="AD1225" s="11"/>
      <c r="AE1225" s="1" t="s">
        <v>5803</v>
      </c>
      <c r="AF1225" s="28"/>
      <c r="AG1225" s="5"/>
      <c r="AH1225" s="5"/>
      <c r="AI1225" s="11"/>
      <c r="AJ1225" s="5"/>
      <c r="AK1225" s="5"/>
      <c r="AL1225" s="18"/>
      <c r="AM1225" s="18"/>
      <c r="AN1225" s="18"/>
    </row>
    <row x14ac:dyDescent="0.25" r="1226" customHeight="1" ht="18.75">
      <c r="A1226" s="1" t="s">
        <v>1471</v>
      </c>
      <c r="B1226" s="1" t="s">
        <v>8869</v>
      </c>
      <c r="C1226" s="4">
        <v>32073094000115</v>
      </c>
      <c r="D1226" s="2" t="s">
        <v>8870</v>
      </c>
      <c r="E1226" s="4">
        <v>35999237421</v>
      </c>
      <c r="F1226" s="1" t="s">
        <v>8871</v>
      </c>
      <c r="G1226" s="22">
        <v>45524.86207175926</v>
      </c>
      <c r="H1226" s="3">
        <v>45597.23023148148</v>
      </c>
      <c r="I1226" s="22"/>
      <c r="J1226" s="1" t="s">
        <v>223</v>
      </c>
      <c r="K1226" s="5"/>
      <c r="L1226" s="25" t="s">
        <v>5567</v>
      </c>
      <c r="M1226" s="18"/>
      <c r="N1226" s="4">
        <v>87608141</v>
      </c>
      <c r="O1226" s="4">
        <v>106330750</v>
      </c>
      <c r="P1226" s="5"/>
      <c r="Q1226" s="1" t="s">
        <v>6936</v>
      </c>
      <c r="R1226" s="5"/>
      <c r="S1226" s="1" t="s">
        <v>5859</v>
      </c>
      <c r="T1226" s="5"/>
      <c r="U1226" s="5"/>
      <c r="V1226" s="5"/>
      <c r="W1226" s="5"/>
      <c r="X1226" s="18"/>
      <c r="Y1226" s="1" t="s">
        <v>5800</v>
      </c>
      <c r="Z1226" s="27" t="s">
        <v>5801</v>
      </c>
      <c r="AA1226" s="27" t="s">
        <v>5801</v>
      </c>
      <c r="AB1226" s="5"/>
      <c r="AC1226" s="27" t="s">
        <v>5802</v>
      </c>
      <c r="AD1226" s="3">
        <v>45524.86206018519</v>
      </c>
      <c r="AE1226" s="1" t="s">
        <v>5803</v>
      </c>
      <c r="AF1226" s="28"/>
      <c r="AG1226" s="5"/>
      <c r="AH1226" s="5"/>
      <c r="AI1226" s="11"/>
      <c r="AJ1226" s="27" t="s">
        <v>5801</v>
      </c>
      <c r="AK1226" s="27" t="s">
        <v>5801</v>
      </c>
      <c r="AL1226" s="4">
        <v>0</v>
      </c>
      <c r="AM1226" s="4">
        <v>0</v>
      </c>
      <c r="AN1226" s="4">
        <v>0</v>
      </c>
    </row>
    <row x14ac:dyDescent="0.25" r="1227" customHeight="1" ht="18.75">
      <c r="A1227" s="1" t="s">
        <v>1544</v>
      </c>
      <c r="B1227" s="1" t="s">
        <v>4836</v>
      </c>
      <c r="C1227" s="4">
        <v>44589101000115</v>
      </c>
      <c r="D1227" s="2" t="s">
        <v>8872</v>
      </c>
      <c r="E1227" s="4">
        <v>11974295921</v>
      </c>
      <c r="F1227" s="1" t="s">
        <v>8873</v>
      </c>
      <c r="G1227" s="22">
        <v>45540.62511574074</v>
      </c>
      <c r="H1227" s="3">
        <v>45597.23023148148</v>
      </c>
      <c r="I1227" s="22"/>
      <c r="J1227" s="1" t="s">
        <v>223</v>
      </c>
      <c r="K1227" s="1" t="s">
        <v>5812</v>
      </c>
      <c r="L1227" s="25" t="s">
        <v>5668</v>
      </c>
      <c r="M1227" s="18"/>
      <c r="N1227" s="4">
        <v>88088631</v>
      </c>
      <c r="O1227" s="4">
        <v>107017728</v>
      </c>
      <c r="P1227" s="5"/>
      <c r="Q1227" s="1" t="s">
        <v>5852</v>
      </c>
      <c r="R1227" s="5"/>
      <c r="S1227" s="1" t="s">
        <v>5859</v>
      </c>
      <c r="T1227" s="1" t="s">
        <v>5815</v>
      </c>
      <c r="U1227" s="5"/>
      <c r="V1227" s="5"/>
      <c r="W1227" s="5"/>
      <c r="X1227" s="18"/>
      <c r="Y1227" s="1" t="s">
        <v>5800</v>
      </c>
      <c r="Z1227" s="27" t="s">
        <v>5801</v>
      </c>
      <c r="AA1227" s="27" t="s">
        <v>5801</v>
      </c>
      <c r="AB1227" s="1" t="s">
        <v>8874</v>
      </c>
      <c r="AC1227" s="27" t="s">
        <v>5802</v>
      </c>
      <c r="AD1227" s="3">
        <v>45540.62510416667</v>
      </c>
      <c r="AE1227" s="1" t="s">
        <v>5803</v>
      </c>
      <c r="AF1227" s="28"/>
      <c r="AG1227" s="5"/>
      <c r="AH1227" s="5"/>
      <c r="AI1227" s="11"/>
      <c r="AJ1227" s="27" t="s">
        <v>5801</v>
      </c>
      <c r="AK1227" s="27" t="s">
        <v>5801</v>
      </c>
      <c r="AL1227" s="4">
        <v>0</v>
      </c>
      <c r="AM1227" s="4">
        <v>0</v>
      </c>
      <c r="AN1227" s="4">
        <v>0</v>
      </c>
    </row>
    <row x14ac:dyDescent="0.25" r="1228" customHeight="1" ht="18.75">
      <c r="A1228" s="1" t="s">
        <v>702</v>
      </c>
      <c r="B1228" s="1" t="s">
        <v>1900</v>
      </c>
      <c r="C1228" s="4">
        <v>13905935000169</v>
      </c>
      <c r="D1228" s="2" t="s">
        <v>1900</v>
      </c>
      <c r="E1228" s="4">
        <v>21964378690</v>
      </c>
      <c r="F1228" s="1" t="s">
        <v>8875</v>
      </c>
      <c r="G1228" s="22">
        <v>45476.71579861111</v>
      </c>
      <c r="H1228" s="3">
        <v>45597.23337962963</v>
      </c>
      <c r="I1228" s="22"/>
      <c r="J1228" s="1" t="s">
        <v>108</v>
      </c>
      <c r="K1228" s="1" t="s">
        <v>5835</v>
      </c>
      <c r="L1228" s="25" t="s">
        <v>5416</v>
      </c>
      <c r="M1228" s="18"/>
      <c r="N1228" s="4">
        <v>86153488</v>
      </c>
      <c r="O1228" s="4">
        <v>104090381</v>
      </c>
      <c r="P1228" s="5"/>
      <c r="Q1228" s="5"/>
      <c r="R1228" s="5"/>
      <c r="S1228" s="5"/>
      <c r="T1228" s="1" t="s">
        <v>5815</v>
      </c>
      <c r="U1228" s="1" t="s">
        <v>8875</v>
      </c>
      <c r="V1228" s="5"/>
      <c r="W1228" s="5"/>
      <c r="X1228" s="18"/>
      <c r="Y1228" s="1" t="s">
        <v>5800</v>
      </c>
      <c r="Z1228" s="27" t="s">
        <v>5801</v>
      </c>
      <c r="AA1228" s="27" t="s">
        <v>5801</v>
      </c>
      <c r="AB1228" s="5"/>
      <c r="AC1228" s="27" t="s">
        <v>5802</v>
      </c>
      <c r="AD1228" s="3">
        <v>45476.715775462966</v>
      </c>
      <c r="AE1228" s="1" t="s">
        <v>5803</v>
      </c>
      <c r="AF1228" s="28"/>
      <c r="AG1228" s="5"/>
      <c r="AH1228" s="5"/>
      <c r="AI1228" s="11"/>
      <c r="AJ1228" s="27" t="s">
        <v>5801</v>
      </c>
      <c r="AK1228" s="5"/>
      <c r="AL1228" s="18"/>
      <c r="AM1228" s="18"/>
      <c r="AN1228" s="18"/>
    </row>
    <row x14ac:dyDescent="0.25" r="1229" customHeight="1" ht="18.75">
      <c r="A1229" s="1" t="s">
        <v>8876</v>
      </c>
      <c r="B1229" s="1" t="s">
        <v>8877</v>
      </c>
      <c r="C1229" s="4">
        <v>35977573839</v>
      </c>
      <c r="D1229" s="2" t="s">
        <v>8878</v>
      </c>
      <c r="E1229" s="4">
        <v>13991882210</v>
      </c>
      <c r="F1229" s="1" t="s">
        <v>8879</v>
      </c>
      <c r="G1229" s="22">
        <v>45134.125</v>
      </c>
      <c r="H1229" s="3">
        <v>45369.69503472222</v>
      </c>
      <c r="I1229" s="22">
        <v>45184.125</v>
      </c>
      <c r="J1229" s="1" t="s">
        <v>114</v>
      </c>
      <c r="K1229" s="5"/>
      <c r="L1229" s="5"/>
      <c r="M1229" s="18"/>
      <c r="N1229" s="4">
        <v>69053606</v>
      </c>
      <c r="O1229" s="4">
        <v>84306122</v>
      </c>
      <c r="P1229" s="27" t="s">
        <v>5801</v>
      </c>
      <c r="Q1229" s="5"/>
      <c r="R1229" s="5"/>
      <c r="S1229" s="5"/>
      <c r="T1229" s="5"/>
      <c r="U1229" s="5"/>
      <c r="V1229" s="27" t="s">
        <v>5801</v>
      </c>
      <c r="W1229" s="27" t="s">
        <v>5802</v>
      </c>
      <c r="X1229" s="18"/>
      <c r="Y1229" s="1" t="s">
        <v>5800</v>
      </c>
      <c r="Z1229" s="27" t="s">
        <v>5801</v>
      </c>
      <c r="AA1229" s="27" t="s">
        <v>5801</v>
      </c>
      <c r="AB1229" s="5"/>
      <c r="AC1229" s="5"/>
      <c r="AD1229" s="11"/>
      <c r="AE1229" s="1" t="s">
        <v>5803</v>
      </c>
      <c r="AF1229" s="28"/>
      <c r="AG1229" s="5"/>
      <c r="AH1229" s="5"/>
      <c r="AI1229" s="11"/>
      <c r="AJ1229" s="27" t="s">
        <v>5801</v>
      </c>
      <c r="AK1229" s="5"/>
      <c r="AL1229" s="18"/>
      <c r="AM1229" s="18"/>
      <c r="AN1229" s="18"/>
    </row>
    <row x14ac:dyDescent="0.25" r="1230" customHeight="1" ht="18.75">
      <c r="A1230" s="1" t="s">
        <v>710</v>
      </c>
      <c r="B1230" s="1" t="s">
        <v>2065</v>
      </c>
      <c r="C1230" s="4">
        <v>32231328000105</v>
      </c>
      <c r="D1230" s="2" t="s">
        <v>8880</v>
      </c>
      <c r="E1230" s="4">
        <v>27999781515</v>
      </c>
      <c r="F1230" s="1" t="s">
        <v>8881</v>
      </c>
      <c r="G1230" s="22">
        <v>45467.7315625</v>
      </c>
      <c r="H1230" s="3">
        <v>45597.23349537037</v>
      </c>
      <c r="I1230" s="22"/>
      <c r="J1230" s="1" t="s">
        <v>316</v>
      </c>
      <c r="K1230" s="5"/>
      <c r="L1230" s="5"/>
      <c r="M1230" s="18"/>
      <c r="N1230" s="4">
        <v>85791730</v>
      </c>
      <c r="O1230" s="4">
        <v>103497053</v>
      </c>
      <c r="P1230" s="5"/>
      <c r="Q1230" s="5"/>
      <c r="R1230" s="5"/>
      <c r="S1230" s="5"/>
      <c r="T1230" s="1" t="s">
        <v>5815</v>
      </c>
      <c r="U1230" s="5"/>
      <c r="V1230" s="5"/>
      <c r="W1230" s="27" t="s">
        <v>5801</v>
      </c>
      <c r="X1230" s="18"/>
      <c r="Y1230" s="1" t="s">
        <v>5800</v>
      </c>
      <c r="Z1230" s="27" t="s">
        <v>5801</v>
      </c>
      <c r="AA1230" s="27" t="s">
        <v>5802</v>
      </c>
      <c r="AB1230" s="5"/>
      <c r="AC1230" s="27" t="s">
        <v>5802</v>
      </c>
      <c r="AD1230" s="3">
        <v>45467.721354166664</v>
      </c>
      <c r="AE1230" s="1" t="s">
        <v>5803</v>
      </c>
      <c r="AF1230" s="28"/>
      <c r="AG1230" s="5"/>
      <c r="AH1230" s="5"/>
      <c r="AI1230" s="11"/>
      <c r="AJ1230" s="27" t="s">
        <v>5802</v>
      </c>
      <c r="AK1230" s="5"/>
      <c r="AL1230" s="18"/>
      <c r="AM1230" s="18"/>
      <c r="AN1230" s="18"/>
    </row>
    <row x14ac:dyDescent="0.25" r="1231" customHeight="1" ht="18.75">
      <c r="A1231" s="1" t="s">
        <v>629</v>
      </c>
      <c r="B1231" s="1" t="s">
        <v>2305</v>
      </c>
      <c r="C1231" s="4">
        <v>26736609000117</v>
      </c>
      <c r="D1231" s="2" t="s">
        <v>2305</v>
      </c>
      <c r="E1231" s="4">
        <v>62982625124</v>
      </c>
      <c r="F1231" s="1" t="s">
        <v>8882</v>
      </c>
      <c r="G1231" s="22">
        <v>45187.79796296296</v>
      </c>
      <c r="H1231" s="3">
        <v>45297.02856481481</v>
      </c>
      <c r="I1231" s="22">
        <v>45317.58719907407</v>
      </c>
      <c r="J1231" s="1" t="s">
        <v>41</v>
      </c>
      <c r="K1231" s="1" t="s">
        <v>5846</v>
      </c>
      <c r="L1231" s="25" t="s">
        <v>8883</v>
      </c>
      <c r="M1231" s="18"/>
      <c r="N1231" s="4">
        <v>71753516</v>
      </c>
      <c r="O1231" s="4">
        <v>87969014</v>
      </c>
      <c r="P1231" s="5"/>
      <c r="Q1231" s="5"/>
      <c r="R1231" s="5"/>
      <c r="S1231" s="5"/>
      <c r="T1231" s="1" t="s">
        <v>5798</v>
      </c>
      <c r="U1231" s="1" t="s">
        <v>8884</v>
      </c>
      <c r="V1231" s="5"/>
      <c r="W1231" s="5"/>
      <c r="X1231" s="18"/>
      <c r="Y1231" s="1" t="s">
        <v>5800</v>
      </c>
      <c r="Z1231" s="27" t="s">
        <v>5801</v>
      </c>
      <c r="AA1231" s="27" t="s">
        <v>5801</v>
      </c>
      <c r="AB1231" s="5"/>
      <c r="AC1231" s="5"/>
      <c r="AD1231" s="11"/>
      <c r="AE1231" s="1" t="s">
        <v>5803</v>
      </c>
      <c r="AF1231" s="28"/>
      <c r="AG1231" s="5"/>
      <c r="AH1231" s="5"/>
      <c r="AI1231" s="11"/>
      <c r="AJ1231" s="5"/>
      <c r="AK1231" s="5"/>
      <c r="AL1231" s="18"/>
      <c r="AM1231" s="18"/>
      <c r="AN1231" s="18"/>
    </row>
    <row x14ac:dyDescent="0.25" r="1232" customHeight="1" ht="18.75">
      <c r="A1232" s="1" t="s">
        <v>1625</v>
      </c>
      <c r="B1232" s="1" t="s">
        <v>5053</v>
      </c>
      <c r="C1232" s="4">
        <v>26005917000172</v>
      </c>
      <c r="D1232" s="2" t="s">
        <v>8885</v>
      </c>
      <c r="E1232" s="4">
        <v>31986332661</v>
      </c>
      <c r="F1232" s="1" t="s">
        <v>8886</v>
      </c>
      <c r="G1232" s="22">
        <v>45533.61863425926</v>
      </c>
      <c r="H1232" s="3">
        <v>45567.6246875</v>
      </c>
      <c r="I1232" s="22">
        <v>45567.676458333335</v>
      </c>
      <c r="J1232" s="1" t="s">
        <v>119</v>
      </c>
      <c r="K1232" s="1" t="s">
        <v>5812</v>
      </c>
      <c r="L1232" s="25" t="s">
        <v>5601</v>
      </c>
      <c r="M1232" s="18"/>
      <c r="N1232" s="4">
        <v>87843108</v>
      </c>
      <c r="O1232" s="4">
        <v>106702084</v>
      </c>
      <c r="P1232" s="5"/>
      <c r="Q1232" s="1" t="s">
        <v>5852</v>
      </c>
      <c r="R1232" s="5"/>
      <c r="S1232" s="1" t="s">
        <v>5882</v>
      </c>
      <c r="T1232" s="5"/>
      <c r="U1232" s="5"/>
      <c r="V1232" s="5"/>
      <c r="W1232" s="27" t="s">
        <v>5802</v>
      </c>
      <c r="X1232" s="18"/>
      <c r="Y1232" s="1" t="s">
        <v>5800</v>
      </c>
      <c r="Z1232" s="27" t="s">
        <v>5801</v>
      </c>
      <c r="AA1232" s="27" t="s">
        <v>5801</v>
      </c>
      <c r="AB1232" s="1" t="s">
        <v>8887</v>
      </c>
      <c r="AC1232" s="27" t="s">
        <v>5802</v>
      </c>
      <c r="AD1232" s="3">
        <v>45533.61859953704</v>
      </c>
      <c r="AE1232" s="1" t="s">
        <v>5803</v>
      </c>
      <c r="AF1232" s="28"/>
      <c r="AG1232" s="5"/>
      <c r="AH1232" s="5"/>
      <c r="AI1232" s="11"/>
      <c r="AJ1232" s="27" t="s">
        <v>5801</v>
      </c>
      <c r="AK1232" s="27" t="s">
        <v>5802</v>
      </c>
      <c r="AL1232" s="4">
        <v>1</v>
      </c>
      <c r="AM1232" s="4">
        <v>0</v>
      </c>
      <c r="AN1232" s="4">
        <v>2</v>
      </c>
    </row>
    <row x14ac:dyDescent="0.25" r="1233" customHeight="1" ht="18.75">
      <c r="A1233" s="1" t="s">
        <v>1678</v>
      </c>
      <c r="B1233" s="1" t="s">
        <v>4837</v>
      </c>
      <c r="C1233" s="4">
        <v>23735377000194</v>
      </c>
      <c r="D1233" s="2" t="s">
        <v>8888</v>
      </c>
      <c r="E1233" s="4">
        <v>11999949013</v>
      </c>
      <c r="F1233" s="1" t="s">
        <v>8889</v>
      </c>
      <c r="G1233" s="22">
        <v>45540.00377314815</v>
      </c>
      <c r="H1233" s="3">
        <v>45597.23024305556</v>
      </c>
      <c r="I1233" s="22"/>
      <c r="J1233" s="1" t="s">
        <v>273</v>
      </c>
      <c r="K1233" s="5"/>
      <c r="L1233" s="1" t="s">
        <v>5647</v>
      </c>
      <c r="M1233" s="18"/>
      <c r="N1233" s="4">
        <v>88078325</v>
      </c>
      <c r="O1233" s="4">
        <v>106997892</v>
      </c>
      <c r="P1233" s="5"/>
      <c r="Q1233" s="1" t="s">
        <v>5852</v>
      </c>
      <c r="R1233" s="5"/>
      <c r="S1233" s="1" t="s">
        <v>5882</v>
      </c>
      <c r="T1233" s="5"/>
      <c r="U1233" s="5"/>
      <c r="V1233" s="5"/>
      <c r="W1233" s="5"/>
      <c r="X1233" s="18"/>
      <c r="Y1233" s="1" t="s">
        <v>5800</v>
      </c>
      <c r="Z1233" s="27" t="s">
        <v>5801</v>
      </c>
      <c r="AA1233" s="27" t="s">
        <v>5801</v>
      </c>
      <c r="AB1233" s="1" t="s">
        <v>8890</v>
      </c>
      <c r="AC1233" s="27" t="s">
        <v>5802</v>
      </c>
      <c r="AD1233" s="3">
        <v>45540.00376157407</v>
      </c>
      <c r="AE1233" s="1" t="s">
        <v>5803</v>
      </c>
      <c r="AF1233" s="28"/>
      <c r="AG1233" s="5"/>
      <c r="AH1233" s="5"/>
      <c r="AI1233" s="11"/>
      <c r="AJ1233" s="27" t="s">
        <v>5801</v>
      </c>
      <c r="AK1233" s="27" t="s">
        <v>5801</v>
      </c>
      <c r="AL1233" s="4">
        <v>0</v>
      </c>
      <c r="AM1233" s="4">
        <v>0</v>
      </c>
      <c r="AN1233" s="4">
        <v>0</v>
      </c>
    </row>
    <row x14ac:dyDescent="0.25" r="1234" customHeight="1" ht="18.75">
      <c r="A1234" s="1" t="s">
        <v>1508</v>
      </c>
      <c r="B1234" s="1" t="s">
        <v>4838</v>
      </c>
      <c r="C1234" s="4">
        <v>46867029000176</v>
      </c>
      <c r="D1234" s="2" t="s">
        <v>8891</v>
      </c>
      <c r="E1234" s="4">
        <v>31996007565</v>
      </c>
      <c r="F1234" s="1" t="s">
        <v>8892</v>
      </c>
      <c r="G1234" s="22">
        <v>45582.834131944444</v>
      </c>
      <c r="H1234" s="3">
        <v>45597.1671412037</v>
      </c>
      <c r="I1234" s="22"/>
      <c r="J1234" s="1" t="s">
        <v>204</v>
      </c>
      <c r="K1234" s="1" t="s">
        <v>5812</v>
      </c>
      <c r="L1234" s="25" t="s">
        <v>8893</v>
      </c>
      <c r="M1234" s="18"/>
      <c r="N1234" s="4">
        <v>89315617</v>
      </c>
      <c r="O1234" s="4">
        <v>109646320</v>
      </c>
      <c r="P1234" s="5"/>
      <c r="Q1234" s="1" t="s">
        <v>7331</v>
      </c>
      <c r="R1234" s="5"/>
      <c r="S1234" s="1" t="s">
        <v>5814</v>
      </c>
      <c r="T1234" s="1" t="s">
        <v>5815</v>
      </c>
      <c r="U1234" s="5"/>
      <c r="V1234" s="5"/>
      <c r="W1234" s="5"/>
      <c r="X1234" s="18"/>
      <c r="Y1234" s="1" t="s">
        <v>5800</v>
      </c>
      <c r="Z1234" s="27" t="s">
        <v>5801</v>
      </c>
      <c r="AA1234" s="27" t="s">
        <v>5801</v>
      </c>
      <c r="AB1234" s="1" t="s">
        <v>8894</v>
      </c>
      <c r="AC1234" s="27" t="s">
        <v>5802</v>
      </c>
      <c r="AD1234" s="3">
        <v>45582.83412037037</v>
      </c>
      <c r="AE1234" s="1" t="s">
        <v>5803</v>
      </c>
      <c r="AF1234" s="28"/>
      <c r="AG1234" s="5"/>
      <c r="AH1234" s="5"/>
      <c r="AI1234" s="11"/>
      <c r="AJ1234" s="27" t="s">
        <v>5801</v>
      </c>
      <c r="AK1234" s="27" t="s">
        <v>5802</v>
      </c>
      <c r="AL1234" s="4">
        <v>1</v>
      </c>
      <c r="AM1234" s="4">
        <v>1</v>
      </c>
      <c r="AN1234" s="4">
        <v>0</v>
      </c>
    </row>
    <row x14ac:dyDescent="0.25" r="1235" customHeight="1" ht="18.75">
      <c r="A1235" s="1" t="s">
        <v>1536</v>
      </c>
      <c r="B1235" s="1" t="s">
        <v>1901</v>
      </c>
      <c r="C1235" s="4">
        <v>45851827000147</v>
      </c>
      <c r="D1235" s="2" t="s">
        <v>1901</v>
      </c>
      <c r="E1235" s="4">
        <v>41999108155</v>
      </c>
      <c r="F1235" s="1" t="s">
        <v>8895</v>
      </c>
      <c r="G1235" s="22">
        <v>45534.81791666667</v>
      </c>
      <c r="H1235" s="3">
        <v>45597.23023148148</v>
      </c>
      <c r="I1235" s="22"/>
      <c r="J1235" s="1" t="s">
        <v>223</v>
      </c>
      <c r="K1235" s="1" t="s">
        <v>5863</v>
      </c>
      <c r="L1235" s="25" t="s">
        <v>5614</v>
      </c>
      <c r="M1235" s="18"/>
      <c r="N1235" s="4">
        <v>87871525</v>
      </c>
      <c r="O1235" s="4">
        <v>106758488</v>
      </c>
      <c r="P1235" s="5"/>
      <c r="Q1235" s="1" t="s">
        <v>6010</v>
      </c>
      <c r="R1235" s="5"/>
      <c r="S1235" s="1" t="s">
        <v>5882</v>
      </c>
      <c r="T1235" s="1" t="s">
        <v>5815</v>
      </c>
      <c r="U1235" s="5"/>
      <c r="V1235" s="5"/>
      <c r="W1235" s="5"/>
      <c r="X1235" s="18"/>
      <c r="Y1235" s="1" t="s">
        <v>5800</v>
      </c>
      <c r="Z1235" s="27" t="s">
        <v>5801</v>
      </c>
      <c r="AA1235" s="27" t="s">
        <v>5801</v>
      </c>
      <c r="AB1235" s="1" t="s">
        <v>8896</v>
      </c>
      <c r="AC1235" s="27" t="s">
        <v>5802</v>
      </c>
      <c r="AD1235" s="3">
        <v>45534.81790509259</v>
      </c>
      <c r="AE1235" s="1" t="s">
        <v>5803</v>
      </c>
      <c r="AF1235" s="28"/>
      <c r="AG1235" s="5"/>
      <c r="AH1235" s="5"/>
      <c r="AI1235" s="11"/>
      <c r="AJ1235" s="27" t="s">
        <v>5801</v>
      </c>
      <c r="AK1235" s="27" t="s">
        <v>5801</v>
      </c>
      <c r="AL1235" s="4">
        <v>0</v>
      </c>
      <c r="AM1235" s="4">
        <v>0</v>
      </c>
      <c r="AN1235" s="4">
        <v>0</v>
      </c>
    </row>
    <row x14ac:dyDescent="0.25" r="1236" customHeight="1" ht="18.75">
      <c r="A1236" s="1" t="s">
        <v>4594</v>
      </c>
      <c r="B1236" s="1" t="s">
        <v>5054</v>
      </c>
      <c r="C1236" s="4">
        <v>47330544000185</v>
      </c>
      <c r="D1236" s="2" t="s">
        <v>5054</v>
      </c>
      <c r="E1236" s="4">
        <v>5521979321888</v>
      </c>
      <c r="F1236" s="1" t="s">
        <v>8127</v>
      </c>
      <c r="G1236" s="22">
        <v>45358.727013888885</v>
      </c>
      <c r="H1236" s="3">
        <v>45358.727013888885</v>
      </c>
      <c r="I1236" s="22">
        <v>45363.47298611111</v>
      </c>
      <c r="J1236" s="1" t="s">
        <v>119</v>
      </c>
      <c r="K1236" s="1" t="s">
        <v>5797</v>
      </c>
      <c r="L1236" s="25" t="s">
        <v>5117</v>
      </c>
      <c r="M1236" s="18"/>
      <c r="N1236" s="4">
        <v>78555523</v>
      </c>
      <c r="O1236" s="4">
        <v>97365379</v>
      </c>
      <c r="P1236" s="27" t="s">
        <v>5802</v>
      </c>
      <c r="Q1236" s="5"/>
      <c r="R1236" s="5"/>
      <c r="S1236" s="5"/>
      <c r="T1236" s="5"/>
      <c r="U1236" s="5"/>
      <c r="V1236" s="27" t="s">
        <v>5802</v>
      </c>
      <c r="W1236" s="27" t="s">
        <v>5801</v>
      </c>
      <c r="X1236" s="4">
        <v>112913</v>
      </c>
      <c r="Y1236" s="1" t="s">
        <v>5800</v>
      </c>
      <c r="Z1236" s="27" t="s">
        <v>5801</v>
      </c>
      <c r="AA1236" s="27" t="s">
        <v>5801</v>
      </c>
      <c r="AB1236" s="5"/>
      <c r="AC1236" s="5"/>
      <c r="AD1236" s="11"/>
      <c r="AE1236" s="1" t="s">
        <v>5803</v>
      </c>
      <c r="AF1236" s="28"/>
      <c r="AG1236" s="5"/>
      <c r="AH1236" s="5"/>
      <c r="AI1236" s="11"/>
      <c r="AJ1236" s="5"/>
      <c r="AK1236" s="5"/>
      <c r="AL1236" s="18"/>
      <c r="AM1236" s="18"/>
      <c r="AN1236" s="18"/>
    </row>
    <row x14ac:dyDescent="0.25" r="1237" customHeight="1" ht="18.75">
      <c r="A1237" s="1" t="s">
        <v>469</v>
      </c>
      <c r="B1237" s="1" t="s">
        <v>8897</v>
      </c>
      <c r="C1237" s="4">
        <v>1821408000197</v>
      </c>
      <c r="D1237" s="2" t="s">
        <v>8897</v>
      </c>
      <c r="E1237" s="4">
        <v>62981844224</v>
      </c>
      <c r="F1237" s="1" t="s">
        <v>8898</v>
      </c>
      <c r="G1237" s="22">
        <v>45201.92240740741</v>
      </c>
      <c r="H1237" s="3">
        <v>45597.22728009259</v>
      </c>
      <c r="I1237" s="22"/>
      <c r="J1237" s="1" t="s">
        <v>184</v>
      </c>
      <c r="K1237" s="1" t="s">
        <v>5797</v>
      </c>
      <c r="L1237" s="25" t="s">
        <v>8899</v>
      </c>
      <c r="M1237" s="18"/>
      <c r="N1237" s="4">
        <v>72668280</v>
      </c>
      <c r="O1237" s="4">
        <v>89078629</v>
      </c>
      <c r="P1237" s="5"/>
      <c r="Q1237" s="5"/>
      <c r="R1237" s="5"/>
      <c r="S1237" s="5"/>
      <c r="T1237" s="1" t="s">
        <v>5798</v>
      </c>
      <c r="U1237" s="1" t="s">
        <v>8900</v>
      </c>
      <c r="V1237" s="5"/>
      <c r="W1237" s="27" t="s">
        <v>5802</v>
      </c>
      <c r="X1237" s="18"/>
      <c r="Y1237" s="1" t="s">
        <v>5800</v>
      </c>
      <c r="Z1237" s="27" t="s">
        <v>5801</v>
      </c>
      <c r="AA1237" s="27" t="s">
        <v>5801</v>
      </c>
      <c r="AB1237" s="1" t="s">
        <v>8901</v>
      </c>
      <c r="AC1237" s="5"/>
      <c r="AD1237" s="11"/>
      <c r="AE1237" s="1" t="s">
        <v>5803</v>
      </c>
      <c r="AF1237" s="28"/>
      <c r="AG1237" s="1" t="s">
        <v>5852</v>
      </c>
      <c r="AH1237" s="1" t="s">
        <v>8902</v>
      </c>
      <c r="AI1237" s="3">
        <v>45550.76060185185</v>
      </c>
      <c r="AJ1237" s="27" t="s">
        <v>5801</v>
      </c>
      <c r="AK1237" s="5"/>
      <c r="AL1237" s="18"/>
      <c r="AM1237" s="18"/>
      <c r="AN1237" s="18"/>
    </row>
    <row x14ac:dyDescent="0.25" r="1238" customHeight="1" ht="18.75">
      <c r="A1238" s="1" t="s">
        <v>1220</v>
      </c>
      <c r="B1238" s="1" t="s">
        <v>5055</v>
      </c>
      <c r="C1238" s="4">
        <v>32147491000194</v>
      </c>
      <c r="D1238" s="2" t="s">
        <v>5055</v>
      </c>
      <c r="E1238" s="4">
        <v>11959875491</v>
      </c>
      <c r="F1238" s="1" t="s">
        <v>8903</v>
      </c>
      <c r="G1238" s="22">
        <v>45499.609988425924</v>
      </c>
      <c r="H1238" s="3">
        <v>45597.23023148148</v>
      </c>
      <c r="I1238" s="22"/>
      <c r="J1238" s="1" t="s">
        <v>75</v>
      </c>
      <c r="K1238" s="1" t="s">
        <v>5893</v>
      </c>
      <c r="L1238" s="25" t="s">
        <v>5487</v>
      </c>
      <c r="M1238" s="18"/>
      <c r="N1238" s="4">
        <v>86867519</v>
      </c>
      <c r="O1238" s="4">
        <v>105174007</v>
      </c>
      <c r="P1238" s="5"/>
      <c r="Q1238" s="5"/>
      <c r="R1238" s="5"/>
      <c r="S1238" s="5"/>
      <c r="T1238" s="5"/>
      <c r="U1238" s="5"/>
      <c r="V1238" s="5"/>
      <c r="W1238" s="5"/>
      <c r="X1238" s="18"/>
      <c r="Y1238" s="1" t="s">
        <v>5800</v>
      </c>
      <c r="Z1238" s="27" t="s">
        <v>5801</v>
      </c>
      <c r="AA1238" s="27" t="s">
        <v>5801</v>
      </c>
      <c r="AB1238" s="5"/>
      <c r="AC1238" s="27" t="s">
        <v>5802</v>
      </c>
      <c r="AD1238" s="3">
        <v>45499.609976851854</v>
      </c>
      <c r="AE1238" s="1" t="s">
        <v>5803</v>
      </c>
      <c r="AF1238" s="26" t="s">
        <v>5055</v>
      </c>
      <c r="AG1238" s="5"/>
      <c r="AH1238" s="5"/>
      <c r="AI1238" s="11"/>
      <c r="AJ1238" s="27" t="s">
        <v>5801</v>
      </c>
      <c r="AK1238" s="5"/>
      <c r="AL1238" s="18"/>
      <c r="AM1238" s="18"/>
      <c r="AN1238" s="18"/>
    </row>
    <row x14ac:dyDescent="0.25" r="1239" customHeight="1" ht="18.75">
      <c r="A1239" s="1" t="s">
        <v>1510</v>
      </c>
      <c r="B1239" s="1" t="s">
        <v>1902</v>
      </c>
      <c r="C1239" s="4">
        <v>47416267000128</v>
      </c>
      <c r="D1239" s="2" t="s">
        <v>1902</v>
      </c>
      <c r="E1239" s="4">
        <v>54991255546</v>
      </c>
      <c r="F1239" s="1" t="s">
        <v>8904</v>
      </c>
      <c r="G1239" s="22">
        <v>45534.74625</v>
      </c>
      <c r="H1239" s="3">
        <v>45582.68133101852</v>
      </c>
      <c r="I1239" s="22">
        <v>45582.79163194444</v>
      </c>
      <c r="J1239" s="1" t="s">
        <v>223</v>
      </c>
      <c r="K1239" s="1" t="s">
        <v>5846</v>
      </c>
      <c r="L1239" s="25" t="s">
        <v>5611</v>
      </c>
      <c r="M1239" s="18"/>
      <c r="N1239" s="4">
        <v>87868669</v>
      </c>
      <c r="O1239" s="4">
        <v>106753533</v>
      </c>
      <c r="P1239" s="5"/>
      <c r="Q1239" s="1" t="s">
        <v>5852</v>
      </c>
      <c r="R1239" s="5"/>
      <c r="S1239" s="1" t="s">
        <v>5882</v>
      </c>
      <c r="T1239" s="5"/>
      <c r="U1239" s="5"/>
      <c r="V1239" s="5"/>
      <c r="W1239" s="27" t="s">
        <v>5802</v>
      </c>
      <c r="X1239" s="18"/>
      <c r="Y1239" s="1" t="s">
        <v>5800</v>
      </c>
      <c r="Z1239" s="27" t="s">
        <v>5801</v>
      </c>
      <c r="AA1239" s="27" t="s">
        <v>5801</v>
      </c>
      <c r="AB1239" s="1" t="s">
        <v>8905</v>
      </c>
      <c r="AC1239" s="27" t="s">
        <v>5802</v>
      </c>
      <c r="AD1239" s="3">
        <v>45534.74623842593</v>
      </c>
      <c r="AE1239" s="1" t="s">
        <v>5803</v>
      </c>
      <c r="AF1239" s="26" t="s">
        <v>8906</v>
      </c>
      <c r="AG1239" s="5"/>
      <c r="AH1239" s="5"/>
      <c r="AI1239" s="11"/>
      <c r="AJ1239" s="27" t="s">
        <v>5801</v>
      </c>
      <c r="AK1239" s="27" t="s">
        <v>5801</v>
      </c>
      <c r="AL1239" s="4">
        <v>0</v>
      </c>
      <c r="AM1239" s="4">
        <v>0</v>
      </c>
      <c r="AN1239" s="4">
        <v>0</v>
      </c>
    </row>
    <row x14ac:dyDescent="0.25" r="1240" customHeight="1" ht="18.75">
      <c r="A1240" s="1" t="s">
        <v>1044</v>
      </c>
      <c r="B1240" s="1" t="s">
        <v>4839</v>
      </c>
      <c r="C1240" s="4">
        <v>41397075000135</v>
      </c>
      <c r="D1240" s="2" t="s">
        <v>4839</v>
      </c>
      <c r="E1240" s="4">
        <v>31999391005</v>
      </c>
      <c r="F1240" s="1" t="s">
        <v>8907</v>
      </c>
      <c r="G1240" s="22">
        <v>45366.84888888889</v>
      </c>
      <c r="H1240" s="3">
        <v>45597.22729166667</v>
      </c>
      <c r="I1240" s="22"/>
      <c r="J1240" s="1" t="s">
        <v>119</v>
      </c>
      <c r="K1240" s="1" t="s">
        <v>5797</v>
      </c>
      <c r="L1240" s="5"/>
      <c r="M1240" s="18"/>
      <c r="N1240" s="4">
        <v>79213806</v>
      </c>
      <c r="O1240" s="4">
        <v>97839138</v>
      </c>
      <c r="P1240" s="5"/>
      <c r="Q1240" s="5"/>
      <c r="R1240" s="5"/>
      <c r="S1240" s="5"/>
      <c r="T1240" s="5"/>
      <c r="U1240" s="5"/>
      <c r="V1240" s="27" t="s">
        <v>5802</v>
      </c>
      <c r="W1240" s="5"/>
      <c r="X1240" s="18"/>
      <c r="Y1240" s="1" t="s">
        <v>5800</v>
      </c>
      <c r="Z1240" s="27" t="s">
        <v>5801</v>
      </c>
      <c r="AA1240" s="27" t="s">
        <v>5801</v>
      </c>
      <c r="AB1240" s="5"/>
      <c r="AC1240" s="5"/>
      <c r="AD1240" s="11"/>
      <c r="AE1240" s="1" t="s">
        <v>5803</v>
      </c>
      <c r="AF1240" s="28"/>
      <c r="AG1240" s="5"/>
      <c r="AH1240" s="5"/>
      <c r="AI1240" s="11"/>
      <c r="AJ1240" s="27" t="s">
        <v>5801</v>
      </c>
      <c r="AK1240" s="5"/>
      <c r="AL1240" s="18"/>
      <c r="AM1240" s="18"/>
      <c r="AN1240" s="18"/>
    </row>
    <row x14ac:dyDescent="0.25" r="1241" customHeight="1" ht="18.75">
      <c r="A1241" s="1" t="s">
        <v>731</v>
      </c>
      <c r="B1241" s="1" t="s">
        <v>2306</v>
      </c>
      <c r="C1241" s="4">
        <v>33822547000121</v>
      </c>
      <c r="D1241" s="2" t="s">
        <v>2306</v>
      </c>
      <c r="E1241" s="4">
        <v>11972663606</v>
      </c>
      <c r="F1241" s="1" t="s">
        <v>8908</v>
      </c>
      <c r="G1241" s="22">
        <v>45293.57372685185</v>
      </c>
      <c r="H1241" s="3">
        <v>45322.622766203705</v>
      </c>
      <c r="I1241" s="22">
        <v>45387.82832175926</v>
      </c>
      <c r="J1241" s="1" t="s">
        <v>288</v>
      </c>
      <c r="K1241" s="1" t="s">
        <v>5824</v>
      </c>
      <c r="L1241" s="25" t="s">
        <v>8909</v>
      </c>
      <c r="M1241" s="4">
        <v>1095188</v>
      </c>
      <c r="N1241" s="4">
        <v>75725969</v>
      </c>
      <c r="O1241" s="4">
        <v>93957380</v>
      </c>
      <c r="P1241" s="5"/>
      <c r="Q1241" s="5"/>
      <c r="R1241" s="1" t="s">
        <v>8910</v>
      </c>
      <c r="S1241" s="5"/>
      <c r="T1241" s="5"/>
      <c r="U1241" s="1" t="s">
        <v>8911</v>
      </c>
      <c r="V1241" s="5"/>
      <c r="W1241" s="5"/>
      <c r="X1241" s="18"/>
      <c r="Y1241" s="1" t="s">
        <v>5800</v>
      </c>
      <c r="Z1241" s="27" t="s">
        <v>5801</v>
      </c>
      <c r="AA1241" s="27" t="s">
        <v>5801</v>
      </c>
      <c r="AB1241" s="5"/>
      <c r="AC1241" s="5"/>
      <c r="AD1241" s="11"/>
      <c r="AE1241" s="1" t="s">
        <v>5803</v>
      </c>
      <c r="AF1241" s="28"/>
      <c r="AG1241" s="5"/>
      <c r="AH1241" s="5"/>
      <c r="AI1241" s="11"/>
      <c r="AJ1241" s="5"/>
      <c r="AK1241" s="5"/>
      <c r="AL1241" s="18"/>
      <c r="AM1241" s="18"/>
      <c r="AN1241" s="18"/>
    </row>
    <row x14ac:dyDescent="0.25" r="1242" customHeight="1" ht="18.75">
      <c r="A1242" s="1" t="s">
        <v>768</v>
      </c>
      <c r="B1242" s="1" t="s">
        <v>5056</v>
      </c>
      <c r="C1242" s="4">
        <v>14554219000147</v>
      </c>
      <c r="D1242" s="2" t="s">
        <v>5056</v>
      </c>
      <c r="E1242" s="4">
        <v>11959213819</v>
      </c>
      <c r="F1242" s="1" t="s">
        <v>8912</v>
      </c>
      <c r="G1242" s="22">
        <v>45484.8572337963</v>
      </c>
      <c r="H1242" s="3">
        <v>45597.233460648145</v>
      </c>
      <c r="I1242" s="22"/>
      <c r="J1242" s="1" t="s">
        <v>20</v>
      </c>
      <c r="K1242" s="1" t="s">
        <v>5797</v>
      </c>
      <c r="L1242" s="25" t="s">
        <v>5441</v>
      </c>
      <c r="M1242" s="18"/>
      <c r="N1242" s="4">
        <v>86450880</v>
      </c>
      <c r="O1242" s="4">
        <v>109663384</v>
      </c>
      <c r="P1242" s="5"/>
      <c r="Q1242" s="5"/>
      <c r="R1242" s="5"/>
      <c r="S1242" s="5"/>
      <c r="T1242" s="5"/>
      <c r="U1242" s="5"/>
      <c r="V1242" s="5"/>
      <c r="W1242" s="5"/>
      <c r="X1242" s="4">
        <v>137569</v>
      </c>
      <c r="Y1242" s="1" t="s">
        <v>5800</v>
      </c>
      <c r="Z1242" s="27" t="s">
        <v>5801</v>
      </c>
      <c r="AA1242" s="27" t="s">
        <v>5801</v>
      </c>
      <c r="AB1242" s="5"/>
      <c r="AC1242" s="27" t="s">
        <v>5802</v>
      </c>
      <c r="AD1242" s="3">
        <v>45484.818506944444</v>
      </c>
      <c r="AE1242" s="1" t="s">
        <v>5803</v>
      </c>
      <c r="AF1242" s="28"/>
      <c r="AG1242" s="5"/>
      <c r="AH1242" s="5"/>
      <c r="AI1242" s="11"/>
      <c r="AJ1242" s="27" t="s">
        <v>5801</v>
      </c>
      <c r="AK1242" s="5"/>
      <c r="AL1242" s="18"/>
      <c r="AM1242" s="18"/>
      <c r="AN1242" s="18"/>
    </row>
    <row x14ac:dyDescent="0.25" r="1243" customHeight="1" ht="18.75">
      <c r="A1243" s="1" t="s">
        <v>976</v>
      </c>
      <c r="B1243" s="1" t="s">
        <v>2066</v>
      </c>
      <c r="C1243" s="4">
        <v>30195332000130</v>
      </c>
      <c r="D1243" s="2" t="s">
        <v>2066</v>
      </c>
      <c r="E1243" s="4">
        <v>51992331006</v>
      </c>
      <c r="F1243" s="1" t="s">
        <v>8913</v>
      </c>
      <c r="G1243" s="22">
        <v>45289.67988425926</v>
      </c>
      <c r="H1243" s="3">
        <v>45597.22728009259</v>
      </c>
      <c r="I1243" s="22"/>
      <c r="J1243" s="1" t="s">
        <v>223</v>
      </c>
      <c r="K1243" s="1" t="s">
        <v>5824</v>
      </c>
      <c r="L1243" s="25" t="s">
        <v>8914</v>
      </c>
      <c r="M1243" s="4">
        <v>1152477</v>
      </c>
      <c r="N1243" s="4">
        <v>75678093</v>
      </c>
      <c r="O1243" s="4">
        <v>93841945</v>
      </c>
      <c r="P1243" s="5"/>
      <c r="Q1243" s="5"/>
      <c r="R1243" s="5"/>
      <c r="S1243" s="5"/>
      <c r="T1243" s="1" t="s">
        <v>5798</v>
      </c>
      <c r="U1243" s="1" t="s">
        <v>8915</v>
      </c>
      <c r="V1243" s="5"/>
      <c r="W1243" s="27" t="s">
        <v>5802</v>
      </c>
      <c r="X1243" s="18"/>
      <c r="Y1243" s="1" t="s">
        <v>5940</v>
      </c>
      <c r="Z1243" s="27" t="s">
        <v>5801</v>
      </c>
      <c r="AA1243" s="27" t="s">
        <v>5801</v>
      </c>
      <c r="AB1243" s="5"/>
      <c r="AC1243" s="5"/>
      <c r="AD1243" s="11"/>
      <c r="AE1243" s="1" t="s">
        <v>5803</v>
      </c>
      <c r="AF1243" s="28"/>
      <c r="AG1243" s="5"/>
      <c r="AH1243" s="5"/>
      <c r="AI1243" s="11"/>
      <c r="AJ1243" s="27" t="s">
        <v>5801</v>
      </c>
      <c r="AK1243" s="5"/>
      <c r="AL1243" s="18"/>
      <c r="AM1243" s="18"/>
      <c r="AN1243" s="18"/>
    </row>
    <row x14ac:dyDescent="0.25" r="1244" customHeight="1" ht="18.75">
      <c r="A1244" s="1" t="s">
        <v>673</v>
      </c>
      <c r="B1244" s="1" t="s">
        <v>2307</v>
      </c>
      <c r="C1244" s="4">
        <v>22863265000156</v>
      </c>
      <c r="D1244" s="2" t="s">
        <v>2307</v>
      </c>
      <c r="E1244" s="4">
        <v>11999953020</v>
      </c>
      <c r="F1244" s="1" t="s">
        <v>8916</v>
      </c>
      <c r="G1244" s="22">
        <v>45282.59643518519</v>
      </c>
      <c r="H1244" s="3">
        <v>45287.71996527778</v>
      </c>
      <c r="I1244" s="22">
        <v>45317.86980324074</v>
      </c>
      <c r="J1244" s="1" t="s">
        <v>41</v>
      </c>
      <c r="K1244" s="1" t="s">
        <v>5893</v>
      </c>
      <c r="L1244" s="25" t="s">
        <v>8917</v>
      </c>
      <c r="M1244" s="18"/>
      <c r="N1244" s="4">
        <v>75551849</v>
      </c>
      <c r="O1244" s="4">
        <v>93604903</v>
      </c>
      <c r="P1244" s="5"/>
      <c r="Q1244" s="5"/>
      <c r="R1244" s="5"/>
      <c r="S1244" s="5"/>
      <c r="T1244" s="1" t="s">
        <v>5798</v>
      </c>
      <c r="U1244" s="1" t="s">
        <v>8918</v>
      </c>
      <c r="V1244" s="5"/>
      <c r="W1244" s="5"/>
      <c r="X1244" s="18"/>
      <c r="Y1244" s="1" t="s">
        <v>5800</v>
      </c>
      <c r="Z1244" s="27" t="s">
        <v>5801</v>
      </c>
      <c r="AA1244" s="27" t="s">
        <v>5801</v>
      </c>
      <c r="AB1244" s="5"/>
      <c r="AC1244" s="5"/>
      <c r="AD1244" s="11"/>
      <c r="AE1244" s="1" t="s">
        <v>5803</v>
      </c>
      <c r="AF1244" s="28"/>
      <c r="AG1244" s="5"/>
      <c r="AH1244" s="5"/>
      <c r="AI1244" s="11"/>
      <c r="AJ1244" s="5"/>
      <c r="AK1244" s="5"/>
      <c r="AL1244" s="18"/>
      <c r="AM1244" s="18"/>
      <c r="AN1244" s="18"/>
    </row>
    <row x14ac:dyDescent="0.25" r="1245" customHeight="1" ht="18.75">
      <c r="A1245" s="1" t="s">
        <v>1270</v>
      </c>
      <c r="B1245" s="1" t="s">
        <v>1903</v>
      </c>
      <c r="C1245" s="4">
        <v>44909017000131</v>
      </c>
      <c r="D1245" s="2" t="s">
        <v>8919</v>
      </c>
      <c r="E1245" s="4">
        <v>11933912637</v>
      </c>
      <c r="F1245" s="1" t="s">
        <v>8920</v>
      </c>
      <c r="G1245" s="22">
        <v>45495.527662037035</v>
      </c>
      <c r="H1245" s="3">
        <v>45597.2334375</v>
      </c>
      <c r="I1245" s="22"/>
      <c r="J1245" s="1" t="s">
        <v>119</v>
      </c>
      <c r="K1245" s="1" t="s">
        <v>5835</v>
      </c>
      <c r="L1245" s="25" t="s">
        <v>5470</v>
      </c>
      <c r="M1245" s="18"/>
      <c r="N1245" s="4">
        <v>86755231</v>
      </c>
      <c r="O1245" s="4">
        <v>104968256</v>
      </c>
      <c r="P1245" s="5"/>
      <c r="Q1245" s="5"/>
      <c r="R1245" s="5"/>
      <c r="S1245" s="5"/>
      <c r="T1245" s="5"/>
      <c r="U1245" s="5"/>
      <c r="V1245" s="5"/>
      <c r="W1245" s="5"/>
      <c r="X1245" s="18"/>
      <c r="Y1245" s="1" t="s">
        <v>5800</v>
      </c>
      <c r="Z1245" s="27" t="s">
        <v>5801</v>
      </c>
      <c r="AA1245" s="27" t="s">
        <v>5801</v>
      </c>
      <c r="AB1245" s="5"/>
      <c r="AC1245" s="27" t="s">
        <v>5802</v>
      </c>
      <c r="AD1245" s="3">
        <v>45495.52761574074</v>
      </c>
      <c r="AE1245" s="1" t="s">
        <v>5803</v>
      </c>
      <c r="AF1245" s="28"/>
      <c r="AG1245" s="5"/>
      <c r="AH1245" s="5"/>
      <c r="AI1245" s="11"/>
      <c r="AJ1245" s="27" t="s">
        <v>5801</v>
      </c>
      <c r="AK1245" s="5"/>
      <c r="AL1245" s="18"/>
      <c r="AM1245" s="18"/>
      <c r="AN1245" s="18"/>
    </row>
    <row x14ac:dyDescent="0.25" r="1246" customHeight="1" ht="18.75">
      <c r="A1246" s="1" t="s">
        <v>1078</v>
      </c>
      <c r="B1246" s="1" t="s">
        <v>2308</v>
      </c>
      <c r="C1246" s="4">
        <v>5625288909</v>
      </c>
      <c r="D1246" s="2" t="s">
        <v>2308</v>
      </c>
      <c r="E1246" s="4">
        <v>45988080093</v>
      </c>
      <c r="F1246" s="1" t="s">
        <v>8921</v>
      </c>
      <c r="G1246" s="22">
        <v>45146.79744212963</v>
      </c>
      <c r="H1246" s="3">
        <v>45226.74799768518</v>
      </c>
      <c r="I1246" s="22">
        <v>45308.63940972222</v>
      </c>
      <c r="J1246" s="1" t="s">
        <v>20</v>
      </c>
      <c r="K1246" s="1" t="s">
        <v>5797</v>
      </c>
      <c r="L1246" s="25" t="s">
        <v>8922</v>
      </c>
      <c r="M1246" s="18"/>
      <c r="N1246" s="4">
        <v>70083871</v>
      </c>
      <c r="O1246" s="4">
        <v>85427200</v>
      </c>
      <c r="P1246" s="5"/>
      <c r="Q1246" s="5"/>
      <c r="R1246" s="5"/>
      <c r="S1246" s="5"/>
      <c r="T1246" s="1" t="s">
        <v>5798</v>
      </c>
      <c r="U1246" s="1" t="s">
        <v>8921</v>
      </c>
      <c r="V1246" s="5"/>
      <c r="W1246" s="5"/>
      <c r="X1246" s="18"/>
      <c r="Y1246" s="1" t="s">
        <v>5800</v>
      </c>
      <c r="Z1246" s="27" t="s">
        <v>5801</v>
      </c>
      <c r="AA1246" s="27" t="s">
        <v>5801</v>
      </c>
      <c r="AB1246" s="5"/>
      <c r="AC1246" s="5"/>
      <c r="AD1246" s="11"/>
      <c r="AE1246" s="1" t="s">
        <v>5803</v>
      </c>
      <c r="AF1246" s="28"/>
      <c r="AG1246" s="5"/>
      <c r="AH1246" s="5"/>
      <c r="AI1246" s="11"/>
      <c r="AJ1246" s="5"/>
      <c r="AK1246" s="5"/>
      <c r="AL1246" s="18"/>
      <c r="AM1246" s="18"/>
      <c r="AN1246" s="18"/>
    </row>
    <row x14ac:dyDescent="0.25" r="1247" customHeight="1" ht="18.75">
      <c r="A1247" s="1" t="s">
        <v>1532</v>
      </c>
      <c r="B1247" s="1" t="s">
        <v>4840</v>
      </c>
      <c r="C1247" s="4">
        <v>36282467000119</v>
      </c>
      <c r="D1247" s="2" t="s">
        <v>8923</v>
      </c>
      <c r="E1247" s="4">
        <v>11986647333</v>
      </c>
      <c r="F1247" s="1" t="s">
        <v>8924</v>
      </c>
      <c r="G1247" s="22">
        <v>45566.895902777775</v>
      </c>
      <c r="H1247" s="3">
        <v>45597.23024305556</v>
      </c>
      <c r="I1247" s="22"/>
      <c r="J1247" s="1" t="s">
        <v>311</v>
      </c>
      <c r="K1247" s="5"/>
      <c r="L1247" s="25" t="s">
        <v>8925</v>
      </c>
      <c r="M1247" s="18"/>
      <c r="N1247" s="4">
        <v>88809646</v>
      </c>
      <c r="O1247" s="4">
        <v>108255950</v>
      </c>
      <c r="P1247" s="5"/>
      <c r="Q1247" s="5"/>
      <c r="R1247" s="5"/>
      <c r="S1247" s="1" t="s">
        <v>5814</v>
      </c>
      <c r="T1247" s="1" t="s">
        <v>5815</v>
      </c>
      <c r="U1247" s="5"/>
      <c r="V1247" s="5"/>
      <c r="W1247" s="5"/>
      <c r="X1247" s="18"/>
      <c r="Y1247" s="1" t="s">
        <v>5800</v>
      </c>
      <c r="Z1247" s="27" t="s">
        <v>5801</v>
      </c>
      <c r="AA1247" s="27" t="s">
        <v>5801</v>
      </c>
      <c r="AB1247" s="1" t="s">
        <v>8926</v>
      </c>
      <c r="AC1247" s="27" t="s">
        <v>5802</v>
      </c>
      <c r="AD1247" s="3">
        <v>45566.895902777775</v>
      </c>
      <c r="AE1247" s="1" t="s">
        <v>5803</v>
      </c>
      <c r="AF1247" s="28"/>
      <c r="AG1247" s="5"/>
      <c r="AH1247" s="5"/>
      <c r="AI1247" s="11"/>
      <c r="AJ1247" s="27" t="s">
        <v>5801</v>
      </c>
      <c r="AK1247" s="27" t="s">
        <v>5802</v>
      </c>
      <c r="AL1247" s="4">
        <v>1</v>
      </c>
      <c r="AM1247" s="4">
        <v>1</v>
      </c>
      <c r="AN1247" s="4">
        <v>2</v>
      </c>
    </row>
    <row x14ac:dyDescent="0.25" r="1248" customHeight="1" ht="18.75">
      <c r="A1248" s="1" t="s">
        <v>604</v>
      </c>
      <c r="B1248" s="1" t="s">
        <v>2309</v>
      </c>
      <c r="C1248" s="4">
        <v>18931468000165</v>
      </c>
      <c r="D1248" s="2" t="s">
        <v>8927</v>
      </c>
      <c r="E1248" s="4">
        <v>11988813122</v>
      </c>
      <c r="F1248" s="1" t="s">
        <v>8928</v>
      </c>
      <c r="G1248" s="22">
        <v>45581.02445601852</v>
      </c>
      <c r="H1248" s="3">
        <v>45597.135879629626</v>
      </c>
      <c r="I1248" s="22"/>
      <c r="J1248" s="1" t="s">
        <v>306</v>
      </c>
      <c r="K1248" s="1" t="s">
        <v>5835</v>
      </c>
      <c r="L1248" s="25" t="s">
        <v>8929</v>
      </c>
      <c r="M1248" s="18"/>
      <c r="N1248" s="4">
        <v>89258468</v>
      </c>
      <c r="O1248" s="4">
        <v>108898138</v>
      </c>
      <c r="P1248" s="5"/>
      <c r="Q1248" s="1" t="s">
        <v>5852</v>
      </c>
      <c r="R1248" s="5"/>
      <c r="S1248" s="1" t="s">
        <v>5814</v>
      </c>
      <c r="T1248" s="1" t="s">
        <v>5798</v>
      </c>
      <c r="U1248" s="5"/>
      <c r="V1248" s="5"/>
      <c r="W1248" s="5"/>
      <c r="X1248" s="18"/>
      <c r="Y1248" s="1" t="s">
        <v>5800</v>
      </c>
      <c r="Z1248" s="27" t="s">
        <v>5801</v>
      </c>
      <c r="AA1248" s="27" t="s">
        <v>5801</v>
      </c>
      <c r="AB1248" s="1" t="s">
        <v>8930</v>
      </c>
      <c r="AC1248" s="27" t="s">
        <v>5802</v>
      </c>
      <c r="AD1248" s="3">
        <v>45581.02443287037</v>
      </c>
      <c r="AE1248" s="1" t="s">
        <v>5803</v>
      </c>
      <c r="AF1248" s="28"/>
      <c r="AG1248" s="5"/>
      <c r="AH1248" s="5"/>
      <c r="AI1248" s="11"/>
      <c r="AJ1248" s="27" t="s">
        <v>5801</v>
      </c>
      <c r="AK1248" s="27" t="s">
        <v>5802</v>
      </c>
      <c r="AL1248" s="4">
        <v>2</v>
      </c>
      <c r="AM1248" s="4">
        <v>3</v>
      </c>
      <c r="AN1248" s="4">
        <v>4</v>
      </c>
    </row>
    <row x14ac:dyDescent="0.25" r="1249" customHeight="1" ht="18.75">
      <c r="A1249" s="1" t="s">
        <v>8931</v>
      </c>
      <c r="B1249" s="1" t="s">
        <v>8932</v>
      </c>
      <c r="C1249" s="4">
        <v>51197817000132</v>
      </c>
      <c r="D1249" s="2" t="s">
        <v>8933</v>
      </c>
      <c r="E1249" s="4">
        <v>11973119203</v>
      </c>
      <c r="F1249" s="1" t="s">
        <v>8934</v>
      </c>
      <c r="G1249" s="22">
        <v>45198.125</v>
      </c>
      <c r="H1249" s="3">
        <v>45369.704722222225</v>
      </c>
      <c r="I1249" s="22">
        <v>45199.125</v>
      </c>
      <c r="J1249" s="1" t="s">
        <v>41</v>
      </c>
      <c r="K1249" s="5"/>
      <c r="L1249" s="5"/>
      <c r="M1249" s="18"/>
      <c r="N1249" s="4">
        <v>72519724</v>
      </c>
      <c r="O1249" s="4">
        <v>88785811</v>
      </c>
      <c r="P1249" s="27" t="s">
        <v>5801</v>
      </c>
      <c r="Q1249" s="5"/>
      <c r="R1249" s="5"/>
      <c r="S1249" s="5"/>
      <c r="T1249" s="5"/>
      <c r="U1249" s="5"/>
      <c r="V1249" s="27" t="s">
        <v>5801</v>
      </c>
      <c r="W1249" s="27" t="s">
        <v>5802</v>
      </c>
      <c r="X1249" s="18"/>
      <c r="Y1249" s="1" t="s">
        <v>5800</v>
      </c>
      <c r="Z1249" s="27" t="s">
        <v>5801</v>
      </c>
      <c r="AA1249" s="27" t="s">
        <v>5801</v>
      </c>
      <c r="AB1249" s="5"/>
      <c r="AC1249" s="5"/>
      <c r="AD1249" s="11"/>
      <c r="AE1249" s="1" t="s">
        <v>5803</v>
      </c>
      <c r="AF1249" s="28"/>
      <c r="AG1249" s="5"/>
      <c r="AH1249" s="5"/>
      <c r="AI1249" s="11"/>
      <c r="AJ1249" s="27" t="s">
        <v>5801</v>
      </c>
      <c r="AK1249" s="5"/>
      <c r="AL1249" s="18"/>
      <c r="AM1249" s="18"/>
      <c r="AN1249" s="18"/>
    </row>
    <row x14ac:dyDescent="0.25" r="1250" customHeight="1" ht="18.75">
      <c r="A1250" s="1" t="s">
        <v>1251</v>
      </c>
      <c r="B1250" s="1" t="s">
        <v>8935</v>
      </c>
      <c r="C1250" s="4">
        <v>40807411000108</v>
      </c>
      <c r="D1250" s="2" t="s">
        <v>8935</v>
      </c>
      <c r="E1250" s="4">
        <v>41988041517</v>
      </c>
      <c r="F1250" s="1" t="s">
        <v>8936</v>
      </c>
      <c r="G1250" s="22">
        <v>45260.815150462964</v>
      </c>
      <c r="H1250" s="3">
        <v>45267.876238425924</v>
      </c>
      <c r="I1250" s="22">
        <v>45295.775729166664</v>
      </c>
      <c r="J1250" s="1" t="s">
        <v>119</v>
      </c>
      <c r="K1250" s="1" t="s">
        <v>5812</v>
      </c>
      <c r="L1250" s="25" t="s">
        <v>8937</v>
      </c>
      <c r="M1250" s="18"/>
      <c r="N1250" s="4">
        <v>74787542</v>
      </c>
      <c r="O1250" s="4">
        <v>92560800</v>
      </c>
      <c r="P1250" s="5"/>
      <c r="Q1250" s="5"/>
      <c r="R1250" s="5"/>
      <c r="S1250" s="5"/>
      <c r="T1250" s="1" t="s">
        <v>5798</v>
      </c>
      <c r="U1250" s="1" t="s">
        <v>8938</v>
      </c>
      <c r="V1250" s="5"/>
      <c r="W1250" s="5"/>
      <c r="X1250" s="18"/>
      <c r="Y1250" s="1" t="s">
        <v>5800</v>
      </c>
      <c r="Z1250" s="27" t="s">
        <v>5801</v>
      </c>
      <c r="AA1250" s="27" t="s">
        <v>5801</v>
      </c>
      <c r="AB1250" s="5"/>
      <c r="AC1250" s="5"/>
      <c r="AD1250" s="11"/>
      <c r="AE1250" s="1" t="s">
        <v>5803</v>
      </c>
      <c r="AF1250" s="28"/>
      <c r="AG1250" s="5"/>
      <c r="AH1250" s="5"/>
      <c r="AI1250" s="11"/>
      <c r="AJ1250" s="5"/>
      <c r="AK1250" s="5"/>
      <c r="AL1250" s="18"/>
      <c r="AM1250" s="18"/>
      <c r="AN1250" s="18"/>
    </row>
    <row x14ac:dyDescent="0.25" r="1251" customHeight="1" ht="18.75">
      <c r="A1251" s="1" t="s">
        <v>721</v>
      </c>
      <c r="B1251" s="1" t="s">
        <v>2494</v>
      </c>
      <c r="C1251" s="4">
        <v>42254812000103</v>
      </c>
      <c r="D1251" s="2" t="s">
        <v>2494</v>
      </c>
      <c r="E1251" s="4">
        <v>45998301467</v>
      </c>
      <c r="F1251" s="1" t="s">
        <v>8939</v>
      </c>
      <c r="G1251" s="22">
        <v>45156.756261574075</v>
      </c>
      <c r="H1251" s="3">
        <v>45597.233449074076</v>
      </c>
      <c r="I1251" s="22"/>
      <c r="J1251" s="1" t="s">
        <v>44</v>
      </c>
      <c r="K1251" s="1" t="s">
        <v>5846</v>
      </c>
      <c r="L1251" s="25" t="s">
        <v>8940</v>
      </c>
      <c r="M1251" s="18"/>
      <c r="N1251" s="4">
        <v>70376147</v>
      </c>
      <c r="O1251" s="4">
        <v>94770560</v>
      </c>
      <c r="P1251" s="5"/>
      <c r="Q1251" s="5"/>
      <c r="R1251" s="5"/>
      <c r="S1251" s="5"/>
      <c r="T1251" s="5"/>
      <c r="U1251" s="1" t="s">
        <v>8939</v>
      </c>
      <c r="V1251" s="5"/>
      <c r="W1251" s="5"/>
      <c r="X1251" s="18"/>
      <c r="Y1251" s="1" t="s">
        <v>5800</v>
      </c>
      <c r="Z1251" s="27" t="s">
        <v>5801</v>
      </c>
      <c r="AA1251" s="27" t="s">
        <v>5801</v>
      </c>
      <c r="AB1251" s="5"/>
      <c r="AC1251" s="5"/>
      <c r="AD1251" s="11"/>
      <c r="AE1251" s="1" t="s">
        <v>5803</v>
      </c>
      <c r="AF1251" s="28"/>
      <c r="AG1251" s="5"/>
      <c r="AH1251" s="5"/>
      <c r="AI1251" s="11"/>
      <c r="AJ1251" s="27" t="s">
        <v>5801</v>
      </c>
      <c r="AK1251" s="5"/>
      <c r="AL1251" s="18"/>
      <c r="AM1251" s="18"/>
      <c r="AN1251" s="18"/>
    </row>
    <row x14ac:dyDescent="0.25" r="1252" customHeight="1" ht="18.75">
      <c r="A1252" s="1" t="s">
        <v>4501</v>
      </c>
      <c r="B1252" s="1" t="s">
        <v>8941</v>
      </c>
      <c r="C1252" s="18"/>
      <c r="D1252" s="2" t="s">
        <v>8941</v>
      </c>
      <c r="E1252" s="4">
        <v>31982862211</v>
      </c>
      <c r="F1252" s="1" t="s">
        <v>8942</v>
      </c>
      <c r="G1252" s="22">
        <v>45591.5778125</v>
      </c>
      <c r="H1252" s="3">
        <v>45597.115069444444</v>
      </c>
      <c r="I1252" s="22"/>
      <c r="J1252" s="1" t="s">
        <v>226</v>
      </c>
      <c r="K1252" s="5"/>
      <c r="L1252" s="5"/>
      <c r="M1252" s="18"/>
      <c r="N1252" s="4">
        <v>89676215</v>
      </c>
      <c r="O1252" s="4">
        <v>109430147</v>
      </c>
      <c r="P1252" s="5"/>
      <c r="Q1252" s="1" t="s">
        <v>7323</v>
      </c>
      <c r="R1252" s="5"/>
      <c r="S1252" s="1" t="s">
        <v>5927</v>
      </c>
      <c r="T1252" s="5"/>
      <c r="U1252" s="5"/>
      <c r="V1252" s="5"/>
      <c r="W1252" s="5"/>
      <c r="X1252" s="18"/>
      <c r="Y1252" s="1" t="s">
        <v>5800</v>
      </c>
      <c r="Z1252" s="27" t="s">
        <v>5801</v>
      </c>
      <c r="AA1252" s="27" t="s">
        <v>5801</v>
      </c>
      <c r="AB1252" s="5"/>
      <c r="AC1252" s="27" t="s">
        <v>5802</v>
      </c>
      <c r="AD1252" s="3">
        <v>45591.57782407408</v>
      </c>
      <c r="AE1252" s="1" t="s">
        <v>5803</v>
      </c>
      <c r="AF1252" s="28"/>
      <c r="AG1252" s="5"/>
      <c r="AH1252" s="5"/>
      <c r="AI1252" s="11"/>
      <c r="AJ1252" s="27" t="s">
        <v>5801</v>
      </c>
      <c r="AK1252" s="27" t="s">
        <v>5801</v>
      </c>
      <c r="AL1252" s="4">
        <v>0</v>
      </c>
      <c r="AM1252" s="4">
        <v>0</v>
      </c>
      <c r="AN1252" s="4">
        <v>0</v>
      </c>
    </row>
    <row x14ac:dyDescent="0.25" r="1253" customHeight="1" ht="18.75">
      <c r="A1253" s="1" t="s">
        <v>1209</v>
      </c>
      <c r="B1253" s="1" t="s">
        <v>8943</v>
      </c>
      <c r="C1253" s="4">
        <v>29041766000104</v>
      </c>
      <c r="D1253" s="2" t="s">
        <v>8943</v>
      </c>
      <c r="E1253" s="4">
        <v>11992229995</v>
      </c>
      <c r="F1253" s="1" t="s">
        <v>8944</v>
      </c>
      <c r="G1253" s="22">
        <v>45215.78909722222</v>
      </c>
      <c r="H1253" s="3">
        <v>45597.23347222222</v>
      </c>
      <c r="I1253" s="22"/>
      <c r="J1253" s="1" t="s">
        <v>119</v>
      </c>
      <c r="K1253" s="5"/>
      <c r="L1253" s="25" t="s">
        <v>8945</v>
      </c>
      <c r="M1253" s="18"/>
      <c r="N1253" s="4">
        <v>73104501</v>
      </c>
      <c r="O1253" s="4">
        <v>105604097</v>
      </c>
      <c r="P1253" s="5"/>
      <c r="Q1253" s="5"/>
      <c r="R1253" s="5"/>
      <c r="S1253" s="5"/>
      <c r="T1253" s="5"/>
      <c r="U1253" s="1" t="s">
        <v>8944</v>
      </c>
      <c r="V1253" s="5"/>
      <c r="W1253" s="5"/>
      <c r="X1253" s="18"/>
      <c r="Y1253" s="1" t="s">
        <v>5800</v>
      </c>
      <c r="Z1253" s="27" t="s">
        <v>5801</v>
      </c>
      <c r="AA1253" s="27" t="s">
        <v>5801</v>
      </c>
      <c r="AB1253" s="5"/>
      <c r="AC1253" s="5"/>
      <c r="AD1253" s="11"/>
      <c r="AE1253" s="1" t="s">
        <v>5803</v>
      </c>
      <c r="AF1253" s="28"/>
      <c r="AG1253" s="5"/>
      <c r="AH1253" s="5"/>
      <c r="AI1253" s="11"/>
      <c r="AJ1253" s="27" t="s">
        <v>5801</v>
      </c>
      <c r="AK1253" s="5"/>
      <c r="AL1253" s="18"/>
      <c r="AM1253" s="18"/>
      <c r="AN1253" s="18"/>
    </row>
    <row x14ac:dyDescent="0.25" r="1254" customHeight="1" ht="18.75">
      <c r="A1254" s="1" t="s">
        <v>1403</v>
      </c>
      <c r="B1254" s="1" t="s">
        <v>8946</v>
      </c>
      <c r="C1254" s="4">
        <v>35050791000149</v>
      </c>
      <c r="D1254" s="2" t="s">
        <v>8946</v>
      </c>
      <c r="E1254" s="4">
        <v>11985421577</v>
      </c>
      <c r="F1254" s="1" t="s">
        <v>8947</v>
      </c>
      <c r="G1254" s="22">
        <v>45392.73128472222</v>
      </c>
      <c r="H1254" s="3">
        <v>45587.6584375</v>
      </c>
      <c r="I1254" s="22">
        <v>45587.78094907408</v>
      </c>
      <c r="J1254" s="1" t="s">
        <v>119</v>
      </c>
      <c r="K1254" s="5"/>
      <c r="L1254" s="25" t="s">
        <v>5207</v>
      </c>
      <c r="M1254" s="18"/>
      <c r="N1254" s="4">
        <v>81195225</v>
      </c>
      <c r="O1254" s="4">
        <v>99317796</v>
      </c>
      <c r="P1254" s="5"/>
      <c r="Q1254" s="5"/>
      <c r="R1254" s="5"/>
      <c r="S1254" s="5"/>
      <c r="T1254" s="5"/>
      <c r="U1254" s="1" t="s">
        <v>8947</v>
      </c>
      <c r="V1254" s="5"/>
      <c r="W1254" s="27" t="s">
        <v>5802</v>
      </c>
      <c r="X1254" s="18"/>
      <c r="Y1254" s="1" t="s">
        <v>5800</v>
      </c>
      <c r="Z1254" s="27" t="s">
        <v>5801</v>
      </c>
      <c r="AA1254" s="27" t="s">
        <v>5801</v>
      </c>
      <c r="AB1254" s="5"/>
      <c r="AC1254" s="27" t="s">
        <v>5802</v>
      </c>
      <c r="AD1254" s="3">
        <v>45392.73335648148</v>
      </c>
      <c r="AE1254" s="1" t="s">
        <v>5803</v>
      </c>
      <c r="AF1254" s="28"/>
      <c r="AG1254" s="5"/>
      <c r="AH1254" s="5"/>
      <c r="AI1254" s="11"/>
      <c r="AJ1254" s="27" t="s">
        <v>5801</v>
      </c>
      <c r="AK1254" s="5"/>
      <c r="AL1254" s="18"/>
      <c r="AM1254" s="18"/>
      <c r="AN1254" s="18"/>
    </row>
    <row x14ac:dyDescent="0.25" r="1255" customHeight="1" ht="18.75">
      <c r="A1255" s="1" t="s">
        <v>553</v>
      </c>
      <c r="B1255" s="1" t="s">
        <v>2495</v>
      </c>
      <c r="C1255" s="4">
        <v>43671989000178</v>
      </c>
      <c r="D1255" s="2" t="s">
        <v>2495</v>
      </c>
      <c r="E1255" s="4">
        <v>21989520752</v>
      </c>
      <c r="F1255" s="1" t="s">
        <v>8948</v>
      </c>
      <c r="G1255" s="22">
        <v>45391.6505787037</v>
      </c>
      <c r="H1255" s="3">
        <v>45597.23024305556</v>
      </c>
      <c r="I1255" s="22"/>
      <c r="J1255" s="1" t="s">
        <v>44</v>
      </c>
      <c r="K1255" s="1" t="s">
        <v>5824</v>
      </c>
      <c r="L1255" s="25" t="s">
        <v>5205</v>
      </c>
      <c r="M1255" s="4">
        <v>1334631</v>
      </c>
      <c r="N1255" s="4">
        <v>81149554</v>
      </c>
      <c r="O1255" s="4">
        <v>99242362</v>
      </c>
      <c r="P1255" s="5"/>
      <c r="Q1255" s="5"/>
      <c r="R1255" s="5"/>
      <c r="S1255" s="5"/>
      <c r="T1255" s="5"/>
      <c r="U1255" s="1" t="s">
        <v>8949</v>
      </c>
      <c r="V1255" s="5"/>
      <c r="W1255" s="5"/>
      <c r="X1255" s="18"/>
      <c r="Y1255" s="1" t="s">
        <v>5800</v>
      </c>
      <c r="Z1255" s="27" t="s">
        <v>5801</v>
      </c>
      <c r="AA1255" s="27" t="s">
        <v>5801</v>
      </c>
      <c r="AB1255" s="5"/>
      <c r="AC1255" s="27" t="s">
        <v>5802</v>
      </c>
      <c r="AD1255" s="3">
        <v>45391.650555555556</v>
      </c>
      <c r="AE1255" s="1" t="s">
        <v>5803</v>
      </c>
      <c r="AF1255" s="28"/>
      <c r="AG1255" s="5"/>
      <c r="AH1255" s="5"/>
      <c r="AI1255" s="11"/>
      <c r="AJ1255" s="27" t="s">
        <v>5801</v>
      </c>
      <c r="AK1255" s="5"/>
      <c r="AL1255" s="18"/>
      <c r="AM1255" s="18"/>
      <c r="AN1255" s="18"/>
    </row>
    <row x14ac:dyDescent="0.25" r="1256" customHeight="1" ht="18.75">
      <c r="A1256" s="1" t="s">
        <v>1425</v>
      </c>
      <c r="B1256" s="1" t="s">
        <v>2310</v>
      </c>
      <c r="C1256" s="4">
        <v>17235167000134</v>
      </c>
      <c r="D1256" s="2" t="s">
        <v>2310</v>
      </c>
      <c r="E1256" s="4">
        <v>27988060284</v>
      </c>
      <c r="F1256" s="1" t="s">
        <v>8950</v>
      </c>
      <c r="G1256" s="22">
        <v>45359.59327546296</v>
      </c>
      <c r="H1256" s="3">
        <v>45597.23024305556</v>
      </c>
      <c r="I1256" s="22"/>
      <c r="J1256" s="1" t="s">
        <v>119</v>
      </c>
      <c r="K1256" s="1" t="s">
        <v>5812</v>
      </c>
      <c r="L1256" s="25" t="s">
        <v>5122</v>
      </c>
      <c r="M1256" s="18"/>
      <c r="N1256" s="4">
        <v>78593459</v>
      </c>
      <c r="O1256" s="4">
        <v>97418408</v>
      </c>
      <c r="P1256" s="5"/>
      <c r="Q1256" s="5"/>
      <c r="R1256" s="5"/>
      <c r="S1256" s="5"/>
      <c r="T1256" s="5"/>
      <c r="U1256" s="1" t="s">
        <v>8951</v>
      </c>
      <c r="V1256" s="5"/>
      <c r="W1256" s="5"/>
      <c r="X1256" s="18"/>
      <c r="Y1256" s="1" t="s">
        <v>5800</v>
      </c>
      <c r="Z1256" s="27" t="s">
        <v>5801</v>
      </c>
      <c r="AA1256" s="27" t="s">
        <v>5801</v>
      </c>
      <c r="AB1256" s="5"/>
      <c r="AC1256" s="5"/>
      <c r="AD1256" s="11"/>
      <c r="AE1256" s="1" t="s">
        <v>5803</v>
      </c>
      <c r="AF1256" s="28"/>
      <c r="AG1256" s="5"/>
      <c r="AH1256" s="5"/>
      <c r="AI1256" s="11"/>
      <c r="AJ1256" s="27" t="s">
        <v>5801</v>
      </c>
      <c r="AK1256" s="5"/>
      <c r="AL1256" s="18"/>
      <c r="AM1256" s="18"/>
      <c r="AN1256" s="18"/>
    </row>
    <row x14ac:dyDescent="0.25" r="1257" customHeight="1" ht="18.75">
      <c r="A1257" s="1" t="s">
        <v>1073</v>
      </c>
      <c r="B1257" s="1" t="s">
        <v>2496</v>
      </c>
      <c r="C1257" s="4">
        <v>5620032000103</v>
      </c>
      <c r="D1257" s="2" t="s">
        <v>2496</v>
      </c>
      <c r="E1257" s="4">
        <v>85999229371</v>
      </c>
      <c r="F1257" s="1" t="s">
        <v>8952</v>
      </c>
      <c r="G1257" s="22">
        <v>45482.57040509259</v>
      </c>
      <c r="H1257" s="3">
        <v>45597.23023148148</v>
      </c>
      <c r="I1257" s="22"/>
      <c r="J1257" s="1" t="s">
        <v>119</v>
      </c>
      <c r="K1257" s="1" t="s">
        <v>5812</v>
      </c>
      <c r="L1257" s="25" t="s">
        <v>5431</v>
      </c>
      <c r="M1257" s="18"/>
      <c r="N1257" s="4">
        <v>86382933</v>
      </c>
      <c r="O1257" s="4">
        <v>108186402</v>
      </c>
      <c r="P1257" s="5"/>
      <c r="Q1257" s="5"/>
      <c r="R1257" s="5"/>
      <c r="S1257" s="5"/>
      <c r="T1257" s="5"/>
      <c r="U1257" s="5"/>
      <c r="V1257" s="5"/>
      <c r="W1257" s="5"/>
      <c r="X1257" s="18"/>
      <c r="Y1257" s="1" t="s">
        <v>5800</v>
      </c>
      <c r="Z1257" s="27" t="s">
        <v>5801</v>
      </c>
      <c r="AA1257" s="27" t="s">
        <v>5801</v>
      </c>
      <c r="AB1257" s="5"/>
      <c r="AC1257" s="27" t="s">
        <v>5802</v>
      </c>
      <c r="AD1257" s="3">
        <v>45482.570393518516</v>
      </c>
      <c r="AE1257" s="1" t="s">
        <v>5803</v>
      </c>
      <c r="AF1257" s="26" t="s">
        <v>8953</v>
      </c>
      <c r="AG1257" s="5"/>
      <c r="AH1257" s="5"/>
      <c r="AI1257" s="11"/>
      <c r="AJ1257" s="27" t="s">
        <v>5801</v>
      </c>
      <c r="AK1257" s="5"/>
      <c r="AL1257" s="18"/>
      <c r="AM1257" s="18"/>
      <c r="AN1257" s="18"/>
    </row>
    <row x14ac:dyDescent="0.25" r="1258" customHeight="1" ht="18.75">
      <c r="A1258" s="1" t="s">
        <v>907</v>
      </c>
      <c r="B1258" s="1" t="s">
        <v>2311</v>
      </c>
      <c r="C1258" s="4">
        <v>25309218000153</v>
      </c>
      <c r="D1258" s="2" t="s">
        <v>2311</v>
      </c>
      <c r="E1258" s="4">
        <v>11991615402</v>
      </c>
      <c r="F1258" s="1" t="s">
        <v>8954</v>
      </c>
      <c r="G1258" s="22">
        <v>45035.51582175926</v>
      </c>
      <c r="H1258" s="3">
        <v>45084.59476851852</v>
      </c>
      <c r="I1258" s="22">
        <v>45235.5087037037</v>
      </c>
      <c r="J1258" s="1" t="s">
        <v>114</v>
      </c>
      <c r="K1258" s="1" t="s">
        <v>5824</v>
      </c>
      <c r="L1258" s="5"/>
      <c r="M1258" s="4">
        <v>926736</v>
      </c>
      <c r="N1258" s="18"/>
      <c r="O1258" s="18"/>
      <c r="P1258" s="5"/>
      <c r="Q1258" s="5"/>
      <c r="R1258" s="5"/>
      <c r="S1258" s="1" t="s">
        <v>5882</v>
      </c>
      <c r="T1258" s="5"/>
      <c r="U1258" s="5"/>
      <c r="V1258" s="5"/>
      <c r="W1258" s="27" t="s">
        <v>5801</v>
      </c>
      <c r="X1258" s="18"/>
      <c r="Y1258" s="1" t="s">
        <v>5800</v>
      </c>
      <c r="Z1258" s="27" t="s">
        <v>5801</v>
      </c>
      <c r="AA1258" s="27" t="s">
        <v>5801</v>
      </c>
      <c r="AB1258" s="5"/>
      <c r="AC1258" s="5"/>
      <c r="AD1258" s="11"/>
      <c r="AE1258" s="1" t="s">
        <v>5803</v>
      </c>
      <c r="AF1258" s="28"/>
      <c r="AG1258" s="5"/>
      <c r="AH1258" s="5"/>
      <c r="AI1258" s="11"/>
      <c r="AJ1258" s="5"/>
      <c r="AK1258" s="5"/>
      <c r="AL1258" s="18"/>
      <c r="AM1258" s="18"/>
      <c r="AN1258" s="18"/>
    </row>
    <row x14ac:dyDescent="0.25" r="1259" customHeight="1" ht="18.75">
      <c r="A1259" s="1" t="s">
        <v>1549</v>
      </c>
      <c r="B1259" s="1" t="s">
        <v>5057</v>
      </c>
      <c r="C1259" s="4">
        <v>43925457000110</v>
      </c>
      <c r="D1259" s="2" t="s">
        <v>5057</v>
      </c>
      <c r="E1259" s="4">
        <v>31996441772</v>
      </c>
      <c r="F1259" s="1" t="s">
        <v>8955</v>
      </c>
      <c r="G1259" s="22">
        <v>45548.57638888889</v>
      </c>
      <c r="H1259" s="3">
        <v>45597.23349537037</v>
      </c>
      <c r="I1259" s="22"/>
      <c r="J1259" s="1" t="s">
        <v>223</v>
      </c>
      <c r="K1259" s="1" t="s">
        <v>5846</v>
      </c>
      <c r="L1259" s="25" t="s">
        <v>5704</v>
      </c>
      <c r="M1259" s="18"/>
      <c r="N1259" s="4">
        <v>88325787</v>
      </c>
      <c r="O1259" s="4">
        <v>107413142</v>
      </c>
      <c r="P1259" s="5"/>
      <c r="Q1259" s="1" t="s">
        <v>5852</v>
      </c>
      <c r="R1259" s="5"/>
      <c r="S1259" s="1" t="s">
        <v>5814</v>
      </c>
      <c r="T1259" s="1" t="s">
        <v>5815</v>
      </c>
      <c r="U1259" s="5"/>
      <c r="V1259" s="5"/>
      <c r="W1259" s="5"/>
      <c r="X1259" s="18"/>
      <c r="Y1259" s="1" t="s">
        <v>5800</v>
      </c>
      <c r="Z1259" s="27" t="s">
        <v>5801</v>
      </c>
      <c r="AA1259" s="27" t="s">
        <v>5801</v>
      </c>
      <c r="AB1259" s="5"/>
      <c r="AC1259" s="27" t="s">
        <v>5802</v>
      </c>
      <c r="AD1259" s="3">
        <v>45548.576377314814</v>
      </c>
      <c r="AE1259" s="1" t="s">
        <v>5803</v>
      </c>
      <c r="AF1259" s="28"/>
      <c r="AG1259" s="5"/>
      <c r="AH1259" s="5"/>
      <c r="AI1259" s="11"/>
      <c r="AJ1259" s="27" t="s">
        <v>5801</v>
      </c>
      <c r="AK1259" s="27" t="s">
        <v>5801</v>
      </c>
      <c r="AL1259" s="4">
        <v>0</v>
      </c>
      <c r="AM1259" s="4">
        <v>0</v>
      </c>
      <c r="AN1259" s="4">
        <v>0</v>
      </c>
    </row>
    <row x14ac:dyDescent="0.25" r="1260" customHeight="1" ht="18.75">
      <c r="A1260" s="1" t="s">
        <v>762</v>
      </c>
      <c r="B1260" s="1" t="s">
        <v>2312</v>
      </c>
      <c r="C1260" s="4">
        <v>43293386000180</v>
      </c>
      <c r="D1260" s="2" t="s">
        <v>2312</v>
      </c>
      <c r="E1260" s="4">
        <v>63984526263</v>
      </c>
      <c r="F1260" s="1" t="s">
        <v>8956</v>
      </c>
      <c r="G1260" s="22">
        <v>45264.57766203704</v>
      </c>
      <c r="H1260" s="3">
        <v>45597.2334837963</v>
      </c>
      <c r="I1260" s="22"/>
      <c r="J1260" s="1" t="s">
        <v>20</v>
      </c>
      <c r="K1260" s="1" t="s">
        <v>5824</v>
      </c>
      <c r="L1260" s="25" t="s">
        <v>8957</v>
      </c>
      <c r="M1260" s="4">
        <v>1170904</v>
      </c>
      <c r="N1260" s="4">
        <v>75043192</v>
      </c>
      <c r="O1260" s="4">
        <v>109582723</v>
      </c>
      <c r="P1260" s="5"/>
      <c r="Q1260" s="5"/>
      <c r="R1260" s="5"/>
      <c r="S1260" s="5"/>
      <c r="T1260" s="1" t="s">
        <v>5815</v>
      </c>
      <c r="U1260" s="1" t="s">
        <v>8956</v>
      </c>
      <c r="V1260" s="5"/>
      <c r="W1260" s="27" t="s">
        <v>5801</v>
      </c>
      <c r="X1260" s="18"/>
      <c r="Y1260" s="1" t="s">
        <v>5800</v>
      </c>
      <c r="Z1260" s="27" t="s">
        <v>5801</v>
      </c>
      <c r="AA1260" s="27" t="s">
        <v>5801</v>
      </c>
      <c r="AB1260" s="5"/>
      <c r="AC1260" s="5"/>
      <c r="AD1260" s="11"/>
      <c r="AE1260" s="1" t="s">
        <v>5803</v>
      </c>
      <c r="AF1260" s="28"/>
      <c r="AG1260" s="5"/>
      <c r="AH1260" s="5"/>
      <c r="AI1260" s="11"/>
      <c r="AJ1260" s="27" t="s">
        <v>5801</v>
      </c>
      <c r="AK1260" s="5"/>
      <c r="AL1260" s="18"/>
      <c r="AM1260" s="18"/>
      <c r="AN1260" s="18"/>
    </row>
    <row x14ac:dyDescent="0.25" r="1261" customHeight="1" ht="18.75">
      <c r="A1261" s="1" t="s">
        <v>1476</v>
      </c>
      <c r="B1261" s="1" t="s">
        <v>2313</v>
      </c>
      <c r="C1261" s="4">
        <v>52017435000142</v>
      </c>
      <c r="D1261" s="2" t="s">
        <v>2313</v>
      </c>
      <c r="E1261" s="4">
        <v>16981355548</v>
      </c>
      <c r="F1261" s="1" t="s">
        <v>8958</v>
      </c>
      <c r="G1261" s="22">
        <v>45253.74909722222</v>
      </c>
      <c r="H1261" s="3">
        <v>45253.931967592594</v>
      </c>
      <c r="I1261" s="22">
        <v>45284.10912037037</v>
      </c>
      <c r="J1261" s="1" t="s">
        <v>119</v>
      </c>
      <c r="K1261" s="1" t="s">
        <v>5812</v>
      </c>
      <c r="L1261" s="25" t="s">
        <v>8959</v>
      </c>
      <c r="M1261" s="18"/>
      <c r="N1261" s="4">
        <v>74587495</v>
      </c>
      <c r="O1261" s="4">
        <v>92153016</v>
      </c>
      <c r="P1261" s="5"/>
      <c r="Q1261" s="5"/>
      <c r="R1261" s="5"/>
      <c r="S1261" s="5"/>
      <c r="T1261" s="5"/>
      <c r="U1261" s="1" t="s">
        <v>8958</v>
      </c>
      <c r="V1261" s="5"/>
      <c r="W1261" s="5"/>
      <c r="X1261" s="18"/>
      <c r="Y1261" s="1" t="s">
        <v>5800</v>
      </c>
      <c r="Z1261" s="27" t="s">
        <v>5801</v>
      </c>
      <c r="AA1261" s="27" t="s">
        <v>5801</v>
      </c>
      <c r="AB1261" s="5"/>
      <c r="AC1261" s="5"/>
      <c r="AD1261" s="11"/>
      <c r="AE1261" s="1" t="s">
        <v>5803</v>
      </c>
      <c r="AF1261" s="28"/>
      <c r="AG1261" s="5"/>
      <c r="AH1261" s="5"/>
      <c r="AI1261" s="11"/>
      <c r="AJ1261" s="5"/>
      <c r="AK1261" s="5"/>
      <c r="AL1261" s="18"/>
      <c r="AM1261" s="18"/>
      <c r="AN1261" s="18"/>
    </row>
    <row x14ac:dyDescent="0.25" r="1262" customHeight="1" ht="18.75">
      <c r="A1262" s="1" t="s">
        <v>3041</v>
      </c>
      <c r="B1262" s="1" t="s">
        <v>8960</v>
      </c>
      <c r="C1262" s="4">
        <v>6277825000134</v>
      </c>
      <c r="D1262" s="2" t="s">
        <v>8960</v>
      </c>
      <c r="E1262" s="4">
        <v>31999999999</v>
      </c>
      <c r="F1262" s="1" t="s">
        <v>8961</v>
      </c>
      <c r="G1262" s="22">
        <v>45561.54111111111</v>
      </c>
      <c r="H1262" s="3">
        <v>45561.91505787037</v>
      </c>
      <c r="I1262" s="22">
        <v>45561.95655092593</v>
      </c>
      <c r="J1262" s="1" t="s">
        <v>237</v>
      </c>
      <c r="K1262" s="5"/>
      <c r="L1262" s="5"/>
      <c r="M1262" s="18"/>
      <c r="N1262" s="4">
        <v>88679527</v>
      </c>
      <c r="O1262" s="4">
        <v>108004122</v>
      </c>
      <c r="P1262" s="5"/>
      <c r="Q1262" s="5"/>
      <c r="R1262" s="5"/>
      <c r="S1262" s="5"/>
      <c r="T1262" s="5"/>
      <c r="U1262" s="5"/>
      <c r="V1262" s="5"/>
      <c r="W1262" s="27" t="s">
        <v>5802</v>
      </c>
      <c r="X1262" s="18"/>
      <c r="Y1262" s="1" t="s">
        <v>5940</v>
      </c>
      <c r="Z1262" s="27" t="s">
        <v>5801</v>
      </c>
      <c r="AA1262" s="27" t="s">
        <v>5801</v>
      </c>
      <c r="AB1262" s="5"/>
      <c r="AC1262" s="27" t="s">
        <v>5802</v>
      </c>
      <c r="AD1262" s="3">
        <v>45560.577152777776</v>
      </c>
      <c r="AE1262" s="1" t="s">
        <v>5803</v>
      </c>
      <c r="AF1262" s="28"/>
      <c r="AG1262" s="5"/>
      <c r="AH1262" s="5"/>
      <c r="AI1262" s="11"/>
      <c r="AJ1262" s="27" t="s">
        <v>5801</v>
      </c>
      <c r="AK1262" s="5"/>
      <c r="AL1262" s="18"/>
      <c r="AM1262" s="18"/>
      <c r="AN1262" s="18"/>
    </row>
    <row x14ac:dyDescent="0.25" r="1263" customHeight="1" ht="18.75">
      <c r="A1263" s="1" t="s">
        <v>2882</v>
      </c>
      <c r="B1263" s="1" t="s">
        <v>5058</v>
      </c>
      <c r="C1263" s="4">
        <v>16525539000102</v>
      </c>
      <c r="D1263" s="2" t="s">
        <v>8962</v>
      </c>
      <c r="E1263" s="4">
        <v>31986810252</v>
      </c>
      <c r="F1263" s="1" t="s">
        <v>8963</v>
      </c>
      <c r="G1263" s="22">
        <v>45595.84195601852</v>
      </c>
      <c r="H1263" s="3">
        <v>45597.10461805556</v>
      </c>
      <c r="I1263" s="22"/>
      <c r="J1263" s="1" t="s">
        <v>218</v>
      </c>
      <c r="K1263" s="1" t="s">
        <v>5835</v>
      </c>
      <c r="L1263" s="25" t="s">
        <v>8964</v>
      </c>
      <c r="M1263" s="18"/>
      <c r="N1263" s="4">
        <v>89818631</v>
      </c>
      <c r="O1263" s="4">
        <v>109601720</v>
      </c>
      <c r="P1263" s="5"/>
      <c r="Q1263" s="1" t="s">
        <v>5852</v>
      </c>
      <c r="R1263" s="5"/>
      <c r="S1263" s="1" t="s">
        <v>5814</v>
      </c>
      <c r="T1263" s="5"/>
      <c r="U1263" s="5"/>
      <c r="V1263" s="5"/>
      <c r="W1263" s="5"/>
      <c r="X1263" s="18"/>
      <c r="Y1263" s="1" t="s">
        <v>5800</v>
      </c>
      <c r="Z1263" s="27" t="s">
        <v>5801</v>
      </c>
      <c r="AA1263" s="27" t="s">
        <v>5801</v>
      </c>
      <c r="AB1263" s="1" t="s">
        <v>8965</v>
      </c>
      <c r="AC1263" s="27" t="s">
        <v>5802</v>
      </c>
      <c r="AD1263" s="3">
        <v>45595.84195601852</v>
      </c>
      <c r="AE1263" s="1" t="s">
        <v>5803</v>
      </c>
      <c r="AF1263" s="28"/>
      <c r="AG1263" s="5"/>
      <c r="AH1263" s="5"/>
      <c r="AI1263" s="11"/>
      <c r="AJ1263" s="27" t="s">
        <v>5801</v>
      </c>
      <c r="AK1263" s="27" t="s">
        <v>5802</v>
      </c>
      <c r="AL1263" s="4">
        <v>8</v>
      </c>
      <c r="AM1263" s="4">
        <v>8</v>
      </c>
      <c r="AN1263" s="4">
        <v>25</v>
      </c>
    </row>
    <row x14ac:dyDescent="0.25" r="1264" customHeight="1" ht="18.75">
      <c r="A1264" s="1" t="s">
        <v>1483</v>
      </c>
      <c r="B1264" s="1" t="s">
        <v>1979</v>
      </c>
      <c r="C1264" s="4">
        <v>49328850000102</v>
      </c>
      <c r="D1264" s="2" t="s">
        <v>1979</v>
      </c>
      <c r="E1264" s="4">
        <v>85999274036</v>
      </c>
      <c r="F1264" s="1" t="s">
        <v>8966</v>
      </c>
      <c r="G1264" s="22">
        <v>45492.859930555554</v>
      </c>
      <c r="H1264" s="3">
        <v>45594.21537037037</v>
      </c>
      <c r="I1264" s="22">
        <v>45594.21537037037</v>
      </c>
      <c r="J1264" s="1" t="s">
        <v>119</v>
      </c>
      <c r="K1264" s="1" t="s">
        <v>5812</v>
      </c>
      <c r="L1264" s="25" t="s">
        <v>5469</v>
      </c>
      <c r="M1264" s="18"/>
      <c r="N1264" s="4">
        <v>86692903</v>
      </c>
      <c r="O1264" s="4">
        <v>104875241</v>
      </c>
      <c r="P1264" s="5"/>
      <c r="Q1264" s="5"/>
      <c r="R1264" s="5"/>
      <c r="S1264" s="5"/>
      <c r="T1264" s="1" t="s">
        <v>5815</v>
      </c>
      <c r="U1264" s="5"/>
      <c r="V1264" s="5"/>
      <c r="W1264" s="27" t="s">
        <v>5801</v>
      </c>
      <c r="X1264" s="18"/>
      <c r="Y1264" s="1" t="s">
        <v>5825</v>
      </c>
      <c r="Z1264" s="27" t="s">
        <v>5802</v>
      </c>
      <c r="AA1264" s="27" t="s">
        <v>5802</v>
      </c>
      <c r="AB1264" s="5"/>
      <c r="AC1264" s="27" t="s">
        <v>5802</v>
      </c>
      <c r="AD1264" s="3">
        <v>45492.85545138889</v>
      </c>
      <c r="AE1264" s="1" t="s">
        <v>5803</v>
      </c>
      <c r="AF1264" s="28"/>
      <c r="AG1264" s="5"/>
      <c r="AH1264" s="5"/>
      <c r="AI1264" s="11"/>
      <c r="AJ1264" s="27" t="s">
        <v>5802</v>
      </c>
      <c r="AK1264" s="5"/>
      <c r="AL1264" s="18"/>
      <c r="AM1264" s="18"/>
      <c r="AN1264" s="18"/>
    </row>
    <row x14ac:dyDescent="0.25" r="1265" customHeight="1" ht="18.75">
      <c r="A1265" s="1" t="s">
        <v>1221</v>
      </c>
      <c r="B1265" s="1" t="s">
        <v>8967</v>
      </c>
      <c r="C1265" s="4">
        <v>40900906000187</v>
      </c>
      <c r="D1265" s="2" t="s">
        <v>8967</v>
      </c>
      <c r="E1265" s="4">
        <v>32988686770</v>
      </c>
      <c r="F1265" s="1" t="s">
        <v>8968</v>
      </c>
      <c r="G1265" s="22">
        <v>45149.778715277775</v>
      </c>
      <c r="H1265" s="3">
        <v>45349.75170138889</v>
      </c>
      <c r="I1265" s="22">
        <v>45356.06626157407</v>
      </c>
      <c r="J1265" s="1" t="s">
        <v>119</v>
      </c>
      <c r="K1265" s="1" t="s">
        <v>5863</v>
      </c>
      <c r="L1265" s="25" t="s">
        <v>8969</v>
      </c>
      <c r="M1265" s="18"/>
      <c r="N1265" s="4">
        <v>70202697</v>
      </c>
      <c r="O1265" s="4">
        <v>88293142</v>
      </c>
      <c r="P1265" s="5"/>
      <c r="Q1265" s="5"/>
      <c r="R1265" s="5"/>
      <c r="S1265" s="5"/>
      <c r="T1265" s="5"/>
      <c r="U1265" s="1" t="s">
        <v>8968</v>
      </c>
      <c r="V1265" s="5"/>
      <c r="W1265" s="5"/>
      <c r="X1265" s="18"/>
      <c r="Y1265" s="1" t="s">
        <v>5800</v>
      </c>
      <c r="Z1265" s="27" t="s">
        <v>5801</v>
      </c>
      <c r="AA1265" s="27" t="s">
        <v>5801</v>
      </c>
      <c r="AB1265" s="5"/>
      <c r="AC1265" s="5"/>
      <c r="AD1265" s="11"/>
      <c r="AE1265" s="1" t="s">
        <v>5803</v>
      </c>
      <c r="AF1265" s="28"/>
      <c r="AG1265" s="5"/>
      <c r="AH1265" s="5"/>
      <c r="AI1265" s="11"/>
      <c r="AJ1265" s="5"/>
      <c r="AK1265" s="5"/>
      <c r="AL1265" s="18"/>
      <c r="AM1265" s="18"/>
      <c r="AN1265" s="18"/>
    </row>
    <row x14ac:dyDescent="0.25" r="1266" customHeight="1" ht="18.75">
      <c r="A1266" s="1" t="s">
        <v>872</v>
      </c>
      <c r="B1266" s="1" t="s">
        <v>2314</v>
      </c>
      <c r="C1266" s="4">
        <v>31231344000135</v>
      </c>
      <c r="D1266" s="2" t="s">
        <v>2314</v>
      </c>
      <c r="E1266" s="4">
        <v>31997269999</v>
      </c>
      <c r="F1266" s="1" t="s">
        <v>8970</v>
      </c>
      <c r="G1266" s="22">
        <v>45103.5658912037</v>
      </c>
      <c r="H1266" s="3">
        <v>45226.70681712963</v>
      </c>
      <c r="I1266" s="22">
        <v>45453.6796875</v>
      </c>
      <c r="J1266" s="1" t="s">
        <v>114</v>
      </c>
      <c r="K1266" s="1" t="s">
        <v>5835</v>
      </c>
      <c r="L1266" s="25" t="s">
        <v>8971</v>
      </c>
      <c r="M1266" s="18"/>
      <c r="N1266" s="4">
        <v>73749066</v>
      </c>
      <c r="O1266" s="4">
        <v>90488861</v>
      </c>
      <c r="P1266" s="5"/>
      <c r="Q1266" s="5"/>
      <c r="R1266" s="5"/>
      <c r="S1266" s="1" t="s">
        <v>5814</v>
      </c>
      <c r="T1266" s="1" t="s">
        <v>5815</v>
      </c>
      <c r="U1266" s="1" t="s">
        <v>8972</v>
      </c>
      <c r="V1266" s="5"/>
      <c r="W1266" s="5"/>
      <c r="X1266" s="18"/>
      <c r="Y1266" s="1" t="s">
        <v>5825</v>
      </c>
      <c r="Z1266" s="27" t="s">
        <v>5801</v>
      </c>
      <c r="AA1266" s="27" t="s">
        <v>5801</v>
      </c>
      <c r="AB1266" s="5"/>
      <c r="AC1266" s="5"/>
      <c r="AD1266" s="11"/>
      <c r="AE1266" s="1" t="s">
        <v>5803</v>
      </c>
      <c r="AF1266" s="28"/>
      <c r="AG1266" s="5"/>
      <c r="AH1266" s="5"/>
      <c r="AI1266" s="11"/>
      <c r="AJ1266" s="5"/>
      <c r="AK1266" s="5"/>
      <c r="AL1266" s="18"/>
      <c r="AM1266" s="18"/>
      <c r="AN1266" s="18"/>
    </row>
    <row x14ac:dyDescent="0.25" r="1267" customHeight="1" ht="18.75">
      <c r="A1267" s="1" t="s">
        <v>370</v>
      </c>
      <c r="B1267" s="1" t="s">
        <v>2315</v>
      </c>
      <c r="C1267" s="4">
        <v>9188392627</v>
      </c>
      <c r="D1267" s="2" t="s">
        <v>2315</v>
      </c>
      <c r="E1267" s="4">
        <v>34998887455</v>
      </c>
      <c r="F1267" s="1" t="s">
        <v>8973</v>
      </c>
      <c r="G1267" s="22">
        <v>45218.682604166665</v>
      </c>
      <c r="H1267" s="3">
        <v>45504.646944444445</v>
      </c>
      <c r="I1267" s="22">
        <v>45504.78377314815</v>
      </c>
      <c r="J1267" s="1" t="s">
        <v>144</v>
      </c>
      <c r="K1267" s="1" t="s">
        <v>5846</v>
      </c>
      <c r="L1267" s="25" t="s">
        <v>8974</v>
      </c>
      <c r="M1267" s="18"/>
      <c r="N1267" s="4">
        <v>73184103</v>
      </c>
      <c r="O1267" s="4">
        <v>90039192</v>
      </c>
      <c r="P1267" s="5"/>
      <c r="Q1267" s="5"/>
      <c r="R1267" s="5"/>
      <c r="S1267" s="5"/>
      <c r="T1267" s="5"/>
      <c r="U1267" s="1" t="s">
        <v>8975</v>
      </c>
      <c r="V1267" s="5"/>
      <c r="W1267" s="5"/>
      <c r="X1267" s="18"/>
      <c r="Y1267" s="1" t="s">
        <v>5800</v>
      </c>
      <c r="Z1267" s="27" t="s">
        <v>5801</v>
      </c>
      <c r="AA1267" s="27" t="s">
        <v>5801</v>
      </c>
      <c r="AB1267" s="5"/>
      <c r="AC1267" s="5"/>
      <c r="AD1267" s="11"/>
      <c r="AE1267" s="1" t="s">
        <v>5803</v>
      </c>
      <c r="AF1267" s="28"/>
      <c r="AG1267" s="5"/>
      <c r="AH1267" s="5"/>
      <c r="AI1267" s="11"/>
      <c r="AJ1267" s="27" t="s">
        <v>5801</v>
      </c>
      <c r="AK1267" s="5"/>
      <c r="AL1267" s="18"/>
      <c r="AM1267" s="18"/>
      <c r="AN1267" s="18"/>
    </row>
    <row x14ac:dyDescent="0.25" r="1268" customHeight="1" ht="18.75">
      <c r="A1268" s="1" t="s">
        <v>460</v>
      </c>
      <c r="B1268" s="1" t="s">
        <v>8976</v>
      </c>
      <c r="C1268" s="4">
        <v>49422060000191</v>
      </c>
      <c r="D1268" s="2" t="s">
        <v>8976</v>
      </c>
      <c r="E1268" s="4">
        <v>13991703271</v>
      </c>
      <c r="F1268" s="1" t="s">
        <v>8977</v>
      </c>
      <c r="G1268" s="22">
        <v>45272.56008101852</v>
      </c>
      <c r="H1268" s="3">
        <v>45272.851851851854</v>
      </c>
      <c r="I1268" s="22">
        <v>45385.54221064815</v>
      </c>
      <c r="J1268" s="1" t="s">
        <v>20</v>
      </c>
      <c r="K1268" s="5"/>
      <c r="L1268" s="5"/>
      <c r="M1268" s="18"/>
      <c r="N1268" s="4">
        <v>75263818</v>
      </c>
      <c r="O1268" s="4">
        <v>93128693</v>
      </c>
      <c r="P1268" s="5"/>
      <c r="Q1268" s="5"/>
      <c r="R1268" s="5"/>
      <c r="S1268" s="5"/>
      <c r="T1268" s="1" t="s">
        <v>5815</v>
      </c>
      <c r="U1268" s="5"/>
      <c r="V1268" s="5"/>
      <c r="W1268" s="27" t="s">
        <v>5802</v>
      </c>
      <c r="X1268" s="18"/>
      <c r="Y1268" s="1" t="s">
        <v>5800</v>
      </c>
      <c r="Z1268" s="27" t="s">
        <v>5801</v>
      </c>
      <c r="AA1268" s="27" t="s">
        <v>5801</v>
      </c>
      <c r="AB1268" s="5"/>
      <c r="AC1268" s="5"/>
      <c r="AD1268" s="11"/>
      <c r="AE1268" s="1" t="s">
        <v>5803</v>
      </c>
      <c r="AF1268" s="28"/>
      <c r="AG1268" s="5"/>
      <c r="AH1268" s="5"/>
      <c r="AI1268" s="11"/>
      <c r="AJ1268" s="5"/>
      <c r="AK1268" s="5"/>
      <c r="AL1268" s="18"/>
      <c r="AM1268" s="18"/>
      <c r="AN1268" s="18"/>
    </row>
    <row x14ac:dyDescent="0.25" r="1269" customHeight="1" ht="18.75">
      <c r="A1269" s="1" t="s">
        <v>1493</v>
      </c>
      <c r="B1269" s="1" t="s">
        <v>2316</v>
      </c>
      <c r="C1269" s="4">
        <v>48383405000182</v>
      </c>
      <c r="D1269" s="2" t="s">
        <v>2316</v>
      </c>
      <c r="E1269" s="18"/>
      <c r="F1269" s="1" t="s">
        <v>8978</v>
      </c>
      <c r="G1269" s="22">
        <v>45257.73065972222</v>
      </c>
      <c r="H1269" s="3">
        <v>45390.5071875</v>
      </c>
      <c r="I1269" s="22">
        <v>45390.5071875</v>
      </c>
      <c r="J1269" s="1" t="s">
        <v>119</v>
      </c>
      <c r="K1269" s="1" t="s">
        <v>5797</v>
      </c>
      <c r="L1269" s="25" t="s">
        <v>8979</v>
      </c>
      <c r="M1269" s="18"/>
      <c r="N1269" s="4">
        <v>74696870</v>
      </c>
      <c r="O1269" s="4">
        <v>92353383</v>
      </c>
      <c r="P1269" s="5"/>
      <c r="Q1269" s="5"/>
      <c r="R1269" s="5"/>
      <c r="S1269" s="5"/>
      <c r="T1269" s="1" t="s">
        <v>5815</v>
      </c>
      <c r="U1269" s="5"/>
      <c r="V1269" s="5"/>
      <c r="W1269" s="5"/>
      <c r="X1269" s="18"/>
      <c r="Y1269" s="1" t="s">
        <v>5800</v>
      </c>
      <c r="Z1269" s="27" t="s">
        <v>5801</v>
      </c>
      <c r="AA1269" s="27" t="s">
        <v>5801</v>
      </c>
      <c r="AB1269" s="5"/>
      <c r="AC1269" s="5"/>
      <c r="AD1269" s="11"/>
      <c r="AE1269" s="1" t="s">
        <v>5803</v>
      </c>
      <c r="AF1269" s="28"/>
      <c r="AG1269" s="5"/>
      <c r="AH1269" s="5"/>
      <c r="AI1269" s="11"/>
      <c r="AJ1269" s="5"/>
      <c r="AK1269" s="5"/>
      <c r="AL1269" s="18"/>
      <c r="AM1269" s="18"/>
      <c r="AN1269" s="18"/>
    </row>
    <row x14ac:dyDescent="0.25" r="1270" customHeight="1" ht="18.75">
      <c r="A1270" s="1" t="s">
        <v>491</v>
      </c>
      <c r="B1270" s="1" t="s">
        <v>2317</v>
      </c>
      <c r="C1270" s="4">
        <v>48763512000136</v>
      </c>
      <c r="D1270" s="2" t="s">
        <v>2317</v>
      </c>
      <c r="E1270" s="4">
        <v>34999042299</v>
      </c>
      <c r="F1270" s="1" t="s">
        <v>8980</v>
      </c>
      <c r="G1270" s="22">
        <v>45406.713217592594</v>
      </c>
      <c r="H1270" s="3">
        <v>45597.23342592592</v>
      </c>
      <c r="I1270" s="22"/>
      <c r="J1270" s="1" t="s">
        <v>316</v>
      </c>
      <c r="K1270" s="1" t="s">
        <v>5812</v>
      </c>
      <c r="L1270" s="5"/>
      <c r="M1270" s="18"/>
      <c r="N1270" s="4">
        <v>82364679</v>
      </c>
      <c r="O1270" s="4">
        <v>100122857</v>
      </c>
      <c r="P1270" s="5"/>
      <c r="Q1270" s="5"/>
      <c r="R1270" s="5"/>
      <c r="S1270" s="5"/>
      <c r="T1270" s="5"/>
      <c r="U1270" s="1" t="s">
        <v>8981</v>
      </c>
      <c r="V1270" s="5"/>
      <c r="W1270" s="27" t="s">
        <v>5801</v>
      </c>
      <c r="X1270" s="18"/>
      <c r="Y1270" s="1" t="s">
        <v>5800</v>
      </c>
      <c r="Z1270" s="27" t="s">
        <v>5801</v>
      </c>
      <c r="AA1270" s="27" t="s">
        <v>5801</v>
      </c>
      <c r="AB1270" s="5"/>
      <c r="AC1270" s="27" t="s">
        <v>5802</v>
      </c>
      <c r="AD1270" s="3">
        <v>45406.71318287037</v>
      </c>
      <c r="AE1270" s="1" t="s">
        <v>5803</v>
      </c>
      <c r="AF1270" s="28"/>
      <c r="AG1270" s="5"/>
      <c r="AH1270" s="5"/>
      <c r="AI1270" s="11"/>
      <c r="AJ1270" s="27" t="s">
        <v>5801</v>
      </c>
      <c r="AK1270" s="5"/>
      <c r="AL1270" s="18"/>
      <c r="AM1270" s="18"/>
      <c r="AN1270" s="18"/>
    </row>
    <row x14ac:dyDescent="0.25" r="1271" customHeight="1" ht="18.75">
      <c r="A1271" s="1" t="s">
        <v>670</v>
      </c>
      <c r="B1271" s="1" t="s">
        <v>1904</v>
      </c>
      <c r="C1271" s="4">
        <v>3616918316</v>
      </c>
      <c r="D1271" s="2" t="s">
        <v>1904</v>
      </c>
      <c r="E1271" s="4">
        <v>85997663407</v>
      </c>
      <c r="F1271" s="1" t="s">
        <v>8982</v>
      </c>
      <c r="G1271" s="22">
        <v>45462.8503125</v>
      </c>
      <c r="H1271" s="3">
        <v>45597.23024305556</v>
      </c>
      <c r="I1271" s="22"/>
      <c r="J1271" s="1" t="s">
        <v>108</v>
      </c>
      <c r="K1271" s="1" t="s">
        <v>5824</v>
      </c>
      <c r="L1271" s="25" t="s">
        <v>5378</v>
      </c>
      <c r="M1271" s="4">
        <v>1045690</v>
      </c>
      <c r="N1271" s="4">
        <v>85789881</v>
      </c>
      <c r="O1271" s="4">
        <v>103423893</v>
      </c>
      <c r="P1271" s="5"/>
      <c r="Q1271" s="5"/>
      <c r="R1271" s="5"/>
      <c r="S1271" s="5"/>
      <c r="T1271" s="1" t="s">
        <v>5815</v>
      </c>
      <c r="U1271" s="1" t="s">
        <v>8983</v>
      </c>
      <c r="V1271" s="5"/>
      <c r="W1271" s="5"/>
      <c r="X1271" s="18"/>
      <c r="Y1271" s="1" t="s">
        <v>5800</v>
      </c>
      <c r="Z1271" s="27" t="s">
        <v>5801</v>
      </c>
      <c r="AA1271" s="27" t="s">
        <v>5801</v>
      </c>
      <c r="AB1271" s="5"/>
      <c r="AC1271" s="27" t="s">
        <v>5802</v>
      </c>
      <c r="AD1271" s="3">
        <v>45462.85028935185</v>
      </c>
      <c r="AE1271" s="1" t="s">
        <v>5803</v>
      </c>
      <c r="AF1271" s="28"/>
      <c r="AG1271" s="5"/>
      <c r="AH1271" s="5"/>
      <c r="AI1271" s="11"/>
      <c r="AJ1271" s="27" t="s">
        <v>5801</v>
      </c>
      <c r="AK1271" s="5"/>
      <c r="AL1271" s="18"/>
      <c r="AM1271" s="18"/>
      <c r="AN1271" s="18"/>
    </row>
    <row x14ac:dyDescent="0.25" r="1272" customHeight="1" ht="18.75">
      <c r="A1272" s="1" t="s">
        <v>1458</v>
      </c>
      <c r="B1272" s="1" t="s">
        <v>4841</v>
      </c>
      <c r="C1272" s="4">
        <v>10942067000107</v>
      </c>
      <c r="D1272" s="2" t="s">
        <v>4841</v>
      </c>
      <c r="E1272" s="4">
        <v>21983135962</v>
      </c>
      <c r="F1272" s="1" t="s">
        <v>8984</v>
      </c>
      <c r="G1272" s="22">
        <v>45526.58582175926</v>
      </c>
      <c r="H1272" s="3">
        <v>45597.2334837963</v>
      </c>
      <c r="I1272" s="22"/>
      <c r="J1272" s="1" t="s">
        <v>75</v>
      </c>
      <c r="K1272" s="1" t="s">
        <v>5835</v>
      </c>
      <c r="L1272" s="25" t="s">
        <v>5577</v>
      </c>
      <c r="M1272" s="18"/>
      <c r="N1272" s="4">
        <v>87652224</v>
      </c>
      <c r="O1272" s="4">
        <v>106407570</v>
      </c>
      <c r="P1272" s="5"/>
      <c r="Q1272" s="1" t="s">
        <v>5852</v>
      </c>
      <c r="R1272" s="5"/>
      <c r="S1272" s="1" t="s">
        <v>5814</v>
      </c>
      <c r="T1272" s="5"/>
      <c r="U1272" s="5"/>
      <c r="V1272" s="5"/>
      <c r="W1272" s="5"/>
      <c r="X1272" s="18"/>
      <c r="Y1272" s="1" t="s">
        <v>5800</v>
      </c>
      <c r="Z1272" s="27" t="s">
        <v>5801</v>
      </c>
      <c r="AA1272" s="27" t="s">
        <v>5801</v>
      </c>
      <c r="AB1272" s="5"/>
      <c r="AC1272" s="27" t="s">
        <v>5802</v>
      </c>
      <c r="AD1272" s="3">
        <v>45526.585810185185</v>
      </c>
      <c r="AE1272" s="1" t="s">
        <v>5803</v>
      </c>
      <c r="AF1272" s="28"/>
      <c r="AG1272" s="5"/>
      <c r="AH1272" s="5"/>
      <c r="AI1272" s="11"/>
      <c r="AJ1272" s="27" t="s">
        <v>5801</v>
      </c>
      <c r="AK1272" s="27" t="s">
        <v>5802</v>
      </c>
      <c r="AL1272" s="4">
        <v>1</v>
      </c>
      <c r="AM1272" s="4">
        <v>1</v>
      </c>
      <c r="AN1272" s="4">
        <v>2</v>
      </c>
    </row>
    <row x14ac:dyDescent="0.25" r="1273" customHeight="1" ht="18.75">
      <c r="A1273" s="1" t="s">
        <v>1293</v>
      </c>
      <c r="B1273" s="1" t="s">
        <v>4842</v>
      </c>
      <c r="C1273" s="4">
        <v>23097994000101</v>
      </c>
      <c r="D1273" s="2" t="s">
        <v>4842</v>
      </c>
      <c r="E1273" s="4">
        <v>21995768078</v>
      </c>
      <c r="F1273" s="1" t="s">
        <v>8985</v>
      </c>
      <c r="G1273" s="22">
        <v>45355.84953703704</v>
      </c>
      <c r="H1273" s="3">
        <v>45581.36619212963</v>
      </c>
      <c r="I1273" s="22">
        <v>45581.486354166664</v>
      </c>
      <c r="J1273" s="1" t="s">
        <v>119</v>
      </c>
      <c r="K1273" s="1" t="s">
        <v>5824</v>
      </c>
      <c r="L1273" s="25" t="s">
        <v>5109</v>
      </c>
      <c r="M1273" s="4">
        <v>554892</v>
      </c>
      <c r="N1273" s="4">
        <v>78150962</v>
      </c>
      <c r="O1273" s="4">
        <v>96876619</v>
      </c>
      <c r="P1273" s="5"/>
      <c r="Q1273" s="5"/>
      <c r="R1273" s="5"/>
      <c r="S1273" s="5"/>
      <c r="T1273" s="5"/>
      <c r="U1273" s="1" t="s">
        <v>8986</v>
      </c>
      <c r="V1273" s="5"/>
      <c r="W1273" s="27" t="s">
        <v>5802</v>
      </c>
      <c r="X1273" s="18"/>
      <c r="Y1273" s="1" t="s">
        <v>5800</v>
      </c>
      <c r="Z1273" s="27" t="s">
        <v>5801</v>
      </c>
      <c r="AA1273" s="27" t="s">
        <v>5801</v>
      </c>
      <c r="AB1273" s="5"/>
      <c r="AC1273" s="5"/>
      <c r="AD1273" s="11"/>
      <c r="AE1273" s="1" t="s">
        <v>5803</v>
      </c>
      <c r="AF1273" s="28"/>
      <c r="AG1273" s="5"/>
      <c r="AH1273" s="5"/>
      <c r="AI1273" s="11"/>
      <c r="AJ1273" s="27" t="s">
        <v>5801</v>
      </c>
      <c r="AK1273" s="5"/>
      <c r="AL1273" s="18"/>
      <c r="AM1273" s="18"/>
      <c r="AN1273" s="18"/>
    </row>
    <row x14ac:dyDescent="0.25" r="1274" customHeight="1" ht="18.75">
      <c r="A1274" s="1" t="s">
        <v>1255</v>
      </c>
      <c r="B1274" s="1" t="s">
        <v>4843</v>
      </c>
      <c r="C1274" s="4">
        <v>12838182722</v>
      </c>
      <c r="D1274" s="2" t="s">
        <v>4843</v>
      </c>
      <c r="E1274" s="4">
        <v>27998896755</v>
      </c>
      <c r="F1274" s="1" t="s">
        <v>8987</v>
      </c>
      <c r="G1274" s="22">
        <v>45460.785092592596</v>
      </c>
      <c r="H1274" s="3">
        <v>45597.23342592592</v>
      </c>
      <c r="I1274" s="22"/>
      <c r="J1274" s="1" t="s">
        <v>223</v>
      </c>
      <c r="K1274" s="1" t="s">
        <v>5893</v>
      </c>
      <c r="L1274" s="5"/>
      <c r="M1274" s="18"/>
      <c r="N1274" s="4">
        <v>85733601</v>
      </c>
      <c r="O1274" s="4">
        <v>103297822</v>
      </c>
      <c r="P1274" s="5"/>
      <c r="Q1274" s="5"/>
      <c r="R1274" s="5"/>
      <c r="S1274" s="5"/>
      <c r="T1274" s="1" t="s">
        <v>5798</v>
      </c>
      <c r="U1274" s="1" t="s">
        <v>8988</v>
      </c>
      <c r="V1274" s="5"/>
      <c r="W1274" s="5"/>
      <c r="X1274" s="18"/>
      <c r="Y1274" s="1" t="s">
        <v>5800</v>
      </c>
      <c r="Z1274" s="27" t="s">
        <v>5801</v>
      </c>
      <c r="AA1274" s="27" t="s">
        <v>5801</v>
      </c>
      <c r="AB1274" s="5"/>
      <c r="AC1274" s="27" t="s">
        <v>5802</v>
      </c>
      <c r="AD1274" s="3">
        <v>45460.78508101852</v>
      </c>
      <c r="AE1274" s="1" t="s">
        <v>5803</v>
      </c>
      <c r="AF1274" s="28"/>
      <c r="AG1274" s="5"/>
      <c r="AH1274" s="5"/>
      <c r="AI1274" s="11"/>
      <c r="AJ1274" s="27" t="s">
        <v>5801</v>
      </c>
      <c r="AK1274" s="5"/>
      <c r="AL1274" s="18"/>
      <c r="AM1274" s="18"/>
      <c r="AN1274" s="18"/>
    </row>
    <row x14ac:dyDescent="0.25" r="1275" customHeight="1" ht="18.75">
      <c r="A1275" s="1" t="s">
        <v>1438</v>
      </c>
      <c r="B1275" s="1" t="s">
        <v>1905</v>
      </c>
      <c r="C1275" s="4">
        <v>7330616648</v>
      </c>
      <c r="D1275" s="2" t="s">
        <v>1905</v>
      </c>
      <c r="E1275" s="4">
        <v>34998088402</v>
      </c>
      <c r="F1275" s="1" t="s">
        <v>8989</v>
      </c>
      <c r="G1275" s="22">
        <v>45313.75400462963</v>
      </c>
      <c r="H1275" s="3">
        <v>45597.2334837963</v>
      </c>
      <c r="I1275" s="22"/>
      <c r="J1275" s="1" t="s">
        <v>119</v>
      </c>
      <c r="K1275" s="1" t="s">
        <v>5797</v>
      </c>
      <c r="L1275" s="25" t="s">
        <v>8990</v>
      </c>
      <c r="M1275" s="18"/>
      <c r="N1275" s="4">
        <v>76820853</v>
      </c>
      <c r="O1275" s="4">
        <v>107290729</v>
      </c>
      <c r="P1275" s="5"/>
      <c r="Q1275" s="5"/>
      <c r="R1275" s="5"/>
      <c r="S1275" s="5"/>
      <c r="T1275" s="5"/>
      <c r="U1275" s="1" t="s">
        <v>8989</v>
      </c>
      <c r="V1275" s="5"/>
      <c r="W1275" s="5"/>
      <c r="X1275" s="4">
        <v>139940</v>
      </c>
      <c r="Y1275" s="1" t="s">
        <v>5800</v>
      </c>
      <c r="Z1275" s="27" t="s">
        <v>5801</v>
      </c>
      <c r="AA1275" s="27" t="s">
        <v>5802</v>
      </c>
      <c r="AB1275" s="5"/>
      <c r="AC1275" s="5"/>
      <c r="AD1275" s="11"/>
      <c r="AE1275" s="1" t="s">
        <v>5803</v>
      </c>
      <c r="AF1275" s="28"/>
      <c r="AG1275" s="5"/>
      <c r="AH1275" s="5"/>
      <c r="AI1275" s="11"/>
      <c r="AJ1275" s="27" t="s">
        <v>5802</v>
      </c>
      <c r="AK1275" s="5"/>
      <c r="AL1275" s="18"/>
      <c r="AM1275" s="18"/>
      <c r="AN1275" s="18"/>
    </row>
    <row x14ac:dyDescent="0.25" r="1276" customHeight="1" ht="18.75">
      <c r="A1276" s="1" t="s">
        <v>520</v>
      </c>
      <c r="B1276" s="1" t="s">
        <v>8991</v>
      </c>
      <c r="C1276" s="4">
        <v>11420293000182</v>
      </c>
      <c r="D1276" s="2" t="s">
        <v>8991</v>
      </c>
      <c r="E1276" s="4">
        <v>18997751463</v>
      </c>
      <c r="F1276" s="1" t="s">
        <v>8992</v>
      </c>
      <c r="G1276" s="22">
        <v>45239.853993055556</v>
      </c>
      <c r="H1276" s="3">
        <v>45597.11508101852</v>
      </c>
      <c r="I1276" s="22"/>
      <c r="J1276" s="1" t="s">
        <v>288</v>
      </c>
      <c r="K1276" s="1" t="s">
        <v>5812</v>
      </c>
      <c r="L1276" s="25" t="s">
        <v>8993</v>
      </c>
      <c r="M1276" s="18"/>
      <c r="N1276" s="4">
        <v>74157024</v>
      </c>
      <c r="O1276" s="4">
        <v>91316976</v>
      </c>
      <c r="P1276" s="5"/>
      <c r="Q1276" s="5"/>
      <c r="R1276" s="5"/>
      <c r="S1276" s="5"/>
      <c r="T1276" s="5"/>
      <c r="U1276" s="1" t="s">
        <v>8994</v>
      </c>
      <c r="V1276" s="5"/>
      <c r="W1276" s="5"/>
      <c r="X1276" s="18"/>
      <c r="Y1276" s="1" t="s">
        <v>5800</v>
      </c>
      <c r="Z1276" s="27" t="s">
        <v>5801</v>
      </c>
      <c r="AA1276" s="27" t="s">
        <v>5801</v>
      </c>
      <c r="AB1276" s="5"/>
      <c r="AC1276" s="5"/>
      <c r="AD1276" s="11"/>
      <c r="AE1276" s="1" t="s">
        <v>5803</v>
      </c>
      <c r="AF1276" s="28"/>
      <c r="AG1276" s="5"/>
      <c r="AH1276" s="5"/>
      <c r="AI1276" s="11"/>
      <c r="AJ1276" s="27" t="s">
        <v>5801</v>
      </c>
      <c r="AK1276" s="5"/>
      <c r="AL1276" s="18"/>
      <c r="AM1276" s="18"/>
      <c r="AN1276" s="18"/>
    </row>
    <row x14ac:dyDescent="0.25" r="1277" customHeight="1" ht="18.75">
      <c r="A1277" s="1" t="s">
        <v>1175</v>
      </c>
      <c r="B1277" s="1" t="s">
        <v>2497</v>
      </c>
      <c r="C1277" s="4">
        <v>14425161000131</v>
      </c>
      <c r="D1277" s="2" t="s">
        <v>8995</v>
      </c>
      <c r="E1277" s="4">
        <v>31991986771</v>
      </c>
      <c r="F1277" s="1" t="s">
        <v>8996</v>
      </c>
      <c r="G1277" s="22">
        <v>45419.92701388889</v>
      </c>
      <c r="H1277" s="3">
        <v>45597.23347222222</v>
      </c>
      <c r="I1277" s="22"/>
      <c r="J1277" s="1" t="s">
        <v>75</v>
      </c>
      <c r="K1277" s="5"/>
      <c r="L1277" s="25" t="s">
        <v>5290</v>
      </c>
      <c r="M1277" s="18"/>
      <c r="N1277" s="4">
        <v>83525368</v>
      </c>
      <c r="O1277" s="4">
        <v>100942532</v>
      </c>
      <c r="P1277" s="5"/>
      <c r="Q1277" s="5"/>
      <c r="R1277" s="5"/>
      <c r="S1277" s="5"/>
      <c r="T1277" s="5"/>
      <c r="U1277" s="1" t="s">
        <v>8996</v>
      </c>
      <c r="V1277" s="5"/>
      <c r="W1277" s="5"/>
      <c r="X1277" s="18"/>
      <c r="Y1277" s="1" t="s">
        <v>5800</v>
      </c>
      <c r="Z1277" s="27" t="s">
        <v>5801</v>
      </c>
      <c r="AA1277" s="27" t="s">
        <v>5801</v>
      </c>
      <c r="AB1277" s="5"/>
      <c r="AC1277" s="27" t="s">
        <v>5802</v>
      </c>
      <c r="AD1277" s="3">
        <v>45419.92699074074</v>
      </c>
      <c r="AE1277" s="1" t="s">
        <v>5803</v>
      </c>
      <c r="AF1277" s="28"/>
      <c r="AG1277" s="5"/>
      <c r="AH1277" s="5"/>
      <c r="AI1277" s="11"/>
      <c r="AJ1277" s="27" t="s">
        <v>5801</v>
      </c>
      <c r="AK1277" s="5"/>
      <c r="AL1277" s="18"/>
      <c r="AM1277" s="18"/>
      <c r="AN1277" s="18"/>
    </row>
    <row x14ac:dyDescent="0.25" r="1278" customHeight="1" ht="18.75">
      <c r="A1278" s="1" t="s">
        <v>831</v>
      </c>
      <c r="B1278" s="1" t="s">
        <v>1906</v>
      </c>
      <c r="C1278" s="4">
        <v>35660522000102</v>
      </c>
      <c r="D1278" s="2" t="s">
        <v>1906</v>
      </c>
      <c r="E1278" s="4">
        <v>11964857896</v>
      </c>
      <c r="F1278" s="1" t="s">
        <v>8997</v>
      </c>
      <c r="G1278" s="22">
        <v>45252.56869212963</v>
      </c>
      <c r="H1278" s="3">
        <v>45597.233449074076</v>
      </c>
      <c r="I1278" s="22"/>
      <c r="J1278" s="1" t="s">
        <v>119</v>
      </c>
      <c r="K1278" s="1" t="s">
        <v>5824</v>
      </c>
      <c r="L1278" s="25" t="s">
        <v>8998</v>
      </c>
      <c r="M1278" s="4">
        <v>1052037</v>
      </c>
      <c r="N1278" s="4">
        <v>74452958</v>
      </c>
      <c r="O1278" s="4">
        <v>92076560</v>
      </c>
      <c r="P1278" s="5"/>
      <c r="Q1278" s="5"/>
      <c r="R1278" s="5"/>
      <c r="S1278" s="5"/>
      <c r="T1278" s="5"/>
      <c r="U1278" s="1" t="s">
        <v>8999</v>
      </c>
      <c r="V1278" s="5"/>
      <c r="W1278" s="5"/>
      <c r="X1278" s="18"/>
      <c r="Y1278" s="1" t="s">
        <v>5800</v>
      </c>
      <c r="Z1278" s="27" t="s">
        <v>5801</v>
      </c>
      <c r="AA1278" s="27" t="s">
        <v>5801</v>
      </c>
      <c r="AB1278" s="5"/>
      <c r="AC1278" s="5"/>
      <c r="AD1278" s="11"/>
      <c r="AE1278" s="1" t="s">
        <v>5803</v>
      </c>
      <c r="AF1278" s="28"/>
      <c r="AG1278" s="5"/>
      <c r="AH1278" s="5"/>
      <c r="AI1278" s="11"/>
      <c r="AJ1278" s="27" t="s">
        <v>5801</v>
      </c>
      <c r="AK1278" s="5"/>
      <c r="AL1278" s="18"/>
      <c r="AM1278" s="18"/>
      <c r="AN1278" s="18"/>
    </row>
    <row x14ac:dyDescent="0.25" r="1279" customHeight="1" ht="18.75">
      <c r="A1279" s="1" t="s">
        <v>1437</v>
      </c>
      <c r="B1279" s="1" t="s">
        <v>4844</v>
      </c>
      <c r="C1279" s="4">
        <v>7887287000162</v>
      </c>
      <c r="D1279" s="2" t="s">
        <v>4844</v>
      </c>
      <c r="E1279" s="4">
        <v>37998303939</v>
      </c>
      <c r="F1279" s="1" t="s">
        <v>9000</v>
      </c>
      <c r="G1279" s="22">
        <v>45545.79530092593</v>
      </c>
      <c r="H1279" s="3">
        <v>45597.233460648145</v>
      </c>
      <c r="I1279" s="22"/>
      <c r="J1279" s="1" t="s">
        <v>306</v>
      </c>
      <c r="K1279" s="1" t="s">
        <v>5812</v>
      </c>
      <c r="L1279" s="5"/>
      <c r="M1279" s="18"/>
      <c r="N1279" s="4">
        <v>88221042</v>
      </c>
      <c r="O1279" s="4">
        <v>107215898</v>
      </c>
      <c r="P1279" s="5"/>
      <c r="Q1279" s="5"/>
      <c r="R1279" s="5"/>
      <c r="S1279" s="5"/>
      <c r="T1279" s="5"/>
      <c r="U1279" s="5"/>
      <c r="V1279" s="5"/>
      <c r="W1279" s="5"/>
      <c r="X1279" s="18"/>
      <c r="Y1279" s="1" t="s">
        <v>5800</v>
      </c>
      <c r="Z1279" s="27" t="s">
        <v>5801</v>
      </c>
      <c r="AA1279" s="27" t="s">
        <v>5801</v>
      </c>
      <c r="AB1279" s="5"/>
      <c r="AC1279" s="27" t="s">
        <v>5802</v>
      </c>
      <c r="AD1279" s="3">
        <v>45534.83695601852</v>
      </c>
      <c r="AE1279" s="1" t="s">
        <v>5803</v>
      </c>
      <c r="AF1279" s="26" t="s">
        <v>9001</v>
      </c>
      <c r="AG1279" s="5"/>
      <c r="AH1279" s="5"/>
      <c r="AI1279" s="11"/>
      <c r="AJ1279" s="27" t="s">
        <v>5801</v>
      </c>
      <c r="AK1279" s="5"/>
      <c r="AL1279" s="18"/>
      <c r="AM1279" s="18"/>
      <c r="AN1279" s="18"/>
    </row>
    <row x14ac:dyDescent="0.25" r="1280" customHeight="1" ht="18.75">
      <c r="A1280" s="1" t="s">
        <v>351</v>
      </c>
      <c r="B1280" s="1" t="s">
        <v>5059</v>
      </c>
      <c r="C1280" s="4">
        <v>20315905000168</v>
      </c>
      <c r="D1280" s="2" t="s">
        <v>9002</v>
      </c>
      <c r="E1280" s="4">
        <v>11974399684</v>
      </c>
      <c r="F1280" s="1" t="s">
        <v>9003</v>
      </c>
      <c r="G1280" s="22">
        <v>45469.58739583333</v>
      </c>
      <c r="H1280" s="3">
        <v>45597.22730324074</v>
      </c>
      <c r="I1280" s="22"/>
      <c r="J1280" s="1" t="s">
        <v>66</v>
      </c>
      <c r="K1280" s="1" t="s">
        <v>5824</v>
      </c>
      <c r="L1280" s="25" t="s">
        <v>5398</v>
      </c>
      <c r="M1280" s="4">
        <v>948834</v>
      </c>
      <c r="N1280" s="4">
        <v>85955335</v>
      </c>
      <c r="O1280" s="4">
        <v>103748012</v>
      </c>
      <c r="P1280" s="5"/>
      <c r="Q1280" s="5"/>
      <c r="R1280" s="5"/>
      <c r="S1280" s="5"/>
      <c r="T1280" s="5"/>
      <c r="U1280" s="1" t="s">
        <v>9004</v>
      </c>
      <c r="V1280" s="5"/>
      <c r="W1280" s="27" t="s">
        <v>5802</v>
      </c>
      <c r="X1280" s="18"/>
      <c r="Y1280" s="1" t="s">
        <v>5800</v>
      </c>
      <c r="Z1280" s="27" t="s">
        <v>5801</v>
      </c>
      <c r="AA1280" s="27" t="s">
        <v>5801</v>
      </c>
      <c r="AB1280" s="5"/>
      <c r="AC1280" s="27" t="s">
        <v>5802</v>
      </c>
      <c r="AD1280" s="3">
        <v>45469.587372685186</v>
      </c>
      <c r="AE1280" s="1" t="s">
        <v>5803</v>
      </c>
      <c r="AF1280" s="28"/>
      <c r="AG1280" s="5"/>
      <c r="AH1280" s="5"/>
      <c r="AI1280" s="11"/>
      <c r="AJ1280" s="27" t="s">
        <v>5801</v>
      </c>
      <c r="AK1280" s="5"/>
      <c r="AL1280" s="18"/>
      <c r="AM1280" s="18"/>
      <c r="AN1280" s="18"/>
    </row>
    <row x14ac:dyDescent="0.25" r="1281" customHeight="1" ht="18.75">
      <c r="A1281" s="1" t="s">
        <v>811</v>
      </c>
      <c r="B1281" s="1" t="s">
        <v>2067</v>
      </c>
      <c r="C1281" s="4">
        <v>28864024000108</v>
      </c>
      <c r="D1281" s="2" t="s">
        <v>9005</v>
      </c>
      <c r="E1281" s="4">
        <v>21972879571</v>
      </c>
      <c r="F1281" s="1" t="s">
        <v>9006</v>
      </c>
      <c r="G1281" s="22">
        <v>45411.88761574074</v>
      </c>
      <c r="H1281" s="3">
        <v>45597.233460648145</v>
      </c>
      <c r="I1281" s="22"/>
      <c r="J1281" s="1" t="s">
        <v>119</v>
      </c>
      <c r="K1281" s="1" t="s">
        <v>5812</v>
      </c>
      <c r="L1281" s="25" t="s">
        <v>5268</v>
      </c>
      <c r="M1281" s="18"/>
      <c r="N1281" s="4">
        <v>82674543</v>
      </c>
      <c r="O1281" s="4">
        <v>100438261</v>
      </c>
      <c r="P1281" s="5"/>
      <c r="Q1281" s="5"/>
      <c r="R1281" s="5"/>
      <c r="S1281" s="5"/>
      <c r="T1281" s="1" t="s">
        <v>5815</v>
      </c>
      <c r="U1281" s="5"/>
      <c r="V1281" s="5"/>
      <c r="W1281" s="5"/>
      <c r="X1281" s="18"/>
      <c r="Y1281" s="1" t="s">
        <v>5800</v>
      </c>
      <c r="Z1281" s="27" t="s">
        <v>5801</v>
      </c>
      <c r="AA1281" s="27" t="s">
        <v>5801</v>
      </c>
      <c r="AB1281" s="5"/>
      <c r="AC1281" s="27" t="s">
        <v>5802</v>
      </c>
      <c r="AD1281" s="3">
        <v>45411.887604166666</v>
      </c>
      <c r="AE1281" s="1" t="s">
        <v>5803</v>
      </c>
      <c r="AF1281" s="28"/>
      <c r="AG1281" s="5"/>
      <c r="AH1281" s="5"/>
      <c r="AI1281" s="11"/>
      <c r="AJ1281" s="27" t="s">
        <v>5801</v>
      </c>
      <c r="AK1281" s="5"/>
      <c r="AL1281" s="18"/>
      <c r="AM1281" s="18"/>
      <c r="AN1281" s="18"/>
    </row>
    <row x14ac:dyDescent="0.25" r="1282" customHeight="1" ht="18.75">
      <c r="A1282" s="1" t="s">
        <v>880</v>
      </c>
      <c r="B1282" s="1" t="s">
        <v>2318</v>
      </c>
      <c r="C1282" s="4">
        <v>45570707000171</v>
      </c>
      <c r="D1282" s="2" t="s">
        <v>9007</v>
      </c>
      <c r="E1282" s="4">
        <v>64981221600</v>
      </c>
      <c r="F1282" s="1" t="s">
        <v>9008</v>
      </c>
      <c r="G1282" s="22">
        <v>45566.91488425926</v>
      </c>
      <c r="H1282" s="3">
        <v>45597.23342592592</v>
      </c>
      <c r="I1282" s="22"/>
      <c r="J1282" s="1" t="s">
        <v>44</v>
      </c>
      <c r="K1282" s="1" t="s">
        <v>5812</v>
      </c>
      <c r="L1282" s="25" t="s">
        <v>9009</v>
      </c>
      <c r="M1282" s="18"/>
      <c r="N1282" s="4">
        <v>88810252</v>
      </c>
      <c r="O1282" s="4">
        <v>108257476</v>
      </c>
      <c r="P1282" s="5"/>
      <c r="Q1282" s="1" t="s">
        <v>6101</v>
      </c>
      <c r="R1282" s="5"/>
      <c r="S1282" s="1" t="s">
        <v>5814</v>
      </c>
      <c r="T1282" s="1" t="s">
        <v>5815</v>
      </c>
      <c r="U1282" s="5"/>
      <c r="V1282" s="5"/>
      <c r="W1282" s="5"/>
      <c r="X1282" s="18"/>
      <c r="Y1282" s="1" t="s">
        <v>5800</v>
      </c>
      <c r="Z1282" s="27" t="s">
        <v>5801</v>
      </c>
      <c r="AA1282" s="27" t="s">
        <v>5801</v>
      </c>
      <c r="AB1282" s="5"/>
      <c r="AC1282" s="27" t="s">
        <v>5802</v>
      </c>
      <c r="AD1282" s="3">
        <v>45566.91486111111</v>
      </c>
      <c r="AE1282" s="1" t="s">
        <v>5803</v>
      </c>
      <c r="AF1282" s="28"/>
      <c r="AG1282" s="5"/>
      <c r="AH1282" s="5"/>
      <c r="AI1282" s="11"/>
      <c r="AJ1282" s="27" t="s">
        <v>5801</v>
      </c>
      <c r="AK1282" s="27" t="s">
        <v>5802</v>
      </c>
      <c r="AL1282" s="4">
        <v>1</v>
      </c>
      <c r="AM1282" s="4">
        <v>1</v>
      </c>
      <c r="AN1282" s="4">
        <v>1</v>
      </c>
    </row>
    <row x14ac:dyDescent="0.25" r="1283" customHeight="1" ht="18.75">
      <c r="A1283" s="1" t="s">
        <v>863</v>
      </c>
      <c r="B1283" s="1" t="s">
        <v>2319</v>
      </c>
      <c r="C1283" s="4">
        <v>44644780000188</v>
      </c>
      <c r="D1283" s="2" t="s">
        <v>2319</v>
      </c>
      <c r="E1283" s="4">
        <v>86998153562</v>
      </c>
      <c r="F1283" s="1" t="s">
        <v>9010</v>
      </c>
      <c r="G1283" s="22">
        <v>45369.96215277778</v>
      </c>
      <c r="H1283" s="3">
        <v>45385.881064814814</v>
      </c>
      <c r="I1283" s="22">
        <v>45440.09625</v>
      </c>
      <c r="J1283" s="1" t="s">
        <v>20</v>
      </c>
      <c r="K1283" s="1" t="s">
        <v>5812</v>
      </c>
      <c r="L1283" s="25" t="s">
        <v>5141</v>
      </c>
      <c r="M1283" s="18"/>
      <c r="N1283" s="4">
        <v>79393370</v>
      </c>
      <c r="O1283" s="4">
        <v>97991777</v>
      </c>
      <c r="P1283" s="5"/>
      <c r="Q1283" s="5"/>
      <c r="R1283" s="5"/>
      <c r="S1283" s="5"/>
      <c r="T1283" s="5"/>
      <c r="U1283" s="1" t="s">
        <v>9011</v>
      </c>
      <c r="V1283" s="5"/>
      <c r="W1283" s="5"/>
      <c r="X1283" s="18"/>
      <c r="Y1283" s="1" t="s">
        <v>5800</v>
      </c>
      <c r="Z1283" s="27" t="s">
        <v>5801</v>
      </c>
      <c r="AA1283" s="27" t="s">
        <v>5801</v>
      </c>
      <c r="AB1283" s="5"/>
      <c r="AC1283" s="5"/>
      <c r="AD1283" s="11"/>
      <c r="AE1283" s="1" t="s">
        <v>5803</v>
      </c>
      <c r="AF1283" s="28"/>
      <c r="AG1283" s="5"/>
      <c r="AH1283" s="5"/>
      <c r="AI1283" s="11"/>
      <c r="AJ1283" s="5"/>
      <c r="AK1283" s="5"/>
      <c r="AL1283" s="18"/>
      <c r="AM1283" s="18"/>
      <c r="AN1283" s="18"/>
    </row>
    <row x14ac:dyDescent="0.25" r="1284" customHeight="1" ht="18.75">
      <c r="A1284" s="1" t="s">
        <v>455</v>
      </c>
      <c r="B1284" s="1" t="s">
        <v>2320</v>
      </c>
      <c r="C1284" s="4">
        <v>40610072000175</v>
      </c>
      <c r="D1284" s="2" t="s">
        <v>2320</v>
      </c>
      <c r="E1284" s="4">
        <v>31991600555</v>
      </c>
      <c r="F1284" s="1" t="s">
        <v>9012</v>
      </c>
      <c r="G1284" s="22">
        <v>45183.73164351852</v>
      </c>
      <c r="H1284" s="3">
        <v>45597.23024305556</v>
      </c>
      <c r="I1284" s="22"/>
      <c r="J1284" s="1" t="s">
        <v>273</v>
      </c>
      <c r="K1284" s="5"/>
      <c r="L1284" s="25" t="s">
        <v>9013</v>
      </c>
      <c r="M1284" s="18"/>
      <c r="N1284" s="4">
        <v>71639200</v>
      </c>
      <c r="O1284" s="4">
        <v>87811815</v>
      </c>
      <c r="P1284" s="5"/>
      <c r="Q1284" s="5"/>
      <c r="R1284" s="5"/>
      <c r="S1284" s="5"/>
      <c r="T1284" s="5"/>
      <c r="U1284" s="1" t="s">
        <v>9014</v>
      </c>
      <c r="V1284" s="5"/>
      <c r="W1284" s="27" t="s">
        <v>5801</v>
      </c>
      <c r="X1284" s="18"/>
      <c r="Y1284" s="1" t="s">
        <v>5800</v>
      </c>
      <c r="Z1284" s="27" t="s">
        <v>5801</v>
      </c>
      <c r="AA1284" s="27" t="s">
        <v>5801</v>
      </c>
      <c r="AB1284" s="1" t="s">
        <v>9015</v>
      </c>
      <c r="AC1284" s="5"/>
      <c r="AD1284" s="11"/>
      <c r="AE1284" s="1" t="s">
        <v>5803</v>
      </c>
      <c r="AF1284" s="28"/>
      <c r="AG1284" s="1" t="s">
        <v>5852</v>
      </c>
      <c r="AH1284" s="1" t="s">
        <v>6034</v>
      </c>
      <c r="AI1284" s="3">
        <v>45548.78920138889</v>
      </c>
      <c r="AJ1284" s="27" t="s">
        <v>5801</v>
      </c>
      <c r="AK1284" s="5"/>
      <c r="AL1284" s="18"/>
      <c r="AM1284" s="18"/>
      <c r="AN1284" s="18"/>
    </row>
    <row x14ac:dyDescent="0.25" r="1285" customHeight="1" ht="18.75">
      <c r="A1285" s="1" t="s">
        <v>1449</v>
      </c>
      <c r="B1285" s="1" t="s">
        <v>1980</v>
      </c>
      <c r="C1285" s="4">
        <v>50134024000101</v>
      </c>
      <c r="D1285" s="2" t="s">
        <v>1980</v>
      </c>
      <c r="E1285" s="4">
        <v>11941929232</v>
      </c>
      <c r="F1285" s="1" t="s">
        <v>9016</v>
      </c>
      <c r="G1285" s="22">
        <v>45518.72825231482</v>
      </c>
      <c r="H1285" s="3">
        <v>45597.23024305556</v>
      </c>
      <c r="I1285" s="22"/>
      <c r="J1285" s="1" t="s">
        <v>223</v>
      </c>
      <c r="K1285" s="1" t="s">
        <v>5939</v>
      </c>
      <c r="L1285" s="5"/>
      <c r="M1285" s="18"/>
      <c r="N1285" s="4">
        <v>87414310</v>
      </c>
      <c r="O1285" s="4">
        <v>106014745</v>
      </c>
      <c r="P1285" s="5"/>
      <c r="Q1285" s="5"/>
      <c r="R1285" s="5"/>
      <c r="S1285" s="5"/>
      <c r="T1285" s="5"/>
      <c r="U1285" s="5"/>
      <c r="V1285" s="5"/>
      <c r="W1285" s="5"/>
      <c r="X1285" s="18"/>
      <c r="Y1285" s="1" t="s">
        <v>5800</v>
      </c>
      <c r="Z1285" s="27" t="s">
        <v>5801</v>
      </c>
      <c r="AA1285" s="27" t="s">
        <v>5801</v>
      </c>
      <c r="AB1285" s="5"/>
      <c r="AC1285" s="27" t="s">
        <v>5802</v>
      </c>
      <c r="AD1285" s="3">
        <v>45518.67900462963</v>
      </c>
      <c r="AE1285" s="1" t="s">
        <v>5803</v>
      </c>
      <c r="AF1285" s="28"/>
      <c r="AG1285" s="5"/>
      <c r="AH1285" s="5"/>
      <c r="AI1285" s="11"/>
      <c r="AJ1285" s="27" t="s">
        <v>5801</v>
      </c>
      <c r="AK1285" s="5"/>
      <c r="AL1285" s="18"/>
      <c r="AM1285" s="18"/>
      <c r="AN1285" s="18"/>
    </row>
    <row x14ac:dyDescent="0.25" r="1286" customHeight="1" ht="18.75">
      <c r="A1286" s="1" t="s">
        <v>1507</v>
      </c>
      <c r="B1286" s="1" t="s">
        <v>5060</v>
      </c>
      <c r="C1286" s="4">
        <v>23860872000125</v>
      </c>
      <c r="D1286" s="2" t="s">
        <v>5060</v>
      </c>
      <c r="E1286" s="4">
        <v>18991027689</v>
      </c>
      <c r="F1286" s="1" t="s">
        <v>9017</v>
      </c>
      <c r="G1286" s="22">
        <v>45581.698541666665</v>
      </c>
      <c r="H1286" s="3">
        <v>45597.090844907405</v>
      </c>
      <c r="I1286" s="22"/>
      <c r="J1286" s="1" t="s">
        <v>117</v>
      </c>
      <c r="K1286" s="1" t="s">
        <v>5812</v>
      </c>
      <c r="L1286" s="5"/>
      <c r="M1286" s="18"/>
      <c r="N1286" s="4">
        <v>89269687</v>
      </c>
      <c r="O1286" s="4">
        <v>108913293</v>
      </c>
      <c r="P1286" s="5"/>
      <c r="Q1286" s="5"/>
      <c r="R1286" s="5"/>
      <c r="S1286" s="5"/>
      <c r="T1286" s="1" t="s">
        <v>5815</v>
      </c>
      <c r="U1286" s="5"/>
      <c r="V1286" s="5"/>
      <c r="W1286" s="5"/>
      <c r="X1286" s="18"/>
      <c r="Y1286" s="1" t="s">
        <v>5800</v>
      </c>
      <c r="Z1286" s="27" t="s">
        <v>5801</v>
      </c>
      <c r="AA1286" s="27" t="s">
        <v>5801</v>
      </c>
      <c r="AB1286" s="5"/>
      <c r="AC1286" s="27" t="s">
        <v>5802</v>
      </c>
      <c r="AD1286" s="3">
        <v>45534.83695601852</v>
      </c>
      <c r="AE1286" s="1" t="s">
        <v>5803</v>
      </c>
      <c r="AF1286" s="28"/>
      <c r="AG1286" s="5"/>
      <c r="AH1286" s="5"/>
      <c r="AI1286" s="11"/>
      <c r="AJ1286" s="27" t="s">
        <v>5801</v>
      </c>
      <c r="AK1286" s="5"/>
      <c r="AL1286" s="18"/>
      <c r="AM1286" s="18"/>
      <c r="AN1286" s="18"/>
    </row>
    <row x14ac:dyDescent="0.25" r="1287" customHeight="1" ht="18.75">
      <c r="A1287" s="1" t="s">
        <v>1382</v>
      </c>
      <c r="B1287" s="1" t="s">
        <v>2321</v>
      </c>
      <c r="C1287" s="4">
        <v>1402369000193</v>
      </c>
      <c r="D1287" s="2" t="s">
        <v>2321</v>
      </c>
      <c r="E1287" s="4">
        <v>85985592529</v>
      </c>
      <c r="F1287" s="1" t="s">
        <v>9018</v>
      </c>
      <c r="G1287" s="22">
        <v>45244.73599537037</v>
      </c>
      <c r="H1287" s="3">
        <v>45244.85297453704</v>
      </c>
      <c r="I1287" s="22">
        <v>45318.8169212963</v>
      </c>
      <c r="J1287" s="1" t="s">
        <v>119</v>
      </c>
      <c r="K1287" s="1" t="s">
        <v>5846</v>
      </c>
      <c r="L1287" s="25" t="s">
        <v>9019</v>
      </c>
      <c r="M1287" s="18"/>
      <c r="N1287" s="4">
        <v>74269767</v>
      </c>
      <c r="O1287" s="4">
        <v>91495104</v>
      </c>
      <c r="P1287" s="5"/>
      <c r="Q1287" s="5"/>
      <c r="R1287" s="5"/>
      <c r="S1287" s="5"/>
      <c r="T1287" s="5"/>
      <c r="U1287" s="1" t="s">
        <v>9020</v>
      </c>
      <c r="V1287" s="5"/>
      <c r="W1287" s="5"/>
      <c r="X1287" s="18"/>
      <c r="Y1287" s="1" t="s">
        <v>5800</v>
      </c>
      <c r="Z1287" s="27" t="s">
        <v>5801</v>
      </c>
      <c r="AA1287" s="27" t="s">
        <v>5801</v>
      </c>
      <c r="AB1287" s="5"/>
      <c r="AC1287" s="5"/>
      <c r="AD1287" s="11"/>
      <c r="AE1287" s="1" t="s">
        <v>5803</v>
      </c>
      <c r="AF1287" s="28"/>
      <c r="AG1287" s="5"/>
      <c r="AH1287" s="5"/>
      <c r="AI1287" s="11"/>
      <c r="AJ1287" s="5"/>
      <c r="AK1287" s="5"/>
      <c r="AL1287" s="18"/>
      <c r="AM1287" s="18"/>
      <c r="AN1287" s="18"/>
    </row>
    <row x14ac:dyDescent="0.25" r="1288" customHeight="1" ht="18.75">
      <c r="A1288" s="1" t="s">
        <v>568</v>
      </c>
      <c r="B1288" s="1" t="s">
        <v>1981</v>
      </c>
      <c r="C1288" s="4">
        <v>52421202000100</v>
      </c>
      <c r="D1288" s="2" t="s">
        <v>1981</v>
      </c>
      <c r="E1288" s="4">
        <v>47996699696</v>
      </c>
      <c r="F1288" s="1" t="s">
        <v>9021</v>
      </c>
      <c r="G1288" s="22">
        <v>45533.62138888889</v>
      </c>
      <c r="H1288" s="3">
        <v>45597.23339120371</v>
      </c>
      <c r="I1288" s="22"/>
      <c r="J1288" s="1" t="s">
        <v>288</v>
      </c>
      <c r="K1288" s="1" t="s">
        <v>5797</v>
      </c>
      <c r="L1288" s="5"/>
      <c r="M1288" s="18"/>
      <c r="N1288" s="4">
        <v>87840480</v>
      </c>
      <c r="O1288" s="4">
        <v>106696960</v>
      </c>
      <c r="P1288" s="5"/>
      <c r="Q1288" s="5"/>
      <c r="R1288" s="5"/>
      <c r="S1288" s="5"/>
      <c r="T1288" s="1" t="s">
        <v>5798</v>
      </c>
      <c r="U1288" s="5"/>
      <c r="V1288" s="5"/>
      <c r="W1288" s="27" t="s">
        <v>5801</v>
      </c>
      <c r="X1288" s="4">
        <v>109518</v>
      </c>
      <c r="Y1288" s="1" t="s">
        <v>5800</v>
      </c>
      <c r="Z1288" s="27" t="s">
        <v>5801</v>
      </c>
      <c r="AA1288" s="27" t="s">
        <v>5801</v>
      </c>
      <c r="AB1288" s="5"/>
      <c r="AC1288" s="27" t="s">
        <v>5802</v>
      </c>
      <c r="AD1288" s="3">
        <v>45533.61659722222</v>
      </c>
      <c r="AE1288" s="1" t="s">
        <v>5803</v>
      </c>
      <c r="AF1288" s="28"/>
      <c r="AG1288" s="5"/>
      <c r="AH1288" s="5"/>
      <c r="AI1288" s="11"/>
      <c r="AJ1288" s="27" t="s">
        <v>5801</v>
      </c>
      <c r="AK1288" s="5"/>
      <c r="AL1288" s="18"/>
      <c r="AM1288" s="18"/>
      <c r="AN1288" s="18"/>
    </row>
    <row x14ac:dyDescent="0.25" r="1289" customHeight="1" ht="18.75">
      <c r="A1289" s="1" t="s">
        <v>429</v>
      </c>
      <c r="B1289" s="1" t="s">
        <v>2322</v>
      </c>
      <c r="C1289" s="4">
        <v>17113656000202</v>
      </c>
      <c r="D1289" s="2" t="s">
        <v>2322</v>
      </c>
      <c r="E1289" s="4">
        <v>34933001978</v>
      </c>
      <c r="F1289" s="1" t="s">
        <v>9022</v>
      </c>
      <c r="G1289" s="22">
        <v>45295.76768518519</v>
      </c>
      <c r="H1289" s="3">
        <v>45597.23024305556</v>
      </c>
      <c r="I1289" s="22"/>
      <c r="J1289" s="1" t="s">
        <v>144</v>
      </c>
      <c r="K1289" s="1" t="s">
        <v>5824</v>
      </c>
      <c r="L1289" s="25" t="s">
        <v>9023</v>
      </c>
      <c r="M1289" s="4">
        <v>1167671</v>
      </c>
      <c r="N1289" s="4">
        <v>75793146</v>
      </c>
      <c r="O1289" s="4">
        <v>94079981</v>
      </c>
      <c r="P1289" s="5"/>
      <c r="Q1289" s="5"/>
      <c r="R1289" s="5"/>
      <c r="S1289" s="5"/>
      <c r="T1289" s="1" t="s">
        <v>5815</v>
      </c>
      <c r="U1289" s="1" t="s">
        <v>9022</v>
      </c>
      <c r="V1289" s="5"/>
      <c r="W1289" s="5"/>
      <c r="X1289" s="18"/>
      <c r="Y1289" s="1" t="s">
        <v>5800</v>
      </c>
      <c r="Z1289" s="27" t="s">
        <v>5801</v>
      </c>
      <c r="AA1289" s="27" t="s">
        <v>5801</v>
      </c>
      <c r="AB1289" s="5"/>
      <c r="AC1289" s="5"/>
      <c r="AD1289" s="11"/>
      <c r="AE1289" s="1" t="s">
        <v>5803</v>
      </c>
      <c r="AF1289" s="28"/>
      <c r="AG1289" s="5"/>
      <c r="AH1289" s="5"/>
      <c r="AI1289" s="11"/>
      <c r="AJ1289" s="27" t="s">
        <v>5801</v>
      </c>
      <c r="AK1289" s="5"/>
      <c r="AL1289" s="18"/>
      <c r="AM1289" s="18"/>
      <c r="AN1289" s="18"/>
    </row>
    <row x14ac:dyDescent="0.25" r="1290" customHeight="1" ht="18.75">
      <c r="A1290" s="1" t="s">
        <v>948</v>
      </c>
      <c r="B1290" s="1" t="s">
        <v>2498</v>
      </c>
      <c r="C1290" s="4">
        <v>45142631000183</v>
      </c>
      <c r="D1290" s="2" t="s">
        <v>2498</v>
      </c>
      <c r="E1290" s="4">
        <v>41998180141</v>
      </c>
      <c r="F1290" s="1" t="s">
        <v>9024</v>
      </c>
      <c r="G1290" s="22">
        <v>45509.691041666665</v>
      </c>
      <c r="H1290" s="3">
        <v>45597.2334375</v>
      </c>
      <c r="I1290" s="22"/>
      <c r="J1290" s="1" t="s">
        <v>119</v>
      </c>
      <c r="K1290" s="1" t="s">
        <v>5812</v>
      </c>
      <c r="L1290" s="25" t="s">
        <v>5516</v>
      </c>
      <c r="M1290" s="18"/>
      <c r="N1290" s="4">
        <v>87135169</v>
      </c>
      <c r="O1290" s="4">
        <v>105591766</v>
      </c>
      <c r="P1290" s="5"/>
      <c r="Q1290" s="1" t="s">
        <v>5852</v>
      </c>
      <c r="R1290" s="5"/>
      <c r="S1290" s="1" t="s">
        <v>5814</v>
      </c>
      <c r="T1290" s="5"/>
      <c r="U1290" s="5"/>
      <c r="V1290" s="5"/>
      <c r="W1290" s="5"/>
      <c r="X1290" s="18"/>
      <c r="Y1290" s="1" t="s">
        <v>5800</v>
      </c>
      <c r="Z1290" s="27" t="s">
        <v>5801</v>
      </c>
      <c r="AA1290" s="27" t="s">
        <v>5801</v>
      </c>
      <c r="AB1290" s="1" t="s">
        <v>9025</v>
      </c>
      <c r="AC1290" s="27" t="s">
        <v>5802</v>
      </c>
      <c r="AD1290" s="3">
        <v>45509.691030092596</v>
      </c>
      <c r="AE1290" s="1" t="s">
        <v>5803</v>
      </c>
      <c r="AF1290" s="26" t="s">
        <v>9026</v>
      </c>
      <c r="AG1290" s="5"/>
      <c r="AH1290" s="5"/>
      <c r="AI1290" s="11"/>
      <c r="AJ1290" s="27" t="s">
        <v>5801</v>
      </c>
      <c r="AK1290" s="27" t="s">
        <v>5801</v>
      </c>
      <c r="AL1290" s="4">
        <v>0</v>
      </c>
      <c r="AM1290" s="4">
        <v>0</v>
      </c>
      <c r="AN1290" s="4">
        <v>0</v>
      </c>
    </row>
    <row x14ac:dyDescent="0.25" r="1291" customHeight="1" ht="18.75">
      <c r="A1291" s="1" t="s">
        <v>1154</v>
      </c>
      <c r="B1291" s="1" t="s">
        <v>2499</v>
      </c>
      <c r="C1291" s="4">
        <v>13332099000170</v>
      </c>
      <c r="D1291" s="2" t="s">
        <v>2499</v>
      </c>
      <c r="E1291" s="4">
        <v>11982305420</v>
      </c>
      <c r="F1291" s="1" t="s">
        <v>9027</v>
      </c>
      <c r="G1291" s="22">
        <v>45274.90222222222</v>
      </c>
      <c r="H1291" s="3">
        <v>45597.23025462963</v>
      </c>
      <c r="I1291" s="22"/>
      <c r="J1291" s="1" t="s">
        <v>20</v>
      </c>
      <c r="K1291" s="1" t="s">
        <v>5835</v>
      </c>
      <c r="L1291" s="25" t="s">
        <v>9028</v>
      </c>
      <c r="M1291" s="18"/>
      <c r="N1291" s="4">
        <v>75333918</v>
      </c>
      <c r="O1291" s="4">
        <v>93272336</v>
      </c>
      <c r="P1291" s="5"/>
      <c r="Q1291" s="5"/>
      <c r="R1291" s="5"/>
      <c r="S1291" s="5"/>
      <c r="T1291" s="5"/>
      <c r="U1291" s="1" t="s">
        <v>9027</v>
      </c>
      <c r="V1291" s="5"/>
      <c r="W1291" s="27" t="s">
        <v>5801</v>
      </c>
      <c r="X1291" s="18"/>
      <c r="Y1291" s="1" t="s">
        <v>5800</v>
      </c>
      <c r="Z1291" s="27" t="s">
        <v>5801</v>
      </c>
      <c r="AA1291" s="27" t="s">
        <v>5801</v>
      </c>
      <c r="AB1291" s="5"/>
      <c r="AC1291" s="5"/>
      <c r="AD1291" s="11"/>
      <c r="AE1291" s="1" t="s">
        <v>5803</v>
      </c>
      <c r="AF1291" s="28"/>
      <c r="AG1291" s="5"/>
      <c r="AH1291" s="5"/>
      <c r="AI1291" s="11"/>
      <c r="AJ1291" s="27" t="s">
        <v>5801</v>
      </c>
      <c r="AK1291" s="5"/>
      <c r="AL1291" s="18"/>
      <c r="AM1291" s="18"/>
      <c r="AN1291" s="18"/>
    </row>
    <row x14ac:dyDescent="0.25" r="1292" customHeight="1" ht="18.75">
      <c r="A1292" s="1" t="s">
        <v>1004</v>
      </c>
      <c r="B1292" s="1" t="s">
        <v>2500</v>
      </c>
      <c r="C1292" s="4">
        <v>28354621000192</v>
      </c>
      <c r="D1292" s="2" t="s">
        <v>9029</v>
      </c>
      <c r="E1292" s="4">
        <v>34998293949</v>
      </c>
      <c r="F1292" s="1" t="s">
        <v>9030</v>
      </c>
      <c r="G1292" s="22">
        <v>45389.96902777778</v>
      </c>
      <c r="H1292" s="3">
        <v>45597.23347222222</v>
      </c>
      <c r="I1292" s="22"/>
      <c r="J1292" s="1" t="s">
        <v>223</v>
      </c>
      <c r="K1292" s="1" t="s">
        <v>5797</v>
      </c>
      <c r="L1292" s="25" t="s">
        <v>5199</v>
      </c>
      <c r="M1292" s="18"/>
      <c r="N1292" s="4">
        <v>80967523</v>
      </c>
      <c r="O1292" s="4">
        <v>100883766</v>
      </c>
      <c r="P1292" s="5"/>
      <c r="Q1292" s="5"/>
      <c r="R1292" s="5"/>
      <c r="S1292" s="5"/>
      <c r="T1292" s="1" t="s">
        <v>5815</v>
      </c>
      <c r="U1292" s="1" t="s">
        <v>9031</v>
      </c>
      <c r="V1292" s="5"/>
      <c r="W1292" s="27" t="s">
        <v>5801</v>
      </c>
      <c r="X1292" s="4">
        <v>122305</v>
      </c>
      <c r="Y1292" s="1" t="s">
        <v>5800</v>
      </c>
      <c r="Z1292" s="27" t="s">
        <v>5801</v>
      </c>
      <c r="AA1292" s="27" t="s">
        <v>5801</v>
      </c>
      <c r="AB1292" s="5"/>
      <c r="AC1292" s="27" t="s">
        <v>5802</v>
      </c>
      <c r="AD1292" s="3">
        <v>45389.96857638889</v>
      </c>
      <c r="AE1292" s="1" t="s">
        <v>5803</v>
      </c>
      <c r="AF1292" s="28"/>
      <c r="AG1292" s="5"/>
      <c r="AH1292" s="5"/>
      <c r="AI1292" s="11"/>
      <c r="AJ1292" s="27" t="s">
        <v>5801</v>
      </c>
      <c r="AK1292" s="5"/>
      <c r="AL1292" s="18"/>
      <c r="AM1292" s="18"/>
      <c r="AN1292" s="18"/>
    </row>
    <row x14ac:dyDescent="0.25" r="1293" customHeight="1" ht="18.75">
      <c r="A1293" s="1" t="s">
        <v>840</v>
      </c>
      <c r="B1293" s="1" t="s">
        <v>4845</v>
      </c>
      <c r="C1293" s="4">
        <v>14505653000137</v>
      </c>
      <c r="D1293" s="2" t="s">
        <v>4845</v>
      </c>
      <c r="E1293" s="4">
        <v>11981215784</v>
      </c>
      <c r="F1293" s="1" t="s">
        <v>9032</v>
      </c>
      <c r="G1293" s="22">
        <v>45541.91190972222</v>
      </c>
      <c r="H1293" s="3">
        <v>45597.23023148148</v>
      </c>
      <c r="I1293" s="22"/>
      <c r="J1293" s="1" t="s">
        <v>273</v>
      </c>
      <c r="K1293" s="1" t="s">
        <v>5812</v>
      </c>
      <c r="L1293" s="5"/>
      <c r="M1293" s="18"/>
      <c r="N1293" s="4">
        <v>88117802</v>
      </c>
      <c r="O1293" s="4">
        <v>107073945</v>
      </c>
      <c r="P1293" s="5"/>
      <c r="Q1293" s="5"/>
      <c r="R1293" s="5"/>
      <c r="S1293" s="5"/>
      <c r="T1293" s="1" t="s">
        <v>5815</v>
      </c>
      <c r="U1293" s="5"/>
      <c r="V1293" s="5"/>
      <c r="W1293" s="27" t="s">
        <v>5801</v>
      </c>
      <c r="X1293" s="18"/>
      <c r="Y1293" s="1" t="s">
        <v>5800</v>
      </c>
      <c r="Z1293" s="27" t="s">
        <v>5801</v>
      </c>
      <c r="AA1293" s="27" t="s">
        <v>5801</v>
      </c>
      <c r="AB1293" s="1" t="s">
        <v>9033</v>
      </c>
      <c r="AC1293" s="27" t="s">
        <v>5802</v>
      </c>
      <c r="AD1293" s="3">
        <v>45541.90752314815</v>
      </c>
      <c r="AE1293" s="1" t="s">
        <v>5803</v>
      </c>
      <c r="AF1293" s="28"/>
      <c r="AG1293" s="5"/>
      <c r="AH1293" s="5"/>
      <c r="AI1293" s="11"/>
      <c r="AJ1293" s="27" t="s">
        <v>5801</v>
      </c>
      <c r="AK1293" s="5"/>
      <c r="AL1293" s="18"/>
      <c r="AM1293" s="18"/>
      <c r="AN1293" s="18"/>
    </row>
    <row x14ac:dyDescent="0.25" r="1294" customHeight="1" ht="18.75">
      <c r="A1294" s="1" t="s">
        <v>350</v>
      </c>
      <c r="B1294" s="1" t="s">
        <v>5061</v>
      </c>
      <c r="C1294" s="4">
        <v>62763347000143</v>
      </c>
      <c r="D1294" s="2" t="s">
        <v>5061</v>
      </c>
      <c r="E1294" s="4">
        <v>16992378235</v>
      </c>
      <c r="F1294" s="1" t="s">
        <v>9034</v>
      </c>
      <c r="G1294" s="22">
        <v>45539.663819444446</v>
      </c>
      <c r="H1294" s="3">
        <v>45597.22730324074</v>
      </c>
      <c r="I1294" s="22"/>
      <c r="J1294" s="1" t="s">
        <v>218</v>
      </c>
      <c r="K1294" s="1" t="s">
        <v>5846</v>
      </c>
      <c r="L1294" s="25" t="s">
        <v>5630</v>
      </c>
      <c r="M1294" s="18"/>
      <c r="N1294" s="4">
        <v>88065705</v>
      </c>
      <c r="O1294" s="4">
        <v>106974457</v>
      </c>
      <c r="P1294" s="5"/>
      <c r="Q1294" s="1" t="s">
        <v>5813</v>
      </c>
      <c r="R1294" s="5"/>
      <c r="S1294" s="1" t="s">
        <v>5927</v>
      </c>
      <c r="T1294" s="5"/>
      <c r="U1294" s="5"/>
      <c r="V1294" s="5"/>
      <c r="W1294" s="27" t="s">
        <v>5802</v>
      </c>
      <c r="X1294" s="18"/>
      <c r="Y1294" s="1" t="s">
        <v>5940</v>
      </c>
      <c r="Z1294" s="27" t="s">
        <v>5801</v>
      </c>
      <c r="AA1294" s="27" t="s">
        <v>5801</v>
      </c>
      <c r="AB1294" s="1" t="s">
        <v>9035</v>
      </c>
      <c r="AC1294" s="27" t="s">
        <v>5802</v>
      </c>
      <c r="AD1294" s="3">
        <v>45539.66380787037</v>
      </c>
      <c r="AE1294" s="1" t="s">
        <v>5803</v>
      </c>
      <c r="AF1294" s="28"/>
      <c r="AG1294" s="5"/>
      <c r="AH1294" s="1" t="s">
        <v>9036</v>
      </c>
      <c r="AI1294" s="3">
        <v>45551.53895833333</v>
      </c>
      <c r="AJ1294" s="27" t="s">
        <v>5801</v>
      </c>
      <c r="AK1294" s="27" t="s">
        <v>5801</v>
      </c>
      <c r="AL1294" s="4">
        <v>0</v>
      </c>
      <c r="AM1294" s="4">
        <v>0</v>
      </c>
      <c r="AN1294" s="4">
        <v>0</v>
      </c>
    </row>
    <row x14ac:dyDescent="0.25" r="1295" customHeight="1" ht="18.75">
      <c r="A1295" s="1" t="s">
        <v>549</v>
      </c>
      <c r="B1295" s="1" t="s">
        <v>4846</v>
      </c>
      <c r="C1295" s="4">
        <v>33159386000138</v>
      </c>
      <c r="D1295" s="2" t="s">
        <v>4846</v>
      </c>
      <c r="E1295" s="4">
        <v>11997189100</v>
      </c>
      <c r="F1295" s="1" t="s">
        <v>9037</v>
      </c>
      <c r="G1295" s="22">
        <v>45525.75523148148</v>
      </c>
      <c r="H1295" s="3">
        <v>45597.2334837963</v>
      </c>
      <c r="I1295" s="22"/>
      <c r="J1295" s="1" t="s">
        <v>223</v>
      </c>
      <c r="K1295" s="1" t="s">
        <v>6366</v>
      </c>
      <c r="L1295" s="25" t="s">
        <v>5573</v>
      </c>
      <c r="M1295" s="18"/>
      <c r="N1295" s="4">
        <v>87632984</v>
      </c>
      <c r="O1295" s="4">
        <v>106372786</v>
      </c>
      <c r="P1295" s="5"/>
      <c r="Q1295" s="1" t="s">
        <v>5852</v>
      </c>
      <c r="R1295" s="5"/>
      <c r="S1295" s="1" t="s">
        <v>5882</v>
      </c>
      <c r="T1295" s="1" t="s">
        <v>5815</v>
      </c>
      <c r="U1295" s="5"/>
      <c r="V1295" s="5"/>
      <c r="W1295" s="5"/>
      <c r="X1295" s="18"/>
      <c r="Y1295" s="1" t="s">
        <v>5800</v>
      </c>
      <c r="Z1295" s="27" t="s">
        <v>5801</v>
      </c>
      <c r="AA1295" s="27" t="s">
        <v>5801</v>
      </c>
      <c r="AB1295" s="1" t="s">
        <v>9038</v>
      </c>
      <c r="AC1295" s="27" t="s">
        <v>5802</v>
      </c>
      <c r="AD1295" s="3">
        <v>45525.755208333336</v>
      </c>
      <c r="AE1295" s="1" t="s">
        <v>5803</v>
      </c>
      <c r="AF1295" s="28"/>
      <c r="AG1295" s="5"/>
      <c r="AH1295" s="5"/>
      <c r="AI1295" s="11"/>
      <c r="AJ1295" s="27" t="s">
        <v>5801</v>
      </c>
      <c r="AK1295" s="27" t="s">
        <v>5802</v>
      </c>
      <c r="AL1295" s="4">
        <v>1</v>
      </c>
      <c r="AM1295" s="4">
        <v>0</v>
      </c>
      <c r="AN1295" s="4">
        <v>5</v>
      </c>
    </row>
    <row x14ac:dyDescent="0.25" r="1296" customHeight="1" ht="18.75">
      <c r="A1296" s="1" t="s">
        <v>1037</v>
      </c>
      <c r="B1296" s="1" t="s">
        <v>4847</v>
      </c>
      <c r="C1296" s="4">
        <v>9442990000192</v>
      </c>
      <c r="D1296" s="2" t="s">
        <v>4847</v>
      </c>
      <c r="E1296" s="4">
        <v>53981198950</v>
      </c>
      <c r="F1296" s="1" t="s">
        <v>9039</v>
      </c>
      <c r="G1296" s="22">
        <v>45561.56851851852</v>
      </c>
      <c r="H1296" s="3">
        <v>45597.23341435185</v>
      </c>
      <c r="I1296" s="22"/>
      <c r="J1296" s="1" t="s">
        <v>37</v>
      </c>
      <c r="K1296" s="5"/>
      <c r="L1296" s="5"/>
      <c r="M1296" s="18"/>
      <c r="N1296" s="4">
        <v>88668686</v>
      </c>
      <c r="O1296" s="4">
        <v>107979777</v>
      </c>
      <c r="P1296" s="5"/>
      <c r="Q1296" s="5"/>
      <c r="R1296" s="5"/>
      <c r="S1296" s="5"/>
      <c r="T1296" s="1" t="s">
        <v>5798</v>
      </c>
      <c r="U1296" s="5"/>
      <c r="V1296" s="5"/>
      <c r="W1296" s="5"/>
      <c r="X1296" s="18"/>
      <c r="Y1296" s="1" t="s">
        <v>5800</v>
      </c>
      <c r="Z1296" s="27" t="s">
        <v>5801</v>
      </c>
      <c r="AA1296" s="27" t="s">
        <v>5801</v>
      </c>
      <c r="AB1296" s="5"/>
      <c r="AC1296" s="27" t="s">
        <v>5802</v>
      </c>
      <c r="AD1296" s="3">
        <v>45561.545277777775</v>
      </c>
      <c r="AE1296" s="1" t="s">
        <v>5803</v>
      </c>
      <c r="AF1296" s="28"/>
      <c r="AG1296" s="5"/>
      <c r="AH1296" s="5"/>
      <c r="AI1296" s="11"/>
      <c r="AJ1296" s="27" t="s">
        <v>5801</v>
      </c>
      <c r="AK1296" s="5"/>
      <c r="AL1296" s="18"/>
      <c r="AM1296" s="18"/>
      <c r="AN1296" s="18"/>
    </row>
    <row x14ac:dyDescent="0.25" r="1297" customHeight="1" ht="18.75">
      <c r="A1297" s="1" t="s">
        <v>1179</v>
      </c>
      <c r="B1297" s="1" t="s">
        <v>1907</v>
      </c>
      <c r="C1297" s="4">
        <v>36154560000148</v>
      </c>
      <c r="D1297" s="2" t="s">
        <v>1907</v>
      </c>
      <c r="E1297" s="4">
        <v>11974906299</v>
      </c>
      <c r="F1297" s="1" t="s">
        <v>9040</v>
      </c>
      <c r="G1297" s="22">
        <v>45506.86885416666</v>
      </c>
      <c r="H1297" s="3">
        <v>45597.23023148148</v>
      </c>
      <c r="I1297" s="22"/>
      <c r="J1297" s="1" t="s">
        <v>119</v>
      </c>
      <c r="K1297" s="1" t="s">
        <v>5812</v>
      </c>
      <c r="L1297" s="5"/>
      <c r="M1297" s="18"/>
      <c r="N1297" s="4">
        <v>87018954</v>
      </c>
      <c r="O1297" s="4">
        <v>105465324</v>
      </c>
      <c r="P1297" s="5"/>
      <c r="Q1297" s="5"/>
      <c r="R1297" s="5"/>
      <c r="S1297" s="5"/>
      <c r="T1297" s="5"/>
      <c r="U1297" s="5"/>
      <c r="V1297" s="5"/>
      <c r="W1297" s="5"/>
      <c r="X1297" s="18"/>
      <c r="Y1297" s="1" t="s">
        <v>5800</v>
      </c>
      <c r="Z1297" s="27" t="s">
        <v>5801</v>
      </c>
      <c r="AA1297" s="27" t="s">
        <v>5801</v>
      </c>
      <c r="AB1297" s="5"/>
      <c r="AC1297" s="27" t="s">
        <v>5802</v>
      </c>
      <c r="AD1297" s="3">
        <v>45506.721712962964</v>
      </c>
      <c r="AE1297" s="1" t="s">
        <v>5803</v>
      </c>
      <c r="AF1297" s="28"/>
      <c r="AG1297" s="5"/>
      <c r="AH1297" s="5"/>
      <c r="AI1297" s="11"/>
      <c r="AJ1297" s="27" t="s">
        <v>5801</v>
      </c>
      <c r="AK1297" s="5"/>
      <c r="AL1297" s="18"/>
      <c r="AM1297" s="18"/>
      <c r="AN1297" s="18"/>
    </row>
    <row x14ac:dyDescent="0.25" r="1298" customHeight="1" ht="18.75">
      <c r="A1298" s="1" t="s">
        <v>791</v>
      </c>
      <c r="B1298" s="1" t="s">
        <v>2323</v>
      </c>
      <c r="C1298" s="4">
        <v>43003357000136</v>
      </c>
      <c r="D1298" s="2" t="s">
        <v>2323</v>
      </c>
      <c r="E1298" s="4">
        <v>27996219276</v>
      </c>
      <c r="F1298" s="1" t="s">
        <v>9041</v>
      </c>
      <c r="G1298" s="22">
        <v>45540.00019675926</v>
      </c>
      <c r="H1298" s="3">
        <v>45597.233460648145</v>
      </c>
      <c r="I1298" s="22"/>
      <c r="J1298" s="1" t="s">
        <v>273</v>
      </c>
      <c r="K1298" s="1" t="s">
        <v>5863</v>
      </c>
      <c r="L1298" s="25" t="s">
        <v>5642</v>
      </c>
      <c r="M1298" s="18"/>
      <c r="N1298" s="4">
        <v>88078215</v>
      </c>
      <c r="O1298" s="4">
        <v>106997726</v>
      </c>
      <c r="P1298" s="5"/>
      <c r="Q1298" s="1" t="s">
        <v>5852</v>
      </c>
      <c r="R1298" s="5"/>
      <c r="S1298" s="1" t="s">
        <v>5882</v>
      </c>
      <c r="T1298" s="1" t="s">
        <v>5815</v>
      </c>
      <c r="U1298" s="5"/>
      <c r="V1298" s="5"/>
      <c r="W1298" s="5"/>
      <c r="X1298" s="18"/>
      <c r="Y1298" s="1" t="s">
        <v>5800</v>
      </c>
      <c r="Z1298" s="27" t="s">
        <v>5801</v>
      </c>
      <c r="AA1298" s="27" t="s">
        <v>5801</v>
      </c>
      <c r="AB1298" s="5"/>
      <c r="AC1298" s="27" t="s">
        <v>5802</v>
      </c>
      <c r="AD1298" s="3">
        <v>45540.00019675926</v>
      </c>
      <c r="AE1298" s="1" t="s">
        <v>5803</v>
      </c>
      <c r="AF1298" s="28"/>
      <c r="AG1298" s="5"/>
      <c r="AH1298" s="5"/>
      <c r="AI1298" s="11"/>
      <c r="AJ1298" s="27" t="s">
        <v>5801</v>
      </c>
      <c r="AK1298" s="27" t="s">
        <v>5802</v>
      </c>
      <c r="AL1298" s="4">
        <v>1</v>
      </c>
      <c r="AM1298" s="4">
        <v>1</v>
      </c>
      <c r="AN1298" s="4">
        <v>2</v>
      </c>
    </row>
    <row x14ac:dyDescent="0.25" r="1299" customHeight="1" ht="18.75">
      <c r="A1299" s="1" t="s">
        <v>744</v>
      </c>
      <c r="B1299" s="1" t="s">
        <v>2324</v>
      </c>
      <c r="C1299" s="4">
        <v>23816517000159</v>
      </c>
      <c r="D1299" s="2" t="s">
        <v>2324</v>
      </c>
      <c r="E1299" s="4">
        <v>47992186170</v>
      </c>
      <c r="F1299" s="1" t="s">
        <v>9042</v>
      </c>
      <c r="G1299" s="22">
        <v>45146.51384259259</v>
      </c>
      <c r="H1299" s="3">
        <v>45446.60417824074</v>
      </c>
      <c r="I1299" s="22">
        <v>45449.01086805556</v>
      </c>
      <c r="J1299" s="1" t="s">
        <v>93</v>
      </c>
      <c r="K1299" s="1" t="s">
        <v>5893</v>
      </c>
      <c r="L1299" s="25" t="s">
        <v>9043</v>
      </c>
      <c r="M1299" s="18"/>
      <c r="N1299" s="4">
        <v>70072172</v>
      </c>
      <c r="O1299" s="4">
        <v>85396646</v>
      </c>
      <c r="P1299" s="5"/>
      <c r="Q1299" s="5"/>
      <c r="R1299" s="5"/>
      <c r="S1299" s="5"/>
      <c r="T1299" s="5"/>
      <c r="U1299" s="1" t="s">
        <v>9042</v>
      </c>
      <c r="V1299" s="5"/>
      <c r="W1299" s="27" t="s">
        <v>5801</v>
      </c>
      <c r="X1299" s="18"/>
      <c r="Y1299" s="1" t="s">
        <v>5800</v>
      </c>
      <c r="Z1299" s="27" t="s">
        <v>5801</v>
      </c>
      <c r="AA1299" s="27" t="s">
        <v>5801</v>
      </c>
      <c r="AB1299" s="5"/>
      <c r="AC1299" s="5"/>
      <c r="AD1299" s="11"/>
      <c r="AE1299" s="1" t="s">
        <v>5803</v>
      </c>
      <c r="AF1299" s="28"/>
      <c r="AG1299" s="5"/>
      <c r="AH1299" s="5"/>
      <c r="AI1299" s="11"/>
      <c r="AJ1299" s="5"/>
      <c r="AK1299" s="5"/>
      <c r="AL1299" s="18"/>
      <c r="AM1299" s="18"/>
      <c r="AN1299" s="18"/>
    </row>
    <row x14ac:dyDescent="0.25" r="1300" customHeight="1" ht="18.75">
      <c r="A1300" s="1" t="s">
        <v>1076</v>
      </c>
      <c r="B1300" s="1" t="s">
        <v>9044</v>
      </c>
      <c r="C1300" s="4">
        <v>43151368000163</v>
      </c>
      <c r="D1300" s="2" t="s">
        <v>9044</v>
      </c>
      <c r="E1300" s="4">
        <v>11971729530</v>
      </c>
      <c r="F1300" s="1" t="s">
        <v>9045</v>
      </c>
      <c r="G1300" s="22">
        <v>45299.81857638889</v>
      </c>
      <c r="H1300" s="3">
        <v>45427.87971064815</v>
      </c>
      <c r="I1300" s="22">
        <v>45469.6921875</v>
      </c>
      <c r="J1300" s="1" t="s">
        <v>119</v>
      </c>
      <c r="K1300" s="1" t="s">
        <v>5846</v>
      </c>
      <c r="L1300" s="25" t="s">
        <v>9046</v>
      </c>
      <c r="M1300" s="18"/>
      <c r="N1300" s="4">
        <v>75893775</v>
      </c>
      <c r="O1300" s="4">
        <v>101420946</v>
      </c>
      <c r="P1300" s="5"/>
      <c r="Q1300" s="5"/>
      <c r="R1300" s="5"/>
      <c r="S1300" s="5"/>
      <c r="T1300" s="5"/>
      <c r="U1300" s="1" t="s">
        <v>9047</v>
      </c>
      <c r="V1300" s="5"/>
      <c r="W1300" s="5"/>
      <c r="X1300" s="18"/>
      <c r="Y1300" s="1" t="s">
        <v>5800</v>
      </c>
      <c r="Z1300" s="27" t="s">
        <v>5801</v>
      </c>
      <c r="AA1300" s="27" t="s">
        <v>5802</v>
      </c>
      <c r="AB1300" s="5"/>
      <c r="AC1300" s="5"/>
      <c r="AD1300" s="11"/>
      <c r="AE1300" s="1" t="s">
        <v>5803</v>
      </c>
      <c r="AF1300" s="28"/>
      <c r="AG1300" s="5"/>
      <c r="AH1300" s="5"/>
      <c r="AI1300" s="11"/>
      <c r="AJ1300" s="5"/>
      <c r="AK1300" s="5"/>
      <c r="AL1300" s="18"/>
      <c r="AM1300" s="18"/>
      <c r="AN1300" s="18"/>
    </row>
    <row x14ac:dyDescent="0.25" r="1301" customHeight="1" ht="18.75">
      <c r="A1301" s="1" t="s">
        <v>583</v>
      </c>
      <c r="B1301" s="1" t="s">
        <v>4848</v>
      </c>
      <c r="C1301" s="4">
        <v>37486577000165</v>
      </c>
      <c r="D1301" s="2" t="s">
        <v>7201</v>
      </c>
      <c r="E1301" s="4">
        <v>51998138060</v>
      </c>
      <c r="F1301" s="1" t="s">
        <v>7203</v>
      </c>
      <c r="G1301" s="22">
        <v>45419.74170138889</v>
      </c>
      <c r="H1301" s="3">
        <v>45597.233449074076</v>
      </c>
      <c r="I1301" s="22"/>
      <c r="J1301" s="1" t="s">
        <v>119</v>
      </c>
      <c r="K1301" s="1" t="s">
        <v>5893</v>
      </c>
      <c r="L1301" s="25" t="s">
        <v>5288</v>
      </c>
      <c r="M1301" s="18"/>
      <c r="N1301" s="4">
        <v>83493255</v>
      </c>
      <c r="O1301" s="4">
        <v>102081955</v>
      </c>
      <c r="P1301" s="5"/>
      <c r="Q1301" s="5"/>
      <c r="R1301" s="5"/>
      <c r="S1301" s="5"/>
      <c r="T1301" s="5"/>
      <c r="U1301" s="5"/>
      <c r="V1301" s="5"/>
      <c r="W1301" s="5"/>
      <c r="X1301" s="18"/>
      <c r="Y1301" s="1" t="s">
        <v>5800</v>
      </c>
      <c r="Z1301" s="27" t="s">
        <v>5801</v>
      </c>
      <c r="AA1301" s="27" t="s">
        <v>5801</v>
      </c>
      <c r="AB1301" s="5"/>
      <c r="AC1301" s="27" t="s">
        <v>5802</v>
      </c>
      <c r="AD1301" s="3">
        <v>45419.74167824074</v>
      </c>
      <c r="AE1301" s="1" t="s">
        <v>5803</v>
      </c>
      <c r="AF1301" s="28"/>
      <c r="AG1301" s="5"/>
      <c r="AH1301" s="5"/>
      <c r="AI1301" s="11"/>
      <c r="AJ1301" s="27" t="s">
        <v>5801</v>
      </c>
      <c r="AK1301" s="5"/>
      <c r="AL1301" s="18"/>
      <c r="AM1301" s="18"/>
      <c r="AN1301" s="18"/>
    </row>
    <row x14ac:dyDescent="0.25" r="1302" customHeight="1" ht="18.75">
      <c r="A1302" s="1" t="s">
        <v>4512</v>
      </c>
      <c r="B1302" s="1" t="s">
        <v>9048</v>
      </c>
      <c r="C1302" s="4">
        <v>34553042000171</v>
      </c>
      <c r="D1302" s="2" t="s">
        <v>9048</v>
      </c>
      <c r="E1302" s="4">
        <v>11989303634</v>
      </c>
      <c r="F1302" s="1" t="s">
        <v>9049</v>
      </c>
      <c r="G1302" s="22">
        <v>45316.91365740741</v>
      </c>
      <c r="H1302" s="3">
        <v>45562.24491898148</v>
      </c>
      <c r="I1302" s="22">
        <v>45562.24491898148</v>
      </c>
      <c r="J1302" s="1" t="s">
        <v>119</v>
      </c>
      <c r="K1302" s="1" t="s">
        <v>5893</v>
      </c>
      <c r="L1302" s="25" t="s">
        <v>9050</v>
      </c>
      <c r="M1302" s="18"/>
      <c r="N1302" s="4">
        <v>76964065</v>
      </c>
      <c r="O1302" s="4">
        <v>95117474</v>
      </c>
      <c r="P1302" s="5"/>
      <c r="Q1302" s="5"/>
      <c r="R1302" s="5"/>
      <c r="S1302" s="5"/>
      <c r="T1302" s="1" t="s">
        <v>5798</v>
      </c>
      <c r="U1302" s="1" t="s">
        <v>9051</v>
      </c>
      <c r="V1302" s="5"/>
      <c r="W1302" s="5"/>
      <c r="X1302" s="18"/>
      <c r="Y1302" s="1" t="s">
        <v>5800</v>
      </c>
      <c r="Z1302" s="27" t="s">
        <v>5801</v>
      </c>
      <c r="AA1302" s="27" t="s">
        <v>5801</v>
      </c>
      <c r="AB1302" s="5"/>
      <c r="AC1302" s="5"/>
      <c r="AD1302" s="11"/>
      <c r="AE1302" s="1" t="s">
        <v>5803</v>
      </c>
      <c r="AF1302" s="28"/>
      <c r="AG1302" s="5"/>
      <c r="AH1302" s="5"/>
      <c r="AI1302" s="11"/>
      <c r="AJ1302" s="27" t="s">
        <v>5801</v>
      </c>
      <c r="AK1302" s="5"/>
      <c r="AL1302" s="18"/>
      <c r="AM1302" s="18"/>
      <c r="AN1302" s="18"/>
    </row>
    <row x14ac:dyDescent="0.25" r="1303" customHeight="1" ht="18.75">
      <c r="A1303" s="1" t="s">
        <v>557</v>
      </c>
      <c r="B1303" s="1" t="s">
        <v>2325</v>
      </c>
      <c r="C1303" s="4">
        <v>24661382000162</v>
      </c>
      <c r="D1303" s="2" t="s">
        <v>2325</v>
      </c>
      <c r="E1303" s="4">
        <v>48999119246</v>
      </c>
      <c r="F1303" s="1" t="s">
        <v>9052</v>
      </c>
      <c r="G1303" s="22">
        <v>45244.81002314815</v>
      </c>
      <c r="H1303" s="3">
        <v>45250.84143518518</v>
      </c>
      <c r="I1303" s="22">
        <v>45460.624027777776</v>
      </c>
      <c r="J1303" s="1" t="s">
        <v>44</v>
      </c>
      <c r="K1303" s="1" t="s">
        <v>5812</v>
      </c>
      <c r="L1303" s="25" t="s">
        <v>9053</v>
      </c>
      <c r="M1303" s="18"/>
      <c r="N1303" s="4">
        <v>74271778</v>
      </c>
      <c r="O1303" s="4">
        <v>91499161</v>
      </c>
      <c r="P1303" s="5"/>
      <c r="Q1303" s="5"/>
      <c r="R1303" s="5"/>
      <c r="S1303" s="5"/>
      <c r="T1303" s="5"/>
      <c r="U1303" s="1" t="s">
        <v>9054</v>
      </c>
      <c r="V1303" s="5"/>
      <c r="W1303" s="5"/>
      <c r="X1303" s="18"/>
      <c r="Y1303" s="1" t="s">
        <v>5800</v>
      </c>
      <c r="Z1303" s="27" t="s">
        <v>5801</v>
      </c>
      <c r="AA1303" s="27" t="s">
        <v>5801</v>
      </c>
      <c r="AB1303" s="5"/>
      <c r="AC1303" s="5"/>
      <c r="AD1303" s="11"/>
      <c r="AE1303" s="1" t="s">
        <v>5803</v>
      </c>
      <c r="AF1303" s="28"/>
      <c r="AG1303" s="5"/>
      <c r="AH1303" s="5"/>
      <c r="AI1303" s="11"/>
      <c r="AJ1303" s="5"/>
      <c r="AK1303" s="5"/>
      <c r="AL1303" s="18"/>
      <c r="AM1303" s="18"/>
      <c r="AN1303" s="18"/>
    </row>
    <row x14ac:dyDescent="0.25" r="1304" customHeight="1" ht="18.75">
      <c r="A1304" s="1" t="s">
        <v>1424</v>
      </c>
      <c r="B1304" s="1" t="s">
        <v>2326</v>
      </c>
      <c r="C1304" s="4">
        <v>70077067118</v>
      </c>
      <c r="D1304" s="2" t="s">
        <v>2326</v>
      </c>
      <c r="E1304" s="4">
        <v>62982960106</v>
      </c>
      <c r="F1304" s="1" t="s">
        <v>9055</v>
      </c>
      <c r="G1304" s="22">
        <v>45118.5103125</v>
      </c>
      <c r="H1304" s="3">
        <v>45542.67383101852</v>
      </c>
      <c r="I1304" s="22">
        <v>45542.67398148148</v>
      </c>
      <c r="J1304" s="1" t="s">
        <v>114</v>
      </c>
      <c r="K1304" s="1" t="s">
        <v>5812</v>
      </c>
      <c r="L1304" s="25" t="s">
        <v>9056</v>
      </c>
      <c r="M1304" s="18"/>
      <c r="N1304" s="4">
        <v>68368935</v>
      </c>
      <c r="O1304" s="4">
        <v>83570027</v>
      </c>
      <c r="P1304" s="5"/>
      <c r="Q1304" s="5"/>
      <c r="R1304" s="5"/>
      <c r="S1304" s="5"/>
      <c r="T1304" s="5"/>
      <c r="U1304" s="5"/>
      <c r="V1304" s="5"/>
      <c r="W1304" s="27" t="s">
        <v>5802</v>
      </c>
      <c r="X1304" s="18"/>
      <c r="Y1304" s="1" t="s">
        <v>5800</v>
      </c>
      <c r="Z1304" s="27" t="s">
        <v>5801</v>
      </c>
      <c r="AA1304" s="27" t="s">
        <v>5801</v>
      </c>
      <c r="AB1304" s="5"/>
      <c r="AC1304" s="5"/>
      <c r="AD1304" s="11"/>
      <c r="AE1304" s="1" t="s">
        <v>5803</v>
      </c>
      <c r="AF1304" s="28"/>
      <c r="AG1304" s="5"/>
      <c r="AH1304" s="5"/>
      <c r="AI1304" s="11"/>
      <c r="AJ1304" s="5"/>
      <c r="AK1304" s="5"/>
      <c r="AL1304" s="18"/>
      <c r="AM1304" s="18"/>
      <c r="AN1304" s="18"/>
    </row>
    <row x14ac:dyDescent="0.25" r="1305" customHeight="1" ht="18.75">
      <c r="A1305" s="1" t="s">
        <v>478</v>
      </c>
      <c r="B1305" s="1" t="s">
        <v>2327</v>
      </c>
      <c r="C1305" s="4">
        <v>47079578000149</v>
      </c>
      <c r="D1305" s="2" t="s">
        <v>2327</v>
      </c>
      <c r="E1305" s="4">
        <v>31992689176</v>
      </c>
      <c r="F1305" s="1" t="s">
        <v>9057</v>
      </c>
      <c r="G1305" s="22">
        <v>45370.87641203704</v>
      </c>
      <c r="H1305" s="3">
        <v>45597.233449074076</v>
      </c>
      <c r="I1305" s="22"/>
      <c r="J1305" s="1" t="s">
        <v>41</v>
      </c>
      <c r="K1305" s="1" t="s">
        <v>5846</v>
      </c>
      <c r="L1305" s="25" t="s">
        <v>5145</v>
      </c>
      <c r="M1305" s="18"/>
      <c r="N1305" s="4">
        <v>79429714</v>
      </c>
      <c r="O1305" s="4">
        <v>98043832</v>
      </c>
      <c r="P1305" s="5"/>
      <c r="Q1305" s="5"/>
      <c r="R1305" s="5"/>
      <c r="S1305" s="5"/>
      <c r="T1305" s="5"/>
      <c r="U1305" s="1" t="s">
        <v>9058</v>
      </c>
      <c r="V1305" s="5"/>
      <c r="W1305" s="27" t="s">
        <v>5801</v>
      </c>
      <c r="X1305" s="18"/>
      <c r="Y1305" s="1" t="s">
        <v>5800</v>
      </c>
      <c r="Z1305" s="27" t="s">
        <v>5801</v>
      </c>
      <c r="AA1305" s="27" t="s">
        <v>5801</v>
      </c>
      <c r="AB1305" s="5"/>
      <c r="AC1305" s="5"/>
      <c r="AD1305" s="11"/>
      <c r="AE1305" s="1" t="s">
        <v>5803</v>
      </c>
      <c r="AF1305" s="28"/>
      <c r="AG1305" s="5"/>
      <c r="AH1305" s="5"/>
      <c r="AI1305" s="11"/>
      <c r="AJ1305" s="27" t="s">
        <v>5801</v>
      </c>
      <c r="AK1305" s="5"/>
      <c r="AL1305" s="18"/>
      <c r="AM1305" s="18"/>
      <c r="AN1305" s="18"/>
    </row>
    <row x14ac:dyDescent="0.25" r="1306" customHeight="1" ht="18.75">
      <c r="A1306" s="1" t="s">
        <v>1280</v>
      </c>
      <c r="B1306" s="1" t="s">
        <v>1982</v>
      </c>
      <c r="C1306" s="4">
        <v>32098703000190</v>
      </c>
      <c r="D1306" s="2" t="s">
        <v>1982</v>
      </c>
      <c r="E1306" s="4">
        <v>31996646993</v>
      </c>
      <c r="F1306" s="1" t="s">
        <v>9059</v>
      </c>
      <c r="G1306" s="22">
        <v>45539.86913194445</v>
      </c>
      <c r="H1306" s="3">
        <v>45597.23023148148</v>
      </c>
      <c r="I1306" s="22"/>
      <c r="J1306" s="1" t="s">
        <v>223</v>
      </c>
      <c r="K1306" s="1" t="s">
        <v>5846</v>
      </c>
      <c r="L1306" s="25" t="s">
        <v>5632</v>
      </c>
      <c r="M1306" s="18"/>
      <c r="N1306" s="4">
        <v>88073992</v>
      </c>
      <c r="O1306" s="4">
        <v>106989674</v>
      </c>
      <c r="P1306" s="5"/>
      <c r="Q1306" s="1" t="s">
        <v>6084</v>
      </c>
      <c r="R1306" s="5"/>
      <c r="S1306" s="1" t="s">
        <v>5814</v>
      </c>
      <c r="T1306" s="1" t="s">
        <v>5815</v>
      </c>
      <c r="U1306" s="5"/>
      <c r="V1306" s="5"/>
      <c r="W1306" s="5"/>
      <c r="X1306" s="18"/>
      <c r="Y1306" s="1" t="s">
        <v>5800</v>
      </c>
      <c r="Z1306" s="27" t="s">
        <v>5801</v>
      </c>
      <c r="AA1306" s="27" t="s">
        <v>5801</v>
      </c>
      <c r="AB1306" s="1" t="s">
        <v>9060</v>
      </c>
      <c r="AC1306" s="27" t="s">
        <v>5802</v>
      </c>
      <c r="AD1306" s="3">
        <v>45539.86913194445</v>
      </c>
      <c r="AE1306" s="1" t="s">
        <v>5803</v>
      </c>
      <c r="AF1306" s="28"/>
      <c r="AG1306" s="5"/>
      <c r="AH1306" s="5"/>
      <c r="AI1306" s="11"/>
      <c r="AJ1306" s="27" t="s">
        <v>5801</v>
      </c>
      <c r="AK1306" s="27" t="s">
        <v>5801</v>
      </c>
      <c r="AL1306" s="4">
        <v>0</v>
      </c>
      <c r="AM1306" s="4">
        <v>0</v>
      </c>
      <c r="AN1306" s="4">
        <v>0</v>
      </c>
    </row>
    <row x14ac:dyDescent="0.25" r="1307" customHeight="1" ht="18.75">
      <c r="A1307" s="1" t="s">
        <v>4595</v>
      </c>
      <c r="B1307" s="1" t="s">
        <v>9061</v>
      </c>
      <c r="C1307" s="18"/>
      <c r="D1307" s="2" t="s">
        <v>9062</v>
      </c>
      <c r="E1307" s="4">
        <v>31991638226</v>
      </c>
      <c r="F1307" s="1" t="s">
        <v>9063</v>
      </c>
      <c r="G1307" s="22">
        <v>45586.86418981481</v>
      </c>
      <c r="H1307" s="3">
        <v>45597.18797453704</v>
      </c>
      <c r="I1307" s="22"/>
      <c r="J1307" s="1" t="s">
        <v>128</v>
      </c>
      <c r="K1307" s="5"/>
      <c r="L1307" s="5"/>
      <c r="M1307" s="18"/>
      <c r="N1307" s="4">
        <v>89471366</v>
      </c>
      <c r="O1307" s="4">
        <v>109154559</v>
      </c>
      <c r="P1307" s="5"/>
      <c r="Q1307" s="1" t="s">
        <v>8174</v>
      </c>
      <c r="R1307" s="5"/>
      <c r="S1307" s="1" t="s">
        <v>5882</v>
      </c>
      <c r="T1307" s="5"/>
      <c r="U1307" s="5"/>
      <c r="V1307" s="5"/>
      <c r="W1307" s="5"/>
      <c r="X1307" s="18"/>
      <c r="Y1307" s="1" t="s">
        <v>5800</v>
      </c>
      <c r="Z1307" s="27" t="s">
        <v>5801</v>
      </c>
      <c r="AA1307" s="27" t="s">
        <v>5801</v>
      </c>
      <c r="AB1307" s="5"/>
      <c r="AC1307" s="27" t="s">
        <v>5802</v>
      </c>
      <c r="AD1307" s="3">
        <v>45586.86418981481</v>
      </c>
      <c r="AE1307" s="1" t="s">
        <v>5803</v>
      </c>
      <c r="AF1307" s="28"/>
      <c r="AG1307" s="5"/>
      <c r="AH1307" s="5"/>
      <c r="AI1307" s="11"/>
      <c r="AJ1307" s="27" t="s">
        <v>5801</v>
      </c>
      <c r="AK1307" s="27" t="s">
        <v>5801</v>
      </c>
      <c r="AL1307" s="4">
        <v>0</v>
      </c>
      <c r="AM1307" s="4">
        <v>0</v>
      </c>
      <c r="AN1307" s="4">
        <v>0</v>
      </c>
    </row>
    <row x14ac:dyDescent="0.25" r="1308" customHeight="1" ht="18.75">
      <c r="A1308" s="1" t="s">
        <v>787</v>
      </c>
      <c r="B1308" s="1" t="s">
        <v>1908</v>
      </c>
      <c r="C1308" s="4">
        <v>27991319000182</v>
      </c>
      <c r="D1308" s="2" t="s">
        <v>1908</v>
      </c>
      <c r="E1308" s="4">
        <v>43991857070</v>
      </c>
      <c r="F1308" s="1" t="s">
        <v>9064</v>
      </c>
      <c r="G1308" s="22">
        <v>45540.01153935185</v>
      </c>
      <c r="H1308" s="3">
        <v>45597.23023148148</v>
      </c>
      <c r="I1308" s="22"/>
      <c r="J1308" s="1" t="s">
        <v>273</v>
      </c>
      <c r="K1308" s="1" t="s">
        <v>5893</v>
      </c>
      <c r="L1308" s="25" t="s">
        <v>5658</v>
      </c>
      <c r="M1308" s="18"/>
      <c r="N1308" s="4">
        <v>88078572</v>
      </c>
      <c r="O1308" s="4">
        <v>106998254</v>
      </c>
      <c r="P1308" s="5"/>
      <c r="Q1308" s="1" t="s">
        <v>6073</v>
      </c>
      <c r="R1308" s="5"/>
      <c r="S1308" s="1" t="s">
        <v>5814</v>
      </c>
      <c r="T1308" s="5"/>
      <c r="U1308" s="5"/>
      <c r="V1308" s="5"/>
      <c r="W1308" s="5"/>
      <c r="X1308" s="18"/>
      <c r="Y1308" s="1" t="s">
        <v>5800</v>
      </c>
      <c r="Z1308" s="27" t="s">
        <v>5801</v>
      </c>
      <c r="AA1308" s="27" t="s">
        <v>5801</v>
      </c>
      <c r="AB1308" s="5"/>
      <c r="AC1308" s="27" t="s">
        <v>5802</v>
      </c>
      <c r="AD1308" s="3">
        <v>45540.01152777778</v>
      </c>
      <c r="AE1308" s="1" t="s">
        <v>5803</v>
      </c>
      <c r="AF1308" s="26" t="s">
        <v>9065</v>
      </c>
      <c r="AG1308" s="5"/>
      <c r="AH1308" s="5"/>
      <c r="AI1308" s="11"/>
      <c r="AJ1308" s="27" t="s">
        <v>5801</v>
      </c>
      <c r="AK1308" s="27" t="s">
        <v>5801</v>
      </c>
      <c r="AL1308" s="4">
        <v>0</v>
      </c>
      <c r="AM1308" s="4">
        <v>0</v>
      </c>
      <c r="AN1308" s="4">
        <v>0</v>
      </c>
    </row>
    <row x14ac:dyDescent="0.25" r="1309" customHeight="1" ht="18.75">
      <c r="A1309" s="1" t="s">
        <v>974</v>
      </c>
      <c r="B1309" s="1" t="s">
        <v>4849</v>
      </c>
      <c r="C1309" s="4">
        <v>5695935733</v>
      </c>
      <c r="D1309" s="2" t="s">
        <v>4849</v>
      </c>
      <c r="E1309" s="4">
        <v>21994260383</v>
      </c>
      <c r="F1309" s="1" t="s">
        <v>9066</v>
      </c>
      <c r="G1309" s="22">
        <v>45386.76420138889</v>
      </c>
      <c r="H1309" s="3">
        <v>45597.233449074076</v>
      </c>
      <c r="I1309" s="22"/>
      <c r="J1309" s="1" t="s">
        <v>223</v>
      </c>
      <c r="K1309" s="5"/>
      <c r="L1309" s="25" t="s">
        <v>5181</v>
      </c>
      <c r="M1309" s="18"/>
      <c r="N1309" s="4">
        <v>80583562</v>
      </c>
      <c r="O1309" s="4">
        <v>98981997</v>
      </c>
      <c r="P1309" s="5"/>
      <c r="Q1309" s="5"/>
      <c r="R1309" s="5"/>
      <c r="S1309" s="5"/>
      <c r="T1309" s="5"/>
      <c r="U1309" s="5"/>
      <c r="V1309" s="5"/>
      <c r="W1309" s="5"/>
      <c r="X1309" s="18"/>
      <c r="Y1309" s="1" t="s">
        <v>5800</v>
      </c>
      <c r="Z1309" s="27" t="s">
        <v>5801</v>
      </c>
      <c r="AA1309" s="27" t="s">
        <v>5801</v>
      </c>
      <c r="AB1309" s="5"/>
      <c r="AC1309" s="27" t="s">
        <v>5802</v>
      </c>
      <c r="AD1309" s="3">
        <v>45386.764189814814</v>
      </c>
      <c r="AE1309" s="1" t="s">
        <v>5803</v>
      </c>
      <c r="AF1309" s="28"/>
      <c r="AG1309" s="5"/>
      <c r="AH1309" s="5"/>
      <c r="AI1309" s="11"/>
      <c r="AJ1309" s="27" t="s">
        <v>5801</v>
      </c>
      <c r="AK1309" s="5"/>
      <c r="AL1309" s="18"/>
      <c r="AM1309" s="18"/>
      <c r="AN1309" s="18"/>
    </row>
    <row x14ac:dyDescent="0.25" r="1310" customHeight="1" ht="18.75">
      <c r="A1310" s="1" t="s">
        <v>2863</v>
      </c>
      <c r="B1310" s="1" t="s">
        <v>5062</v>
      </c>
      <c r="C1310" s="4">
        <v>49700002000182</v>
      </c>
      <c r="D1310" s="2" t="s">
        <v>5062</v>
      </c>
      <c r="E1310" s="4">
        <v>21985632037</v>
      </c>
      <c r="F1310" s="1" t="s">
        <v>9067</v>
      </c>
      <c r="G1310" s="22">
        <v>45589.71907407408</v>
      </c>
      <c r="H1310" s="3">
        <v>45597.09081018518</v>
      </c>
      <c r="I1310" s="22"/>
      <c r="J1310" s="1" t="s">
        <v>168</v>
      </c>
      <c r="K1310" s="1" t="s">
        <v>5939</v>
      </c>
      <c r="L1310" s="25" t="s">
        <v>9068</v>
      </c>
      <c r="M1310" s="18"/>
      <c r="N1310" s="4">
        <v>89635539</v>
      </c>
      <c r="O1310" s="4">
        <v>109362924</v>
      </c>
      <c r="P1310" s="5"/>
      <c r="Q1310" s="1" t="s">
        <v>5813</v>
      </c>
      <c r="R1310" s="5"/>
      <c r="S1310" s="1" t="s">
        <v>5814</v>
      </c>
      <c r="T1310" s="5"/>
      <c r="U1310" s="5"/>
      <c r="V1310" s="5"/>
      <c r="W1310" s="5"/>
      <c r="X1310" s="18"/>
      <c r="Y1310" s="1" t="s">
        <v>5800</v>
      </c>
      <c r="Z1310" s="27" t="s">
        <v>5801</v>
      </c>
      <c r="AA1310" s="27" t="s">
        <v>5801</v>
      </c>
      <c r="AB1310" s="5"/>
      <c r="AC1310" s="27" t="s">
        <v>5802</v>
      </c>
      <c r="AD1310" s="3">
        <v>45589.7190625</v>
      </c>
      <c r="AE1310" s="1" t="s">
        <v>5803</v>
      </c>
      <c r="AF1310" s="28"/>
      <c r="AG1310" s="5"/>
      <c r="AH1310" s="5"/>
      <c r="AI1310" s="11"/>
      <c r="AJ1310" s="27" t="s">
        <v>5801</v>
      </c>
      <c r="AK1310" s="27" t="s">
        <v>5801</v>
      </c>
      <c r="AL1310" s="4">
        <v>0</v>
      </c>
      <c r="AM1310" s="4">
        <v>0</v>
      </c>
      <c r="AN1310" s="4">
        <v>0</v>
      </c>
    </row>
    <row x14ac:dyDescent="0.25" r="1311" customHeight="1" ht="18.75">
      <c r="A1311" s="1" t="s">
        <v>4596</v>
      </c>
      <c r="B1311" s="1" t="s">
        <v>6297</v>
      </c>
      <c r="C1311" s="18"/>
      <c r="D1311" s="18"/>
      <c r="E1311" s="18"/>
      <c r="F1311" s="5"/>
      <c r="G1311" s="22">
        <v>45371.533009259256</v>
      </c>
      <c r="H1311" s="3">
        <v>45597.23342592592</v>
      </c>
      <c r="I1311" s="22"/>
      <c r="J1311" s="5"/>
      <c r="K1311" s="5"/>
      <c r="L1311" s="5"/>
      <c r="M1311" s="18"/>
      <c r="N1311" s="18"/>
      <c r="O1311" s="18"/>
      <c r="P1311" s="5"/>
      <c r="Q1311" s="5"/>
      <c r="R1311" s="5"/>
      <c r="S1311" s="5"/>
      <c r="T1311" s="5"/>
      <c r="U1311" s="5"/>
      <c r="V1311" s="5"/>
      <c r="W1311" s="5"/>
      <c r="X1311" s="18"/>
      <c r="Y1311" s="1" t="s">
        <v>5800</v>
      </c>
      <c r="Z1311" s="27" t="s">
        <v>5801</v>
      </c>
      <c r="AA1311" s="27" t="s">
        <v>5801</v>
      </c>
      <c r="AB1311" s="5"/>
      <c r="AC1311" s="5"/>
      <c r="AD1311" s="11"/>
      <c r="AE1311" s="1" t="s">
        <v>5803</v>
      </c>
      <c r="AF1311" s="28"/>
      <c r="AG1311" s="5"/>
      <c r="AH1311" s="5"/>
      <c r="AI1311" s="11"/>
      <c r="AJ1311" s="27" t="s">
        <v>5801</v>
      </c>
      <c r="AK1311" s="5"/>
      <c r="AL1311" s="18"/>
      <c r="AM1311" s="18"/>
      <c r="AN1311" s="18"/>
    </row>
    <row x14ac:dyDescent="0.25" r="1312" customHeight="1" ht="18.75">
      <c r="A1312" s="1" t="s">
        <v>1243</v>
      </c>
      <c r="B1312" s="1" t="s">
        <v>9069</v>
      </c>
      <c r="C1312" s="4">
        <v>35902986000170</v>
      </c>
      <c r="D1312" s="2" t="s">
        <v>9069</v>
      </c>
      <c r="E1312" s="4">
        <v>11999130102</v>
      </c>
      <c r="F1312" s="1" t="s">
        <v>9070</v>
      </c>
      <c r="G1312" s="22">
        <v>45238.82983796296</v>
      </c>
      <c r="H1312" s="3">
        <v>45240.71949074074</v>
      </c>
      <c r="I1312" s="22">
        <v>45386.68230324074</v>
      </c>
      <c r="J1312" s="1" t="s">
        <v>119</v>
      </c>
      <c r="K1312" s="1" t="s">
        <v>5846</v>
      </c>
      <c r="L1312" s="1" t="s">
        <v>9071</v>
      </c>
      <c r="M1312" s="18"/>
      <c r="N1312" s="4">
        <v>74114221</v>
      </c>
      <c r="O1312" s="4">
        <v>91316978</v>
      </c>
      <c r="P1312" s="5"/>
      <c r="Q1312" s="5"/>
      <c r="R1312" s="5"/>
      <c r="S1312" s="5"/>
      <c r="T1312" s="5"/>
      <c r="U1312" s="1" t="s">
        <v>9070</v>
      </c>
      <c r="V1312" s="5"/>
      <c r="W1312" s="5"/>
      <c r="X1312" s="18"/>
      <c r="Y1312" s="1" t="s">
        <v>5800</v>
      </c>
      <c r="Z1312" s="27" t="s">
        <v>5801</v>
      </c>
      <c r="AA1312" s="27" t="s">
        <v>5801</v>
      </c>
      <c r="AB1312" s="5"/>
      <c r="AC1312" s="5"/>
      <c r="AD1312" s="11"/>
      <c r="AE1312" s="1" t="s">
        <v>5803</v>
      </c>
      <c r="AF1312" s="28"/>
      <c r="AG1312" s="5"/>
      <c r="AH1312" s="5"/>
      <c r="AI1312" s="11"/>
      <c r="AJ1312" s="5"/>
      <c r="AK1312" s="5"/>
      <c r="AL1312" s="18"/>
      <c r="AM1312" s="18"/>
      <c r="AN1312" s="18"/>
    </row>
    <row x14ac:dyDescent="0.25" r="1313" customHeight="1" ht="18.75">
      <c r="A1313" s="1" t="s">
        <v>9072</v>
      </c>
      <c r="B1313" s="1" t="s">
        <v>9073</v>
      </c>
      <c r="C1313" s="4">
        <v>23735685000209</v>
      </c>
      <c r="D1313" s="2" t="s">
        <v>9073</v>
      </c>
      <c r="E1313" s="4">
        <v>77991470291</v>
      </c>
      <c r="F1313" s="1" t="s">
        <v>9074</v>
      </c>
      <c r="G1313" s="22">
        <v>45229.57672453704</v>
      </c>
      <c r="H1313" s="3">
        <v>45229.57672453704</v>
      </c>
      <c r="I1313" s="22">
        <v>45317.59755787037</v>
      </c>
      <c r="J1313" s="1" t="s">
        <v>119</v>
      </c>
      <c r="K1313" s="5"/>
      <c r="L1313" s="5"/>
      <c r="M1313" s="18"/>
      <c r="N1313" s="4">
        <v>73906992</v>
      </c>
      <c r="O1313" s="4">
        <v>90623823</v>
      </c>
      <c r="P1313" s="5"/>
      <c r="Q1313" s="5"/>
      <c r="R1313" s="5"/>
      <c r="S1313" s="5"/>
      <c r="T1313" s="5"/>
      <c r="U1313" s="5"/>
      <c r="V1313" s="5"/>
      <c r="W1313" s="5"/>
      <c r="X1313" s="18"/>
      <c r="Y1313" s="1" t="s">
        <v>5800</v>
      </c>
      <c r="Z1313" s="27" t="s">
        <v>5801</v>
      </c>
      <c r="AA1313" s="27" t="s">
        <v>5801</v>
      </c>
      <c r="AB1313" s="5"/>
      <c r="AC1313" s="5"/>
      <c r="AD1313" s="11"/>
      <c r="AE1313" s="1" t="s">
        <v>5803</v>
      </c>
      <c r="AF1313" s="28"/>
      <c r="AG1313" s="5"/>
      <c r="AH1313" s="5"/>
      <c r="AI1313" s="11"/>
      <c r="AJ1313" s="5"/>
      <c r="AK1313" s="5"/>
      <c r="AL1313" s="18"/>
      <c r="AM1313" s="18"/>
      <c r="AN1313" s="18"/>
    </row>
    <row x14ac:dyDescent="0.25" r="1314" customHeight="1" ht="18.75">
      <c r="A1314" s="1" t="s">
        <v>1497</v>
      </c>
      <c r="B1314" s="1" t="s">
        <v>1909</v>
      </c>
      <c r="C1314" s="4">
        <v>44944976000198</v>
      </c>
      <c r="D1314" s="2" t="s">
        <v>1909</v>
      </c>
      <c r="E1314" s="4">
        <v>11985381701</v>
      </c>
      <c r="F1314" s="1" t="s">
        <v>9075</v>
      </c>
      <c r="G1314" s="22">
        <v>45534.85653935185</v>
      </c>
      <c r="H1314" s="3">
        <v>45597.23025462963</v>
      </c>
      <c r="I1314" s="22"/>
      <c r="J1314" s="1" t="s">
        <v>223</v>
      </c>
      <c r="K1314" s="1" t="s">
        <v>5812</v>
      </c>
      <c r="L1314" s="5"/>
      <c r="M1314" s="18"/>
      <c r="N1314" s="4">
        <v>87869324</v>
      </c>
      <c r="O1314" s="4">
        <v>106754483</v>
      </c>
      <c r="P1314" s="5"/>
      <c r="Q1314" s="5"/>
      <c r="R1314" s="5"/>
      <c r="S1314" s="5"/>
      <c r="T1314" s="5"/>
      <c r="U1314" s="5"/>
      <c r="V1314" s="5"/>
      <c r="W1314" s="5"/>
      <c r="X1314" s="18"/>
      <c r="Y1314" s="1" t="s">
        <v>5800</v>
      </c>
      <c r="Z1314" s="27" t="s">
        <v>5801</v>
      </c>
      <c r="AA1314" s="27" t="s">
        <v>5801</v>
      </c>
      <c r="AB1314" s="5"/>
      <c r="AC1314" s="27" t="s">
        <v>5802</v>
      </c>
      <c r="AD1314" s="3">
        <v>45534.83695601852</v>
      </c>
      <c r="AE1314" s="1" t="s">
        <v>5803</v>
      </c>
      <c r="AF1314" s="28"/>
      <c r="AG1314" s="5"/>
      <c r="AH1314" s="5"/>
      <c r="AI1314" s="11"/>
      <c r="AJ1314" s="27" t="s">
        <v>5801</v>
      </c>
      <c r="AK1314" s="5"/>
      <c r="AL1314" s="18"/>
      <c r="AM1314" s="18"/>
      <c r="AN1314" s="18"/>
    </row>
    <row x14ac:dyDescent="0.25" r="1315" customHeight="1" ht="18.75">
      <c r="A1315" s="1" t="s">
        <v>399</v>
      </c>
      <c r="B1315" s="1" t="s">
        <v>2328</v>
      </c>
      <c r="C1315" s="4">
        <v>25152572000117</v>
      </c>
      <c r="D1315" s="2" t="s">
        <v>2328</v>
      </c>
      <c r="E1315" s="4">
        <v>37991580178</v>
      </c>
      <c r="F1315" s="1" t="s">
        <v>9076</v>
      </c>
      <c r="G1315" s="22">
        <v>45120.43016203704</v>
      </c>
      <c r="H1315" s="3">
        <v>45226.70686342593</v>
      </c>
      <c r="I1315" s="22">
        <v>45252.65193287037</v>
      </c>
      <c r="J1315" s="1" t="s">
        <v>114</v>
      </c>
      <c r="K1315" s="1" t="s">
        <v>5824</v>
      </c>
      <c r="L1315" s="25" t="s">
        <v>9077</v>
      </c>
      <c r="M1315" s="4">
        <v>1055762</v>
      </c>
      <c r="N1315" s="4">
        <v>68467191</v>
      </c>
      <c r="O1315" s="4">
        <v>83685735</v>
      </c>
      <c r="P1315" s="5"/>
      <c r="Q1315" s="5"/>
      <c r="R1315" s="5"/>
      <c r="S1315" s="5"/>
      <c r="T1315" s="5"/>
      <c r="U1315" s="5"/>
      <c r="V1315" s="5"/>
      <c r="W1315" s="5"/>
      <c r="X1315" s="18"/>
      <c r="Y1315" s="1" t="s">
        <v>5800</v>
      </c>
      <c r="Z1315" s="27" t="s">
        <v>5801</v>
      </c>
      <c r="AA1315" s="27" t="s">
        <v>5801</v>
      </c>
      <c r="AB1315" s="5"/>
      <c r="AC1315" s="5"/>
      <c r="AD1315" s="11"/>
      <c r="AE1315" s="1" t="s">
        <v>5803</v>
      </c>
      <c r="AF1315" s="28"/>
      <c r="AG1315" s="5"/>
      <c r="AH1315" s="5"/>
      <c r="AI1315" s="11"/>
      <c r="AJ1315" s="5"/>
      <c r="AK1315" s="5"/>
      <c r="AL1315" s="18"/>
      <c r="AM1315" s="18"/>
      <c r="AN1315" s="18"/>
    </row>
    <row x14ac:dyDescent="0.25" r="1316" customHeight="1" ht="18.75">
      <c r="A1316" s="1" t="s">
        <v>560</v>
      </c>
      <c r="B1316" s="1" t="s">
        <v>2329</v>
      </c>
      <c r="C1316" s="4">
        <v>37513570000195</v>
      </c>
      <c r="D1316" s="2" t="s">
        <v>2329</v>
      </c>
      <c r="E1316" s="4">
        <v>44999070947</v>
      </c>
      <c r="F1316" s="1" t="s">
        <v>9078</v>
      </c>
      <c r="G1316" s="22">
        <v>45169.74275462963</v>
      </c>
      <c r="H1316" s="3">
        <v>45226.74821759259</v>
      </c>
      <c r="I1316" s="22">
        <v>45237.566030092596</v>
      </c>
      <c r="J1316" s="1" t="s">
        <v>288</v>
      </c>
      <c r="K1316" s="1" t="s">
        <v>5846</v>
      </c>
      <c r="L1316" s="25" t="s">
        <v>9079</v>
      </c>
      <c r="M1316" s="18"/>
      <c r="N1316" s="4">
        <v>71016089</v>
      </c>
      <c r="O1316" s="4">
        <v>87033370</v>
      </c>
      <c r="P1316" s="5"/>
      <c r="Q1316" s="5"/>
      <c r="R1316" s="5"/>
      <c r="S1316" s="5"/>
      <c r="T1316" s="5"/>
      <c r="U1316" s="1" t="s">
        <v>9078</v>
      </c>
      <c r="V1316" s="5"/>
      <c r="W1316" s="5"/>
      <c r="X1316" s="18"/>
      <c r="Y1316" s="1" t="s">
        <v>5800</v>
      </c>
      <c r="Z1316" s="27" t="s">
        <v>5801</v>
      </c>
      <c r="AA1316" s="27" t="s">
        <v>5801</v>
      </c>
      <c r="AB1316" s="5"/>
      <c r="AC1316" s="5"/>
      <c r="AD1316" s="11"/>
      <c r="AE1316" s="1" t="s">
        <v>5803</v>
      </c>
      <c r="AF1316" s="28"/>
      <c r="AG1316" s="5"/>
      <c r="AH1316" s="5"/>
      <c r="AI1316" s="11"/>
      <c r="AJ1316" s="5"/>
      <c r="AK1316" s="5"/>
      <c r="AL1316" s="18"/>
      <c r="AM1316" s="18"/>
      <c r="AN1316" s="18"/>
    </row>
    <row x14ac:dyDescent="0.25" r="1317" customHeight="1" ht="18.75">
      <c r="A1317" s="1" t="s">
        <v>9080</v>
      </c>
      <c r="B1317" s="1" t="s">
        <v>9081</v>
      </c>
      <c r="C1317" s="18"/>
      <c r="D1317" s="2" t="s">
        <v>9081</v>
      </c>
      <c r="E1317" s="18"/>
      <c r="F1317" s="5"/>
      <c r="G1317" s="22">
        <v>45318.08069444444</v>
      </c>
      <c r="H1317" s="3">
        <v>45597.23339120371</v>
      </c>
      <c r="I1317" s="22"/>
      <c r="J1317" s="5"/>
      <c r="K1317" s="5"/>
      <c r="L1317" s="5"/>
      <c r="M1317" s="18"/>
      <c r="N1317" s="18"/>
      <c r="O1317" s="18"/>
      <c r="P1317" s="5"/>
      <c r="Q1317" s="5"/>
      <c r="R1317" s="5"/>
      <c r="S1317" s="5"/>
      <c r="T1317" s="5"/>
      <c r="U1317" s="5"/>
      <c r="V1317" s="5"/>
      <c r="W1317" s="5"/>
      <c r="X1317" s="18"/>
      <c r="Y1317" s="1" t="s">
        <v>5800</v>
      </c>
      <c r="Z1317" s="27" t="s">
        <v>5801</v>
      </c>
      <c r="AA1317" s="27" t="s">
        <v>5801</v>
      </c>
      <c r="AB1317" s="5"/>
      <c r="AC1317" s="5"/>
      <c r="AD1317" s="11"/>
      <c r="AE1317" s="1" t="s">
        <v>5803</v>
      </c>
      <c r="AF1317" s="28"/>
      <c r="AG1317" s="5"/>
      <c r="AH1317" s="5"/>
      <c r="AI1317" s="11"/>
      <c r="AJ1317" s="27" t="s">
        <v>5801</v>
      </c>
      <c r="AK1317" s="5"/>
      <c r="AL1317" s="18"/>
      <c r="AM1317" s="18"/>
      <c r="AN1317" s="18"/>
    </row>
    <row x14ac:dyDescent="0.25" r="1318" customHeight="1" ht="18.75">
      <c r="A1318" s="1" t="s">
        <v>692</v>
      </c>
      <c r="B1318" s="1" t="s">
        <v>1910</v>
      </c>
      <c r="C1318" s="4">
        <v>25004289000148</v>
      </c>
      <c r="D1318" s="2" t="s">
        <v>1910</v>
      </c>
      <c r="E1318" s="4">
        <v>11991539946</v>
      </c>
      <c r="F1318" s="1" t="s">
        <v>9082</v>
      </c>
      <c r="G1318" s="22">
        <v>45344.547418981485</v>
      </c>
      <c r="H1318" s="3">
        <v>45597.23347222222</v>
      </c>
      <c r="I1318" s="22"/>
      <c r="J1318" s="1" t="s">
        <v>273</v>
      </c>
      <c r="K1318" s="1" t="s">
        <v>5863</v>
      </c>
      <c r="L1318" s="25" t="s">
        <v>9083</v>
      </c>
      <c r="M1318" s="18"/>
      <c r="N1318" s="4">
        <v>77669833</v>
      </c>
      <c r="O1318" s="4">
        <v>99322057</v>
      </c>
      <c r="P1318" s="5"/>
      <c r="Q1318" s="5"/>
      <c r="R1318" s="5"/>
      <c r="S1318" s="5"/>
      <c r="T1318" s="1" t="s">
        <v>5815</v>
      </c>
      <c r="U1318" s="1" t="s">
        <v>9082</v>
      </c>
      <c r="V1318" s="5"/>
      <c r="W1318" s="27" t="s">
        <v>5801</v>
      </c>
      <c r="X1318" s="18"/>
      <c r="Y1318" s="1" t="s">
        <v>5800</v>
      </c>
      <c r="Z1318" s="27" t="s">
        <v>5801</v>
      </c>
      <c r="AA1318" s="27" t="s">
        <v>5801</v>
      </c>
      <c r="AB1318" s="5"/>
      <c r="AC1318" s="5"/>
      <c r="AD1318" s="11"/>
      <c r="AE1318" s="1" t="s">
        <v>5803</v>
      </c>
      <c r="AF1318" s="28"/>
      <c r="AG1318" s="5"/>
      <c r="AH1318" s="5"/>
      <c r="AI1318" s="11"/>
      <c r="AJ1318" s="27" t="s">
        <v>5801</v>
      </c>
      <c r="AK1318" s="5"/>
      <c r="AL1318" s="18"/>
      <c r="AM1318" s="18"/>
      <c r="AN1318" s="18"/>
    </row>
    <row x14ac:dyDescent="0.25" r="1319" customHeight="1" ht="18.75">
      <c r="A1319" s="1" t="s">
        <v>1020</v>
      </c>
      <c r="B1319" s="1" t="s">
        <v>9084</v>
      </c>
      <c r="C1319" s="4">
        <v>51279856000189</v>
      </c>
      <c r="D1319" s="2" t="s">
        <v>9084</v>
      </c>
      <c r="E1319" s="4">
        <v>11953095870</v>
      </c>
      <c r="F1319" s="1" t="s">
        <v>9085</v>
      </c>
      <c r="G1319" s="22">
        <v>45207.727685185186</v>
      </c>
      <c r="H1319" s="3">
        <v>45226.748240740744</v>
      </c>
      <c r="I1319" s="22">
        <v>45394.73509259259</v>
      </c>
      <c r="J1319" s="1" t="s">
        <v>119</v>
      </c>
      <c r="K1319" s="1" t="s">
        <v>5863</v>
      </c>
      <c r="L1319" s="25" t="s">
        <v>9086</v>
      </c>
      <c r="M1319" s="18"/>
      <c r="N1319" s="4">
        <v>72933902</v>
      </c>
      <c r="O1319" s="4">
        <v>89435352</v>
      </c>
      <c r="P1319" s="5"/>
      <c r="Q1319" s="5"/>
      <c r="R1319" s="5"/>
      <c r="S1319" s="5"/>
      <c r="T1319" s="5"/>
      <c r="U1319" s="1" t="s">
        <v>9085</v>
      </c>
      <c r="V1319" s="5"/>
      <c r="W1319" s="5"/>
      <c r="X1319" s="18"/>
      <c r="Y1319" s="1" t="s">
        <v>5800</v>
      </c>
      <c r="Z1319" s="27" t="s">
        <v>5801</v>
      </c>
      <c r="AA1319" s="27" t="s">
        <v>5801</v>
      </c>
      <c r="AB1319" s="5"/>
      <c r="AC1319" s="5"/>
      <c r="AD1319" s="11"/>
      <c r="AE1319" s="1" t="s">
        <v>5803</v>
      </c>
      <c r="AF1319" s="28"/>
      <c r="AG1319" s="5"/>
      <c r="AH1319" s="5"/>
      <c r="AI1319" s="11"/>
      <c r="AJ1319" s="5"/>
      <c r="AK1319" s="5"/>
      <c r="AL1319" s="18"/>
      <c r="AM1319" s="18"/>
      <c r="AN1319" s="18"/>
    </row>
    <row x14ac:dyDescent="0.25" r="1320" customHeight="1" ht="18.75">
      <c r="A1320" s="1" t="s">
        <v>1420</v>
      </c>
      <c r="B1320" s="1" t="s">
        <v>2330</v>
      </c>
      <c r="C1320" s="18"/>
      <c r="D1320" s="2" t="s">
        <v>2330</v>
      </c>
      <c r="E1320" s="4">
        <v>11998867006</v>
      </c>
      <c r="F1320" s="1" t="s">
        <v>9087</v>
      </c>
      <c r="G1320" s="22">
        <v>45587.835856481484</v>
      </c>
      <c r="H1320" s="3">
        <v>45597.135879629626</v>
      </c>
      <c r="I1320" s="22"/>
      <c r="J1320" s="1" t="s">
        <v>173</v>
      </c>
      <c r="K1320" s="1" t="s">
        <v>5824</v>
      </c>
      <c r="L1320" s="25" t="s">
        <v>9088</v>
      </c>
      <c r="M1320" s="4">
        <v>1014612</v>
      </c>
      <c r="N1320" s="4">
        <v>89499916</v>
      </c>
      <c r="O1320" s="4">
        <v>109204577</v>
      </c>
      <c r="P1320" s="5"/>
      <c r="Q1320" s="1" t="s">
        <v>6063</v>
      </c>
      <c r="R1320" s="5"/>
      <c r="S1320" s="1" t="s">
        <v>5882</v>
      </c>
      <c r="T1320" s="1" t="s">
        <v>5815</v>
      </c>
      <c r="U1320" s="5"/>
      <c r="V1320" s="5"/>
      <c r="W1320" s="5"/>
      <c r="X1320" s="18"/>
      <c r="Y1320" s="1" t="s">
        <v>5800</v>
      </c>
      <c r="Z1320" s="27" t="s">
        <v>5801</v>
      </c>
      <c r="AA1320" s="27" t="s">
        <v>5801</v>
      </c>
      <c r="AB1320" s="1" t="s">
        <v>9089</v>
      </c>
      <c r="AC1320" s="27" t="s">
        <v>5802</v>
      </c>
      <c r="AD1320" s="3">
        <v>45587.8358912037</v>
      </c>
      <c r="AE1320" s="1" t="s">
        <v>5803</v>
      </c>
      <c r="AF1320" s="28"/>
      <c r="AG1320" s="5"/>
      <c r="AH1320" s="5"/>
      <c r="AI1320" s="11"/>
      <c r="AJ1320" s="27" t="s">
        <v>5801</v>
      </c>
      <c r="AK1320" s="27" t="s">
        <v>5801</v>
      </c>
      <c r="AL1320" s="4">
        <v>0</v>
      </c>
      <c r="AM1320" s="4">
        <v>0</v>
      </c>
      <c r="AN1320" s="4">
        <v>0</v>
      </c>
    </row>
    <row x14ac:dyDescent="0.25" r="1321" customHeight="1" ht="18.75">
      <c r="A1321" s="1" t="s">
        <v>1118</v>
      </c>
      <c r="B1321" s="1" t="s">
        <v>2502</v>
      </c>
      <c r="C1321" s="4">
        <v>50483771000155</v>
      </c>
      <c r="D1321" s="2" t="s">
        <v>9090</v>
      </c>
      <c r="E1321" s="4">
        <v>11991147779</v>
      </c>
      <c r="F1321" s="1" t="s">
        <v>9091</v>
      </c>
      <c r="G1321" s="22">
        <v>45408.875231481485</v>
      </c>
      <c r="H1321" s="3">
        <v>45597.2334837963</v>
      </c>
      <c r="I1321" s="22"/>
      <c r="J1321" s="1" t="s">
        <v>119</v>
      </c>
      <c r="K1321" s="1" t="s">
        <v>5893</v>
      </c>
      <c r="L1321" s="25" t="s">
        <v>5263</v>
      </c>
      <c r="M1321" s="18"/>
      <c r="N1321" s="4">
        <v>82522172</v>
      </c>
      <c r="O1321" s="4">
        <v>100279836</v>
      </c>
      <c r="P1321" s="5"/>
      <c r="Q1321" s="5"/>
      <c r="R1321" s="5"/>
      <c r="S1321" s="5"/>
      <c r="T1321" s="1" t="s">
        <v>5798</v>
      </c>
      <c r="U1321" s="1" t="s">
        <v>9092</v>
      </c>
      <c r="V1321" s="5"/>
      <c r="W1321" s="5"/>
      <c r="X1321" s="18"/>
      <c r="Y1321" s="1" t="s">
        <v>5800</v>
      </c>
      <c r="Z1321" s="27" t="s">
        <v>5801</v>
      </c>
      <c r="AA1321" s="27" t="s">
        <v>5801</v>
      </c>
      <c r="AB1321" s="5"/>
      <c r="AC1321" s="27" t="s">
        <v>5802</v>
      </c>
      <c r="AD1321" s="3">
        <v>45408.87520833333</v>
      </c>
      <c r="AE1321" s="1" t="s">
        <v>5803</v>
      </c>
      <c r="AF1321" s="28"/>
      <c r="AG1321" s="5"/>
      <c r="AH1321" s="5"/>
      <c r="AI1321" s="11"/>
      <c r="AJ1321" s="27" t="s">
        <v>5801</v>
      </c>
      <c r="AK1321" s="5"/>
      <c r="AL1321" s="18"/>
      <c r="AM1321" s="18"/>
      <c r="AN1321" s="18"/>
    </row>
    <row x14ac:dyDescent="0.25" r="1322" customHeight="1" ht="18.75">
      <c r="A1322" s="1" t="s">
        <v>1407</v>
      </c>
      <c r="B1322" s="1" t="s">
        <v>1911</v>
      </c>
      <c r="C1322" s="4">
        <v>50446903000179</v>
      </c>
      <c r="D1322" s="2" t="s">
        <v>9093</v>
      </c>
      <c r="E1322" s="4">
        <v>11942451942</v>
      </c>
      <c r="F1322" s="1" t="s">
        <v>9094</v>
      </c>
      <c r="G1322" s="22">
        <v>45576.59545138889</v>
      </c>
      <c r="H1322" s="3">
        <v>45597.23689814815</v>
      </c>
      <c r="I1322" s="22"/>
      <c r="J1322" s="1" t="s">
        <v>256</v>
      </c>
      <c r="K1322" s="1" t="s">
        <v>5812</v>
      </c>
      <c r="L1322" s="25" t="s">
        <v>9095</v>
      </c>
      <c r="M1322" s="18"/>
      <c r="N1322" s="4">
        <v>89108696</v>
      </c>
      <c r="O1322" s="4">
        <v>108942271</v>
      </c>
      <c r="P1322" s="5"/>
      <c r="Q1322" s="1" t="s">
        <v>6936</v>
      </c>
      <c r="R1322" s="5"/>
      <c r="S1322" s="1" t="s">
        <v>5882</v>
      </c>
      <c r="T1322" s="5"/>
      <c r="U1322" s="5"/>
      <c r="V1322" s="5"/>
      <c r="W1322" s="5"/>
      <c r="X1322" s="18"/>
      <c r="Y1322" s="1" t="s">
        <v>5800</v>
      </c>
      <c r="Z1322" s="27" t="s">
        <v>5801</v>
      </c>
      <c r="AA1322" s="27" t="s">
        <v>5801</v>
      </c>
      <c r="AB1322" s="1" t="s">
        <v>9096</v>
      </c>
      <c r="AC1322" s="27" t="s">
        <v>5802</v>
      </c>
      <c r="AD1322" s="3">
        <v>45576.59548611111</v>
      </c>
      <c r="AE1322" s="1" t="s">
        <v>5803</v>
      </c>
      <c r="AF1322" s="28"/>
      <c r="AG1322" s="5"/>
      <c r="AH1322" s="5"/>
      <c r="AI1322" s="11"/>
      <c r="AJ1322" s="27" t="s">
        <v>5801</v>
      </c>
      <c r="AK1322" s="27" t="s">
        <v>5801</v>
      </c>
      <c r="AL1322" s="4">
        <v>0</v>
      </c>
      <c r="AM1322" s="4">
        <v>0</v>
      </c>
      <c r="AN1322" s="4">
        <v>0</v>
      </c>
    </row>
    <row x14ac:dyDescent="0.25" r="1323" customHeight="1" ht="18.75">
      <c r="A1323" s="1" t="s">
        <v>4597</v>
      </c>
      <c r="B1323" s="1" t="s">
        <v>9097</v>
      </c>
      <c r="C1323" s="18"/>
      <c r="D1323" s="2" t="s">
        <v>8498</v>
      </c>
      <c r="E1323" s="4">
        <v>21997990017</v>
      </c>
      <c r="F1323" s="1" t="s">
        <v>9098</v>
      </c>
      <c r="G1323" s="22">
        <v>45572.90519675926</v>
      </c>
      <c r="H1323" s="3">
        <v>45597.230219907404</v>
      </c>
      <c r="I1323" s="22"/>
      <c r="J1323" s="1" t="s">
        <v>119</v>
      </c>
      <c r="K1323" s="5"/>
      <c r="L1323" s="25" t="s">
        <v>9099</v>
      </c>
      <c r="M1323" s="18"/>
      <c r="N1323" s="18"/>
      <c r="O1323" s="18"/>
      <c r="P1323" s="5"/>
      <c r="Q1323" s="1" t="s">
        <v>6084</v>
      </c>
      <c r="R1323" s="5"/>
      <c r="S1323" s="1" t="s">
        <v>5882</v>
      </c>
      <c r="T1323" s="5"/>
      <c r="U1323" s="5"/>
      <c r="V1323" s="5"/>
      <c r="W1323" s="5"/>
      <c r="X1323" s="18"/>
      <c r="Y1323" s="1" t="s">
        <v>5800</v>
      </c>
      <c r="Z1323" s="27" t="s">
        <v>5801</v>
      </c>
      <c r="AA1323" s="27" t="s">
        <v>5801</v>
      </c>
      <c r="AB1323" s="5"/>
      <c r="AC1323" s="27" t="s">
        <v>5802</v>
      </c>
      <c r="AD1323" s="3">
        <v>45572.905185185184</v>
      </c>
      <c r="AE1323" s="1" t="s">
        <v>5803</v>
      </c>
      <c r="AF1323" s="28"/>
      <c r="AG1323" s="5"/>
      <c r="AH1323" s="5"/>
      <c r="AI1323" s="11"/>
      <c r="AJ1323" s="27" t="s">
        <v>5801</v>
      </c>
      <c r="AK1323" s="27" t="s">
        <v>5801</v>
      </c>
      <c r="AL1323" s="4">
        <v>0</v>
      </c>
      <c r="AM1323" s="4">
        <v>0</v>
      </c>
      <c r="AN1323" s="4">
        <v>0</v>
      </c>
    </row>
    <row x14ac:dyDescent="0.25" r="1324" customHeight="1" ht="18.75">
      <c r="A1324" s="1" t="s">
        <v>839</v>
      </c>
      <c r="B1324" s="1" t="s">
        <v>4850</v>
      </c>
      <c r="C1324" s="4">
        <v>32211876000173</v>
      </c>
      <c r="D1324" s="2" t="s">
        <v>4850</v>
      </c>
      <c r="E1324" s="4">
        <v>31975016623</v>
      </c>
      <c r="F1324" s="1" t="s">
        <v>9100</v>
      </c>
      <c r="G1324" s="22">
        <v>45485.834652777776</v>
      </c>
      <c r="H1324" s="3">
        <v>45597.23024305556</v>
      </c>
      <c r="I1324" s="22"/>
      <c r="J1324" s="1" t="s">
        <v>119</v>
      </c>
      <c r="K1324" s="1" t="s">
        <v>5863</v>
      </c>
      <c r="L1324" s="25" t="s">
        <v>5448</v>
      </c>
      <c r="M1324" s="18"/>
      <c r="N1324" s="4">
        <v>86480351</v>
      </c>
      <c r="O1324" s="4">
        <v>108624593</v>
      </c>
      <c r="P1324" s="5"/>
      <c r="Q1324" s="5"/>
      <c r="R1324" s="5"/>
      <c r="S1324" s="5"/>
      <c r="T1324" s="5"/>
      <c r="U1324" s="5"/>
      <c r="V1324" s="5"/>
      <c r="W1324" s="5"/>
      <c r="X1324" s="18"/>
      <c r="Y1324" s="1" t="s">
        <v>5800</v>
      </c>
      <c r="Z1324" s="27" t="s">
        <v>5801</v>
      </c>
      <c r="AA1324" s="27" t="s">
        <v>5801</v>
      </c>
      <c r="AB1324" s="5"/>
      <c r="AC1324" s="27" t="s">
        <v>5802</v>
      </c>
      <c r="AD1324" s="3">
        <v>45485.83467592593</v>
      </c>
      <c r="AE1324" s="1" t="s">
        <v>5803</v>
      </c>
      <c r="AF1324" s="28"/>
      <c r="AG1324" s="5"/>
      <c r="AH1324" s="5"/>
      <c r="AI1324" s="11"/>
      <c r="AJ1324" s="27" t="s">
        <v>5802</v>
      </c>
      <c r="AK1324" s="5"/>
      <c r="AL1324" s="18"/>
      <c r="AM1324" s="18"/>
      <c r="AN1324" s="18"/>
    </row>
    <row x14ac:dyDescent="0.25" r="1325" customHeight="1" ht="18.75">
      <c r="A1325" s="1" t="s">
        <v>1068</v>
      </c>
      <c r="B1325" s="1" t="s">
        <v>2331</v>
      </c>
      <c r="C1325" s="4">
        <v>35635161000136</v>
      </c>
      <c r="D1325" s="2" t="s">
        <v>2331</v>
      </c>
      <c r="E1325" s="4">
        <v>11998209044</v>
      </c>
      <c r="F1325" s="1" t="s">
        <v>9101</v>
      </c>
      <c r="G1325" s="22">
        <v>45191.8068287037</v>
      </c>
      <c r="H1325" s="3">
        <v>45226.74826388889</v>
      </c>
      <c r="I1325" s="22">
        <v>45344.51710648148</v>
      </c>
      <c r="J1325" s="1" t="s">
        <v>119</v>
      </c>
      <c r="K1325" s="1" t="s">
        <v>5893</v>
      </c>
      <c r="L1325" s="25" t="s">
        <v>9102</v>
      </c>
      <c r="M1325" s="18"/>
      <c r="N1325" s="4">
        <v>72171059</v>
      </c>
      <c r="O1325" s="4">
        <v>88527317</v>
      </c>
      <c r="P1325" s="5"/>
      <c r="Q1325" s="5"/>
      <c r="R1325" s="5"/>
      <c r="S1325" s="5"/>
      <c r="T1325" s="5"/>
      <c r="U1325" s="1" t="s">
        <v>9103</v>
      </c>
      <c r="V1325" s="5"/>
      <c r="W1325" s="5"/>
      <c r="X1325" s="18"/>
      <c r="Y1325" s="1" t="s">
        <v>5800</v>
      </c>
      <c r="Z1325" s="27" t="s">
        <v>5801</v>
      </c>
      <c r="AA1325" s="27" t="s">
        <v>5801</v>
      </c>
      <c r="AB1325" s="5"/>
      <c r="AC1325" s="5"/>
      <c r="AD1325" s="11"/>
      <c r="AE1325" s="1" t="s">
        <v>5803</v>
      </c>
      <c r="AF1325" s="28"/>
      <c r="AG1325" s="5"/>
      <c r="AH1325" s="5"/>
      <c r="AI1325" s="11"/>
      <c r="AJ1325" s="5"/>
      <c r="AK1325" s="5"/>
      <c r="AL1325" s="18"/>
      <c r="AM1325" s="18"/>
      <c r="AN1325" s="18"/>
    </row>
    <row x14ac:dyDescent="0.25" r="1326" customHeight="1" ht="18.75">
      <c r="A1326" s="1" t="s">
        <v>9104</v>
      </c>
      <c r="B1326" s="1" t="s">
        <v>9105</v>
      </c>
      <c r="C1326" s="4">
        <v>22213971854</v>
      </c>
      <c r="D1326" s="2" t="s">
        <v>9106</v>
      </c>
      <c r="E1326" s="4">
        <v>16991887700</v>
      </c>
      <c r="F1326" s="1" t="s">
        <v>9107</v>
      </c>
      <c r="G1326" s="22">
        <v>45146.125</v>
      </c>
      <c r="H1326" s="3">
        <v>45369.7046875</v>
      </c>
      <c r="I1326" s="22">
        <v>45223.125</v>
      </c>
      <c r="J1326" s="1" t="s">
        <v>119</v>
      </c>
      <c r="K1326" s="5"/>
      <c r="L1326" s="5"/>
      <c r="M1326" s="18"/>
      <c r="N1326" s="4">
        <v>70083305</v>
      </c>
      <c r="O1326" s="4">
        <v>85425747</v>
      </c>
      <c r="P1326" s="27" t="s">
        <v>5801</v>
      </c>
      <c r="Q1326" s="5"/>
      <c r="R1326" s="5"/>
      <c r="S1326" s="5"/>
      <c r="T1326" s="5"/>
      <c r="U1326" s="5"/>
      <c r="V1326" s="27" t="s">
        <v>5801</v>
      </c>
      <c r="W1326" s="27" t="s">
        <v>5802</v>
      </c>
      <c r="X1326" s="18"/>
      <c r="Y1326" s="1" t="s">
        <v>5800</v>
      </c>
      <c r="Z1326" s="27" t="s">
        <v>5801</v>
      </c>
      <c r="AA1326" s="27" t="s">
        <v>5801</v>
      </c>
      <c r="AB1326" s="5"/>
      <c r="AC1326" s="5"/>
      <c r="AD1326" s="11"/>
      <c r="AE1326" s="1" t="s">
        <v>5803</v>
      </c>
      <c r="AF1326" s="28"/>
      <c r="AG1326" s="5"/>
      <c r="AH1326" s="5"/>
      <c r="AI1326" s="11"/>
      <c r="AJ1326" s="27" t="s">
        <v>5801</v>
      </c>
      <c r="AK1326" s="5"/>
      <c r="AL1326" s="18"/>
      <c r="AM1326" s="18"/>
      <c r="AN1326" s="18"/>
    </row>
    <row x14ac:dyDescent="0.25" r="1327" customHeight="1" ht="18.75">
      <c r="A1327" s="1" t="s">
        <v>2915</v>
      </c>
      <c r="B1327" s="1" t="s">
        <v>9108</v>
      </c>
      <c r="C1327" s="4">
        <v>25266528000138</v>
      </c>
      <c r="D1327" s="2" t="s">
        <v>9109</v>
      </c>
      <c r="E1327" s="4">
        <v>19971150272</v>
      </c>
      <c r="F1327" s="1" t="s">
        <v>9110</v>
      </c>
      <c r="G1327" s="22">
        <v>45594.79982638889</v>
      </c>
      <c r="H1327" s="3">
        <v>45597.07368055556</v>
      </c>
      <c r="I1327" s="22"/>
      <c r="J1327" s="1" t="s">
        <v>306</v>
      </c>
      <c r="K1327" s="5"/>
      <c r="L1327" s="25" t="s">
        <v>9111</v>
      </c>
      <c r="M1327" s="18"/>
      <c r="N1327" s="4">
        <v>89765873</v>
      </c>
      <c r="O1327" s="4">
        <v>109551588</v>
      </c>
      <c r="P1327" s="5"/>
      <c r="Q1327" s="1" t="s">
        <v>6592</v>
      </c>
      <c r="R1327" s="5"/>
      <c r="S1327" s="1" t="s">
        <v>5882</v>
      </c>
      <c r="T1327" s="5"/>
      <c r="U1327" s="5"/>
      <c r="V1327" s="5"/>
      <c r="W1327" s="5"/>
      <c r="X1327" s="18"/>
      <c r="Y1327" s="1" t="s">
        <v>5800</v>
      </c>
      <c r="Z1327" s="27" t="s">
        <v>5801</v>
      </c>
      <c r="AA1327" s="27" t="s">
        <v>5801</v>
      </c>
      <c r="AB1327" s="1" t="s">
        <v>9112</v>
      </c>
      <c r="AC1327" s="27" t="s">
        <v>5802</v>
      </c>
      <c r="AD1327" s="3">
        <v>45594.79981481482</v>
      </c>
      <c r="AE1327" s="1" t="s">
        <v>5803</v>
      </c>
      <c r="AF1327" s="28"/>
      <c r="AG1327" s="5"/>
      <c r="AH1327" s="5"/>
      <c r="AI1327" s="11"/>
      <c r="AJ1327" s="27" t="s">
        <v>5801</v>
      </c>
      <c r="AK1327" s="27" t="s">
        <v>5801</v>
      </c>
      <c r="AL1327" s="4">
        <v>0</v>
      </c>
      <c r="AM1327" s="4">
        <v>0</v>
      </c>
      <c r="AN1327" s="4">
        <v>0</v>
      </c>
    </row>
    <row x14ac:dyDescent="0.25" r="1328" customHeight="1" ht="18.75">
      <c r="A1328" s="1" t="s">
        <v>9113</v>
      </c>
      <c r="B1328" s="1" t="s">
        <v>9114</v>
      </c>
      <c r="C1328" s="18"/>
      <c r="D1328" s="2" t="s">
        <v>9114</v>
      </c>
      <c r="E1328" s="4">
        <v>31984359155</v>
      </c>
      <c r="F1328" s="1" t="s">
        <v>9115</v>
      </c>
      <c r="G1328" s="22">
        <v>45117.95591435185</v>
      </c>
      <c r="H1328" s="3">
        <v>45117.95591435185</v>
      </c>
      <c r="I1328" s="22">
        <v>45235.55241898148</v>
      </c>
      <c r="J1328" s="1" t="s">
        <v>139</v>
      </c>
      <c r="K1328" s="5"/>
      <c r="L1328" s="1" t="s">
        <v>9115</v>
      </c>
      <c r="M1328" s="18"/>
      <c r="N1328" s="4">
        <v>68360608</v>
      </c>
      <c r="O1328" s="4">
        <v>83550330</v>
      </c>
      <c r="P1328" s="5"/>
      <c r="Q1328" s="5"/>
      <c r="R1328" s="5"/>
      <c r="S1328" s="5"/>
      <c r="T1328" s="5"/>
      <c r="U1328" s="5"/>
      <c r="V1328" s="5"/>
      <c r="W1328" s="27" t="s">
        <v>5802</v>
      </c>
      <c r="X1328" s="18"/>
      <c r="Y1328" s="1" t="s">
        <v>5800</v>
      </c>
      <c r="Z1328" s="27" t="s">
        <v>5801</v>
      </c>
      <c r="AA1328" s="27" t="s">
        <v>5801</v>
      </c>
      <c r="AB1328" s="5"/>
      <c r="AC1328" s="5"/>
      <c r="AD1328" s="11"/>
      <c r="AE1328" s="1" t="s">
        <v>5803</v>
      </c>
      <c r="AF1328" s="28"/>
      <c r="AG1328" s="5"/>
      <c r="AH1328" s="5"/>
      <c r="AI1328" s="11"/>
      <c r="AJ1328" s="5"/>
      <c r="AK1328" s="5"/>
      <c r="AL1328" s="18"/>
      <c r="AM1328" s="18"/>
      <c r="AN1328" s="18"/>
    </row>
    <row x14ac:dyDescent="0.25" r="1329" customHeight="1" ht="18.75">
      <c r="A1329" s="1" t="s">
        <v>1114</v>
      </c>
      <c r="B1329" s="1" t="s">
        <v>2332</v>
      </c>
      <c r="C1329" s="4">
        <v>4941542000110</v>
      </c>
      <c r="D1329" s="2" t="s">
        <v>2332</v>
      </c>
      <c r="E1329" s="4">
        <v>37999783495</v>
      </c>
      <c r="F1329" s="1" t="s">
        <v>9116</v>
      </c>
      <c r="G1329" s="22">
        <v>45217.874756944446</v>
      </c>
      <c r="H1329" s="3">
        <v>45230.96013888889</v>
      </c>
      <c r="I1329" s="22">
        <v>45293.95516203704</v>
      </c>
      <c r="J1329" s="1" t="s">
        <v>119</v>
      </c>
      <c r="K1329" s="1" t="s">
        <v>5893</v>
      </c>
      <c r="L1329" s="25" t="s">
        <v>9117</v>
      </c>
      <c r="M1329" s="18"/>
      <c r="N1329" s="4">
        <v>73165393</v>
      </c>
      <c r="O1329" s="4">
        <v>89996133</v>
      </c>
      <c r="P1329" s="5"/>
      <c r="Q1329" s="5"/>
      <c r="R1329" s="5"/>
      <c r="S1329" s="5"/>
      <c r="T1329" s="5"/>
      <c r="U1329" s="1" t="s">
        <v>9118</v>
      </c>
      <c r="V1329" s="5"/>
      <c r="W1329" s="5"/>
      <c r="X1329" s="18"/>
      <c r="Y1329" s="1" t="s">
        <v>5800</v>
      </c>
      <c r="Z1329" s="27" t="s">
        <v>5801</v>
      </c>
      <c r="AA1329" s="27" t="s">
        <v>5801</v>
      </c>
      <c r="AB1329" s="5"/>
      <c r="AC1329" s="5"/>
      <c r="AD1329" s="11"/>
      <c r="AE1329" s="1" t="s">
        <v>5803</v>
      </c>
      <c r="AF1329" s="28"/>
      <c r="AG1329" s="5"/>
      <c r="AH1329" s="5"/>
      <c r="AI1329" s="11"/>
      <c r="AJ1329" s="5"/>
      <c r="AK1329" s="5"/>
      <c r="AL1329" s="18"/>
      <c r="AM1329" s="18"/>
      <c r="AN1329" s="18"/>
    </row>
    <row x14ac:dyDescent="0.25" r="1330" customHeight="1" ht="18.75">
      <c r="A1330" s="1" t="s">
        <v>1283</v>
      </c>
      <c r="B1330" s="1" t="s">
        <v>2333</v>
      </c>
      <c r="C1330" s="4">
        <v>42433876000171</v>
      </c>
      <c r="D1330" s="2" t="s">
        <v>2333</v>
      </c>
      <c r="E1330" s="4">
        <v>85991999040</v>
      </c>
      <c r="F1330" s="1" t="s">
        <v>9119</v>
      </c>
      <c r="G1330" s="22">
        <v>45257.76982638889</v>
      </c>
      <c r="H1330" s="3">
        <v>45297.049409722225</v>
      </c>
      <c r="I1330" s="22">
        <v>45318.870150462964</v>
      </c>
      <c r="J1330" s="1" t="s">
        <v>119</v>
      </c>
      <c r="K1330" s="1" t="s">
        <v>5835</v>
      </c>
      <c r="L1330" s="25" t="s">
        <v>9120</v>
      </c>
      <c r="M1330" s="18"/>
      <c r="N1330" s="4">
        <v>74698830</v>
      </c>
      <c r="O1330" s="4">
        <v>92357659</v>
      </c>
      <c r="P1330" s="5"/>
      <c r="Q1330" s="5"/>
      <c r="R1330" s="5"/>
      <c r="S1330" s="5"/>
      <c r="T1330" s="1" t="s">
        <v>5815</v>
      </c>
      <c r="U1330" s="1" t="s">
        <v>8858</v>
      </c>
      <c r="V1330" s="5"/>
      <c r="W1330" s="5"/>
      <c r="X1330" s="18"/>
      <c r="Y1330" s="1" t="s">
        <v>5800</v>
      </c>
      <c r="Z1330" s="27" t="s">
        <v>5801</v>
      </c>
      <c r="AA1330" s="27" t="s">
        <v>5801</v>
      </c>
      <c r="AB1330" s="5"/>
      <c r="AC1330" s="5"/>
      <c r="AD1330" s="11"/>
      <c r="AE1330" s="1" t="s">
        <v>5803</v>
      </c>
      <c r="AF1330" s="28"/>
      <c r="AG1330" s="5"/>
      <c r="AH1330" s="5"/>
      <c r="AI1330" s="11"/>
      <c r="AJ1330" s="5"/>
      <c r="AK1330" s="5"/>
      <c r="AL1330" s="18"/>
      <c r="AM1330" s="18"/>
      <c r="AN1330" s="18"/>
    </row>
    <row x14ac:dyDescent="0.25" r="1331" customHeight="1" ht="18.75">
      <c r="A1331" s="1" t="s">
        <v>1657</v>
      </c>
      <c r="B1331" s="1" t="s">
        <v>5063</v>
      </c>
      <c r="C1331" s="4">
        <v>36339427000166</v>
      </c>
      <c r="D1331" s="2" t="s">
        <v>9121</v>
      </c>
      <c r="E1331" s="4">
        <v>11999406665</v>
      </c>
      <c r="F1331" s="1" t="s">
        <v>9122</v>
      </c>
      <c r="G1331" s="22">
        <v>45575.055601851855</v>
      </c>
      <c r="H1331" s="3">
        <v>45597.2334375</v>
      </c>
      <c r="I1331" s="22"/>
      <c r="J1331" s="1" t="s">
        <v>173</v>
      </c>
      <c r="K1331" s="1" t="s">
        <v>5824</v>
      </c>
      <c r="L1331" s="25" t="s">
        <v>9123</v>
      </c>
      <c r="M1331" s="4">
        <v>1330408</v>
      </c>
      <c r="N1331" s="4">
        <v>89059067</v>
      </c>
      <c r="O1331" s="4">
        <v>108628313</v>
      </c>
      <c r="P1331" s="5"/>
      <c r="Q1331" s="1" t="s">
        <v>5813</v>
      </c>
      <c r="R1331" s="5"/>
      <c r="S1331" s="1" t="s">
        <v>5814</v>
      </c>
      <c r="T1331" s="1" t="s">
        <v>5798</v>
      </c>
      <c r="U1331" s="5"/>
      <c r="V1331" s="5"/>
      <c r="W1331" s="5"/>
      <c r="X1331" s="18"/>
      <c r="Y1331" s="1" t="s">
        <v>5800</v>
      </c>
      <c r="Z1331" s="27" t="s">
        <v>5801</v>
      </c>
      <c r="AA1331" s="27" t="s">
        <v>5801</v>
      </c>
      <c r="AB1331" s="1" t="s">
        <v>9124</v>
      </c>
      <c r="AC1331" s="27" t="s">
        <v>5802</v>
      </c>
      <c r="AD1331" s="3">
        <v>45575.0555787037</v>
      </c>
      <c r="AE1331" s="1" t="s">
        <v>5803</v>
      </c>
      <c r="AF1331" s="28"/>
      <c r="AG1331" s="5"/>
      <c r="AH1331" s="5"/>
      <c r="AI1331" s="11"/>
      <c r="AJ1331" s="27" t="s">
        <v>5801</v>
      </c>
      <c r="AK1331" s="27" t="s">
        <v>5801</v>
      </c>
      <c r="AL1331" s="4">
        <v>0</v>
      </c>
      <c r="AM1331" s="4">
        <v>0</v>
      </c>
      <c r="AN1331" s="4">
        <v>0</v>
      </c>
    </row>
    <row x14ac:dyDescent="0.25" r="1332" customHeight="1" ht="18.75">
      <c r="A1332" s="1" t="s">
        <v>1053</v>
      </c>
      <c r="B1332" s="1" t="s">
        <v>1912</v>
      </c>
      <c r="C1332" s="4">
        <v>34362925000102</v>
      </c>
      <c r="D1332" s="2" t="s">
        <v>1912</v>
      </c>
      <c r="E1332" s="4">
        <v>12991674075</v>
      </c>
      <c r="F1332" s="1" t="s">
        <v>9125</v>
      </c>
      <c r="G1332" s="22">
        <v>45541.91804398148</v>
      </c>
      <c r="H1332" s="3">
        <v>45597.233460648145</v>
      </c>
      <c r="I1332" s="22"/>
      <c r="J1332" s="1" t="s">
        <v>273</v>
      </c>
      <c r="K1332" s="1" t="s">
        <v>5824</v>
      </c>
      <c r="L1332" s="25" t="s">
        <v>5681</v>
      </c>
      <c r="M1332" s="4">
        <v>1179011</v>
      </c>
      <c r="N1332" s="4">
        <v>88118815</v>
      </c>
      <c r="O1332" s="4">
        <v>107075758</v>
      </c>
      <c r="P1332" s="5"/>
      <c r="Q1332" s="5"/>
      <c r="R1332" s="5"/>
      <c r="S1332" s="5"/>
      <c r="T1332" s="5"/>
      <c r="U1332" s="5"/>
      <c r="V1332" s="5"/>
      <c r="W1332" s="5"/>
      <c r="X1332" s="18"/>
      <c r="Y1332" s="1" t="s">
        <v>5800</v>
      </c>
      <c r="Z1332" s="27" t="s">
        <v>5801</v>
      </c>
      <c r="AA1332" s="27" t="s">
        <v>5801</v>
      </c>
      <c r="AB1332" s="5"/>
      <c r="AC1332" s="27" t="s">
        <v>5802</v>
      </c>
      <c r="AD1332" s="3">
        <v>45541.91436342592</v>
      </c>
      <c r="AE1332" s="1" t="s">
        <v>5803</v>
      </c>
      <c r="AF1332" s="28"/>
      <c r="AG1332" s="5"/>
      <c r="AH1332" s="5"/>
      <c r="AI1332" s="11"/>
      <c r="AJ1332" s="27" t="s">
        <v>5801</v>
      </c>
      <c r="AK1332" s="5"/>
      <c r="AL1332" s="18"/>
      <c r="AM1332" s="18"/>
      <c r="AN1332" s="18"/>
    </row>
    <row x14ac:dyDescent="0.25" r="1333" customHeight="1" ht="18.75">
      <c r="A1333" s="1" t="s">
        <v>4533</v>
      </c>
      <c r="B1333" s="1" t="s">
        <v>4851</v>
      </c>
      <c r="C1333" s="4">
        <v>46032269000150</v>
      </c>
      <c r="D1333" s="2" t="s">
        <v>4851</v>
      </c>
      <c r="E1333" s="4">
        <v>21980212396</v>
      </c>
      <c r="F1333" s="1" t="s">
        <v>9126</v>
      </c>
      <c r="G1333" s="22">
        <v>45541.694074074076</v>
      </c>
      <c r="H1333" s="3">
        <v>45597.23349537037</v>
      </c>
      <c r="I1333" s="22"/>
      <c r="J1333" s="1" t="s">
        <v>273</v>
      </c>
      <c r="K1333" s="1" t="s">
        <v>5797</v>
      </c>
      <c r="L1333" s="5"/>
      <c r="M1333" s="18"/>
      <c r="N1333" s="4">
        <v>88078546</v>
      </c>
      <c r="O1333" s="4">
        <v>106998289</v>
      </c>
      <c r="P1333" s="5"/>
      <c r="Q1333" s="5"/>
      <c r="R1333" s="5"/>
      <c r="S1333" s="5"/>
      <c r="T1333" s="5"/>
      <c r="U1333" s="5"/>
      <c r="V1333" s="5"/>
      <c r="W1333" s="5"/>
      <c r="X1333" s="4">
        <v>146229</v>
      </c>
      <c r="Y1333" s="1" t="s">
        <v>5800</v>
      </c>
      <c r="Z1333" s="27" t="s">
        <v>5801</v>
      </c>
      <c r="AA1333" s="27" t="s">
        <v>5801</v>
      </c>
      <c r="AB1333" s="5"/>
      <c r="AC1333" s="27" t="s">
        <v>5802</v>
      </c>
      <c r="AD1333" s="3">
        <v>45541.68612268518</v>
      </c>
      <c r="AE1333" s="1" t="s">
        <v>5803</v>
      </c>
      <c r="AF1333" s="28"/>
      <c r="AG1333" s="5"/>
      <c r="AH1333" s="5"/>
      <c r="AI1333" s="11"/>
      <c r="AJ1333" s="27" t="s">
        <v>5801</v>
      </c>
      <c r="AK1333" s="5"/>
      <c r="AL1333" s="18"/>
      <c r="AM1333" s="18"/>
      <c r="AN1333" s="18"/>
    </row>
    <row x14ac:dyDescent="0.25" r="1334" customHeight="1" ht="18.75">
      <c r="A1334" s="1" t="s">
        <v>1239</v>
      </c>
      <c r="B1334" s="1" t="s">
        <v>2334</v>
      </c>
      <c r="C1334" s="4">
        <v>47634818000120</v>
      </c>
      <c r="D1334" s="2" t="s">
        <v>2334</v>
      </c>
      <c r="E1334" s="4">
        <v>19993901281</v>
      </c>
      <c r="F1334" s="1" t="s">
        <v>9127</v>
      </c>
      <c r="G1334" s="22">
        <v>45267.84359953704</v>
      </c>
      <c r="H1334" s="3">
        <v>45371.791921296295</v>
      </c>
      <c r="I1334" s="22">
        <v>45394.793287037035</v>
      </c>
      <c r="J1334" s="1" t="s">
        <v>119</v>
      </c>
      <c r="K1334" s="1" t="s">
        <v>5797</v>
      </c>
      <c r="L1334" s="25" t="s">
        <v>9128</v>
      </c>
      <c r="M1334" s="18"/>
      <c r="N1334" s="4">
        <v>75160354</v>
      </c>
      <c r="O1334" s="4">
        <v>92918160</v>
      </c>
      <c r="P1334" s="5"/>
      <c r="Q1334" s="5"/>
      <c r="R1334" s="5"/>
      <c r="S1334" s="5"/>
      <c r="T1334" s="5"/>
      <c r="U1334" s="1" t="s">
        <v>9127</v>
      </c>
      <c r="V1334" s="5"/>
      <c r="W1334" s="27" t="s">
        <v>5802</v>
      </c>
      <c r="X1334" s="18"/>
      <c r="Y1334" s="1" t="s">
        <v>5800</v>
      </c>
      <c r="Z1334" s="27" t="s">
        <v>5801</v>
      </c>
      <c r="AA1334" s="27" t="s">
        <v>5801</v>
      </c>
      <c r="AB1334" s="5"/>
      <c r="AC1334" s="5"/>
      <c r="AD1334" s="11"/>
      <c r="AE1334" s="1" t="s">
        <v>5803</v>
      </c>
      <c r="AF1334" s="28"/>
      <c r="AG1334" s="5"/>
      <c r="AH1334" s="5"/>
      <c r="AI1334" s="11"/>
      <c r="AJ1334" s="5"/>
      <c r="AK1334" s="5"/>
      <c r="AL1334" s="18"/>
      <c r="AM1334" s="18"/>
      <c r="AN1334" s="18"/>
    </row>
    <row x14ac:dyDescent="0.25" r="1335" customHeight="1" ht="18.75">
      <c r="A1335" s="1" t="s">
        <v>4598</v>
      </c>
      <c r="B1335" s="1" t="s">
        <v>9129</v>
      </c>
      <c r="C1335" s="18"/>
      <c r="D1335" s="2" t="s">
        <v>9129</v>
      </c>
      <c r="E1335" s="4">
        <v>31988934547</v>
      </c>
      <c r="F1335" s="1" t="s">
        <v>9130</v>
      </c>
      <c r="G1335" s="22">
        <v>45405.53261574074</v>
      </c>
      <c r="H1335" s="3">
        <v>45597.22729166667</v>
      </c>
      <c r="I1335" s="22"/>
      <c r="J1335" s="1" t="s">
        <v>119</v>
      </c>
      <c r="K1335" s="5"/>
      <c r="L1335" s="5"/>
      <c r="M1335" s="18"/>
      <c r="N1335" s="4">
        <v>82212834</v>
      </c>
      <c r="O1335" s="4">
        <v>100031547</v>
      </c>
      <c r="P1335" s="5"/>
      <c r="Q1335" s="5"/>
      <c r="R1335" s="5"/>
      <c r="S1335" s="5"/>
      <c r="T1335" s="5"/>
      <c r="U1335" s="5"/>
      <c r="V1335" s="5"/>
      <c r="W1335" s="27" t="s">
        <v>5802</v>
      </c>
      <c r="X1335" s="18"/>
      <c r="Y1335" s="1" t="s">
        <v>5800</v>
      </c>
      <c r="Z1335" s="27" t="s">
        <v>5801</v>
      </c>
      <c r="AA1335" s="27" t="s">
        <v>5801</v>
      </c>
      <c r="AB1335" s="5"/>
      <c r="AC1335" s="27" t="s">
        <v>5802</v>
      </c>
      <c r="AD1335" s="3">
        <v>45405.5237037037</v>
      </c>
      <c r="AE1335" s="1" t="s">
        <v>5803</v>
      </c>
      <c r="AF1335" s="28"/>
      <c r="AG1335" s="5"/>
      <c r="AH1335" s="5"/>
      <c r="AI1335" s="11"/>
      <c r="AJ1335" s="27" t="s">
        <v>5801</v>
      </c>
      <c r="AK1335" s="5"/>
      <c r="AL1335" s="18"/>
      <c r="AM1335" s="18"/>
      <c r="AN1335" s="18"/>
    </row>
    <row x14ac:dyDescent="0.25" r="1336" customHeight="1" ht="18.75">
      <c r="A1336" s="1" t="s">
        <v>4599</v>
      </c>
      <c r="B1336" s="1" t="s">
        <v>9131</v>
      </c>
      <c r="C1336" s="4">
        <v>12772712000108</v>
      </c>
      <c r="D1336" s="2" t="s">
        <v>9131</v>
      </c>
      <c r="E1336" s="4">
        <v>11932167409</v>
      </c>
      <c r="F1336" s="1" t="s">
        <v>9132</v>
      </c>
      <c r="G1336" s="22">
        <v>45547.845046296294</v>
      </c>
      <c r="H1336" s="3">
        <v>45597.227314814816</v>
      </c>
      <c r="I1336" s="22"/>
      <c r="J1336" s="1" t="s">
        <v>293</v>
      </c>
      <c r="K1336" s="5"/>
      <c r="L1336" s="5"/>
      <c r="M1336" s="18"/>
      <c r="N1336" s="4">
        <v>88309344</v>
      </c>
      <c r="O1336" s="4">
        <v>107386063</v>
      </c>
      <c r="P1336" s="5"/>
      <c r="Q1336" s="5"/>
      <c r="R1336" s="5"/>
      <c r="S1336" s="5"/>
      <c r="T1336" s="5"/>
      <c r="U1336" s="5"/>
      <c r="V1336" s="5"/>
      <c r="W1336" s="27" t="s">
        <v>5802</v>
      </c>
      <c r="X1336" s="18"/>
      <c r="Y1336" s="1" t="s">
        <v>5800</v>
      </c>
      <c r="Z1336" s="27" t="s">
        <v>5801</v>
      </c>
      <c r="AA1336" s="27" t="s">
        <v>5801</v>
      </c>
      <c r="AB1336" s="5"/>
      <c r="AC1336" s="27" t="s">
        <v>5802</v>
      </c>
      <c r="AD1336" s="3">
        <v>45547.83943287037</v>
      </c>
      <c r="AE1336" s="1" t="s">
        <v>5803</v>
      </c>
      <c r="AF1336" s="28"/>
      <c r="AG1336" s="5"/>
      <c r="AH1336" s="5"/>
      <c r="AI1336" s="11"/>
      <c r="AJ1336" s="27" t="s">
        <v>5801</v>
      </c>
      <c r="AK1336" s="5"/>
      <c r="AL1336" s="18"/>
      <c r="AM1336" s="18"/>
      <c r="AN1336" s="18"/>
    </row>
    <row x14ac:dyDescent="0.25" r="1337" customHeight="1" ht="18.75">
      <c r="A1337" s="1" t="s">
        <v>942</v>
      </c>
      <c r="B1337" s="1" t="s">
        <v>4852</v>
      </c>
      <c r="C1337" s="4">
        <v>4201582000125</v>
      </c>
      <c r="D1337" s="2" t="s">
        <v>4852</v>
      </c>
      <c r="E1337" s="4">
        <v>51989588137</v>
      </c>
      <c r="F1337" s="1" t="s">
        <v>9133</v>
      </c>
      <c r="G1337" s="22">
        <v>45364.77097222222</v>
      </c>
      <c r="H1337" s="3">
        <v>45597.227314814816</v>
      </c>
      <c r="I1337" s="22"/>
      <c r="J1337" s="1" t="s">
        <v>119</v>
      </c>
      <c r="K1337" s="1" t="s">
        <v>5797</v>
      </c>
      <c r="L1337" s="25" t="s">
        <v>5133</v>
      </c>
      <c r="M1337" s="18"/>
      <c r="N1337" s="4">
        <v>79050840</v>
      </c>
      <c r="O1337" s="4">
        <v>97709055</v>
      </c>
      <c r="P1337" s="27" t="s">
        <v>5802</v>
      </c>
      <c r="Q1337" s="5"/>
      <c r="R1337" s="5"/>
      <c r="S1337" s="5"/>
      <c r="T1337" s="5"/>
      <c r="U1337" s="1" t="s">
        <v>9133</v>
      </c>
      <c r="V1337" s="27" t="s">
        <v>5802</v>
      </c>
      <c r="W1337" s="27" t="s">
        <v>5801</v>
      </c>
      <c r="X1337" s="4">
        <v>113801</v>
      </c>
      <c r="Y1337" s="1" t="s">
        <v>5800</v>
      </c>
      <c r="Z1337" s="27" t="s">
        <v>5801</v>
      </c>
      <c r="AA1337" s="27" t="s">
        <v>5801</v>
      </c>
      <c r="AB1337" s="5"/>
      <c r="AC1337" s="5"/>
      <c r="AD1337" s="11"/>
      <c r="AE1337" s="1" t="s">
        <v>5803</v>
      </c>
      <c r="AF1337" s="28"/>
      <c r="AG1337" s="5"/>
      <c r="AH1337" s="5"/>
      <c r="AI1337" s="11"/>
      <c r="AJ1337" s="27" t="s">
        <v>5801</v>
      </c>
      <c r="AK1337" s="5"/>
      <c r="AL1337" s="18"/>
      <c r="AM1337" s="18"/>
      <c r="AN1337" s="18"/>
    </row>
    <row x14ac:dyDescent="0.25" r="1338" customHeight="1" ht="18.75">
      <c r="A1338" s="1" t="s">
        <v>586</v>
      </c>
      <c r="B1338" s="1" t="s">
        <v>4853</v>
      </c>
      <c r="C1338" s="4">
        <v>11370184000106</v>
      </c>
      <c r="D1338" s="2" t="s">
        <v>9134</v>
      </c>
      <c r="E1338" s="4">
        <v>81997572321</v>
      </c>
      <c r="F1338" s="1" t="s">
        <v>9135</v>
      </c>
      <c r="G1338" s="22">
        <v>45574.839270833334</v>
      </c>
      <c r="H1338" s="3">
        <v>45596.99769675926</v>
      </c>
      <c r="I1338" s="22"/>
      <c r="J1338" s="1" t="s">
        <v>311</v>
      </c>
      <c r="K1338" s="5"/>
      <c r="L1338" s="5"/>
      <c r="M1338" s="18"/>
      <c r="N1338" s="4">
        <v>89047671</v>
      </c>
      <c r="O1338" s="4">
        <v>108614472</v>
      </c>
      <c r="P1338" s="5"/>
      <c r="Q1338" s="1" t="s">
        <v>6063</v>
      </c>
      <c r="R1338" s="5"/>
      <c r="S1338" s="1" t="s">
        <v>5882</v>
      </c>
      <c r="T1338" s="1" t="s">
        <v>5815</v>
      </c>
      <c r="U1338" s="5"/>
      <c r="V1338" s="5"/>
      <c r="W1338" s="5"/>
      <c r="X1338" s="18"/>
      <c r="Y1338" s="1" t="s">
        <v>5800</v>
      </c>
      <c r="Z1338" s="27" t="s">
        <v>5801</v>
      </c>
      <c r="AA1338" s="27" t="s">
        <v>5801</v>
      </c>
      <c r="AB1338" s="1" t="s">
        <v>9136</v>
      </c>
      <c r="AC1338" s="27" t="s">
        <v>5802</v>
      </c>
      <c r="AD1338" s="3">
        <v>45574.83925925926</v>
      </c>
      <c r="AE1338" s="1" t="s">
        <v>5803</v>
      </c>
      <c r="AF1338" s="28"/>
      <c r="AG1338" s="5"/>
      <c r="AH1338" s="5"/>
      <c r="AI1338" s="11"/>
      <c r="AJ1338" s="27" t="s">
        <v>5801</v>
      </c>
      <c r="AK1338" s="27" t="s">
        <v>5802</v>
      </c>
      <c r="AL1338" s="4">
        <v>1</v>
      </c>
      <c r="AM1338" s="4">
        <v>1</v>
      </c>
      <c r="AN1338" s="4">
        <v>4</v>
      </c>
    </row>
    <row x14ac:dyDescent="0.25" r="1339" customHeight="1" ht="18.75">
      <c r="A1339" s="1" t="s">
        <v>1484</v>
      </c>
      <c r="B1339" s="1" t="s">
        <v>9137</v>
      </c>
      <c r="C1339" s="4">
        <v>36554009850</v>
      </c>
      <c r="D1339" s="2" t="s">
        <v>9137</v>
      </c>
      <c r="E1339" s="4">
        <v>11954914340</v>
      </c>
      <c r="F1339" s="1" t="s">
        <v>9138</v>
      </c>
      <c r="G1339" s="22">
        <v>45330.597592592596</v>
      </c>
      <c r="H1339" s="3">
        <v>45341.78440972222</v>
      </c>
      <c r="I1339" s="22">
        <v>45390.80030092593</v>
      </c>
      <c r="J1339" s="1" t="s">
        <v>119</v>
      </c>
      <c r="K1339" s="1" t="s">
        <v>5863</v>
      </c>
      <c r="L1339" s="25" t="s">
        <v>9139</v>
      </c>
      <c r="M1339" s="18"/>
      <c r="N1339" s="4">
        <v>77335206</v>
      </c>
      <c r="O1339" s="4">
        <v>95724150</v>
      </c>
      <c r="P1339" s="5"/>
      <c r="Q1339" s="5"/>
      <c r="R1339" s="5"/>
      <c r="S1339" s="5"/>
      <c r="T1339" s="5"/>
      <c r="U1339" s="1" t="s">
        <v>9140</v>
      </c>
      <c r="V1339" s="5"/>
      <c r="W1339" s="5"/>
      <c r="X1339" s="18"/>
      <c r="Y1339" s="1" t="s">
        <v>5800</v>
      </c>
      <c r="Z1339" s="27" t="s">
        <v>5801</v>
      </c>
      <c r="AA1339" s="27" t="s">
        <v>5801</v>
      </c>
      <c r="AB1339" s="5"/>
      <c r="AC1339" s="5"/>
      <c r="AD1339" s="11"/>
      <c r="AE1339" s="1" t="s">
        <v>5803</v>
      </c>
      <c r="AF1339" s="28"/>
      <c r="AG1339" s="5"/>
      <c r="AH1339" s="5"/>
      <c r="AI1339" s="11"/>
      <c r="AJ1339" s="5"/>
      <c r="AK1339" s="5"/>
      <c r="AL1339" s="18"/>
      <c r="AM1339" s="18"/>
      <c r="AN1339" s="18"/>
    </row>
    <row x14ac:dyDescent="0.25" r="1340" customHeight="1" ht="18.75">
      <c r="A1340" s="1" t="s">
        <v>1334</v>
      </c>
      <c r="B1340" s="1" t="s">
        <v>2335</v>
      </c>
      <c r="C1340" s="4">
        <v>36003038000165</v>
      </c>
      <c r="D1340" s="2" t="s">
        <v>2335</v>
      </c>
      <c r="E1340" s="4">
        <v>11914735458</v>
      </c>
      <c r="F1340" s="1" t="s">
        <v>9141</v>
      </c>
      <c r="G1340" s="22">
        <v>45362.879895833335</v>
      </c>
      <c r="H1340" s="3">
        <v>45597.22728009259</v>
      </c>
      <c r="I1340" s="22"/>
      <c r="J1340" s="1" t="s">
        <v>20</v>
      </c>
      <c r="K1340" s="1" t="s">
        <v>5824</v>
      </c>
      <c r="L1340" s="25" t="s">
        <v>5129</v>
      </c>
      <c r="M1340" s="4">
        <v>1075024</v>
      </c>
      <c r="N1340" s="4">
        <v>78894774</v>
      </c>
      <c r="O1340" s="4">
        <v>102044847</v>
      </c>
      <c r="P1340" s="5"/>
      <c r="Q1340" s="5"/>
      <c r="R1340" s="5"/>
      <c r="S1340" s="5"/>
      <c r="T1340" s="1" t="s">
        <v>5815</v>
      </c>
      <c r="U1340" s="1" t="s">
        <v>9141</v>
      </c>
      <c r="V1340" s="5"/>
      <c r="W1340" s="27" t="s">
        <v>5802</v>
      </c>
      <c r="X1340" s="18"/>
      <c r="Y1340" s="1" t="s">
        <v>5800</v>
      </c>
      <c r="Z1340" s="27" t="s">
        <v>5801</v>
      </c>
      <c r="AA1340" s="27" t="s">
        <v>5801</v>
      </c>
      <c r="AB1340" s="5"/>
      <c r="AC1340" s="5"/>
      <c r="AD1340" s="11"/>
      <c r="AE1340" s="1" t="s">
        <v>5803</v>
      </c>
      <c r="AF1340" s="28"/>
      <c r="AG1340" s="5"/>
      <c r="AH1340" s="5"/>
      <c r="AI1340" s="11"/>
      <c r="AJ1340" s="27" t="s">
        <v>5801</v>
      </c>
      <c r="AK1340" s="5"/>
      <c r="AL1340" s="18"/>
      <c r="AM1340" s="18"/>
      <c r="AN1340" s="18"/>
    </row>
    <row x14ac:dyDescent="0.25" r="1341" customHeight="1" ht="18.75">
      <c r="A1341" s="1" t="s">
        <v>1362</v>
      </c>
      <c r="B1341" s="1" t="s">
        <v>4854</v>
      </c>
      <c r="C1341" s="4">
        <v>9966132694</v>
      </c>
      <c r="D1341" s="2" t="s">
        <v>4854</v>
      </c>
      <c r="E1341" s="4">
        <v>35987128412</v>
      </c>
      <c r="F1341" s="1" t="s">
        <v>9142</v>
      </c>
      <c r="G1341" s="22">
        <v>45405.66646990741</v>
      </c>
      <c r="H1341" s="3">
        <v>45597.23023148148</v>
      </c>
      <c r="I1341" s="22"/>
      <c r="J1341" s="1" t="s">
        <v>223</v>
      </c>
      <c r="K1341" s="5"/>
      <c r="L1341" s="5"/>
      <c r="M1341" s="18"/>
      <c r="N1341" s="4">
        <v>82221882</v>
      </c>
      <c r="O1341" s="4">
        <v>100043722</v>
      </c>
      <c r="P1341" s="5"/>
      <c r="Q1341" s="5"/>
      <c r="R1341" s="5"/>
      <c r="S1341" s="5"/>
      <c r="T1341" s="1" t="s">
        <v>5798</v>
      </c>
      <c r="U1341" s="1" t="s">
        <v>9142</v>
      </c>
      <c r="V1341" s="5"/>
      <c r="W1341" s="5"/>
      <c r="X1341" s="18"/>
      <c r="Y1341" s="1" t="s">
        <v>5800</v>
      </c>
      <c r="Z1341" s="27" t="s">
        <v>5801</v>
      </c>
      <c r="AA1341" s="27" t="s">
        <v>5801</v>
      </c>
      <c r="AB1341" s="5"/>
      <c r="AC1341" s="27" t="s">
        <v>5802</v>
      </c>
      <c r="AD1341" s="3">
        <v>45405.666446759256</v>
      </c>
      <c r="AE1341" s="1" t="s">
        <v>5803</v>
      </c>
      <c r="AF1341" s="28"/>
      <c r="AG1341" s="5"/>
      <c r="AH1341" s="5"/>
      <c r="AI1341" s="11"/>
      <c r="AJ1341" s="27" t="s">
        <v>5801</v>
      </c>
      <c r="AK1341" s="5"/>
      <c r="AL1341" s="18"/>
      <c r="AM1341" s="18"/>
      <c r="AN1341" s="18"/>
    </row>
    <row x14ac:dyDescent="0.25" r="1342" customHeight="1" ht="18.75">
      <c r="A1342" s="1" t="s">
        <v>3100</v>
      </c>
      <c r="B1342" s="1" t="s">
        <v>9143</v>
      </c>
      <c r="C1342" s="4">
        <v>14444619000108</v>
      </c>
      <c r="D1342" s="2" t="s">
        <v>9144</v>
      </c>
      <c r="E1342" s="4">
        <v>18996326694</v>
      </c>
      <c r="F1342" s="1" t="s">
        <v>9145</v>
      </c>
      <c r="G1342" s="22">
        <v>45559.600497685184</v>
      </c>
      <c r="H1342" s="3">
        <v>45597.23347222222</v>
      </c>
      <c r="I1342" s="22"/>
      <c r="J1342" s="1" t="s">
        <v>223</v>
      </c>
      <c r="K1342" s="5"/>
      <c r="L1342" s="5"/>
      <c r="M1342" s="18"/>
      <c r="N1342" s="4">
        <v>88636794</v>
      </c>
      <c r="O1342" s="4">
        <v>107910187</v>
      </c>
      <c r="P1342" s="5"/>
      <c r="Q1342" s="1" t="s">
        <v>5852</v>
      </c>
      <c r="R1342" s="5"/>
      <c r="S1342" s="1" t="s">
        <v>5859</v>
      </c>
      <c r="T1342" s="5"/>
      <c r="U1342" s="5"/>
      <c r="V1342" s="5"/>
      <c r="W1342" s="5"/>
      <c r="X1342" s="18"/>
      <c r="Y1342" s="1" t="s">
        <v>5800</v>
      </c>
      <c r="Z1342" s="27" t="s">
        <v>5801</v>
      </c>
      <c r="AA1342" s="27" t="s">
        <v>5801</v>
      </c>
      <c r="AB1342" s="1" t="s">
        <v>9146</v>
      </c>
      <c r="AC1342" s="27" t="s">
        <v>5802</v>
      </c>
      <c r="AD1342" s="3">
        <v>45559.600486111114</v>
      </c>
      <c r="AE1342" s="1" t="s">
        <v>5803</v>
      </c>
      <c r="AF1342" s="28"/>
      <c r="AG1342" s="5"/>
      <c r="AH1342" s="5"/>
      <c r="AI1342" s="11"/>
      <c r="AJ1342" s="27" t="s">
        <v>5801</v>
      </c>
      <c r="AK1342" s="27" t="s">
        <v>5802</v>
      </c>
      <c r="AL1342" s="4">
        <v>1</v>
      </c>
      <c r="AM1342" s="4">
        <v>1</v>
      </c>
      <c r="AN1342" s="4">
        <v>2</v>
      </c>
    </row>
    <row x14ac:dyDescent="0.25" r="1343" customHeight="1" ht="18.75">
      <c r="A1343" s="1" t="s">
        <v>746</v>
      </c>
      <c r="B1343" s="1" t="s">
        <v>2336</v>
      </c>
      <c r="C1343" s="4">
        <v>41906128000104</v>
      </c>
      <c r="D1343" s="2" t="s">
        <v>2336</v>
      </c>
      <c r="E1343" s="4">
        <v>62999685604</v>
      </c>
      <c r="F1343" s="1" t="s">
        <v>9147</v>
      </c>
      <c r="G1343" s="22">
        <v>45219.83740740741</v>
      </c>
      <c r="H1343" s="3">
        <v>45240.78023148148</v>
      </c>
      <c r="I1343" s="22">
        <v>45473.7971875</v>
      </c>
      <c r="J1343" s="1" t="s">
        <v>288</v>
      </c>
      <c r="K1343" s="1" t="s">
        <v>5863</v>
      </c>
      <c r="L1343" s="25" t="s">
        <v>9148</v>
      </c>
      <c r="M1343" s="18"/>
      <c r="N1343" s="4">
        <v>73224384</v>
      </c>
      <c r="O1343" s="4">
        <v>90108756</v>
      </c>
      <c r="P1343" s="5"/>
      <c r="Q1343" s="5"/>
      <c r="R1343" s="5"/>
      <c r="S1343" s="5"/>
      <c r="T1343" s="5"/>
      <c r="U1343" s="1" t="s">
        <v>9149</v>
      </c>
      <c r="V1343" s="5"/>
      <c r="W1343" s="5"/>
      <c r="X1343" s="18"/>
      <c r="Y1343" s="1" t="s">
        <v>5800</v>
      </c>
      <c r="Z1343" s="27" t="s">
        <v>5801</v>
      </c>
      <c r="AA1343" s="27" t="s">
        <v>5801</v>
      </c>
      <c r="AB1343" s="5"/>
      <c r="AC1343" s="5"/>
      <c r="AD1343" s="11"/>
      <c r="AE1343" s="1" t="s">
        <v>5803</v>
      </c>
      <c r="AF1343" s="28"/>
      <c r="AG1343" s="5"/>
      <c r="AH1343" s="5"/>
      <c r="AI1343" s="11"/>
      <c r="AJ1343" s="5"/>
      <c r="AK1343" s="5"/>
      <c r="AL1343" s="18"/>
      <c r="AM1343" s="18"/>
      <c r="AN1343" s="18"/>
    </row>
    <row x14ac:dyDescent="0.25" r="1344" customHeight="1" ht="18.75">
      <c r="A1344" s="1" t="s">
        <v>834</v>
      </c>
      <c r="B1344" s="1" t="s">
        <v>4855</v>
      </c>
      <c r="C1344" s="4">
        <v>54265184000140</v>
      </c>
      <c r="D1344" s="2" t="s">
        <v>4855</v>
      </c>
      <c r="E1344" s="4">
        <v>47999337656</v>
      </c>
      <c r="F1344" s="1" t="s">
        <v>9150</v>
      </c>
      <c r="G1344" s="22">
        <v>45511.52092592593</v>
      </c>
      <c r="H1344" s="3">
        <v>45597.23347222222</v>
      </c>
      <c r="I1344" s="22"/>
      <c r="J1344" s="1" t="s">
        <v>288</v>
      </c>
      <c r="K1344" s="1" t="s">
        <v>5807</v>
      </c>
      <c r="L1344" s="25" t="s">
        <v>5525</v>
      </c>
      <c r="M1344" s="18"/>
      <c r="N1344" s="4">
        <v>87190931</v>
      </c>
      <c r="O1344" s="4">
        <v>105693145</v>
      </c>
      <c r="P1344" s="5"/>
      <c r="Q1344" s="1" t="s">
        <v>6063</v>
      </c>
      <c r="R1344" s="5"/>
      <c r="S1344" s="1" t="s">
        <v>5814</v>
      </c>
      <c r="T1344" s="5"/>
      <c r="U1344" s="5"/>
      <c r="V1344" s="5"/>
      <c r="W1344" s="5"/>
      <c r="X1344" s="18"/>
      <c r="Y1344" s="1" t="s">
        <v>5800</v>
      </c>
      <c r="Z1344" s="27" t="s">
        <v>5801</v>
      </c>
      <c r="AA1344" s="27" t="s">
        <v>5801</v>
      </c>
      <c r="AB1344" s="5"/>
      <c r="AC1344" s="27" t="s">
        <v>5802</v>
      </c>
      <c r="AD1344" s="3">
        <v>45511.52091435185</v>
      </c>
      <c r="AE1344" s="1" t="s">
        <v>5803</v>
      </c>
      <c r="AF1344" s="26" t="s">
        <v>9151</v>
      </c>
      <c r="AG1344" s="5"/>
      <c r="AH1344" s="5"/>
      <c r="AI1344" s="11"/>
      <c r="AJ1344" s="27" t="s">
        <v>5802</v>
      </c>
      <c r="AK1344" s="27" t="s">
        <v>5801</v>
      </c>
      <c r="AL1344" s="4">
        <v>0</v>
      </c>
      <c r="AM1344" s="4">
        <v>0</v>
      </c>
      <c r="AN1344" s="4">
        <v>0</v>
      </c>
    </row>
    <row x14ac:dyDescent="0.25" r="1345" customHeight="1" ht="18.75">
      <c r="A1345" s="1" t="s">
        <v>1360</v>
      </c>
      <c r="B1345" s="1" t="s">
        <v>5064</v>
      </c>
      <c r="C1345" s="4">
        <v>45342823000133</v>
      </c>
      <c r="D1345" s="2" t="s">
        <v>9152</v>
      </c>
      <c r="E1345" s="4">
        <v>71999560429</v>
      </c>
      <c r="F1345" s="1" t="s">
        <v>9153</v>
      </c>
      <c r="G1345" s="22">
        <v>45537.64524305556</v>
      </c>
      <c r="H1345" s="3">
        <v>45597.233402777776</v>
      </c>
      <c r="I1345" s="22"/>
      <c r="J1345" s="1" t="s">
        <v>223</v>
      </c>
      <c r="K1345" s="1" t="s">
        <v>5812</v>
      </c>
      <c r="L1345" s="25" t="s">
        <v>5618</v>
      </c>
      <c r="M1345" s="18"/>
      <c r="N1345" s="4">
        <v>87999617</v>
      </c>
      <c r="O1345" s="4">
        <v>106875115</v>
      </c>
      <c r="P1345" s="5"/>
      <c r="Q1345" s="1" t="s">
        <v>5852</v>
      </c>
      <c r="R1345" s="5"/>
      <c r="S1345" s="1" t="s">
        <v>5882</v>
      </c>
      <c r="T1345" s="1" t="s">
        <v>5815</v>
      </c>
      <c r="U1345" s="5"/>
      <c r="V1345" s="5"/>
      <c r="W1345" s="5"/>
      <c r="X1345" s="18"/>
      <c r="Y1345" s="1" t="s">
        <v>5800</v>
      </c>
      <c r="Z1345" s="27" t="s">
        <v>5801</v>
      </c>
      <c r="AA1345" s="27" t="s">
        <v>5801</v>
      </c>
      <c r="AB1345" s="1" t="s">
        <v>9154</v>
      </c>
      <c r="AC1345" s="27" t="s">
        <v>5802</v>
      </c>
      <c r="AD1345" s="3">
        <v>45537.64523148148</v>
      </c>
      <c r="AE1345" s="1" t="s">
        <v>5803</v>
      </c>
      <c r="AF1345" s="28"/>
      <c r="AG1345" s="5"/>
      <c r="AH1345" s="5"/>
      <c r="AI1345" s="11"/>
      <c r="AJ1345" s="27" t="s">
        <v>5801</v>
      </c>
      <c r="AK1345" s="27" t="s">
        <v>5802</v>
      </c>
      <c r="AL1345" s="4">
        <v>1</v>
      </c>
      <c r="AM1345" s="4">
        <v>1</v>
      </c>
      <c r="AN1345" s="4">
        <v>1</v>
      </c>
    </row>
    <row x14ac:dyDescent="0.25" r="1346" customHeight="1" ht="18.75">
      <c r="A1346" s="1" t="s">
        <v>1663</v>
      </c>
      <c r="B1346" s="1" t="s">
        <v>4856</v>
      </c>
      <c r="C1346" s="4">
        <v>39401860000172</v>
      </c>
      <c r="D1346" s="2" t="s">
        <v>9155</v>
      </c>
      <c r="E1346" s="4">
        <v>16981527632</v>
      </c>
      <c r="F1346" s="1" t="s">
        <v>9156</v>
      </c>
      <c r="G1346" s="22">
        <v>45540.006527777776</v>
      </c>
      <c r="H1346" s="3">
        <v>45597.23341435185</v>
      </c>
      <c r="I1346" s="22"/>
      <c r="J1346" s="1" t="s">
        <v>273</v>
      </c>
      <c r="K1346" s="5"/>
      <c r="L1346" s="25" t="s">
        <v>5652</v>
      </c>
      <c r="M1346" s="18"/>
      <c r="N1346" s="4">
        <v>88078403</v>
      </c>
      <c r="O1346" s="4">
        <v>106998018</v>
      </c>
      <c r="P1346" s="5"/>
      <c r="Q1346" s="1" t="s">
        <v>5852</v>
      </c>
      <c r="R1346" s="5"/>
      <c r="S1346" s="1" t="s">
        <v>5859</v>
      </c>
      <c r="T1346" s="1" t="s">
        <v>5815</v>
      </c>
      <c r="U1346" s="5"/>
      <c r="V1346" s="5"/>
      <c r="W1346" s="5"/>
      <c r="X1346" s="18"/>
      <c r="Y1346" s="1" t="s">
        <v>5800</v>
      </c>
      <c r="Z1346" s="27" t="s">
        <v>5801</v>
      </c>
      <c r="AA1346" s="27" t="s">
        <v>5801</v>
      </c>
      <c r="AB1346" s="5"/>
      <c r="AC1346" s="27" t="s">
        <v>5802</v>
      </c>
      <c r="AD1346" s="3">
        <v>45540.00650462963</v>
      </c>
      <c r="AE1346" s="1" t="s">
        <v>5803</v>
      </c>
      <c r="AF1346" s="28"/>
      <c r="AG1346" s="5"/>
      <c r="AH1346" s="5"/>
      <c r="AI1346" s="11"/>
      <c r="AJ1346" s="27" t="s">
        <v>5801</v>
      </c>
      <c r="AK1346" s="27" t="s">
        <v>5802</v>
      </c>
      <c r="AL1346" s="4">
        <v>1</v>
      </c>
      <c r="AM1346" s="4">
        <v>0</v>
      </c>
      <c r="AN1346" s="4">
        <v>0</v>
      </c>
    </row>
    <row x14ac:dyDescent="0.25" r="1347" customHeight="1" ht="18.75">
      <c r="A1347" s="1" t="s">
        <v>968</v>
      </c>
      <c r="B1347" s="1" t="s">
        <v>2068</v>
      </c>
      <c r="C1347" s="4">
        <v>42542085889</v>
      </c>
      <c r="D1347" s="2" t="s">
        <v>2068</v>
      </c>
      <c r="E1347" s="4">
        <v>11989325803</v>
      </c>
      <c r="F1347" s="1" t="s">
        <v>9157</v>
      </c>
      <c r="G1347" s="22">
        <v>45468.60008101852</v>
      </c>
      <c r="H1347" s="3">
        <v>45597.23354166667</v>
      </c>
      <c r="I1347" s="22"/>
      <c r="J1347" s="1" t="s">
        <v>223</v>
      </c>
      <c r="K1347" s="1" t="s">
        <v>5824</v>
      </c>
      <c r="L1347" s="25" t="s">
        <v>5394</v>
      </c>
      <c r="M1347" s="4">
        <v>1294312</v>
      </c>
      <c r="N1347" s="4">
        <v>85930773</v>
      </c>
      <c r="O1347" s="4">
        <v>103698121</v>
      </c>
      <c r="P1347" s="5"/>
      <c r="Q1347" s="5"/>
      <c r="R1347" s="5"/>
      <c r="S1347" s="5"/>
      <c r="T1347" s="5"/>
      <c r="U1347" s="1" t="s">
        <v>9158</v>
      </c>
      <c r="V1347" s="5"/>
      <c r="W1347" s="5"/>
      <c r="X1347" s="18"/>
      <c r="Y1347" s="1" t="s">
        <v>5800</v>
      </c>
      <c r="Z1347" s="27" t="s">
        <v>5801</v>
      </c>
      <c r="AA1347" s="27" t="s">
        <v>5801</v>
      </c>
      <c r="AB1347" s="5"/>
      <c r="AC1347" s="27" t="s">
        <v>5802</v>
      </c>
      <c r="AD1347" s="3">
        <v>45468.600069444445</v>
      </c>
      <c r="AE1347" s="1" t="s">
        <v>5803</v>
      </c>
      <c r="AF1347" s="28"/>
      <c r="AG1347" s="5"/>
      <c r="AH1347" s="5"/>
      <c r="AI1347" s="11"/>
      <c r="AJ1347" s="27" t="s">
        <v>5801</v>
      </c>
      <c r="AK1347" s="5"/>
      <c r="AL1347" s="18"/>
      <c r="AM1347" s="18"/>
      <c r="AN1347" s="18"/>
    </row>
    <row x14ac:dyDescent="0.25" r="1348" customHeight="1" ht="18.75">
      <c r="A1348" s="1" t="s">
        <v>1267</v>
      </c>
      <c r="B1348" s="1" t="s">
        <v>2069</v>
      </c>
      <c r="C1348" s="4">
        <v>47743306000100</v>
      </c>
      <c r="D1348" s="2" t="s">
        <v>9159</v>
      </c>
      <c r="E1348" s="4">
        <v>65999298255</v>
      </c>
      <c r="F1348" s="1" t="s">
        <v>9160</v>
      </c>
      <c r="G1348" s="22">
        <v>45565.63253472222</v>
      </c>
      <c r="H1348" s="3">
        <v>45597.23354166667</v>
      </c>
      <c r="I1348" s="22"/>
      <c r="J1348" s="1" t="s">
        <v>223</v>
      </c>
      <c r="K1348" s="1" t="s">
        <v>5812</v>
      </c>
      <c r="L1348" s="25" t="s">
        <v>5758</v>
      </c>
      <c r="M1348" s="18"/>
      <c r="N1348" s="4">
        <v>88768566</v>
      </c>
      <c r="O1348" s="4">
        <v>108167005</v>
      </c>
      <c r="P1348" s="5"/>
      <c r="Q1348" s="1" t="s">
        <v>5827</v>
      </c>
      <c r="R1348" s="5"/>
      <c r="S1348" s="1" t="s">
        <v>5859</v>
      </c>
      <c r="T1348" s="1" t="s">
        <v>5815</v>
      </c>
      <c r="U1348" s="5"/>
      <c r="V1348" s="5"/>
      <c r="W1348" s="5"/>
      <c r="X1348" s="18"/>
      <c r="Y1348" s="1" t="s">
        <v>5800</v>
      </c>
      <c r="Z1348" s="27" t="s">
        <v>5801</v>
      </c>
      <c r="AA1348" s="27" t="s">
        <v>5801</v>
      </c>
      <c r="AB1348" s="5"/>
      <c r="AC1348" s="27" t="s">
        <v>5802</v>
      </c>
      <c r="AD1348" s="3">
        <v>45565.632523148146</v>
      </c>
      <c r="AE1348" s="1" t="s">
        <v>5803</v>
      </c>
      <c r="AF1348" s="28"/>
      <c r="AG1348" s="5"/>
      <c r="AH1348" s="5"/>
      <c r="AI1348" s="11"/>
      <c r="AJ1348" s="27" t="s">
        <v>5801</v>
      </c>
      <c r="AK1348" s="27" t="s">
        <v>5801</v>
      </c>
      <c r="AL1348" s="4">
        <v>0</v>
      </c>
      <c r="AM1348" s="4">
        <v>0</v>
      </c>
      <c r="AN1348" s="4">
        <v>0</v>
      </c>
    </row>
    <row x14ac:dyDescent="0.25" r="1349" customHeight="1" ht="18.75">
      <c r="A1349" s="1" t="s">
        <v>1674</v>
      </c>
      <c r="B1349" s="1" t="s">
        <v>5065</v>
      </c>
      <c r="C1349" s="4">
        <v>15226720000147</v>
      </c>
      <c r="D1349" s="2" t="s">
        <v>5065</v>
      </c>
      <c r="E1349" s="4">
        <v>11972050544</v>
      </c>
      <c r="F1349" s="1" t="s">
        <v>9161</v>
      </c>
      <c r="G1349" s="22">
        <v>45553.81175925926</v>
      </c>
      <c r="H1349" s="3">
        <v>45597.23672453704</v>
      </c>
      <c r="I1349" s="22"/>
      <c r="J1349" s="1" t="s">
        <v>119</v>
      </c>
      <c r="K1349" s="1" t="s">
        <v>5893</v>
      </c>
      <c r="L1349" s="5"/>
      <c r="M1349" s="18"/>
      <c r="N1349" s="4">
        <v>88508133</v>
      </c>
      <c r="O1349" s="4">
        <v>107671298</v>
      </c>
      <c r="P1349" s="5"/>
      <c r="Q1349" s="5"/>
      <c r="R1349" s="5"/>
      <c r="S1349" s="5"/>
      <c r="T1349" s="5"/>
      <c r="U1349" s="5"/>
      <c r="V1349" s="5"/>
      <c r="W1349" s="5"/>
      <c r="X1349" s="18"/>
      <c r="Y1349" s="1" t="s">
        <v>5800</v>
      </c>
      <c r="Z1349" s="27" t="s">
        <v>5801</v>
      </c>
      <c r="AA1349" s="27" t="s">
        <v>5801</v>
      </c>
      <c r="AB1349" s="5"/>
      <c r="AC1349" s="27" t="s">
        <v>5802</v>
      </c>
      <c r="AD1349" s="3">
        <v>45553.80210648148</v>
      </c>
      <c r="AE1349" s="1" t="s">
        <v>5803</v>
      </c>
      <c r="AF1349" s="28"/>
      <c r="AG1349" s="5"/>
      <c r="AH1349" s="5"/>
      <c r="AI1349" s="11"/>
      <c r="AJ1349" s="27" t="s">
        <v>5801</v>
      </c>
      <c r="AK1349" s="5"/>
      <c r="AL1349" s="18"/>
      <c r="AM1349" s="18"/>
      <c r="AN1349" s="18"/>
    </row>
    <row x14ac:dyDescent="0.25" r="1350" customHeight="1" ht="18.75">
      <c r="A1350" s="1" t="s">
        <v>1637</v>
      </c>
      <c r="B1350" s="1" t="s">
        <v>9162</v>
      </c>
      <c r="C1350" s="4">
        <v>30797947000136</v>
      </c>
      <c r="D1350" s="2" t="s">
        <v>9162</v>
      </c>
      <c r="E1350" s="4">
        <v>21968738918</v>
      </c>
      <c r="F1350" s="1" t="s">
        <v>9163</v>
      </c>
      <c r="G1350" s="22">
        <v>45265.82282407407</v>
      </c>
      <c r="H1350" s="3">
        <v>45497.85327546296</v>
      </c>
      <c r="I1350" s="22">
        <v>45497.8533912037</v>
      </c>
      <c r="J1350" s="1" t="s">
        <v>119</v>
      </c>
      <c r="K1350" s="1" t="s">
        <v>5812</v>
      </c>
      <c r="L1350" s="25" t="s">
        <v>9164</v>
      </c>
      <c r="M1350" s="18"/>
      <c r="N1350" s="4">
        <v>75106583</v>
      </c>
      <c r="O1350" s="4">
        <v>92808165</v>
      </c>
      <c r="P1350" s="5"/>
      <c r="Q1350" s="5"/>
      <c r="R1350" s="5"/>
      <c r="S1350" s="5"/>
      <c r="T1350" s="1" t="s">
        <v>5798</v>
      </c>
      <c r="U1350" s="1" t="s">
        <v>9165</v>
      </c>
      <c r="V1350" s="5"/>
      <c r="W1350" s="27" t="s">
        <v>5801</v>
      </c>
      <c r="X1350" s="18"/>
      <c r="Y1350" s="1" t="s">
        <v>5800</v>
      </c>
      <c r="Z1350" s="27" t="s">
        <v>5801</v>
      </c>
      <c r="AA1350" s="27" t="s">
        <v>5801</v>
      </c>
      <c r="AB1350" s="5"/>
      <c r="AC1350" s="5"/>
      <c r="AD1350" s="11"/>
      <c r="AE1350" s="1" t="s">
        <v>5803</v>
      </c>
      <c r="AF1350" s="28"/>
      <c r="AG1350" s="5"/>
      <c r="AH1350" s="5"/>
      <c r="AI1350" s="11"/>
      <c r="AJ1350" s="27" t="s">
        <v>5802</v>
      </c>
      <c r="AK1350" s="5"/>
      <c r="AL1350" s="18"/>
      <c r="AM1350" s="18"/>
      <c r="AN1350" s="18"/>
    </row>
    <row x14ac:dyDescent="0.25" r="1351" customHeight="1" ht="18.75">
      <c r="A1351" s="1" t="s">
        <v>814</v>
      </c>
      <c r="B1351" s="1" t="s">
        <v>2337</v>
      </c>
      <c r="C1351" s="4">
        <v>21889763000105</v>
      </c>
      <c r="D1351" s="2" t="s">
        <v>2337</v>
      </c>
      <c r="E1351" s="4">
        <v>11954896102</v>
      </c>
      <c r="F1351" s="1" t="s">
        <v>9166</v>
      </c>
      <c r="G1351" s="22">
        <v>45301.58709490741</v>
      </c>
      <c r="H1351" s="3">
        <v>45597.23357638889</v>
      </c>
      <c r="I1351" s="22"/>
      <c r="J1351" s="1" t="s">
        <v>20</v>
      </c>
      <c r="K1351" s="1" t="s">
        <v>5818</v>
      </c>
      <c r="L1351" s="25" t="s">
        <v>9167</v>
      </c>
      <c r="M1351" s="18"/>
      <c r="N1351" s="4">
        <v>75952500</v>
      </c>
      <c r="O1351" s="4">
        <v>94342714</v>
      </c>
      <c r="P1351" s="5"/>
      <c r="Q1351" s="5"/>
      <c r="R1351" s="5"/>
      <c r="S1351" s="5"/>
      <c r="T1351" s="5"/>
      <c r="U1351" s="1" t="s">
        <v>9166</v>
      </c>
      <c r="V1351" s="5"/>
      <c r="W1351" s="5"/>
      <c r="X1351" s="18"/>
      <c r="Y1351" s="1" t="s">
        <v>5800</v>
      </c>
      <c r="Z1351" s="27" t="s">
        <v>5801</v>
      </c>
      <c r="AA1351" s="27" t="s">
        <v>5801</v>
      </c>
      <c r="AB1351" s="5"/>
      <c r="AC1351" s="5"/>
      <c r="AD1351" s="11"/>
      <c r="AE1351" s="1" t="s">
        <v>5803</v>
      </c>
      <c r="AF1351" s="28"/>
      <c r="AG1351" s="5"/>
      <c r="AH1351" s="5"/>
      <c r="AI1351" s="11"/>
      <c r="AJ1351" s="27" t="s">
        <v>5801</v>
      </c>
      <c r="AK1351" s="5"/>
      <c r="AL1351" s="18"/>
      <c r="AM1351" s="18"/>
      <c r="AN1351" s="18"/>
    </row>
    <row x14ac:dyDescent="0.25" r="1352" customHeight="1" ht="18.75">
      <c r="A1352" s="1" t="s">
        <v>2929</v>
      </c>
      <c r="B1352" s="1" t="s">
        <v>9168</v>
      </c>
      <c r="C1352" s="4">
        <v>56024460000104</v>
      </c>
      <c r="D1352" s="2" t="s">
        <v>9168</v>
      </c>
      <c r="E1352" s="4">
        <v>21979675958</v>
      </c>
      <c r="F1352" s="1" t="s">
        <v>9169</v>
      </c>
      <c r="G1352" s="22">
        <v>45595.861296296294</v>
      </c>
      <c r="H1352" s="3">
        <v>45597.12195601852</v>
      </c>
      <c r="I1352" s="22"/>
      <c r="J1352" s="1" t="s">
        <v>173</v>
      </c>
      <c r="K1352" s="5"/>
      <c r="L1352" s="5"/>
      <c r="M1352" s="18"/>
      <c r="N1352" s="4">
        <v>89730318</v>
      </c>
      <c r="O1352" s="4">
        <v>109603363</v>
      </c>
      <c r="P1352" s="5"/>
      <c r="Q1352" s="5"/>
      <c r="R1352" s="5"/>
      <c r="S1352" s="5"/>
      <c r="T1352" s="5"/>
      <c r="U1352" s="5"/>
      <c r="V1352" s="5"/>
      <c r="W1352" s="5"/>
      <c r="X1352" s="18"/>
      <c r="Y1352" s="1" t="s">
        <v>5940</v>
      </c>
      <c r="Z1352" s="27" t="s">
        <v>5801</v>
      </c>
      <c r="AA1352" s="27" t="s">
        <v>5801</v>
      </c>
      <c r="AB1352" s="5"/>
      <c r="AC1352" s="27" t="s">
        <v>5802</v>
      </c>
      <c r="AD1352" s="3">
        <v>45534.83695601852</v>
      </c>
      <c r="AE1352" s="1" t="s">
        <v>5803</v>
      </c>
      <c r="AF1352" s="28"/>
      <c r="AG1352" s="5"/>
      <c r="AH1352" s="5"/>
      <c r="AI1352" s="11"/>
      <c r="AJ1352" s="27" t="s">
        <v>5801</v>
      </c>
      <c r="AK1352" s="5"/>
      <c r="AL1352" s="18"/>
      <c r="AM1352" s="18"/>
      <c r="AN1352" s="18"/>
    </row>
    <row x14ac:dyDescent="0.25" r="1353" customHeight="1" ht="18.75">
      <c r="A1353" s="1" t="s">
        <v>1096</v>
      </c>
      <c r="B1353" s="1" t="s">
        <v>9170</v>
      </c>
      <c r="C1353" s="4">
        <v>47889229000192</v>
      </c>
      <c r="D1353" s="2" t="s">
        <v>9170</v>
      </c>
      <c r="E1353" s="4">
        <v>47992092793</v>
      </c>
      <c r="F1353" s="1" t="s">
        <v>9171</v>
      </c>
      <c r="G1353" s="22">
        <v>45247.49475694444</v>
      </c>
      <c r="H1353" s="3">
        <v>45332.68300925926</v>
      </c>
      <c r="I1353" s="22">
        <v>45351.60909722222</v>
      </c>
      <c r="J1353" s="1" t="s">
        <v>119</v>
      </c>
      <c r="K1353" s="1" t="s">
        <v>5812</v>
      </c>
      <c r="L1353" s="25" t="s">
        <v>9172</v>
      </c>
      <c r="M1353" s="18"/>
      <c r="N1353" s="4">
        <v>74326226</v>
      </c>
      <c r="O1353" s="4">
        <v>91653234</v>
      </c>
      <c r="P1353" s="5"/>
      <c r="Q1353" s="5"/>
      <c r="R1353" s="5"/>
      <c r="S1353" s="5"/>
      <c r="T1353" s="1" t="s">
        <v>5815</v>
      </c>
      <c r="U1353" s="1" t="s">
        <v>9171</v>
      </c>
      <c r="V1353" s="5"/>
      <c r="W1353" s="5"/>
      <c r="X1353" s="18"/>
      <c r="Y1353" s="1" t="s">
        <v>5800</v>
      </c>
      <c r="Z1353" s="27" t="s">
        <v>5801</v>
      </c>
      <c r="AA1353" s="27" t="s">
        <v>5801</v>
      </c>
      <c r="AB1353" s="5"/>
      <c r="AC1353" s="5"/>
      <c r="AD1353" s="11"/>
      <c r="AE1353" s="1" t="s">
        <v>5803</v>
      </c>
      <c r="AF1353" s="28"/>
      <c r="AG1353" s="5"/>
      <c r="AH1353" s="5"/>
      <c r="AI1353" s="11"/>
      <c r="AJ1353" s="5"/>
      <c r="AK1353" s="5"/>
      <c r="AL1353" s="18"/>
      <c r="AM1353" s="18"/>
      <c r="AN1353" s="18"/>
    </row>
    <row x14ac:dyDescent="0.25" r="1354" customHeight="1" ht="18.75">
      <c r="A1354" s="1" t="s">
        <v>770</v>
      </c>
      <c r="B1354" s="1" t="s">
        <v>9173</v>
      </c>
      <c r="C1354" s="4">
        <v>39505966000116</v>
      </c>
      <c r="D1354" s="2" t="s">
        <v>9173</v>
      </c>
      <c r="E1354" s="4">
        <v>34991774974</v>
      </c>
      <c r="F1354" s="1" t="s">
        <v>9174</v>
      </c>
      <c r="G1354" s="22">
        <v>45302.741319444445</v>
      </c>
      <c r="H1354" s="3">
        <v>45597.23351851852</v>
      </c>
      <c r="I1354" s="22"/>
      <c r="J1354" s="1" t="s">
        <v>20</v>
      </c>
      <c r="K1354" s="1" t="s">
        <v>5812</v>
      </c>
      <c r="L1354" s="25" t="s">
        <v>9175</v>
      </c>
      <c r="M1354" s="18"/>
      <c r="N1354" s="4">
        <v>75994544</v>
      </c>
      <c r="O1354" s="4">
        <v>94422372</v>
      </c>
      <c r="P1354" s="5"/>
      <c r="Q1354" s="5"/>
      <c r="R1354" s="5"/>
      <c r="S1354" s="5"/>
      <c r="T1354" s="5"/>
      <c r="U1354" s="1" t="s">
        <v>9176</v>
      </c>
      <c r="V1354" s="5"/>
      <c r="W1354" s="5"/>
      <c r="X1354" s="18"/>
      <c r="Y1354" s="1" t="s">
        <v>5800</v>
      </c>
      <c r="Z1354" s="27" t="s">
        <v>5801</v>
      </c>
      <c r="AA1354" s="27" t="s">
        <v>5801</v>
      </c>
      <c r="AB1354" s="5"/>
      <c r="AC1354" s="5"/>
      <c r="AD1354" s="11"/>
      <c r="AE1354" s="1" t="s">
        <v>5803</v>
      </c>
      <c r="AF1354" s="28"/>
      <c r="AG1354" s="5"/>
      <c r="AH1354" s="5"/>
      <c r="AI1354" s="11"/>
      <c r="AJ1354" s="27" t="s">
        <v>5801</v>
      </c>
      <c r="AK1354" s="5"/>
      <c r="AL1354" s="18"/>
      <c r="AM1354" s="18"/>
      <c r="AN1354" s="18"/>
    </row>
    <row x14ac:dyDescent="0.25" r="1355" customHeight="1" ht="18.75">
      <c r="A1355" s="1" t="s">
        <v>987</v>
      </c>
      <c r="B1355" s="1" t="s">
        <v>2070</v>
      </c>
      <c r="C1355" s="4">
        <v>31654748000131</v>
      </c>
      <c r="D1355" s="2" t="s">
        <v>2070</v>
      </c>
      <c r="E1355" s="4">
        <v>41996410015</v>
      </c>
      <c r="F1355" s="1" t="s">
        <v>9177</v>
      </c>
      <c r="G1355" s="22">
        <v>45457.62092592593</v>
      </c>
      <c r="H1355" s="3">
        <v>45524.846770833334</v>
      </c>
      <c r="I1355" s="22">
        <v>45525.69951388889</v>
      </c>
      <c r="J1355" s="1" t="s">
        <v>44</v>
      </c>
      <c r="K1355" s="1" t="s">
        <v>5863</v>
      </c>
      <c r="L1355" s="25" t="s">
        <v>5351</v>
      </c>
      <c r="M1355" s="18"/>
      <c r="N1355" s="4">
        <v>85630675</v>
      </c>
      <c r="O1355" s="4">
        <v>103135937</v>
      </c>
      <c r="P1355" s="5"/>
      <c r="Q1355" s="5"/>
      <c r="R1355" s="5"/>
      <c r="S1355" s="5"/>
      <c r="T1355" s="1" t="s">
        <v>5815</v>
      </c>
      <c r="U1355" s="1" t="s">
        <v>9178</v>
      </c>
      <c r="V1355" s="5"/>
      <c r="W1355" s="27" t="s">
        <v>5802</v>
      </c>
      <c r="X1355" s="18"/>
      <c r="Y1355" s="1" t="s">
        <v>5800</v>
      </c>
      <c r="Z1355" s="27" t="s">
        <v>5801</v>
      </c>
      <c r="AA1355" s="27" t="s">
        <v>5801</v>
      </c>
      <c r="AB1355" s="5"/>
      <c r="AC1355" s="27" t="s">
        <v>5802</v>
      </c>
      <c r="AD1355" s="3">
        <v>45457.620844907404</v>
      </c>
      <c r="AE1355" s="1" t="s">
        <v>5803</v>
      </c>
      <c r="AF1355" s="28"/>
      <c r="AG1355" s="5"/>
      <c r="AH1355" s="5"/>
      <c r="AI1355" s="11"/>
      <c r="AJ1355" s="27" t="s">
        <v>5801</v>
      </c>
      <c r="AK1355" s="5"/>
      <c r="AL1355" s="18"/>
      <c r="AM1355" s="18"/>
      <c r="AN1355" s="18"/>
    </row>
    <row x14ac:dyDescent="0.25" r="1356" customHeight="1" ht="18.75">
      <c r="A1356" s="1" t="s">
        <v>1291</v>
      </c>
      <c r="B1356" s="1" t="s">
        <v>2339</v>
      </c>
      <c r="C1356" s="4">
        <v>48550806000180</v>
      </c>
      <c r="D1356" s="2" t="s">
        <v>2339</v>
      </c>
      <c r="E1356" s="4">
        <v>62991724635</v>
      </c>
      <c r="F1356" s="1" t="s">
        <v>9179</v>
      </c>
      <c r="G1356" s="22">
        <v>45310.71465277778</v>
      </c>
      <c r="H1356" s="3">
        <v>45315.48961805556</v>
      </c>
      <c r="I1356" s="22">
        <v>45473.7971875</v>
      </c>
      <c r="J1356" s="1" t="s">
        <v>119</v>
      </c>
      <c r="K1356" s="1" t="s">
        <v>5812</v>
      </c>
      <c r="L1356" s="25" t="s">
        <v>9180</v>
      </c>
      <c r="M1356" s="18"/>
      <c r="N1356" s="4">
        <v>76741356</v>
      </c>
      <c r="O1356" s="4">
        <v>94813807</v>
      </c>
      <c r="P1356" s="5"/>
      <c r="Q1356" s="5"/>
      <c r="R1356" s="5"/>
      <c r="S1356" s="5"/>
      <c r="T1356" s="5"/>
      <c r="U1356" s="1" t="s">
        <v>9181</v>
      </c>
      <c r="V1356" s="5"/>
      <c r="W1356" s="5"/>
      <c r="X1356" s="18"/>
      <c r="Y1356" s="1" t="s">
        <v>5800</v>
      </c>
      <c r="Z1356" s="27" t="s">
        <v>5801</v>
      </c>
      <c r="AA1356" s="27" t="s">
        <v>5801</v>
      </c>
      <c r="AB1356" s="5"/>
      <c r="AC1356" s="5"/>
      <c r="AD1356" s="11"/>
      <c r="AE1356" s="1" t="s">
        <v>5803</v>
      </c>
      <c r="AF1356" s="28"/>
      <c r="AG1356" s="5"/>
      <c r="AH1356" s="5"/>
      <c r="AI1356" s="11"/>
      <c r="AJ1356" s="5"/>
      <c r="AK1356" s="5"/>
      <c r="AL1356" s="18"/>
      <c r="AM1356" s="18"/>
      <c r="AN1356" s="18"/>
    </row>
    <row x14ac:dyDescent="0.25" r="1357" customHeight="1" ht="18.75">
      <c r="A1357" s="1" t="s">
        <v>441</v>
      </c>
      <c r="B1357" s="1" t="s">
        <v>2340</v>
      </c>
      <c r="C1357" s="4">
        <v>33608189000159</v>
      </c>
      <c r="D1357" s="2" t="s">
        <v>2340</v>
      </c>
      <c r="E1357" s="4">
        <v>27981008402</v>
      </c>
      <c r="F1357" s="1" t="s">
        <v>9182</v>
      </c>
      <c r="G1357" s="22">
        <v>45309.73189814815</v>
      </c>
      <c r="H1357" s="3">
        <v>45597.236712962964</v>
      </c>
      <c r="I1357" s="22"/>
      <c r="J1357" s="1" t="s">
        <v>41</v>
      </c>
      <c r="K1357" s="1" t="s">
        <v>5797</v>
      </c>
      <c r="L1357" s="25" t="s">
        <v>9183</v>
      </c>
      <c r="M1357" s="18"/>
      <c r="N1357" s="4">
        <v>76686899</v>
      </c>
      <c r="O1357" s="4">
        <v>94767846</v>
      </c>
      <c r="P1357" s="5"/>
      <c r="Q1357" s="5"/>
      <c r="R1357" s="5"/>
      <c r="S1357" s="5"/>
      <c r="T1357" s="1" t="s">
        <v>5815</v>
      </c>
      <c r="U1357" s="1" t="s">
        <v>9182</v>
      </c>
      <c r="V1357" s="5"/>
      <c r="W1357" s="5"/>
      <c r="X1357" s="18"/>
      <c r="Y1357" s="1" t="s">
        <v>5800</v>
      </c>
      <c r="Z1357" s="27" t="s">
        <v>5801</v>
      </c>
      <c r="AA1357" s="27" t="s">
        <v>5801</v>
      </c>
      <c r="AB1357" s="1" t="s">
        <v>9184</v>
      </c>
      <c r="AC1357" s="5"/>
      <c r="AD1357" s="11"/>
      <c r="AE1357" s="1" t="s">
        <v>5803</v>
      </c>
      <c r="AF1357" s="28"/>
      <c r="AG1357" s="5"/>
      <c r="AH1357" s="5"/>
      <c r="AI1357" s="11"/>
      <c r="AJ1357" s="27" t="s">
        <v>5801</v>
      </c>
      <c r="AK1357" s="5"/>
      <c r="AL1357" s="18"/>
      <c r="AM1357" s="18"/>
      <c r="AN1357" s="18"/>
    </row>
    <row x14ac:dyDescent="0.25" r="1358" customHeight="1" ht="18.75">
      <c r="A1358" s="1" t="s">
        <v>468</v>
      </c>
      <c r="B1358" s="1" t="s">
        <v>2341</v>
      </c>
      <c r="C1358" s="4">
        <v>41747303000150</v>
      </c>
      <c r="D1358" s="2" t="s">
        <v>2341</v>
      </c>
      <c r="E1358" s="4">
        <v>11999563499</v>
      </c>
      <c r="F1358" s="1" t="s">
        <v>9185</v>
      </c>
      <c r="G1358" s="22">
        <v>45359.86519675926</v>
      </c>
      <c r="H1358" s="3">
        <v>45597.23353009259</v>
      </c>
      <c r="I1358" s="22"/>
      <c r="J1358" s="1" t="s">
        <v>41</v>
      </c>
      <c r="K1358" s="1" t="s">
        <v>5812</v>
      </c>
      <c r="L1358" s="25" t="s">
        <v>5126</v>
      </c>
      <c r="M1358" s="18"/>
      <c r="N1358" s="4">
        <v>78607025</v>
      </c>
      <c r="O1358" s="4">
        <v>105059492</v>
      </c>
      <c r="P1358" s="5"/>
      <c r="Q1358" s="5"/>
      <c r="R1358" s="5"/>
      <c r="S1358" s="5"/>
      <c r="T1358" s="5"/>
      <c r="U1358" s="1" t="s">
        <v>9185</v>
      </c>
      <c r="V1358" s="5"/>
      <c r="W1358" s="5"/>
      <c r="X1358" s="18"/>
      <c r="Y1358" s="1" t="s">
        <v>5800</v>
      </c>
      <c r="Z1358" s="27" t="s">
        <v>5801</v>
      </c>
      <c r="AA1358" s="27" t="s">
        <v>5801</v>
      </c>
      <c r="AB1358" s="5"/>
      <c r="AC1358" s="5"/>
      <c r="AD1358" s="11"/>
      <c r="AE1358" s="1" t="s">
        <v>5803</v>
      </c>
      <c r="AF1358" s="28"/>
      <c r="AG1358" s="5"/>
      <c r="AH1358" s="5"/>
      <c r="AI1358" s="11"/>
      <c r="AJ1358" s="27" t="s">
        <v>5802</v>
      </c>
      <c r="AK1358" s="5"/>
      <c r="AL1358" s="18"/>
      <c r="AM1358" s="18"/>
      <c r="AN1358" s="18"/>
    </row>
    <row x14ac:dyDescent="0.25" r="1359" customHeight="1" ht="18.75">
      <c r="A1359" s="1" t="s">
        <v>9186</v>
      </c>
      <c r="B1359" s="1" t="s">
        <v>9187</v>
      </c>
      <c r="C1359" s="4">
        <v>11188276000161</v>
      </c>
      <c r="D1359" s="2" t="s">
        <v>9187</v>
      </c>
      <c r="E1359" s="4">
        <v>82993365995</v>
      </c>
      <c r="F1359" s="1" t="s">
        <v>9188</v>
      </c>
      <c r="G1359" s="22">
        <v>45036.86708333333</v>
      </c>
      <c r="H1359" s="3">
        <v>45249.71466435185</v>
      </c>
      <c r="I1359" s="22">
        <v>45249.71466435185</v>
      </c>
      <c r="J1359" s="1" t="s">
        <v>226</v>
      </c>
      <c r="K1359" s="5"/>
      <c r="L1359" s="5"/>
      <c r="M1359" s="18"/>
      <c r="N1359" s="4">
        <v>81163651</v>
      </c>
      <c r="O1359" s="4">
        <v>99264237</v>
      </c>
      <c r="P1359" s="5"/>
      <c r="Q1359" s="5"/>
      <c r="R1359" s="5"/>
      <c r="S1359" s="5"/>
      <c r="T1359" s="5"/>
      <c r="U1359" s="5"/>
      <c r="V1359" s="5"/>
      <c r="W1359" s="5"/>
      <c r="X1359" s="18"/>
      <c r="Y1359" s="1" t="s">
        <v>5800</v>
      </c>
      <c r="Z1359" s="27" t="s">
        <v>5801</v>
      </c>
      <c r="AA1359" s="27" t="s">
        <v>5801</v>
      </c>
      <c r="AB1359" s="5"/>
      <c r="AC1359" s="27" t="s">
        <v>5802</v>
      </c>
      <c r="AD1359" s="3">
        <v>45391.86685185185</v>
      </c>
      <c r="AE1359" s="1" t="s">
        <v>5803</v>
      </c>
      <c r="AF1359" s="28"/>
      <c r="AG1359" s="5"/>
      <c r="AH1359" s="5"/>
      <c r="AI1359" s="11"/>
      <c r="AJ1359" s="27" t="s">
        <v>5801</v>
      </c>
      <c r="AK1359" s="5"/>
      <c r="AL1359" s="18"/>
      <c r="AM1359" s="18"/>
      <c r="AN1359" s="18"/>
    </row>
    <row x14ac:dyDescent="0.25" r="1360" customHeight="1" ht="18.75">
      <c r="A1360" s="1" t="s">
        <v>1028</v>
      </c>
      <c r="B1360" s="1" t="s">
        <v>2342</v>
      </c>
      <c r="C1360" s="4">
        <v>48452653000138</v>
      </c>
      <c r="D1360" s="2" t="s">
        <v>2342</v>
      </c>
      <c r="E1360" s="4">
        <v>21984742101</v>
      </c>
      <c r="F1360" s="1" t="s">
        <v>9189</v>
      </c>
      <c r="G1360" s="22">
        <v>45470.8172337963</v>
      </c>
      <c r="H1360" s="3">
        <v>45597.233506944445</v>
      </c>
      <c r="I1360" s="22"/>
      <c r="J1360" s="1" t="s">
        <v>75</v>
      </c>
      <c r="K1360" s="5"/>
      <c r="L1360" s="5"/>
      <c r="M1360" s="18"/>
      <c r="N1360" s="4">
        <v>85987746</v>
      </c>
      <c r="O1360" s="4">
        <v>103814435</v>
      </c>
      <c r="P1360" s="5"/>
      <c r="Q1360" s="5"/>
      <c r="R1360" s="5"/>
      <c r="S1360" s="5"/>
      <c r="T1360" s="1" t="s">
        <v>5815</v>
      </c>
      <c r="U1360" s="5"/>
      <c r="V1360" s="5"/>
      <c r="W1360" s="5"/>
      <c r="X1360" s="18"/>
      <c r="Y1360" s="1" t="s">
        <v>5800</v>
      </c>
      <c r="Z1360" s="27" t="s">
        <v>5801</v>
      </c>
      <c r="AA1360" s="27" t="s">
        <v>5801</v>
      </c>
      <c r="AB1360" s="5"/>
      <c r="AC1360" s="27" t="s">
        <v>5802</v>
      </c>
      <c r="AD1360" s="3">
        <v>45470.81722222222</v>
      </c>
      <c r="AE1360" s="1" t="s">
        <v>5803</v>
      </c>
      <c r="AF1360" s="28"/>
      <c r="AG1360" s="5"/>
      <c r="AH1360" s="5"/>
      <c r="AI1360" s="11"/>
      <c r="AJ1360" s="27" t="s">
        <v>5801</v>
      </c>
      <c r="AK1360" s="5"/>
      <c r="AL1360" s="18"/>
      <c r="AM1360" s="18"/>
      <c r="AN1360" s="18"/>
    </row>
    <row x14ac:dyDescent="0.25" r="1361" customHeight="1" ht="18.75">
      <c r="A1361" s="1" t="s">
        <v>4513</v>
      </c>
      <c r="B1361" s="1" t="s">
        <v>4857</v>
      </c>
      <c r="C1361" s="18"/>
      <c r="D1361" s="2" t="s">
        <v>4857</v>
      </c>
      <c r="E1361" s="4">
        <v>31991638226</v>
      </c>
      <c r="F1361" s="1" t="s">
        <v>9190</v>
      </c>
      <c r="G1361" s="22">
        <v>45407.718680555554</v>
      </c>
      <c r="H1361" s="3">
        <v>45597.227314814816</v>
      </c>
      <c r="I1361" s="22"/>
      <c r="J1361" s="1" t="s">
        <v>119</v>
      </c>
      <c r="K1361" s="5"/>
      <c r="L1361" s="5"/>
      <c r="M1361" s="18"/>
      <c r="N1361" s="4">
        <v>82467502</v>
      </c>
      <c r="O1361" s="4">
        <v>100200021</v>
      </c>
      <c r="P1361" s="5"/>
      <c r="Q1361" s="5"/>
      <c r="R1361" s="5"/>
      <c r="S1361" s="5"/>
      <c r="T1361" s="5"/>
      <c r="U1361" s="5"/>
      <c r="V1361" s="5"/>
      <c r="W1361" s="27" t="s">
        <v>5802</v>
      </c>
      <c r="X1361" s="18"/>
      <c r="Y1361" s="1" t="s">
        <v>5800</v>
      </c>
      <c r="Z1361" s="27" t="s">
        <v>5801</v>
      </c>
      <c r="AA1361" s="27" t="s">
        <v>5801</v>
      </c>
      <c r="AB1361" s="5"/>
      <c r="AC1361" s="27" t="s">
        <v>5802</v>
      </c>
      <c r="AD1361" s="3">
        <v>45407.713009259256</v>
      </c>
      <c r="AE1361" s="1" t="s">
        <v>5803</v>
      </c>
      <c r="AF1361" s="26" t="s">
        <v>9191</v>
      </c>
      <c r="AG1361" s="5"/>
      <c r="AH1361" s="5"/>
      <c r="AI1361" s="11"/>
      <c r="AJ1361" s="27" t="s">
        <v>5801</v>
      </c>
      <c r="AK1361" s="5"/>
      <c r="AL1361" s="18"/>
      <c r="AM1361" s="18"/>
      <c r="AN1361" s="18"/>
    </row>
    <row x14ac:dyDescent="0.25" r="1362" customHeight="1" ht="18.75">
      <c r="A1362" s="1" t="s">
        <v>1081</v>
      </c>
      <c r="B1362" s="1" t="s">
        <v>1913</v>
      </c>
      <c r="C1362" s="4">
        <v>45737800000128</v>
      </c>
      <c r="D1362" s="2" t="s">
        <v>1913</v>
      </c>
      <c r="E1362" s="4">
        <v>47992653799</v>
      </c>
      <c r="F1362" s="1" t="s">
        <v>9192</v>
      </c>
      <c r="G1362" s="22">
        <v>45540.83153935185</v>
      </c>
      <c r="H1362" s="3">
        <v>45597.23353009259</v>
      </c>
      <c r="I1362" s="22"/>
      <c r="J1362" s="1" t="s">
        <v>273</v>
      </c>
      <c r="K1362" s="1" t="s">
        <v>5807</v>
      </c>
      <c r="L1362" s="25" t="s">
        <v>5673</v>
      </c>
      <c r="M1362" s="18"/>
      <c r="N1362" s="4">
        <v>88097568</v>
      </c>
      <c r="O1362" s="4">
        <v>107034955</v>
      </c>
      <c r="P1362" s="5"/>
      <c r="Q1362" s="1" t="s">
        <v>5813</v>
      </c>
      <c r="R1362" s="5"/>
      <c r="S1362" s="1" t="s">
        <v>5814</v>
      </c>
      <c r="T1362" s="5"/>
      <c r="U1362" s="5"/>
      <c r="V1362" s="5"/>
      <c r="W1362" s="5"/>
      <c r="X1362" s="18"/>
      <c r="Y1362" s="1" t="s">
        <v>5800</v>
      </c>
      <c r="Z1362" s="27" t="s">
        <v>5801</v>
      </c>
      <c r="AA1362" s="27" t="s">
        <v>5801</v>
      </c>
      <c r="AB1362" s="5"/>
      <c r="AC1362" s="27" t="s">
        <v>5802</v>
      </c>
      <c r="AD1362" s="3">
        <v>45540.83152777778</v>
      </c>
      <c r="AE1362" s="1" t="s">
        <v>5803</v>
      </c>
      <c r="AF1362" s="26" t="s">
        <v>9193</v>
      </c>
      <c r="AG1362" s="5"/>
      <c r="AH1362" s="5"/>
      <c r="AI1362" s="11"/>
      <c r="AJ1362" s="27" t="s">
        <v>5801</v>
      </c>
      <c r="AK1362" s="27" t="s">
        <v>5801</v>
      </c>
      <c r="AL1362" s="4">
        <v>0</v>
      </c>
      <c r="AM1362" s="4">
        <v>0</v>
      </c>
      <c r="AN1362" s="4">
        <v>0</v>
      </c>
    </row>
    <row x14ac:dyDescent="0.25" r="1363" customHeight="1" ht="18.75">
      <c r="A1363" s="1" t="s">
        <v>1417</v>
      </c>
      <c r="B1363" s="1" t="s">
        <v>4858</v>
      </c>
      <c r="C1363" s="4">
        <v>38180027000186</v>
      </c>
      <c r="D1363" s="2" t="s">
        <v>9194</v>
      </c>
      <c r="E1363" s="4">
        <v>51980377129</v>
      </c>
      <c r="F1363" s="1" t="s">
        <v>9195</v>
      </c>
      <c r="G1363" s="22">
        <v>45590.59471064815</v>
      </c>
      <c r="H1363" s="3">
        <v>45597.135833333334</v>
      </c>
      <c r="I1363" s="22"/>
      <c r="J1363" s="1" t="s">
        <v>44</v>
      </c>
      <c r="K1363" s="1" t="s">
        <v>5824</v>
      </c>
      <c r="L1363" s="25" t="s">
        <v>9196</v>
      </c>
      <c r="M1363" s="4">
        <v>1285702</v>
      </c>
      <c r="N1363" s="4">
        <v>89655242</v>
      </c>
      <c r="O1363" s="4">
        <v>109394315</v>
      </c>
      <c r="P1363" s="5"/>
      <c r="Q1363" s="1" t="s">
        <v>6063</v>
      </c>
      <c r="R1363" s="5"/>
      <c r="S1363" s="1" t="s">
        <v>5882</v>
      </c>
      <c r="T1363" s="1" t="s">
        <v>5815</v>
      </c>
      <c r="U1363" s="5"/>
      <c r="V1363" s="5"/>
      <c r="W1363" s="5"/>
      <c r="X1363" s="18"/>
      <c r="Y1363" s="1" t="s">
        <v>5800</v>
      </c>
      <c r="Z1363" s="27" t="s">
        <v>5801</v>
      </c>
      <c r="AA1363" s="27" t="s">
        <v>5801</v>
      </c>
      <c r="AB1363" s="1" t="s">
        <v>9197</v>
      </c>
      <c r="AC1363" s="27" t="s">
        <v>5802</v>
      </c>
      <c r="AD1363" s="3">
        <v>45590.5946875</v>
      </c>
      <c r="AE1363" s="1" t="s">
        <v>5803</v>
      </c>
      <c r="AF1363" s="28"/>
      <c r="AG1363" s="5"/>
      <c r="AH1363" s="5"/>
      <c r="AI1363" s="11"/>
      <c r="AJ1363" s="27" t="s">
        <v>5801</v>
      </c>
      <c r="AK1363" s="27" t="s">
        <v>5801</v>
      </c>
      <c r="AL1363" s="4">
        <v>0</v>
      </c>
      <c r="AM1363" s="4">
        <v>0</v>
      </c>
      <c r="AN1363" s="4">
        <v>0</v>
      </c>
    </row>
    <row x14ac:dyDescent="0.25" r="1364" customHeight="1" ht="18.75">
      <c r="A1364" s="1" t="s">
        <v>1711</v>
      </c>
      <c r="B1364" s="1" t="s">
        <v>2343</v>
      </c>
      <c r="C1364" s="4">
        <v>37218749000110</v>
      </c>
      <c r="D1364" s="2" t="s">
        <v>2343</v>
      </c>
      <c r="E1364" s="4">
        <v>45991061428</v>
      </c>
      <c r="F1364" s="1" t="s">
        <v>9198</v>
      </c>
      <c r="G1364" s="22">
        <v>45058.71664351852</v>
      </c>
      <c r="H1364" s="3">
        <v>45597.23358796296</v>
      </c>
      <c r="I1364" s="22"/>
      <c r="J1364" s="1" t="s">
        <v>119</v>
      </c>
      <c r="K1364" s="5"/>
      <c r="L1364" s="25" t="s">
        <v>9199</v>
      </c>
      <c r="M1364" s="18"/>
      <c r="N1364" s="4">
        <v>73749072</v>
      </c>
      <c r="O1364" s="4">
        <v>94713417</v>
      </c>
      <c r="P1364" s="5"/>
      <c r="Q1364" s="1" t="s">
        <v>5852</v>
      </c>
      <c r="R1364" s="1" t="s">
        <v>5926</v>
      </c>
      <c r="S1364" s="1" t="s">
        <v>5814</v>
      </c>
      <c r="T1364" s="1" t="s">
        <v>5798</v>
      </c>
      <c r="U1364" s="5"/>
      <c r="V1364" s="5"/>
      <c r="W1364" s="5"/>
      <c r="X1364" s="18"/>
      <c r="Y1364" s="1" t="s">
        <v>5800</v>
      </c>
      <c r="Z1364" s="27" t="s">
        <v>5801</v>
      </c>
      <c r="AA1364" s="27" t="s">
        <v>5802</v>
      </c>
      <c r="AB1364" s="5"/>
      <c r="AC1364" s="5"/>
      <c r="AD1364" s="11"/>
      <c r="AE1364" s="1" t="s">
        <v>5803</v>
      </c>
      <c r="AF1364" s="28"/>
      <c r="AG1364" s="5"/>
      <c r="AH1364" s="5"/>
      <c r="AI1364" s="11"/>
      <c r="AJ1364" s="27" t="s">
        <v>5802</v>
      </c>
      <c r="AK1364" s="5"/>
      <c r="AL1364" s="18"/>
      <c r="AM1364" s="18"/>
      <c r="AN1364" s="18"/>
    </row>
    <row x14ac:dyDescent="0.25" r="1365" customHeight="1" ht="18.75">
      <c r="A1365" s="1" t="s">
        <v>579</v>
      </c>
      <c r="B1365" s="1" t="s">
        <v>1914</v>
      </c>
      <c r="C1365" s="4">
        <v>43492954000171</v>
      </c>
      <c r="D1365" s="2" t="s">
        <v>1914</v>
      </c>
      <c r="E1365" s="4">
        <v>11933493829</v>
      </c>
      <c r="F1365" s="1" t="s">
        <v>9200</v>
      </c>
      <c r="G1365" s="22">
        <v>45586.58305555556</v>
      </c>
      <c r="H1365" s="3">
        <v>45597.160266203704</v>
      </c>
      <c r="I1365" s="22"/>
      <c r="J1365" s="1" t="s">
        <v>187</v>
      </c>
      <c r="K1365" s="1" t="s">
        <v>5797</v>
      </c>
      <c r="L1365" s="5"/>
      <c r="M1365" s="18"/>
      <c r="N1365" s="4">
        <v>89457670</v>
      </c>
      <c r="O1365" s="4">
        <v>109128589</v>
      </c>
      <c r="P1365" s="5"/>
      <c r="Q1365" s="5"/>
      <c r="R1365" s="5"/>
      <c r="S1365" s="5"/>
      <c r="T1365" s="1" t="s">
        <v>5815</v>
      </c>
      <c r="U1365" s="5"/>
      <c r="V1365" s="5"/>
      <c r="W1365" s="27" t="s">
        <v>5802</v>
      </c>
      <c r="X1365" s="4">
        <v>148017</v>
      </c>
      <c r="Y1365" s="1" t="s">
        <v>5940</v>
      </c>
      <c r="Z1365" s="27" t="s">
        <v>5801</v>
      </c>
      <c r="AA1365" s="27" t="s">
        <v>5801</v>
      </c>
      <c r="AB1365" s="5"/>
      <c r="AC1365" s="27" t="s">
        <v>5802</v>
      </c>
      <c r="AD1365" s="3">
        <v>45534.83695601852</v>
      </c>
      <c r="AE1365" s="1" t="s">
        <v>5803</v>
      </c>
      <c r="AF1365" s="28"/>
      <c r="AG1365" s="5"/>
      <c r="AH1365" s="5"/>
      <c r="AI1365" s="11"/>
      <c r="AJ1365" s="27" t="s">
        <v>5801</v>
      </c>
      <c r="AK1365" s="5"/>
      <c r="AL1365" s="18"/>
      <c r="AM1365" s="18"/>
      <c r="AN1365" s="18"/>
    </row>
    <row x14ac:dyDescent="0.25" r="1366" customHeight="1" ht="18.75">
      <c r="A1366" s="1" t="s">
        <v>936</v>
      </c>
      <c r="B1366" s="1" t="s">
        <v>5066</v>
      </c>
      <c r="C1366" s="4">
        <v>57687091000100</v>
      </c>
      <c r="D1366" s="2" t="s">
        <v>9201</v>
      </c>
      <c r="E1366" s="4">
        <v>62994565959</v>
      </c>
      <c r="F1366" s="1" t="s">
        <v>9202</v>
      </c>
      <c r="G1366" s="22">
        <v>45580.93232638889</v>
      </c>
      <c r="H1366" s="3">
        <v>45597.09081018518</v>
      </c>
      <c r="I1366" s="22"/>
      <c r="J1366" s="1" t="s">
        <v>204</v>
      </c>
      <c r="K1366" s="1" t="s">
        <v>5939</v>
      </c>
      <c r="L1366" s="25" t="s">
        <v>9203</v>
      </c>
      <c r="M1366" s="18"/>
      <c r="N1366" s="4">
        <v>89254281</v>
      </c>
      <c r="O1366" s="4">
        <v>108892034</v>
      </c>
      <c r="P1366" s="5"/>
      <c r="Q1366" s="1" t="s">
        <v>7277</v>
      </c>
      <c r="R1366" s="5"/>
      <c r="S1366" s="1" t="s">
        <v>5814</v>
      </c>
      <c r="T1366" s="5"/>
      <c r="U1366" s="5"/>
      <c r="V1366" s="5"/>
      <c r="W1366" s="5"/>
      <c r="X1366" s="18"/>
      <c r="Y1366" s="1" t="s">
        <v>5800</v>
      </c>
      <c r="Z1366" s="27" t="s">
        <v>5801</v>
      </c>
      <c r="AA1366" s="27" t="s">
        <v>5801</v>
      </c>
      <c r="AB1366" s="1" t="s">
        <v>9204</v>
      </c>
      <c r="AC1366" s="27" t="s">
        <v>5802</v>
      </c>
      <c r="AD1366" s="3">
        <v>45580.93232638889</v>
      </c>
      <c r="AE1366" s="1" t="s">
        <v>5803</v>
      </c>
      <c r="AF1366" s="28"/>
      <c r="AG1366" s="5"/>
      <c r="AH1366" s="5"/>
      <c r="AI1366" s="11"/>
      <c r="AJ1366" s="27" t="s">
        <v>5801</v>
      </c>
      <c r="AK1366" s="27" t="s">
        <v>5801</v>
      </c>
      <c r="AL1366" s="4">
        <v>0</v>
      </c>
      <c r="AM1366" s="4">
        <v>0</v>
      </c>
      <c r="AN1366" s="4">
        <v>0</v>
      </c>
    </row>
    <row x14ac:dyDescent="0.25" r="1367" customHeight="1" ht="18.75">
      <c r="A1367" s="1" t="s">
        <v>4514</v>
      </c>
      <c r="B1367" s="1" t="s">
        <v>9205</v>
      </c>
      <c r="C1367" s="4">
        <v>32903567000164</v>
      </c>
      <c r="D1367" s="2" t="s">
        <v>9206</v>
      </c>
      <c r="E1367" s="4">
        <v>47997102468</v>
      </c>
      <c r="F1367" s="1" t="s">
        <v>9207</v>
      </c>
      <c r="G1367" s="22">
        <v>45224.76664351852</v>
      </c>
      <c r="H1367" s="3">
        <v>45597.227314814816</v>
      </c>
      <c r="I1367" s="22"/>
      <c r="J1367" s="1" t="s">
        <v>119</v>
      </c>
      <c r="K1367" s="5"/>
      <c r="L1367" s="5"/>
      <c r="M1367" s="18"/>
      <c r="N1367" s="18"/>
      <c r="O1367" s="18"/>
      <c r="P1367" s="5"/>
      <c r="Q1367" s="5"/>
      <c r="R1367" s="5"/>
      <c r="S1367" s="5"/>
      <c r="T1367" s="5"/>
      <c r="U1367" s="5"/>
      <c r="V1367" s="5"/>
      <c r="W1367" s="27" t="s">
        <v>5802</v>
      </c>
      <c r="X1367" s="18"/>
      <c r="Y1367" s="1" t="s">
        <v>5800</v>
      </c>
      <c r="Z1367" s="27" t="s">
        <v>5801</v>
      </c>
      <c r="AA1367" s="27" t="s">
        <v>5801</v>
      </c>
      <c r="AB1367" s="5"/>
      <c r="AC1367" s="5"/>
      <c r="AD1367" s="11"/>
      <c r="AE1367" s="1" t="s">
        <v>5803</v>
      </c>
      <c r="AF1367" s="28"/>
      <c r="AG1367" s="5"/>
      <c r="AH1367" s="5"/>
      <c r="AI1367" s="11"/>
      <c r="AJ1367" s="27" t="s">
        <v>5801</v>
      </c>
      <c r="AK1367" s="5"/>
      <c r="AL1367" s="18"/>
      <c r="AM1367" s="18"/>
      <c r="AN1367" s="18"/>
    </row>
    <row x14ac:dyDescent="0.25" r="1368" customHeight="1" ht="18.75">
      <c r="A1368" s="1" t="s">
        <v>4534</v>
      </c>
      <c r="B1368" s="1" t="s">
        <v>9208</v>
      </c>
      <c r="C1368" s="18"/>
      <c r="D1368" s="2" t="s">
        <v>9208</v>
      </c>
      <c r="E1368" s="4">
        <v>31991638226</v>
      </c>
      <c r="F1368" s="1" t="s">
        <v>9209</v>
      </c>
      <c r="G1368" s="22">
        <v>45473.63868055555</v>
      </c>
      <c r="H1368" s="3">
        <v>45597.22733796296</v>
      </c>
      <c r="I1368" s="22"/>
      <c r="J1368" s="1" t="s">
        <v>288</v>
      </c>
      <c r="K1368" s="5"/>
      <c r="L1368" s="5"/>
      <c r="M1368" s="18"/>
      <c r="N1368" s="4">
        <v>86040299</v>
      </c>
      <c r="O1368" s="4">
        <v>103923919</v>
      </c>
      <c r="P1368" s="5"/>
      <c r="Q1368" s="5"/>
      <c r="R1368" s="5"/>
      <c r="S1368" s="5"/>
      <c r="T1368" s="5"/>
      <c r="U1368" s="5"/>
      <c r="V1368" s="5"/>
      <c r="W1368" s="27" t="s">
        <v>5802</v>
      </c>
      <c r="X1368" s="18"/>
      <c r="Y1368" s="1" t="s">
        <v>5800</v>
      </c>
      <c r="Z1368" s="27" t="s">
        <v>5801</v>
      </c>
      <c r="AA1368" s="27" t="s">
        <v>5801</v>
      </c>
      <c r="AB1368" s="5"/>
      <c r="AC1368" s="27" t="s">
        <v>5802</v>
      </c>
      <c r="AD1368" s="3">
        <v>45473.61670138889</v>
      </c>
      <c r="AE1368" s="1" t="s">
        <v>5803</v>
      </c>
      <c r="AF1368" s="28"/>
      <c r="AG1368" s="5"/>
      <c r="AH1368" s="5"/>
      <c r="AI1368" s="11"/>
      <c r="AJ1368" s="27" t="s">
        <v>5801</v>
      </c>
      <c r="AK1368" s="5"/>
      <c r="AL1368" s="18"/>
      <c r="AM1368" s="18"/>
      <c r="AN1368" s="18"/>
    </row>
    <row x14ac:dyDescent="0.25" r="1369" customHeight="1" ht="18.75">
      <c r="A1369" s="1" t="s">
        <v>719</v>
      </c>
      <c r="B1369" s="1" t="s">
        <v>4859</v>
      </c>
      <c r="C1369" s="4">
        <v>50839698000101</v>
      </c>
      <c r="D1369" s="2" t="s">
        <v>9210</v>
      </c>
      <c r="E1369" s="4">
        <v>62985515241</v>
      </c>
      <c r="F1369" s="1" t="s">
        <v>9211</v>
      </c>
      <c r="G1369" s="22">
        <v>45503.70145833334</v>
      </c>
      <c r="H1369" s="3">
        <v>45597.23351851852</v>
      </c>
      <c r="I1369" s="22"/>
      <c r="J1369" s="1" t="s">
        <v>119</v>
      </c>
      <c r="K1369" s="1" t="s">
        <v>5812</v>
      </c>
      <c r="L1369" s="25" t="s">
        <v>5496</v>
      </c>
      <c r="M1369" s="18"/>
      <c r="N1369" s="4">
        <v>86952934</v>
      </c>
      <c r="O1369" s="4">
        <v>105327961</v>
      </c>
      <c r="P1369" s="5"/>
      <c r="Q1369" s="1" t="s">
        <v>5852</v>
      </c>
      <c r="R1369" s="5"/>
      <c r="S1369" s="1" t="s">
        <v>5882</v>
      </c>
      <c r="T1369" s="1" t="s">
        <v>5815</v>
      </c>
      <c r="U1369" s="5"/>
      <c r="V1369" s="5"/>
      <c r="W1369" s="5"/>
      <c r="X1369" s="18"/>
      <c r="Y1369" s="1" t="s">
        <v>5800</v>
      </c>
      <c r="Z1369" s="27" t="s">
        <v>5801</v>
      </c>
      <c r="AA1369" s="27" t="s">
        <v>5801</v>
      </c>
      <c r="AB1369" s="1" t="s">
        <v>9212</v>
      </c>
      <c r="AC1369" s="27" t="s">
        <v>5802</v>
      </c>
      <c r="AD1369" s="3">
        <v>45503.70144675926</v>
      </c>
      <c r="AE1369" s="1" t="s">
        <v>5803</v>
      </c>
      <c r="AF1369" s="28"/>
      <c r="AG1369" s="5"/>
      <c r="AH1369" s="5"/>
      <c r="AI1369" s="11"/>
      <c r="AJ1369" s="27" t="s">
        <v>5801</v>
      </c>
      <c r="AK1369" s="27" t="s">
        <v>5802</v>
      </c>
      <c r="AL1369" s="4">
        <v>1</v>
      </c>
      <c r="AM1369" s="4">
        <v>1</v>
      </c>
      <c r="AN1369" s="4">
        <v>3</v>
      </c>
    </row>
    <row x14ac:dyDescent="0.25" r="1370" customHeight="1" ht="18.75">
      <c r="A1370" s="1" t="s">
        <v>780</v>
      </c>
      <c r="B1370" s="1" t="s">
        <v>4860</v>
      </c>
      <c r="C1370" s="4">
        <v>19927588000151</v>
      </c>
      <c r="D1370" s="2" t="s">
        <v>4860</v>
      </c>
      <c r="E1370" s="4">
        <v>31972436748</v>
      </c>
      <c r="F1370" s="1" t="s">
        <v>9213</v>
      </c>
      <c r="G1370" s="22">
        <v>45582.59984953704</v>
      </c>
      <c r="H1370" s="3">
        <v>45597.20542824074</v>
      </c>
      <c r="I1370" s="22"/>
      <c r="J1370" s="1" t="s">
        <v>117</v>
      </c>
      <c r="K1370" s="1" t="s">
        <v>5863</v>
      </c>
      <c r="L1370" s="25" t="s">
        <v>9214</v>
      </c>
      <c r="M1370" s="18"/>
      <c r="N1370" s="4">
        <v>89305425</v>
      </c>
      <c r="O1370" s="4">
        <v>108963651</v>
      </c>
      <c r="P1370" s="5"/>
      <c r="Q1370" s="1" t="s">
        <v>6936</v>
      </c>
      <c r="R1370" s="5"/>
      <c r="S1370" s="1" t="s">
        <v>5814</v>
      </c>
      <c r="T1370" s="1" t="s">
        <v>5815</v>
      </c>
      <c r="U1370" s="5"/>
      <c r="V1370" s="5"/>
      <c r="W1370" s="5"/>
      <c r="X1370" s="18"/>
      <c r="Y1370" s="1" t="s">
        <v>5800</v>
      </c>
      <c r="Z1370" s="27" t="s">
        <v>5801</v>
      </c>
      <c r="AA1370" s="27" t="s">
        <v>5802</v>
      </c>
      <c r="AB1370" s="1" t="s">
        <v>9215</v>
      </c>
      <c r="AC1370" s="27" t="s">
        <v>5802</v>
      </c>
      <c r="AD1370" s="3">
        <v>45582.59984953704</v>
      </c>
      <c r="AE1370" s="1" t="s">
        <v>5803</v>
      </c>
      <c r="AF1370" s="28"/>
      <c r="AG1370" s="5"/>
      <c r="AH1370" s="5"/>
      <c r="AI1370" s="11"/>
      <c r="AJ1370" s="27" t="s">
        <v>5802</v>
      </c>
      <c r="AK1370" s="27" t="s">
        <v>5801</v>
      </c>
      <c r="AL1370" s="4">
        <v>0</v>
      </c>
      <c r="AM1370" s="4">
        <v>0</v>
      </c>
      <c r="AN1370" s="4">
        <v>0</v>
      </c>
    </row>
    <row x14ac:dyDescent="0.25" r="1371" customHeight="1" ht="18.75">
      <c r="A1371" s="1" t="s">
        <v>810</v>
      </c>
      <c r="B1371" s="1" t="s">
        <v>1983</v>
      </c>
      <c r="C1371" s="4">
        <v>6167749000104</v>
      </c>
      <c r="D1371" s="2" t="s">
        <v>9216</v>
      </c>
      <c r="E1371" s="4">
        <v>16997011406</v>
      </c>
      <c r="F1371" s="1" t="s">
        <v>9217</v>
      </c>
      <c r="G1371" s="22">
        <v>45537.74449074074</v>
      </c>
      <c r="H1371" s="3">
        <v>45597.23351851852</v>
      </c>
      <c r="I1371" s="22"/>
      <c r="J1371" s="1" t="s">
        <v>119</v>
      </c>
      <c r="K1371" s="1" t="s">
        <v>5846</v>
      </c>
      <c r="L1371" s="25" t="s">
        <v>5619</v>
      </c>
      <c r="M1371" s="18"/>
      <c r="N1371" s="4">
        <v>88005857</v>
      </c>
      <c r="O1371" s="4">
        <v>106884539</v>
      </c>
      <c r="P1371" s="5"/>
      <c r="Q1371" s="1" t="s">
        <v>5813</v>
      </c>
      <c r="R1371" s="5"/>
      <c r="S1371" s="1" t="s">
        <v>5814</v>
      </c>
      <c r="T1371" s="1" t="s">
        <v>5798</v>
      </c>
      <c r="U1371" s="5"/>
      <c r="V1371" s="5"/>
      <c r="W1371" s="5"/>
      <c r="X1371" s="18"/>
      <c r="Y1371" s="1" t="s">
        <v>5800</v>
      </c>
      <c r="Z1371" s="27" t="s">
        <v>5801</v>
      </c>
      <c r="AA1371" s="27" t="s">
        <v>5802</v>
      </c>
      <c r="AB1371" s="5"/>
      <c r="AC1371" s="27" t="s">
        <v>5802</v>
      </c>
      <c r="AD1371" s="3">
        <v>45537.744467592594</v>
      </c>
      <c r="AE1371" s="1" t="s">
        <v>5803</v>
      </c>
      <c r="AF1371" s="28"/>
      <c r="AG1371" s="5"/>
      <c r="AH1371" s="5"/>
      <c r="AI1371" s="11"/>
      <c r="AJ1371" s="27" t="s">
        <v>5802</v>
      </c>
      <c r="AK1371" s="27" t="s">
        <v>5801</v>
      </c>
      <c r="AL1371" s="4">
        <v>0</v>
      </c>
      <c r="AM1371" s="4">
        <v>0</v>
      </c>
      <c r="AN1371" s="4">
        <v>0</v>
      </c>
    </row>
    <row x14ac:dyDescent="0.25" r="1372" customHeight="1" ht="18.75">
      <c r="A1372" s="1" t="s">
        <v>1500</v>
      </c>
      <c r="B1372" s="1" t="s">
        <v>4861</v>
      </c>
      <c r="C1372" s="4">
        <v>41956602000102</v>
      </c>
      <c r="D1372" s="2" t="s">
        <v>4861</v>
      </c>
      <c r="E1372" s="4">
        <v>21993203458</v>
      </c>
      <c r="F1372" s="1" t="s">
        <v>9218</v>
      </c>
      <c r="G1372" s="22">
        <v>45541.904016203705</v>
      </c>
      <c r="H1372" s="3">
        <v>45597.23359953704</v>
      </c>
      <c r="I1372" s="22"/>
      <c r="J1372" s="1" t="s">
        <v>273</v>
      </c>
      <c r="K1372" s="1" t="s">
        <v>5812</v>
      </c>
      <c r="L1372" s="5"/>
      <c r="M1372" s="18"/>
      <c r="N1372" s="4">
        <v>88117383</v>
      </c>
      <c r="O1372" s="4">
        <v>107072895</v>
      </c>
      <c r="P1372" s="5"/>
      <c r="Q1372" s="5"/>
      <c r="R1372" s="5"/>
      <c r="S1372" s="5"/>
      <c r="T1372" s="5"/>
      <c r="U1372" s="5"/>
      <c r="V1372" s="5"/>
      <c r="W1372" s="5"/>
      <c r="X1372" s="18"/>
      <c r="Y1372" s="1" t="s">
        <v>5800</v>
      </c>
      <c r="Z1372" s="27" t="s">
        <v>5801</v>
      </c>
      <c r="AA1372" s="27" t="s">
        <v>5801</v>
      </c>
      <c r="AB1372" s="5"/>
      <c r="AC1372" s="27" t="s">
        <v>5802</v>
      </c>
      <c r="AD1372" s="3">
        <v>45541.85605324074</v>
      </c>
      <c r="AE1372" s="1" t="s">
        <v>5803</v>
      </c>
      <c r="AF1372" s="28"/>
      <c r="AG1372" s="5"/>
      <c r="AH1372" s="5"/>
      <c r="AI1372" s="11"/>
      <c r="AJ1372" s="27" t="s">
        <v>5801</v>
      </c>
      <c r="AK1372" s="5"/>
      <c r="AL1372" s="18"/>
      <c r="AM1372" s="18"/>
      <c r="AN1372" s="18"/>
    </row>
    <row x14ac:dyDescent="0.25" r="1373" customHeight="1" ht="18.75">
      <c r="A1373" s="1" t="s">
        <v>4600</v>
      </c>
      <c r="B1373" s="1" t="s">
        <v>9219</v>
      </c>
      <c r="C1373" s="4">
        <v>29828158000136</v>
      </c>
      <c r="D1373" s="2" t="s">
        <v>9220</v>
      </c>
      <c r="E1373" s="4">
        <v>31997921077</v>
      </c>
      <c r="F1373" s="1" t="s">
        <v>9221</v>
      </c>
      <c r="G1373" s="22">
        <v>45434.894467592596</v>
      </c>
      <c r="H1373" s="3">
        <v>45569.686585648145</v>
      </c>
      <c r="I1373" s="22">
        <v>45569.68690972222</v>
      </c>
      <c r="J1373" s="1" t="s">
        <v>273</v>
      </c>
      <c r="K1373" s="5"/>
      <c r="L1373" s="25" t="s">
        <v>5310</v>
      </c>
      <c r="M1373" s="18"/>
      <c r="N1373" s="4">
        <v>84606830</v>
      </c>
      <c r="O1373" s="4">
        <v>101845150</v>
      </c>
      <c r="P1373" s="5"/>
      <c r="Q1373" s="5"/>
      <c r="R1373" s="5"/>
      <c r="S1373" s="5"/>
      <c r="T1373" s="5"/>
      <c r="U1373" s="5"/>
      <c r="V1373" s="5"/>
      <c r="W1373" s="27" t="s">
        <v>5802</v>
      </c>
      <c r="X1373" s="18"/>
      <c r="Y1373" s="1" t="s">
        <v>5800</v>
      </c>
      <c r="Z1373" s="27" t="s">
        <v>5801</v>
      </c>
      <c r="AA1373" s="27" t="s">
        <v>5801</v>
      </c>
      <c r="AB1373" s="5"/>
      <c r="AC1373" s="27" t="s">
        <v>5802</v>
      </c>
      <c r="AD1373" s="3">
        <v>45434.89444444444</v>
      </c>
      <c r="AE1373" s="1" t="s">
        <v>5803</v>
      </c>
      <c r="AF1373" s="28"/>
      <c r="AG1373" s="5"/>
      <c r="AH1373" s="5"/>
      <c r="AI1373" s="11"/>
      <c r="AJ1373" s="27" t="s">
        <v>5801</v>
      </c>
      <c r="AK1373" s="5"/>
      <c r="AL1373" s="18"/>
      <c r="AM1373" s="18"/>
      <c r="AN1373" s="18"/>
    </row>
    <row x14ac:dyDescent="0.25" r="1374" customHeight="1" ht="18.75">
      <c r="A1374" s="1" t="s">
        <v>1268</v>
      </c>
      <c r="B1374" s="1" t="s">
        <v>2344</v>
      </c>
      <c r="C1374" s="4">
        <v>6133203366</v>
      </c>
      <c r="D1374" s="2" t="s">
        <v>2344</v>
      </c>
      <c r="E1374" s="4">
        <v>86998101925</v>
      </c>
      <c r="F1374" s="1" t="s">
        <v>9222</v>
      </c>
      <c r="G1374" s="22">
        <v>45103.5799537037</v>
      </c>
      <c r="H1374" s="3">
        <v>45300.5690625</v>
      </c>
      <c r="I1374" s="22">
        <v>45473.7971875</v>
      </c>
      <c r="J1374" s="1" t="s">
        <v>114</v>
      </c>
      <c r="K1374" s="1" t="s">
        <v>5835</v>
      </c>
      <c r="L1374" s="25" t="s">
        <v>9223</v>
      </c>
      <c r="M1374" s="18"/>
      <c r="N1374" s="4">
        <v>67888032</v>
      </c>
      <c r="O1374" s="4">
        <v>82808877</v>
      </c>
      <c r="P1374" s="5"/>
      <c r="Q1374" s="1" t="s">
        <v>5852</v>
      </c>
      <c r="R1374" s="1" t="s">
        <v>5926</v>
      </c>
      <c r="S1374" s="1" t="s">
        <v>5859</v>
      </c>
      <c r="T1374" s="5"/>
      <c r="U1374" s="1" t="s">
        <v>9222</v>
      </c>
      <c r="V1374" s="5"/>
      <c r="W1374" s="5"/>
      <c r="X1374" s="18"/>
      <c r="Y1374" s="1" t="s">
        <v>5800</v>
      </c>
      <c r="Z1374" s="27" t="s">
        <v>5801</v>
      </c>
      <c r="AA1374" s="27" t="s">
        <v>5801</v>
      </c>
      <c r="AB1374" s="5"/>
      <c r="AC1374" s="5"/>
      <c r="AD1374" s="11"/>
      <c r="AE1374" s="1" t="s">
        <v>5803</v>
      </c>
      <c r="AF1374" s="28"/>
      <c r="AG1374" s="5"/>
      <c r="AH1374" s="5"/>
      <c r="AI1374" s="11"/>
      <c r="AJ1374" s="5"/>
      <c r="AK1374" s="5"/>
      <c r="AL1374" s="18"/>
      <c r="AM1374" s="18"/>
      <c r="AN1374" s="18"/>
    </row>
    <row x14ac:dyDescent="0.25" r="1375" customHeight="1" ht="18.75">
      <c r="A1375" s="1" t="s">
        <v>804</v>
      </c>
      <c r="B1375" s="1" t="s">
        <v>2345</v>
      </c>
      <c r="C1375" s="4">
        <v>24860556810</v>
      </c>
      <c r="D1375" s="2" t="s">
        <v>2345</v>
      </c>
      <c r="E1375" s="4">
        <v>11913333773</v>
      </c>
      <c r="F1375" s="1" t="s">
        <v>9224</v>
      </c>
      <c r="G1375" s="22">
        <v>45450.60369212963</v>
      </c>
      <c r="H1375" s="3">
        <v>45597.23353009259</v>
      </c>
      <c r="I1375" s="22"/>
      <c r="J1375" s="1" t="s">
        <v>223</v>
      </c>
      <c r="K1375" s="1" t="s">
        <v>6366</v>
      </c>
      <c r="L1375" s="25" t="s">
        <v>5338</v>
      </c>
      <c r="M1375" s="18"/>
      <c r="N1375" s="4">
        <v>85330712</v>
      </c>
      <c r="O1375" s="4">
        <v>102747635</v>
      </c>
      <c r="P1375" s="5"/>
      <c r="Q1375" s="5"/>
      <c r="R1375" s="5"/>
      <c r="S1375" s="5"/>
      <c r="T1375" s="5"/>
      <c r="U1375" s="1" t="s">
        <v>9224</v>
      </c>
      <c r="V1375" s="5"/>
      <c r="W1375" s="5"/>
      <c r="X1375" s="18"/>
      <c r="Y1375" s="1" t="s">
        <v>5800</v>
      </c>
      <c r="Z1375" s="27" t="s">
        <v>5801</v>
      </c>
      <c r="AA1375" s="27" t="s">
        <v>5801</v>
      </c>
      <c r="AB1375" s="5"/>
      <c r="AC1375" s="27" t="s">
        <v>5802</v>
      </c>
      <c r="AD1375" s="3">
        <v>45450.60369212963</v>
      </c>
      <c r="AE1375" s="1" t="s">
        <v>5803</v>
      </c>
      <c r="AF1375" s="28"/>
      <c r="AG1375" s="5"/>
      <c r="AH1375" s="5"/>
      <c r="AI1375" s="11"/>
      <c r="AJ1375" s="27" t="s">
        <v>5801</v>
      </c>
      <c r="AK1375" s="5"/>
      <c r="AL1375" s="18"/>
      <c r="AM1375" s="18"/>
      <c r="AN1375" s="18"/>
    </row>
    <row x14ac:dyDescent="0.25" r="1376" customHeight="1" ht="18.75">
      <c r="A1376" s="1" t="s">
        <v>1122</v>
      </c>
      <c r="B1376" s="1" t="s">
        <v>2346</v>
      </c>
      <c r="C1376" s="4">
        <v>15280475000156</v>
      </c>
      <c r="D1376" s="2" t="s">
        <v>2346</v>
      </c>
      <c r="E1376" s="4">
        <v>13997854497</v>
      </c>
      <c r="F1376" s="1" t="s">
        <v>9225</v>
      </c>
      <c r="G1376" s="22">
        <v>45230.87118055556</v>
      </c>
      <c r="H1376" s="3">
        <v>45235.913611111115</v>
      </c>
      <c r="I1376" s="22">
        <v>45475.76592592592</v>
      </c>
      <c r="J1376" s="1" t="s">
        <v>119</v>
      </c>
      <c r="K1376" s="1" t="s">
        <v>5812</v>
      </c>
      <c r="L1376" s="25" t="s">
        <v>9226</v>
      </c>
      <c r="M1376" s="18"/>
      <c r="N1376" s="4">
        <v>73942508</v>
      </c>
      <c r="O1376" s="4">
        <v>90980737</v>
      </c>
      <c r="P1376" s="5"/>
      <c r="Q1376" s="5"/>
      <c r="R1376" s="5"/>
      <c r="S1376" s="5"/>
      <c r="T1376" s="5"/>
      <c r="U1376" s="1" t="s">
        <v>9225</v>
      </c>
      <c r="V1376" s="5"/>
      <c r="W1376" s="5"/>
      <c r="X1376" s="18"/>
      <c r="Y1376" s="1" t="s">
        <v>5800</v>
      </c>
      <c r="Z1376" s="27" t="s">
        <v>5801</v>
      </c>
      <c r="AA1376" s="27" t="s">
        <v>5801</v>
      </c>
      <c r="AB1376" s="5"/>
      <c r="AC1376" s="5"/>
      <c r="AD1376" s="11"/>
      <c r="AE1376" s="1" t="s">
        <v>5803</v>
      </c>
      <c r="AF1376" s="28"/>
      <c r="AG1376" s="5"/>
      <c r="AH1376" s="5"/>
      <c r="AI1376" s="11"/>
      <c r="AJ1376" s="5"/>
      <c r="AK1376" s="5"/>
      <c r="AL1376" s="18"/>
      <c r="AM1376" s="18"/>
      <c r="AN1376" s="18"/>
    </row>
    <row x14ac:dyDescent="0.25" r="1377" customHeight="1" ht="18.75">
      <c r="A1377" s="1" t="s">
        <v>1712</v>
      </c>
      <c r="B1377" s="1" t="s">
        <v>9227</v>
      </c>
      <c r="C1377" s="4">
        <v>2891966000191</v>
      </c>
      <c r="D1377" s="2" t="s">
        <v>9227</v>
      </c>
      <c r="E1377" s="4">
        <v>86999500792</v>
      </c>
      <c r="F1377" s="1" t="s">
        <v>9228</v>
      </c>
      <c r="G1377" s="22">
        <v>45225.51724537037</v>
      </c>
      <c r="H1377" s="3">
        <v>45229.555289351854</v>
      </c>
      <c r="I1377" s="22">
        <v>45323.53916666667</v>
      </c>
      <c r="J1377" s="1" t="s">
        <v>20</v>
      </c>
      <c r="K1377" s="5"/>
      <c r="L1377" s="25" t="s">
        <v>9229</v>
      </c>
      <c r="M1377" s="18"/>
      <c r="N1377" s="4">
        <v>73720472</v>
      </c>
      <c r="O1377" s="4">
        <v>90428634</v>
      </c>
      <c r="P1377" s="5"/>
      <c r="Q1377" s="5"/>
      <c r="R1377" s="5"/>
      <c r="S1377" s="5"/>
      <c r="T1377" s="5"/>
      <c r="U1377" s="1" t="s">
        <v>9230</v>
      </c>
      <c r="V1377" s="5"/>
      <c r="W1377" s="27" t="s">
        <v>5802</v>
      </c>
      <c r="X1377" s="18"/>
      <c r="Y1377" s="1" t="s">
        <v>5800</v>
      </c>
      <c r="Z1377" s="27" t="s">
        <v>5801</v>
      </c>
      <c r="AA1377" s="27" t="s">
        <v>5801</v>
      </c>
      <c r="AB1377" s="5"/>
      <c r="AC1377" s="5"/>
      <c r="AD1377" s="11"/>
      <c r="AE1377" s="1" t="s">
        <v>5803</v>
      </c>
      <c r="AF1377" s="28"/>
      <c r="AG1377" s="5"/>
      <c r="AH1377" s="5"/>
      <c r="AI1377" s="11"/>
      <c r="AJ1377" s="5"/>
      <c r="AK1377" s="5"/>
      <c r="AL1377" s="18"/>
      <c r="AM1377" s="18"/>
      <c r="AN1377" s="18"/>
    </row>
    <row x14ac:dyDescent="0.25" r="1378" customHeight="1" ht="18.75">
      <c r="A1378" s="1" t="s">
        <v>935</v>
      </c>
      <c r="B1378" s="1" t="s">
        <v>2347</v>
      </c>
      <c r="C1378" s="4">
        <v>1679944000108</v>
      </c>
      <c r="D1378" s="2" t="s">
        <v>2347</v>
      </c>
      <c r="E1378" s="4">
        <v>64981631493</v>
      </c>
      <c r="F1378" s="1" t="s">
        <v>9231</v>
      </c>
      <c r="G1378" s="22">
        <v>45209.73494212963</v>
      </c>
      <c r="H1378" s="3">
        <v>45226.74835648148</v>
      </c>
      <c r="I1378" s="22">
        <v>45246.894212962965</v>
      </c>
      <c r="J1378" s="1" t="s">
        <v>119</v>
      </c>
      <c r="K1378" s="5"/>
      <c r="L1378" s="25" t="s">
        <v>9232</v>
      </c>
      <c r="M1378" s="18"/>
      <c r="N1378" s="4">
        <v>72984163</v>
      </c>
      <c r="O1378" s="4">
        <v>89551642</v>
      </c>
      <c r="P1378" s="5"/>
      <c r="Q1378" s="5"/>
      <c r="R1378" s="5"/>
      <c r="S1378" s="5"/>
      <c r="T1378" s="1" t="s">
        <v>5798</v>
      </c>
      <c r="U1378" s="5"/>
      <c r="V1378" s="5"/>
      <c r="W1378" s="5"/>
      <c r="X1378" s="18"/>
      <c r="Y1378" s="1" t="s">
        <v>5800</v>
      </c>
      <c r="Z1378" s="27" t="s">
        <v>5801</v>
      </c>
      <c r="AA1378" s="27" t="s">
        <v>5801</v>
      </c>
      <c r="AB1378" s="5"/>
      <c r="AC1378" s="5"/>
      <c r="AD1378" s="11"/>
      <c r="AE1378" s="1" t="s">
        <v>5803</v>
      </c>
      <c r="AF1378" s="28"/>
      <c r="AG1378" s="5"/>
      <c r="AH1378" s="5"/>
      <c r="AI1378" s="11"/>
      <c r="AJ1378" s="5"/>
      <c r="AK1378" s="5"/>
      <c r="AL1378" s="18"/>
      <c r="AM1378" s="18"/>
      <c r="AN1378" s="18"/>
    </row>
    <row x14ac:dyDescent="0.25" r="1379" customHeight="1" ht="18.75">
      <c r="A1379" s="1" t="s">
        <v>937</v>
      </c>
      <c r="B1379" s="1" t="s">
        <v>5067</v>
      </c>
      <c r="C1379" s="4">
        <v>70698657160</v>
      </c>
      <c r="D1379" s="2" t="s">
        <v>5067</v>
      </c>
      <c r="E1379" s="4">
        <v>11959875491</v>
      </c>
      <c r="F1379" s="1" t="s">
        <v>9233</v>
      </c>
      <c r="G1379" s="22">
        <v>45457.826886574076</v>
      </c>
      <c r="H1379" s="3">
        <v>45597.23358796296</v>
      </c>
      <c r="I1379" s="22"/>
      <c r="J1379" s="1" t="s">
        <v>75</v>
      </c>
      <c r="K1379" s="1" t="s">
        <v>5893</v>
      </c>
      <c r="L1379" s="25" t="s">
        <v>5354</v>
      </c>
      <c r="M1379" s="18"/>
      <c r="N1379" s="4">
        <v>85640230</v>
      </c>
      <c r="O1379" s="4">
        <v>103154890</v>
      </c>
      <c r="P1379" s="5"/>
      <c r="Q1379" s="5"/>
      <c r="R1379" s="5"/>
      <c r="S1379" s="5"/>
      <c r="T1379" s="1" t="s">
        <v>5815</v>
      </c>
      <c r="U1379" s="1" t="s">
        <v>9233</v>
      </c>
      <c r="V1379" s="5"/>
      <c r="W1379" s="5"/>
      <c r="X1379" s="18"/>
      <c r="Y1379" s="1" t="s">
        <v>5800</v>
      </c>
      <c r="Z1379" s="27" t="s">
        <v>5801</v>
      </c>
      <c r="AA1379" s="27" t="s">
        <v>5801</v>
      </c>
      <c r="AB1379" s="5"/>
      <c r="AC1379" s="27" t="s">
        <v>5802</v>
      </c>
      <c r="AD1379" s="3">
        <v>45457.826898148145</v>
      </c>
      <c r="AE1379" s="1" t="s">
        <v>5803</v>
      </c>
      <c r="AF1379" s="28"/>
      <c r="AG1379" s="5"/>
      <c r="AH1379" s="5"/>
      <c r="AI1379" s="11"/>
      <c r="AJ1379" s="27" t="s">
        <v>5801</v>
      </c>
      <c r="AK1379" s="5"/>
      <c r="AL1379" s="18"/>
      <c r="AM1379" s="18"/>
      <c r="AN1379" s="18"/>
    </row>
    <row x14ac:dyDescent="0.25" r="1380" customHeight="1" ht="18.75">
      <c r="A1380" s="1" t="s">
        <v>1089</v>
      </c>
      <c r="B1380" s="1" t="s">
        <v>1915</v>
      </c>
      <c r="C1380" s="4">
        <v>41966696000192</v>
      </c>
      <c r="D1380" s="2" t="s">
        <v>1915</v>
      </c>
      <c r="E1380" s="4">
        <v>11982789926</v>
      </c>
      <c r="F1380" s="1" t="s">
        <v>9234</v>
      </c>
      <c r="G1380" s="22">
        <v>45338.72268518519</v>
      </c>
      <c r="H1380" s="3">
        <v>45597.23359953704</v>
      </c>
      <c r="I1380" s="22"/>
      <c r="J1380" s="1" t="s">
        <v>223</v>
      </c>
      <c r="K1380" s="1" t="s">
        <v>5893</v>
      </c>
      <c r="L1380" s="25" t="s">
        <v>9235</v>
      </c>
      <c r="M1380" s="18"/>
      <c r="N1380" s="4">
        <v>77498663</v>
      </c>
      <c r="O1380" s="4">
        <v>96071001</v>
      </c>
      <c r="P1380" s="5"/>
      <c r="Q1380" s="5"/>
      <c r="R1380" s="5"/>
      <c r="S1380" s="5"/>
      <c r="T1380" s="1" t="s">
        <v>5798</v>
      </c>
      <c r="U1380" s="1" t="s">
        <v>9234</v>
      </c>
      <c r="V1380" s="5"/>
      <c r="W1380" s="5"/>
      <c r="X1380" s="18"/>
      <c r="Y1380" s="1" t="s">
        <v>5800</v>
      </c>
      <c r="Z1380" s="27" t="s">
        <v>5801</v>
      </c>
      <c r="AA1380" s="27" t="s">
        <v>5801</v>
      </c>
      <c r="AB1380" s="5"/>
      <c r="AC1380" s="5"/>
      <c r="AD1380" s="11"/>
      <c r="AE1380" s="1" t="s">
        <v>5803</v>
      </c>
      <c r="AF1380" s="28"/>
      <c r="AG1380" s="5"/>
      <c r="AH1380" s="5"/>
      <c r="AI1380" s="11"/>
      <c r="AJ1380" s="27" t="s">
        <v>5801</v>
      </c>
      <c r="AK1380" s="5"/>
      <c r="AL1380" s="18"/>
      <c r="AM1380" s="18"/>
      <c r="AN1380" s="18"/>
    </row>
    <row x14ac:dyDescent="0.25" r="1381" customHeight="1" ht="18.75">
      <c r="A1381" s="1" t="s">
        <v>1364</v>
      </c>
      <c r="B1381" s="1" t="s">
        <v>4862</v>
      </c>
      <c r="C1381" s="4">
        <v>46471803000125</v>
      </c>
      <c r="D1381" s="2" t="s">
        <v>4862</v>
      </c>
      <c r="E1381" s="4">
        <v>31996240951</v>
      </c>
      <c r="F1381" s="1" t="s">
        <v>9236</v>
      </c>
      <c r="G1381" s="22">
        <v>45441.59170138889</v>
      </c>
      <c r="H1381" s="3">
        <v>45597.236712962964</v>
      </c>
      <c r="I1381" s="22"/>
      <c r="J1381" s="1" t="s">
        <v>223</v>
      </c>
      <c r="K1381" s="1" t="s">
        <v>5893</v>
      </c>
      <c r="L1381" s="25" t="s">
        <v>5326</v>
      </c>
      <c r="M1381" s="18"/>
      <c r="N1381" s="4">
        <v>84987200</v>
      </c>
      <c r="O1381" s="4">
        <v>102211274</v>
      </c>
      <c r="P1381" s="5"/>
      <c r="Q1381" s="5"/>
      <c r="R1381" s="5"/>
      <c r="S1381" s="5"/>
      <c r="T1381" s="1" t="s">
        <v>5815</v>
      </c>
      <c r="U1381" s="1" t="s">
        <v>9236</v>
      </c>
      <c r="V1381" s="5"/>
      <c r="W1381" s="5"/>
      <c r="X1381" s="18"/>
      <c r="Y1381" s="1" t="s">
        <v>5800</v>
      </c>
      <c r="Z1381" s="27" t="s">
        <v>5801</v>
      </c>
      <c r="AA1381" s="27" t="s">
        <v>5801</v>
      </c>
      <c r="AB1381" s="5"/>
      <c r="AC1381" s="27" t="s">
        <v>5802</v>
      </c>
      <c r="AD1381" s="3">
        <v>45441.59168981481</v>
      </c>
      <c r="AE1381" s="1" t="s">
        <v>5803</v>
      </c>
      <c r="AF1381" s="28"/>
      <c r="AG1381" s="5"/>
      <c r="AH1381" s="5"/>
      <c r="AI1381" s="11"/>
      <c r="AJ1381" s="27" t="s">
        <v>5801</v>
      </c>
      <c r="AK1381" s="5"/>
      <c r="AL1381" s="18"/>
      <c r="AM1381" s="18"/>
      <c r="AN1381" s="18"/>
    </row>
    <row x14ac:dyDescent="0.25" r="1382" customHeight="1" ht="18.75">
      <c r="A1382" s="1" t="s">
        <v>1282</v>
      </c>
      <c r="B1382" s="1" t="s">
        <v>2348</v>
      </c>
      <c r="C1382" s="4">
        <v>31599482000171</v>
      </c>
      <c r="D1382" s="2" t="s">
        <v>9237</v>
      </c>
      <c r="E1382" s="4">
        <v>11947685071</v>
      </c>
      <c r="F1382" s="1" t="s">
        <v>9238</v>
      </c>
      <c r="G1382" s="22">
        <v>45414.74873842593</v>
      </c>
      <c r="H1382" s="3">
        <v>45438.77762731481</v>
      </c>
      <c r="I1382" s="22">
        <v>45476.00068287037</v>
      </c>
      <c r="J1382" s="1" t="s">
        <v>119</v>
      </c>
      <c r="K1382" s="1" t="s">
        <v>5835</v>
      </c>
      <c r="L1382" s="25" t="s">
        <v>5279</v>
      </c>
      <c r="M1382" s="18"/>
      <c r="N1382" s="4">
        <v>82775168</v>
      </c>
      <c r="O1382" s="4">
        <v>100607565</v>
      </c>
      <c r="P1382" s="5"/>
      <c r="Q1382" s="5"/>
      <c r="R1382" s="5"/>
      <c r="S1382" s="5"/>
      <c r="T1382" s="5"/>
      <c r="U1382" s="1" t="s">
        <v>9239</v>
      </c>
      <c r="V1382" s="5"/>
      <c r="W1382" s="5"/>
      <c r="X1382" s="18"/>
      <c r="Y1382" s="1" t="s">
        <v>5800</v>
      </c>
      <c r="Z1382" s="27" t="s">
        <v>5801</v>
      </c>
      <c r="AA1382" s="27" t="s">
        <v>5801</v>
      </c>
      <c r="AB1382" s="5"/>
      <c r="AC1382" s="27" t="s">
        <v>5802</v>
      </c>
      <c r="AD1382" s="3">
        <v>45414.748715277776</v>
      </c>
      <c r="AE1382" s="1" t="s">
        <v>5803</v>
      </c>
      <c r="AF1382" s="28"/>
      <c r="AG1382" s="5"/>
      <c r="AH1382" s="5"/>
      <c r="AI1382" s="11"/>
      <c r="AJ1382" s="5"/>
      <c r="AK1382" s="5"/>
      <c r="AL1382" s="18"/>
      <c r="AM1382" s="18"/>
      <c r="AN1382" s="18"/>
    </row>
    <row x14ac:dyDescent="0.25" r="1383" customHeight="1" ht="18.75">
      <c r="A1383" s="1" t="s">
        <v>518</v>
      </c>
      <c r="B1383" s="1" t="s">
        <v>5068</v>
      </c>
      <c r="C1383" s="4">
        <v>29763339000121</v>
      </c>
      <c r="D1383" s="2" t="s">
        <v>5068</v>
      </c>
      <c r="E1383" s="4">
        <v>31931365450</v>
      </c>
      <c r="F1383" s="1" t="s">
        <v>9240</v>
      </c>
      <c r="G1383" s="22">
        <v>45582.67376157407</v>
      </c>
      <c r="H1383" s="3">
        <v>45597.087696759256</v>
      </c>
      <c r="I1383" s="22"/>
      <c r="J1383" s="1" t="s">
        <v>306</v>
      </c>
      <c r="K1383" s="1" t="s">
        <v>5812</v>
      </c>
      <c r="L1383" s="5"/>
      <c r="M1383" s="18"/>
      <c r="N1383" s="4">
        <v>89309332</v>
      </c>
      <c r="O1383" s="4">
        <v>108969761</v>
      </c>
      <c r="P1383" s="5"/>
      <c r="Q1383" s="5"/>
      <c r="R1383" s="5"/>
      <c r="S1383" s="5"/>
      <c r="T1383" s="5"/>
      <c r="U1383" s="5"/>
      <c r="V1383" s="5"/>
      <c r="W1383" s="27" t="s">
        <v>5802</v>
      </c>
      <c r="X1383" s="18"/>
      <c r="Y1383" s="1" t="s">
        <v>5940</v>
      </c>
      <c r="Z1383" s="27" t="s">
        <v>5801</v>
      </c>
      <c r="AA1383" s="27" t="s">
        <v>5801</v>
      </c>
      <c r="AB1383" s="5"/>
      <c r="AC1383" s="27" t="s">
        <v>5802</v>
      </c>
      <c r="AD1383" s="3">
        <v>45582.62601851852</v>
      </c>
      <c r="AE1383" s="1" t="s">
        <v>5803</v>
      </c>
      <c r="AF1383" s="28"/>
      <c r="AG1383" s="5"/>
      <c r="AH1383" s="5"/>
      <c r="AI1383" s="11"/>
      <c r="AJ1383" s="27" t="s">
        <v>5801</v>
      </c>
      <c r="AK1383" s="5"/>
      <c r="AL1383" s="18"/>
      <c r="AM1383" s="18"/>
      <c r="AN1383" s="18"/>
    </row>
    <row x14ac:dyDescent="0.25" r="1384" customHeight="1" ht="18.75">
      <c r="A1384" s="1" t="s">
        <v>777</v>
      </c>
      <c r="B1384" s="1" t="s">
        <v>2349</v>
      </c>
      <c r="C1384" s="4">
        <v>43561440000120</v>
      </c>
      <c r="D1384" s="2" t="s">
        <v>2349</v>
      </c>
      <c r="E1384" s="4">
        <v>61982286684</v>
      </c>
      <c r="F1384" s="1" t="s">
        <v>9241</v>
      </c>
      <c r="G1384" s="22">
        <v>45343.731203703705</v>
      </c>
      <c r="H1384" s="3">
        <v>45597.233506944445</v>
      </c>
      <c r="I1384" s="22"/>
      <c r="J1384" s="1" t="s">
        <v>44</v>
      </c>
      <c r="K1384" s="1" t="s">
        <v>5812</v>
      </c>
      <c r="L1384" s="25" t="s">
        <v>9242</v>
      </c>
      <c r="M1384" s="18"/>
      <c r="N1384" s="4">
        <v>77652756</v>
      </c>
      <c r="O1384" s="4">
        <v>96290089</v>
      </c>
      <c r="P1384" s="5"/>
      <c r="Q1384" s="5"/>
      <c r="R1384" s="5"/>
      <c r="S1384" s="5"/>
      <c r="T1384" s="1" t="s">
        <v>5815</v>
      </c>
      <c r="U1384" s="1" t="s">
        <v>9243</v>
      </c>
      <c r="V1384" s="5"/>
      <c r="W1384" s="5"/>
      <c r="X1384" s="18"/>
      <c r="Y1384" s="1" t="s">
        <v>5800</v>
      </c>
      <c r="Z1384" s="27" t="s">
        <v>5801</v>
      </c>
      <c r="AA1384" s="27" t="s">
        <v>5801</v>
      </c>
      <c r="AB1384" s="5"/>
      <c r="AC1384" s="5"/>
      <c r="AD1384" s="11"/>
      <c r="AE1384" s="1" t="s">
        <v>5803</v>
      </c>
      <c r="AF1384" s="28"/>
      <c r="AG1384" s="5"/>
      <c r="AH1384" s="5"/>
      <c r="AI1384" s="11"/>
      <c r="AJ1384" s="27" t="s">
        <v>5801</v>
      </c>
      <c r="AK1384" s="5"/>
      <c r="AL1384" s="18"/>
      <c r="AM1384" s="18"/>
      <c r="AN1384" s="18"/>
    </row>
    <row x14ac:dyDescent="0.25" r="1385" customHeight="1" ht="18.75">
      <c r="A1385" s="1" t="s">
        <v>1145</v>
      </c>
      <c r="B1385" s="1" t="s">
        <v>1916</v>
      </c>
      <c r="C1385" s="4">
        <v>38082758000199</v>
      </c>
      <c r="D1385" s="2" t="s">
        <v>1916</v>
      </c>
      <c r="E1385" s="4">
        <v>16991044534</v>
      </c>
      <c r="F1385" s="1" t="s">
        <v>9244</v>
      </c>
      <c r="G1385" s="22">
        <v>45546.85497685185</v>
      </c>
      <c r="H1385" s="3">
        <v>45581.366215277776</v>
      </c>
      <c r="I1385" s="22">
        <v>45581.516875</v>
      </c>
      <c r="J1385" s="1" t="s">
        <v>119</v>
      </c>
      <c r="K1385" s="1" t="s">
        <v>5812</v>
      </c>
      <c r="L1385" s="25" t="s">
        <v>5697</v>
      </c>
      <c r="M1385" s="18"/>
      <c r="N1385" s="4">
        <v>88283281</v>
      </c>
      <c r="O1385" s="4">
        <v>107332125</v>
      </c>
      <c r="P1385" s="5"/>
      <c r="Q1385" s="1" t="s">
        <v>5813</v>
      </c>
      <c r="R1385" s="5"/>
      <c r="S1385" s="1" t="s">
        <v>5927</v>
      </c>
      <c r="T1385" s="1" t="s">
        <v>5815</v>
      </c>
      <c r="U1385" s="5"/>
      <c r="V1385" s="5"/>
      <c r="W1385" s="27" t="s">
        <v>5802</v>
      </c>
      <c r="X1385" s="18"/>
      <c r="Y1385" s="1" t="s">
        <v>5800</v>
      </c>
      <c r="Z1385" s="27" t="s">
        <v>5801</v>
      </c>
      <c r="AA1385" s="27" t="s">
        <v>5801</v>
      </c>
      <c r="AB1385" s="1" t="s">
        <v>9245</v>
      </c>
      <c r="AC1385" s="27" t="s">
        <v>5802</v>
      </c>
      <c r="AD1385" s="3">
        <v>45546.8549537037</v>
      </c>
      <c r="AE1385" s="1" t="s">
        <v>5803</v>
      </c>
      <c r="AF1385" s="28"/>
      <c r="AG1385" s="5"/>
      <c r="AH1385" s="5"/>
      <c r="AI1385" s="11"/>
      <c r="AJ1385" s="27" t="s">
        <v>5801</v>
      </c>
      <c r="AK1385" s="27" t="s">
        <v>5802</v>
      </c>
      <c r="AL1385" s="4">
        <v>1</v>
      </c>
      <c r="AM1385" s="4">
        <v>1</v>
      </c>
      <c r="AN1385" s="4">
        <v>1</v>
      </c>
    </row>
    <row x14ac:dyDescent="0.25" r="1386" customHeight="1" ht="18.75">
      <c r="A1386" s="1" t="s">
        <v>1664</v>
      </c>
      <c r="B1386" s="1" t="s">
        <v>2071</v>
      </c>
      <c r="C1386" s="4">
        <v>41656511000143</v>
      </c>
      <c r="D1386" s="2" t="s">
        <v>2071</v>
      </c>
      <c r="E1386" s="4">
        <v>35988555765</v>
      </c>
      <c r="F1386" s="1" t="s">
        <v>9246</v>
      </c>
      <c r="G1386" s="22">
        <v>45560.00702546296</v>
      </c>
      <c r="H1386" s="3">
        <v>45597.23354166667</v>
      </c>
      <c r="I1386" s="22"/>
      <c r="J1386" s="1" t="s">
        <v>237</v>
      </c>
      <c r="K1386" s="1" t="s">
        <v>5818</v>
      </c>
      <c r="L1386" s="25" t="s">
        <v>5733</v>
      </c>
      <c r="M1386" s="18"/>
      <c r="N1386" s="4">
        <v>88650614</v>
      </c>
      <c r="O1386" s="4">
        <v>107943812</v>
      </c>
      <c r="P1386" s="5"/>
      <c r="Q1386" s="1" t="s">
        <v>5827</v>
      </c>
      <c r="R1386" s="5"/>
      <c r="S1386" s="1" t="s">
        <v>5927</v>
      </c>
      <c r="T1386" s="5"/>
      <c r="U1386" s="5"/>
      <c r="V1386" s="5"/>
      <c r="W1386" s="5"/>
      <c r="X1386" s="18"/>
      <c r="Y1386" s="1" t="s">
        <v>5800</v>
      </c>
      <c r="Z1386" s="27" t="s">
        <v>5801</v>
      </c>
      <c r="AA1386" s="27" t="s">
        <v>5801</v>
      </c>
      <c r="AB1386" s="1" t="s">
        <v>9247</v>
      </c>
      <c r="AC1386" s="27" t="s">
        <v>5802</v>
      </c>
      <c r="AD1386" s="3">
        <v>45560.00701388889</v>
      </c>
      <c r="AE1386" s="1" t="s">
        <v>5803</v>
      </c>
      <c r="AF1386" s="28"/>
      <c r="AG1386" s="5"/>
      <c r="AH1386" s="5"/>
      <c r="AI1386" s="11"/>
      <c r="AJ1386" s="27" t="s">
        <v>5801</v>
      </c>
      <c r="AK1386" s="27" t="s">
        <v>5801</v>
      </c>
      <c r="AL1386" s="4">
        <v>0</v>
      </c>
      <c r="AM1386" s="4">
        <v>0</v>
      </c>
      <c r="AN1386" s="4">
        <v>0</v>
      </c>
    </row>
    <row x14ac:dyDescent="0.25" r="1387" customHeight="1" ht="18.75">
      <c r="A1387" s="1" t="s">
        <v>1101</v>
      </c>
      <c r="B1387" s="1" t="s">
        <v>9248</v>
      </c>
      <c r="C1387" s="4">
        <v>49272878000175</v>
      </c>
      <c r="D1387" s="2" t="s">
        <v>9248</v>
      </c>
      <c r="E1387" s="4">
        <v>81997157672</v>
      </c>
      <c r="F1387" s="1" t="s">
        <v>9249</v>
      </c>
      <c r="G1387" s="22">
        <v>45222.58734953704</v>
      </c>
      <c r="H1387" s="3">
        <v>45226.74837962963</v>
      </c>
      <c r="I1387" s="22">
        <v>45274.81459490741</v>
      </c>
      <c r="J1387" s="1" t="s">
        <v>119</v>
      </c>
      <c r="K1387" s="1" t="s">
        <v>5824</v>
      </c>
      <c r="L1387" s="25" t="s">
        <v>9250</v>
      </c>
      <c r="M1387" s="4">
        <v>1192762</v>
      </c>
      <c r="N1387" s="4">
        <v>73513176</v>
      </c>
      <c r="O1387" s="4">
        <v>90219743</v>
      </c>
      <c r="P1387" s="5"/>
      <c r="Q1387" s="5"/>
      <c r="R1387" s="5"/>
      <c r="S1387" s="5"/>
      <c r="T1387" s="5"/>
      <c r="U1387" s="1" t="s">
        <v>9249</v>
      </c>
      <c r="V1387" s="5"/>
      <c r="W1387" s="5"/>
      <c r="X1387" s="18"/>
      <c r="Y1387" s="1" t="s">
        <v>5800</v>
      </c>
      <c r="Z1387" s="27" t="s">
        <v>5801</v>
      </c>
      <c r="AA1387" s="27" t="s">
        <v>5801</v>
      </c>
      <c r="AB1387" s="5"/>
      <c r="AC1387" s="5"/>
      <c r="AD1387" s="11"/>
      <c r="AE1387" s="1" t="s">
        <v>5803</v>
      </c>
      <c r="AF1387" s="28"/>
      <c r="AG1387" s="5"/>
      <c r="AH1387" s="5"/>
      <c r="AI1387" s="11"/>
      <c r="AJ1387" s="5"/>
      <c r="AK1387" s="5"/>
      <c r="AL1387" s="18"/>
      <c r="AM1387" s="18"/>
      <c r="AN1387" s="18"/>
    </row>
    <row x14ac:dyDescent="0.25" r="1388" customHeight="1" ht="18.75">
      <c r="A1388" s="1" t="s">
        <v>771</v>
      </c>
      <c r="B1388" s="1" t="s">
        <v>2072</v>
      </c>
      <c r="C1388" s="4">
        <v>93351807000311</v>
      </c>
      <c r="D1388" s="2" t="s">
        <v>9251</v>
      </c>
      <c r="E1388" s="4">
        <v>51993053373</v>
      </c>
      <c r="F1388" s="1" t="s">
        <v>9252</v>
      </c>
      <c r="G1388" s="22">
        <v>45573.70892361111</v>
      </c>
      <c r="H1388" s="3">
        <v>45597.236666666664</v>
      </c>
      <c r="I1388" s="22"/>
      <c r="J1388" s="1" t="s">
        <v>311</v>
      </c>
      <c r="K1388" s="1" t="s">
        <v>5824</v>
      </c>
      <c r="L1388" s="25" t="s">
        <v>9253</v>
      </c>
      <c r="M1388" s="4">
        <v>1174001</v>
      </c>
      <c r="N1388" s="4">
        <v>89002980</v>
      </c>
      <c r="O1388" s="4">
        <v>108548708</v>
      </c>
      <c r="P1388" s="5"/>
      <c r="Q1388" s="1" t="s">
        <v>5852</v>
      </c>
      <c r="R1388" s="5"/>
      <c r="S1388" s="1" t="s">
        <v>5814</v>
      </c>
      <c r="T1388" s="1" t="s">
        <v>5815</v>
      </c>
      <c r="U1388" s="5"/>
      <c r="V1388" s="5"/>
      <c r="W1388" s="5"/>
      <c r="X1388" s="18"/>
      <c r="Y1388" s="1" t="s">
        <v>5800</v>
      </c>
      <c r="Z1388" s="27" t="s">
        <v>5801</v>
      </c>
      <c r="AA1388" s="27" t="s">
        <v>5801</v>
      </c>
      <c r="AB1388" s="1" t="s">
        <v>9254</v>
      </c>
      <c r="AC1388" s="27" t="s">
        <v>5802</v>
      </c>
      <c r="AD1388" s="3">
        <v>45573.70872685185</v>
      </c>
      <c r="AE1388" s="1" t="s">
        <v>5803</v>
      </c>
      <c r="AF1388" s="28"/>
      <c r="AG1388" s="5"/>
      <c r="AH1388" s="5"/>
      <c r="AI1388" s="11"/>
      <c r="AJ1388" s="27" t="s">
        <v>5801</v>
      </c>
      <c r="AK1388" s="27" t="s">
        <v>5802</v>
      </c>
      <c r="AL1388" s="4">
        <v>1</v>
      </c>
      <c r="AM1388" s="4">
        <v>1</v>
      </c>
      <c r="AN1388" s="4">
        <v>2</v>
      </c>
    </row>
    <row x14ac:dyDescent="0.25" r="1389" customHeight="1" ht="18.75">
      <c r="A1389" s="1" t="s">
        <v>1519</v>
      </c>
      <c r="B1389" s="1" t="s">
        <v>4863</v>
      </c>
      <c r="C1389" s="4">
        <v>37365397000125</v>
      </c>
      <c r="D1389" s="2" t="s">
        <v>4863</v>
      </c>
      <c r="E1389" s="4">
        <v>31986261753</v>
      </c>
      <c r="F1389" s="1" t="s">
        <v>9255</v>
      </c>
      <c r="G1389" s="22">
        <v>45404.863645833335</v>
      </c>
      <c r="H1389" s="3">
        <v>45597.23672453704</v>
      </c>
      <c r="I1389" s="22"/>
      <c r="J1389" s="1" t="s">
        <v>119</v>
      </c>
      <c r="K1389" s="1" t="s">
        <v>5797</v>
      </c>
      <c r="L1389" s="25" t="s">
        <v>5248</v>
      </c>
      <c r="M1389" s="18"/>
      <c r="N1389" s="4">
        <v>82181819</v>
      </c>
      <c r="O1389" s="4">
        <v>99988689</v>
      </c>
      <c r="P1389" s="5"/>
      <c r="Q1389" s="5"/>
      <c r="R1389" s="5"/>
      <c r="S1389" s="5"/>
      <c r="T1389" s="5"/>
      <c r="U1389" s="1" t="s">
        <v>9256</v>
      </c>
      <c r="V1389" s="5"/>
      <c r="W1389" s="5"/>
      <c r="X1389" s="4">
        <v>134663</v>
      </c>
      <c r="Y1389" s="1" t="s">
        <v>5800</v>
      </c>
      <c r="Z1389" s="27" t="s">
        <v>5801</v>
      </c>
      <c r="AA1389" s="27" t="s">
        <v>5801</v>
      </c>
      <c r="AB1389" s="1" t="s">
        <v>9257</v>
      </c>
      <c r="AC1389" s="27" t="s">
        <v>5802</v>
      </c>
      <c r="AD1389" s="3">
        <v>45404.855775462966</v>
      </c>
      <c r="AE1389" s="1" t="s">
        <v>5803</v>
      </c>
      <c r="AF1389" s="26" t="s">
        <v>9258</v>
      </c>
      <c r="AG1389" s="1" t="s">
        <v>5852</v>
      </c>
      <c r="AH1389" s="1" t="s">
        <v>9259</v>
      </c>
      <c r="AI1389" s="3">
        <v>45587.753287037034</v>
      </c>
      <c r="AJ1389" s="27" t="s">
        <v>5801</v>
      </c>
      <c r="AK1389" s="5"/>
      <c r="AL1389" s="18"/>
      <c r="AM1389" s="18"/>
      <c r="AN1389" s="18"/>
    </row>
    <row x14ac:dyDescent="0.25" r="1390" customHeight="1" ht="18.75">
      <c r="A1390" s="1" t="s">
        <v>362</v>
      </c>
      <c r="B1390" s="1" t="s">
        <v>2350</v>
      </c>
      <c r="C1390" s="4">
        <v>933691000186</v>
      </c>
      <c r="D1390" s="2" t="s">
        <v>2350</v>
      </c>
      <c r="E1390" s="4">
        <v>48998156946</v>
      </c>
      <c r="F1390" s="1" t="s">
        <v>9260</v>
      </c>
      <c r="G1390" s="22">
        <v>45183.7909375</v>
      </c>
      <c r="H1390" s="3">
        <v>45361.8125</v>
      </c>
      <c r="I1390" s="22">
        <v>45461.43085648148</v>
      </c>
      <c r="J1390" s="1" t="s">
        <v>41</v>
      </c>
      <c r="K1390" s="1" t="s">
        <v>6143</v>
      </c>
      <c r="L1390" s="5"/>
      <c r="M1390" s="18"/>
      <c r="N1390" s="4">
        <v>71630503</v>
      </c>
      <c r="O1390" s="4">
        <v>90490422</v>
      </c>
      <c r="P1390" s="5"/>
      <c r="Q1390" s="5"/>
      <c r="R1390" s="5"/>
      <c r="S1390" s="5"/>
      <c r="T1390" s="5"/>
      <c r="U1390" s="1" t="s">
        <v>9261</v>
      </c>
      <c r="V1390" s="5"/>
      <c r="W1390" s="27" t="s">
        <v>5801</v>
      </c>
      <c r="X1390" s="18"/>
      <c r="Y1390" s="1" t="s">
        <v>5800</v>
      </c>
      <c r="Z1390" s="27" t="s">
        <v>5801</v>
      </c>
      <c r="AA1390" s="27" t="s">
        <v>5801</v>
      </c>
      <c r="AB1390" s="5"/>
      <c r="AC1390" s="5"/>
      <c r="AD1390" s="11"/>
      <c r="AE1390" s="1" t="s">
        <v>5803</v>
      </c>
      <c r="AF1390" s="28"/>
      <c r="AG1390" s="5"/>
      <c r="AH1390" s="5"/>
      <c r="AI1390" s="11"/>
      <c r="AJ1390" s="5"/>
      <c r="AK1390" s="5"/>
      <c r="AL1390" s="18"/>
      <c r="AM1390" s="18"/>
      <c r="AN1390" s="18"/>
    </row>
    <row x14ac:dyDescent="0.25" r="1391" customHeight="1" ht="18.75">
      <c r="A1391" s="1" t="s">
        <v>516</v>
      </c>
      <c r="B1391" s="1" t="s">
        <v>1984</v>
      </c>
      <c r="C1391" s="4">
        <v>47058882000100</v>
      </c>
      <c r="D1391" s="2" t="s">
        <v>1984</v>
      </c>
      <c r="E1391" s="4">
        <v>79999494926</v>
      </c>
      <c r="F1391" s="1" t="s">
        <v>9262</v>
      </c>
      <c r="G1391" s="22">
        <v>45538.736446759256</v>
      </c>
      <c r="H1391" s="3">
        <v>45597.23351851852</v>
      </c>
      <c r="I1391" s="22"/>
      <c r="J1391" s="1" t="s">
        <v>218</v>
      </c>
      <c r="K1391" s="5"/>
      <c r="L1391" s="25" t="s">
        <v>5624</v>
      </c>
      <c r="M1391" s="18"/>
      <c r="N1391" s="4">
        <v>88041158</v>
      </c>
      <c r="O1391" s="4">
        <v>106936277</v>
      </c>
      <c r="P1391" s="5"/>
      <c r="Q1391" s="1" t="s">
        <v>5852</v>
      </c>
      <c r="R1391" s="5"/>
      <c r="S1391" s="1" t="s">
        <v>5814</v>
      </c>
      <c r="T1391" s="1" t="s">
        <v>5815</v>
      </c>
      <c r="U1391" s="5"/>
      <c r="V1391" s="5"/>
      <c r="W1391" s="5"/>
      <c r="X1391" s="18"/>
      <c r="Y1391" s="1" t="s">
        <v>5800</v>
      </c>
      <c r="Z1391" s="27" t="s">
        <v>5801</v>
      </c>
      <c r="AA1391" s="27" t="s">
        <v>5801</v>
      </c>
      <c r="AB1391" s="1" t="s">
        <v>9263</v>
      </c>
      <c r="AC1391" s="27" t="s">
        <v>5802</v>
      </c>
      <c r="AD1391" s="3">
        <v>45538.734444444446</v>
      </c>
      <c r="AE1391" s="1" t="s">
        <v>5803</v>
      </c>
      <c r="AF1391" s="28"/>
      <c r="AG1391" s="1" t="s">
        <v>5852</v>
      </c>
      <c r="AH1391" s="1" t="s">
        <v>9264</v>
      </c>
      <c r="AI1391" s="3">
        <v>45586.58326388889</v>
      </c>
      <c r="AJ1391" s="27" t="s">
        <v>5801</v>
      </c>
      <c r="AK1391" s="27" t="s">
        <v>5802</v>
      </c>
      <c r="AL1391" s="4">
        <v>1</v>
      </c>
      <c r="AM1391" s="4">
        <v>1</v>
      </c>
      <c r="AN1391" s="4">
        <v>8</v>
      </c>
    </row>
    <row x14ac:dyDescent="0.25" r="1392" customHeight="1" ht="18.75">
      <c r="A1392" s="1" t="s">
        <v>1227</v>
      </c>
      <c r="B1392" s="1" t="s">
        <v>2351</v>
      </c>
      <c r="C1392" s="4">
        <v>44028814000100</v>
      </c>
      <c r="D1392" s="2" t="s">
        <v>2351</v>
      </c>
      <c r="E1392" s="2" t="s">
        <v>9265</v>
      </c>
      <c r="F1392" s="1" t="s">
        <v>9266</v>
      </c>
      <c r="G1392" s="22">
        <v>45590.56334490741</v>
      </c>
      <c r="H1392" s="3">
        <v>45597.115069444444</v>
      </c>
      <c r="I1392" s="22"/>
      <c r="J1392" s="1" t="s">
        <v>173</v>
      </c>
      <c r="K1392" s="1" t="s">
        <v>5797</v>
      </c>
      <c r="L1392" s="5"/>
      <c r="M1392" s="18"/>
      <c r="N1392" s="4">
        <v>89640556</v>
      </c>
      <c r="O1392" s="4">
        <v>109391399</v>
      </c>
      <c r="P1392" s="5"/>
      <c r="Q1392" s="5"/>
      <c r="R1392" s="5"/>
      <c r="S1392" s="5"/>
      <c r="T1392" s="1" t="s">
        <v>5815</v>
      </c>
      <c r="U1392" s="5"/>
      <c r="V1392" s="5"/>
      <c r="W1392" s="5"/>
      <c r="X1392" s="4">
        <v>148884</v>
      </c>
      <c r="Y1392" s="1" t="s">
        <v>5940</v>
      </c>
      <c r="Z1392" s="27" t="s">
        <v>5801</v>
      </c>
      <c r="AA1392" s="27" t="s">
        <v>5801</v>
      </c>
      <c r="AB1392" s="5"/>
      <c r="AC1392" s="27" t="s">
        <v>5802</v>
      </c>
      <c r="AD1392" s="3">
        <v>45590.54792824074</v>
      </c>
      <c r="AE1392" s="1" t="s">
        <v>5803</v>
      </c>
      <c r="AF1392" s="28"/>
      <c r="AG1392" s="5"/>
      <c r="AH1392" s="5"/>
      <c r="AI1392" s="11"/>
      <c r="AJ1392" s="27" t="s">
        <v>5801</v>
      </c>
      <c r="AK1392" s="5"/>
      <c r="AL1392" s="18"/>
      <c r="AM1392" s="18"/>
      <c r="AN1392" s="18"/>
    </row>
    <row x14ac:dyDescent="0.25" r="1393" customHeight="1" ht="18.75">
      <c r="A1393" s="1" t="s">
        <v>454</v>
      </c>
      <c r="B1393" s="1" t="s">
        <v>4864</v>
      </c>
      <c r="C1393" s="4">
        <v>51526166000187</v>
      </c>
      <c r="D1393" s="2" t="s">
        <v>9267</v>
      </c>
      <c r="E1393" s="4">
        <v>48988083000</v>
      </c>
      <c r="F1393" s="1" t="s">
        <v>9268</v>
      </c>
      <c r="G1393" s="22">
        <v>45461.557118055556</v>
      </c>
      <c r="H1393" s="3">
        <v>45510.69167824074</v>
      </c>
      <c r="I1393" s="22">
        <v>45510.72304398148</v>
      </c>
      <c r="J1393" s="1" t="s">
        <v>273</v>
      </c>
      <c r="K1393" s="1" t="s">
        <v>5807</v>
      </c>
      <c r="L1393" s="25" t="s">
        <v>5359</v>
      </c>
      <c r="M1393" s="18"/>
      <c r="N1393" s="4">
        <v>85752840</v>
      </c>
      <c r="O1393" s="4">
        <v>103337929</v>
      </c>
      <c r="P1393" s="5"/>
      <c r="Q1393" s="5"/>
      <c r="R1393" s="5"/>
      <c r="S1393" s="5"/>
      <c r="T1393" s="5"/>
      <c r="U1393" s="1" t="s">
        <v>9269</v>
      </c>
      <c r="V1393" s="5"/>
      <c r="W1393" s="5"/>
      <c r="X1393" s="18"/>
      <c r="Y1393" s="1" t="s">
        <v>5800</v>
      </c>
      <c r="Z1393" s="27" t="s">
        <v>5801</v>
      </c>
      <c r="AA1393" s="27" t="s">
        <v>5801</v>
      </c>
      <c r="AB1393" s="5"/>
      <c r="AC1393" s="27" t="s">
        <v>5802</v>
      </c>
      <c r="AD1393" s="3">
        <v>45461.55709490741</v>
      </c>
      <c r="AE1393" s="1" t="s">
        <v>5803</v>
      </c>
      <c r="AF1393" s="28"/>
      <c r="AG1393" s="5"/>
      <c r="AH1393" s="5"/>
      <c r="AI1393" s="11"/>
      <c r="AJ1393" s="27" t="s">
        <v>5801</v>
      </c>
      <c r="AK1393" s="5"/>
      <c r="AL1393" s="18"/>
      <c r="AM1393" s="18"/>
      <c r="AN1393" s="18"/>
    </row>
    <row x14ac:dyDescent="0.25" r="1394" customHeight="1" ht="18.75">
      <c r="A1394" s="1" t="s">
        <v>1265</v>
      </c>
      <c r="B1394" s="1" t="s">
        <v>4865</v>
      </c>
      <c r="C1394" s="4">
        <v>30024299000185</v>
      </c>
      <c r="D1394" s="2" t="s">
        <v>4865</v>
      </c>
      <c r="E1394" s="4">
        <v>31998019568</v>
      </c>
      <c r="F1394" s="1" t="s">
        <v>9270</v>
      </c>
      <c r="G1394" s="22">
        <v>45429.72421296296</v>
      </c>
      <c r="H1394" s="3">
        <v>45597.23351851852</v>
      </c>
      <c r="I1394" s="22"/>
      <c r="J1394" s="1" t="s">
        <v>119</v>
      </c>
      <c r="K1394" s="1" t="s">
        <v>5835</v>
      </c>
      <c r="L1394" s="5"/>
      <c r="M1394" s="18"/>
      <c r="N1394" s="4">
        <v>84411082</v>
      </c>
      <c r="O1394" s="4">
        <v>101537986</v>
      </c>
      <c r="P1394" s="5"/>
      <c r="Q1394" s="5"/>
      <c r="R1394" s="5"/>
      <c r="S1394" s="5"/>
      <c r="T1394" s="1" t="s">
        <v>5798</v>
      </c>
      <c r="U1394" s="1" t="s">
        <v>9271</v>
      </c>
      <c r="V1394" s="5"/>
      <c r="W1394" s="27" t="s">
        <v>5801</v>
      </c>
      <c r="X1394" s="18"/>
      <c r="Y1394" s="1" t="s">
        <v>5825</v>
      </c>
      <c r="Z1394" s="27" t="s">
        <v>5801</v>
      </c>
      <c r="AA1394" s="27" t="s">
        <v>5802</v>
      </c>
      <c r="AB1394" s="5"/>
      <c r="AC1394" s="27" t="s">
        <v>5802</v>
      </c>
      <c r="AD1394" s="3">
        <v>45429.715636574074</v>
      </c>
      <c r="AE1394" s="1" t="s">
        <v>5803</v>
      </c>
      <c r="AF1394" s="26" t="s">
        <v>9272</v>
      </c>
      <c r="AG1394" s="5"/>
      <c r="AH1394" s="5"/>
      <c r="AI1394" s="11"/>
      <c r="AJ1394" s="27" t="s">
        <v>5802</v>
      </c>
      <c r="AK1394" s="5"/>
      <c r="AL1394" s="18"/>
      <c r="AM1394" s="18"/>
      <c r="AN1394" s="18"/>
    </row>
    <row x14ac:dyDescent="0.25" r="1395" customHeight="1" ht="18.75">
      <c r="A1395" s="1" t="s">
        <v>822</v>
      </c>
      <c r="B1395" s="1" t="s">
        <v>1917</v>
      </c>
      <c r="C1395" s="4">
        <v>46834554000195</v>
      </c>
      <c r="D1395" s="2" t="s">
        <v>1917</v>
      </c>
      <c r="E1395" s="4">
        <v>79996654874</v>
      </c>
      <c r="F1395" s="1" t="s">
        <v>9273</v>
      </c>
      <c r="G1395" s="22">
        <v>45527.7547337963</v>
      </c>
      <c r="H1395" s="3">
        <v>45594.461122685185</v>
      </c>
      <c r="I1395" s="22">
        <v>45594.60356481482</v>
      </c>
      <c r="J1395" s="1" t="s">
        <v>44</v>
      </c>
      <c r="K1395" s="1" t="s">
        <v>5846</v>
      </c>
      <c r="L1395" s="25" t="s">
        <v>5583</v>
      </c>
      <c r="M1395" s="18"/>
      <c r="N1395" s="4">
        <v>87681530</v>
      </c>
      <c r="O1395" s="4">
        <v>106462180</v>
      </c>
      <c r="P1395" s="5"/>
      <c r="Q1395" s="1" t="s">
        <v>5852</v>
      </c>
      <c r="R1395" s="5"/>
      <c r="S1395" s="1" t="s">
        <v>5882</v>
      </c>
      <c r="T1395" s="5"/>
      <c r="U1395" s="5"/>
      <c r="V1395" s="5"/>
      <c r="W1395" s="27" t="s">
        <v>5802</v>
      </c>
      <c r="X1395" s="18"/>
      <c r="Y1395" s="1" t="s">
        <v>5800</v>
      </c>
      <c r="Z1395" s="27" t="s">
        <v>5801</v>
      </c>
      <c r="AA1395" s="27" t="s">
        <v>5801</v>
      </c>
      <c r="AB1395" s="1" t="s">
        <v>9274</v>
      </c>
      <c r="AC1395" s="27" t="s">
        <v>5802</v>
      </c>
      <c r="AD1395" s="3">
        <v>45527.7547337963</v>
      </c>
      <c r="AE1395" s="1" t="s">
        <v>5803</v>
      </c>
      <c r="AF1395" s="28"/>
      <c r="AG1395" s="5"/>
      <c r="AH1395" s="5"/>
      <c r="AI1395" s="11"/>
      <c r="AJ1395" s="27" t="s">
        <v>5801</v>
      </c>
      <c r="AK1395" s="27" t="s">
        <v>5801</v>
      </c>
      <c r="AL1395" s="4">
        <v>0</v>
      </c>
      <c r="AM1395" s="4">
        <v>0</v>
      </c>
      <c r="AN1395" s="4">
        <v>0</v>
      </c>
    </row>
    <row x14ac:dyDescent="0.25" r="1396" customHeight="1" ht="18.75">
      <c r="A1396" s="1" t="s">
        <v>9275</v>
      </c>
      <c r="B1396" s="1" t="s">
        <v>9276</v>
      </c>
      <c r="C1396" s="18"/>
      <c r="D1396" s="2" t="s">
        <v>9276</v>
      </c>
      <c r="E1396" s="4">
        <v>21991668849</v>
      </c>
      <c r="F1396" s="1" t="s">
        <v>9277</v>
      </c>
      <c r="G1396" s="22">
        <v>45030.78407407407</v>
      </c>
      <c r="H1396" s="3">
        <v>45597.233564814815</v>
      </c>
      <c r="I1396" s="22"/>
      <c r="J1396" s="1" t="s">
        <v>201</v>
      </c>
      <c r="K1396" s="5"/>
      <c r="L1396" s="5"/>
      <c r="M1396" s="18"/>
      <c r="N1396" s="18"/>
      <c r="O1396" s="18"/>
      <c r="P1396" s="5"/>
      <c r="Q1396" s="1" t="s">
        <v>8694</v>
      </c>
      <c r="R1396" s="1" t="s">
        <v>5926</v>
      </c>
      <c r="S1396" s="1" t="s">
        <v>5927</v>
      </c>
      <c r="T1396" s="5"/>
      <c r="U1396" s="5"/>
      <c r="V1396" s="5"/>
      <c r="W1396" s="5"/>
      <c r="X1396" s="18"/>
      <c r="Y1396" s="1" t="s">
        <v>5800</v>
      </c>
      <c r="Z1396" s="27" t="s">
        <v>5801</v>
      </c>
      <c r="AA1396" s="27" t="s">
        <v>5801</v>
      </c>
      <c r="AB1396" s="5"/>
      <c r="AC1396" s="5"/>
      <c r="AD1396" s="11"/>
      <c r="AE1396" s="1" t="s">
        <v>5803</v>
      </c>
      <c r="AF1396" s="28"/>
      <c r="AG1396" s="5"/>
      <c r="AH1396" s="5"/>
      <c r="AI1396" s="11"/>
      <c r="AJ1396" s="27" t="s">
        <v>5801</v>
      </c>
      <c r="AK1396" s="5"/>
      <c r="AL1396" s="18"/>
      <c r="AM1396" s="18"/>
      <c r="AN1396" s="18"/>
    </row>
    <row x14ac:dyDescent="0.25" r="1397" customHeight="1" ht="18.75">
      <c r="A1397" s="1" t="s">
        <v>706</v>
      </c>
      <c r="B1397" s="1" t="s">
        <v>2352</v>
      </c>
      <c r="C1397" s="4">
        <v>23206861000126</v>
      </c>
      <c r="D1397" s="2" t="s">
        <v>2352</v>
      </c>
      <c r="E1397" s="4">
        <v>11976928280</v>
      </c>
      <c r="F1397" s="1" t="s">
        <v>9278</v>
      </c>
      <c r="G1397" s="22">
        <v>45236.820625</v>
      </c>
      <c r="H1397" s="3">
        <v>45597.227326388886</v>
      </c>
      <c r="I1397" s="22"/>
      <c r="J1397" s="1" t="s">
        <v>223</v>
      </c>
      <c r="K1397" s="1" t="s">
        <v>5797</v>
      </c>
      <c r="L1397" s="25" t="s">
        <v>9279</v>
      </c>
      <c r="M1397" s="18"/>
      <c r="N1397" s="4">
        <v>74055649</v>
      </c>
      <c r="O1397" s="4">
        <v>91048549</v>
      </c>
      <c r="P1397" s="5"/>
      <c r="Q1397" s="5"/>
      <c r="R1397" s="5"/>
      <c r="S1397" s="5"/>
      <c r="T1397" s="1" t="s">
        <v>5815</v>
      </c>
      <c r="U1397" s="1" t="s">
        <v>9280</v>
      </c>
      <c r="V1397" s="5"/>
      <c r="W1397" s="27" t="s">
        <v>5802</v>
      </c>
      <c r="X1397" s="18"/>
      <c r="Y1397" s="1" t="s">
        <v>5800</v>
      </c>
      <c r="Z1397" s="27" t="s">
        <v>5801</v>
      </c>
      <c r="AA1397" s="27" t="s">
        <v>5801</v>
      </c>
      <c r="AB1397" s="5"/>
      <c r="AC1397" s="5"/>
      <c r="AD1397" s="11"/>
      <c r="AE1397" s="1" t="s">
        <v>5803</v>
      </c>
      <c r="AF1397" s="28"/>
      <c r="AG1397" s="5"/>
      <c r="AH1397" s="5"/>
      <c r="AI1397" s="11"/>
      <c r="AJ1397" s="27" t="s">
        <v>5801</v>
      </c>
      <c r="AK1397" s="5"/>
      <c r="AL1397" s="18"/>
      <c r="AM1397" s="18"/>
      <c r="AN1397" s="18"/>
    </row>
    <row x14ac:dyDescent="0.25" r="1398" customHeight="1" ht="18.75">
      <c r="A1398" s="1" t="s">
        <v>1720</v>
      </c>
      <c r="B1398" s="1" t="s">
        <v>9281</v>
      </c>
      <c r="C1398" s="4">
        <v>26376026869</v>
      </c>
      <c r="D1398" s="2" t="s">
        <v>9281</v>
      </c>
      <c r="E1398" s="4">
        <v>12974030641</v>
      </c>
      <c r="F1398" s="1" t="s">
        <v>9282</v>
      </c>
      <c r="G1398" s="22">
        <v>45377.714224537034</v>
      </c>
      <c r="H1398" s="3">
        <v>45378.7800462963</v>
      </c>
      <c r="I1398" s="22">
        <v>45383.80824074074</v>
      </c>
      <c r="J1398" s="1" t="s">
        <v>119</v>
      </c>
      <c r="K1398" s="5"/>
      <c r="L1398" s="5"/>
      <c r="M1398" s="18"/>
      <c r="N1398" s="4">
        <v>79937881</v>
      </c>
      <c r="O1398" s="4">
        <v>98486077</v>
      </c>
      <c r="P1398" s="5"/>
      <c r="Q1398" s="5"/>
      <c r="R1398" s="5"/>
      <c r="S1398" s="5"/>
      <c r="T1398" s="5"/>
      <c r="U1398" s="1" t="s">
        <v>9283</v>
      </c>
      <c r="V1398" s="5"/>
      <c r="W1398" s="5"/>
      <c r="X1398" s="18"/>
      <c r="Y1398" s="1" t="s">
        <v>5800</v>
      </c>
      <c r="Z1398" s="27" t="s">
        <v>5801</v>
      </c>
      <c r="AA1398" s="27" t="s">
        <v>5801</v>
      </c>
      <c r="AB1398" s="5"/>
      <c r="AC1398" s="27" t="s">
        <v>5802</v>
      </c>
      <c r="AD1398" s="3">
        <v>45377.71408564815</v>
      </c>
      <c r="AE1398" s="1" t="s">
        <v>5803</v>
      </c>
      <c r="AF1398" s="28"/>
      <c r="AG1398" s="5"/>
      <c r="AH1398" s="5"/>
      <c r="AI1398" s="11"/>
      <c r="AJ1398" s="5"/>
      <c r="AK1398" s="5"/>
      <c r="AL1398" s="18"/>
      <c r="AM1398" s="18"/>
      <c r="AN1398" s="18"/>
    </row>
    <row x14ac:dyDescent="0.25" r="1399" customHeight="1" ht="18.75">
      <c r="A1399" s="1" t="s">
        <v>892</v>
      </c>
      <c r="B1399" s="1" t="s">
        <v>5069</v>
      </c>
      <c r="C1399" s="4">
        <v>53906739000123</v>
      </c>
      <c r="D1399" s="2" t="s">
        <v>5069</v>
      </c>
      <c r="E1399" s="4">
        <v>11999436476</v>
      </c>
      <c r="F1399" s="1" t="s">
        <v>9284</v>
      </c>
      <c r="G1399" s="22">
        <v>45405.573379629626</v>
      </c>
      <c r="H1399" s="3">
        <v>45550.897627314815</v>
      </c>
      <c r="I1399" s="22">
        <v>45551.02574074074</v>
      </c>
      <c r="J1399" s="1" t="s">
        <v>119</v>
      </c>
      <c r="K1399" s="1" t="s">
        <v>5818</v>
      </c>
      <c r="L1399" s="25" t="s">
        <v>5251</v>
      </c>
      <c r="M1399" s="18"/>
      <c r="N1399" s="4">
        <v>82216274</v>
      </c>
      <c r="O1399" s="4">
        <v>100035651</v>
      </c>
      <c r="P1399" s="5"/>
      <c r="Q1399" s="5"/>
      <c r="R1399" s="5"/>
      <c r="S1399" s="5"/>
      <c r="T1399" s="5"/>
      <c r="U1399" s="1" t="s">
        <v>9284</v>
      </c>
      <c r="V1399" s="5"/>
      <c r="W1399" s="27" t="s">
        <v>5802</v>
      </c>
      <c r="X1399" s="18"/>
      <c r="Y1399" s="1" t="s">
        <v>5800</v>
      </c>
      <c r="Z1399" s="27" t="s">
        <v>5801</v>
      </c>
      <c r="AA1399" s="27" t="s">
        <v>5801</v>
      </c>
      <c r="AB1399" s="5"/>
      <c r="AC1399" s="27" t="s">
        <v>5802</v>
      </c>
      <c r="AD1399" s="3">
        <v>45405.57335648148</v>
      </c>
      <c r="AE1399" s="1" t="s">
        <v>5803</v>
      </c>
      <c r="AF1399" s="28"/>
      <c r="AG1399" s="5"/>
      <c r="AH1399" s="5"/>
      <c r="AI1399" s="11"/>
      <c r="AJ1399" s="27" t="s">
        <v>5801</v>
      </c>
      <c r="AK1399" s="5"/>
      <c r="AL1399" s="18"/>
      <c r="AM1399" s="18"/>
      <c r="AN1399" s="18"/>
    </row>
    <row x14ac:dyDescent="0.25" r="1400" customHeight="1" ht="18.75">
      <c r="A1400" s="1" t="s">
        <v>1353</v>
      </c>
      <c r="B1400" s="1" t="s">
        <v>1918</v>
      </c>
      <c r="C1400" s="4">
        <v>15488899000100</v>
      </c>
      <c r="D1400" s="2" t="s">
        <v>9285</v>
      </c>
      <c r="E1400" s="4">
        <v>21998603146</v>
      </c>
      <c r="F1400" s="1" t="s">
        <v>9286</v>
      </c>
      <c r="G1400" s="22">
        <v>45523.720358796294</v>
      </c>
      <c r="H1400" s="3">
        <v>45597.233564814815</v>
      </c>
      <c r="I1400" s="22"/>
      <c r="J1400" s="1" t="s">
        <v>223</v>
      </c>
      <c r="K1400" s="1" t="s">
        <v>5893</v>
      </c>
      <c r="L1400" s="25" t="s">
        <v>5561</v>
      </c>
      <c r="M1400" s="18"/>
      <c r="N1400" s="4">
        <v>87562156</v>
      </c>
      <c r="O1400" s="4">
        <v>106256981</v>
      </c>
      <c r="P1400" s="5"/>
      <c r="Q1400" s="1" t="s">
        <v>6592</v>
      </c>
      <c r="R1400" s="5"/>
      <c r="S1400" s="1" t="s">
        <v>5927</v>
      </c>
      <c r="T1400" s="1" t="s">
        <v>5815</v>
      </c>
      <c r="U1400" s="5"/>
      <c r="V1400" s="5"/>
      <c r="W1400" s="5"/>
      <c r="X1400" s="18"/>
      <c r="Y1400" s="1" t="s">
        <v>5800</v>
      </c>
      <c r="Z1400" s="27" t="s">
        <v>5801</v>
      </c>
      <c r="AA1400" s="27" t="s">
        <v>5801</v>
      </c>
      <c r="AB1400" s="1" t="s">
        <v>9287</v>
      </c>
      <c r="AC1400" s="27" t="s">
        <v>5802</v>
      </c>
      <c r="AD1400" s="3">
        <v>45523.720347222225</v>
      </c>
      <c r="AE1400" s="1" t="s">
        <v>5803</v>
      </c>
      <c r="AF1400" s="28"/>
      <c r="AG1400" s="5"/>
      <c r="AH1400" s="5"/>
      <c r="AI1400" s="11"/>
      <c r="AJ1400" s="27" t="s">
        <v>5801</v>
      </c>
      <c r="AK1400" s="27" t="s">
        <v>5801</v>
      </c>
      <c r="AL1400" s="4">
        <v>0</v>
      </c>
      <c r="AM1400" s="4">
        <v>0</v>
      </c>
      <c r="AN1400" s="4">
        <v>0</v>
      </c>
    </row>
    <row x14ac:dyDescent="0.25" r="1401" customHeight="1" ht="18.75">
      <c r="A1401" s="1" t="s">
        <v>4601</v>
      </c>
      <c r="B1401" s="1" t="s">
        <v>5070</v>
      </c>
      <c r="C1401" s="4">
        <v>52553163000103</v>
      </c>
      <c r="D1401" s="2" t="s">
        <v>5070</v>
      </c>
      <c r="E1401" s="4">
        <v>5531984750534</v>
      </c>
      <c r="F1401" s="1" t="s">
        <v>9288</v>
      </c>
      <c r="G1401" s="22">
        <v>45390.93613425926</v>
      </c>
      <c r="H1401" s="3">
        <v>45390.93613425926</v>
      </c>
      <c r="I1401" s="22">
        <v>45393.788564814815</v>
      </c>
      <c r="J1401" s="1" t="s">
        <v>119</v>
      </c>
      <c r="K1401" s="1" t="s">
        <v>5797</v>
      </c>
      <c r="L1401" s="25" t="s">
        <v>5202</v>
      </c>
      <c r="M1401" s="18"/>
      <c r="N1401" s="4">
        <v>81102267</v>
      </c>
      <c r="O1401" s="4">
        <v>99204083</v>
      </c>
      <c r="P1401" s="27" t="s">
        <v>5802</v>
      </c>
      <c r="Q1401" s="5"/>
      <c r="R1401" s="5"/>
      <c r="S1401" s="5"/>
      <c r="T1401" s="5"/>
      <c r="U1401" s="5"/>
      <c r="V1401" s="27" t="s">
        <v>5802</v>
      </c>
      <c r="W1401" s="27" t="s">
        <v>5801</v>
      </c>
      <c r="X1401" s="4">
        <v>117165</v>
      </c>
      <c r="Y1401" s="1" t="s">
        <v>5800</v>
      </c>
      <c r="Z1401" s="27" t="s">
        <v>5801</v>
      </c>
      <c r="AA1401" s="27" t="s">
        <v>5801</v>
      </c>
      <c r="AB1401" s="5"/>
      <c r="AC1401" s="5"/>
      <c r="AD1401" s="11"/>
      <c r="AE1401" s="1" t="s">
        <v>5803</v>
      </c>
      <c r="AF1401" s="28"/>
      <c r="AG1401" s="5"/>
      <c r="AH1401" s="5"/>
      <c r="AI1401" s="11"/>
      <c r="AJ1401" s="5"/>
      <c r="AK1401" s="5"/>
      <c r="AL1401" s="18"/>
      <c r="AM1401" s="18"/>
      <c r="AN1401" s="18"/>
    </row>
    <row x14ac:dyDescent="0.25" r="1402" customHeight="1" ht="18.75">
      <c r="A1402" s="1" t="s">
        <v>4602</v>
      </c>
      <c r="B1402" s="1" t="s">
        <v>5071</v>
      </c>
      <c r="C1402" s="4">
        <v>44483569000120</v>
      </c>
      <c r="D1402" s="2" t="s">
        <v>5071</v>
      </c>
      <c r="E1402" s="4">
        <v>5521969282294</v>
      </c>
      <c r="F1402" s="1" t="s">
        <v>9289</v>
      </c>
      <c r="G1402" s="22">
        <v>45352.16663194444</v>
      </c>
      <c r="H1402" s="3">
        <v>45352.16663194444</v>
      </c>
      <c r="I1402" s="22">
        <v>45352.17197916667</v>
      </c>
      <c r="J1402" s="1" t="s">
        <v>119</v>
      </c>
      <c r="K1402" s="1" t="s">
        <v>5797</v>
      </c>
      <c r="L1402" s="25" t="s">
        <v>5104</v>
      </c>
      <c r="M1402" s="18"/>
      <c r="N1402" s="4">
        <v>78036372</v>
      </c>
      <c r="O1402" s="4">
        <v>96712151</v>
      </c>
      <c r="P1402" s="27" t="s">
        <v>5802</v>
      </c>
      <c r="Q1402" s="5"/>
      <c r="R1402" s="5"/>
      <c r="S1402" s="5"/>
      <c r="T1402" s="5"/>
      <c r="U1402" s="5"/>
      <c r="V1402" s="27" t="s">
        <v>5802</v>
      </c>
      <c r="W1402" s="27" t="s">
        <v>5801</v>
      </c>
      <c r="X1402" s="4">
        <v>112023</v>
      </c>
      <c r="Y1402" s="1" t="s">
        <v>5800</v>
      </c>
      <c r="Z1402" s="27" t="s">
        <v>5801</v>
      </c>
      <c r="AA1402" s="27" t="s">
        <v>5801</v>
      </c>
      <c r="AB1402" s="5"/>
      <c r="AC1402" s="5"/>
      <c r="AD1402" s="11"/>
      <c r="AE1402" s="1" t="s">
        <v>5803</v>
      </c>
      <c r="AF1402" s="28"/>
      <c r="AG1402" s="5"/>
      <c r="AH1402" s="5"/>
      <c r="AI1402" s="11"/>
      <c r="AJ1402" s="5"/>
      <c r="AK1402" s="5"/>
      <c r="AL1402" s="18"/>
      <c r="AM1402" s="18"/>
      <c r="AN1402" s="18"/>
    </row>
    <row x14ac:dyDescent="0.25" r="1403" customHeight="1" ht="18.75">
      <c r="A1403" s="1" t="s">
        <v>1575</v>
      </c>
      <c r="B1403" s="1" t="s">
        <v>2503</v>
      </c>
      <c r="C1403" s="4">
        <v>10813425603</v>
      </c>
      <c r="D1403" s="2" t="s">
        <v>2503</v>
      </c>
      <c r="E1403" s="4">
        <v>34998845782</v>
      </c>
      <c r="F1403" s="1" t="s">
        <v>9290</v>
      </c>
      <c r="G1403" s="22">
        <v>45394.76765046296</v>
      </c>
      <c r="H1403" s="3">
        <v>45529.355462962965</v>
      </c>
      <c r="I1403" s="22">
        <v>45529.355462962965</v>
      </c>
      <c r="J1403" s="1" t="s">
        <v>119</v>
      </c>
      <c r="K1403" s="1" t="s">
        <v>5797</v>
      </c>
      <c r="L1403" s="5"/>
      <c r="M1403" s="18"/>
      <c r="N1403" s="4">
        <v>81700200</v>
      </c>
      <c r="O1403" s="4">
        <v>99447653</v>
      </c>
      <c r="P1403" s="5"/>
      <c r="Q1403" s="5"/>
      <c r="R1403" s="5"/>
      <c r="S1403" s="5"/>
      <c r="T1403" s="5"/>
      <c r="U1403" s="1" t="s">
        <v>9290</v>
      </c>
      <c r="V1403" s="5"/>
      <c r="W1403" s="5"/>
      <c r="X1403" s="4">
        <v>101828</v>
      </c>
      <c r="Y1403" s="1" t="s">
        <v>5800</v>
      </c>
      <c r="Z1403" s="27" t="s">
        <v>5801</v>
      </c>
      <c r="AA1403" s="27" t="s">
        <v>5801</v>
      </c>
      <c r="AB1403" s="5"/>
      <c r="AC1403" s="27" t="s">
        <v>5802</v>
      </c>
      <c r="AD1403" s="3">
        <v>45394.76746527778</v>
      </c>
      <c r="AE1403" s="1" t="s">
        <v>5803</v>
      </c>
      <c r="AF1403" s="28"/>
      <c r="AG1403" s="5"/>
      <c r="AH1403" s="5"/>
      <c r="AI1403" s="11"/>
      <c r="AJ1403" s="27" t="s">
        <v>5801</v>
      </c>
      <c r="AK1403" s="5"/>
      <c r="AL1403" s="18"/>
      <c r="AM1403" s="18"/>
      <c r="AN1403" s="18"/>
    </row>
    <row x14ac:dyDescent="0.25" r="1404" customHeight="1" ht="18.75">
      <c r="A1404" s="1" t="s">
        <v>1721</v>
      </c>
      <c r="B1404" s="1" t="s">
        <v>9291</v>
      </c>
      <c r="C1404" s="18"/>
      <c r="D1404" s="2" t="s">
        <v>9291</v>
      </c>
      <c r="E1404" s="4">
        <v>31991638226</v>
      </c>
      <c r="F1404" s="1" t="s">
        <v>9292</v>
      </c>
      <c r="G1404" s="22">
        <v>45473.638969907406</v>
      </c>
      <c r="H1404" s="3">
        <v>45597.22734953704</v>
      </c>
      <c r="I1404" s="22"/>
      <c r="J1404" s="1" t="s">
        <v>288</v>
      </c>
      <c r="K1404" s="5"/>
      <c r="L1404" s="5"/>
      <c r="M1404" s="18"/>
      <c r="N1404" s="4">
        <v>86040307</v>
      </c>
      <c r="O1404" s="4">
        <v>103923933</v>
      </c>
      <c r="P1404" s="5"/>
      <c r="Q1404" s="5"/>
      <c r="R1404" s="5"/>
      <c r="S1404" s="5"/>
      <c r="T1404" s="5"/>
      <c r="U1404" s="5"/>
      <c r="V1404" s="5"/>
      <c r="W1404" s="27" t="s">
        <v>5802</v>
      </c>
      <c r="X1404" s="18"/>
      <c r="Y1404" s="1" t="s">
        <v>5800</v>
      </c>
      <c r="Z1404" s="27" t="s">
        <v>5801</v>
      </c>
      <c r="AA1404" s="27" t="s">
        <v>5801</v>
      </c>
      <c r="AB1404" s="5"/>
      <c r="AC1404" s="27" t="s">
        <v>5802</v>
      </c>
      <c r="AD1404" s="3">
        <v>45473.61670138889</v>
      </c>
      <c r="AE1404" s="1" t="s">
        <v>5803</v>
      </c>
      <c r="AF1404" s="28"/>
      <c r="AG1404" s="5"/>
      <c r="AH1404" s="5"/>
      <c r="AI1404" s="11"/>
      <c r="AJ1404" s="27" t="s">
        <v>5801</v>
      </c>
      <c r="AK1404" s="5"/>
      <c r="AL1404" s="18"/>
      <c r="AM1404" s="18"/>
      <c r="AN1404" s="18"/>
    </row>
    <row x14ac:dyDescent="0.25" r="1405" customHeight="1" ht="18.75">
      <c r="A1405" s="1" t="s">
        <v>9293</v>
      </c>
      <c r="B1405" s="1" t="s">
        <v>9294</v>
      </c>
      <c r="C1405" s="4">
        <v>22844085000208</v>
      </c>
      <c r="D1405" s="2" t="s">
        <v>9294</v>
      </c>
      <c r="E1405" s="4">
        <v>83981222305</v>
      </c>
      <c r="F1405" s="1" t="s">
        <v>9295</v>
      </c>
      <c r="G1405" s="22">
        <v>45341.708078703705</v>
      </c>
      <c r="H1405" s="3">
        <v>45597.23359953704</v>
      </c>
      <c r="I1405" s="22"/>
      <c r="J1405" s="1" t="s">
        <v>253</v>
      </c>
      <c r="K1405" s="5"/>
      <c r="L1405" s="5"/>
      <c r="M1405" s="18"/>
      <c r="N1405" s="4">
        <v>77554372</v>
      </c>
      <c r="O1405" s="18"/>
      <c r="P1405" s="5"/>
      <c r="Q1405" s="5"/>
      <c r="R1405" s="5"/>
      <c r="S1405" s="5"/>
      <c r="T1405" s="5"/>
      <c r="U1405" s="5"/>
      <c r="V1405" s="5"/>
      <c r="W1405" s="5"/>
      <c r="X1405" s="18"/>
      <c r="Y1405" s="1" t="s">
        <v>5800</v>
      </c>
      <c r="Z1405" s="27" t="s">
        <v>5801</v>
      </c>
      <c r="AA1405" s="27" t="s">
        <v>5801</v>
      </c>
      <c r="AB1405" s="5"/>
      <c r="AC1405" s="5"/>
      <c r="AD1405" s="11"/>
      <c r="AE1405" s="1" t="s">
        <v>5803</v>
      </c>
      <c r="AF1405" s="28"/>
      <c r="AG1405" s="5"/>
      <c r="AH1405" s="5"/>
      <c r="AI1405" s="11"/>
      <c r="AJ1405" s="27" t="s">
        <v>5801</v>
      </c>
      <c r="AK1405" s="5"/>
      <c r="AL1405" s="18"/>
      <c r="AM1405" s="18"/>
      <c r="AN1405" s="18"/>
    </row>
    <row x14ac:dyDescent="0.25" r="1406" customHeight="1" ht="18.75">
      <c r="A1406" s="1" t="s">
        <v>502</v>
      </c>
      <c r="B1406" s="1" t="s">
        <v>2353</v>
      </c>
      <c r="C1406" s="4">
        <v>30021025000132</v>
      </c>
      <c r="D1406" s="2" t="s">
        <v>2353</v>
      </c>
      <c r="E1406" s="4">
        <v>11973020914</v>
      </c>
      <c r="F1406" s="1" t="s">
        <v>9296</v>
      </c>
      <c r="G1406" s="22">
        <v>45433.60054398148</v>
      </c>
      <c r="H1406" s="3">
        <v>45597.227326388886</v>
      </c>
      <c r="I1406" s="22"/>
      <c r="J1406" s="1" t="s">
        <v>165</v>
      </c>
      <c r="K1406" s="1" t="s">
        <v>5915</v>
      </c>
      <c r="L1406" s="25" t="s">
        <v>5307</v>
      </c>
      <c r="M1406" s="18"/>
      <c r="N1406" s="4">
        <v>84552184</v>
      </c>
      <c r="O1406" s="4">
        <v>101745959</v>
      </c>
      <c r="P1406" s="5"/>
      <c r="Q1406" s="5"/>
      <c r="R1406" s="5"/>
      <c r="S1406" s="5"/>
      <c r="T1406" s="1" t="s">
        <v>5815</v>
      </c>
      <c r="U1406" s="1" t="s">
        <v>9297</v>
      </c>
      <c r="V1406" s="5"/>
      <c r="W1406" s="27" t="s">
        <v>5802</v>
      </c>
      <c r="X1406" s="18"/>
      <c r="Y1406" s="1" t="s">
        <v>5800</v>
      </c>
      <c r="Z1406" s="27" t="s">
        <v>5801</v>
      </c>
      <c r="AA1406" s="27" t="s">
        <v>5801</v>
      </c>
      <c r="AB1406" s="5"/>
      <c r="AC1406" s="27" t="s">
        <v>5802</v>
      </c>
      <c r="AD1406" s="3">
        <v>45433.60052083333</v>
      </c>
      <c r="AE1406" s="1" t="s">
        <v>5803</v>
      </c>
      <c r="AF1406" s="28"/>
      <c r="AG1406" s="5"/>
      <c r="AH1406" s="5"/>
      <c r="AI1406" s="11"/>
      <c r="AJ1406" s="27" t="s">
        <v>5801</v>
      </c>
      <c r="AK1406" s="5"/>
      <c r="AL1406" s="18"/>
      <c r="AM1406" s="18"/>
      <c r="AN1406" s="18"/>
    </row>
    <row x14ac:dyDescent="0.25" r="1407" customHeight="1" ht="18.75">
      <c r="A1407" s="1" t="s">
        <v>1198</v>
      </c>
      <c r="B1407" s="1" t="s">
        <v>4866</v>
      </c>
      <c r="C1407" s="4">
        <v>42839322000179</v>
      </c>
      <c r="D1407" s="2" t="s">
        <v>9298</v>
      </c>
      <c r="E1407" s="4">
        <v>53991164554</v>
      </c>
      <c r="F1407" s="1" t="s">
        <v>9299</v>
      </c>
      <c r="G1407" s="22">
        <v>45388.72173611111</v>
      </c>
      <c r="H1407" s="3">
        <v>45597.236608796295</v>
      </c>
      <c r="I1407" s="22"/>
      <c r="J1407" s="1" t="s">
        <v>223</v>
      </c>
      <c r="K1407" s="1" t="s">
        <v>5797</v>
      </c>
      <c r="L1407" s="25" t="s">
        <v>5185</v>
      </c>
      <c r="M1407" s="18"/>
      <c r="N1407" s="4">
        <v>80879667</v>
      </c>
      <c r="O1407" s="4">
        <v>104996740</v>
      </c>
      <c r="P1407" s="5"/>
      <c r="Q1407" s="5"/>
      <c r="R1407" s="5"/>
      <c r="S1407" s="5"/>
      <c r="T1407" s="1" t="s">
        <v>5815</v>
      </c>
      <c r="U1407" s="1" t="s">
        <v>9299</v>
      </c>
      <c r="V1407" s="5"/>
      <c r="W1407" s="5"/>
      <c r="X1407" s="18"/>
      <c r="Y1407" s="1" t="s">
        <v>5800</v>
      </c>
      <c r="Z1407" s="27" t="s">
        <v>5801</v>
      </c>
      <c r="AA1407" s="27" t="s">
        <v>5801</v>
      </c>
      <c r="AB1407" s="5"/>
      <c r="AC1407" s="27" t="s">
        <v>5802</v>
      </c>
      <c r="AD1407" s="3">
        <v>45388.721712962964</v>
      </c>
      <c r="AE1407" s="1" t="s">
        <v>5803</v>
      </c>
      <c r="AF1407" s="28"/>
      <c r="AG1407" s="5"/>
      <c r="AH1407" s="5"/>
      <c r="AI1407" s="11"/>
      <c r="AJ1407" s="27" t="s">
        <v>5801</v>
      </c>
      <c r="AK1407" s="5"/>
      <c r="AL1407" s="18"/>
      <c r="AM1407" s="18"/>
      <c r="AN1407" s="18"/>
    </row>
    <row x14ac:dyDescent="0.25" r="1408" customHeight="1" ht="18.75">
      <c r="A1408" s="1" t="s">
        <v>4603</v>
      </c>
      <c r="B1408" s="1" t="s">
        <v>9300</v>
      </c>
      <c r="C1408" s="4">
        <v>27423984817</v>
      </c>
      <c r="D1408" s="2" t="s">
        <v>9300</v>
      </c>
      <c r="E1408" s="4">
        <v>11996660743</v>
      </c>
      <c r="F1408" s="1" t="s">
        <v>9301</v>
      </c>
      <c r="G1408" s="22">
        <v>45359.598715277774</v>
      </c>
      <c r="H1408" s="3">
        <v>45476.80259259259</v>
      </c>
      <c r="I1408" s="22">
        <v>45476.80259259259</v>
      </c>
      <c r="J1408" s="1" t="s">
        <v>119</v>
      </c>
      <c r="K1408" s="5"/>
      <c r="L1408" s="5"/>
      <c r="M1408" s="18"/>
      <c r="N1408" s="4">
        <v>78593693</v>
      </c>
      <c r="O1408" s="4">
        <v>97419151</v>
      </c>
      <c r="P1408" s="5"/>
      <c r="Q1408" s="5"/>
      <c r="R1408" s="5"/>
      <c r="S1408" s="5"/>
      <c r="T1408" s="5"/>
      <c r="U1408" s="5"/>
      <c r="V1408" s="5"/>
      <c r="W1408" s="5"/>
      <c r="X1408" s="18"/>
      <c r="Y1408" s="1" t="s">
        <v>5800</v>
      </c>
      <c r="Z1408" s="27" t="s">
        <v>5802</v>
      </c>
      <c r="AA1408" s="27" t="s">
        <v>5802</v>
      </c>
      <c r="AB1408" s="5"/>
      <c r="AC1408" s="5"/>
      <c r="AD1408" s="11"/>
      <c r="AE1408" s="1" t="s">
        <v>5803</v>
      </c>
      <c r="AF1408" s="28"/>
      <c r="AG1408" s="5"/>
      <c r="AH1408" s="5"/>
      <c r="AI1408" s="11"/>
      <c r="AJ1408" s="5"/>
      <c r="AK1408" s="5"/>
      <c r="AL1408" s="18"/>
      <c r="AM1408" s="18"/>
      <c r="AN1408" s="18"/>
    </row>
    <row x14ac:dyDescent="0.25" r="1409" customHeight="1" ht="18.75">
      <c r="A1409" s="1" t="s">
        <v>1478</v>
      </c>
      <c r="B1409" s="1" t="s">
        <v>9302</v>
      </c>
      <c r="C1409" s="4">
        <v>47142067000124</v>
      </c>
      <c r="D1409" s="2" t="s">
        <v>9302</v>
      </c>
      <c r="E1409" s="4">
        <v>65999192060</v>
      </c>
      <c r="F1409" s="1" t="s">
        <v>9303</v>
      </c>
      <c r="G1409" s="22">
        <v>45338.85594907407</v>
      </c>
      <c r="H1409" s="3">
        <v>45597.23668981482</v>
      </c>
      <c r="I1409" s="22"/>
      <c r="J1409" s="1" t="s">
        <v>119</v>
      </c>
      <c r="K1409" s="5"/>
      <c r="L1409" s="5"/>
      <c r="M1409" s="18"/>
      <c r="N1409" s="4">
        <v>77505173</v>
      </c>
      <c r="O1409" s="4">
        <v>96082732</v>
      </c>
      <c r="P1409" s="5"/>
      <c r="Q1409" s="5"/>
      <c r="R1409" s="5"/>
      <c r="S1409" s="5"/>
      <c r="T1409" s="5"/>
      <c r="U1409" s="1" t="s">
        <v>9304</v>
      </c>
      <c r="V1409" s="5"/>
      <c r="W1409" s="27" t="s">
        <v>5801</v>
      </c>
      <c r="X1409" s="18"/>
      <c r="Y1409" s="1" t="s">
        <v>5800</v>
      </c>
      <c r="Z1409" s="27" t="s">
        <v>5801</v>
      </c>
      <c r="AA1409" s="27" t="s">
        <v>5801</v>
      </c>
      <c r="AB1409" s="5"/>
      <c r="AC1409" s="5"/>
      <c r="AD1409" s="11"/>
      <c r="AE1409" s="1" t="s">
        <v>5803</v>
      </c>
      <c r="AF1409" s="28"/>
      <c r="AG1409" s="5"/>
      <c r="AH1409" s="5"/>
      <c r="AI1409" s="11"/>
      <c r="AJ1409" s="27" t="s">
        <v>5801</v>
      </c>
      <c r="AK1409" s="5"/>
      <c r="AL1409" s="18"/>
      <c r="AM1409" s="18"/>
      <c r="AN1409" s="18"/>
    </row>
    <row x14ac:dyDescent="0.25" r="1410" customHeight="1" ht="18.75">
      <c r="A1410" s="1" t="s">
        <v>1434</v>
      </c>
      <c r="B1410" s="1" t="s">
        <v>2354</v>
      </c>
      <c r="C1410" s="4">
        <v>39666776000180</v>
      </c>
      <c r="D1410" s="2" t="s">
        <v>2354</v>
      </c>
      <c r="E1410" s="4">
        <v>11953273894</v>
      </c>
      <c r="F1410" s="1" t="s">
        <v>9305</v>
      </c>
      <c r="G1410" s="22">
        <v>45328.846342592595</v>
      </c>
      <c r="H1410" s="3">
        <v>45339.014756944445</v>
      </c>
      <c r="I1410" s="22">
        <v>45385.92255787037</v>
      </c>
      <c r="J1410" s="1" t="s">
        <v>119</v>
      </c>
      <c r="K1410" s="1" t="s">
        <v>5863</v>
      </c>
      <c r="L1410" s="25" t="s">
        <v>9306</v>
      </c>
      <c r="M1410" s="18"/>
      <c r="N1410" s="4">
        <v>77286171</v>
      </c>
      <c r="O1410" s="4">
        <v>95644199</v>
      </c>
      <c r="P1410" s="5"/>
      <c r="Q1410" s="5"/>
      <c r="R1410" s="5"/>
      <c r="S1410" s="5"/>
      <c r="T1410" s="5"/>
      <c r="U1410" s="1" t="s">
        <v>9305</v>
      </c>
      <c r="V1410" s="5"/>
      <c r="W1410" s="5"/>
      <c r="X1410" s="18"/>
      <c r="Y1410" s="1" t="s">
        <v>5800</v>
      </c>
      <c r="Z1410" s="27" t="s">
        <v>5801</v>
      </c>
      <c r="AA1410" s="27" t="s">
        <v>5801</v>
      </c>
      <c r="AB1410" s="5"/>
      <c r="AC1410" s="5"/>
      <c r="AD1410" s="11"/>
      <c r="AE1410" s="1" t="s">
        <v>5803</v>
      </c>
      <c r="AF1410" s="28"/>
      <c r="AG1410" s="5"/>
      <c r="AH1410" s="5"/>
      <c r="AI1410" s="11"/>
      <c r="AJ1410" s="5"/>
      <c r="AK1410" s="5"/>
      <c r="AL1410" s="18"/>
      <c r="AM1410" s="18"/>
      <c r="AN1410" s="18"/>
    </row>
    <row x14ac:dyDescent="0.25" r="1411" customHeight="1" ht="18.75">
      <c r="A1411" s="1" t="s">
        <v>615</v>
      </c>
      <c r="B1411" s="1" t="s">
        <v>1919</v>
      </c>
      <c r="C1411" s="4">
        <v>32668636000100</v>
      </c>
      <c r="D1411" s="2" t="s">
        <v>9307</v>
      </c>
      <c r="E1411" s="4">
        <v>19996118500</v>
      </c>
      <c r="F1411" s="1" t="s">
        <v>9308</v>
      </c>
      <c r="G1411" s="22">
        <v>45531.47210648148</v>
      </c>
      <c r="H1411" s="3">
        <v>45597.236712962964</v>
      </c>
      <c r="I1411" s="22"/>
      <c r="J1411" s="1" t="s">
        <v>288</v>
      </c>
      <c r="K1411" s="1" t="s">
        <v>5824</v>
      </c>
      <c r="L1411" s="25" t="s">
        <v>5594</v>
      </c>
      <c r="M1411" s="4">
        <v>1250764</v>
      </c>
      <c r="N1411" s="4">
        <v>87787092</v>
      </c>
      <c r="O1411" s="4">
        <v>106598235</v>
      </c>
      <c r="P1411" s="5"/>
      <c r="Q1411" s="1" t="s">
        <v>5813</v>
      </c>
      <c r="R1411" s="5"/>
      <c r="S1411" s="1" t="s">
        <v>5859</v>
      </c>
      <c r="T1411" s="5"/>
      <c r="U1411" s="5"/>
      <c r="V1411" s="5"/>
      <c r="W1411" s="5"/>
      <c r="X1411" s="18"/>
      <c r="Y1411" s="1" t="s">
        <v>5800</v>
      </c>
      <c r="Z1411" s="27" t="s">
        <v>5801</v>
      </c>
      <c r="AA1411" s="27" t="s">
        <v>5801</v>
      </c>
      <c r="AB1411" s="5"/>
      <c r="AC1411" s="27" t="s">
        <v>5802</v>
      </c>
      <c r="AD1411" s="3">
        <v>45531.47209490741</v>
      </c>
      <c r="AE1411" s="1" t="s">
        <v>5803</v>
      </c>
      <c r="AF1411" s="28"/>
      <c r="AG1411" s="5"/>
      <c r="AH1411" s="5"/>
      <c r="AI1411" s="11"/>
      <c r="AJ1411" s="27" t="s">
        <v>5801</v>
      </c>
      <c r="AK1411" s="27" t="s">
        <v>5801</v>
      </c>
      <c r="AL1411" s="4">
        <v>0</v>
      </c>
      <c r="AM1411" s="4">
        <v>0</v>
      </c>
      <c r="AN1411" s="4">
        <v>0</v>
      </c>
    </row>
    <row x14ac:dyDescent="0.25" r="1412" customHeight="1" ht="18.75">
      <c r="A1412" s="1" t="s">
        <v>4604</v>
      </c>
      <c r="B1412" s="1" t="s">
        <v>5072</v>
      </c>
      <c r="C1412" s="4">
        <v>28354621000192</v>
      </c>
      <c r="D1412" s="2" t="s">
        <v>5072</v>
      </c>
      <c r="E1412" s="4">
        <v>5534998293949</v>
      </c>
      <c r="F1412" s="1" t="s">
        <v>9309</v>
      </c>
      <c r="G1412" s="22">
        <v>45392.79460648148</v>
      </c>
      <c r="H1412" s="3">
        <v>45392.79460648148</v>
      </c>
      <c r="I1412" s="22">
        <v>45392.79586805555</v>
      </c>
      <c r="J1412" s="1" t="s">
        <v>119</v>
      </c>
      <c r="K1412" s="1" t="s">
        <v>5797</v>
      </c>
      <c r="L1412" s="25" t="s">
        <v>5199</v>
      </c>
      <c r="M1412" s="18"/>
      <c r="N1412" s="4">
        <v>81199594</v>
      </c>
      <c r="O1412" s="4">
        <v>99325826</v>
      </c>
      <c r="P1412" s="27" t="s">
        <v>5802</v>
      </c>
      <c r="Q1412" s="5"/>
      <c r="R1412" s="5"/>
      <c r="S1412" s="5"/>
      <c r="T1412" s="5"/>
      <c r="U1412" s="5"/>
      <c r="V1412" s="27" t="s">
        <v>5802</v>
      </c>
      <c r="W1412" s="27" t="s">
        <v>5801</v>
      </c>
      <c r="X1412" s="4">
        <v>117687</v>
      </c>
      <c r="Y1412" s="1" t="s">
        <v>5800</v>
      </c>
      <c r="Z1412" s="27" t="s">
        <v>5801</v>
      </c>
      <c r="AA1412" s="27" t="s">
        <v>5801</v>
      </c>
      <c r="AB1412" s="5"/>
      <c r="AC1412" s="5"/>
      <c r="AD1412" s="11"/>
      <c r="AE1412" s="1" t="s">
        <v>5803</v>
      </c>
      <c r="AF1412" s="28"/>
      <c r="AG1412" s="5"/>
      <c r="AH1412" s="5"/>
      <c r="AI1412" s="11"/>
      <c r="AJ1412" s="5"/>
      <c r="AK1412" s="5"/>
      <c r="AL1412" s="18"/>
      <c r="AM1412" s="18"/>
      <c r="AN1412" s="18"/>
    </row>
    <row x14ac:dyDescent="0.25" r="1413" customHeight="1" ht="18.75">
      <c r="A1413" s="1" t="s">
        <v>1240</v>
      </c>
      <c r="B1413" s="1" t="s">
        <v>4867</v>
      </c>
      <c r="C1413" s="4">
        <v>23015549000155</v>
      </c>
      <c r="D1413" s="2" t="s">
        <v>9310</v>
      </c>
      <c r="E1413" s="4">
        <v>21998798800</v>
      </c>
      <c r="F1413" s="1" t="s">
        <v>9311</v>
      </c>
      <c r="G1413" s="22">
        <v>45546.71739583334</v>
      </c>
      <c r="H1413" s="3">
        <v>45597.23658564815</v>
      </c>
      <c r="I1413" s="22"/>
      <c r="J1413" s="1" t="s">
        <v>223</v>
      </c>
      <c r="K1413" s="1" t="s">
        <v>5915</v>
      </c>
      <c r="L1413" s="25" t="s">
        <v>5694</v>
      </c>
      <c r="M1413" s="18"/>
      <c r="N1413" s="4">
        <v>88274947</v>
      </c>
      <c r="O1413" s="4">
        <v>107317833</v>
      </c>
      <c r="P1413" s="5"/>
      <c r="Q1413" s="1" t="s">
        <v>5852</v>
      </c>
      <c r="R1413" s="5"/>
      <c r="S1413" s="1" t="s">
        <v>5859</v>
      </c>
      <c r="T1413" s="1" t="s">
        <v>5815</v>
      </c>
      <c r="U1413" s="5"/>
      <c r="V1413" s="5"/>
      <c r="W1413" s="5"/>
      <c r="X1413" s="18"/>
      <c r="Y1413" s="1" t="s">
        <v>5800</v>
      </c>
      <c r="Z1413" s="27" t="s">
        <v>5801</v>
      </c>
      <c r="AA1413" s="27" t="s">
        <v>5801</v>
      </c>
      <c r="AB1413" s="5"/>
      <c r="AC1413" s="27" t="s">
        <v>5802</v>
      </c>
      <c r="AD1413" s="3">
        <v>45546.71737268518</v>
      </c>
      <c r="AE1413" s="1" t="s">
        <v>5803</v>
      </c>
      <c r="AF1413" s="28"/>
      <c r="AG1413" s="5"/>
      <c r="AH1413" s="5"/>
      <c r="AI1413" s="11"/>
      <c r="AJ1413" s="27" t="s">
        <v>5801</v>
      </c>
      <c r="AK1413" s="27" t="s">
        <v>5801</v>
      </c>
      <c r="AL1413" s="4">
        <v>0</v>
      </c>
      <c r="AM1413" s="4">
        <v>0</v>
      </c>
      <c r="AN1413" s="4">
        <v>0</v>
      </c>
    </row>
    <row x14ac:dyDescent="0.25" r="1414" customHeight="1" ht="18.75">
      <c r="A1414" s="1" t="s">
        <v>453</v>
      </c>
      <c r="B1414" s="1" t="s">
        <v>9312</v>
      </c>
      <c r="C1414" s="4">
        <v>25405327000174</v>
      </c>
      <c r="D1414" s="2" t="s">
        <v>9312</v>
      </c>
      <c r="E1414" s="4">
        <v>31995501530</v>
      </c>
      <c r="F1414" s="1" t="s">
        <v>9313</v>
      </c>
      <c r="G1414" s="22">
        <v>45231.05740740741</v>
      </c>
      <c r="H1414" s="3">
        <v>45236.78394675926</v>
      </c>
      <c r="I1414" s="22">
        <v>45265.52438657408</v>
      </c>
      <c r="J1414" s="1" t="s">
        <v>288</v>
      </c>
      <c r="K1414" s="1" t="s">
        <v>5893</v>
      </c>
      <c r="L1414" s="5"/>
      <c r="M1414" s="18"/>
      <c r="N1414" s="4">
        <v>73949458</v>
      </c>
      <c r="O1414" s="4">
        <v>90980738</v>
      </c>
      <c r="P1414" s="5"/>
      <c r="Q1414" s="5"/>
      <c r="R1414" s="5"/>
      <c r="S1414" s="5"/>
      <c r="T1414" s="1" t="s">
        <v>5798</v>
      </c>
      <c r="U1414" s="1" t="s">
        <v>9314</v>
      </c>
      <c r="V1414" s="5"/>
      <c r="W1414" s="5"/>
      <c r="X1414" s="18"/>
      <c r="Y1414" s="1" t="s">
        <v>5800</v>
      </c>
      <c r="Z1414" s="27" t="s">
        <v>5801</v>
      </c>
      <c r="AA1414" s="27" t="s">
        <v>5801</v>
      </c>
      <c r="AB1414" s="5"/>
      <c r="AC1414" s="5"/>
      <c r="AD1414" s="11"/>
      <c r="AE1414" s="1" t="s">
        <v>5803</v>
      </c>
      <c r="AF1414" s="28"/>
      <c r="AG1414" s="5"/>
      <c r="AH1414" s="5"/>
      <c r="AI1414" s="11"/>
      <c r="AJ1414" s="5"/>
      <c r="AK1414" s="5"/>
      <c r="AL1414" s="18"/>
      <c r="AM1414" s="18"/>
      <c r="AN1414" s="18"/>
    </row>
    <row x14ac:dyDescent="0.25" r="1415" customHeight="1" ht="18.75">
      <c r="A1415" s="1" t="s">
        <v>1662</v>
      </c>
      <c r="B1415" s="1" t="s">
        <v>4868</v>
      </c>
      <c r="C1415" s="4">
        <v>48303593000191</v>
      </c>
      <c r="D1415" s="2" t="s">
        <v>4868</v>
      </c>
      <c r="E1415" s="4">
        <v>47991291276</v>
      </c>
      <c r="F1415" s="1" t="s">
        <v>9315</v>
      </c>
      <c r="G1415" s="22">
        <v>45541.852222222224</v>
      </c>
      <c r="H1415" s="3">
        <v>45597.23351851852</v>
      </c>
      <c r="I1415" s="22"/>
      <c r="J1415" s="1" t="s">
        <v>273</v>
      </c>
      <c r="K1415" s="1" t="s">
        <v>5797</v>
      </c>
      <c r="L1415" s="25" t="s">
        <v>5679</v>
      </c>
      <c r="M1415" s="18"/>
      <c r="N1415" s="4">
        <v>88122206</v>
      </c>
      <c r="O1415" s="4">
        <v>107081706</v>
      </c>
      <c r="P1415" s="5"/>
      <c r="Q1415" s="1" t="s">
        <v>5827</v>
      </c>
      <c r="R1415" s="5"/>
      <c r="S1415" s="1" t="s">
        <v>5927</v>
      </c>
      <c r="T1415" s="5"/>
      <c r="U1415" s="5"/>
      <c r="V1415" s="5"/>
      <c r="W1415" s="5"/>
      <c r="X1415" s="4">
        <v>142345</v>
      </c>
      <c r="Y1415" s="1" t="s">
        <v>5800</v>
      </c>
      <c r="Z1415" s="27" t="s">
        <v>5801</v>
      </c>
      <c r="AA1415" s="27" t="s">
        <v>5801</v>
      </c>
      <c r="AB1415" s="5"/>
      <c r="AC1415" s="27" t="s">
        <v>5802</v>
      </c>
      <c r="AD1415" s="3">
        <v>45541.851064814815</v>
      </c>
      <c r="AE1415" s="1" t="s">
        <v>5803</v>
      </c>
      <c r="AF1415" s="28"/>
      <c r="AG1415" s="5"/>
      <c r="AH1415" s="5"/>
      <c r="AI1415" s="11"/>
      <c r="AJ1415" s="27" t="s">
        <v>5801</v>
      </c>
      <c r="AK1415" s="27" t="s">
        <v>5801</v>
      </c>
      <c r="AL1415" s="4">
        <v>0</v>
      </c>
      <c r="AM1415" s="4">
        <v>0</v>
      </c>
      <c r="AN1415" s="4">
        <v>0</v>
      </c>
    </row>
    <row x14ac:dyDescent="0.25" r="1416" customHeight="1" ht="18.75">
      <c r="A1416" s="1" t="s">
        <v>1517</v>
      </c>
      <c r="B1416" s="1" t="s">
        <v>5073</v>
      </c>
      <c r="C1416" s="4">
        <v>30469725000194</v>
      </c>
      <c r="D1416" s="2" t="s">
        <v>5073</v>
      </c>
      <c r="E1416" s="4">
        <v>19992897273</v>
      </c>
      <c r="F1416" s="1" t="s">
        <v>9316</v>
      </c>
      <c r="G1416" s="22">
        <v>45454.80611111111</v>
      </c>
      <c r="H1416" s="3">
        <v>45597.233506944445</v>
      </c>
      <c r="I1416" s="22"/>
      <c r="J1416" s="1" t="s">
        <v>223</v>
      </c>
      <c r="K1416" s="1" t="s">
        <v>5797</v>
      </c>
      <c r="L1416" s="25" t="s">
        <v>5346</v>
      </c>
      <c r="M1416" s="18"/>
      <c r="N1416" s="4">
        <v>85560531</v>
      </c>
      <c r="O1416" s="4">
        <v>102990249</v>
      </c>
      <c r="P1416" s="5"/>
      <c r="Q1416" s="5"/>
      <c r="R1416" s="5"/>
      <c r="S1416" s="5"/>
      <c r="T1416" s="5"/>
      <c r="U1416" s="1" t="s">
        <v>9317</v>
      </c>
      <c r="V1416" s="5"/>
      <c r="W1416" s="5"/>
      <c r="X1416" s="4">
        <v>127584</v>
      </c>
      <c r="Y1416" s="1" t="s">
        <v>5800</v>
      </c>
      <c r="Z1416" s="27" t="s">
        <v>5801</v>
      </c>
      <c r="AA1416" s="27" t="s">
        <v>5801</v>
      </c>
      <c r="AB1416" s="5"/>
      <c r="AC1416" s="27" t="s">
        <v>5802</v>
      </c>
      <c r="AD1416" s="3">
        <v>45454.80605324074</v>
      </c>
      <c r="AE1416" s="1" t="s">
        <v>5803</v>
      </c>
      <c r="AF1416" s="28"/>
      <c r="AG1416" s="5"/>
      <c r="AH1416" s="5"/>
      <c r="AI1416" s="11"/>
      <c r="AJ1416" s="27" t="s">
        <v>5801</v>
      </c>
      <c r="AK1416" s="5"/>
      <c r="AL1416" s="18"/>
      <c r="AM1416" s="18"/>
      <c r="AN1416" s="18"/>
    </row>
    <row x14ac:dyDescent="0.25" r="1417" customHeight="1" ht="18.75">
      <c r="A1417" s="1" t="s">
        <v>619</v>
      </c>
      <c r="B1417" s="1" t="s">
        <v>2355</v>
      </c>
      <c r="C1417" s="4">
        <v>9111943000166</v>
      </c>
      <c r="D1417" s="2" t="s">
        <v>9318</v>
      </c>
      <c r="E1417" s="4">
        <v>18996794833</v>
      </c>
      <c r="F1417" s="1" t="s">
        <v>9319</v>
      </c>
      <c r="G1417" s="22">
        <v>45401.51865740741</v>
      </c>
      <c r="H1417" s="3">
        <v>45597.236712962964</v>
      </c>
      <c r="I1417" s="22"/>
      <c r="J1417" s="1" t="s">
        <v>119</v>
      </c>
      <c r="K1417" s="1" t="s">
        <v>5824</v>
      </c>
      <c r="L1417" s="25" t="s">
        <v>5239</v>
      </c>
      <c r="M1417" s="4">
        <v>679464</v>
      </c>
      <c r="N1417" s="4">
        <v>82055661</v>
      </c>
      <c r="O1417" s="4">
        <v>99835710</v>
      </c>
      <c r="P1417" s="5"/>
      <c r="Q1417" s="5"/>
      <c r="R1417" s="5"/>
      <c r="S1417" s="5"/>
      <c r="T1417" s="5"/>
      <c r="U1417" s="1" t="s">
        <v>9319</v>
      </c>
      <c r="V1417" s="5"/>
      <c r="W1417" s="5"/>
      <c r="X1417" s="18"/>
      <c r="Y1417" s="1" t="s">
        <v>5800</v>
      </c>
      <c r="Z1417" s="27" t="s">
        <v>5801</v>
      </c>
      <c r="AA1417" s="27" t="s">
        <v>5801</v>
      </c>
      <c r="AB1417" s="5"/>
      <c r="AC1417" s="27" t="s">
        <v>5802</v>
      </c>
      <c r="AD1417" s="3">
        <v>45401.518645833334</v>
      </c>
      <c r="AE1417" s="1" t="s">
        <v>5803</v>
      </c>
      <c r="AF1417" s="28"/>
      <c r="AG1417" s="5"/>
      <c r="AH1417" s="5"/>
      <c r="AI1417" s="11"/>
      <c r="AJ1417" s="27" t="s">
        <v>5801</v>
      </c>
      <c r="AK1417" s="5"/>
      <c r="AL1417" s="18"/>
      <c r="AM1417" s="18"/>
      <c r="AN1417" s="18"/>
    </row>
    <row x14ac:dyDescent="0.25" r="1418" customHeight="1" ht="18.75">
      <c r="A1418" s="1" t="s">
        <v>473</v>
      </c>
      <c r="B1418" s="1" t="s">
        <v>9320</v>
      </c>
      <c r="C1418" s="4">
        <v>18293374000108</v>
      </c>
      <c r="D1418" s="2" t="s">
        <v>9321</v>
      </c>
      <c r="E1418" s="4">
        <v>19997348377</v>
      </c>
      <c r="F1418" s="1" t="s">
        <v>9322</v>
      </c>
      <c r="G1418" s="22">
        <v>45581.477476851855</v>
      </c>
      <c r="H1418" s="3">
        <v>45597.09417824074</v>
      </c>
      <c r="I1418" s="22"/>
      <c r="J1418" s="1" t="s">
        <v>311</v>
      </c>
      <c r="K1418" s="5"/>
      <c r="L1418" s="25" t="s">
        <v>9323</v>
      </c>
      <c r="M1418" s="18"/>
      <c r="N1418" s="4">
        <v>89264372</v>
      </c>
      <c r="O1418" s="4">
        <v>108904472</v>
      </c>
      <c r="P1418" s="5"/>
      <c r="Q1418" s="1" t="s">
        <v>9324</v>
      </c>
      <c r="R1418" s="5"/>
      <c r="S1418" s="1" t="s">
        <v>5814</v>
      </c>
      <c r="T1418" s="1" t="s">
        <v>5815</v>
      </c>
      <c r="U1418" s="5"/>
      <c r="V1418" s="5"/>
      <c r="W1418" s="5"/>
      <c r="X1418" s="18"/>
      <c r="Y1418" s="1" t="s">
        <v>5800</v>
      </c>
      <c r="Z1418" s="27" t="s">
        <v>5801</v>
      </c>
      <c r="AA1418" s="27" t="s">
        <v>5801</v>
      </c>
      <c r="AB1418" s="1" t="s">
        <v>9325</v>
      </c>
      <c r="AC1418" s="27" t="s">
        <v>5802</v>
      </c>
      <c r="AD1418" s="3">
        <v>45581.4774537037</v>
      </c>
      <c r="AE1418" s="1" t="s">
        <v>5803</v>
      </c>
      <c r="AF1418" s="28"/>
      <c r="AG1418" s="5"/>
      <c r="AH1418" s="5"/>
      <c r="AI1418" s="11"/>
      <c r="AJ1418" s="27" t="s">
        <v>5801</v>
      </c>
      <c r="AK1418" s="27" t="s">
        <v>5802</v>
      </c>
      <c r="AL1418" s="4">
        <v>1</v>
      </c>
      <c r="AM1418" s="4">
        <v>1</v>
      </c>
      <c r="AN1418" s="4">
        <v>5</v>
      </c>
    </row>
    <row x14ac:dyDescent="0.25" r="1419" customHeight="1" ht="18.75">
      <c r="A1419" s="1" t="s">
        <v>1310</v>
      </c>
      <c r="B1419" s="1" t="s">
        <v>4869</v>
      </c>
      <c r="C1419" s="4">
        <v>43255438000123</v>
      </c>
      <c r="D1419" s="2" t="s">
        <v>9326</v>
      </c>
      <c r="E1419" s="4">
        <v>11988146998</v>
      </c>
      <c r="F1419" s="1" t="s">
        <v>9327</v>
      </c>
      <c r="G1419" s="22">
        <v>45516.83083333333</v>
      </c>
      <c r="H1419" s="3">
        <v>45597.233506944445</v>
      </c>
      <c r="I1419" s="22"/>
      <c r="J1419" s="1" t="s">
        <v>223</v>
      </c>
      <c r="K1419" s="1" t="s">
        <v>5824</v>
      </c>
      <c r="L1419" s="25" t="s">
        <v>5545</v>
      </c>
      <c r="M1419" s="4">
        <v>1038739</v>
      </c>
      <c r="N1419" s="4">
        <v>87383230</v>
      </c>
      <c r="O1419" s="4">
        <v>105953528</v>
      </c>
      <c r="P1419" s="5"/>
      <c r="Q1419" s="1" t="s">
        <v>5827</v>
      </c>
      <c r="R1419" s="5"/>
      <c r="S1419" s="1" t="s">
        <v>5814</v>
      </c>
      <c r="T1419" s="5"/>
      <c r="U1419" s="5"/>
      <c r="V1419" s="5"/>
      <c r="W1419" s="5"/>
      <c r="X1419" s="18"/>
      <c r="Y1419" s="1" t="s">
        <v>5800</v>
      </c>
      <c r="Z1419" s="27" t="s">
        <v>5801</v>
      </c>
      <c r="AA1419" s="27" t="s">
        <v>5801</v>
      </c>
      <c r="AB1419" s="5"/>
      <c r="AC1419" s="27" t="s">
        <v>5802</v>
      </c>
      <c r="AD1419" s="3">
        <v>45516.83081018519</v>
      </c>
      <c r="AE1419" s="1" t="s">
        <v>5803</v>
      </c>
      <c r="AF1419" s="28"/>
      <c r="AG1419" s="5"/>
      <c r="AH1419" s="5"/>
      <c r="AI1419" s="11"/>
      <c r="AJ1419" s="27" t="s">
        <v>5801</v>
      </c>
      <c r="AK1419" s="27" t="s">
        <v>5802</v>
      </c>
      <c r="AL1419" s="4">
        <v>1</v>
      </c>
      <c r="AM1419" s="4">
        <v>0</v>
      </c>
      <c r="AN1419" s="4">
        <v>0</v>
      </c>
    </row>
    <row x14ac:dyDescent="0.25" r="1420" customHeight="1" ht="18.75">
      <c r="A1420" s="1" t="s">
        <v>904</v>
      </c>
      <c r="B1420" s="1" t="s">
        <v>4870</v>
      </c>
      <c r="C1420" s="4">
        <v>25120343000110</v>
      </c>
      <c r="D1420" s="2" t="s">
        <v>9328</v>
      </c>
      <c r="E1420" s="4">
        <v>27999881991</v>
      </c>
      <c r="F1420" s="1" t="s">
        <v>9329</v>
      </c>
      <c r="G1420" s="22">
        <v>45411.588842592595</v>
      </c>
      <c r="H1420" s="3">
        <v>45597.236655092594</v>
      </c>
      <c r="I1420" s="22"/>
      <c r="J1420" s="1" t="s">
        <v>223</v>
      </c>
      <c r="K1420" s="1" t="s">
        <v>5818</v>
      </c>
      <c r="L1420" s="25" t="s">
        <v>5265</v>
      </c>
      <c r="M1420" s="18"/>
      <c r="N1420" s="4">
        <v>82646288</v>
      </c>
      <c r="O1420" s="4">
        <v>100399857</v>
      </c>
      <c r="P1420" s="5"/>
      <c r="Q1420" s="5"/>
      <c r="R1420" s="5"/>
      <c r="S1420" s="5"/>
      <c r="T1420" s="5"/>
      <c r="U1420" s="1" t="s">
        <v>9330</v>
      </c>
      <c r="V1420" s="5"/>
      <c r="W1420" s="5"/>
      <c r="X1420" s="18"/>
      <c r="Y1420" s="1" t="s">
        <v>5800</v>
      </c>
      <c r="Z1420" s="27" t="s">
        <v>5801</v>
      </c>
      <c r="AA1420" s="27" t="s">
        <v>5801</v>
      </c>
      <c r="AB1420" s="5"/>
      <c r="AC1420" s="27" t="s">
        <v>5802</v>
      </c>
      <c r="AD1420" s="3">
        <v>45411.58883101852</v>
      </c>
      <c r="AE1420" s="1" t="s">
        <v>5803</v>
      </c>
      <c r="AF1420" s="28"/>
      <c r="AG1420" s="5"/>
      <c r="AH1420" s="5"/>
      <c r="AI1420" s="11"/>
      <c r="AJ1420" s="27" t="s">
        <v>5801</v>
      </c>
      <c r="AK1420" s="5"/>
      <c r="AL1420" s="18"/>
      <c r="AM1420" s="18"/>
      <c r="AN1420" s="18"/>
    </row>
    <row x14ac:dyDescent="0.25" r="1421" customHeight="1" ht="18.75">
      <c r="A1421" s="1" t="s">
        <v>374</v>
      </c>
      <c r="B1421" s="1" t="s">
        <v>2356</v>
      </c>
      <c r="C1421" s="4">
        <v>38030584000110</v>
      </c>
      <c r="D1421" s="2" t="s">
        <v>2356</v>
      </c>
      <c r="E1421" s="4">
        <v>16992412997</v>
      </c>
      <c r="F1421" s="1" t="s">
        <v>9331</v>
      </c>
      <c r="G1421" s="22">
        <v>45344.78097222222</v>
      </c>
      <c r="H1421" s="3">
        <v>45597.23351851852</v>
      </c>
      <c r="I1421" s="22"/>
      <c r="J1421" s="1" t="s">
        <v>81</v>
      </c>
      <c r="K1421" s="1" t="s">
        <v>5818</v>
      </c>
      <c r="L1421" s="25" t="s">
        <v>9332</v>
      </c>
      <c r="M1421" s="18"/>
      <c r="N1421" s="4">
        <v>77679791</v>
      </c>
      <c r="O1421" s="4">
        <v>96340752</v>
      </c>
      <c r="P1421" s="5"/>
      <c r="Q1421" s="5"/>
      <c r="R1421" s="5"/>
      <c r="S1421" s="5"/>
      <c r="T1421" s="5"/>
      <c r="U1421" s="1" t="s">
        <v>9333</v>
      </c>
      <c r="V1421" s="5"/>
      <c r="W1421" s="5"/>
      <c r="X1421" s="18"/>
      <c r="Y1421" s="1" t="s">
        <v>5800</v>
      </c>
      <c r="Z1421" s="27" t="s">
        <v>5801</v>
      </c>
      <c r="AA1421" s="27" t="s">
        <v>5801</v>
      </c>
      <c r="AB1421" s="5"/>
      <c r="AC1421" s="5"/>
      <c r="AD1421" s="11"/>
      <c r="AE1421" s="1" t="s">
        <v>5803</v>
      </c>
      <c r="AF1421" s="28"/>
      <c r="AG1421" s="5"/>
      <c r="AH1421" s="5"/>
      <c r="AI1421" s="11"/>
      <c r="AJ1421" s="27" t="s">
        <v>5801</v>
      </c>
      <c r="AK1421" s="5"/>
      <c r="AL1421" s="18"/>
      <c r="AM1421" s="18"/>
      <c r="AN1421" s="18"/>
    </row>
    <row x14ac:dyDescent="0.25" r="1422" customHeight="1" ht="18.75">
      <c r="A1422" s="1" t="s">
        <v>385</v>
      </c>
      <c r="B1422" s="1" t="s">
        <v>5074</v>
      </c>
      <c r="C1422" s="4">
        <v>26737384000113</v>
      </c>
      <c r="D1422" s="2" t="s">
        <v>5074</v>
      </c>
      <c r="E1422" s="4">
        <v>51992214071</v>
      </c>
      <c r="F1422" s="1" t="s">
        <v>9334</v>
      </c>
      <c r="G1422" s="22">
        <v>45358.74743055556</v>
      </c>
      <c r="H1422" s="3">
        <v>45539.828993055555</v>
      </c>
      <c r="I1422" s="22">
        <v>45539.83020833333</v>
      </c>
      <c r="J1422" s="1" t="s">
        <v>41</v>
      </c>
      <c r="K1422" s="1" t="s">
        <v>5797</v>
      </c>
      <c r="L1422" s="25" t="s">
        <v>5119</v>
      </c>
      <c r="M1422" s="18"/>
      <c r="N1422" s="4">
        <v>78558968</v>
      </c>
      <c r="O1422" s="4">
        <v>97369849</v>
      </c>
      <c r="P1422" s="5"/>
      <c r="Q1422" s="5"/>
      <c r="R1422" s="5"/>
      <c r="S1422" s="5"/>
      <c r="T1422" s="1" t="s">
        <v>5798</v>
      </c>
      <c r="U1422" s="5"/>
      <c r="V1422" s="5"/>
      <c r="W1422" s="27" t="s">
        <v>5802</v>
      </c>
      <c r="X1422" s="18"/>
      <c r="Y1422" s="1" t="s">
        <v>5800</v>
      </c>
      <c r="Z1422" s="27" t="s">
        <v>5801</v>
      </c>
      <c r="AA1422" s="27" t="s">
        <v>5801</v>
      </c>
      <c r="AB1422" s="5"/>
      <c r="AC1422" s="5"/>
      <c r="AD1422" s="11"/>
      <c r="AE1422" s="1" t="s">
        <v>5803</v>
      </c>
      <c r="AF1422" s="28"/>
      <c r="AG1422" s="5"/>
      <c r="AH1422" s="5"/>
      <c r="AI1422" s="11"/>
      <c r="AJ1422" s="27" t="s">
        <v>5802</v>
      </c>
      <c r="AK1422" s="5"/>
      <c r="AL1422" s="18"/>
      <c r="AM1422" s="18"/>
      <c r="AN1422" s="18"/>
    </row>
    <row x14ac:dyDescent="0.25" r="1423" customHeight="1" ht="18.75">
      <c r="A1423" s="1" t="s">
        <v>1040</v>
      </c>
      <c r="B1423" s="1" t="s">
        <v>2357</v>
      </c>
      <c r="C1423" s="4">
        <v>25800941807</v>
      </c>
      <c r="D1423" s="2" t="s">
        <v>2357</v>
      </c>
      <c r="E1423" s="4">
        <v>11975735124</v>
      </c>
      <c r="F1423" s="1" t="s">
        <v>9335</v>
      </c>
      <c r="G1423" s="22">
        <v>45415.61342592593</v>
      </c>
      <c r="H1423" s="3">
        <v>45467.659155092595</v>
      </c>
      <c r="I1423" s="22">
        <v>45467.65935185185</v>
      </c>
      <c r="J1423" s="1" t="s">
        <v>119</v>
      </c>
      <c r="K1423" s="1" t="s">
        <v>5863</v>
      </c>
      <c r="L1423" s="25" t="s">
        <v>5282</v>
      </c>
      <c r="M1423" s="18"/>
      <c r="N1423" s="4">
        <v>82805124</v>
      </c>
      <c r="O1423" s="4">
        <v>100657339</v>
      </c>
      <c r="P1423" s="5"/>
      <c r="Q1423" s="5"/>
      <c r="R1423" s="5"/>
      <c r="S1423" s="5"/>
      <c r="T1423" s="1" t="s">
        <v>5815</v>
      </c>
      <c r="U1423" s="1" t="s">
        <v>9335</v>
      </c>
      <c r="V1423" s="5"/>
      <c r="W1423" s="5"/>
      <c r="X1423" s="18"/>
      <c r="Y1423" s="1" t="s">
        <v>5800</v>
      </c>
      <c r="Z1423" s="27" t="s">
        <v>5801</v>
      </c>
      <c r="AA1423" s="27" t="s">
        <v>5801</v>
      </c>
      <c r="AB1423" s="5"/>
      <c r="AC1423" s="27" t="s">
        <v>5802</v>
      </c>
      <c r="AD1423" s="3">
        <v>45415.61341435185</v>
      </c>
      <c r="AE1423" s="1" t="s">
        <v>5803</v>
      </c>
      <c r="AF1423" s="28"/>
      <c r="AG1423" s="5"/>
      <c r="AH1423" s="5"/>
      <c r="AI1423" s="11"/>
      <c r="AJ1423" s="5"/>
      <c r="AK1423" s="5"/>
      <c r="AL1423" s="18"/>
      <c r="AM1423" s="18"/>
      <c r="AN1423" s="18"/>
    </row>
    <row x14ac:dyDescent="0.25" r="1424" customHeight="1" ht="18.75">
      <c r="A1424" s="1" t="s">
        <v>1526</v>
      </c>
      <c r="B1424" s="1" t="s">
        <v>9336</v>
      </c>
      <c r="C1424" s="4">
        <v>34999182000178</v>
      </c>
      <c r="D1424" s="2" t="s">
        <v>9336</v>
      </c>
      <c r="E1424" s="4">
        <v>64999060208</v>
      </c>
      <c r="F1424" s="1" t="s">
        <v>9337</v>
      </c>
      <c r="G1424" s="22">
        <v>45191.84306712963</v>
      </c>
      <c r="H1424" s="3">
        <v>45226.74842592593</v>
      </c>
      <c r="I1424" s="22">
        <v>45302.68844907408</v>
      </c>
      <c r="J1424" s="1" t="s">
        <v>119</v>
      </c>
      <c r="K1424" s="1" t="s">
        <v>5824</v>
      </c>
      <c r="L1424" s="25" t="s">
        <v>9338</v>
      </c>
      <c r="M1424" s="4">
        <v>1245865</v>
      </c>
      <c r="N1424" s="4">
        <v>72172393</v>
      </c>
      <c r="O1424" s="4">
        <v>88297024</v>
      </c>
      <c r="P1424" s="5"/>
      <c r="Q1424" s="5"/>
      <c r="R1424" s="5"/>
      <c r="S1424" s="5"/>
      <c r="T1424" s="5"/>
      <c r="U1424" s="1" t="s">
        <v>9337</v>
      </c>
      <c r="V1424" s="5"/>
      <c r="W1424" s="5"/>
      <c r="X1424" s="18"/>
      <c r="Y1424" s="1" t="s">
        <v>5800</v>
      </c>
      <c r="Z1424" s="27" t="s">
        <v>5801</v>
      </c>
      <c r="AA1424" s="27" t="s">
        <v>5801</v>
      </c>
      <c r="AB1424" s="5"/>
      <c r="AC1424" s="5"/>
      <c r="AD1424" s="11"/>
      <c r="AE1424" s="1" t="s">
        <v>5803</v>
      </c>
      <c r="AF1424" s="28"/>
      <c r="AG1424" s="5"/>
      <c r="AH1424" s="5"/>
      <c r="AI1424" s="11"/>
      <c r="AJ1424" s="5"/>
      <c r="AK1424" s="5"/>
      <c r="AL1424" s="18"/>
      <c r="AM1424" s="18"/>
      <c r="AN1424" s="18"/>
    </row>
    <row x14ac:dyDescent="0.25" r="1425" customHeight="1" ht="18.75">
      <c r="A1425" s="1" t="s">
        <v>540</v>
      </c>
      <c r="B1425" s="1" t="s">
        <v>2358</v>
      </c>
      <c r="C1425" s="4">
        <v>56310244892</v>
      </c>
      <c r="D1425" s="2" t="s">
        <v>2358</v>
      </c>
      <c r="E1425" s="4">
        <v>11976782902</v>
      </c>
      <c r="F1425" s="1" t="s">
        <v>9339</v>
      </c>
      <c r="G1425" s="22">
        <v>45426.86528935185</v>
      </c>
      <c r="H1425" s="3">
        <v>45597.23355324074</v>
      </c>
      <c r="I1425" s="22"/>
      <c r="J1425" s="1" t="s">
        <v>119</v>
      </c>
      <c r="K1425" s="1" t="s">
        <v>5812</v>
      </c>
      <c r="L1425" s="25" t="s">
        <v>5299</v>
      </c>
      <c r="M1425" s="18"/>
      <c r="N1425" s="4">
        <v>84313701</v>
      </c>
      <c r="O1425" s="4">
        <v>101354305</v>
      </c>
      <c r="P1425" s="5"/>
      <c r="Q1425" s="5"/>
      <c r="R1425" s="5"/>
      <c r="S1425" s="5"/>
      <c r="T1425" s="5"/>
      <c r="U1425" s="1" t="s">
        <v>9340</v>
      </c>
      <c r="V1425" s="5"/>
      <c r="W1425" s="5"/>
      <c r="X1425" s="18"/>
      <c r="Y1425" s="1" t="s">
        <v>5800</v>
      </c>
      <c r="Z1425" s="27" t="s">
        <v>5801</v>
      </c>
      <c r="AA1425" s="27" t="s">
        <v>5801</v>
      </c>
      <c r="AB1425" s="5"/>
      <c r="AC1425" s="27" t="s">
        <v>5802</v>
      </c>
      <c r="AD1425" s="3">
        <v>45426.865266203706</v>
      </c>
      <c r="AE1425" s="1" t="s">
        <v>5803</v>
      </c>
      <c r="AF1425" s="28"/>
      <c r="AG1425" s="5"/>
      <c r="AH1425" s="5"/>
      <c r="AI1425" s="11"/>
      <c r="AJ1425" s="27" t="s">
        <v>5801</v>
      </c>
      <c r="AK1425" s="5"/>
      <c r="AL1425" s="18"/>
      <c r="AM1425" s="18"/>
      <c r="AN1425" s="18"/>
    </row>
    <row x14ac:dyDescent="0.25" r="1426" customHeight="1" ht="18.75">
      <c r="A1426" s="1" t="s">
        <v>1693</v>
      </c>
      <c r="B1426" s="1" t="s">
        <v>5075</v>
      </c>
      <c r="C1426" s="4">
        <v>36497556000182</v>
      </c>
      <c r="D1426" s="2" t="s">
        <v>9341</v>
      </c>
      <c r="E1426" s="4">
        <v>11911752489</v>
      </c>
      <c r="F1426" s="1" t="s">
        <v>9342</v>
      </c>
      <c r="G1426" s="22">
        <v>45593.818032407406</v>
      </c>
      <c r="H1426" s="3">
        <v>45597.09421296296</v>
      </c>
      <c r="I1426" s="22"/>
      <c r="J1426" s="1" t="s">
        <v>119</v>
      </c>
      <c r="K1426" s="1" t="s">
        <v>5812</v>
      </c>
      <c r="L1426" s="25" t="s">
        <v>9343</v>
      </c>
      <c r="M1426" s="18"/>
      <c r="N1426" s="4">
        <v>89733010</v>
      </c>
      <c r="O1426" s="4">
        <v>109508781</v>
      </c>
      <c r="P1426" s="5"/>
      <c r="Q1426" s="1" t="s">
        <v>6063</v>
      </c>
      <c r="R1426" s="5"/>
      <c r="S1426" s="1" t="s">
        <v>5814</v>
      </c>
      <c r="T1426" s="5"/>
      <c r="U1426" s="5"/>
      <c r="V1426" s="5"/>
      <c r="W1426" s="5"/>
      <c r="X1426" s="18"/>
      <c r="Y1426" s="1" t="s">
        <v>5800</v>
      </c>
      <c r="Z1426" s="27" t="s">
        <v>5801</v>
      </c>
      <c r="AA1426" s="27" t="s">
        <v>5801</v>
      </c>
      <c r="AB1426" s="1" t="s">
        <v>9344</v>
      </c>
      <c r="AC1426" s="27" t="s">
        <v>5802</v>
      </c>
      <c r="AD1426" s="3">
        <v>45593.818125</v>
      </c>
      <c r="AE1426" s="1" t="s">
        <v>5803</v>
      </c>
      <c r="AF1426" s="28"/>
      <c r="AG1426" s="5"/>
      <c r="AH1426" s="5"/>
      <c r="AI1426" s="11"/>
      <c r="AJ1426" s="27" t="s">
        <v>5801</v>
      </c>
      <c r="AK1426" s="27" t="s">
        <v>5801</v>
      </c>
      <c r="AL1426" s="4">
        <v>0</v>
      </c>
      <c r="AM1426" s="4">
        <v>0</v>
      </c>
      <c r="AN1426" s="4">
        <v>0</v>
      </c>
    </row>
    <row x14ac:dyDescent="0.25" r="1427" customHeight="1" ht="18.75">
      <c r="A1427" s="1" t="s">
        <v>378</v>
      </c>
      <c r="B1427" s="1" t="s">
        <v>9345</v>
      </c>
      <c r="C1427" s="4">
        <v>37515568000155</v>
      </c>
      <c r="D1427" s="2" t="s">
        <v>9345</v>
      </c>
      <c r="E1427" s="4">
        <v>47997070171</v>
      </c>
      <c r="F1427" s="1" t="s">
        <v>9346</v>
      </c>
      <c r="G1427" s="22">
        <v>45217.56649305556</v>
      </c>
      <c r="H1427" s="3">
        <v>45597.23359953704</v>
      </c>
      <c r="I1427" s="22"/>
      <c r="J1427" s="1" t="s">
        <v>44</v>
      </c>
      <c r="K1427" s="1" t="s">
        <v>5807</v>
      </c>
      <c r="L1427" s="25" t="s">
        <v>9347</v>
      </c>
      <c r="M1427" s="18"/>
      <c r="N1427" s="4">
        <v>73152520</v>
      </c>
      <c r="O1427" s="4">
        <v>107348356</v>
      </c>
      <c r="P1427" s="5"/>
      <c r="Q1427" s="5"/>
      <c r="R1427" s="5"/>
      <c r="S1427" s="5"/>
      <c r="T1427" s="5"/>
      <c r="U1427" s="1" t="s">
        <v>9348</v>
      </c>
      <c r="V1427" s="5"/>
      <c r="W1427" s="5"/>
      <c r="X1427" s="18"/>
      <c r="Y1427" s="1" t="s">
        <v>5800</v>
      </c>
      <c r="Z1427" s="27" t="s">
        <v>5801</v>
      </c>
      <c r="AA1427" s="27" t="s">
        <v>5801</v>
      </c>
      <c r="AB1427" s="5"/>
      <c r="AC1427" s="5"/>
      <c r="AD1427" s="11"/>
      <c r="AE1427" s="1" t="s">
        <v>5803</v>
      </c>
      <c r="AF1427" s="28"/>
      <c r="AG1427" s="5"/>
      <c r="AH1427" s="5"/>
      <c r="AI1427" s="11"/>
      <c r="AJ1427" s="27" t="s">
        <v>5801</v>
      </c>
      <c r="AK1427" s="5"/>
      <c r="AL1427" s="18"/>
      <c r="AM1427" s="18"/>
      <c r="AN1427" s="18"/>
    </row>
    <row x14ac:dyDescent="0.25" r="1428" customHeight="1" ht="18.75">
      <c r="A1428" s="1" t="s">
        <v>1000</v>
      </c>
      <c r="B1428" s="1" t="s">
        <v>1920</v>
      </c>
      <c r="C1428" s="4">
        <v>6787882000163</v>
      </c>
      <c r="D1428" s="2" t="s">
        <v>9349</v>
      </c>
      <c r="E1428" s="4">
        <v>47996676740</v>
      </c>
      <c r="F1428" s="1" t="s">
        <v>9350</v>
      </c>
      <c r="G1428" s="22">
        <v>45540.00666666667</v>
      </c>
      <c r="H1428" s="3">
        <v>45597.233611111114</v>
      </c>
      <c r="I1428" s="22"/>
      <c r="J1428" s="1" t="s">
        <v>273</v>
      </c>
      <c r="K1428" s="1" t="s">
        <v>5807</v>
      </c>
      <c r="L1428" s="25" t="s">
        <v>5654</v>
      </c>
      <c r="M1428" s="18"/>
      <c r="N1428" s="4">
        <v>88078407</v>
      </c>
      <c r="O1428" s="4">
        <v>106998022</v>
      </c>
      <c r="P1428" s="5"/>
      <c r="Q1428" s="1" t="s">
        <v>5852</v>
      </c>
      <c r="R1428" s="5"/>
      <c r="S1428" s="1" t="s">
        <v>5882</v>
      </c>
      <c r="T1428" s="5"/>
      <c r="U1428" s="5"/>
      <c r="V1428" s="5"/>
      <c r="W1428" s="5"/>
      <c r="X1428" s="18"/>
      <c r="Y1428" s="1" t="s">
        <v>5800</v>
      </c>
      <c r="Z1428" s="27" t="s">
        <v>5801</v>
      </c>
      <c r="AA1428" s="27" t="s">
        <v>5801</v>
      </c>
      <c r="AB1428" s="5"/>
      <c r="AC1428" s="27" t="s">
        <v>5802</v>
      </c>
      <c r="AD1428" s="3">
        <v>45540.00665509259</v>
      </c>
      <c r="AE1428" s="1" t="s">
        <v>5803</v>
      </c>
      <c r="AF1428" s="28"/>
      <c r="AG1428" s="5"/>
      <c r="AH1428" s="5"/>
      <c r="AI1428" s="11"/>
      <c r="AJ1428" s="27" t="s">
        <v>5801</v>
      </c>
      <c r="AK1428" s="27" t="s">
        <v>5801</v>
      </c>
      <c r="AL1428" s="4">
        <v>0</v>
      </c>
      <c r="AM1428" s="4">
        <v>0</v>
      </c>
      <c r="AN1428" s="4">
        <v>0</v>
      </c>
    </row>
    <row x14ac:dyDescent="0.25" r="1429" customHeight="1" ht="18.75">
      <c r="A1429" s="1" t="s">
        <v>1058</v>
      </c>
      <c r="B1429" s="1" t="s">
        <v>4871</v>
      </c>
      <c r="C1429" s="4">
        <v>13413933000152</v>
      </c>
      <c r="D1429" s="2" t="s">
        <v>9351</v>
      </c>
      <c r="E1429" s="4">
        <v>61995186000</v>
      </c>
      <c r="F1429" s="1" t="s">
        <v>9352</v>
      </c>
      <c r="G1429" s="22">
        <v>45524.90200231481</v>
      </c>
      <c r="H1429" s="3">
        <v>45597.23355324074</v>
      </c>
      <c r="I1429" s="22"/>
      <c r="J1429" s="1" t="s">
        <v>316</v>
      </c>
      <c r="K1429" s="1" t="s">
        <v>5824</v>
      </c>
      <c r="L1429" s="25" t="s">
        <v>5568</v>
      </c>
      <c r="M1429" s="4">
        <v>618676</v>
      </c>
      <c r="N1429" s="4">
        <v>87609715</v>
      </c>
      <c r="O1429" s="4">
        <v>106334477</v>
      </c>
      <c r="P1429" s="5"/>
      <c r="Q1429" s="1" t="s">
        <v>5852</v>
      </c>
      <c r="R1429" s="5"/>
      <c r="S1429" s="1" t="s">
        <v>5859</v>
      </c>
      <c r="T1429" s="1" t="s">
        <v>5815</v>
      </c>
      <c r="U1429" s="5"/>
      <c r="V1429" s="5"/>
      <c r="W1429" s="5"/>
      <c r="X1429" s="18"/>
      <c r="Y1429" s="1" t="s">
        <v>5800</v>
      </c>
      <c r="Z1429" s="27" t="s">
        <v>5801</v>
      </c>
      <c r="AA1429" s="27" t="s">
        <v>5801</v>
      </c>
      <c r="AB1429" s="1" t="s">
        <v>9353</v>
      </c>
      <c r="AC1429" s="27" t="s">
        <v>5802</v>
      </c>
      <c r="AD1429" s="3">
        <v>45524.901979166665</v>
      </c>
      <c r="AE1429" s="1" t="s">
        <v>5803</v>
      </c>
      <c r="AF1429" s="28"/>
      <c r="AG1429" s="5"/>
      <c r="AH1429" s="5"/>
      <c r="AI1429" s="11"/>
      <c r="AJ1429" s="27" t="s">
        <v>5801</v>
      </c>
      <c r="AK1429" s="27" t="s">
        <v>5802</v>
      </c>
      <c r="AL1429" s="4">
        <v>1</v>
      </c>
      <c r="AM1429" s="4">
        <v>0</v>
      </c>
      <c r="AN1429" s="4">
        <v>2</v>
      </c>
    </row>
    <row x14ac:dyDescent="0.25" r="1430" customHeight="1" ht="18.75">
      <c r="A1430" s="1" t="s">
        <v>913</v>
      </c>
      <c r="B1430" s="1" t="s">
        <v>2359</v>
      </c>
      <c r="C1430" s="4">
        <v>5946605640</v>
      </c>
      <c r="D1430" s="2" t="s">
        <v>2359</v>
      </c>
      <c r="E1430" s="4">
        <v>31991981930</v>
      </c>
      <c r="F1430" s="1" t="s">
        <v>9354</v>
      </c>
      <c r="G1430" s="22">
        <v>45099.59866898148</v>
      </c>
      <c r="H1430" s="3">
        <v>45597.23357638889</v>
      </c>
      <c r="I1430" s="22"/>
      <c r="J1430" s="1" t="s">
        <v>114</v>
      </c>
      <c r="K1430" s="1" t="s">
        <v>5812</v>
      </c>
      <c r="L1430" s="25" t="s">
        <v>9355</v>
      </c>
      <c r="M1430" s="18"/>
      <c r="N1430" s="4">
        <v>67827312</v>
      </c>
      <c r="O1430" s="4">
        <v>87724987</v>
      </c>
      <c r="P1430" s="5"/>
      <c r="Q1430" s="1" t="s">
        <v>6073</v>
      </c>
      <c r="R1430" s="1" t="s">
        <v>6068</v>
      </c>
      <c r="S1430" s="1" t="s">
        <v>5814</v>
      </c>
      <c r="T1430" s="5"/>
      <c r="U1430" s="1" t="s">
        <v>9356</v>
      </c>
      <c r="V1430" s="5"/>
      <c r="W1430" s="5"/>
      <c r="X1430" s="18"/>
      <c r="Y1430" s="1" t="s">
        <v>5800</v>
      </c>
      <c r="Z1430" s="27" t="s">
        <v>5801</v>
      </c>
      <c r="AA1430" s="27" t="s">
        <v>5801</v>
      </c>
      <c r="AB1430" s="5"/>
      <c r="AC1430" s="5"/>
      <c r="AD1430" s="11"/>
      <c r="AE1430" s="1" t="s">
        <v>5803</v>
      </c>
      <c r="AF1430" s="28"/>
      <c r="AG1430" s="5"/>
      <c r="AH1430" s="5"/>
      <c r="AI1430" s="11"/>
      <c r="AJ1430" s="27" t="s">
        <v>5801</v>
      </c>
      <c r="AK1430" s="5"/>
      <c r="AL1430" s="18"/>
      <c r="AM1430" s="18"/>
      <c r="AN1430" s="18"/>
    </row>
    <row x14ac:dyDescent="0.25" r="1431" customHeight="1" ht="18.75">
      <c r="A1431" s="1" t="s">
        <v>1634</v>
      </c>
      <c r="B1431" s="1" t="s">
        <v>1921</v>
      </c>
      <c r="C1431" s="4">
        <v>53172056000190</v>
      </c>
      <c r="D1431" s="2" t="s">
        <v>9357</v>
      </c>
      <c r="E1431" s="4">
        <v>84991511255</v>
      </c>
      <c r="F1431" s="1" t="s">
        <v>9358</v>
      </c>
      <c r="G1431" s="22">
        <v>45559.84716435185</v>
      </c>
      <c r="H1431" s="3">
        <v>45597.233564814815</v>
      </c>
      <c r="I1431" s="22"/>
      <c r="J1431" s="1" t="s">
        <v>223</v>
      </c>
      <c r="K1431" s="1" t="s">
        <v>5824</v>
      </c>
      <c r="L1431" s="25" t="s">
        <v>5729</v>
      </c>
      <c r="M1431" s="4">
        <v>1244259</v>
      </c>
      <c r="N1431" s="4">
        <v>88645820</v>
      </c>
      <c r="O1431" s="4">
        <v>107932467</v>
      </c>
      <c r="P1431" s="5"/>
      <c r="Q1431" s="1" t="s">
        <v>5852</v>
      </c>
      <c r="R1431" s="5"/>
      <c r="S1431" s="1" t="s">
        <v>5814</v>
      </c>
      <c r="T1431" s="5"/>
      <c r="U1431" s="5"/>
      <c r="V1431" s="5"/>
      <c r="W1431" s="5"/>
      <c r="X1431" s="18"/>
      <c r="Y1431" s="1" t="s">
        <v>5800</v>
      </c>
      <c r="Z1431" s="27" t="s">
        <v>5801</v>
      </c>
      <c r="AA1431" s="27" t="s">
        <v>5801</v>
      </c>
      <c r="AB1431" s="1" t="s">
        <v>9359</v>
      </c>
      <c r="AC1431" s="27" t="s">
        <v>5802</v>
      </c>
      <c r="AD1431" s="3">
        <v>45559.84715277778</v>
      </c>
      <c r="AE1431" s="1" t="s">
        <v>5803</v>
      </c>
      <c r="AF1431" s="28"/>
      <c r="AG1431" s="5"/>
      <c r="AH1431" s="5"/>
      <c r="AI1431" s="11"/>
      <c r="AJ1431" s="27" t="s">
        <v>5801</v>
      </c>
      <c r="AK1431" s="27" t="s">
        <v>5802</v>
      </c>
      <c r="AL1431" s="4">
        <v>1</v>
      </c>
      <c r="AM1431" s="4">
        <v>2</v>
      </c>
      <c r="AN1431" s="4">
        <v>1</v>
      </c>
    </row>
    <row x14ac:dyDescent="0.25" r="1432" customHeight="1" ht="18.75">
      <c r="A1432" s="1" t="s">
        <v>494</v>
      </c>
      <c r="B1432" s="1" t="s">
        <v>2360</v>
      </c>
      <c r="C1432" s="4">
        <v>37515002000123</v>
      </c>
      <c r="D1432" s="2" t="s">
        <v>2360</v>
      </c>
      <c r="E1432" s="4">
        <v>31998085147</v>
      </c>
      <c r="F1432" s="1" t="s">
        <v>9360</v>
      </c>
      <c r="G1432" s="22">
        <v>44967.52991898148</v>
      </c>
      <c r="H1432" s="3">
        <v>45597.23354166667</v>
      </c>
      <c r="I1432" s="22"/>
      <c r="J1432" s="1" t="s">
        <v>144</v>
      </c>
      <c r="K1432" s="1" t="s">
        <v>6419</v>
      </c>
      <c r="L1432" s="25" t="s">
        <v>9361</v>
      </c>
      <c r="M1432" s="18"/>
      <c r="N1432" s="4">
        <v>74034734</v>
      </c>
      <c r="O1432" s="4">
        <v>90982749</v>
      </c>
      <c r="P1432" s="5"/>
      <c r="Q1432" s="5"/>
      <c r="R1432" s="5"/>
      <c r="S1432" s="5"/>
      <c r="T1432" s="1" t="s">
        <v>5798</v>
      </c>
      <c r="U1432" s="1" t="s">
        <v>9362</v>
      </c>
      <c r="V1432" s="5"/>
      <c r="W1432" s="27" t="s">
        <v>5801</v>
      </c>
      <c r="X1432" s="18"/>
      <c r="Y1432" s="1" t="s">
        <v>5800</v>
      </c>
      <c r="Z1432" s="27" t="s">
        <v>5801</v>
      </c>
      <c r="AA1432" s="27" t="s">
        <v>5801</v>
      </c>
      <c r="AB1432" s="1" t="s">
        <v>9363</v>
      </c>
      <c r="AC1432" s="5"/>
      <c r="AD1432" s="11"/>
      <c r="AE1432" s="1" t="s">
        <v>5803</v>
      </c>
      <c r="AF1432" s="28"/>
      <c r="AG1432" s="1" t="s">
        <v>5852</v>
      </c>
      <c r="AH1432" s="1" t="s">
        <v>9364</v>
      </c>
      <c r="AI1432" s="3">
        <v>45548.8028125</v>
      </c>
      <c r="AJ1432" s="27" t="s">
        <v>5801</v>
      </c>
      <c r="AK1432" s="5"/>
      <c r="AL1432" s="18"/>
      <c r="AM1432" s="18"/>
      <c r="AN1432" s="18"/>
    </row>
    <row x14ac:dyDescent="0.25" r="1433" customHeight="1" ht="18.75">
      <c r="A1433" s="1" t="s">
        <v>471</v>
      </c>
      <c r="B1433" s="1" t="s">
        <v>4872</v>
      </c>
      <c r="C1433" s="4">
        <v>8900597728</v>
      </c>
      <c r="D1433" s="2" t="s">
        <v>4872</v>
      </c>
      <c r="E1433" s="4">
        <v>21999509141</v>
      </c>
      <c r="F1433" s="1" t="s">
        <v>9365</v>
      </c>
      <c r="G1433" s="22">
        <v>45404.73855324074</v>
      </c>
      <c r="H1433" s="3">
        <v>45408.614282407405</v>
      </c>
      <c r="I1433" s="22">
        <v>45467.5578125</v>
      </c>
      <c r="J1433" s="1" t="s">
        <v>44</v>
      </c>
      <c r="K1433" s="1" t="s">
        <v>5863</v>
      </c>
      <c r="L1433" s="25" t="s">
        <v>5247</v>
      </c>
      <c r="M1433" s="18"/>
      <c r="N1433" s="4">
        <v>82182888</v>
      </c>
      <c r="O1433" s="4">
        <v>99990537</v>
      </c>
      <c r="P1433" s="5"/>
      <c r="Q1433" s="5"/>
      <c r="R1433" s="5"/>
      <c r="S1433" s="5"/>
      <c r="T1433" s="5"/>
      <c r="U1433" s="1" t="s">
        <v>9366</v>
      </c>
      <c r="V1433" s="5"/>
      <c r="W1433" s="5"/>
      <c r="X1433" s="18"/>
      <c r="Y1433" s="1" t="s">
        <v>5800</v>
      </c>
      <c r="Z1433" s="27" t="s">
        <v>5801</v>
      </c>
      <c r="AA1433" s="27" t="s">
        <v>5801</v>
      </c>
      <c r="AB1433" s="5"/>
      <c r="AC1433" s="27" t="s">
        <v>5802</v>
      </c>
      <c r="AD1433" s="3">
        <v>45404.738541666666</v>
      </c>
      <c r="AE1433" s="1" t="s">
        <v>5803</v>
      </c>
      <c r="AF1433" s="28"/>
      <c r="AG1433" s="5"/>
      <c r="AH1433" s="5"/>
      <c r="AI1433" s="11"/>
      <c r="AJ1433" s="5"/>
      <c r="AK1433" s="5"/>
      <c r="AL1433" s="18"/>
      <c r="AM1433" s="18"/>
      <c r="AN1433" s="18"/>
    </row>
    <row x14ac:dyDescent="0.25" r="1434" customHeight="1" ht="18.75">
      <c r="A1434" s="1" t="s">
        <v>735</v>
      </c>
      <c r="B1434" s="1" t="s">
        <v>2361</v>
      </c>
      <c r="C1434" s="4">
        <v>58094152000180</v>
      </c>
      <c r="D1434" s="2" t="s">
        <v>2361</v>
      </c>
      <c r="E1434" s="4">
        <v>19983592873</v>
      </c>
      <c r="F1434" s="1" t="s">
        <v>9367</v>
      </c>
      <c r="G1434" s="22">
        <v>45497.74476851852</v>
      </c>
      <c r="H1434" s="3">
        <v>45597.23357638889</v>
      </c>
      <c r="I1434" s="22"/>
      <c r="J1434" s="1" t="s">
        <v>75</v>
      </c>
      <c r="K1434" s="1" t="s">
        <v>5797</v>
      </c>
      <c r="L1434" s="25" t="s">
        <v>5477</v>
      </c>
      <c r="M1434" s="18"/>
      <c r="N1434" s="4">
        <v>86825672</v>
      </c>
      <c r="O1434" s="4">
        <v>105094520</v>
      </c>
      <c r="P1434" s="5"/>
      <c r="Q1434" s="5"/>
      <c r="R1434" s="5"/>
      <c r="S1434" s="5"/>
      <c r="T1434" s="1" t="s">
        <v>5815</v>
      </c>
      <c r="U1434" s="5"/>
      <c r="V1434" s="5"/>
      <c r="W1434" s="5"/>
      <c r="X1434" s="4">
        <v>134896</v>
      </c>
      <c r="Y1434" s="1" t="s">
        <v>5800</v>
      </c>
      <c r="Z1434" s="27" t="s">
        <v>5801</v>
      </c>
      <c r="AA1434" s="27" t="s">
        <v>5801</v>
      </c>
      <c r="AB1434" s="5"/>
      <c r="AC1434" s="27" t="s">
        <v>5802</v>
      </c>
      <c r="AD1434" s="3">
        <v>45497.74474537037</v>
      </c>
      <c r="AE1434" s="1" t="s">
        <v>5803</v>
      </c>
      <c r="AF1434" s="26" t="s">
        <v>9368</v>
      </c>
      <c r="AG1434" s="5"/>
      <c r="AH1434" s="5"/>
      <c r="AI1434" s="11"/>
      <c r="AJ1434" s="27" t="s">
        <v>5801</v>
      </c>
      <c r="AK1434" s="5"/>
      <c r="AL1434" s="18"/>
      <c r="AM1434" s="18"/>
      <c r="AN1434" s="18"/>
    </row>
    <row x14ac:dyDescent="0.25" r="1435" customHeight="1" ht="18.75">
      <c r="A1435" s="1" t="s">
        <v>1305</v>
      </c>
      <c r="B1435" s="1" t="s">
        <v>5076</v>
      </c>
      <c r="C1435" s="4">
        <v>34235393000134</v>
      </c>
      <c r="D1435" s="2" t="s">
        <v>5076</v>
      </c>
      <c r="E1435" s="4">
        <v>51997180098</v>
      </c>
      <c r="F1435" s="1" t="s">
        <v>9369</v>
      </c>
      <c r="G1435" s="22">
        <v>45579.55517361111</v>
      </c>
      <c r="H1435" s="3">
        <v>45597.160219907404</v>
      </c>
      <c r="I1435" s="22"/>
      <c r="J1435" s="1" t="s">
        <v>223</v>
      </c>
      <c r="K1435" s="1" t="s">
        <v>5812</v>
      </c>
      <c r="L1435" s="25" t="s">
        <v>9370</v>
      </c>
      <c r="M1435" s="18"/>
      <c r="N1435" s="4">
        <v>89200370</v>
      </c>
      <c r="O1435" s="4">
        <v>108801016</v>
      </c>
      <c r="P1435" s="5"/>
      <c r="Q1435" s="1" t="s">
        <v>7277</v>
      </c>
      <c r="R1435" s="5"/>
      <c r="S1435" s="1" t="s">
        <v>5859</v>
      </c>
      <c r="T1435" s="1" t="s">
        <v>5815</v>
      </c>
      <c r="U1435" s="5"/>
      <c r="V1435" s="5"/>
      <c r="W1435" s="5"/>
      <c r="X1435" s="18"/>
      <c r="Y1435" s="1" t="s">
        <v>5800</v>
      </c>
      <c r="Z1435" s="27" t="s">
        <v>5801</v>
      </c>
      <c r="AA1435" s="27" t="s">
        <v>5801</v>
      </c>
      <c r="AB1435" s="1" t="s">
        <v>9371</v>
      </c>
      <c r="AC1435" s="27" t="s">
        <v>5802</v>
      </c>
      <c r="AD1435" s="3">
        <v>45579.55516203704</v>
      </c>
      <c r="AE1435" s="1" t="s">
        <v>5803</v>
      </c>
      <c r="AF1435" s="26" t="s">
        <v>9372</v>
      </c>
      <c r="AG1435" s="5"/>
      <c r="AH1435" s="5"/>
      <c r="AI1435" s="11"/>
      <c r="AJ1435" s="27" t="s">
        <v>5801</v>
      </c>
      <c r="AK1435" s="27" t="s">
        <v>5801</v>
      </c>
      <c r="AL1435" s="4">
        <v>0</v>
      </c>
      <c r="AM1435" s="4">
        <v>0</v>
      </c>
      <c r="AN1435" s="4">
        <v>0</v>
      </c>
    </row>
    <row x14ac:dyDescent="0.25" r="1436" customHeight="1" ht="18.75">
      <c r="A1436" s="1" t="s">
        <v>9373</v>
      </c>
      <c r="B1436" s="1" t="s">
        <v>9374</v>
      </c>
      <c r="C1436" s="18"/>
      <c r="D1436" s="2" t="s">
        <v>9374</v>
      </c>
      <c r="E1436" s="4">
        <v>31998085147</v>
      </c>
      <c r="F1436" s="1" t="s">
        <v>9375</v>
      </c>
      <c r="G1436" s="22">
        <v>45318.080717592595</v>
      </c>
      <c r="H1436" s="3">
        <v>45597.23355324074</v>
      </c>
      <c r="I1436" s="22"/>
      <c r="J1436" s="1" t="s">
        <v>114</v>
      </c>
      <c r="K1436" s="5"/>
      <c r="L1436" s="25" t="s">
        <v>9376</v>
      </c>
      <c r="M1436" s="18"/>
      <c r="N1436" s="4">
        <v>160</v>
      </c>
      <c r="O1436" s="4">
        <v>151</v>
      </c>
      <c r="P1436" s="5"/>
      <c r="Q1436" s="1" t="s">
        <v>9377</v>
      </c>
      <c r="R1436" s="1" t="s">
        <v>9378</v>
      </c>
      <c r="S1436" s="1" t="s">
        <v>9379</v>
      </c>
      <c r="T1436" s="5"/>
      <c r="U1436" s="5"/>
      <c r="V1436" s="5"/>
      <c r="W1436" s="5"/>
      <c r="X1436" s="18"/>
      <c r="Y1436" s="1" t="s">
        <v>5800</v>
      </c>
      <c r="Z1436" s="27" t="s">
        <v>5801</v>
      </c>
      <c r="AA1436" s="27" t="s">
        <v>5801</v>
      </c>
      <c r="AB1436" s="5"/>
      <c r="AC1436" s="5"/>
      <c r="AD1436" s="11"/>
      <c r="AE1436" s="1" t="s">
        <v>5803</v>
      </c>
      <c r="AF1436" s="28"/>
      <c r="AG1436" s="5"/>
      <c r="AH1436" s="5"/>
      <c r="AI1436" s="11"/>
      <c r="AJ1436" s="27" t="s">
        <v>5801</v>
      </c>
      <c r="AK1436" s="5"/>
      <c r="AL1436" s="18"/>
      <c r="AM1436" s="18"/>
      <c r="AN1436" s="18"/>
    </row>
    <row x14ac:dyDescent="0.25" r="1437" customHeight="1" ht="18.75">
      <c r="A1437" s="1" t="s">
        <v>1062</v>
      </c>
      <c r="B1437" s="1" t="s">
        <v>2362</v>
      </c>
      <c r="C1437" s="4">
        <v>6322105914</v>
      </c>
      <c r="D1437" s="2" t="s">
        <v>2362</v>
      </c>
      <c r="E1437" s="4">
        <v>41998060085</v>
      </c>
      <c r="F1437" s="1" t="s">
        <v>9380</v>
      </c>
      <c r="G1437" s="22">
        <v>45175.60778935185</v>
      </c>
      <c r="H1437" s="3">
        <v>45597.23359953704</v>
      </c>
      <c r="I1437" s="22"/>
      <c r="J1437" s="1" t="s">
        <v>44</v>
      </c>
      <c r="K1437" s="1" t="s">
        <v>5824</v>
      </c>
      <c r="L1437" s="25" t="s">
        <v>9381</v>
      </c>
      <c r="M1437" s="4">
        <v>1151116</v>
      </c>
      <c r="N1437" s="4">
        <v>71305304</v>
      </c>
      <c r="O1437" s="4">
        <v>99838642</v>
      </c>
      <c r="P1437" s="5"/>
      <c r="Q1437" s="5"/>
      <c r="R1437" s="5"/>
      <c r="S1437" s="5"/>
      <c r="T1437" s="5"/>
      <c r="U1437" s="1" t="s">
        <v>9382</v>
      </c>
      <c r="V1437" s="5"/>
      <c r="W1437" s="5"/>
      <c r="X1437" s="18"/>
      <c r="Y1437" s="1" t="s">
        <v>5800</v>
      </c>
      <c r="Z1437" s="27" t="s">
        <v>5801</v>
      </c>
      <c r="AA1437" s="27" t="s">
        <v>5802</v>
      </c>
      <c r="AB1437" s="5"/>
      <c r="AC1437" s="5"/>
      <c r="AD1437" s="11"/>
      <c r="AE1437" s="1" t="s">
        <v>5803</v>
      </c>
      <c r="AF1437" s="28"/>
      <c r="AG1437" s="5"/>
      <c r="AH1437" s="5"/>
      <c r="AI1437" s="11"/>
      <c r="AJ1437" s="27" t="s">
        <v>5802</v>
      </c>
      <c r="AK1437" s="5"/>
      <c r="AL1437" s="18"/>
      <c r="AM1437" s="18"/>
      <c r="AN1437" s="18"/>
    </row>
    <row x14ac:dyDescent="0.25" r="1438" customHeight="1" ht="18.75">
      <c r="A1438" s="1" t="s">
        <v>1260</v>
      </c>
      <c r="B1438" s="1" t="s">
        <v>2363</v>
      </c>
      <c r="C1438" s="4">
        <v>40407952000149</v>
      </c>
      <c r="D1438" s="2" t="s">
        <v>2363</v>
      </c>
      <c r="E1438" s="4">
        <v>43998576292</v>
      </c>
      <c r="F1438" s="1" t="s">
        <v>9383</v>
      </c>
      <c r="G1438" s="22">
        <v>45266.96005787037</v>
      </c>
      <c r="H1438" s="3">
        <v>45329.61206018519</v>
      </c>
      <c r="I1438" s="22">
        <v>45388.57292824074</v>
      </c>
      <c r="J1438" s="1" t="s">
        <v>20</v>
      </c>
      <c r="K1438" s="1" t="s">
        <v>5835</v>
      </c>
      <c r="L1438" s="25" t="s">
        <v>9384</v>
      </c>
      <c r="M1438" s="18"/>
      <c r="N1438" s="4">
        <v>75138783</v>
      </c>
      <c r="O1438" s="4">
        <v>95565823</v>
      </c>
      <c r="P1438" s="5"/>
      <c r="Q1438" s="5"/>
      <c r="R1438" s="5"/>
      <c r="S1438" s="5"/>
      <c r="T1438" s="5"/>
      <c r="U1438" s="1" t="s">
        <v>9385</v>
      </c>
      <c r="V1438" s="5"/>
      <c r="W1438" s="5"/>
      <c r="X1438" s="18"/>
      <c r="Y1438" s="1" t="s">
        <v>5800</v>
      </c>
      <c r="Z1438" s="27" t="s">
        <v>5801</v>
      </c>
      <c r="AA1438" s="27" t="s">
        <v>5802</v>
      </c>
      <c r="AB1438" s="5"/>
      <c r="AC1438" s="5"/>
      <c r="AD1438" s="11"/>
      <c r="AE1438" s="1" t="s">
        <v>5803</v>
      </c>
      <c r="AF1438" s="28"/>
      <c r="AG1438" s="5"/>
      <c r="AH1438" s="5"/>
      <c r="AI1438" s="11"/>
      <c r="AJ1438" s="5"/>
      <c r="AK1438" s="5"/>
      <c r="AL1438" s="18"/>
      <c r="AM1438" s="18"/>
      <c r="AN1438" s="18"/>
    </row>
    <row x14ac:dyDescent="0.25" r="1439" customHeight="1" ht="18.75">
      <c r="A1439" s="1" t="s">
        <v>1613</v>
      </c>
      <c r="B1439" s="1" t="s">
        <v>5077</v>
      </c>
      <c r="C1439" s="4">
        <v>49212907000103</v>
      </c>
      <c r="D1439" s="2" t="s">
        <v>9386</v>
      </c>
      <c r="E1439" s="4">
        <v>41998950500</v>
      </c>
      <c r="F1439" s="1" t="s">
        <v>9387</v>
      </c>
      <c r="G1439" s="22">
        <v>45574.9771412037</v>
      </c>
      <c r="H1439" s="3">
        <v>45597.23670138889</v>
      </c>
      <c r="I1439" s="22"/>
      <c r="J1439" s="1" t="s">
        <v>173</v>
      </c>
      <c r="K1439" s="1" t="s">
        <v>5824</v>
      </c>
      <c r="L1439" s="25" t="s">
        <v>9388</v>
      </c>
      <c r="M1439" s="4">
        <v>1196059</v>
      </c>
      <c r="N1439" s="4">
        <v>89057067</v>
      </c>
      <c r="O1439" s="4">
        <v>108625017</v>
      </c>
      <c r="P1439" s="5"/>
      <c r="Q1439" s="1" t="s">
        <v>5852</v>
      </c>
      <c r="R1439" s="5"/>
      <c r="S1439" s="1" t="s">
        <v>5882</v>
      </c>
      <c r="T1439" s="1" t="s">
        <v>5815</v>
      </c>
      <c r="U1439" s="5"/>
      <c r="V1439" s="5"/>
      <c r="W1439" s="5"/>
      <c r="X1439" s="18"/>
      <c r="Y1439" s="1" t="s">
        <v>5800</v>
      </c>
      <c r="Z1439" s="27" t="s">
        <v>5801</v>
      </c>
      <c r="AA1439" s="27" t="s">
        <v>5801</v>
      </c>
      <c r="AB1439" s="1" t="s">
        <v>9389</v>
      </c>
      <c r="AC1439" s="27" t="s">
        <v>5802</v>
      </c>
      <c r="AD1439" s="3">
        <v>45574.97712962963</v>
      </c>
      <c r="AE1439" s="1" t="s">
        <v>5803</v>
      </c>
      <c r="AF1439" s="28"/>
      <c r="AG1439" s="5"/>
      <c r="AH1439" s="5"/>
      <c r="AI1439" s="11"/>
      <c r="AJ1439" s="27" t="s">
        <v>5801</v>
      </c>
      <c r="AK1439" s="27" t="s">
        <v>5802</v>
      </c>
      <c r="AL1439" s="4">
        <v>1</v>
      </c>
      <c r="AM1439" s="4">
        <v>0</v>
      </c>
      <c r="AN1439" s="4">
        <v>1</v>
      </c>
    </row>
    <row x14ac:dyDescent="0.25" r="1440" customHeight="1" ht="18.75">
      <c r="A1440" s="1" t="s">
        <v>1553</v>
      </c>
      <c r="B1440" s="1" t="s">
        <v>5078</v>
      </c>
      <c r="C1440" s="4">
        <v>37975510000194</v>
      </c>
      <c r="D1440" s="2" t="s">
        <v>9390</v>
      </c>
      <c r="E1440" s="4">
        <v>21980626460</v>
      </c>
      <c r="F1440" s="1" t="s">
        <v>9391</v>
      </c>
      <c r="G1440" s="22">
        <v>45589.861655092594</v>
      </c>
      <c r="H1440" s="3">
        <v>45597.17407407407</v>
      </c>
      <c r="I1440" s="22"/>
      <c r="J1440" s="1" t="s">
        <v>311</v>
      </c>
      <c r="K1440" s="1" t="s">
        <v>5863</v>
      </c>
      <c r="L1440" s="25" t="s">
        <v>9392</v>
      </c>
      <c r="M1440" s="18"/>
      <c r="N1440" s="4">
        <v>89641756</v>
      </c>
      <c r="O1440" s="4">
        <v>109372513</v>
      </c>
      <c r="P1440" s="5"/>
      <c r="Q1440" s="1" t="s">
        <v>6101</v>
      </c>
      <c r="R1440" s="5"/>
      <c r="S1440" s="1" t="s">
        <v>5814</v>
      </c>
      <c r="T1440" s="5"/>
      <c r="U1440" s="5"/>
      <c r="V1440" s="5"/>
      <c r="W1440" s="5"/>
      <c r="X1440" s="18"/>
      <c r="Y1440" s="1" t="s">
        <v>5800</v>
      </c>
      <c r="Z1440" s="27" t="s">
        <v>5801</v>
      </c>
      <c r="AA1440" s="27" t="s">
        <v>5801</v>
      </c>
      <c r="AB1440" s="1" t="s">
        <v>9393</v>
      </c>
      <c r="AC1440" s="27" t="s">
        <v>5802</v>
      </c>
      <c r="AD1440" s="3">
        <v>45589.86164351852</v>
      </c>
      <c r="AE1440" s="1" t="s">
        <v>5803</v>
      </c>
      <c r="AF1440" s="28"/>
      <c r="AG1440" s="5"/>
      <c r="AH1440" s="5"/>
      <c r="AI1440" s="11"/>
      <c r="AJ1440" s="27" t="s">
        <v>5801</v>
      </c>
      <c r="AK1440" s="27" t="s">
        <v>5802</v>
      </c>
      <c r="AL1440" s="4">
        <v>1</v>
      </c>
      <c r="AM1440" s="4">
        <v>1</v>
      </c>
      <c r="AN1440" s="4">
        <v>2</v>
      </c>
    </row>
    <row x14ac:dyDescent="0.25" r="1441" customHeight="1" ht="18.75">
      <c r="A1441" s="1" t="s">
        <v>1404</v>
      </c>
      <c r="B1441" s="1" t="s">
        <v>4873</v>
      </c>
      <c r="C1441" s="4">
        <v>34774451000106</v>
      </c>
      <c r="D1441" s="2" t="s">
        <v>4873</v>
      </c>
      <c r="E1441" s="4">
        <v>11998098871</v>
      </c>
      <c r="F1441" s="1" t="s">
        <v>9394</v>
      </c>
      <c r="G1441" s="22">
        <v>45463.702569444446</v>
      </c>
      <c r="H1441" s="3">
        <v>45597.23351851852</v>
      </c>
      <c r="I1441" s="22"/>
      <c r="J1441" s="1" t="s">
        <v>223</v>
      </c>
      <c r="K1441" s="1" t="s">
        <v>5835</v>
      </c>
      <c r="L1441" s="25" t="s">
        <v>5381</v>
      </c>
      <c r="M1441" s="18"/>
      <c r="N1441" s="4">
        <v>85806538</v>
      </c>
      <c r="O1441" s="4">
        <v>103464578</v>
      </c>
      <c r="P1441" s="5"/>
      <c r="Q1441" s="5"/>
      <c r="R1441" s="5"/>
      <c r="S1441" s="5"/>
      <c r="T1441" s="1" t="s">
        <v>5815</v>
      </c>
      <c r="U1441" s="1" t="s">
        <v>9394</v>
      </c>
      <c r="V1441" s="5"/>
      <c r="W1441" s="5"/>
      <c r="X1441" s="18"/>
      <c r="Y1441" s="1" t="s">
        <v>5800</v>
      </c>
      <c r="Z1441" s="27" t="s">
        <v>5801</v>
      </c>
      <c r="AA1441" s="27" t="s">
        <v>5801</v>
      </c>
      <c r="AB1441" s="5"/>
      <c r="AC1441" s="27" t="s">
        <v>5802</v>
      </c>
      <c r="AD1441" s="3">
        <v>45463.7025462963</v>
      </c>
      <c r="AE1441" s="1" t="s">
        <v>5803</v>
      </c>
      <c r="AF1441" s="28"/>
      <c r="AG1441" s="5"/>
      <c r="AH1441" s="5"/>
      <c r="AI1441" s="11"/>
      <c r="AJ1441" s="27" t="s">
        <v>5801</v>
      </c>
      <c r="AK1441" s="5"/>
      <c r="AL1441" s="18"/>
      <c r="AM1441" s="18"/>
      <c r="AN1441" s="18"/>
    </row>
    <row x14ac:dyDescent="0.25" r="1442" customHeight="1" ht="18.75">
      <c r="A1442" s="1" t="s">
        <v>1300</v>
      </c>
      <c r="B1442" s="1" t="s">
        <v>5079</v>
      </c>
      <c r="C1442" s="4">
        <v>17670146000147</v>
      </c>
      <c r="D1442" s="2" t="s">
        <v>9395</v>
      </c>
      <c r="E1442" s="4">
        <v>21995078942</v>
      </c>
      <c r="F1442" s="1" t="s">
        <v>9396</v>
      </c>
      <c r="G1442" s="22">
        <v>45569.69122685185</v>
      </c>
      <c r="H1442" s="3">
        <v>45597.23355324074</v>
      </c>
      <c r="I1442" s="22"/>
      <c r="J1442" s="1" t="s">
        <v>223</v>
      </c>
      <c r="K1442" s="1" t="s">
        <v>5863</v>
      </c>
      <c r="L1442" s="25" t="s">
        <v>9397</v>
      </c>
      <c r="M1442" s="18"/>
      <c r="N1442" s="4">
        <v>88874612</v>
      </c>
      <c r="O1442" s="4">
        <v>108377862</v>
      </c>
      <c r="P1442" s="5"/>
      <c r="Q1442" s="1" t="s">
        <v>5852</v>
      </c>
      <c r="R1442" s="5"/>
      <c r="S1442" s="1" t="s">
        <v>5814</v>
      </c>
      <c r="T1442" s="5"/>
      <c r="U1442" s="5"/>
      <c r="V1442" s="5"/>
      <c r="W1442" s="5"/>
      <c r="X1442" s="18"/>
      <c r="Y1442" s="1" t="s">
        <v>5800</v>
      </c>
      <c r="Z1442" s="27" t="s">
        <v>5801</v>
      </c>
      <c r="AA1442" s="27" t="s">
        <v>5801</v>
      </c>
      <c r="AB1442" s="5"/>
      <c r="AC1442" s="27" t="s">
        <v>5802</v>
      </c>
      <c r="AD1442" s="3">
        <v>45569.69122685185</v>
      </c>
      <c r="AE1442" s="1" t="s">
        <v>5803</v>
      </c>
      <c r="AF1442" s="28"/>
      <c r="AG1442" s="5"/>
      <c r="AH1442" s="5"/>
      <c r="AI1442" s="11"/>
      <c r="AJ1442" s="27" t="s">
        <v>5801</v>
      </c>
      <c r="AK1442" s="27" t="s">
        <v>5802</v>
      </c>
      <c r="AL1442" s="4">
        <v>1</v>
      </c>
      <c r="AM1442" s="4">
        <v>1</v>
      </c>
      <c r="AN1442" s="4">
        <v>3</v>
      </c>
    </row>
    <row x14ac:dyDescent="0.25" r="1443" customHeight="1" ht="18.75">
      <c r="A1443" s="1" t="s">
        <v>1216</v>
      </c>
      <c r="B1443" s="1" t="s">
        <v>1922</v>
      </c>
      <c r="C1443" s="4">
        <v>11305399000135</v>
      </c>
      <c r="D1443" s="2" t="s">
        <v>9398</v>
      </c>
      <c r="E1443" s="4">
        <v>21969367454</v>
      </c>
      <c r="F1443" s="1" t="s">
        <v>9399</v>
      </c>
      <c r="G1443" s="22">
        <v>45389.8953125</v>
      </c>
      <c r="H1443" s="3">
        <v>45597.23354166667</v>
      </c>
      <c r="I1443" s="22"/>
      <c r="J1443" s="1" t="s">
        <v>108</v>
      </c>
      <c r="K1443" s="1" t="s">
        <v>5797</v>
      </c>
      <c r="L1443" s="25" t="s">
        <v>5196</v>
      </c>
      <c r="M1443" s="18"/>
      <c r="N1443" s="4">
        <v>80904015</v>
      </c>
      <c r="O1443" s="4">
        <v>99115784</v>
      </c>
      <c r="P1443" s="5"/>
      <c r="Q1443" s="5"/>
      <c r="R1443" s="5"/>
      <c r="S1443" s="5"/>
      <c r="T1443" s="5"/>
      <c r="U1443" s="1" t="s">
        <v>9400</v>
      </c>
      <c r="V1443" s="5"/>
      <c r="W1443" s="5"/>
      <c r="X1443" s="18"/>
      <c r="Y1443" s="1" t="s">
        <v>5800</v>
      </c>
      <c r="Z1443" s="27" t="s">
        <v>5801</v>
      </c>
      <c r="AA1443" s="27" t="s">
        <v>5801</v>
      </c>
      <c r="AB1443" s="5"/>
      <c r="AC1443" s="27" t="s">
        <v>5802</v>
      </c>
      <c r="AD1443" s="3">
        <v>45389.89530092593</v>
      </c>
      <c r="AE1443" s="1" t="s">
        <v>5803</v>
      </c>
      <c r="AF1443" s="28"/>
      <c r="AG1443" s="5"/>
      <c r="AH1443" s="5"/>
      <c r="AI1443" s="11"/>
      <c r="AJ1443" s="27" t="s">
        <v>5801</v>
      </c>
      <c r="AK1443" s="5"/>
      <c r="AL1443" s="18"/>
      <c r="AM1443" s="18"/>
      <c r="AN1443" s="18"/>
    </row>
    <row x14ac:dyDescent="0.25" r="1444" customHeight="1" ht="18.75">
      <c r="A1444" s="1" t="s">
        <v>1191</v>
      </c>
      <c r="B1444" s="1" t="s">
        <v>4874</v>
      </c>
      <c r="C1444" s="4">
        <v>44957234000105</v>
      </c>
      <c r="D1444" s="2" t="s">
        <v>4874</v>
      </c>
      <c r="E1444" s="4">
        <v>31992053001</v>
      </c>
      <c r="F1444" s="1" t="s">
        <v>9401</v>
      </c>
      <c r="G1444" s="22">
        <v>45533.74133101852</v>
      </c>
      <c r="H1444" s="3">
        <v>45597.233564814815</v>
      </c>
      <c r="I1444" s="22"/>
      <c r="J1444" s="1" t="s">
        <v>223</v>
      </c>
      <c r="K1444" s="1" t="s">
        <v>5797</v>
      </c>
      <c r="L1444" s="1" t="s">
        <v>5603</v>
      </c>
      <c r="M1444" s="18"/>
      <c r="N1444" s="4">
        <v>87847223</v>
      </c>
      <c r="O1444" s="4">
        <v>106710899</v>
      </c>
      <c r="P1444" s="5"/>
      <c r="Q1444" s="1" t="s">
        <v>5852</v>
      </c>
      <c r="R1444" s="5"/>
      <c r="S1444" s="1" t="s">
        <v>5814</v>
      </c>
      <c r="T1444" s="5"/>
      <c r="U1444" s="5"/>
      <c r="V1444" s="5"/>
      <c r="W1444" s="5"/>
      <c r="X1444" s="4">
        <v>141256</v>
      </c>
      <c r="Y1444" s="1" t="s">
        <v>5800</v>
      </c>
      <c r="Z1444" s="27" t="s">
        <v>5801</v>
      </c>
      <c r="AA1444" s="27" t="s">
        <v>5801</v>
      </c>
      <c r="AB1444" s="1" t="s">
        <v>9402</v>
      </c>
      <c r="AC1444" s="27" t="s">
        <v>5802</v>
      </c>
      <c r="AD1444" s="3">
        <v>45533.741319444445</v>
      </c>
      <c r="AE1444" s="1" t="s">
        <v>5803</v>
      </c>
      <c r="AF1444" s="28"/>
      <c r="AG1444" s="5"/>
      <c r="AH1444" s="5"/>
      <c r="AI1444" s="11"/>
      <c r="AJ1444" s="27" t="s">
        <v>5801</v>
      </c>
      <c r="AK1444" s="27" t="s">
        <v>5802</v>
      </c>
      <c r="AL1444" s="4">
        <v>1</v>
      </c>
      <c r="AM1444" s="4">
        <v>0</v>
      </c>
      <c r="AN1444" s="4">
        <v>2</v>
      </c>
    </row>
    <row x14ac:dyDescent="0.25" r="1445" customHeight="1" ht="18.75">
      <c r="A1445" s="1" t="s">
        <v>1356</v>
      </c>
      <c r="B1445" s="1" t="s">
        <v>5080</v>
      </c>
      <c r="C1445" s="4">
        <v>46999766894</v>
      </c>
      <c r="D1445" s="2" t="s">
        <v>5080</v>
      </c>
      <c r="E1445" s="4">
        <v>11973369192</v>
      </c>
      <c r="F1445" s="1" t="s">
        <v>9403</v>
      </c>
      <c r="G1445" s="22">
        <v>45485.88056712963</v>
      </c>
      <c r="H1445" s="3">
        <v>45597.23357638889</v>
      </c>
      <c r="I1445" s="22"/>
      <c r="J1445" s="1" t="s">
        <v>119</v>
      </c>
      <c r="K1445" s="1" t="s">
        <v>5863</v>
      </c>
      <c r="L1445" s="25" t="s">
        <v>5450</v>
      </c>
      <c r="M1445" s="18"/>
      <c r="N1445" s="4">
        <v>86481901</v>
      </c>
      <c r="O1445" s="4">
        <v>104558280</v>
      </c>
      <c r="P1445" s="5"/>
      <c r="Q1445" s="5"/>
      <c r="R1445" s="5"/>
      <c r="S1445" s="5"/>
      <c r="T1445" s="5"/>
      <c r="U1445" s="5"/>
      <c r="V1445" s="5"/>
      <c r="W1445" s="5"/>
      <c r="X1445" s="18"/>
      <c r="Y1445" s="1" t="s">
        <v>5800</v>
      </c>
      <c r="Z1445" s="27" t="s">
        <v>5801</v>
      </c>
      <c r="AA1445" s="27" t="s">
        <v>5801</v>
      </c>
      <c r="AB1445" s="5"/>
      <c r="AC1445" s="27" t="s">
        <v>5802</v>
      </c>
      <c r="AD1445" s="3">
        <v>45485.880532407406</v>
      </c>
      <c r="AE1445" s="1" t="s">
        <v>5803</v>
      </c>
      <c r="AF1445" s="28"/>
      <c r="AG1445" s="5"/>
      <c r="AH1445" s="5"/>
      <c r="AI1445" s="11"/>
      <c r="AJ1445" s="27" t="s">
        <v>5801</v>
      </c>
      <c r="AK1445" s="5"/>
      <c r="AL1445" s="18"/>
      <c r="AM1445" s="18"/>
      <c r="AN1445" s="18"/>
    </row>
    <row x14ac:dyDescent="0.25" r="1446" customHeight="1" ht="18.75">
      <c r="A1446" s="1" t="s">
        <v>581</v>
      </c>
      <c r="B1446" s="1" t="s">
        <v>9404</v>
      </c>
      <c r="C1446" s="4">
        <v>27363015000170</v>
      </c>
      <c r="D1446" s="2" t="s">
        <v>9404</v>
      </c>
      <c r="E1446" s="4">
        <v>27998031107</v>
      </c>
      <c r="F1446" s="1" t="s">
        <v>9405</v>
      </c>
      <c r="G1446" s="22">
        <v>45212.50938657407</v>
      </c>
      <c r="H1446" s="3">
        <v>45597.22734953704</v>
      </c>
      <c r="I1446" s="22"/>
      <c r="J1446" s="1" t="s">
        <v>41</v>
      </c>
      <c r="K1446" s="1" t="s">
        <v>5797</v>
      </c>
      <c r="L1446" s="25" t="s">
        <v>9406</v>
      </c>
      <c r="M1446" s="18"/>
      <c r="N1446" s="4">
        <v>73042202</v>
      </c>
      <c r="O1446" s="4">
        <v>89705232</v>
      </c>
      <c r="P1446" s="5"/>
      <c r="Q1446" s="5"/>
      <c r="R1446" s="5"/>
      <c r="S1446" s="5"/>
      <c r="T1446" s="1" t="s">
        <v>5815</v>
      </c>
      <c r="U1446" s="1" t="s">
        <v>9407</v>
      </c>
      <c r="V1446" s="5"/>
      <c r="W1446" s="27" t="s">
        <v>5802</v>
      </c>
      <c r="X1446" s="18"/>
      <c r="Y1446" s="1" t="s">
        <v>5800</v>
      </c>
      <c r="Z1446" s="27" t="s">
        <v>5801</v>
      </c>
      <c r="AA1446" s="27" t="s">
        <v>5801</v>
      </c>
      <c r="AB1446" s="1" t="s">
        <v>9408</v>
      </c>
      <c r="AC1446" s="5"/>
      <c r="AD1446" s="11"/>
      <c r="AE1446" s="1" t="s">
        <v>5803</v>
      </c>
      <c r="AF1446" s="28"/>
      <c r="AG1446" s="5"/>
      <c r="AH1446" s="1" t="s">
        <v>9409</v>
      </c>
      <c r="AI1446" s="3">
        <v>45548.84260416667</v>
      </c>
      <c r="AJ1446" s="27" t="s">
        <v>5801</v>
      </c>
      <c r="AK1446" s="5"/>
      <c r="AL1446" s="18"/>
      <c r="AM1446" s="18"/>
      <c r="AN1446" s="18"/>
    </row>
    <row x14ac:dyDescent="0.25" r="1447" customHeight="1" ht="18.75">
      <c r="A1447" s="1" t="s">
        <v>1694</v>
      </c>
      <c r="B1447" s="1" t="s">
        <v>4875</v>
      </c>
      <c r="C1447" s="4">
        <v>39306125000180</v>
      </c>
      <c r="D1447" s="2" t="s">
        <v>4875</v>
      </c>
      <c r="E1447" s="4">
        <v>28999473383</v>
      </c>
      <c r="F1447" s="1" t="s">
        <v>9410</v>
      </c>
      <c r="G1447" s="22">
        <v>45590.795127314814</v>
      </c>
      <c r="H1447" s="3">
        <v>45597.097592592596</v>
      </c>
      <c r="I1447" s="22"/>
      <c r="J1447" s="1" t="s">
        <v>204</v>
      </c>
      <c r="K1447" s="1" t="s">
        <v>5846</v>
      </c>
      <c r="L1447" s="25" t="s">
        <v>9411</v>
      </c>
      <c r="M1447" s="18"/>
      <c r="N1447" s="4">
        <v>89663371</v>
      </c>
      <c r="O1447" s="4">
        <v>109408654</v>
      </c>
      <c r="P1447" s="5"/>
      <c r="Q1447" s="1" t="s">
        <v>5852</v>
      </c>
      <c r="R1447" s="5"/>
      <c r="S1447" s="1" t="s">
        <v>5927</v>
      </c>
      <c r="T1447" s="1" t="s">
        <v>5798</v>
      </c>
      <c r="U1447" s="5"/>
      <c r="V1447" s="5"/>
      <c r="W1447" s="5"/>
      <c r="X1447" s="18"/>
      <c r="Y1447" s="1" t="s">
        <v>5800</v>
      </c>
      <c r="Z1447" s="27" t="s">
        <v>5801</v>
      </c>
      <c r="AA1447" s="27" t="s">
        <v>5801</v>
      </c>
      <c r="AB1447" s="1" t="s">
        <v>9412</v>
      </c>
      <c r="AC1447" s="27" t="s">
        <v>5802</v>
      </c>
      <c r="AD1447" s="3">
        <v>45590.795115740744</v>
      </c>
      <c r="AE1447" s="1" t="s">
        <v>5803</v>
      </c>
      <c r="AF1447" s="28"/>
      <c r="AG1447" s="5"/>
      <c r="AH1447" s="5"/>
      <c r="AI1447" s="11"/>
      <c r="AJ1447" s="27" t="s">
        <v>5801</v>
      </c>
      <c r="AK1447" s="27" t="s">
        <v>5801</v>
      </c>
      <c r="AL1447" s="4">
        <v>0</v>
      </c>
      <c r="AM1447" s="4">
        <v>0</v>
      </c>
      <c r="AN1447" s="4">
        <v>0</v>
      </c>
    </row>
    <row x14ac:dyDescent="0.25" r="1448" customHeight="1" ht="18.75">
      <c r="A1448" s="1" t="s">
        <v>944</v>
      </c>
      <c r="B1448" s="1" t="s">
        <v>2073</v>
      </c>
      <c r="C1448" s="4">
        <v>20641851000120</v>
      </c>
      <c r="D1448" s="2" t="s">
        <v>2073</v>
      </c>
      <c r="E1448" s="4">
        <v>43996087093</v>
      </c>
      <c r="F1448" s="1" t="s">
        <v>9413</v>
      </c>
      <c r="G1448" s="22">
        <v>45391.884780092594</v>
      </c>
      <c r="H1448" s="3">
        <v>45597.23670138889</v>
      </c>
      <c r="I1448" s="22"/>
      <c r="J1448" s="1" t="s">
        <v>316</v>
      </c>
      <c r="K1448" s="1" t="s">
        <v>5797</v>
      </c>
      <c r="L1448" s="25" t="s">
        <v>5206</v>
      </c>
      <c r="M1448" s="4">
        <v>1003709</v>
      </c>
      <c r="N1448" s="4">
        <v>81078207</v>
      </c>
      <c r="O1448" s="4">
        <v>99171775</v>
      </c>
      <c r="P1448" s="5"/>
      <c r="Q1448" s="5"/>
      <c r="R1448" s="5"/>
      <c r="S1448" s="5"/>
      <c r="T1448" s="5"/>
      <c r="U1448" s="1" t="s">
        <v>6771</v>
      </c>
      <c r="V1448" s="5"/>
      <c r="W1448" s="5"/>
      <c r="X1448" s="4">
        <v>117996</v>
      </c>
      <c r="Y1448" s="1" t="s">
        <v>5800</v>
      </c>
      <c r="Z1448" s="27" t="s">
        <v>5801</v>
      </c>
      <c r="AA1448" s="27" t="s">
        <v>5801</v>
      </c>
      <c r="AB1448" s="5"/>
      <c r="AC1448" s="27" t="s">
        <v>5802</v>
      </c>
      <c r="AD1448" s="3">
        <v>45391.87788194444</v>
      </c>
      <c r="AE1448" s="1" t="s">
        <v>5803</v>
      </c>
      <c r="AF1448" s="28"/>
      <c r="AG1448" s="5"/>
      <c r="AH1448" s="5"/>
      <c r="AI1448" s="11"/>
      <c r="AJ1448" s="27" t="s">
        <v>5801</v>
      </c>
      <c r="AK1448" s="5"/>
      <c r="AL1448" s="18"/>
      <c r="AM1448" s="18"/>
      <c r="AN1448" s="18"/>
    </row>
    <row x14ac:dyDescent="0.25" r="1449" customHeight="1" ht="18.75">
      <c r="A1449" s="1" t="s">
        <v>1494</v>
      </c>
      <c r="B1449" s="1" t="s">
        <v>9414</v>
      </c>
      <c r="C1449" s="4">
        <v>26154655000108</v>
      </c>
      <c r="D1449" s="2" t="s">
        <v>9415</v>
      </c>
      <c r="E1449" s="4">
        <v>21964126682</v>
      </c>
      <c r="F1449" s="1" t="s">
        <v>9416</v>
      </c>
      <c r="G1449" s="22">
        <v>45532.54787037037</v>
      </c>
      <c r="H1449" s="3">
        <v>45590.42556712963</v>
      </c>
      <c r="I1449" s="22">
        <v>45590.648935185185</v>
      </c>
      <c r="J1449" s="1" t="s">
        <v>193</v>
      </c>
      <c r="K1449" s="5"/>
      <c r="L1449" s="25" t="s">
        <v>5598</v>
      </c>
      <c r="M1449" s="18"/>
      <c r="N1449" s="4">
        <v>87813759</v>
      </c>
      <c r="O1449" s="4">
        <v>106649597</v>
      </c>
      <c r="P1449" s="5"/>
      <c r="Q1449" s="1" t="s">
        <v>5852</v>
      </c>
      <c r="R1449" s="5"/>
      <c r="S1449" s="1" t="s">
        <v>5882</v>
      </c>
      <c r="T1449" s="5"/>
      <c r="U1449" s="5"/>
      <c r="V1449" s="5"/>
      <c r="W1449" s="27" t="s">
        <v>5802</v>
      </c>
      <c r="X1449" s="18"/>
      <c r="Y1449" s="1" t="s">
        <v>5800</v>
      </c>
      <c r="Z1449" s="27" t="s">
        <v>5801</v>
      </c>
      <c r="AA1449" s="27" t="s">
        <v>5801</v>
      </c>
      <c r="AB1449" s="1" t="s">
        <v>9417</v>
      </c>
      <c r="AC1449" s="27" t="s">
        <v>5802</v>
      </c>
      <c r="AD1449" s="3">
        <v>45532.54785879629</v>
      </c>
      <c r="AE1449" s="1" t="s">
        <v>5803</v>
      </c>
      <c r="AF1449" s="28"/>
      <c r="AG1449" s="5"/>
      <c r="AH1449" s="5"/>
      <c r="AI1449" s="11"/>
      <c r="AJ1449" s="27" t="s">
        <v>5801</v>
      </c>
      <c r="AK1449" s="27" t="s">
        <v>5802</v>
      </c>
      <c r="AL1449" s="4">
        <v>1</v>
      </c>
      <c r="AM1449" s="4">
        <v>2</v>
      </c>
      <c r="AN1449" s="4">
        <v>2</v>
      </c>
    </row>
    <row x14ac:dyDescent="0.25" r="1450" customHeight="1" ht="18.75">
      <c r="A1450" s="1" t="s">
        <v>1288</v>
      </c>
      <c r="B1450" s="1" t="s">
        <v>2364</v>
      </c>
      <c r="C1450" s="4">
        <v>32869990000195</v>
      </c>
      <c r="D1450" s="2" t="s">
        <v>9418</v>
      </c>
      <c r="E1450" s="4">
        <v>27999416545</v>
      </c>
      <c r="F1450" s="1" t="s">
        <v>9419</v>
      </c>
      <c r="G1450" s="22">
        <v>45375.605462962965</v>
      </c>
      <c r="H1450" s="3">
        <v>45377.76101851852</v>
      </c>
      <c r="I1450" s="22">
        <v>45435.93954861111</v>
      </c>
      <c r="J1450" s="1" t="s">
        <v>288</v>
      </c>
      <c r="K1450" s="1" t="s">
        <v>5824</v>
      </c>
      <c r="L1450" s="25" t="s">
        <v>5159</v>
      </c>
      <c r="M1450" s="4">
        <v>847325</v>
      </c>
      <c r="N1450" s="4">
        <v>79679769</v>
      </c>
      <c r="O1450" s="4">
        <v>98262567</v>
      </c>
      <c r="P1450" s="5"/>
      <c r="Q1450" s="5"/>
      <c r="R1450" s="5"/>
      <c r="S1450" s="5"/>
      <c r="T1450" s="1" t="s">
        <v>5798</v>
      </c>
      <c r="U1450" s="1" t="s">
        <v>9420</v>
      </c>
      <c r="V1450" s="5"/>
      <c r="W1450" s="5"/>
      <c r="X1450" s="18"/>
      <c r="Y1450" s="1" t="s">
        <v>5800</v>
      </c>
      <c r="Z1450" s="27" t="s">
        <v>5801</v>
      </c>
      <c r="AA1450" s="27" t="s">
        <v>5801</v>
      </c>
      <c r="AB1450" s="5"/>
      <c r="AC1450" s="27" t="s">
        <v>5802</v>
      </c>
      <c r="AD1450" s="3">
        <v>45375.60545138889</v>
      </c>
      <c r="AE1450" s="1" t="s">
        <v>5803</v>
      </c>
      <c r="AF1450" s="28"/>
      <c r="AG1450" s="5"/>
      <c r="AH1450" s="5"/>
      <c r="AI1450" s="11"/>
      <c r="AJ1450" s="5"/>
      <c r="AK1450" s="5"/>
      <c r="AL1450" s="18"/>
      <c r="AM1450" s="18"/>
      <c r="AN1450" s="18"/>
    </row>
    <row x14ac:dyDescent="0.25" r="1451" customHeight="1" ht="18.75">
      <c r="A1451" s="1" t="s">
        <v>1244</v>
      </c>
      <c r="B1451" s="1" t="s">
        <v>2365</v>
      </c>
      <c r="C1451" s="4">
        <v>12386373000202</v>
      </c>
      <c r="D1451" s="2" t="s">
        <v>2365</v>
      </c>
      <c r="E1451" s="4">
        <v>83987262501</v>
      </c>
      <c r="F1451" s="1" t="s">
        <v>9421</v>
      </c>
      <c r="G1451" s="22">
        <v>45560.748240740744</v>
      </c>
      <c r="H1451" s="3">
        <v>45597.22734953704</v>
      </c>
      <c r="I1451" s="22"/>
      <c r="J1451" s="1" t="s">
        <v>306</v>
      </c>
      <c r="K1451" s="5"/>
      <c r="L1451" s="5"/>
      <c r="M1451" s="18"/>
      <c r="N1451" s="4">
        <v>88665211</v>
      </c>
      <c r="O1451" s="4">
        <v>107973718</v>
      </c>
      <c r="P1451" s="5"/>
      <c r="Q1451" s="5"/>
      <c r="R1451" s="5"/>
      <c r="S1451" s="5"/>
      <c r="T1451" s="5"/>
      <c r="U1451" s="5"/>
      <c r="V1451" s="5"/>
      <c r="W1451" s="27" t="s">
        <v>5802</v>
      </c>
      <c r="X1451" s="18"/>
      <c r="Y1451" s="1" t="s">
        <v>5940</v>
      </c>
      <c r="Z1451" s="27" t="s">
        <v>5801</v>
      </c>
      <c r="AA1451" s="27" t="s">
        <v>5801</v>
      </c>
      <c r="AB1451" s="5"/>
      <c r="AC1451" s="27" t="s">
        <v>5802</v>
      </c>
      <c r="AD1451" s="3">
        <v>45560.5600462963</v>
      </c>
      <c r="AE1451" s="1" t="s">
        <v>5803</v>
      </c>
      <c r="AF1451" s="28"/>
      <c r="AG1451" s="5"/>
      <c r="AH1451" s="5"/>
      <c r="AI1451" s="11"/>
      <c r="AJ1451" s="27" t="s">
        <v>5801</v>
      </c>
      <c r="AK1451" s="5"/>
      <c r="AL1451" s="18"/>
      <c r="AM1451" s="18"/>
      <c r="AN1451" s="18"/>
    </row>
    <row x14ac:dyDescent="0.25" r="1452" customHeight="1" ht="18.75">
      <c r="A1452" s="1" t="s">
        <v>901</v>
      </c>
      <c r="B1452" s="1" t="s">
        <v>2366</v>
      </c>
      <c r="C1452" s="4">
        <v>26595721000185</v>
      </c>
      <c r="D1452" s="2" t="s">
        <v>2366</v>
      </c>
      <c r="E1452" s="4">
        <v>11967391405</v>
      </c>
      <c r="F1452" s="1" t="s">
        <v>9422</v>
      </c>
      <c r="G1452" s="22">
        <v>45201.64833333333</v>
      </c>
      <c r="H1452" s="3">
        <v>45226.74857638889</v>
      </c>
      <c r="I1452" s="22">
        <v>45473.7971875</v>
      </c>
      <c r="J1452" s="1" t="s">
        <v>119</v>
      </c>
      <c r="K1452" s="5"/>
      <c r="L1452" s="25" t="s">
        <v>9423</v>
      </c>
      <c r="M1452" s="18"/>
      <c r="N1452" s="4">
        <v>72656643</v>
      </c>
      <c r="O1452" s="4">
        <v>89044927</v>
      </c>
      <c r="P1452" s="5"/>
      <c r="Q1452" s="5"/>
      <c r="R1452" s="5"/>
      <c r="S1452" s="5"/>
      <c r="T1452" s="5"/>
      <c r="U1452" s="1" t="s">
        <v>9424</v>
      </c>
      <c r="V1452" s="5"/>
      <c r="W1452" s="5"/>
      <c r="X1452" s="18"/>
      <c r="Y1452" s="1" t="s">
        <v>5800</v>
      </c>
      <c r="Z1452" s="27" t="s">
        <v>5801</v>
      </c>
      <c r="AA1452" s="27" t="s">
        <v>5801</v>
      </c>
      <c r="AB1452" s="5"/>
      <c r="AC1452" s="5"/>
      <c r="AD1452" s="11"/>
      <c r="AE1452" s="1" t="s">
        <v>5803</v>
      </c>
      <c r="AF1452" s="28"/>
      <c r="AG1452" s="5"/>
      <c r="AH1452" s="5"/>
      <c r="AI1452" s="11"/>
      <c r="AJ1452" s="5"/>
      <c r="AK1452" s="5"/>
      <c r="AL1452" s="18"/>
      <c r="AM1452" s="18"/>
      <c r="AN1452" s="18"/>
    </row>
    <row x14ac:dyDescent="0.25" r="1453" customHeight="1" ht="18.75">
      <c r="A1453" s="1" t="s">
        <v>650</v>
      </c>
      <c r="B1453" s="1" t="s">
        <v>2367</v>
      </c>
      <c r="C1453" s="4">
        <v>10138963606</v>
      </c>
      <c r="D1453" s="2" t="s">
        <v>2367</v>
      </c>
      <c r="E1453" s="4">
        <v>34984006045</v>
      </c>
      <c r="F1453" s="1" t="s">
        <v>9425</v>
      </c>
      <c r="G1453" s="22">
        <v>45168.81619212963</v>
      </c>
      <c r="H1453" s="3">
        <v>45597.22733796296</v>
      </c>
      <c r="I1453" s="22"/>
      <c r="J1453" s="1" t="s">
        <v>44</v>
      </c>
      <c r="K1453" s="1" t="s">
        <v>5797</v>
      </c>
      <c r="L1453" s="25" t="s">
        <v>9426</v>
      </c>
      <c r="M1453" s="18"/>
      <c r="N1453" s="4">
        <v>73749075</v>
      </c>
      <c r="O1453" s="4">
        <v>90488886</v>
      </c>
      <c r="P1453" s="5"/>
      <c r="Q1453" s="5"/>
      <c r="R1453" s="5"/>
      <c r="S1453" s="5"/>
      <c r="T1453" s="5"/>
      <c r="U1453" s="1" t="s">
        <v>9425</v>
      </c>
      <c r="V1453" s="5"/>
      <c r="W1453" s="27" t="s">
        <v>5802</v>
      </c>
      <c r="X1453" s="18"/>
      <c r="Y1453" s="1" t="s">
        <v>5800</v>
      </c>
      <c r="Z1453" s="27" t="s">
        <v>5801</v>
      </c>
      <c r="AA1453" s="27" t="s">
        <v>5801</v>
      </c>
      <c r="AB1453" s="5"/>
      <c r="AC1453" s="5"/>
      <c r="AD1453" s="11"/>
      <c r="AE1453" s="1" t="s">
        <v>5803</v>
      </c>
      <c r="AF1453" s="28"/>
      <c r="AG1453" s="5"/>
      <c r="AH1453" s="5"/>
      <c r="AI1453" s="11"/>
      <c r="AJ1453" s="27" t="s">
        <v>5801</v>
      </c>
      <c r="AK1453" s="5"/>
      <c r="AL1453" s="18"/>
      <c r="AM1453" s="18"/>
      <c r="AN1453" s="18"/>
    </row>
    <row x14ac:dyDescent="0.25" r="1454" customHeight="1" ht="18.75">
      <c r="A1454" s="1" t="s">
        <v>1070</v>
      </c>
      <c r="B1454" s="1" t="s">
        <v>2074</v>
      </c>
      <c r="C1454" s="4">
        <v>7334648000143</v>
      </c>
      <c r="D1454" s="2" t="s">
        <v>2074</v>
      </c>
      <c r="E1454" s="4">
        <v>61985971603</v>
      </c>
      <c r="F1454" s="1" t="s">
        <v>9427</v>
      </c>
      <c r="G1454" s="22">
        <v>45168.78832175926</v>
      </c>
      <c r="H1454" s="3">
        <v>45597.23673611111</v>
      </c>
      <c r="I1454" s="22"/>
      <c r="J1454" s="1" t="s">
        <v>119</v>
      </c>
      <c r="K1454" s="1" t="s">
        <v>5824</v>
      </c>
      <c r="L1454" s="25" t="s">
        <v>9428</v>
      </c>
      <c r="M1454" s="4">
        <v>1227464</v>
      </c>
      <c r="N1454" s="4">
        <v>70957144</v>
      </c>
      <c r="O1454" s="4">
        <v>93059465</v>
      </c>
      <c r="P1454" s="5"/>
      <c r="Q1454" s="5"/>
      <c r="R1454" s="5"/>
      <c r="S1454" s="5"/>
      <c r="T1454" s="5"/>
      <c r="U1454" s="1" t="s">
        <v>9429</v>
      </c>
      <c r="V1454" s="5"/>
      <c r="W1454" s="5"/>
      <c r="X1454" s="18"/>
      <c r="Y1454" s="1" t="s">
        <v>5800</v>
      </c>
      <c r="Z1454" s="27" t="s">
        <v>5801</v>
      </c>
      <c r="AA1454" s="27" t="s">
        <v>5801</v>
      </c>
      <c r="AB1454" s="5"/>
      <c r="AC1454" s="5"/>
      <c r="AD1454" s="11"/>
      <c r="AE1454" s="1" t="s">
        <v>5803</v>
      </c>
      <c r="AF1454" s="28"/>
      <c r="AG1454" s="5"/>
      <c r="AH1454" s="5"/>
      <c r="AI1454" s="11"/>
      <c r="AJ1454" s="27" t="s">
        <v>5801</v>
      </c>
      <c r="AK1454" s="5"/>
      <c r="AL1454" s="18"/>
      <c r="AM1454" s="18"/>
      <c r="AN1454" s="18"/>
    </row>
    <row x14ac:dyDescent="0.25" r="1455" customHeight="1" ht="18.75">
      <c r="A1455" s="1" t="s">
        <v>563</v>
      </c>
      <c r="B1455" s="1" t="s">
        <v>5081</v>
      </c>
      <c r="C1455" s="4">
        <v>25333603000136</v>
      </c>
      <c r="D1455" s="2" t="s">
        <v>9430</v>
      </c>
      <c r="E1455" s="4">
        <v>37998449737</v>
      </c>
      <c r="F1455" s="1" t="s">
        <v>9431</v>
      </c>
      <c r="G1455" s="22">
        <v>45540.00625</v>
      </c>
      <c r="H1455" s="3">
        <v>45582.62032407407</v>
      </c>
      <c r="I1455" s="22">
        <v>45582.70923611111</v>
      </c>
      <c r="J1455" s="1" t="s">
        <v>273</v>
      </c>
      <c r="K1455" s="1" t="s">
        <v>5812</v>
      </c>
      <c r="L1455" s="25" t="s">
        <v>5651</v>
      </c>
      <c r="M1455" s="18"/>
      <c r="N1455" s="4">
        <v>88078397</v>
      </c>
      <c r="O1455" s="4">
        <v>106998006</v>
      </c>
      <c r="P1455" s="5"/>
      <c r="Q1455" s="1" t="s">
        <v>6063</v>
      </c>
      <c r="R1455" s="5"/>
      <c r="S1455" s="1" t="s">
        <v>5814</v>
      </c>
      <c r="T1455" s="5"/>
      <c r="U1455" s="5"/>
      <c r="V1455" s="5"/>
      <c r="W1455" s="27" t="s">
        <v>5802</v>
      </c>
      <c r="X1455" s="18"/>
      <c r="Y1455" s="1" t="s">
        <v>5800</v>
      </c>
      <c r="Z1455" s="27" t="s">
        <v>5801</v>
      </c>
      <c r="AA1455" s="27" t="s">
        <v>5801</v>
      </c>
      <c r="AB1455" s="1" t="s">
        <v>9432</v>
      </c>
      <c r="AC1455" s="27" t="s">
        <v>5802</v>
      </c>
      <c r="AD1455" s="3">
        <v>45540.00623842593</v>
      </c>
      <c r="AE1455" s="1" t="s">
        <v>5803</v>
      </c>
      <c r="AF1455" s="28"/>
      <c r="AG1455" s="5"/>
      <c r="AH1455" s="5"/>
      <c r="AI1455" s="11"/>
      <c r="AJ1455" s="27" t="s">
        <v>5801</v>
      </c>
      <c r="AK1455" s="27" t="s">
        <v>5801</v>
      </c>
      <c r="AL1455" s="4">
        <v>0</v>
      </c>
      <c r="AM1455" s="4">
        <v>0</v>
      </c>
      <c r="AN1455" s="4">
        <v>0</v>
      </c>
    </row>
    <row x14ac:dyDescent="0.25" r="1456" customHeight="1" ht="18.75">
      <c r="A1456" s="1" t="s">
        <v>1539</v>
      </c>
      <c r="B1456" s="1" t="s">
        <v>5082</v>
      </c>
      <c r="C1456" s="4">
        <v>20054692000168</v>
      </c>
      <c r="D1456" s="2" t="s">
        <v>9433</v>
      </c>
      <c r="E1456" s="4">
        <v>11916062300</v>
      </c>
      <c r="F1456" s="1" t="s">
        <v>9434</v>
      </c>
      <c r="G1456" s="22">
        <v>45595.757210648146</v>
      </c>
      <c r="H1456" s="3">
        <v>45597.025300925925</v>
      </c>
      <c r="I1456" s="22"/>
      <c r="J1456" s="1" t="s">
        <v>204</v>
      </c>
      <c r="K1456" s="1" t="s">
        <v>5812</v>
      </c>
      <c r="L1456" s="25" t="s">
        <v>9435</v>
      </c>
      <c r="M1456" s="18"/>
      <c r="N1456" s="4">
        <v>89811982</v>
      </c>
      <c r="O1456" s="4">
        <v>109593563</v>
      </c>
      <c r="P1456" s="5"/>
      <c r="Q1456" s="1" t="s">
        <v>5813</v>
      </c>
      <c r="R1456" s="5"/>
      <c r="S1456" s="1" t="s">
        <v>5814</v>
      </c>
      <c r="T1456" s="1" t="s">
        <v>5815</v>
      </c>
      <c r="U1456" s="5"/>
      <c r="V1456" s="5"/>
      <c r="W1456" s="5"/>
      <c r="X1456" s="18"/>
      <c r="Y1456" s="1" t="s">
        <v>5800</v>
      </c>
      <c r="Z1456" s="27" t="s">
        <v>5801</v>
      </c>
      <c r="AA1456" s="27" t="s">
        <v>5801</v>
      </c>
      <c r="AB1456" s="5"/>
      <c r="AC1456" s="27" t="s">
        <v>5802</v>
      </c>
      <c r="AD1456" s="3">
        <v>45595.757210648146</v>
      </c>
      <c r="AE1456" s="1" t="s">
        <v>5803</v>
      </c>
      <c r="AF1456" s="28"/>
      <c r="AG1456" s="5"/>
      <c r="AH1456" s="5"/>
      <c r="AI1456" s="11"/>
      <c r="AJ1456" s="27" t="s">
        <v>5801</v>
      </c>
      <c r="AK1456" s="27" t="s">
        <v>5802</v>
      </c>
      <c r="AL1456" s="4">
        <v>1</v>
      </c>
      <c r="AM1456" s="4">
        <v>1</v>
      </c>
      <c r="AN1456" s="4">
        <v>2</v>
      </c>
    </row>
    <row x14ac:dyDescent="0.25" r="1457" customHeight="1" ht="18.75">
      <c r="A1457" s="1" t="s">
        <v>1543</v>
      </c>
      <c r="B1457" s="1" t="s">
        <v>1923</v>
      </c>
      <c r="C1457" s="4">
        <v>52059504000180</v>
      </c>
      <c r="D1457" s="2" t="s">
        <v>9436</v>
      </c>
      <c r="E1457" s="4">
        <v>16992095667</v>
      </c>
      <c r="F1457" s="1" t="s">
        <v>9437</v>
      </c>
      <c r="G1457" s="22">
        <v>45553.715474537035</v>
      </c>
      <c r="H1457" s="3">
        <v>45597.23355324074</v>
      </c>
      <c r="I1457" s="22"/>
      <c r="J1457" s="1" t="s">
        <v>119</v>
      </c>
      <c r="K1457" s="1" t="s">
        <v>5797</v>
      </c>
      <c r="L1457" s="25" t="s">
        <v>5716</v>
      </c>
      <c r="M1457" s="18"/>
      <c r="N1457" s="4">
        <v>88505958</v>
      </c>
      <c r="O1457" s="4">
        <v>107667578</v>
      </c>
      <c r="P1457" s="5"/>
      <c r="Q1457" s="5"/>
      <c r="R1457" s="5"/>
      <c r="S1457" s="1" t="s">
        <v>5859</v>
      </c>
      <c r="T1457" s="5"/>
      <c r="U1457" s="5"/>
      <c r="V1457" s="5"/>
      <c r="W1457" s="5"/>
      <c r="X1457" s="4">
        <v>143623</v>
      </c>
      <c r="Y1457" s="1" t="s">
        <v>5800</v>
      </c>
      <c r="Z1457" s="27" t="s">
        <v>5801</v>
      </c>
      <c r="AA1457" s="27" t="s">
        <v>5801</v>
      </c>
      <c r="AB1457" s="1" t="s">
        <v>9438</v>
      </c>
      <c r="AC1457" s="27" t="s">
        <v>5802</v>
      </c>
      <c r="AD1457" s="3">
        <v>45553.715462962966</v>
      </c>
      <c r="AE1457" s="1" t="s">
        <v>5803</v>
      </c>
      <c r="AF1457" s="28"/>
      <c r="AG1457" s="5"/>
      <c r="AH1457" s="5"/>
      <c r="AI1457" s="11"/>
      <c r="AJ1457" s="27" t="s">
        <v>5801</v>
      </c>
      <c r="AK1457" s="27" t="s">
        <v>5801</v>
      </c>
      <c r="AL1457" s="4">
        <v>0</v>
      </c>
      <c r="AM1457" s="4">
        <v>0</v>
      </c>
      <c r="AN1457" s="4">
        <v>0</v>
      </c>
    </row>
    <row x14ac:dyDescent="0.25" r="1458" customHeight="1" ht="18.75">
      <c r="A1458" s="1" t="s">
        <v>918</v>
      </c>
      <c r="B1458" s="1" t="s">
        <v>1924</v>
      </c>
      <c r="C1458" s="4">
        <v>13364213631</v>
      </c>
      <c r="D1458" s="2" t="s">
        <v>1924</v>
      </c>
      <c r="E1458" s="4">
        <v>32998378648</v>
      </c>
      <c r="F1458" s="1" t="s">
        <v>9439</v>
      </c>
      <c r="G1458" s="22">
        <v>45328.683344907404</v>
      </c>
      <c r="H1458" s="3">
        <v>45581.36623842592</v>
      </c>
      <c r="I1458" s="22">
        <v>45581.52134259259</v>
      </c>
      <c r="J1458" s="1" t="s">
        <v>20</v>
      </c>
      <c r="K1458" s="1" t="s">
        <v>5818</v>
      </c>
      <c r="L1458" s="5"/>
      <c r="M1458" s="18"/>
      <c r="N1458" s="4">
        <v>77277318</v>
      </c>
      <c r="O1458" s="4">
        <v>95629619</v>
      </c>
      <c r="P1458" s="5"/>
      <c r="Q1458" s="5"/>
      <c r="R1458" s="5"/>
      <c r="S1458" s="5"/>
      <c r="T1458" s="5"/>
      <c r="U1458" s="1" t="s">
        <v>9440</v>
      </c>
      <c r="V1458" s="5"/>
      <c r="W1458" s="27" t="s">
        <v>5802</v>
      </c>
      <c r="X1458" s="18"/>
      <c r="Y1458" s="1" t="s">
        <v>5800</v>
      </c>
      <c r="Z1458" s="27" t="s">
        <v>5801</v>
      </c>
      <c r="AA1458" s="27" t="s">
        <v>5801</v>
      </c>
      <c r="AB1458" s="5"/>
      <c r="AC1458" s="5"/>
      <c r="AD1458" s="11"/>
      <c r="AE1458" s="1" t="s">
        <v>5803</v>
      </c>
      <c r="AF1458" s="28"/>
      <c r="AG1458" s="5"/>
      <c r="AH1458" s="5"/>
      <c r="AI1458" s="11"/>
      <c r="AJ1458" s="27" t="s">
        <v>5801</v>
      </c>
      <c r="AK1458" s="5"/>
      <c r="AL1458" s="18"/>
      <c r="AM1458" s="18"/>
      <c r="AN1458" s="18"/>
    </row>
    <row x14ac:dyDescent="0.25" r="1459" customHeight="1" ht="18.75">
      <c r="A1459" s="1" t="s">
        <v>1568</v>
      </c>
      <c r="B1459" s="1" t="s">
        <v>5083</v>
      </c>
      <c r="C1459" s="4">
        <v>51687757000136</v>
      </c>
      <c r="D1459" s="2" t="s">
        <v>9441</v>
      </c>
      <c r="E1459" s="4">
        <v>31984978287</v>
      </c>
      <c r="F1459" s="1" t="s">
        <v>9442</v>
      </c>
      <c r="G1459" s="22">
        <v>45581.76896990741</v>
      </c>
      <c r="H1459" s="3">
        <v>45597.1150462963</v>
      </c>
      <c r="I1459" s="22"/>
      <c r="J1459" s="1" t="s">
        <v>204</v>
      </c>
      <c r="K1459" s="1" t="s">
        <v>5812</v>
      </c>
      <c r="L1459" s="25" t="s">
        <v>9443</v>
      </c>
      <c r="M1459" s="18"/>
      <c r="N1459" s="4">
        <v>89280376</v>
      </c>
      <c r="O1459" s="4">
        <v>108928320</v>
      </c>
      <c r="P1459" s="5"/>
      <c r="Q1459" s="1" t="s">
        <v>5852</v>
      </c>
      <c r="R1459" s="5"/>
      <c r="S1459" s="1" t="s">
        <v>5814</v>
      </c>
      <c r="T1459" s="5"/>
      <c r="U1459" s="5"/>
      <c r="V1459" s="5"/>
      <c r="W1459" s="5"/>
      <c r="X1459" s="18"/>
      <c r="Y1459" s="1" t="s">
        <v>5800</v>
      </c>
      <c r="Z1459" s="27" t="s">
        <v>5801</v>
      </c>
      <c r="AA1459" s="27" t="s">
        <v>5801</v>
      </c>
      <c r="AB1459" s="5"/>
      <c r="AC1459" s="27" t="s">
        <v>5802</v>
      </c>
      <c r="AD1459" s="3">
        <v>45581.76896990741</v>
      </c>
      <c r="AE1459" s="1" t="s">
        <v>5803</v>
      </c>
      <c r="AF1459" s="28"/>
      <c r="AG1459" s="5"/>
      <c r="AH1459" s="5"/>
      <c r="AI1459" s="11"/>
      <c r="AJ1459" s="27" t="s">
        <v>5801</v>
      </c>
      <c r="AK1459" s="27" t="s">
        <v>5802</v>
      </c>
      <c r="AL1459" s="4">
        <v>1</v>
      </c>
      <c r="AM1459" s="4">
        <v>1</v>
      </c>
      <c r="AN1459" s="4">
        <v>2</v>
      </c>
    </row>
    <row x14ac:dyDescent="0.25" r="1460" customHeight="1" ht="18.75">
      <c r="A1460" s="1" t="s">
        <v>3076</v>
      </c>
      <c r="B1460" s="1" t="s">
        <v>4876</v>
      </c>
      <c r="C1460" s="4">
        <v>41938430000136</v>
      </c>
      <c r="D1460" s="2" t="s">
        <v>9444</v>
      </c>
      <c r="E1460" s="4">
        <v>47992800991</v>
      </c>
      <c r="F1460" s="1" t="s">
        <v>9445</v>
      </c>
      <c r="G1460" s="22">
        <v>45555.69119212963</v>
      </c>
      <c r="H1460" s="3">
        <v>45581.36623842592</v>
      </c>
      <c r="I1460" s="22">
        <v>45581.51880787037</v>
      </c>
      <c r="J1460" s="1" t="s">
        <v>223</v>
      </c>
      <c r="K1460" s="1" t="s">
        <v>5807</v>
      </c>
      <c r="L1460" s="25" t="s">
        <v>5723</v>
      </c>
      <c r="M1460" s="18"/>
      <c r="N1460" s="4">
        <v>88551077</v>
      </c>
      <c r="O1460" s="4">
        <v>107755033</v>
      </c>
      <c r="P1460" s="5"/>
      <c r="Q1460" s="1" t="s">
        <v>5852</v>
      </c>
      <c r="R1460" s="5"/>
      <c r="S1460" s="1" t="s">
        <v>5859</v>
      </c>
      <c r="T1460" s="5"/>
      <c r="U1460" s="5"/>
      <c r="V1460" s="5"/>
      <c r="W1460" s="27" t="s">
        <v>5802</v>
      </c>
      <c r="X1460" s="18"/>
      <c r="Y1460" s="1" t="s">
        <v>5800</v>
      </c>
      <c r="Z1460" s="27" t="s">
        <v>5801</v>
      </c>
      <c r="AA1460" s="27" t="s">
        <v>5801</v>
      </c>
      <c r="AB1460" s="1" t="s">
        <v>9446</v>
      </c>
      <c r="AC1460" s="27" t="s">
        <v>5802</v>
      </c>
      <c r="AD1460" s="3">
        <v>45555.69118055556</v>
      </c>
      <c r="AE1460" s="1" t="s">
        <v>5803</v>
      </c>
      <c r="AF1460" s="28"/>
      <c r="AG1460" s="5"/>
      <c r="AH1460" s="5"/>
      <c r="AI1460" s="11"/>
      <c r="AJ1460" s="27" t="s">
        <v>5801</v>
      </c>
      <c r="AK1460" s="27" t="s">
        <v>5801</v>
      </c>
      <c r="AL1460" s="4">
        <v>0</v>
      </c>
      <c r="AM1460" s="4">
        <v>0</v>
      </c>
      <c r="AN1460" s="4">
        <v>0</v>
      </c>
    </row>
    <row x14ac:dyDescent="0.25" r="1461" customHeight="1" ht="18.75">
      <c r="A1461" s="1" t="s">
        <v>1423</v>
      </c>
      <c r="B1461" s="1" t="s">
        <v>4877</v>
      </c>
      <c r="C1461" s="4">
        <v>21263989000104</v>
      </c>
      <c r="D1461" s="2" t="s">
        <v>9447</v>
      </c>
      <c r="E1461" s="4">
        <v>11996118490</v>
      </c>
      <c r="F1461" s="1" t="s">
        <v>9448</v>
      </c>
      <c r="G1461" s="22">
        <v>45575.03439814815</v>
      </c>
      <c r="H1461" s="3">
        <v>45597.23357638889</v>
      </c>
      <c r="I1461" s="22"/>
      <c r="J1461" s="1" t="s">
        <v>173</v>
      </c>
      <c r="K1461" s="1" t="s">
        <v>5824</v>
      </c>
      <c r="L1461" s="25" t="s">
        <v>9449</v>
      </c>
      <c r="M1461" s="4">
        <v>1098480</v>
      </c>
      <c r="N1461" s="4">
        <v>89058651</v>
      </c>
      <c r="O1461" s="4">
        <v>108627634</v>
      </c>
      <c r="P1461" s="5"/>
      <c r="Q1461" s="1" t="s">
        <v>6084</v>
      </c>
      <c r="R1461" s="5"/>
      <c r="S1461" s="1" t="s">
        <v>5859</v>
      </c>
      <c r="T1461" s="1" t="s">
        <v>5815</v>
      </c>
      <c r="U1461" s="5"/>
      <c r="V1461" s="5"/>
      <c r="W1461" s="5"/>
      <c r="X1461" s="18"/>
      <c r="Y1461" s="1" t="s">
        <v>5800</v>
      </c>
      <c r="Z1461" s="27" t="s">
        <v>5801</v>
      </c>
      <c r="AA1461" s="27" t="s">
        <v>5801</v>
      </c>
      <c r="AB1461" s="5"/>
      <c r="AC1461" s="27" t="s">
        <v>5802</v>
      </c>
      <c r="AD1461" s="3">
        <v>45575.03439814815</v>
      </c>
      <c r="AE1461" s="1" t="s">
        <v>5803</v>
      </c>
      <c r="AF1461" s="28"/>
      <c r="AG1461" s="5"/>
      <c r="AH1461" s="5"/>
      <c r="AI1461" s="11"/>
      <c r="AJ1461" s="27" t="s">
        <v>5801</v>
      </c>
      <c r="AK1461" s="27" t="s">
        <v>5801</v>
      </c>
      <c r="AL1461" s="4">
        <v>0</v>
      </c>
      <c r="AM1461" s="4">
        <v>0</v>
      </c>
      <c r="AN1461" s="4">
        <v>0</v>
      </c>
    </row>
    <row x14ac:dyDescent="0.25" r="1462" customHeight="1" ht="18.75">
      <c r="A1462" s="1" t="s">
        <v>382</v>
      </c>
      <c r="B1462" s="1" t="s">
        <v>4878</v>
      </c>
      <c r="C1462" s="4">
        <v>31765904000131</v>
      </c>
      <c r="D1462" s="2" t="s">
        <v>9450</v>
      </c>
      <c r="E1462" s="4">
        <v>41998390822</v>
      </c>
      <c r="F1462" s="1" t="s">
        <v>9451</v>
      </c>
      <c r="G1462" s="22">
        <v>45462.799166666664</v>
      </c>
      <c r="H1462" s="3">
        <v>45597.22734953704</v>
      </c>
      <c r="I1462" s="22"/>
      <c r="J1462" s="1" t="s">
        <v>108</v>
      </c>
      <c r="K1462" s="5"/>
      <c r="L1462" s="5"/>
      <c r="M1462" s="18"/>
      <c r="N1462" s="4">
        <v>85786370</v>
      </c>
      <c r="O1462" s="4">
        <v>103416096</v>
      </c>
      <c r="P1462" s="5"/>
      <c r="Q1462" s="5"/>
      <c r="R1462" s="5"/>
      <c r="S1462" s="5"/>
      <c r="T1462" s="1" t="s">
        <v>5815</v>
      </c>
      <c r="U1462" s="5"/>
      <c r="V1462" s="5"/>
      <c r="W1462" s="27" t="s">
        <v>5802</v>
      </c>
      <c r="X1462" s="18"/>
      <c r="Y1462" s="1" t="s">
        <v>5800</v>
      </c>
      <c r="Z1462" s="27" t="s">
        <v>5801</v>
      </c>
      <c r="AA1462" s="27" t="s">
        <v>5801</v>
      </c>
      <c r="AB1462" s="5"/>
      <c r="AC1462" s="27" t="s">
        <v>5802</v>
      </c>
      <c r="AD1462" s="3">
        <v>45462.789560185185</v>
      </c>
      <c r="AE1462" s="1" t="s">
        <v>5803</v>
      </c>
      <c r="AF1462" s="28"/>
      <c r="AG1462" s="5"/>
      <c r="AH1462" s="5"/>
      <c r="AI1462" s="11"/>
      <c r="AJ1462" s="27" t="s">
        <v>5801</v>
      </c>
      <c r="AK1462" s="5"/>
      <c r="AL1462" s="18"/>
      <c r="AM1462" s="18"/>
      <c r="AN1462" s="18"/>
    </row>
    <row x14ac:dyDescent="0.25" r="1463" customHeight="1" ht="18.75">
      <c r="A1463" s="1" t="s">
        <v>4605</v>
      </c>
      <c r="B1463" s="1" t="s">
        <v>9452</v>
      </c>
      <c r="C1463" s="18"/>
      <c r="D1463" s="2" t="s">
        <v>9452</v>
      </c>
      <c r="E1463" s="4">
        <v>31991638226</v>
      </c>
      <c r="F1463" s="1" t="s">
        <v>9453</v>
      </c>
      <c r="G1463" s="22">
        <v>45583.808530092596</v>
      </c>
      <c r="H1463" s="3">
        <v>45583.80855324074</v>
      </c>
      <c r="I1463" s="22">
        <v>45583.808587962965</v>
      </c>
      <c r="J1463" s="1" t="s">
        <v>283</v>
      </c>
      <c r="K1463" s="5"/>
      <c r="L1463" s="5"/>
      <c r="M1463" s="18"/>
      <c r="N1463" s="4">
        <v>89340653</v>
      </c>
      <c r="O1463" s="4">
        <v>109023055</v>
      </c>
      <c r="P1463" s="5"/>
      <c r="Q1463" s="5"/>
      <c r="R1463" s="5"/>
      <c r="S1463" s="5"/>
      <c r="T1463" s="5"/>
      <c r="U1463" s="5"/>
      <c r="V1463" s="5"/>
      <c r="W1463" s="5"/>
      <c r="X1463" s="18"/>
      <c r="Y1463" s="1" t="s">
        <v>5800</v>
      </c>
      <c r="Z1463" s="27" t="s">
        <v>5801</v>
      </c>
      <c r="AA1463" s="27" t="s">
        <v>5801</v>
      </c>
      <c r="AB1463" s="5"/>
      <c r="AC1463" s="27" t="s">
        <v>5802</v>
      </c>
      <c r="AD1463" s="3">
        <v>45583.80851851852</v>
      </c>
      <c r="AE1463" s="1" t="s">
        <v>5803</v>
      </c>
      <c r="AF1463" s="28"/>
      <c r="AG1463" s="5"/>
      <c r="AH1463" s="5"/>
      <c r="AI1463" s="11"/>
      <c r="AJ1463" s="5"/>
      <c r="AK1463" s="5"/>
      <c r="AL1463" s="18"/>
      <c r="AM1463" s="18"/>
      <c r="AN1463" s="18"/>
    </row>
    <row x14ac:dyDescent="0.25" r="1464" customHeight="1" ht="18.75">
      <c r="A1464" s="1" t="s">
        <v>1623</v>
      </c>
      <c r="B1464" s="1" t="s">
        <v>4879</v>
      </c>
      <c r="C1464" s="4">
        <v>50716867000116</v>
      </c>
      <c r="D1464" s="2" t="s">
        <v>4879</v>
      </c>
      <c r="E1464" s="4">
        <v>62996721013</v>
      </c>
      <c r="F1464" s="1" t="s">
        <v>9454</v>
      </c>
      <c r="G1464" s="22">
        <v>45363.61645833333</v>
      </c>
      <c r="H1464" s="3">
        <v>45373.484189814815</v>
      </c>
      <c r="I1464" s="22">
        <v>45412.53295138889</v>
      </c>
      <c r="J1464" s="1" t="s">
        <v>119</v>
      </c>
      <c r="K1464" s="1" t="s">
        <v>5812</v>
      </c>
      <c r="L1464" s="25" t="s">
        <v>5130</v>
      </c>
      <c r="M1464" s="18"/>
      <c r="N1464" s="4">
        <v>78984043</v>
      </c>
      <c r="O1464" s="4">
        <v>97626749</v>
      </c>
      <c r="P1464" s="5"/>
      <c r="Q1464" s="5"/>
      <c r="R1464" s="5"/>
      <c r="S1464" s="5"/>
      <c r="T1464" s="1" t="s">
        <v>5815</v>
      </c>
      <c r="U1464" s="1" t="s">
        <v>9454</v>
      </c>
      <c r="V1464" s="5"/>
      <c r="W1464" s="5"/>
      <c r="X1464" s="18"/>
      <c r="Y1464" s="1" t="s">
        <v>5800</v>
      </c>
      <c r="Z1464" s="27" t="s">
        <v>5801</v>
      </c>
      <c r="AA1464" s="27" t="s">
        <v>5801</v>
      </c>
      <c r="AB1464" s="5"/>
      <c r="AC1464" s="5"/>
      <c r="AD1464" s="11"/>
      <c r="AE1464" s="1" t="s">
        <v>5803</v>
      </c>
      <c r="AF1464" s="28"/>
      <c r="AG1464" s="5"/>
      <c r="AH1464" s="5"/>
      <c r="AI1464" s="11"/>
      <c r="AJ1464" s="5"/>
      <c r="AK1464" s="5"/>
      <c r="AL1464" s="18"/>
      <c r="AM1464" s="18"/>
      <c r="AN1464" s="18"/>
    </row>
    <row x14ac:dyDescent="0.25" r="1465" customHeight="1" ht="18.75">
      <c r="A1465" s="1" t="s">
        <v>566</v>
      </c>
      <c r="B1465" s="1" t="s">
        <v>5084</v>
      </c>
      <c r="C1465" s="4">
        <v>23210267000109</v>
      </c>
      <c r="D1465" s="2" t="s">
        <v>9455</v>
      </c>
      <c r="E1465" s="4">
        <v>54996553648</v>
      </c>
      <c r="F1465" s="1" t="s">
        <v>9456</v>
      </c>
      <c r="G1465" s="22">
        <v>45492.717210648145</v>
      </c>
      <c r="H1465" s="3">
        <v>45597.23354166667</v>
      </c>
      <c r="I1465" s="22"/>
      <c r="J1465" s="1" t="s">
        <v>316</v>
      </c>
      <c r="K1465" s="1" t="s">
        <v>5939</v>
      </c>
      <c r="L1465" s="25" t="s">
        <v>5465</v>
      </c>
      <c r="M1465" s="18"/>
      <c r="N1465" s="4">
        <v>86687239</v>
      </c>
      <c r="O1465" s="4">
        <v>104864147</v>
      </c>
      <c r="P1465" s="5"/>
      <c r="Q1465" s="5"/>
      <c r="R1465" s="5"/>
      <c r="S1465" s="5"/>
      <c r="T1465" s="5"/>
      <c r="U1465" s="5"/>
      <c r="V1465" s="5"/>
      <c r="W1465" s="5"/>
      <c r="X1465" s="18"/>
      <c r="Y1465" s="1" t="s">
        <v>5800</v>
      </c>
      <c r="Z1465" s="27" t="s">
        <v>5801</v>
      </c>
      <c r="AA1465" s="27" t="s">
        <v>5801</v>
      </c>
      <c r="AB1465" s="5"/>
      <c r="AC1465" s="27" t="s">
        <v>5802</v>
      </c>
      <c r="AD1465" s="3">
        <v>45492.716898148145</v>
      </c>
      <c r="AE1465" s="1" t="s">
        <v>5803</v>
      </c>
      <c r="AF1465" s="28"/>
      <c r="AG1465" s="5"/>
      <c r="AH1465" s="5"/>
      <c r="AI1465" s="11"/>
      <c r="AJ1465" s="27" t="s">
        <v>5801</v>
      </c>
      <c r="AK1465" s="5"/>
      <c r="AL1465" s="18"/>
      <c r="AM1465" s="18"/>
      <c r="AN1465" s="18"/>
    </row>
    <row x14ac:dyDescent="0.25" r="1466" customHeight="1" ht="18.75">
      <c r="A1466" s="1" t="s">
        <v>1050</v>
      </c>
      <c r="B1466" s="1" t="s">
        <v>2368</v>
      </c>
      <c r="C1466" s="4">
        <v>39293734000141</v>
      </c>
      <c r="D1466" s="2" t="s">
        <v>9457</v>
      </c>
      <c r="E1466" s="4">
        <v>41996813551</v>
      </c>
      <c r="F1466" s="1" t="s">
        <v>9458</v>
      </c>
      <c r="G1466" s="22">
        <v>45513.59542824074</v>
      </c>
      <c r="H1466" s="3">
        <v>45597.23673611111</v>
      </c>
      <c r="I1466" s="22"/>
      <c r="J1466" s="1" t="s">
        <v>223</v>
      </c>
      <c r="K1466" s="1" t="s">
        <v>5846</v>
      </c>
      <c r="L1466" s="25" t="s">
        <v>5538</v>
      </c>
      <c r="M1466" s="18"/>
      <c r="N1466" s="4">
        <v>87255620</v>
      </c>
      <c r="O1466" s="4">
        <v>105805771</v>
      </c>
      <c r="P1466" s="5"/>
      <c r="Q1466" s="1" t="s">
        <v>5813</v>
      </c>
      <c r="R1466" s="5"/>
      <c r="S1466" s="1" t="s">
        <v>5814</v>
      </c>
      <c r="T1466" s="5"/>
      <c r="U1466" s="5"/>
      <c r="V1466" s="5"/>
      <c r="W1466" s="5"/>
      <c r="X1466" s="18"/>
      <c r="Y1466" s="1" t="s">
        <v>5800</v>
      </c>
      <c r="Z1466" s="27" t="s">
        <v>5801</v>
      </c>
      <c r="AA1466" s="27" t="s">
        <v>5801</v>
      </c>
      <c r="AB1466" s="1" t="s">
        <v>9459</v>
      </c>
      <c r="AC1466" s="27" t="s">
        <v>5802</v>
      </c>
      <c r="AD1466" s="3">
        <v>45513.59541666666</v>
      </c>
      <c r="AE1466" s="1" t="s">
        <v>5803</v>
      </c>
      <c r="AF1466" s="28"/>
      <c r="AG1466" s="5"/>
      <c r="AH1466" s="5"/>
      <c r="AI1466" s="11"/>
      <c r="AJ1466" s="27" t="s">
        <v>5801</v>
      </c>
      <c r="AK1466" s="27" t="s">
        <v>5801</v>
      </c>
      <c r="AL1466" s="4">
        <v>0</v>
      </c>
      <c r="AM1466" s="4">
        <v>0</v>
      </c>
      <c r="AN1466" s="4">
        <v>0</v>
      </c>
    </row>
    <row x14ac:dyDescent="0.25" r="1467" customHeight="1" ht="18.75">
      <c r="A1467" s="1" t="s">
        <v>1515</v>
      </c>
      <c r="B1467" s="1" t="s">
        <v>1925</v>
      </c>
      <c r="C1467" s="4">
        <v>25207419000140</v>
      </c>
      <c r="D1467" s="2" t="s">
        <v>9460</v>
      </c>
      <c r="E1467" s="4">
        <v>51995747339</v>
      </c>
      <c r="F1467" s="1" t="s">
        <v>9461</v>
      </c>
      <c r="G1467" s="22">
        <v>45576.88736111111</v>
      </c>
      <c r="H1467" s="3">
        <v>45597.09075231481</v>
      </c>
      <c r="I1467" s="22"/>
      <c r="J1467" s="1" t="s">
        <v>204</v>
      </c>
      <c r="K1467" s="1" t="s">
        <v>5863</v>
      </c>
      <c r="L1467" s="25" t="s">
        <v>9462</v>
      </c>
      <c r="M1467" s="18"/>
      <c r="N1467" s="4">
        <v>89119869</v>
      </c>
      <c r="O1467" s="4">
        <v>108721645</v>
      </c>
      <c r="P1467" s="5"/>
      <c r="Q1467" s="1" t="s">
        <v>5852</v>
      </c>
      <c r="R1467" s="5"/>
      <c r="S1467" s="1" t="s">
        <v>5882</v>
      </c>
      <c r="T1467" s="1" t="s">
        <v>5815</v>
      </c>
      <c r="U1467" s="5"/>
      <c r="V1467" s="5"/>
      <c r="W1467" s="5"/>
      <c r="X1467" s="18"/>
      <c r="Y1467" s="1" t="s">
        <v>5800</v>
      </c>
      <c r="Z1467" s="27" t="s">
        <v>5801</v>
      </c>
      <c r="AA1467" s="27" t="s">
        <v>5801</v>
      </c>
      <c r="AB1467" s="1" t="s">
        <v>9463</v>
      </c>
      <c r="AC1467" s="27" t="s">
        <v>5802</v>
      </c>
      <c r="AD1467" s="3">
        <v>45576.88736111111</v>
      </c>
      <c r="AE1467" s="1" t="s">
        <v>5803</v>
      </c>
      <c r="AF1467" s="28"/>
      <c r="AG1467" s="5"/>
      <c r="AH1467" s="5"/>
      <c r="AI1467" s="11"/>
      <c r="AJ1467" s="27" t="s">
        <v>5801</v>
      </c>
      <c r="AK1467" s="27" t="s">
        <v>5801</v>
      </c>
      <c r="AL1467" s="4">
        <v>0</v>
      </c>
      <c r="AM1467" s="4">
        <v>0</v>
      </c>
      <c r="AN1467" s="4">
        <v>0</v>
      </c>
    </row>
    <row x14ac:dyDescent="0.25" r="1468" customHeight="1" ht="18.75">
      <c r="A1468" s="1" t="s">
        <v>1269</v>
      </c>
      <c r="B1468" s="1" t="s">
        <v>2369</v>
      </c>
      <c r="C1468" s="4">
        <v>34581094000151</v>
      </c>
      <c r="D1468" s="2" t="s">
        <v>2369</v>
      </c>
      <c r="E1468" s="4">
        <v>48991979978</v>
      </c>
      <c r="F1468" s="1" t="s">
        <v>9464</v>
      </c>
      <c r="G1468" s="22">
        <v>45273.73284722222</v>
      </c>
      <c r="H1468" s="3">
        <v>45597.23358796296</v>
      </c>
      <c r="I1468" s="22"/>
      <c r="J1468" s="1" t="s">
        <v>119</v>
      </c>
      <c r="K1468" s="1" t="s">
        <v>5812</v>
      </c>
      <c r="L1468" s="25" t="s">
        <v>9465</v>
      </c>
      <c r="M1468" s="18"/>
      <c r="N1468" s="4">
        <v>75301455</v>
      </c>
      <c r="O1468" s="4">
        <v>93201533</v>
      </c>
      <c r="P1468" s="5"/>
      <c r="Q1468" s="5"/>
      <c r="R1468" s="5"/>
      <c r="S1468" s="5"/>
      <c r="T1468" s="1" t="s">
        <v>5815</v>
      </c>
      <c r="U1468" s="1" t="s">
        <v>9466</v>
      </c>
      <c r="V1468" s="5"/>
      <c r="W1468" s="5"/>
      <c r="X1468" s="18"/>
      <c r="Y1468" s="1" t="s">
        <v>5800</v>
      </c>
      <c r="Z1468" s="27" t="s">
        <v>5801</v>
      </c>
      <c r="AA1468" s="27" t="s">
        <v>5801</v>
      </c>
      <c r="AB1468" s="5"/>
      <c r="AC1468" s="5"/>
      <c r="AD1468" s="11"/>
      <c r="AE1468" s="1" t="s">
        <v>5803</v>
      </c>
      <c r="AF1468" s="28"/>
      <c r="AG1468" s="5"/>
      <c r="AH1468" s="5"/>
      <c r="AI1468" s="11"/>
      <c r="AJ1468" s="27" t="s">
        <v>5801</v>
      </c>
      <c r="AK1468" s="5"/>
      <c r="AL1468" s="18"/>
      <c r="AM1468" s="18"/>
      <c r="AN1468" s="18"/>
    </row>
    <row x14ac:dyDescent="0.25" r="1469" customHeight="1" ht="18.75">
      <c r="A1469" s="1" t="s">
        <v>1622</v>
      </c>
      <c r="B1469" s="1" t="s">
        <v>2370</v>
      </c>
      <c r="C1469" s="4">
        <v>39731101000178</v>
      </c>
      <c r="D1469" s="2" t="s">
        <v>2370</v>
      </c>
      <c r="E1469" s="4">
        <v>11953636370</v>
      </c>
      <c r="F1469" s="1" t="s">
        <v>9467</v>
      </c>
      <c r="G1469" s="22">
        <v>45204.7971875</v>
      </c>
      <c r="H1469" s="3">
        <v>45267.76155092593</v>
      </c>
      <c r="I1469" s="22">
        <v>45295.71822916667</v>
      </c>
      <c r="J1469" s="1" t="s">
        <v>119</v>
      </c>
      <c r="K1469" s="1" t="s">
        <v>5835</v>
      </c>
      <c r="L1469" s="25" t="s">
        <v>9468</v>
      </c>
      <c r="M1469" s="18"/>
      <c r="N1469" s="4">
        <v>72878528</v>
      </c>
      <c r="O1469" s="4">
        <v>89295783</v>
      </c>
      <c r="P1469" s="5"/>
      <c r="Q1469" s="5"/>
      <c r="R1469" s="5"/>
      <c r="S1469" s="5"/>
      <c r="T1469" s="5"/>
      <c r="U1469" s="1" t="s">
        <v>9469</v>
      </c>
      <c r="V1469" s="5"/>
      <c r="W1469" s="5"/>
      <c r="X1469" s="18"/>
      <c r="Y1469" s="1" t="s">
        <v>5800</v>
      </c>
      <c r="Z1469" s="27" t="s">
        <v>5801</v>
      </c>
      <c r="AA1469" s="27" t="s">
        <v>5801</v>
      </c>
      <c r="AB1469" s="5"/>
      <c r="AC1469" s="5"/>
      <c r="AD1469" s="11"/>
      <c r="AE1469" s="1" t="s">
        <v>5803</v>
      </c>
      <c r="AF1469" s="28"/>
      <c r="AG1469" s="5"/>
      <c r="AH1469" s="5"/>
      <c r="AI1469" s="11"/>
      <c r="AJ1469" s="5"/>
      <c r="AK1469" s="5"/>
      <c r="AL1469" s="18"/>
      <c r="AM1469" s="18"/>
      <c r="AN1469" s="18"/>
    </row>
    <row x14ac:dyDescent="0.25" r="1470" customHeight="1" ht="18.75">
      <c r="A1470" s="1" t="s">
        <v>596</v>
      </c>
      <c r="B1470" s="1" t="s">
        <v>2371</v>
      </c>
      <c r="C1470" s="4">
        <v>28982435000106</v>
      </c>
      <c r="D1470" s="2" t="s">
        <v>2371</v>
      </c>
      <c r="E1470" s="4">
        <v>47996187754</v>
      </c>
      <c r="F1470" s="1" t="s">
        <v>9470</v>
      </c>
      <c r="G1470" s="22">
        <v>45567.559699074074</v>
      </c>
      <c r="H1470" s="3">
        <v>45597.236712962964</v>
      </c>
      <c r="I1470" s="22"/>
      <c r="J1470" s="1" t="s">
        <v>44</v>
      </c>
      <c r="K1470" s="1" t="s">
        <v>5812</v>
      </c>
      <c r="L1470" s="25" t="s">
        <v>9471</v>
      </c>
      <c r="M1470" s="18"/>
      <c r="N1470" s="4">
        <v>88808413</v>
      </c>
      <c r="O1470" s="4">
        <v>108252519</v>
      </c>
      <c r="P1470" s="5"/>
      <c r="Q1470" s="5"/>
      <c r="R1470" s="5"/>
      <c r="S1470" s="5"/>
      <c r="T1470" s="5"/>
      <c r="U1470" s="5"/>
      <c r="V1470" s="5"/>
      <c r="W1470" s="5"/>
      <c r="X1470" s="18"/>
      <c r="Y1470" s="1" t="s">
        <v>5800</v>
      </c>
      <c r="Z1470" s="27" t="s">
        <v>5801</v>
      </c>
      <c r="AA1470" s="27" t="s">
        <v>5801</v>
      </c>
      <c r="AB1470" s="5"/>
      <c r="AC1470" s="27" t="s">
        <v>5802</v>
      </c>
      <c r="AD1470" s="3">
        <v>45534.83695601852</v>
      </c>
      <c r="AE1470" s="1" t="s">
        <v>5803</v>
      </c>
      <c r="AF1470" s="26" t="s">
        <v>9472</v>
      </c>
      <c r="AG1470" s="5"/>
      <c r="AH1470" s="5"/>
      <c r="AI1470" s="11"/>
      <c r="AJ1470" s="27" t="s">
        <v>5801</v>
      </c>
      <c r="AK1470" s="5"/>
      <c r="AL1470" s="18"/>
      <c r="AM1470" s="18"/>
      <c r="AN1470" s="18"/>
    </row>
    <row x14ac:dyDescent="0.25" r="1471" customHeight="1" ht="18.75">
      <c r="A1471" s="1" t="s">
        <v>802</v>
      </c>
      <c r="B1471" s="1" t="s">
        <v>9473</v>
      </c>
      <c r="C1471" s="4">
        <v>27476749000166</v>
      </c>
      <c r="D1471" s="2" t="s">
        <v>9473</v>
      </c>
      <c r="E1471" s="4">
        <v>35999893765</v>
      </c>
      <c r="F1471" s="1" t="s">
        <v>9474</v>
      </c>
      <c r="G1471" s="22">
        <v>45275.68415509259</v>
      </c>
      <c r="H1471" s="3">
        <v>45280.721979166665</v>
      </c>
      <c r="I1471" s="22">
        <v>45359.73443287037</v>
      </c>
      <c r="J1471" s="1" t="s">
        <v>20</v>
      </c>
      <c r="K1471" s="1" t="s">
        <v>5818</v>
      </c>
      <c r="L1471" s="25" t="s">
        <v>9475</v>
      </c>
      <c r="M1471" s="18"/>
      <c r="N1471" s="4">
        <v>75348618</v>
      </c>
      <c r="O1471" s="4">
        <v>93302323</v>
      </c>
      <c r="P1471" s="5"/>
      <c r="Q1471" s="5"/>
      <c r="R1471" s="5"/>
      <c r="S1471" s="5"/>
      <c r="T1471" s="5"/>
      <c r="U1471" s="1" t="s">
        <v>9476</v>
      </c>
      <c r="V1471" s="5"/>
      <c r="W1471" s="5"/>
      <c r="X1471" s="18"/>
      <c r="Y1471" s="1" t="s">
        <v>5800</v>
      </c>
      <c r="Z1471" s="27" t="s">
        <v>5801</v>
      </c>
      <c r="AA1471" s="27" t="s">
        <v>5801</v>
      </c>
      <c r="AB1471" s="5"/>
      <c r="AC1471" s="5"/>
      <c r="AD1471" s="11"/>
      <c r="AE1471" s="1" t="s">
        <v>5803</v>
      </c>
      <c r="AF1471" s="28"/>
      <c r="AG1471" s="5"/>
      <c r="AH1471" s="5"/>
      <c r="AI1471" s="11"/>
      <c r="AJ1471" s="5"/>
      <c r="AK1471" s="5"/>
      <c r="AL1471" s="18"/>
      <c r="AM1471" s="18"/>
      <c r="AN1471" s="18"/>
    </row>
    <row x14ac:dyDescent="0.25" r="1472" customHeight="1" ht="18.75">
      <c r="A1472" s="1" t="s">
        <v>1644</v>
      </c>
      <c r="B1472" s="1" t="s">
        <v>9477</v>
      </c>
      <c r="C1472" s="4">
        <v>8205943427</v>
      </c>
      <c r="D1472" s="2" t="s">
        <v>9477</v>
      </c>
      <c r="E1472" s="4">
        <v>84998010006</v>
      </c>
      <c r="F1472" s="1" t="s">
        <v>9478</v>
      </c>
      <c r="G1472" s="22">
        <v>45086.627291666664</v>
      </c>
      <c r="H1472" s="3">
        <v>45226.70701388889</v>
      </c>
      <c r="I1472" s="22">
        <v>45266.14226851852</v>
      </c>
      <c r="J1472" s="1" t="s">
        <v>114</v>
      </c>
      <c r="K1472" s="1" t="s">
        <v>5812</v>
      </c>
      <c r="L1472" s="5"/>
      <c r="M1472" s="18"/>
      <c r="N1472" s="4">
        <v>73749076</v>
      </c>
      <c r="O1472" s="4">
        <v>90488893</v>
      </c>
      <c r="P1472" s="5"/>
      <c r="Q1472" s="5"/>
      <c r="R1472" s="5"/>
      <c r="S1472" s="1" t="s">
        <v>5814</v>
      </c>
      <c r="T1472" s="5"/>
      <c r="U1472" s="5"/>
      <c r="V1472" s="5"/>
      <c r="W1472" s="5"/>
      <c r="X1472" s="18"/>
      <c r="Y1472" s="1" t="s">
        <v>5800</v>
      </c>
      <c r="Z1472" s="27" t="s">
        <v>5801</v>
      </c>
      <c r="AA1472" s="27" t="s">
        <v>5801</v>
      </c>
      <c r="AB1472" s="5"/>
      <c r="AC1472" s="5"/>
      <c r="AD1472" s="11"/>
      <c r="AE1472" s="1" t="s">
        <v>5803</v>
      </c>
      <c r="AF1472" s="28"/>
      <c r="AG1472" s="5"/>
      <c r="AH1472" s="5"/>
      <c r="AI1472" s="11"/>
      <c r="AJ1472" s="5"/>
      <c r="AK1472" s="5"/>
      <c r="AL1472" s="18"/>
      <c r="AM1472" s="18"/>
      <c r="AN1472" s="18"/>
    </row>
    <row x14ac:dyDescent="0.25" r="1473" customHeight="1" ht="18.75">
      <c r="A1473" s="1" t="s">
        <v>641</v>
      </c>
      <c r="B1473" s="1" t="s">
        <v>1926</v>
      </c>
      <c r="C1473" s="4">
        <v>42260348000168</v>
      </c>
      <c r="D1473" s="2" t="s">
        <v>1926</v>
      </c>
      <c r="E1473" s="4">
        <v>48992129210</v>
      </c>
      <c r="F1473" s="1" t="s">
        <v>9479</v>
      </c>
      <c r="G1473" s="22">
        <v>45485.780381944445</v>
      </c>
      <c r="H1473" s="3">
        <v>45597.23670138889</v>
      </c>
      <c r="I1473" s="22"/>
      <c r="J1473" s="1" t="s">
        <v>316</v>
      </c>
      <c r="K1473" s="1" t="s">
        <v>5797</v>
      </c>
      <c r="L1473" s="25" t="s">
        <v>5447</v>
      </c>
      <c r="M1473" s="18"/>
      <c r="N1473" s="4">
        <v>86478291</v>
      </c>
      <c r="O1473" s="4">
        <v>109284628</v>
      </c>
      <c r="P1473" s="5"/>
      <c r="Q1473" s="5"/>
      <c r="R1473" s="5"/>
      <c r="S1473" s="5"/>
      <c r="T1473" s="1" t="s">
        <v>5815</v>
      </c>
      <c r="U1473" s="5"/>
      <c r="V1473" s="5"/>
      <c r="W1473" s="5"/>
      <c r="X1473" s="4">
        <v>133188</v>
      </c>
      <c r="Y1473" s="1" t="s">
        <v>5800</v>
      </c>
      <c r="Z1473" s="27" t="s">
        <v>5801</v>
      </c>
      <c r="AA1473" s="27" t="s">
        <v>5801</v>
      </c>
      <c r="AB1473" s="5"/>
      <c r="AC1473" s="27" t="s">
        <v>5802</v>
      </c>
      <c r="AD1473" s="3">
        <v>45485.779861111114</v>
      </c>
      <c r="AE1473" s="1" t="s">
        <v>5803</v>
      </c>
      <c r="AF1473" s="26" t="s">
        <v>9480</v>
      </c>
      <c r="AG1473" s="5"/>
      <c r="AH1473" s="5"/>
      <c r="AI1473" s="11"/>
      <c r="AJ1473" s="27" t="s">
        <v>5801</v>
      </c>
      <c r="AK1473" s="5"/>
      <c r="AL1473" s="18"/>
      <c r="AM1473" s="18"/>
      <c r="AN1473" s="18"/>
    </row>
    <row x14ac:dyDescent="0.25" r="1474" customHeight="1" ht="18.75">
      <c r="A1474" s="1" t="s">
        <v>1084</v>
      </c>
      <c r="B1474" s="1" t="s">
        <v>2504</v>
      </c>
      <c r="C1474" s="4">
        <v>5731507619</v>
      </c>
      <c r="D1474" s="2" t="s">
        <v>2504</v>
      </c>
      <c r="E1474" s="4">
        <v>31993124969</v>
      </c>
      <c r="F1474" s="1" t="s">
        <v>9481</v>
      </c>
      <c r="G1474" s="22">
        <v>45091.93672453704</v>
      </c>
      <c r="H1474" s="3">
        <v>45597.23674768519</v>
      </c>
      <c r="I1474" s="22"/>
      <c r="J1474" s="1" t="s">
        <v>114</v>
      </c>
      <c r="K1474" s="1" t="s">
        <v>5824</v>
      </c>
      <c r="L1474" s="25" t="s">
        <v>9482</v>
      </c>
      <c r="M1474" s="4">
        <v>1205607</v>
      </c>
      <c r="N1474" s="4">
        <v>67603437</v>
      </c>
      <c r="O1474" s="4">
        <v>82337938</v>
      </c>
      <c r="P1474" s="5"/>
      <c r="Q1474" s="5"/>
      <c r="R1474" s="1" t="s">
        <v>7369</v>
      </c>
      <c r="S1474" s="1" t="s">
        <v>5814</v>
      </c>
      <c r="T1474" s="1" t="s">
        <v>5815</v>
      </c>
      <c r="U1474" s="5"/>
      <c r="V1474" s="5"/>
      <c r="W1474" s="5"/>
      <c r="X1474" s="18"/>
      <c r="Y1474" s="1" t="s">
        <v>5800</v>
      </c>
      <c r="Z1474" s="27" t="s">
        <v>5801</v>
      </c>
      <c r="AA1474" s="27" t="s">
        <v>5801</v>
      </c>
      <c r="AB1474" s="5"/>
      <c r="AC1474" s="5"/>
      <c r="AD1474" s="11"/>
      <c r="AE1474" s="1" t="s">
        <v>5803</v>
      </c>
      <c r="AF1474" s="28"/>
      <c r="AG1474" s="5"/>
      <c r="AH1474" s="5"/>
      <c r="AI1474" s="11"/>
      <c r="AJ1474" s="27" t="s">
        <v>5801</v>
      </c>
      <c r="AK1474" s="5"/>
      <c r="AL1474" s="18"/>
      <c r="AM1474" s="18"/>
      <c r="AN1474" s="18"/>
    </row>
    <row x14ac:dyDescent="0.25" r="1475" customHeight="1" ht="18.75">
      <c r="A1475" s="1" t="s">
        <v>3307</v>
      </c>
      <c r="B1475" s="1" t="s">
        <v>9483</v>
      </c>
      <c r="C1475" s="4">
        <v>743979000198</v>
      </c>
      <c r="D1475" s="2" t="s">
        <v>9483</v>
      </c>
      <c r="E1475" s="4">
        <v>35988174621</v>
      </c>
      <c r="F1475" s="1" t="s">
        <v>9484</v>
      </c>
      <c r="G1475" s="22">
        <v>45544.58777777778</v>
      </c>
      <c r="H1475" s="3">
        <v>45556.696377314816</v>
      </c>
      <c r="I1475" s="22">
        <v>45556.75582175926</v>
      </c>
      <c r="J1475" s="1" t="s">
        <v>273</v>
      </c>
      <c r="K1475" s="5"/>
      <c r="L1475" s="5"/>
      <c r="M1475" s="18"/>
      <c r="N1475" s="4">
        <v>88101959</v>
      </c>
      <c r="O1475" s="4">
        <v>107044487</v>
      </c>
      <c r="P1475" s="5"/>
      <c r="Q1475" s="5"/>
      <c r="R1475" s="5"/>
      <c r="S1475" s="5"/>
      <c r="T1475" s="5"/>
      <c r="U1475" s="5"/>
      <c r="V1475" s="5"/>
      <c r="W1475" s="27" t="s">
        <v>5802</v>
      </c>
      <c r="X1475" s="18"/>
      <c r="Y1475" s="1" t="s">
        <v>5800</v>
      </c>
      <c r="Z1475" s="27" t="s">
        <v>5801</v>
      </c>
      <c r="AA1475" s="27" t="s">
        <v>5801</v>
      </c>
      <c r="AB1475" s="5"/>
      <c r="AC1475" s="27" t="s">
        <v>5802</v>
      </c>
      <c r="AD1475" s="3">
        <v>45534.83695601852</v>
      </c>
      <c r="AE1475" s="1" t="s">
        <v>5803</v>
      </c>
      <c r="AF1475" s="28"/>
      <c r="AG1475" s="5"/>
      <c r="AH1475" s="5"/>
      <c r="AI1475" s="11"/>
      <c r="AJ1475" s="27" t="s">
        <v>5801</v>
      </c>
      <c r="AK1475" s="5"/>
      <c r="AL1475" s="18"/>
      <c r="AM1475" s="18"/>
      <c r="AN1475" s="18"/>
    </row>
    <row x14ac:dyDescent="0.25" r="1476" customHeight="1" ht="18.75">
      <c r="A1476" s="1" t="s">
        <v>3916</v>
      </c>
      <c r="B1476" s="1" t="s">
        <v>4880</v>
      </c>
      <c r="C1476" s="4">
        <v>84912537349</v>
      </c>
      <c r="D1476" s="2" t="s">
        <v>4880</v>
      </c>
      <c r="E1476" s="4">
        <v>31975790008</v>
      </c>
      <c r="F1476" s="1" t="s">
        <v>9485</v>
      </c>
      <c r="G1476" s="22">
        <v>45483.87028935185</v>
      </c>
      <c r="H1476" s="3">
        <v>45597.23357638889</v>
      </c>
      <c r="I1476" s="22"/>
      <c r="J1476" s="1" t="s">
        <v>223</v>
      </c>
      <c r="K1476" s="5"/>
      <c r="L1476" s="5"/>
      <c r="M1476" s="18"/>
      <c r="N1476" s="4">
        <v>86429177</v>
      </c>
      <c r="O1476" s="4">
        <v>104457134</v>
      </c>
      <c r="P1476" s="5"/>
      <c r="Q1476" s="5"/>
      <c r="R1476" s="5"/>
      <c r="S1476" s="5"/>
      <c r="T1476" s="5"/>
      <c r="U1476" s="5"/>
      <c r="V1476" s="5"/>
      <c r="W1476" s="5"/>
      <c r="X1476" s="18"/>
      <c r="Y1476" s="1" t="s">
        <v>5800</v>
      </c>
      <c r="Z1476" s="27" t="s">
        <v>5801</v>
      </c>
      <c r="AA1476" s="27" t="s">
        <v>5801</v>
      </c>
      <c r="AB1476" s="5"/>
      <c r="AC1476" s="27" t="s">
        <v>5802</v>
      </c>
      <c r="AD1476" s="3">
        <v>45483.87027777778</v>
      </c>
      <c r="AE1476" s="1" t="s">
        <v>5803</v>
      </c>
      <c r="AF1476" s="28"/>
      <c r="AG1476" s="5"/>
      <c r="AH1476" s="5"/>
      <c r="AI1476" s="11"/>
      <c r="AJ1476" s="27" t="s">
        <v>5801</v>
      </c>
      <c r="AK1476" s="5"/>
      <c r="AL1476" s="18"/>
      <c r="AM1476" s="18"/>
      <c r="AN1476" s="18"/>
    </row>
    <row x14ac:dyDescent="0.25" r="1477" customHeight="1" ht="18.75">
      <c r="A1477" s="1" t="s">
        <v>1223</v>
      </c>
      <c r="B1477" s="1" t="s">
        <v>5085</v>
      </c>
      <c r="C1477" s="4">
        <v>27289451000147</v>
      </c>
      <c r="D1477" s="2" t="s">
        <v>5085</v>
      </c>
      <c r="E1477" s="4">
        <v>21996640685</v>
      </c>
      <c r="F1477" s="1" t="s">
        <v>9486</v>
      </c>
      <c r="G1477" s="22">
        <v>45566.91027777778</v>
      </c>
      <c r="H1477" s="3">
        <v>45597.23662037037</v>
      </c>
      <c r="I1477" s="22"/>
      <c r="J1477" s="1" t="s">
        <v>204</v>
      </c>
      <c r="K1477" s="1" t="s">
        <v>5797</v>
      </c>
      <c r="L1477" s="5"/>
      <c r="M1477" s="18"/>
      <c r="N1477" s="4">
        <v>88807995</v>
      </c>
      <c r="O1477" s="4">
        <v>108251651</v>
      </c>
      <c r="P1477" s="5"/>
      <c r="Q1477" s="5"/>
      <c r="R1477" s="5"/>
      <c r="S1477" s="5"/>
      <c r="T1477" s="5"/>
      <c r="U1477" s="5"/>
      <c r="V1477" s="5"/>
      <c r="W1477" s="5"/>
      <c r="X1477" s="4">
        <v>145933</v>
      </c>
      <c r="Y1477" s="1" t="s">
        <v>5800</v>
      </c>
      <c r="Z1477" s="27" t="s">
        <v>5801</v>
      </c>
      <c r="AA1477" s="27" t="s">
        <v>5801</v>
      </c>
      <c r="AB1477" s="5"/>
      <c r="AC1477" s="27" t="s">
        <v>5802</v>
      </c>
      <c r="AD1477" s="3">
        <v>45566.90121527778</v>
      </c>
      <c r="AE1477" s="1" t="s">
        <v>5803</v>
      </c>
      <c r="AF1477" s="28"/>
      <c r="AG1477" s="5"/>
      <c r="AH1477" s="5"/>
      <c r="AI1477" s="11"/>
      <c r="AJ1477" s="27" t="s">
        <v>5801</v>
      </c>
      <c r="AK1477" s="5"/>
      <c r="AL1477" s="18"/>
      <c r="AM1477" s="18"/>
      <c r="AN1477" s="18"/>
    </row>
    <row x14ac:dyDescent="0.25" r="1478" customHeight="1" ht="18.75">
      <c r="A1478" s="1" t="s">
        <v>1607</v>
      </c>
      <c r="B1478" s="1" t="s">
        <v>9487</v>
      </c>
      <c r="C1478" s="4">
        <v>14843457000172</v>
      </c>
      <c r="D1478" s="2" t="s">
        <v>9487</v>
      </c>
      <c r="E1478" s="4">
        <v>62996037486</v>
      </c>
      <c r="F1478" s="1" t="s">
        <v>9488</v>
      </c>
      <c r="G1478" s="22">
        <v>45418.58497685185</v>
      </c>
      <c r="H1478" s="3">
        <v>45597.227326388886</v>
      </c>
      <c r="I1478" s="22"/>
      <c r="J1478" s="1" t="s">
        <v>119</v>
      </c>
      <c r="K1478" s="5"/>
      <c r="L1478" s="5"/>
      <c r="M1478" s="18"/>
      <c r="N1478" s="4">
        <v>83370738</v>
      </c>
      <c r="O1478" s="4">
        <v>100823484</v>
      </c>
      <c r="P1478" s="5"/>
      <c r="Q1478" s="5"/>
      <c r="R1478" s="5"/>
      <c r="S1478" s="5"/>
      <c r="T1478" s="5"/>
      <c r="U1478" s="5"/>
      <c r="V1478" s="5"/>
      <c r="W1478" s="27" t="s">
        <v>5802</v>
      </c>
      <c r="X1478" s="18"/>
      <c r="Y1478" s="1" t="s">
        <v>5800</v>
      </c>
      <c r="Z1478" s="27" t="s">
        <v>5801</v>
      </c>
      <c r="AA1478" s="27" t="s">
        <v>5801</v>
      </c>
      <c r="AB1478" s="5"/>
      <c r="AC1478" s="27" t="s">
        <v>5802</v>
      </c>
      <c r="AD1478" s="3">
        <v>45416.64435185185</v>
      </c>
      <c r="AE1478" s="1" t="s">
        <v>5803</v>
      </c>
      <c r="AF1478" s="28"/>
      <c r="AG1478" s="5"/>
      <c r="AH1478" s="5"/>
      <c r="AI1478" s="11"/>
      <c r="AJ1478" s="27" t="s">
        <v>5801</v>
      </c>
      <c r="AK1478" s="5"/>
      <c r="AL1478" s="18"/>
      <c r="AM1478" s="18"/>
      <c r="AN1478" s="18"/>
    </row>
    <row x14ac:dyDescent="0.25" r="1479" customHeight="1" ht="18.75">
      <c r="A1479" s="1" t="s">
        <v>919</v>
      </c>
      <c r="B1479" s="1" t="s">
        <v>2075</v>
      </c>
      <c r="C1479" s="4">
        <v>40535008000177</v>
      </c>
      <c r="D1479" s="2" t="s">
        <v>9489</v>
      </c>
      <c r="E1479" s="4">
        <v>11987393213</v>
      </c>
      <c r="F1479" s="1" t="s">
        <v>9490</v>
      </c>
      <c r="G1479" s="22">
        <v>45511.05903935185</v>
      </c>
      <c r="H1479" s="3">
        <v>45597.23359953704</v>
      </c>
      <c r="I1479" s="22"/>
      <c r="J1479" s="1" t="s">
        <v>44</v>
      </c>
      <c r="K1479" s="1" t="s">
        <v>5812</v>
      </c>
      <c r="L1479" s="25" t="s">
        <v>5524</v>
      </c>
      <c r="M1479" s="18"/>
      <c r="N1479" s="4">
        <v>87185597</v>
      </c>
      <c r="O1479" s="4">
        <v>105684364</v>
      </c>
      <c r="P1479" s="5"/>
      <c r="Q1479" s="1" t="s">
        <v>5852</v>
      </c>
      <c r="R1479" s="5"/>
      <c r="S1479" s="1" t="s">
        <v>5814</v>
      </c>
      <c r="T1479" s="1" t="s">
        <v>5815</v>
      </c>
      <c r="U1479" s="5"/>
      <c r="V1479" s="5"/>
      <c r="W1479" s="5"/>
      <c r="X1479" s="18"/>
      <c r="Y1479" s="1" t="s">
        <v>5800</v>
      </c>
      <c r="Z1479" s="27" t="s">
        <v>5801</v>
      </c>
      <c r="AA1479" s="27" t="s">
        <v>5801</v>
      </c>
      <c r="AB1479" s="5"/>
      <c r="AC1479" s="27" t="s">
        <v>5802</v>
      </c>
      <c r="AD1479" s="3">
        <v>45511.05902777778</v>
      </c>
      <c r="AE1479" s="1" t="s">
        <v>5803</v>
      </c>
      <c r="AF1479" s="28"/>
      <c r="AG1479" s="5"/>
      <c r="AH1479" s="5"/>
      <c r="AI1479" s="11"/>
      <c r="AJ1479" s="27" t="s">
        <v>5801</v>
      </c>
      <c r="AK1479" s="27" t="s">
        <v>5802</v>
      </c>
      <c r="AL1479" s="4">
        <v>1</v>
      </c>
      <c r="AM1479" s="4">
        <v>0</v>
      </c>
      <c r="AN1479" s="4">
        <v>3</v>
      </c>
    </row>
    <row x14ac:dyDescent="0.25" r="1480" customHeight="1" ht="18.75">
      <c r="A1480" s="1" t="s">
        <v>606</v>
      </c>
      <c r="B1480" s="1" t="s">
        <v>2372</v>
      </c>
      <c r="C1480" s="4">
        <v>30643556000167</v>
      </c>
      <c r="D1480" s="2" t="s">
        <v>2372</v>
      </c>
      <c r="E1480" s="4">
        <v>51995444769</v>
      </c>
      <c r="F1480" s="1" t="s">
        <v>9491</v>
      </c>
      <c r="G1480" s="22">
        <v>45357.834178240744</v>
      </c>
      <c r="H1480" s="3">
        <v>45597.23353009259</v>
      </c>
      <c r="I1480" s="22"/>
      <c r="J1480" s="1" t="s">
        <v>119</v>
      </c>
      <c r="K1480" s="1" t="s">
        <v>5846</v>
      </c>
      <c r="L1480" s="25" t="s">
        <v>5114</v>
      </c>
      <c r="M1480" s="18"/>
      <c r="N1480" s="4">
        <v>78361680</v>
      </c>
      <c r="O1480" s="4">
        <v>97151819</v>
      </c>
      <c r="P1480" s="5"/>
      <c r="Q1480" s="5"/>
      <c r="R1480" s="5"/>
      <c r="S1480" s="5"/>
      <c r="T1480" s="1" t="s">
        <v>5815</v>
      </c>
      <c r="U1480" s="1" t="s">
        <v>9492</v>
      </c>
      <c r="V1480" s="5"/>
      <c r="W1480" s="5"/>
      <c r="X1480" s="18"/>
      <c r="Y1480" s="1" t="s">
        <v>5800</v>
      </c>
      <c r="Z1480" s="27" t="s">
        <v>5801</v>
      </c>
      <c r="AA1480" s="27" t="s">
        <v>5801</v>
      </c>
      <c r="AB1480" s="5"/>
      <c r="AC1480" s="5"/>
      <c r="AD1480" s="11"/>
      <c r="AE1480" s="1" t="s">
        <v>5803</v>
      </c>
      <c r="AF1480" s="28"/>
      <c r="AG1480" s="5"/>
      <c r="AH1480" s="5"/>
      <c r="AI1480" s="11"/>
      <c r="AJ1480" s="27" t="s">
        <v>5801</v>
      </c>
      <c r="AK1480" s="5"/>
      <c r="AL1480" s="18"/>
      <c r="AM1480" s="18"/>
      <c r="AN1480" s="18"/>
    </row>
    <row x14ac:dyDescent="0.25" r="1481" customHeight="1" ht="18.75">
      <c r="A1481" s="1" t="s">
        <v>514</v>
      </c>
      <c r="B1481" s="1" t="s">
        <v>4881</v>
      </c>
      <c r="C1481" s="4">
        <v>27566093000172</v>
      </c>
      <c r="D1481" s="2" t="s">
        <v>9493</v>
      </c>
      <c r="E1481" s="4">
        <v>21995192474</v>
      </c>
      <c r="F1481" s="1" t="s">
        <v>9494</v>
      </c>
      <c r="G1481" s="22">
        <v>45544.65253472222</v>
      </c>
      <c r="H1481" s="3">
        <v>45597.23670138889</v>
      </c>
      <c r="I1481" s="22"/>
      <c r="J1481" s="1" t="s">
        <v>44</v>
      </c>
      <c r="K1481" s="1" t="s">
        <v>5818</v>
      </c>
      <c r="L1481" s="25" t="s">
        <v>5682</v>
      </c>
      <c r="M1481" s="18"/>
      <c r="N1481" s="4">
        <v>88201997</v>
      </c>
      <c r="O1481" s="4">
        <v>107180173</v>
      </c>
      <c r="P1481" s="5"/>
      <c r="Q1481" s="1" t="s">
        <v>5852</v>
      </c>
      <c r="R1481" s="5"/>
      <c r="S1481" s="1" t="s">
        <v>5882</v>
      </c>
      <c r="T1481" s="5"/>
      <c r="U1481" s="5"/>
      <c r="V1481" s="5"/>
      <c r="W1481" s="5"/>
      <c r="X1481" s="18"/>
      <c r="Y1481" s="1" t="s">
        <v>5800</v>
      </c>
      <c r="Z1481" s="27" t="s">
        <v>5801</v>
      </c>
      <c r="AA1481" s="27" t="s">
        <v>5801</v>
      </c>
      <c r="AB1481" s="1" t="s">
        <v>9495</v>
      </c>
      <c r="AC1481" s="27" t="s">
        <v>5802</v>
      </c>
      <c r="AD1481" s="3">
        <v>45544.65253472222</v>
      </c>
      <c r="AE1481" s="1" t="s">
        <v>5803</v>
      </c>
      <c r="AF1481" s="28"/>
      <c r="AG1481" s="5"/>
      <c r="AH1481" s="5"/>
      <c r="AI1481" s="11"/>
      <c r="AJ1481" s="27" t="s">
        <v>5801</v>
      </c>
      <c r="AK1481" s="27" t="s">
        <v>5801</v>
      </c>
      <c r="AL1481" s="4">
        <v>0</v>
      </c>
      <c r="AM1481" s="4">
        <v>0</v>
      </c>
      <c r="AN1481" s="4">
        <v>0</v>
      </c>
    </row>
    <row x14ac:dyDescent="0.25" r="1482" customHeight="1" ht="18.75">
      <c r="A1482" s="1" t="s">
        <v>594</v>
      </c>
      <c r="B1482" s="1" t="s">
        <v>4882</v>
      </c>
      <c r="C1482" s="4">
        <v>28170707000165</v>
      </c>
      <c r="D1482" s="2" t="s">
        <v>9496</v>
      </c>
      <c r="E1482" s="4">
        <v>62984054191</v>
      </c>
      <c r="F1482" s="1" t="s">
        <v>9497</v>
      </c>
      <c r="G1482" s="22">
        <v>45463.8468287037</v>
      </c>
      <c r="H1482" s="3">
        <v>45597.23667824074</v>
      </c>
      <c r="I1482" s="22"/>
      <c r="J1482" s="1" t="s">
        <v>223</v>
      </c>
      <c r="K1482" s="1" t="s">
        <v>5893</v>
      </c>
      <c r="L1482" s="25" t="s">
        <v>5385</v>
      </c>
      <c r="M1482" s="18"/>
      <c r="N1482" s="4">
        <v>85813816</v>
      </c>
      <c r="O1482" s="4">
        <v>103478065</v>
      </c>
      <c r="P1482" s="5"/>
      <c r="Q1482" s="5"/>
      <c r="R1482" s="5"/>
      <c r="S1482" s="5"/>
      <c r="T1482" s="1" t="s">
        <v>5815</v>
      </c>
      <c r="U1482" s="5"/>
      <c r="V1482" s="5"/>
      <c r="W1482" s="5"/>
      <c r="X1482" s="18"/>
      <c r="Y1482" s="1" t="s">
        <v>5800</v>
      </c>
      <c r="Z1482" s="27" t="s">
        <v>5801</v>
      </c>
      <c r="AA1482" s="27" t="s">
        <v>5801</v>
      </c>
      <c r="AB1482" s="5"/>
      <c r="AC1482" s="27" t="s">
        <v>5802</v>
      </c>
      <c r="AD1482" s="3">
        <v>45463.846817129626</v>
      </c>
      <c r="AE1482" s="1" t="s">
        <v>5803</v>
      </c>
      <c r="AF1482" s="28"/>
      <c r="AG1482" s="5"/>
      <c r="AH1482" s="5"/>
      <c r="AI1482" s="11"/>
      <c r="AJ1482" s="27" t="s">
        <v>5801</v>
      </c>
      <c r="AK1482" s="5"/>
      <c r="AL1482" s="18"/>
      <c r="AM1482" s="18"/>
      <c r="AN1482" s="18"/>
    </row>
    <row x14ac:dyDescent="0.25" r="1483" customHeight="1" ht="18.75">
      <c r="A1483" s="1" t="s">
        <v>1524</v>
      </c>
      <c r="B1483" s="1" t="s">
        <v>9498</v>
      </c>
      <c r="C1483" s="4">
        <v>45350974000133</v>
      </c>
      <c r="D1483" s="2" t="s">
        <v>9498</v>
      </c>
      <c r="E1483" s="4">
        <v>21936579810</v>
      </c>
      <c r="F1483" s="1" t="s">
        <v>9499</v>
      </c>
      <c r="G1483" s="22">
        <v>45551.57420138889</v>
      </c>
      <c r="H1483" s="3">
        <v>45597.23353009259</v>
      </c>
      <c r="I1483" s="22"/>
      <c r="J1483" s="1" t="s">
        <v>273</v>
      </c>
      <c r="K1483" s="5"/>
      <c r="L1483" s="5"/>
      <c r="M1483" s="18"/>
      <c r="N1483" s="4">
        <v>88339719</v>
      </c>
      <c r="O1483" s="4">
        <v>107433129</v>
      </c>
      <c r="P1483" s="5"/>
      <c r="Q1483" s="5"/>
      <c r="R1483" s="5"/>
      <c r="S1483" s="5"/>
      <c r="T1483" s="5"/>
      <c r="U1483" s="5"/>
      <c r="V1483" s="5"/>
      <c r="W1483" s="5"/>
      <c r="X1483" s="18"/>
      <c r="Y1483" s="1" t="s">
        <v>5800</v>
      </c>
      <c r="Z1483" s="27" t="s">
        <v>5801</v>
      </c>
      <c r="AA1483" s="27" t="s">
        <v>5801</v>
      </c>
      <c r="AB1483" s="5"/>
      <c r="AC1483" s="27" t="s">
        <v>5802</v>
      </c>
      <c r="AD1483" s="3">
        <v>45551.54719907408</v>
      </c>
      <c r="AE1483" s="1" t="s">
        <v>5803</v>
      </c>
      <c r="AF1483" s="28"/>
      <c r="AG1483" s="5"/>
      <c r="AH1483" s="5"/>
      <c r="AI1483" s="11"/>
      <c r="AJ1483" s="27" t="s">
        <v>5801</v>
      </c>
      <c r="AK1483" s="5"/>
      <c r="AL1483" s="18"/>
      <c r="AM1483" s="18"/>
      <c r="AN1483" s="18"/>
    </row>
    <row x14ac:dyDescent="0.25" r="1484" customHeight="1" ht="18.75">
      <c r="A1484" s="1" t="s">
        <v>1346</v>
      </c>
      <c r="B1484" s="1" t="s">
        <v>5086</v>
      </c>
      <c r="C1484" s="4">
        <v>20589485000108</v>
      </c>
      <c r="D1484" s="2" t="s">
        <v>5086</v>
      </c>
      <c r="E1484" s="4">
        <v>14988228620</v>
      </c>
      <c r="F1484" s="1" t="s">
        <v>9500</v>
      </c>
      <c r="G1484" s="22">
        <v>45593.65053240741</v>
      </c>
      <c r="H1484" s="3">
        <v>45597.17752314815</v>
      </c>
      <c r="I1484" s="22"/>
      <c r="J1484" s="1" t="s">
        <v>306</v>
      </c>
      <c r="K1484" s="1" t="s">
        <v>5863</v>
      </c>
      <c r="L1484" s="25" t="s">
        <v>9501</v>
      </c>
      <c r="M1484" s="18"/>
      <c r="N1484" s="4">
        <v>89724877</v>
      </c>
      <c r="O1484" s="4">
        <v>109495651</v>
      </c>
      <c r="P1484" s="5"/>
      <c r="Q1484" s="1" t="s">
        <v>5976</v>
      </c>
      <c r="R1484" s="5"/>
      <c r="S1484" s="1" t="s">
        <v>5927</v>
      </c>
      <c r="T1484" s="5"/>
      <c r="U1484" s="5"/>
      <c r="V1484" s="5"/>
      <c r="W1484" s="5"/>
      <c r="X1484" s="18"/>
      <c r="Y1484" s="1" t="s">
        <v>5800</v>
      </c>
      <c r="Z1484" s="27" t="s">
        <v>5801</v>
      </c>
      <c r="AA1484" s="27" t="s">
        <v>5801</v>
      </c>
      <c r="AB1484" s="1" t="s">
        <v>9502</v>
      </c>
      <c r="AC1484" s="27" t="s">
        <v>5802</v>
      </c>
      <c r="AD1484" s="3">
        <v>45593.65076388889</v>
      </c>
      <c r="AE1484" s="1" t="s">
        <v>5803</v>
      </c>
      <c r="AF1484" s="28"/>
      <c r="AG1484" s="5"/>
      <c r="AH1484" s="5"/>
      <c r="AI1484" s="11"/>
      <c r="AJ1484" s="27" t="s">
        <v>5801</v>
      </c>
      <c r="AK1484" s="27" t="s">
        <v>5801</v>
      </c>
      <c r="AL1484" s="4">
        <v>0</v>
      </c>
      <c r="AM1484" s="4">
        <v>0</v>
      </c>
      <c r="AN1484" s="4">
        <v>0</v>
      </c>
    </row>
    <row x14ac:dyDescent="0.25" r="1485" customHeight="1" ht="18.75">
      <c r="A1485" s="1" t="s">
        <v>739</v>
      </c>
      <c r="B1485" s="1" t="s">
        <v>1927</v>
      </c>
      <c r="C1485" s="4">
        <v>27061442000285</v>
      </c>
      <c r="D1485" s="2" t="s">
        <v>9503</v>
      </c>
      <c r="E1485" s="4">
        <v>19989801839</v>
      </c>
      <c r="F1485" s="1" t="s">
        <v>9504</v>
      </c>
      <c r="G1485" s="22">
        <v>45531.49502314815</v>
      </c>
      <c r="H1485" s="3">
        <v>45597.23358796296</v>
      </c>
      <c r="I1485" s="22"/>
      <c r="J1485" s="1" t="s">
        <v>119</v>
      </c>
      <c r="K1485" s="1" t="s">
        <v>5824</v>
      </c>
      <c r="L1485" s="25" t="s">
        <v>5595</v>
      </c>
      <c r="M1485" s="4">
        <v>859641</v>
      </c>
      <c r="N1485" s="4">
        <v>87787743</v>
      </c>
      <c r="O1485" s="4">
        <v>106599679</v>
      </c>
      <c r="P1485" s="5"/>
      <c r="Q1485" s="1" t="s">
        <v>6063</v>
      </c>
      <c r="R1485" s="5"/>
      <c r="S1485" s="1" t="s">
        <v>5814</v>
      </c>
      <c r="T1485" s="5"/>
      <c r="U1485" s="5"/>
      <c r="V1485" s="5"/>
      <c r="W1485" s="5"/>
      <c r="X1485" s="18"/>
      <c r="Y1485" s="1" t="s">
        <v>5800</v>
      </c>
      <c r="Z1485" s="27" t="s">
        <v>5801</v>
      </c>
      <c r="AA1485" s="27" t="s">
        <v>5801</v>
      </c>
      <c r="AB1485" s="1" t="s">
        <v>9505</v>
      </c>
      <c r="AC1485" s="27" t="s">
        <v>5802</v>
      </c>
      <c r="AD1485" s="3">
        <v>45531.495</v>
      </c>
      <c r="AE1485" s="1" t="s">
        <v>5803</v>
      </c>
      <c r="AF1485" s="28"/>
      <c r="AG1485" s="5"/>
      <c r="AH1485" s="5"/>
      <c r="AI1485" s="11"/>
      <c r="AJ1485" s="27" t="s">
        <v>5801</v>
      </c>
      <c r="AK1485" s="27" t="s">
        <v>5802</v>
      </c>
      <c r="AL1485" s="4">
        <v>5</v>
      </c>
      <c r="AM1485" s="4">
        <v>5</v>
      </c>
      <c r="AN1485" s="4">
        <v>30</v>
      </c>
    </row>
    <row x14ac:dyDescent="0.25" r="1486" customHeight="1" ht="18.75">
      <c r="A1486" s="1" t="s">
        <v>1218</v>
      </c>
      <c r="B1486" s="1" t="s">
        <v>2505</v>
      </c>
      <c r="C1486" s="18"/>
      <c r="D1486" s="2" t="s">
        <v>2505</v>
      </c>
      <c r="E1486" s="4">
        <v>41984833110</v>
      </c>
      <c r="F1486" s="1" t="s">
        <v>9506</v>
      </c>
      <c r="G1486" s="22">
        <v>45030.784849537034</v>
      </c>
      <c r="H1486" s="3">
        <v>45597.23357638889</v>
      </c>
      <c r="I1486" s="22"/>
      <c r="J1486" s="1" t="s">
        <v>201</v>
      </c>
      <c r="K1486" s="1" t="s">
        <v>5824</v>
      </c>
      <c r="L1486" s="5"/>
      <c r="M1486" s="4">
        <v>631328</v>
      </c>
      <c r="N1486" s="18"/>
      <c r="O1486" s="18"/>
      <c r="P1486" s="5"/>
      <c r="Q1486" s="1" t="s">
        <v>5813</v>
      </c>
      <c r="R1486" s="1" t="s">
        <v>5949</v>
      </c>
      <c r="S1486" s="1" t="s">
        <v>5927</v>
      </c>
      <c r="T1486" s="5"/>
      <c r="U1486" s="5"/>
      <c r="V1486" s="5"/>
      <c r="W1486" s="5"/>
      <c r="X1486" s="18"/>
      <c r="Y1486" s="1" t="s">
        <v>5800</v>
      </c>
      <c r="Z1486" s="27" t="s">
        <v>5801</v>
      </c>
      <c r="AA1486" s="27" t="s">
        <v>5801</v>
      </c>
      <c r="AB1486" s="5"/>
      <c r="AC1486" s="5"/>
      <c r="AD1486" s="11"/>
      <c r="AE1486" s="1" t="s">
        <v>5803</v>
      </c>
      <c r="AF1486" s="28"/>
      <c r="AG1486" s="5"/>
      <c r="AH1486" s="5"/>
      <c r="AI1486" s="11"/>
      <c r="AJ1486" s="27" t="s">
        <v>5801</v>
      </c>
      <c r="AK1486" s="5"/>
      <c r="AL1486" s="18"/>
      <c r="AM1486" s="18"/>
      <c r="AN1486" s="18"/>
    </row>
    <row x14ac:dyDescent="0.25" r="1487" customHeight="1" ht="18.75">
      <c r="A1487" s="1" t="s">
        <v>761</v>
      </c>
      <c r="B1487" s="1" t="s">
        <v>1928</v>
      </c>
      <c r="C1487" s="4">
        <v>18617747000159</v>
      </c>
      <c r="D1487" s="2" t="s">
        <v>1928</v>
      </c>
      <c r="E1487" s="4">
        <v>11983970623</v>
      </c>
      <c r="F1487" s="1" t="s">
        <v>9507</v>
      </c>
      <c r="G1487" s="22">
        <v>45331.5109375</v>
      </c>
      <c r="H1487" s="3">
        <v>45597.23670138889</v>
      </c>
      <c r="I1487" s="22"/>
      <c r="J1487" s="1" t="s">
        <v>119</v>
      </c>
      <c r="K1487" s="1" t="s">
        <v>5824</v>
      </c>
      <c r="L1487" s="25" t="s">
        <v>9508</v>
      </c>
      <c r="M1487" s="4">
        <v>1032702</v>
      </c>
      <c r="N1487" s="4">
        <v>77357306</v>
      </c>
      <c r="O1487" s="4">
        <v>95762768</v>
      </c>
      <c r="P1487" s="5"/>
      <c r="Q1487" s="5"/>
      <c r="R1487" s="5"/>
      <c r="S1487" s="5"/>
      <c r="T1487" s="5"/>
      <c r="U1487" s="1" t="s">
        <v>9509</v>
      </c>
      <c r="V1487" s="5"/>
      <c r="W1487" s="5"/>
      <c r="X1487" s="18"/>
      <c r="Y1487" s="1" t="s">
        <v>5800</v>
      </c>
      <c r="Z1487" s="27" t="s">
        <v>5801</v>
      </c>
      <c r="AA1487" s="27" t="s">
        <v>5801</v>
      </c>
      <c r="AB1487" s="5"/>
      <c r="AC1487" s="5"/>
      <c r="AD1487" s="11"/>
      <c r="AE1487" s="1" t="s">
        <v>5803</v>
      </c>
      <c r="AF1487" s="28"/>
      <c r="AG1487" s="5"/>
      <c r="AH1487" s="5"/>
      <c r="AI1487" s="11"/>
      <c r="AJ1487" s="27" t="s">
        <v>5801</v>
      </c>
      <c r="AK1487" s="5"/>
      <c r="AL1487" s="18"/>
      <c r="AM1487" s="18"/>
      <c r="AN1487" s="18"/>
    </row>
    <row x14ac:dyDescent="0.25" r="1488" customHeight="1" ht="18.75">
      <c r="A1488" s="1" t="s">
        <v>1246</v>
      </c>
      <c r="B1488" s="1" t="s">
        <v>1929</v>
      </c>
      <c r="C1488" s="4">
        <v>7542030000179</v>
      </c>
      <c r="D1488" s="2" t="s">
        <v>1929</v>
      </c>
      <c r="E1488" s="4">
        <v>35984645295</v>
      </c>
      <c r="F1488" s="1" t="s">
        <v>9510</v>
      </c>
      <c r="G1488" s="22">
        <v>45474.50645833334</v>
      </c>
      <c r="H1488" s="3">
        <v>45597.23358796296</v>
      </c>
      <c r="I1488" s="22"/>
      <c r="J1488" s="1" t="s">
        <v>119</v>
      </c>
      <c r="K1488" s="1" t="s">
        <v>5797</v>
      </c>
      <c r="L1488" s="25" t="s">
        <v>5407</v>
      </c>
      <c r="M1488" s="18"/>
      <c r="N1488" s="4">
        <v>86079991</v>
      </c>
      <c r="O1488" s="4">
        <v>103959669</v>
      </c>
      <c r="P1488" s="5"/>
      <c r="Q1488" s="5"/>
      <c r="R1488" s="5"/>
      <c r="S1488" s="5"/>
      <c r="T1488" s="5"/>
      <c r="U1488" s="1" t="s">
        <v>9510</v>
      </c>
      <c r="V1488" s="5"/>
      <c r="W1488" s="5"/>
      <c r="X1488" s="4">
        <v>130733</v>
      </c>
      <c r="Y1488" s="1" t="s">
        <v>5800</v>
      </c>
      <c r="Z1488" s="27" t="s">
        <v>5801</v>
      </c>
      <c r="AA1488" s="27" t="s">
        <v>5801</v>
      </c>
      <c r="AB1488" s="5"/>
      <c r="AC1488" s="27" t="s">
        <v>5802</v>
      </c>
      <c r="AD1488" s="3">
        <v>45474.50644675926</v>
      </c>
      <c r="AE1488" s="1" t="s">
        <v>5803</v>
      </c>
      <c r="AF1488" s="28"/>
      <c r="AG1488" s="5"/>
      <c r="AH1488" s="5"/>
      <c r="AI1488" s="11"/>
      <c r="AJ1488" s="27" t="s">
        <v>5801</v>
      </c>
      <c r="AK1488" s="5"/>
      <c r="AL1488" s="18"/>
      <c r="AM1488" s="18"/>
      <c r="AN1488" s="18"/>
    </row>
    <row x14ac:dyDescent="0.25" r="1489" customHeight="1" ht="18.75">
      <c r="A1489" s="1" t="s">
        <v>4515</v>
      </c>
      <c r="B1489" s="1" t="s">
        <v>9511</v>
      </c>
      <c r="C1489" s="4">
        <v>38830538000104</v>
      </c>
      <c r="D1489" s="2" t="s">
        <v>9511</v>
      </c>
      <c r="E1489" s="4">
        <v>11950025053</v>
      </c>
      <c r="F1489" s="1" t="s">
        <v>9512</v>
      </c>
      <c r="G1489" s="22">
        <v>45338.7690162037</v>
      </c>
      <c r="H1489" s="3">
        <v>45476.53627314815</v>
      </c>
      <c r="I1489" s="22">
        <v>45477.0381712963</v>
      </c>
      <c r="J1489" s="1" t="s">
        <v>119</v>
      </c>
      <c r="K1489" s="5"/>
      <c r="L1489" s="1" t="s">
        <v>9513</v>
      </c>
      <c r="M1489" s="18"/>
      <c r="N1489" s="4">
        <v>77500993</v>
      </c>
      <c r="O1489" s="4">
        <v>104075259</v>
      </c>
      <c r="P1489" s="5"/>
      <c r="Q1489" s="5"/>
      <c r="R1489" s="5"/>
      <c r="S1489" s="5"/>
      <c r="T1489" s="5"/>
      <c r="U1489" s="1" t="s">
        <v>9512</v>
      </c>
      <c r="V1489" s="5"/>
      <c r="W1489" s="5"/>
      <c r="X1489" s="18"/>
      <c r="Y1489" s="1" t="s">
        <v>5800</v>
      </c>
      <c r="Z1489" s="27" t="s">
        <v>5801</v>
      </c>
      <c r="AA1489" s="27" t="s">
        <v>5801</v>
      </c>
      <c r="AB1489" s="5"/>
      <c r="AC1489" s="5"/>
      <c r="AD1489" s="11"/>
      <c r="AE1489" s="1" t="s">
        <v>5803</v>
      </c>
      <c r="AF1489" s="28"/>
      <c r="AG1489" s="5"/>
      <c r="AH1489" s="5"/>
      <c r="AI1489" s="11"/>
      <c r="AJ1489" s="5"/>
      <c r="AK1489" s="5"/>
      <c r="AL1489" s="18"/>
      <c r="AM1489" s="18"/>
      <c r="AN1489" s="18"/>
    </row>
    <row x14ac:dyDescent="0.25" r="1490" customHeight="1" ht="18.75">
      <c r="A1490" s="1" t="s">
        <v>1281</v>
      </c>
      <c r="B1490" s="1" t="s">
        <v>4883</v>
      </c>
      <c r="C1490" s="4">
        <v>47741654000130</v>
      </c>
      <c r="D1490" s="2" t="s">
        <v>4883</v>
      </c>
      <c r="E1490" s="4">
        <v>88996071339</v>
      </c>
      <c r="F1490" s="1" t="s">
        <v>9514</v>
      </c>
      <c r="G1490" s="22">
        <v>45520.665289351855</v>
      </c>
      <c r="H1490" s="3">
        <v>45597.23357638889</v>
      </c>
      <c r="I1490" s="22"/>
      <c r="J1490" s="1" t="s">
        <v>119</v>
      </c>
      <c r="K1490" s="1" t="s">
        <v>5812</v>
      </c>
      <c r="L1490" s="25" t="s">
        <v>5556</v>
      </c>
      <c r="M1490" s="18"/>
      <c r="N1490" s="4">
        <v>87464118</v>
      </c>
      <c r="O1490" s="4">
        <v>106104481</v>
      </c>
      <c r="P1490" s="5"/>
      <c r="Q1490" s="5"/>
      <c r="R1490" s="5"/>
      <c r="S1490" s="5"/>
      <c r="T1490" s="1" t="s">
        <v>5815</v>
      </c>
      <c r="U1490" s="5"/>
      <c r="V1490" s="5"/>
      <c r="W1490" s="5"/>
      <c r="X1490" s="18"/>
      <c r="Y1490" s="1" t="s">
        <v>5800</v>
      </c>
      <c r="Z1490" s="27" t="s">
        <v>5801</v>
      </c>
      <c r="AA1490" s="27" t="s">
        <v>5801</v>
      </c>
      <c r="AB1490" s="5"/>
      <c r="AC1490" s="27" t="s">
        <v>5802</v>
      </c>
      <c r="AD1490" s="3">
        <v>45520.657314814816</v>
      </c>
      <c r="AE1490" s="1" t="s">
        <v>5803</v>
      </c>
      <c r="AF1490" s="26" t="s">
        <v>9515</v>
      </c>
      <c r="AG1490" s="5"/>
      <c r="AH1490" s="5"/>
      <c r="AI1490" s="11"/>
      <c r="AJ1490" s="27" t="s">
        <v>5801</v>
      </c>
      <c r="AK1490" s="5"/>
      <c r="AL1490" s="18"/>
      <c r="AM1490" s="18"/>
      <c r="AN1490" s="18"/>
    </row>
    <row x14ac:dyDescent="0.25" r="1491" customHeight="1" ht="18.75">
      <c r="A1491" s="1" t="s">
        <v>699</v>
      </c>
      <c r="B1491" s="1" t="s">
        <v>5087</v>
      </c>
      <c r="C1491" s="4">
        <v>36274963000120</v>
      </c>
      <c r="D1491" s="2" t="s">
        <v>9516</v>
      </c>
      <c r="E1491" s="4">
        <v>31971737558</v>
      </c>
      <c r="F1491" s="1" t="s">
        <v>9517</v>
      </c>
      <c r="G1491" s="22">
        <v>45492.75141203704</v>
      </c>
      <c r="H1491" s="3">
        <v>45597.23353009259</v>
      </c>
      <c r="I1491" s="22"/>
      <c r="J1491" s="1" t="s">
        <v>288</v>
      </c>
      <c r="K1491" s="1" t="s">
        <v>5863</v>
      </c>
      <c r="L1491" s="25" t="s">
        <v>5466</v>
      </c>
      <c r="M1491" s="18"/>
      <c r="N1491" s="4">
        <v>86688339</v>
      </c>
      <c r="O1491" s="4">
        <v>106237526</v>
      </c>
      <c r="P1491" s="5"/>
      <c r="Q1491" s="5"/>
      <c r="R1491" s="5"/>
      <c r="S1491" s="5"/>
      <c r="T1491" s="5"/>
      <c r="U1491" s="5"/>
      <c r="V1491" s="5"/>
      <c r="W1491" s="5"/>
      <c r="X1491" s="18"/>
      <c r="Y1491" s="1" t="s">
        <v>5800</v>
      </c>
      <c r="Z1491" s="27" t="s">
        <v>5801</v>
      </c>
      <c r="AA1491" s="27" t="s">
        <v>5801</v>
      </c>
      <c r="AB1491" s="5"/>
      <c r="AC1491" s="27" t="s">
        <v>5802</v>
      </c>
      <c r="AD1491" s="3">
        <v>45492.751388888886</v>
      </c>
      <c r="AE1491" s="1" t="s">
        <v>5803</v>
      </c>
      <c r="AF1491" s="28"/>
      <c r="AG1491" s="5"/>
      <c r="AH1491" s="5"/>
      <c r="AI1491" s="11"/>
      <c r="AJ1491" s="27" t="s">
        <v>5801</v>
      </c>
      <c r="AK1491" s="5"/>
      <c r="AL1491" s="18"/>
      <c r="AM1491" s="18"/>
      <c r="AN1491" s="18"/>
    </row>
    <row x14ac:dyDescent="0.25" r="1492" customHeight="1" ht="18.75">
      <c r="A1492" s="1" t="s">
        <v>1412</v>
      </c>
      <c r="B1492" s="1" t="s">
        <v>5088</v>
      </c>
      <c r="C1492" s="4">
        <v>24605987000136</v>
      </c>
      <c r="D1492" s="2" t="s">
        <v>5088</v>
      </c>
      <c r="E1492" s="4">
        <v>48984821222</v>
      </c>
      <c r="F1492" s="1" t="s">
        <v>9518</v>
      </c>
      <c r="G1492" s="22">
        <v>45448.5649537037</v>
      </c>
      <c r="H1492" s="3">
        <v>45448.61796296296</v>
      </c>
      <c r="I1492" s="22">
        <v>45450.75030092592</v>
      </c>
      <c r="J1492" s="1" t="s">
        <v>44</v>
      </c>
      <c r="K1492" s="1" t="s">
        <v>5824</v>
      </c>
      <c r="L1492" s="25" t="s">
        <v>5332</v>
      </c>
      <c r="M1492" s="4">
        <v>794892</v>
      </c>
      <c r="N1492" s="4">
        <v>85260738</v>
      </c>
      <c r="O1492" s="4">
        <v>102613890</v>
      </c>
      <c r="P1492" s="5"/>
      <c r="Q1492" s="5"/>
      <c r="R1492" s="5"/>
      <c r="S1492" s="5"/>
      <c r="T1492" s="5"/>
      <c r="U1492" s="1" t="s">
        <v>9518</v>
      </c>
      <c r="V1492" s="5"/>
      <c r="W1492" s="5"/>
      <c r="X1492" s="18"/>
      <c r="Y1492" s="1" t="s">
        <v>5940</v>
      </c>
      <c r="Z1492" s="27" t="s">
        <v>5801</v>
      </c>
      <c r="AA1492" s="27" t="s">
        <v>5801</v>
      </c>
      <c r="AB1492" s="5"/>
      <c r="AC1492" s="27" t="s">
        <v>5802</v>
      </c>
      <c r="AD1492" s="3">
        <v>45447.81135416667</v>
      </c>
      <c r="AE1492" s="1" t="s">
        <v>5803</v>
      </c>
      <c r="AF1492" s="28"/>
      <c r="AG1492" s="5"/>
      <c r="AH1492" s="5"/>
      <c r="AI1492" s="11"/>
      <c r="AJ1492" s="5"/>
      <c r="AK1492" s="5"/>
      <c r="AL1492" s="18"/>
      <c r="AM1492" s="18"/>
      <c r="AN1492" s="18"/>
    </row>
    <row x14ac:dyDescent="0.25" r="1493" customHeight="1" ht="18.75">
      <c r="A1493" s="1" t="s">
        <v>1297</v>
      </c>
      <c r="B1493" s="1" t="s">
        <v>4884</v>
      </c>
      <c r="C1493" s="4">
        <v>53274855000177</v>
      </c>
      <c r="D1493" s="2" t="s">
        <v>4884</v>
      </c>
      <c r="E1493" s="4">
        <v>11988482399</v>
      </c>
      <c r="F1493" s="1" t="s">
        <v>9519</v>
      </c>
      <c r="G1493" s="22">
        <v>45510.70377314815</v>
      </c>
      <c r="H1493" s="3">
        <v>45568.04561342593</v>
      </c>
      <c r="I1493" s="22">
        <v>45568.082037037035</v>
      </c>
      <c r="J1493" s="1" t="s">
        <v>119</v>
      </c>
      <c r="K1493" s="1" t="s">
        <v>5893</v>
      </c>
      <c r="L1493" s="25" t="s">
        <v>5522</v>
      </c>
      <c r="M1493" s="18"/>
      <c r="N1493" s="4">
        <v>87169597</v>
      </c>
      <c r="O1493" s="4">
        <v>105653851</v>
      </c>
      <c r="P1493" s="5"/>
      <c r="Q1493" s="1" t="s">
        <v>5852</v>
      </c>
      <c r="R1493" s="5"/>
      <c r="S1493" s="1" t="s">
        <v>5814</v>
      </c>
      <c r="T1493" s="5"/>
      <c r="U1493" s="5"/>
      <c r="V1493" s="5"/>
      <c r="W1493" s="27" t="s">
        <v>5802</v>
      </c>
      <c r="X1493" s="18"/>
      <c r="Y1493" s="1" t="s">
        <v>5800</v>
      </c>
      <c r="Z1493" s="27" t="s">
        <v>5801</v>
      </c>
      <c r="AA1493" s="27" t="s">
        <v>5801</v>
      </c>
      <c r="AB1493" s="1" t="s">
        <v>9520</v>
      </c>
      <c r="AC1493" s="27" t="s">
        <v>5802</v>
      </c>
      <c r="AD1493" s="3">
        <v>45510.70381944445</v>
      </c>
      <c r="AE1493" s="1" t="s">
        <v>5803</v>
      </c>
      <c r="AF1493" s="26" t="s">
        <v>6068</v>
      </c>
      <c r="AG1493" s="5"/>
      <c r="AH1493" s="5"/>
      <c r="AI1493" s="11"/>
      <c r="AJ1493" s="27" t="s">
        <v>5801</v>
      </c>
      <c r="AK1493" s="27" t="s">
        <v>5801</v>
      </c>
      <c r="AL1493" s="4">
        <v>0</v>
      </c>
      <c r="AM1493" s="4">
        <v>0</v>
      </c>
      <c r="AN1493" s="4">
        <v>0</v>
      </c>
    </row>
    <row x14ac:dyDescent="0.25" r="1494" customHeight="1" ht="18.75">
      <c r="A1494" s="1" t="s">
        <v>653</v>
      </c>
      <c r="B1494" s="1" t="s">
        <v>2373</v>
      </c>
      <c r="C1494" s="4">
        <v>30290820000126</v>
      </c>
      <c r="D1494" s="2" t="s">
        <v>2373</v>
      </c>
      <c r="E1494" s="4">
        <v>37988080142</v>
      </c>
      <c r="F1494" s="1" t="s">
        <v>9521</v>
      </c>
      <c r="G1494" s="22">
        <v>45230.81516203703</v>
      </c>
      <c r="H1494" s="3">
        <v>45554.17828703704</v>
      </c>
      <c r="I1494" s="22">
        <v>45554.17828703704</v>
      </c>
      <c r="J1494" s="1" t="s">
        <v>119</v>
      </c>
      <c r="K1494" s="1" t="s">
        <v>5812</v>
      </c>
      <c r="L1494" s="25" t="s">
        <v>9522</v>
      </c>
      <c r="M1494" s="18"/>
      <c r="N1494" s="4">
        <v>73939518</v>
      </c>
      <c r="O1494" s="4">
        <v>90980741</v>
      </c>
      <c r="P1494" s="5"/>
      <c r="Q1494" s="5"/>
      <c r="R1494" s="5"/>
      <c r="S1494" s="5"/>
      <c r="T1494" s="1" t="s">
        <v>5815</v>
      </c>
      <c r="U1494" s="5"/>
      <c r="V1494" s="5"/>
      <c r="W1494" s="5"/>
      <c r="X1494" s="18"/>
      <c r="Y1494" s="1" t="s">
        <v>5800</v>
      </c>
      <c r="Z1494" s="27" t="s">
        <v>5801</v>
      </c>
      <c r="AA1494" s="27" t="s">
        <v>5801</v>
      </c>
      <c r="AB1494" s="5"/>
      <c r="AC1494" s="5"/>
      <c r="AD1494" s="11"/>
      <c r="AE1494" s="1" t="s">
        <v>5803</v>
      </c>
      <c r="AF1494" s="28"/>
      <c r="AG1494" s="5"/>
      <c r="AH1494" s="5"/>
      <c r="AI1494" s="11"/>
      <c r="AJ1494" s="27" t="s">
        <v>5801</v>
      </c>
      <c r="AK1494" s="5"/>
      <c r="AL1494" s="18"/>
      <c r="AM1494" s="18"/>
      <c r="AN1494" s="18"/>
    </row>
    <row x14ac:dyDescent="0.25" r="1495" customHeight="1" ht="18.75">
      <c r="A1495" s="1" t="s">
        <v>481</v>
      </c>
      <c r="B1495" s="1" t="s">
        <v>9523</v>
      </c>
      <c r="C1495" s="4">
        <v>12835565612</v>
      </c>
      <c r="D1495" s="2" t="s">
        <v>9523</v>
      </c>
      <c r="E1495" s="4">
        <v>31996165500</v>
      </c>
      <c r="F1495" s="1" t="s">
        <v>9524</v>
      </c>
      <c r="G1495" s="22">
        <v>45189.66265046296</v>
      </c>
      <c r="H1495" s="3">
        <v>45226.748703703706</v>
      </c>
      <c r="I1495" s="22">
        <v>45308.839166666665</v>
      </c>
      <c r="J1495" s="1" t="s">
        <v>288</v>
      </c>
      <c r="K1495" s="1" t="s">
        <v>5812</v>
      </c>
      <c r="L1495" s="25" t="s">
        <v>9525</v>
      </c>
      <c r="M1495" s="18"/>
      <c r="N1495" s="4">
        <v>71955130</v>
      </c>
      <c r="O1495" s="4">
        <v>88152856</v>
      </c>
      <c r="P1495" s="5"/>
      <c r="Q1495" s="5"/>
      <c r="R1495" s="5"/>
      <c r="S1495" s="5"/>
      <c r="T1495" s="1" t="s">
        <v>5798</v>
      </c>
      <c r="U1495" s="1" t="s">
        <v>9526</v>
      </c>
      <c r="V1495" s="5"/>
      <c r="W1495" s="5"/>
      <c r="X1495" s="18"/>
      <c r="Y1495" s="1" t="s">
        <v>5800</v>
      </c>
      <c r="Z1495" s="27" t="s">
        <v>5801</v>
      </c>
      <c r="AA1495" s="27" t="s">
        <v>5801</v>
      </c>
      <c r="AB1495" s="5"/>
      <c r="AC1495" s="5"/>
      <c r="AD1495" s="11"/>
      <c r="AE1495" s="1" t="s">
        <v>5803</v>
      </c>
      <c r="AF1495" s="28"/>
      <c r="AG1495" s="5"/>
      <c r="AH1495" s="5"/>
      <c r="AI1495" s="11"/>
      <c r="AJ1495" s="5"/>
      <c r="AK1495" s="5"/>
      <c r="AL1495" s="18"/>
      <c r="AM1495" s="18"/>
      <c r="AN1495" s="18"/>
    </row>
    <row x14ac:dyDescent="0.25" r="1496" customHeight="1" ht="18.75">
      <c r="A1496" s="1" t="s">
        <v>932</v>
      </c>
      <c r="B1496" s="1" t="s">
        <v>1931</v>
      </c>
      <c r="C1496" s="4">
        <v>14633125000163</v>
      </c>
      <c r="D1496" s="2" t="s">
        <v>1931</v>
      </c>
      <c r="E1496" s="4">
        <v>31997990343</v>
      </c>
      <c r="F1496" s="1" t="s">
        <v>9527</v>
      </c>
      <c r="G1496" s="22">
        <v>45250.500613425924</v>
      </c>
      <c r="H1496" s="3">
        <v>45597.23673611111</v>
      </c>
      <c r="I1496" s="22"/>
      <c r="J1496" s="1" t="s">
        <v>119</v>
      </c>
      <c r="K1496" s="1" t="s">
        <v>5812</v>
      </c>
      <c r="L1496" s="25" t="s">
        <v>9528</v>
      </c>
      <c r="M1496" s="18"/>
      <c r="N1496" s="4">
        <v>74377860</v>
      </c>
      <c r="O1496" s="4">
        <v>91830606</v>
      </c>
      <c r="P1496" s="5"/>
      <c r="Q1496" s="5"/>
      <c r="R1496" s="5"/>
      <c r="S1496" s="5"/>
      <c r="T1496" s="5"/>
      <c r="U1496" s="1" t="s">
        <v>9529</v>
      </c>
      <c r="V1496" s="5"/>
      <c r="W1496" s="5"/>
      <c r="X1496" s="18"/>
      <c r="Y1496" s="1" t="s">
        <v>5800</v>
      </c>
      <c r="Z1496" s="27" t="s">
        <v>5801</v>
      </c>
      <c r="AA1496" s="27" t="s">
        <v>5801</v>
      </c>
      <c r="AB1496" s="5"/>
      <c r="AC1496" s="5"/>
      <c r="AD1496" s="11"/>
      <c r="AE1496" s="1" t="s">
        <v>5803</v>
      </c>
      <c r="AF1496" s="28"/>
      <c r="AG1496" s="5"/>
      <c r="AH1496" s="5"/>
      <c r="AI1496" s="11"/>
      <c r="AJ1496" s="27" t="s">
        <v>5801</v>
      </c>
      <c r="AK1496" s="5"/>
      <c r="AL1496" s="18"/>
      <c r="AM1496" s="18"/>
      <c r="AN1496" s="18"/>
    </row>
    <row x14ac:dyDescent="0.25" r="1497" customHeight="1" ht="18.75">
      <c r="A1497" s="1" t="s">
        <v>4606</v>
      </c>
      <c r="B1497" s="1" t="s">
        <v>5089</v>
      </c>
      <c r="C1497" s="18"/>
      <c r="D1497" s="2" t="s">
        <v>5089</v>
      </c>
      <c r="E1497" s="4">
        <v>31991638226</v>
      </c>
      <c r="F1497" s="1" t="s">
        <v>9530</v>
      </c>
      <c r="G1497" s="22">
        <v>45473.63244212963</v>
      </c>
      <c r="H1497" s="3">
        <v>45597.22733796296</v>
      </c>
      <c r="I1497" s="22"/>
      <c r="J1497" s="1" t="s">
        <v>288</v>
      </c>
      <c r="K1497" s="1" t="s">
        <v>5846</v>
      </c>
      <c r="L1497" s="5"/>
      <c r="M1497" s="18"/>
      <c r="N1497" s="4">
        <v>86040177</v>
      </c>
      <c r="O1497" s="4">
        <v>103923550</v>
      </c>
      <c r="P1497" s="5"/>
      <c r="Q1497" s="5"/>
      <c r="R1497" s="5"/>
      <c r="S1497" s="5"/>
      <c r="T1497" s="5"/>
      <c r="U1497" s="5"/>
      <c r="V1497" s="5"/>
      <c r="W1497" s="27" t="s">
        <v>5802</v>
      </c>
      <c r="X1497" s="18"/>
      <c r="Y1497" s="1" t="s">
        <v>5800</v>
      </c>
      <c r="Z1497" s="27" t="s">
        <v>5801</v>
      </c>
      <c r="AA1497" s="27" t="s">
        <v>5801</v>
      </c>
      <c r="AB1497" s="5"/>
      <c r="AC1497" s="27" t="s">
        <v>5802</v>
      </c>
      <c r="AD1497" s="3">
        <v>45473.61670138889</v>
      </c>
      <c r="AE1497" s="1" t="s">
        <v>5803</v>
      </c>
      <c r="AF1497" s="28"/>
      <c r="AG1497" s="5"/>
      <c r="AH1497" s="5"/>
      <c r="AI1497" s="11"/>
      <c r="AJ1497" s="27" t="s">
        <v>5801</v>
      </c>
      <c r="AK1497" s="5"/>
      <c r="AL1497" s="18"/>
      <c r="AM1497" s="18"/>
      <c r="AN1497" s="18"/>
    </row>
    <row x14ac:dyDescent="0.25" r="1498" customHeight="1" ht="18.75">
      <c r="A1498" s="1" t="s">
        <v>2867</v>
      </c>
      <c r="B1498" s="1" t="s">
        <v>4885</v>
      </c>
      <c r="C1498" s="4">
        <v>20641851000120</v>
      </c>
      <c r="D1498" s="2" t="s">
        <v>9531</v>
      </c>
      <c r="E1498" s="4">
        <v>43996087093</v>
      </c>
      <c r="F1498" s="1" t="s">
        <v>9532</v>
      </c>
      <c r="G1498" s="22">
        <v>45585.71462962963</v>
      </c>
      <c r="H1498" s="3">
        <v>45597.09085648148</v>
      </c>
      <c r="I1498" s="22"/>
      <c r="J1498" s="1" t="s">
        <v>306</v>
      </c>
      <c r="K1498" s="5"/>
      <c r="L1498" s="25" t="s">
        <v>9533</v>
      </c>
      <c r="M1498" s="18"/>
      <c r="N1498" s="4">
        <v>89374777</v>
      </c>
      <c r="O1498" s="4">
        <v>109082691</v>
      </c>
      <c r="P1498" s="5"/>
      <c r="Q1498" s="1" t="s">
        <v>6212</v>
      </c>
      <c r="R1498" s="5"/>
      <c r="S1498" s="1" t="s">
        <v>5927</v>
      </c>
      <c r="T1498" s="5"/>
      <c r="U1498" s="5"/>
      <c r="V1498" s="5"/>
      <c r="W1498" s="5"/>
      <c r="X1498" s="18"/>
      <c r="Y1498" s="1" t="s">
        <v>5800</v>
      </c>
      <c r="Z1498" s="27" t="s">
        <v>5801</v>
      </c>
      <c r="AA1498" s="27" t="s">
        <v>5801</v>
      </c>
      <c r="AB1498" s="5"/>
      <c r="AC1498" s="27" t="s">
        <v>5802</v>
      </c>
      <c r="AD1498" s="3">
        <v>45585.71461805556</v>
      </c>
      <c r="AE1498" s="1" t="s">
        <v>5803</v>
      </c>
      <c r="AF1498" s="28"/>
      <c r="AG1498" s="5"/>
      <c r="AH1498" s="5"/>
      <c r="AI1498" s="11"/>
      <c r="AJ1498" s="27" t="s">
        <v>5801</v>
      </c>
      <c r="AK1498" s="27" t="s">
        <v>5801</v>
      </c>
      <c r="AL1498" s="4">
        <v>0</v>
      </c>
      <c r="AM1498" s="4">
        <v>0</v>
      </c>
      <c r="AN1498" s="4">
        <v>0</v>
      </c>
    </row>
    <row x14ac:dyDescent="0.25" r="1499" customHeight="1" ht="18.75">
      <c r="A1499" s="1" t="s">
        <v>1039</v>
      </c>
      <c r="B1499" s="1" t="s">
        <v>2374</v>
      </c>
      <c r="C1499" s="4">
        <v>40183753000102</v>
      </c>
      <c r="D1499" s="2" t="s">
        <v>2374</v>
      </c>
      <c r="E1499" s="4">
        <v>16992466963</v>
      </c>
      <c r="F1499" s="1" t="s">
        <v>9534</v>
      </c>
      <c r="G1499" s="22">
        <v>45314.89644675926</v>
      </c>
      <c r="H1499" s="3">
        <v>45330.80489583333</v>
      </c>
      <c r="I1499" s="22">
        <v>45341.66820601852</v>
      </c>
      <c r="J1499" s="1" t="s">
        <v>119</v>
      </c>
      <c r="K1499" s="1" t="s">
        <v>5846</v>
      </c>
      <c r="L1499" s="25" t="s">
        <v>9535</v>
      </c>
      <c r="M1499" s="18"/>
      <c r="N1499" s="4">
        <v>76900692</v>
      </c>
      <c r="O1499" s="4">
        <v>95020988</v>
      </c>
      <c r="P1499" s="5"/>
      <c r="Q1499" s="5"/>
      <c r="R1499" s="5"/>
      <c r="S1499" s="5"/>
      <c r="T1499" s="5"/>
      <c r="U1499" s="1" t="s">
        <v>9534</v>
      </c>
      <c r="V1499" s="5"/>
      <c r="W1499" s="5"/>
      <c r="X1499" s="18"/>
      <c r="Y1499" s="1" t="s">
        <v>5800</v>
      </c>
      <c r="Z1499" s="27" t="s">
        <v>5801</v>
      </c>
      <c r="AA1499" s="27" t="s">
        <v>5801</v>
      </c>
      <c r="AB1499" s="5"/>
      <c r="AC1499" s="5"/>
      <c r="AD1499" s="11"/>
      <c r="AE1499" s="1" t="s">
        <v>5803</v>
      </c>
      <c r="AF1499" s="28"/>
      <c r="AG1499" s="5"/>
      <c r="AH1499" s="5"/>
      <c r="AI1499" s="11"/>
      <c r="AJ1499" s="5"/>
      <c r="AK1499" s="5"/>
      <c r="AL1499" s="18"/>
      <c r="AM1499" s="18"/>
      <c r="AN1499" s="18"/>
    </row>
    <row x14ac:dyDescent="0.25" r="1500" customHeight="1" ht="18.75">
      <c r="A1500" s="1" t="s">
        <v>349</v>
      </c>
      <c r="B1500" s="1" t="s">
        <v>2506</v>
      </c>
      <c r="C1500" s="18"/>
      <c r="D1500" s="2" t="s">
        <v>2506</v>
      </c>
      <c r="E1500" s="4">
        <v>31992596101</v>
      </c>
      <c r="F1500" s="1" t="s">
        <v>9536</v>
      </c>
      <c r="G1500" s="22">
        <v>45097.818333333336</v>
      </c>
      <c r="H1500" s="3">
        <v>45542.66484953704</v>
      </c>
      <c r="I1500" s="22">
        <v>45542.66509259259</v>
      </c>
      <c r="J1500" s="1" t="s">
        <v>114</v>
      </c>
      <c r="K1500" s="1" t="s">
        <v>6143</v>
      </c>
      <c r="L1500" s="25" t="s">
        <v>9537</v>
      </c>
      <c r="M1500" s="18"/>
      <c r="N1500" s="4">
        <v>74034737</v>
      </c>
      <c r="O1500" s="4">
        <v>90982796</v>
      </c>
      <c r="P1500" s="5"/>
      <c r="Q1500" s="1" t="s">
        <v>5852</v>
      </c>
      <c r="R1500" s="1" t="s">
        <v>5926</v>
      </c>
      <c r="S1500" s="1" t="s">
        <v>5814</v>
      </c>
      <c r="T1500" s="5"/>
      <c r="U1500" s="5"/>
      <c r="V1500" s="5"/>
      <c r="W1500" s="27" t="s">
        <v>5802</v>
      </c>
      <c r="X1500" s="18"/>
      <c r="Y1500" s="1" t="s">
        <v>5800</v>
      </c>
      <c r="Z1500" s="27" t="s">
        <v>5801</v>
      </c>
      <c r="AA1500" s="27" t="s">
        <v>5801</v>
      </c>
      <c r="AB1500" s="5"/>
      <c r="AC1500" s="5"/>
      <c r="AD1500" s="11"/>
      <c r="AE1500" s="1" t="s">
        <v>5803</v>
      </c>
      <c r="AF1500" s="28"/>
      <c r="AG1500" s="5"/>
      <c r="AH1500" s="5"/>
      <c r="AI1500" s="11"/>
      <c r="AJ1500" s="5"/>
      <c r="AK1500" s="5"/>
      <c r="AL1500" s="18"/>
      <c r="AM1500" s="18"/>
      <c r="AN1500" s="18"/>
    </row>
    <row x14ac:dyDescent="0.25" r="1501" customHeight="1" ht="18.75">
      <c r="A1501" s="1" t="s">
        <v>9538</v>
      </c>
      <c r="B1501" s="1" t="s">
        <v>9539</v>
      </c>
      <c r="C1501" s="18"/>
      <c r="D1501" s="2" t="s">
        <v>9539</v>
      </c>
      <c r="E1501" s="4">
        <v>31999999999</v>
      </c>
      <c r="F1501" s="1" t="s">
        <v>9540</v>
      </c>
      <c r="G1501" s="22">
        <v>45145.714791666665</v>
      </c>
      <c r="H1501" s="3">
        <v>45145.714791666665</v>
      </c>
      <c r="I1501" s="22">
        <v>45235.55241898148</v>
      </c>
      <c r="J1501" s="1" t="s">
        <v>319</v>
      </c>
      <c r="K1501" s="5"/>
      <c r="L1501" s="5"/>
      <c r="M1501" s="18"/>
      <c r="N1501" s="4">
        <v>69673295</v>
      </c>
      <c r="O1501" s="4">
        <v>85020875</v>
      </c>
      <c r="P1501" s="5"/>
      <c r="Q1501" s="5"/>
      <c r="R1501" s="5"/>
      <c r="S1501" s="5"/>
      <c r="T1501" s="5"/>
      <c r="U1501" s="5"/>
      <c r="V1501" s="5"/>
      <c r="W1501" s="27" t="s">
        <v>5802</v>
      </c>
      <c r="X1501" s="18"/>
      <c r="Y1501" s="1" t="s">
        <v>5800</v>
      </c>
      <c r="Z1501" s="27" t="s">
        <v>5801</v>
      </c>
      <c r="AA1501" s="27" t="s">
        <v>5801</v>
      </c>
      <c r="AB1501" s="5"/>
      <c r="AC1501" s="5"/>
      <c r="AD1501" s="11"/>
      <c r="AE1501" s="1" t="s">
        <v>5803</v>
      </c>
      <c r="AF1501" s="28"/>
      <c r="AG1501" s="5"/>
      <c r="AH1501" s="5"/>
      <c r="AI1501" s="11"/>
      <c r="AJ1501" s="5"/>
      <c r="AK1501" s="5"/>
      <c r="AL1501" s="18"/>
      <c r="AM1501" s="18"/>
      <c r="AN1501" s="18"/>
    </row>
    <row x14ac:dyDescent="0.25" r="1502" customHeight="1" ht="18.75">
      <c r="A1502" s="1" t="s">
        <v>1698</v>
      </c>
      <c r="B1502" s="1" t="s">
        <v>5090</v>
      </c>
      <c r="C1502" s="4">
        <v>22895918000189</v>
      </c>
      <c r="D1502" s="2" t="s">
        <v>5090</v>
      </c>
      <c r="E1502" s="4">
        <v>31992768272</v>
      </c>
      <c r="F1502" s="1" t="s">
        <v>9541</v>
      </c>
      <c r="G1502" s="22">
        <v>45576.76877314815</v>
      </c>
      <c r="H1502" s="3">
        <v>45597.22733796296</v>
      </c>
      <c r="I1502" s="22"/>
      <c r="J1502" s="1" t="s">
        <v>119</v>
      </c>
      <c r="K1502" s="1" t="s">
        <v>5797</v>
      </c>
      <c r="L1502" s="5"/>
      <c r="M1502" s="18"/>
      <c r="N1502" s="4">
        <v>89115110</v>
      </c>
      <c r="O1502" s="4">
        <v>108710908</v>
      </c>
      <c r="P1502" s="5"/>
      <c r="Q1502" s="5"/>
      <c r="R1502" s="5"/>
      <c r="S1502" s="5"/>
      <c r="T1502" s="5"/>
      <c r="U1502" s="5"/>
      <c r="V1502" s="5"/>
      <c r="W1502" s="27" t="s">
        <v>5802</v>
      </c>
      <c r="X1502" s="4">
        <v>149235</v>
      </c>
      <c r="Y1502" s="1" t="s">
        <v>5940</v>
      </c>
      <c r="Z1502" s="27" t="s">
        <v>5801</v>
      </c>
      <c r="AA1502" s="27" t="s">
        <v>5801</v>
      </c>
      <c r="AB1502" s="5"/>
      <c r="AC1502" s="27" t="s">
        <v>5802</v>
      </c>
      <c r="AD1502" s="3">
        <v>45576.7631712963</v>
      </c>
      <c r="AE1502" s="1" t="s">
        <v>5803</v>
      </c>
      <c r="AF1502" s="28"/>
      <c r="AG1502" s="5"/>
      <c r="AH1502" s="5"/>
      <c r="AI1502" s="11"/>
      <c r="AJ1502" s="27" t="s">
        <v>5801</v>
      </c>
      <c r="AK1502" s="5"/>
      <c r="AL1502" s="18"/>
      <c r="AM1502" s="18"/>
      <c r="AN1502" s="18"/>
    </row>
    <row x14ac:dyDescent="0.25" r="1503" customHeight="1" ht="18.75">
      <c r="A1503" s="1" t="s">
        <v>823</v>
      </c>
      <c r="B1503" s="1" t="s">
        <v>1985</v>
      </c>
      <c r="C1503" s="4">
        <v>42068104000188</v>
      </c>
      <c r="D1503" s="2" t="s">
        <v>1985</v>
      </c>
      <c r="E1503" s="4">
        <v>31991361012</v>
      </c>
      <c r="F1503" s="1" t="s">
        <v>9542</v>
      </c>
      <c r="G1503" s="22">
        <v>45582.792974537035</v>
      </c>
      <c r="H1503" s="3">
        <v>45597.1358912037</v>
      </c>
      <c r="I1503" s="22"/>
      <c r="J1503" s="1" t="s">
        <v>150</v>
      </c>
      <c r="K1503" s="1" t="s">
        <v>5846</v>
      </c>
      <c r="L1503" s="25" t="s">
        <v>9543</v>
      </c>
      <c r="M1503" s="18"/>
      <c r="N1503" s="4">
        <v>89313882</v>
      </c>
      <c r="O1503" s="4">
        <v>108978749</v>
      </c>
      <c r="P1503" s="5"/>
      <c r="Q1503" s="1" t="s">
        <v>7277</v>
      </c>
      <c r="R1503" s="5"/>
      <c r="S1503" s="1" t="s">
        <v>5859</v>
      </c>
      <c r="T1503" s="5"/>
      <c r="U1503" s="5"/>
      <c r="V1503" s="5"/>
      <c r="W1503" s="5"/>
      <c r="X1503" s="18"/>
      <c r="Y1503" s="1" t="s">
        <v>5800</v>
      </c>
      <c r="Z1503" s="27" t="s">
        <v>5801</v>
      </c>
      <c r="AA1503" s="27" t="s">
        <v>5801</v>
      </c>
      <c r="AB1503" s="1" t="s">
        <v>9544</v>
      </c>
      <c r="AC1503" s="27" t="s">
        <v>5802</v>
      </c>
      <c r="AD1503" s="3">
        <v>45582.792962962965</v>
      </c>
      <c r="AE1503" s="1" t="s">
        <v>5803</v>
      </c>
      <c r="AF1503" s="28"/>
      <c r="AG1503" s="5"/>
      <c r="AH1503" s="5"/>
      <c r="AI1503" s="11"/>
      <c r="AJ1503" s="27" t="s">
        <v>5801</v>
      </c>
      <c r="AK1503" s="27" t="s">
        <v>5801</v>
      </c>
      <c r="AL1503" s="4">
        <v>0</v>
      </c>
      <c r="AM1503" s="4">
        <v>0</v>
      </c>
      <c r="AN1503" s="4">
        <v>0</v>
      </c>
    </row>
    <row x14ac:dyDescent="0.25" r="1504" customHeight="1" ht="18.75">
      <c r="A1504" s="1" t="s">
        <v>359</v>
      </c>
      <c r="B1504" s="1" t="s">
        <v>4886</v>
      </c>
      <c r="C1504" s="4">
        <v>41378426800</v>
      </c>
      <c r="D1504" s="2" t="s">
        <v>4886</v>
      </c>
      <c r="E1504" s="4">
        <v>11981804470</v>
      </c>
      <c r="F1504" s="1" t="s">
        <v>9545</v>
      </c>
      <c r="G1504" s="22">
        <v>45397.86625</v>
      </c>
      <c r="H1504" s="3">
        <v>45597.23358796296</v>
      </c>
      <c r="I1504" s="22"/>
      <c r="J1504" s="1" t="s">
        <v>41</v>
      </c>
      <c r="K1504" s="1" t="s">
        <v>5824</v>
      </c>
      <c r="L1504" s="25" t="s">
        <v>5226</v>
      </c>
      <c r="M1504" s="4">
        <v>584235</v>
      </c>
      <c r="N1504" s="4">
        <v>81891469</v>
      </c>
      <c r="O1504" s="4">
        <v>99619300</v>
      </c>
      <c r="P1504" s="5"/>
      <c r="Q1504" s="5"/>
      <c r="R1504" s="5"/>
      <c r="S1504" s="5"/>
      <c r="T1504" s="1" t="s">
        <v>5798</v>
      </c>
      <c r="U1504" s="1" t="s">
        <v>9546</v>
      </c>
      <c r="V1504" s="5"/>
      <c r="W1504" s="5"/>
      <c r="X1504" s="18"/>
      <c r="Y1504" s="1" t="s">
        <v>5800</v>
      </c>
      <c r="Z1504" s="27" t="s">
        <v>5801</v>
      </c>
      <c r="AA1504" s="27" t="s">
        <v>5801</v>
      </c>
      <c r="AB1504" s="1" t="s">
        <v>9547</v>
      </c>
      <c r="AC1504" s="27" t="s">
        <v>5802</v>
      </c>
      <c r="AD1504" s="3">
        <v>45397.86623842592</v>
      </c>
      <c r="AE1504" s="1" t="s">
        <v>5803</v>
      </c>
      <c r="AF1504" s="26" t="s">
        <v>9548</v>
      </c>
      <c r="AG1504" s="5"/>
      <c r="AH1504" s="5"/>
      <c r="AI1504" s="11"/>
      <c r="AJ1504" s="27" t="s">
        <v>5801</v>
      </c>
      <c r="AK1504" s="5"/>
      <c r="AL1504" s="18"/>
      <c r="AM1504" s="18"/>
      <c r="AN1504" s="18"/>
    </row>
    <row x14ac:dyDescent="0.25" r="1505" customHeight="1" ht="18.75">
      <c r="A1505" s="1" t="s">
        <v>623</v>
      </c>
      <c r="B1505" s="1" t="s">
        <v>2375</v>
      </c>
      <c r="C1505" s="4">
        <v>47588871000131</v>
      </c>
      <c r="D1505" s="2" t="s">
        <v>2375</v>
      </c>
      <c r="E1505" s="4">
        <v>61993182375</v>
      </c>
      <c r="F1505" s="1" t="s">
        <v>9549</v>
      </c>
      <c r="G1505" s="22">
        <v>45272.62479166667</v>
      </c>
      <c r="H1505" s="3">
        <v>45597.23355324074</v>
      </c>
      <c r="I1505" s="22"/>
      <c r="J1505" s="1" t="s">
        <v>41</v>
      </c>
      <c r="K1505" s="1" t="s">
        <v>5812</v>
      </c>
      <c r="L1505" s="25" t="s">
        <v>9550</v>
      </c>
      <c r="M1505" s="18"/>
      <c r="N1505" s="4">
        <v>75266987</v>
      </c>
      <c r="O1505" s="4">
        <v>93135277</v>
      </c>
      <c r="P1505" s="5"/>
      <c r="Q1505" s="5"/>
      <c r="R1505" s="5"/>
      <c r="S1505" s="5"/>
      <c r="T1505" s="5"/>
      <c r="U1505" s="1" t="s">
        <v>9551</v>
      </c>
      <c r="V1505" s="5"/>
      <c r="W1505" s="5"/>
      <c r="X1505" s="18"/>
      <c r="Y1505" s="1" t="s">
        <v>5800</v>
      </c>
      <c r="Z1505" s="27" t="s">
        <v>5801</v>
      </c>
      <c r="AA1505" s="27" t="s">
        <v>5801</v>
      </c>
      <c r="AB1505" s="5"/>
      <c r="AC1505" s="5"/>
      <c r="AD1505" s="11"/>
      <c r="AE1505" s="1" t="s">
        <v>5803</v>
      </c>
      <c r="AF1505" s="28"/>
      <c r="AG1505" s="5"/>
      <c r="AH1505" s="5"/>
      <c r="AI1505" s="11"/>
      <c r="AJ1505" s="27" t="s">
        <v>5801</v>
      </c>
      <c r="AK1505" s="5"/>
      <c r="AL1505" s="18"/>
      <c r="AM1505" s="18"/>
      <c r="AN1505" s="18"/>
    </row>
    <row x14ac:dyDescent="0.25" r="1506" customHeight="1" ht="18.75">
      <c r="A1506" s="1" t="s">
        <v>376</v>
      </c>
      <c r="B1506" s="1" t="s">
        <v>2076</v>
      </c>
      <c r="C1506" s="4">
        <v>46941930000140</v>
      </c>
      <c r="D1506" s="2" t="s">
        <v>2076</v>
      </c>
      <c r="E1506" s="4">
        <v>71988162933</v>
      </c>
      <c r="F1506" s="1" t="s">
        <v>9552</v>
      </c>
      <c r="G1506" s="22">
        <v>45525.85833333333</v>
      </c>
      <c r="H1506" s="3">
        <v>45597.23353009259</v>
      </c>
      <c r="I1506" s="22"/>
      <c r="J1506" s="1" t="s">
        <v>223</v>
      </c>
      <c r="K1506" s="5"/>
      <c r="L1506" s="5"/>
      <c r="M1506" s="18"/>
      <c r="N1506" s="4">
        <v>87634966</v>
      </c>
      <c r="O1506" s="4">
        <v>106376951</v>
      </c>
      <c r="P1506" s="5"/>
      <c r="Q1506" s="5"/>
      <c r="R1506" s="5"/>
      <c r="S1506" s="5"/>
      <c r="T1506" s="5"/>
      <c r="U1506" s="5"/>
      <c r="V1506" s="5"/>
      <c r="W1506" s="5"/>
      <c r="X1506" s="18"/>
      <c r="Y1506" s="1" t="s">
        <v>5800</v>
      </c>
      <c r="Z1506" s="27" t="s">
        <v>5801</v>
      </c>
      <c r="AA1506" s="27" t="s">
        <v>5801</v>
      </c>
      <c r="AB1506" s="5"/>
      <c r="AC1506" s="27" t="s">
        <v>5802</v>
      </c>
      <c r="AD1506" s="3">
        <v>45525.852175925924</v>
      </c>
      <c r="AE1506" s="1" t="s">
        <v>5803</v>
      </c>
      <c r="AF1506" s="28"/>
      <c r="AG1506" s="5"/>
      <c r="AH1506" s="5"/>
      <c r="AI1506" s="11"/>
      <c r="AJ1506" s="27" t="s">
        <v>5801</v>
      </c>
      <c r="AK1506" s="5"/>
      <c r="AL1506" s="18"/>
      <c r="AM1506" s="18"/>
      <c r="AN1506" s="18"/>
    </row>
    <row x14ac:dyDescent="0.25" r="1507" customHeight="1" ht="18.75">
      <c r="A1507" s="1" t="s">
        <v>1660</v>
      </c>
      <c r="B1507" s="1" t="s">
        <v>2376</v>
      </c>
      <c r="C1507" s="18"/>
      <c r="D1507" s="2" t="s">
        <v>2376</v>
      </c>
      <c r="E1507" s="4">
        <v>31992150226</v>
      </c>
      <c r="F1507" s="1" t="s">
        <v>9553</v>
      </c>
      <c r="G1507" s="22">
        <v>45153.60899305555</v>
      </c>
      <c r="H1507" s="3">
        <v>45153.60899305555</v>
      </c>
      <c r="I1507" s="22">
        <v>45235.55241898148</v>
      </c>
      <c r="J1507" s="1" t="s">
        <v>114</v>
      </c>
      <c r="K1507" s="5"/>
      <c r="L1507" s="5"/>
      <c r="M1507" s="18"/>
      <c r="N1507" s="4">
        <v>70270399</v>
      </c>
      <c r="O1507" s="4">
        <v>85921255</v>
      </c>
      <c r="P1507" s="5"/>
      <c r="Q1507" s="5"/>
      <c r="R1507" s="5"/>
      <c r="S1507" s="5"/>
      <c r="T1507" s="5"/>
      <c r="U1507" s="5"/>
      <c r="V1507" s="5"/>
      <c r="W1507" s="27" t="s">
        <v>5802</v>
      </c>
      <c r="X1507" s="18"/>
      <c r="Y1507" s="1" t="s">
        <v>5800</v>
      </c>
      <c r="Z1507" s="27" t="s">
        <v>5801</v>
      </c>
      <c r="AA1507" s="27" t="s">
        <v>5801</v>
      </c>
      <c r="AB1507" s="5"/>
      <c r="AC1507" s="5"/>
      <c r="AD1507" s="11"/>
      <c r="AE1507" s="1" t="s">
        <v>5803</v>
      </c>
      <c r="AF1507" s="28"/>
      <c r="AG1507" s="5"/>
      <c r="AH1507" s="5"/>
      <c r="AI1507" s="11"/>
      <c r="AJ1507" s="5"/>
      <c r="AK1507" s="5"/>
      <c r="AL1507" s="18"/>
      <c r="AM1507" s="18"/>
      <c r="AN1507" s="18"/>
    </row>
    <row x14ac:dyDescent="0.25" r="1508" customHeight="1" ht="18.75">
      <c r="A1508" s="1" t="s">
        <v>1321</v>
      </c>
      <c r="B1508" s="1" t="s">
        <v>2377</v>
      </c>
      <c r="C1508" s="4">
        <v>42467501000122</v>
      </c>
      <c r="D1508" s="2" t="s">
        <v>2377</v>
      </c>
      <c r="E1508" s="4">
        <v>11910144428</v>
      </c>
      <c r="F1508" s="1" t="s">
        <v>9554</v>
      </c>
      <c r="G1508" s="22">
        <v>45140.583032407405</v>
      </c>
      <c r="H1508" s="3">
        <v>45226.74875</v>
      </c>
      <c r="I1508" s="22">
        <v>45266.16577546296</v>
      </c>
      <c r="J1508" s="1" t="s">
        <v>221</v>
      </c>
      <c r="K1508" s="1" t="s">
        <v>5824</v>
      </c>
      <c r="L1508" s="25" t="s">
        <v>9555</v>
      </c>
      <c r="M1508" s="4">
        <v>1111551</v>
      </c>
      <c r="N1508" s="4">
        <v>69481571</v>
      </c>
      <c r="O1508" s="4">
        <v>88770949</v>
      </c>
      <c r="P1508" s="5"/>
      <c r="Q1508" s="5"/>
      <c r="R1508" s="5"/>
      <c r="S1508" s="5"/>
      <c r="T1508" s="5"/>
      <c r="U1508" s="1" t="s">
        <v>9556</v>
      </c>
      <c r="V1508" s="5"/>
      <c r="W1508" s="5"/>
      <c r="X1508" s="18"/>
      <c r="Y1508" s="1" t="s">
        <v>5800</v>
      </c>
      <c r="Z1508" s="27" t="s">
        <v>5801</v>
      </c>
      <c r="AA1508" s="27" t="s">
        <v>5801</v>
      </c>
      <c r="AB1508" s="5"/>
      <c r="AC1508" s="5"/>
      <c r="AD1508" s="11"/>
      <c r="AE1508" s="1" t="s">
        <v>5803</v>
      </c>
      <c r="AF1508" s="28"/>
      <c r="AG1508" s="5"/>
      <c r="AH1508" s="5"/>
      <c r="AI1508" s="11"/>
      <c r="AJ1508" s="5"/>
      <c r="AK1508" s="5"/>
      <c r="AL1508" s="18"/>
      <c r="AM1508" s="18"/>
      <c r="AN1508" s="18"/>
    </row>
    <row x14ac:dyDescent="0.25" r="1509" customHeight="1" ht="18.75">
      <c r="A1509" s="1" t="s">
        <v>556</v>
      </c>
      <c r="B1509" s="1" t="s">
        <v>2378</v>
      </c>
      <c r="C1509" s="4">
        <v>43777011000195</v>
      </c>
      <c r="D1509" s="2" t="s">
        <v>2378</v>
      </c>
      <c r="E1509" s="4">
        <v>19981134041</v>
      </c>
      <c r="F1509" s="1" t="s">
        <v>9557</v>
      </c>
      <c r="G1509" s="22">
        <v>45153.56072916667</v>
      </c>
      <c r="H1509" s="3">
        <v>45597.227326388886</v>
      </c>
      <c r="I1509" s="22"/>
      <c r="J1509" s="1" t="s">
        <v>181</v>
      </c>
      <c r="K1509" s="1" t="s">
        <v>5846</v>
      </c>
      <c r="L1509" s="25" t="s">
        <v>9558</v>
      </c>
      <c r="M1509" s="18"/>
      <c r="N1509" s="4">
        <v>70268352</v>
      </c>
      <c r="O1509" s="4">
        <v>85916501</v>
      </c>
      <c r="P1509" s="5"/>
      <c r="Q1509" s="5"/>
      <c r="R1509" s="5"/>
      <c r="S1509" s="5"/>
      <c r="T1509" s="5"/>
      <c r="U1509" s="1" t="s">
        <v>9559</v>
      </c>
      <c r="V1509" s="5"/>
      <c r="W1509" s="27" t="s">
        <v>5802</v>
      </c>
      <c r="X1509" s="18"/>
      <c r="Y1509" s="1" t="s">
        <v>5800</v>
      </c>
      <c r="Z1509" s="27" t="s">
        <v>5801</v>
      </c>
      <c r="AA1509" s="27" t="s">
        <v>5801</v>
      </c>
      <c r="AB1509" s="5"/>
      <c r="AC1509" s="5"/>
      <c r="AD1509" s="11"/>
      <c r="AE1509" s="1" t="s">
        <v>5803</v>
      </c>
      <c r="AF1509" s="28"/>
      <c r="AG1509" s="5"/>
      <c r="AH1509" s="5"/>
      <c r="AI1509" s="11"/>
      <c r="AJ1509" s="27" t="s">
        <v>5801</v>
      </c>
      <c r="AK1509" s="5"/>
      <c r="AL1509" s="18"/>
      <c r="AM1509" s="18"/>
      <c r="AN1509" s="18"/>
    </row>
    <row x14ac:dyDescent="0.25" r="1510" customHeight="1" ht="18.75">
      <c r="A1510" s="1" t="s">
        <v>3251</v>
      </c>
      <c r="B1510" s="1" t="s">
        <v>9560</v>
      </c>
      <c r="C1510" s="4">
        <v>13575696000126</v>
      </c>
      <c r="D1510" s="2" t="s">
        <v>9561</v>
      </c>
      <c r="E1510" s="4">
        <v>11994077107</v>
      </c>
      <c r="F1510" s="1" t="s">
        <v>9562</v>
      </c>
      <c r="G1510" s="22">
        <v>45540.09302083333</v>
      </c>
      <c r="H1510" s="3">
        <v>45597.23359953704</v>
      </c>
      <c r="I1510" s="22"/>
      <c r="J1510" s="1" t="s">
        <v>273</v>
      </c>
      <c r="K1510" s="5"/>
      <c r="L1510" s="25" t="s">
        <v>5663</v>
      </c>
      <c r="M1510" s="18"/>
      <c r="N1510" s="4">
        <v>88080113</v>
      </c>
      <c r="O1510" s="4">
        <v>107000481</v>
      </c>
      <c r="P1510" s="5"/>
      <c r="Q1510" s="1" t="s">
        <v>7277</v>
      </c>
      <c r="R1510" s="5"/>
      <c r="S1510" s="1" t="s">
        <v>5927</v>
      </c>
      <c r="T1510" s="5"/>
      <c r="U1510" s="5"/>
      <c r="V1510" s="5"/>
      <c r="W1510" s="5"/>
      <c r="X1510" s="18"/>
      <c r="Y1510" s="1" t="s">
        <v>5800</v>
      </c>
      <c r="Z1510" s="27" t="s">
        <v>5801</v>
      </c>
      <c r="AA1510" s="27" t="s">
        <v>5801</v>
      </c>
      <c r="AB1510" s="5"/>
      <c r="AC1510" s="27" t="s">
        <v>5802</v>
      </c>
      <c r="AD1510" s="3">
        <v>45540.092997685184</v>
      </c>
      <c r="AE1510" s="1" t="s">
        <v>5803</v>
      </c>
      <c r="AF1510" s="28"/>
      <c r="AG1510" s="5"/>
      <c r="AH1510" s="5"/>
      <c r="AI1510" s="11"/>
      <c r="AJ1510" s="27" t="s">
        <v>5801</v>
      </c>
      <c r="AK1510" s="27" t="s">
        <v>5802</v>
      </c>
      <c r="AL1510" s="4">
        <v>1</v>
      </c>
      <c r="AM1510" s="4">
        <v>0</v>
      </c>
      <c r="AN1510" s="4">
        <v>0</v>
      </c>
    </row>
    <row x14ac:dyDescent="0.25" r="1511" customHeight="1" ht="18.75">
      <c r="A1511" s="1" t="s">
        <v>1104</v>
      </c>
      <c r="B1511" s="1" t="s">
        <v>2507</v>
      </c>
      <c r="C1511" s="4">
        <v>24600965000183</v>
      </c>
      <c r="D1511" s="2" t="s">
        <v>2507</v>
      </c>
      <c r="E1511" s="4">
        <v>27996406733</v>
      </c>
      <c r="F1511" s="1" t="s">
        <v>9563</v>
      </c>
      <c r="G1511" s="22">
        <v>45282.80752314815</v>
      </c>
      <c r="H1511" s="3">
        <v>45594.71082175926</v>
      </c>
      <c r="I1511" s="22">
        <v>45594.92733796296</v>
      </c>
      <c r="J1511" s="1" t="s">
        <v>119</v>
      </c>
      <c r="K1511" s="1" t="s">
        <v>5797</v>
      </c>
      <c r="L1511" s="25" t="s">
        <v>9564</v>
      </c>
      <c r="M1511" s="18"/>
      <c r="N1511" s="4">
        <v>75558873</v>
      </c>
      <c r="O1511" s="4">
        <v>93617342</v>
      </c>
      <c r="P1511" s="5"/>
      <c r="Q1511" s="5"/>
      <c r="R1511" s="5"/>
      <c r="S1511" s="5"/>
      <c r="T1511" s="1" t="s">
        <v>5798</v>
      </c>
      <c r="U1511" s="1" t="s">
        <v>9565</v>
      </c>
      <c r="V1511" s="5"/>
      <c r="W1511" s="27" t="s">
        <v>5802</v>
      </c>
      <c r="X1511" s="18"/>
      <c r="Y1511" s="1" t="s">
        <v>5800</v>
      </c>
      <c r="Z1511" s="27" t="s">
        <v>5801</v>
      </c>
      <c r="AA1511" s="27" t="s">
        <v>5801</v>
      </c>
      <c r="AB1511" s="5"/>
      <c r="AC1511" s="5"/>
      <c r="AD1511" s="11"/>
      <c r="AE1511" s="1" t="s">
        <v>5803</v>
      </c>
      <c r="AF1511" s="28"/>
      <c r="AG1511" s="5"/>
      <c r="AH1511" s="5"/>
      <c r="AI1511" s="11"/>
      <c r="AJ1511" s="27" t="s">
        <v>5801</v>
      </c>
      <c r="AK1511" s="5"/>
      <c r="AL1511" s="18"/>
      <c r="AM1511" s="18"/>
      <c r="AN1511" s="18"/>
    </row>
    <row x14ac:dyDescent="0.25" r="1512" customHeight="1" ht="18.75">
      <c r="A1512" s="1" t="s">
        <v>9566</v>
      </c>
      <c r="B1512" s="1" t="s">
        <v>9567</v>
      </c>
      <c r="C1512" s="4">
        <v>53551543000163</v>
      </c>
      <c r="D1512" s="2" t="s">
        <v>9567</v>
      </c>
      <c r="E1512" s="4">
        <v>21995528679</v>
      </c>
      <c r="F1512" s="1" t="s">
        <v>9568</v>
      </c>
      <c r="G1512" s="22">
        <v>45338.5469212963</v>
      </c>
      <c r="H1512" s="3">
        <v>45383.625</v>
      </c>
      <c r="I1512" s="22">
        <v>45473.7971875</v>
      </c>
      <c r="J1512" s="1" t="s">
        <v>119</v>
      </c>
      <c r="K1512" s="1" t="s">
        <v>5812</v>
      </c>
      <c r="L1512" s="25" t="s">
        <v>9569</v>
      </c>
      <c r="M1512" s="18"/>
      <c r="N1512" s="4">
        <v>77490606</v>
      </c>
      <c r="O1512" s="4">
        <v>96054892</v>
      </c>
      <c r="P1512" s="5"/>
      <c r="Q1512" s="5"/>
      <c r="R1512" s="5"/>
      <c r="S1512" s="5"/>
      <c r="T1512" s="5"/>
      <c r="U1512" s="1" t="s">
        <v>9568</v>
      </c>
      <c r="V1512" s="5"/>
      <c r="W1512" s="27" t="s">
        <v>5801</v>
      </c>
      <c r="X1512" s="18"/>
      <c r="Y1512" s="1" t="s">
        <v>5800</v>
      </c>
      <c r="Z1512" s="27" t="s">
        <v>5801</v>
      </c>
      <c r="AA1512" s="27" t="s">
        <v>5801</v>
      </c>
      <c r="AB1512" s="5"/>
      <c r="AC1512" s="5"/>
      <c r="AD1512" s="11"/>
      <c r="AE1512" s="1" t="s">
        <v>5803</v>
      </c>
      <c r="AF1512" s="28"/>
      <c r="AG1512" s="5"/>
      <c r="AH1512" s="5"/>
      <c r="AI1512" s="11"/>
      <c r="AJ1512" s="5"/>
      <c r="AK1512" s="5"/>
      <c r="AL1512" s="18"/>
      <c r="AM1512" s="18"/>
      <c r="AN1512" s="18"/>
    </row>
    <row x14ac:dyDescent="0.25" r="1513" customHeight="1" ht="18.75">
      <c r="A1513" s="1" t="s">
        <v>1235</v>
      </c>
      <c r="B1513" s="1" t="s">
        <v>2379</v>
      </c>
      <c r="C1513" s="4">
        <v>12968739000170</v>
      </c>
      <c r="D1513" s="2" t="s">
        <v>2379</v>
      </c>
      <c r="E1513" s="4">
        <v>31996295887</v>
      </c>
      <c r="F1513" s="1" t="s">
        <v>9570</v>
      </c>
      <c r="G1513" s="22">
        <v>45399.482511574075</v>
      </c>
      <c r="H1513" s="3">
        <v>45422.762453703705</v>
      </c>
      <c r="I1513" s="22">
        <v>45427.74201388889</v>
      </c>
      <c r="J1513" s="1" t="s">
        <v>119</v>
      </c>
      <c r="K1513" s="1" t="s">
        <v>5812</v>
      </c>
      <c r="L1513" s="25" t="s">
        <v>5232</v>
      </c>
      <c r="M1513" s="18"/>
      <c r="N1513" s="4">
        <v>81961665</v>
      </c>
      <c r="O1513" s="4">
        <v>99713979</v>
      </c>
      <c r="P1513" s="5"/>
      <c r="Q1513" s="5"/>
      <c r="R1513" s="5"/>
      <c r="S1513" s="5"/>
      <c r="T1513" s="1" t="s">
        <v>5798</v>
      </c>
      <c r="U1513" s="1" t="s">
        <v>6315</v>
      </c>
      <c r="V1513" s="5"/>
      <c r="W1513" s="5"/>
      <c r="X1513" s="18"/>
      <c r="Y1513" s="1" t="s">
        <v>5800</v>
      </c>
      <c r="Z1513" s="27" t="s">
        <v>5801</v>
      </c>
      <c r="AA1513" s="27" t="s">
        <v>5801</v>
      </c>
      <c r="AB1513" s="5"/>
      <c r="AC1513" s="27" t="s">
        <v>5802</v>
      </c>
      <c r="AD1513" s="3">
        <v>45399.482511574075</v>
      </c>
      <c r="AE1513" s="1" t="s">
        <v>5803</v>
      </c>
      <c r="AF1513" s="28"/>
      <c r="AG1513" s="5"/>
      <c r="AH1513" s="5"/>
      <c r="AI1513" s="11"/>
      <c r="AJ1513" s="5"/>
      <c r="AK1513" s="5"/>
      <c r="AL1513" s="18"/>
      <c r="AM1513" s="18"/>
      <c r="AN1513" s="18"/>
    </row>
    <row x14ac:dyDescent="0.25" r="1514" customHeight="1" ht="18.75">
      <c r="A1514" s="1" t="s">
        <v>812</v>
      </c>
      <c r="B1514" s="1" t="s">
        <v>5091</v>
      </c>
      <c r="C1514" s="4">
        <v>46349793000150</v>
      </c>
      <c r="D1514" s="2" t="s">
        <v>9571</v>
      </c>
      <c r="E1514" s="4">
        <v>21991610473</v>
      </c>
      <c r="F1514" s="1" t="s">
        <v>9572</v>
      </c>
      <c r="G1514" s="22">
        <v>45532.68881944445</v>
      </c>
      <c r="H1514" s="3">
        <v>45597.23349537037</v>
      </c>
      <c r="I1514" s="22"/>
      <c r="J1514" s="1" t="s">
        <v>20</v>
      </c>
      <c r="K1514" s="1" t="s">
        <v>5812</v>
      </c>
      <c r="L1514" s="5"/>
      <c r="M1514" s="18"/>
      <c r="N1514" s="4">
        <v>87819772</v>
      </c>
      <c r="O1514" s="4">
        <v>106661079</v>
      </c>
      <c r="P1514" s="5"/>
      <c r="Q1514" s="1" t="s">
        <v>5852</v>
      </c>
      <c r="R1514" s="5"/>
      <c r="S1514" s="1" t="s">
        <v>5859</v>
      </c>
      <c r="T1514" s="5"/>
      <c r="U1514" s="5"/>
      <c r="V1514" s="5"/>
      <c r="W1514" s="5"/>
      <c r="X1514" s="18"/>
      <c r="Y1514" s="1" t="s">
        <v>5800</v>
      </c>
      <c r="Z1514" s="27" t="s">
        <v>5801</v>
      </c>
      <c r="AA1514" s="27" t="s">
        <v>5802</v>
      </c>
      <c r="AB1514" s="1" t="s">
        <v>9573</v>
      </c>
      <c r="AC1514" s="27" t="s">
        <v>5802</v>
      </c>
      <c r="AD1514" s="3">
        <v>45532.68877314815</v>
      </c>
      <c r="AE1514" s="1" t="s">
        <v>5803</v>
      </c>
      <c r="AF1514" s="28"/>
      <c r="AG1514" s="5"/>
      <c r="AH1514" s="5"/>
      <c r="AI1514" s="11"/>
      <c r="AJ1514" s="27" t="s">
        <v>5802</v>
      </c>
      <c r="AK1514" s="27" t="s">
        <v>5802</v>
      </c>
      <c r="AL1514" s="4">
        <v>5</v>
      </c>
      <c r="AM1514" s="4">
        <v>2</v>
      </c>
      <c r="AN1514" s="4">
        <v>16</v>
      </c>
    </row>
    <row x14ac:dyDescent="0.25" r="1515" customHeight="1" ht="18.75">
      <c r="A1515" s="1" t="s">
        <v>595</v>
      </c>
      <c r="B1515" s="1" t="s">
        <v>2508</v>
      </c>
      <c r="C1515" s="4">
        <v>46192866000142</v>
      </c>
      <c r="D1515" s="2" t="s">
        <v>9574</v>
      </c>
      <c r="E1515" s="4">
        <v>11989101157</v>
      </c>
      <c r="F1515" s="1" t="s">
        <v>9575</v>
      </c>
      <c r="G1515" s="22">
        <v>45449.70453703704</v>
      </c>
      <c r="H1515" s="3">
        <v>45597.233506944445</v>
      </c>
      <c r="I1515" s="22"/>
      <c r="J1515" s="1" t="s">
        <v>288</v>
      </c>
      <c r="K1515" s="1" t="s">
        <v>6366</v>
      </c>
      <c r="L1515" s="25" t="s">
        <v>5336</v>
      </c>
      <c r="M1515" s="18"/>
      <c r="N1515" s="4">
        <v>85303622</v>
      </c>
      <c r="O1515" s="4">
        <v>102700399</v>
      </c>
      <c r="P1515" s="5"/>
      <c r="Q1515" s="5"/>
      <c r="R1515" s="5"/>
      <c r="S1515" s="5"/>
      <c r="T1515" s="5"/>
      <c r="U1515" s="1" t="s">
        <v>9575</v>
      </c>
      <c r="V1515" s="5"/>
      <c r="W1515" s="5"/>
      <c r="X1515" s="18"/>
      <c r="Y1515" s="1" t="s">
        <v>5800</v>
      </c>
      <c r="Z1515" s="27" t="s">
        <v>5801</v>
      </c>
      <c r="AA1515" s="27" t="s">
        <v>5801</v>
      </c>
      <c r="AB1515" s="5"/>
      <c r="AC1515" s="27" t="s">
        <v>5802</v>
      </c>
      <c r="AD1515" s="3">
        <v>45449.70452546296</v>
      </c>
      <c r="AE1515" s="1" t="s">
        <v>5803</v>
      </c>
      <c r="AF1515" s="28"/>
      <c r="AG1515" s="5"/>
      <c r="AH1515" s="5"/>
      <c r="AI1515" s="11"/>
      <c r="AJ1515" s="27" t="s">
        <v>5801</v>
      </c>
      <c r="AK1515" s="5"/>
      <c r="AL1515" s="18"/>
      <c r="AM1515" s="18"/>
      <c r="AN1515" s="18"/>
    </row>
    <row x14ac:dyDescent="0.25" r="1516" customHeight="1" ht="18.75">
      <c r="A1516" s="1" t="s">
        <v>646</v>
      </c>
      <c r="B1516" s="1" t="s">
        <v>5092</v>
      </c>
      <c r="C1516" s="4">
        <v>12353388000193</v>
      </c>
      <c r="D1516" s="2" t="s">
        <v>5092</v>
      </c>
      <c r="E1516" s="4">
        <v>85989959122</v>
      </c>
      <c r="F1516" s="1" t="s">
        <v>9576</v>
      </c>
      <c r="G1516" s="22">
        <v>45520.764236111114</v>
      </c>
      <c r="H1516" s="3">
        <v>45597.23672453704</v>
      </c>
      <c r="I1516" s="22"/>
      <c r="J1516" s="1" t="s">
        <v>108</v>
      </c>
      <c r="K1516" s="1" t="s">
        <v>5893</v>
      </c>
      <c r="L1516" s="25" t="s">
        <v>5558</v>
      </c>
      <c r="M1516" s="18"/>
      <c r="N1516" s="4">
        <v>87487138</v>
      </c>
      <c r="O1516" s="4">
        <v>106152870</v>
      </c>
      <c r="P1516" s="5"/>
      <c r="Q1516" s="1" t="s">
        <v>5852</v>
      </c>
      <c r="R1516" s="5"/>
      <c r="S1516" s="1" t="s">
        <v>5814</v>
      </c>
      <c r="T1516" s="1" t="s">
        <v>5815</v>
      </c>
      <c r="U1516" s="5"/>
      <c r="V1516" s="5"/>
      <c r="W1516" s="5"/>
      <c r="X1516" s="18"/>
      <c r="Y1516" s="1" t="s">
        <v>5800</v>
      </c>
      <c r="Z1516" s="27" t="s">
        <v>5801</v>
      </c>
      <c r="AA1516" s="27" t="s">
        <v>5802</v>
      </c>
      <c r="AB1516" s="5"/>
      <c r="AC1516" s="27" t="s">
        <v>5802</v>
      </c>
      <c r="AD1516" s="3">
        <v>45520.76422453704</v>
      </c>
      <c r="AE1516" s="1" t="s">
        <v>5803</v>
      </c>
      <c r="AF1516" s="26" t="s">
        <v>9577</v>
      </c>
      <c r="AG1516" s="5"/>
      <c r="AH1516" s="5"/>
      <c r="AI1516" s="11"/>
      <c r="AJ1516" s="27" t="s">
        <v>5802</v>
      </c>
      <c r="AK1516" s="27" t="s">
        <v>5802</v>
      </c>
      <c r="AL1516" s="4">
        <v>1</v>
      </c>
      <c r="AM1516" s="4">
        <v>1</v>
      </c>
      <c r="AN1516" s="4">
        <v>2</v>
      </c>
    </row>
    <row x14ac:dyDescent="0.25" r="1517" customHeight="1" ht="18.75">
      <c r="A1517" s="1" t="s">
        <v>486</v>
      </c>
      <c r="B1517" s="1" t="s">
        <v>4887</v>
      </c>
      <c r="C1517" s="4">
        <v>22877478000137</v>
      </c>
      <c r="D1517" s="2" t="s">
        <v>4887</v>
      </c>
      <c r="E1517" s="4">
        <v>85988242459</v>
      </c>
      <c r="F1517" s="1" t="s">
        <v>9578</v>
      </c>
      <c r="G1517" s="22">
        <v>45547.712534722225</v>
      </c>
      <c r="H1517" s="3">
        <v>45597.23663194444</v>
      </c>
      <c r="I1517" s="22"/>
      <c r="J1517" s="1" t="s">
        <v>273</v>
      </c>
      <c r="K1517" s="1" t="s">
        <v>5812</v>
      </c>
      <c r="L1517" s="5"/>
      <c r="M1517" s="18"/>
      <c r="N1517" s="4">
        <v>88282916</v>
      </c>
      <c r="O1517" s="4">
        <v>107331376</v>
      </c>
      <c r="P1517" s="5"/>
      <c r="Q1517" s="5"/>
      <c r="R1517" s="5"/>
      <c r="S1517" s="5"/>
      <c r="T1517" s="5"/>
      <c r="U1517" s="5"/>
      <c r="V1517" s="5"/>
      <c r="W1517" s="5"/>
      <c r="X1517" s="18"/>
      <c r="Y1517" s="1" t="s">
        <v>5800</v>
      </c>
      <c r="Z1517" s="27" t="s">
        <v>5801</v>
      </c>
      <c r="AA1517" s="27" t="s">
        <v>5801</v>
      </c>
      <c r="AB1517" s="5"/>
      <c r="AC1517" s="27" t="s">
        <v>5802</v>
      </c>
      <c r="AD1517" s="3">
        <v>45534.83695601852</v>
      </c>
      <c r="AE1517" s="1" t="s">
        <v>5803</v>
      </c>
      <c r="AF1517" s="28"/>
      <c r="AG1517" s="5"/>
      <c r="AH1517" s="5"/>
      <c r="AI1517" s="11"/>
      <c r="AJ1517" s="27" t="s">
        <v>5801</v>
      </c>
      <c r="AK1517" s="5"/>
      <c r="AL1517" s="18"/>
      <c r="AM1517" s="18"/>
      <c r="AN1517" s="18"/>
    </row>
    <row x14ac:dyDescent="0.25" r="1518" customHeight="1" ht="18.75">
      <c r="A1518" s="1" t="s">
        <v>1139</v>
      </c>
      <c r="B1518" s="1" t="s">
        <v>4888</v>
      </c>
      <c r="C1518" s="4">
        <v>39274050000100</v>
      </c>
      <c r="D1518" s="2" t="s">
        <v>4888</v>
      </c>
      <c r="E1518" s="4">
        <v>71992665517</v>
      </c>
      <c r="F1518" s="1" t="s">
        <v>9579</v>
      </c>
      <c r="G1518" s="22">
        <v>45540.816782407404</v>
      </c>
      <c r="H1518" s="3">
        <v>45597.23668981482</v>
      </c>
      <c r="I1518" s="22"/>
      <c r="J1518" s="1" t="s">
        <v>273</v>
      </c>
      <c r="K1518" s="5"/>
      <c r="L1518" s="5"/>
      <c r="M1518" s="18"/>
      <c r="N1518" s="4">
        <v>88084037</v>
      </c>
      <c r="O1518" s="4">
        <v>107007362</v>
      </c>
      <c r="P1518" s="5"/>
      <c r="Q1518" s="5"/>
      <c r="R1518" s="5"/>
      <c r="S1518" s="5"/>
      <c r="T1518" s="5"/>
      <c r="U1518" s="5"/>
      <c r="V1518" s="5"/>
      <c r="W1518" s="5"/>
      <c r="X1518" s="18"/>
      <c r="Y1518" s="1" t="s">
        <v>5800</v>
      </c>
      <c r="Z1518" s="27" t="s">
        <v>5801</v>
      </c>
      <c r="AA1518" s="27" t="s">
        <v>5801</v>
      </c>
      <c r="AB1518" s="5"/>
      <c r="AC1518" s="27" t="s">
        <v>5802</v>
      </c>
      <c r="AD1518" s="3">
        <v>45540.809525462966</v>
      </c>
      <c r="AE1518" s="1" t="s">
        <v>5803</v>
      </c>
      <c r="AF1518" s="28"/>
      <c r="AG1518" s="5"/>
      <c r="AH1518" s="5"/>
      <c r="AI1518" s="11"/>
      <c r="AJ1518" s="27" t="s">
        <v>5801</v>
      </c>
      <c r="AK1518" s="5"/>
      <c r="AL1518" s="18"/>
      <c r="AM1518" s="18"/>
      <c r="AN1518" s="18"/>
    </row>
    <row x14ac:dyDescent="0.25" r="1519" customHeight="1" ht="18.75">
      <c r="A1519" s="1" t="s">
        <v>501</v>
      </c>
      <c r="B1519" s="1" t="s">
        <v>1932</v>
      </c>
      <c r="C1519" s="4">
        <v>28200077000124</v>
      </c>
      <c r="D1519" s="2" t="s">
        <v>9580</v>
      </c>
      <c r="E1519" s="4">
        <v>11989271974</v>
      </c>
      <c r="F1519" s="1" t="s">
        <v>9581</v>
      </c>
      <c r="G1519" s="22">
        <v>45562.74070601852</v>
      </c>
      <c r="H1519" s="3">
        <v>45597.233564814815</v>
      </c>
      <c r="I1519" s="22"/>
      <c r="J1519" s="1" t="s">
        <v>311</v>
      </c>
      <c r="K1519" s="1" t="s">
        <v>5824</v>
      </c>
      <c r="L1519" s="25" t="s">
        <v>5756</v>
      </c>
      <c r="M1519" s="4">
        <v>884618</v>
      </c>
      <c r="N1519" s="4">
        <v>88709097</v>
      </c>
      <c r="O1519" s="4">
        <v>109193103</v>
      </c>
      <c r="P1519" s="5"/>
      <c r="Q1519" s="1" t="s">
        <v>5852</v>
      </c>
      <c r="R1519" s="5"/>
      <c r="S1519" s="1" t="s">
        <v>5814</v>
      </c>
      <c r="T1519" s="1" t="s">
        <v>5815</v>
      </c>
      <c r="U1519" s="5"/>
      <c r="V1519" s="5"/>
      <c r="W1519" s="5"/>
      <c r="X1519" s="18"/>
      <c r="Y1519" s="1" t="s">
        <v>5800</v>
      </c>
      <c r="Z1519" s="27" t="s">
        <v>5801</v>
      </c>
      <c r="AA1519" s="27" t="s">
        <v>5801</v>
      </c>
      <c r="AB1519" s="1" t="s">
        <v>9582</v>
      </c>
      <c r="AC1519" s="27" t="s">
        <v>5802</v>
      </c>
      <c r="AD1519" s="3">
        <v>45562.740694444445</v>
      </c>
      <c r="AE1519" s="1" t="s">
        <v>5803</v>
      </c>
      <c r="AF1519" s="28"/>
      <c r="AG1519" s="5"/>
      <c r="AH1519" s="5"/>
      <c r="AI1519" s="11"/>
      <c r="AJ1519" s="27" t="s">
        <v>5801</v>
      </c>
      <c r="AK1519" s="27" t="s">
        <v>5802</v>
      </c>
      <c r="AL1519" s="4">
        <v>1</v>
      </c>
      <c r="AM1519" s="4">
        <v>1</v>
      </c>
      <c r="AN1519" s="4">
        <v>2</v>
      </c>
    </row>
    <row x14ac:dyDescent="0.25" r="1520" customHeight="1" ht="18.75">
      <c r="A1520" s="1" t="s">
        <v>1129</v>
      </c>
      <c r="B1520" s="1" t="s">
        <v>1933</v>
      </c>
      <c r="C1520" s="4">
        <v>34928573000100</v>
      </c>
      <c r="D1520" s="2" t="s">
        <v>9583</v>
      </c>
      <c r="E1520" s="4">
        <v>61985820741</v>
      </c>
      <c r="F1520" s="1" t="s">
        <v>9584</v>
      </c>
      <c r="G1520" s="22">
        <v>45503.608402777776</v>
      </c>
      <c r="H1520" s="3">
        <v>45597.23355324074</v>
      </c>
      <c r="I1520" s="22"/>
      <c r="J1520" s="1" t="s">
        <v>223</v>
      </c>
      <c r="K1520" s="1" t="s">
        <v>5824</v>
      </c>
      <c r="L1520" s="25" t="s">
        <v>5494</v>
      </c>
      <c r="M1520" s="4">
        <v>1235967</v>
      </c>
      <c r="N1520" s="4">
        <v>86949061</v>
      </c>
      <c r="O1520" s="4">
        <v>105319286</v>
      </c>
      <c r="P1520" s="5"/>
      <c r="Q1520" s="1" t="s">
        <v>5852</v>
      </c>
      <c r="R1520" s="5"/>
      <c r="S1520" s="1" t="s">
        <v>5814</v>
      </c>
      <c r="T1520" s="1" t="s">
        <v>5798</v>
      </c>
      <c r="U1520" s="5"/>
      <c r="V1520" s="5"/>
      <c r="W1520" s="5"/>
      <c r="X1520" s="18"/>
      <c r="Y1520" s="1" t="s">
        <v>5800</v>
      </c>
      <c r="Z1520" s="27" t="s">
        <v>5801</v>
      </c>
      <c r="AA1520" s="27" t="s">
        <v>5801</v>
      </c>
      <c r="AB1520" s="1" t="s">
        <v>9585</v>
      </c>
      <c r="AC1520" s="27" t="s">
        <v>5802</v>
      </c>
      <c r="AD1520" s="3">
        <v>45503.608402777776</v>
      </c>
      <c r="AE1520" s="1" t="s">
        <v>5803</v>
      </c>
      <c r="AF1520" s="28"/>
      <c r="AG1520" s="5"/>
      <c r="AH1520" s="5"/>
      <c r="AI1520" s="11"/>
      <c r="AJ1520" s="27" t="s">
        <v>5801</v>
      </c>
      <c r="AK1520" s="27" t="s">
        <v>5802</v>
      </c>
      <c r="AL1520" s="4">
        <v>1</v>
      </c>
      <c r="AM1520" s="4">
        <v>1</v>
      </c>
      <c r="AN1520" s="4">
        <v>1</v>
      </c>
    </row>
    <row x14ac:dyDescent="0.25" r="1521" customHeight="1" ht="18.75">
      <c r="A1521" s="1" t="s">
        <v>9586</v>
      </c>
      <c r="B1521" s="1" t="s">
        <v>9587</v>
      </c>
      <c r="C1521" s="4">
        <v>46613206890</v>
      </c>
      <c r="D1521" s="2" t="s">
        <v>9588</v>
      </c>
      <c r="E1521" s="4">
        <v>13996461010</v>
      </c>
      <c r="F1521" s="1" t="s">
        <v>9589</v>
      </c>
      <c r="G1521" s="22">
        <v>45084.125</v>
      </c>
      <c r="H1521" s="3">
        <v>45369.70465277778</v>
      </c>
      <c r="I1521" s="22">
        <v>45197.125</v>
      </c>
      <c r="J1521" s="1" t="s">
        <v>114</v>
      </c>
      <c r="K1521" s="5"/>
      <c r="L1521" s="5"/>
      <c r="M1521" s="18"/>
      <c r="N1521" s="4">
        <v>67281300</v>
      </c>
      <c r="O1521" s="4">
        <v>82001050</v>
      </c>
      <c r="P1521" s="27" t="s">
        <v>5801</v>
      </c>
      <c r="Q1521" s="5"/>
      <c r="R1521" s="5"/>
      <c r="S1521" s="5"/>
      <c r="T1521" s="5"/>
      <c r="U1521" s="5"/>
      <c r="V1521" s="27" t="s">
        <v>5801</v>
      </c>
      <c r="W1521" s="27" t="s">
        <v>5802</v>
      </c>
      <c r="X1521" s="18"/>
      <c r="Y1521" s="1" t="s">
        <v>5800</v>
      </c>
      <c r="Z1521" s="27" t="s">
        <v>5801</v>
      </c>
      <c r="AA1521" s="27" t="s">
        <v>5801</v>
      </c>
      <c r="AB1521" s="5"/>
      <c r="AC1521" s="5"/>
      <c r="AD1521" s="11"/>
      <c r="AE1521" s="1" t="s">
        <v>5803</v>
      </c>
      <c r="AF1521" s="28"/>
      <c r="AG1521" s="5"/>
      <c r="AH1521" s="5"/>
      <c r="AI1521" s="11"/>
      <c r="AJ1521" s="27" t="s">
        <v>5801</v>
      </c>
      <c r="AK1521" s="5"/>
      <c r="AL1521" s="18"/>
      <c r="AM1521" s="18"/>
      <c r="AN1521" s="18"/>
    </row>
    <row x14ac:dyDescent="0.25" r="1522" customHeight="1" ht="18.75">
      <c r="A1522" s="1" t="s">
        <v>1513</v>
      </c>
      <c r="B1522" s="1" t="s">
        <v>4889</v>
      </c>
      <c r="C1522" s="4">
        <v>34780748000176</v>
      </c>
      <c r="D1522" s="2" t="s">
        <v>4889</v>
      </c>
      <c r="E1522" s="4">
        <v>61993671061</v>
      </c>
      <c r="F1522" s="1" t="s">
        <v>9590</v>
      </c>
      <c r="G1522" s="22">
        <v>45454.62798611111</v>
      </c>
      <c r="H1522" s="3">
        <v>45597.23672453704</v>
      </c>
      <c r="I1522" s="22"/>
      <c r="J1522" s="1" t="s">
        <v>75</v>
      </c>
      <c r="K1522" s="1" t="s">
        <v>5797</v>
      </c>
      <c r="L1522" s="25" t="s">
        <v>5344</v>
      </c>
      <c r="M1522" s="18"/>
      <c r="N1522" s="4">
        <v>85551655</v>
      </c>
      <c r="O1522" s="4">
        <v>102971271</v>
      </c>
      <c r="P1522" s="5"/>
      <c r="Q1522" s="5"/>
      <c r="R1522" s="5"/>
      <c r="S1522" s="5"/>
      <c r="T1522" s="5"/>
      <c r="U1522" s="1" t="s">
        <v>9590</v>
      </c>
      <c r="V1522" s="5"/>
      <c r="W1522" s="5"/>
      <c r="X1522" s="4">
        <v>127573</v>
      </c>
      <c r="Y1522" s="1" t="s">
        <v>5825</v>
      </c>
      <c r="Z1522" s="27" t="s">
        <v>5801</v>
      </c>
      <c r="AA1522" s="27" t="s">
        <v>5801</v>
      </c>
      <c r="AB1522" s="5"/>
      <c r="AC1522" s="27" t="s">
        <v>5802</v>
      </c>
      <c r="AD1522" s="3">
        <v>45454.62300925926</v>
      </c>
      <c r="AE1522" s="1" t="s">
        <v>5803</v>
      </c>
      <c r="AF1522" s="28"/>
      <c r="AG1522" s="5"/>
      <c r="AH1522" s="5"/>
      <c r="AI1522" s="11"/>
      <c r="AJ1522" s="27" t="s">
        <v>5802</v>
      </c>
      <c r="AK1522" s="5"/>
      <c r="AL1522" s="18"/>
      <c r="AM1522" s="18"/>
      <c r="AN1522" s="18"/>
    </row>
    <row x14ac:dyDescent="0.25" r="1523" customHeight="1" ht="18.75">
      <c r="A1523" s="1" t="s">
        <v>2599</v>
      </c>
      <c r="B1523" s="1" t="s">
        <v>5093</v>
      </c>
      <c r="C1523" s="4">
        <v>26830522000104</v>
      </c>
      <c r="D1523" s="2" t="s">
        <v>9591</v>
      </c>
      <c r="E1523" s="4">
        <v>62996073778</v>
      </c>
      <c r="F1523" s="1" t="s">
        <v>9592</v>
      </c>
      <c r="G1523" s="22">
        <v>45575.46922453704</v>
      </c>
      <c r="H1523" s="3">
        <v>45597.233564814815</v>
      </c>
      <c r="I1523" s="22"/>
      <c r="J1523" s="1" t="s">
        <v>306</v>
      </c>
      <c r="K1523" s="1" t="s">
        <v>5807</v>
      </c>
      <c r="L1523" s="25" t="s">
        <v>9593</v>
      </c>
      <c r="M1523" s="18"/>
      <c r="N1523" s="4">
        <v>89063143</v>
      </c>
      <c r="O1523" s="4">
        <v>108632214</v>
      </c>
      <c r="P1523" s="5"/>
      <c r="Q1523" s="1" t="s">
        <v>5852</v>
      </c>
      <c r="R1523" s="5"/>
      <c r="S1523" s="1" t="s">
        <v>5882</v>
      </c>
      <c r="T1523" s="5"/>
      <c r="U1523" s="5"/>
      <c r="V1523" s="5"/>
      <c r="W1523" s="5"/>
      <c r="X1523" s="18"/>
      <c r="Y1523" s="1" t="s">
        <v>5800</v>
      </c>
      <c r="Z1523" s="27" t="s">
        <v>5801</v>
      </c>
      <c r="AA1523" s="27" t="s">
        <v>5801</v>
      </c>
      <c r="AB1523" s="1" t="s">
        <v>9594</v>
      </c>
      <c r="AC1523" s="27" t="s">
        <v>5802</v>
      </c>
      <c r="AD1523" s="3">
        <v>45575.46921296296</v>
      </c>
      <c r="AE1523" s="1" t="s">
        <v>5803</v>
      </c>
      <c r="AF1523" s="28"/>
      <c r="AG1523" s="5"/>
      <c r="AH1523" s="5"/>
      <c r="AI1523" s="11"/>
      <c r="AJ1523" s="27" t="s">
        <v>5801</v>
      </c>
      <c r="AK1523" s="27" t="s">
        <v>5801</v>
      </c>
      <c r="AL1523" s="4">
        <v>0</v>
      </c>
      <c r="AM1523" s="4">
        <v>0</v>
      </c>
      <c r="AN1523" s="4">
        <v>0</v>
      </c>
    </row>
    <row x14ac:dyDescent="0.25" r="1524" customHeight="1" ht="18.75">
      <c r="A1524" s="1" t="s">
        <v>1181</v>
      </c>
      <c r="B1524" s="1" t="s">
        <v>2509</v>
      </c>
      <c r="C1524" s="4">
        <v>44997969000154</v>
      </c>
      <c r="D1524" s="2" t="s">
        <v>2509</v>
      </c>
      <c r="E1524" s="4">
        <v>15996461388</v>
      </c>
      <c r="F1524" s="1" t="s">
        <v>9595</v>
      </c>
      <c r="G1524" s="22">
        <v>45218.73608796296</v>
      </c>
      <c r="H1524" s="3">
        <v>45561.994421296295</v>
      </c>
      <c r="I1524" s="22">
        <v>45561.994421296295</v>
      </c>
      <c r="J1524" s="1" t="s">
        <v>119</v>
      </c>
      <c r="K1524" s="1" t="s">
        <v>5812</v>
      </c>
      <c r="L1524" s="25" t="s">
        <v>9596</v>
      </c>
      <c r="M1524" s="18"/>
      <c r="N1524" s="4">
        <v>73186713</v>
      </c>
      <c r="O1524" s="4">
        <v>90043656</v>
      </c>
      <c r="P1524" s="5"/>
      <c r="Q1524" s="5"/>
      <c r="R1524" s="5"/>
      <c r="S1524" s="5"/>
      <c r="T1524" s="1" t="s">
        <v>5815</v>
      </c>
      <c r="U1524" s="1" t="s">
        <v>9597</v>
      </c>
      <c r="V1524" s="5"/>
      <c r="W1524" s="5"/>
      <c r="X1524" s="18"/>
      <c r="Y1524" s="1" t="s">
        <v>5800</v>
      </c>
      <c r="Z1524" s="27" t="s">
        <v>5801</v>
      </c>
      <c r="AA1524" s="27" t="s">
        <v>5801</v>
      </c>
      <c r="AB1524" s="5"/>
      <c r="AC1524" s="5"/>
      <c r="AD1524" s="11"/>
      <c r="AE1524" s="1" t="s">
        <v>5803</v>
      </c>
      <c r="AF1524" s="28"/>
      <c r="AG1524" s="5"/>
      <c r="AH1524" s="5"/>
      <c r="AI1524" s="11"/>
      <c r="AJ1524" s="27" t="s">
        <v>5801</v>
      </c>
      <c r="AK1524" s="5"/>
      <c r="AL1524" s="18"/>
      <c r="AM1524" s="18"/>
      <c r="AN1524" s="18"/>
    </row>
    <row x14ac:dyDescent="0.25" r="1525" customHeight="1" ht="18.75">
      <c r="A1525" s="1" t="s">
        <v>749</v>
      </c>
      <c r="B1525" s="1" t="s">
        <v>4890</v>
      </c>
      <c r="C1525" s="4">
        <v>1761733000101</v>
      </c>
      <c r="D1525" s="2" t="s">
        <v>9598</v>
      </c>
      <c r="E1525" s="4">
        <v>62996376211</v>
      </c>
      <c r="F1525" s="1" t="s">
        <v>9599</v>
      </c>
      <c r="G1525" s="22">
        <v>45385.80401620371</v>
      </c>
      <c r="H1525" s="3">
        <v>45573.727847222224</v>
      </c>
      <c r="I1525" s="22">
        <v>45573.76039351852</v>
      </c>
      <c r="J1525" s="1" t="s">
        <v>193</v>
      </c>
      <c r="K1525" s="1" t="s">
        <v>5818</v>
      </c>
      <c r="L1525" s="5"/>
      <c r="M1525" s="18"/>
      <c r="N1525" s="4">
        <v>80489391</v>
      </c>
      <c r="O1525" s="4">
        <v>98934091</v>
      </c>
      <c r="P1525" s="5"/>
      <c r="Q1525" s="5"/>
      <c r="R1525" s="5"/>
      <c r="S1525" s="5"/>
      <c r="T1525" s="1" t="s">
        <v>5815</v>
      </c>
      <c r="U1525" s="1" t="s">
        <v>9600</v>
      </c>
      <c r="V1525" s="5"/>
      <c r="W1525" s="27" t="s">
        <v>5802</v>
      </c>
      <c r="X1525" s="18"/>
      <c r="Y1525" s="1" t="s">
        <v>5825</v>
      </c>
      <c r="Z1525" s="27" t="s">
        <v>5801</v>
      </c>
      <c r="AA1525" s="27" t="s">
        <v>5801</v>
      </c>
      <c r="AB1525" s="5"/>
      <c r="AC1525" s="27" t="s">
        <v>5802</v>
      </c>
      <c r="AD1525" s="3">
        <v>45385.727430555555</v>
      </c>
      <c r="AE1525" s="1" t="s">
        <v>5803</v>
      </c>
      <c r="AF1525" s="28"/>
      <c r="AG1525" s="5"/>
      <c r="AH1525" s="5"/>
      <c r="AI1525" s="11"/>
      <c r="AJ1525" s="27" t="s">
        <v>5802</v>
      </c>
      <c r="AK1525" s="5"/>
      <c r="AL1525" s="18"/>
      <c r="AM1525" s="18"/>
      <c r="AN1525" s="18"/>
    </row>
    <row x14ac:dyDescent="0.25" r="1526" customHeight="1" ht="18.75">
      <c r="A1526" s="1" t="s">
        <v>1190</v>
      </c>
      <c r="B1526" s="1" t="s">
        <v>4891</v>
      </c>
      <c r="C1526" s="4">
        <v>37144358000106</v>
      </c>
      <c r="D1526" s="2" t="s">
        <v>4891</v>
      </c>
      <c r="E1526" s="4">
        <v>11989155385</v>
      </c>
      <c r="F1526" s="1" t="s">
        <v>9601</v>
      </c>
      <c r="G1526" s="22">
        <v>45502.79206018519</v>
      </c>
      <c r="H1526" s="3">
        <v>45597.236712962964</v>
      </c>
      <c r="I1526" s="22"/>
      <c r="J1526" s="1" t="s">
        <v>223</v>
      </c>
      <c r="K1526" s="1" t="s">
        <v>5824</v>
      </c>
      <c r="L1526" s="25" t="s">
        <v>5491</v>
      </c>
      <c r="M1526" s="4">
        <v>1104852</v>
      </c>
      <c r="N1526" s="4">
        <v>86931774</v>
      </c>
      <c r="O1526" s="4">
        <v>105283693</v>
      </c>
      <c r="P1526" s="5"/>
      <c r="Q1526" s="1" t="s">
        <v>5852</v>
      </c>
      <c r="R1526" s="5"/>
      <c r="S1526" s="1" t="s">
        <v>5882</v>
      </c>
      <c r="T1526" s="1" t="s">
        <v>5815</v>
      </c>
      <c r="U1526" s="5"/>
      <c r="V1526" s="5"/>
      <c r="W1526" s="5"/>
      <c r="X1526" s="18"/>
      <c r="Y1526" s="1" t="s">
        <v>5800</v>
      </c>
      <c r="Z1526" s="27" t="s">
        <v>5801</v>
      </c>
      <c r="AA1526" s="27" t="s">
        <v>5801</v>
      </c>
      <c r="AB1526" s="5"/>
      <c r="AC1526" s="27" t="s">
        <v>5802</v>
      </c>
      <c r="AD1526" s="3">
        <v>45502.79199074074</v>
      </c>
      <c r="AE1526" s="1" t="s">
        <v>5803</v>
      </c>
      <c r="AF1526" s="28"/>
      <c r="AG1526" s="5"/>
      <c r="AH1526" s="5"/>
      <c r="AI1526" s="11"/>
      <c r="AJ1526" s="27" t="s">
        <v>5801</v>
      </c>
      <c r="AK1526" s="27" t="s">
        <v>5802</v>
      </c>
      <c r="AL1526" s="4">
        <v>2</v>
      </c>
      <c r="AM1526" s="4">
        <v>2</v>
      </c>
      <c r="AN1526" s="4">
        <v>4</v>
      </c>
    </row>
    <row x14ac:dyDescent="0.25" r="1527" customHeight="1" ht="18.75">
      <c r="A1527" s="1" t="s">
        <v>435</v>
      </c>
      <c r="B1527" s="1" t="s">
        <v>4892</v>
      </c>
      <c r="C1527" s="4">
        <v>35119859000107</v>
      </c>
      <c r="D1527" s="2" t="s">
        <v>4892</v>
      </c>
      <c r="E1527" s="4">
        <v>31971094384</v>
      </c>
      <c r="F1527" s="1" t="s">
        <v>9602</v>
      </c>
      <c r="G1527" s="22">
        <v>45359.795810185184</v>
      </c>
      <c r="H1527" s="3">
        <v>45369.71979166667</v>
      </c>
      <c r="I1527" s="22">
        <v>45397.82701388889</v>
      </c>
      <c r="J1527" s="1" t="s">
        <v>41</v>
      </c>
      <c r="K1527" s="1" t="s">
        <v>5812</v>
      </c>
      <c r="L1527" s="25" t="s">
        <v>5125</v>
      </c>
      <c r="M1527" s="18"/>
      <c r="N1527" s="4">
        <v>78601741</v>
      </c>
      <c r="O1527" s="4">
        <v>97434655</v>
      </c>
      <c r="P1527" s="5"/>
      <c r="Q1527" s="5"/>
      <c r="R1527" s="5"/>
      <c r="S1527" s="5"/>
      <c r="T1527" s="1" t="s">
        <v>5798</v>
      </c>
      <c r="U1527" s="1" t="s">
        <v>9603</v>
      </c>
      <c r="V1527" s="5"/>
      <c r="W1527" s="5"/>
      <c r="X1527" s="18"/>
      <c r="Y1527" s="1" t="s">
        <v>5800</v>
      </c>
      <c r="Z1527" s="27" t="s">
        <v>5801</v>
      </c>
      <c r="AA1527" s="27" t="s">
        <v>5801</v>
      </c>
      <c r="AB1527" s="5"/>
      <c r="AC1527" s="5"/>
      <c r="AD1527" s="11"/>
      <c r="AE1527" s="1" t="s">
        <v>5803</v>
      </c>
      <c r="AF1527" s="28"/>
      <c r="AG1527" s="5"/>
      <c r="AH1527" s="5"/>
      <c r="AI1527" s="11"/>
      <c r="AJ1527" s="5"/>
      <c r="AK1527" s="5"/>
      <c r="AL1527" s="18"/>
      <c r="AM1527" s="18"/>
      <c r="AN1527" s="18"/>
    </row>
    <row x14ac:dyDescent="0.25" r="1528" customHeight="1" ht="18.75">
      <c r="A1528" s="1" t="s">
        <v>1011</v>
      </c>
      <c r="B1528" s="1" t="s">
        <v>4893</v>
      </c>
      <c r="C1528" s="4">
        <v>51868873000151</v>
      </c>
      <c r="D1528" s="2" t="s">
        <v>9604</v>
      </c>
      <c r="E1528" s="4">
        <v>31994063580</v>
      </c>
      <c r="F1528" s="1" t="s">
        <v>9605</v>
      </c>
      <c r="G1528" s="22">
        <v>45513.81762731481</v>
      </c>
      <c r="H1528" s="3">
        <v>45597.23354166667</v>
      </c>
      <c r="I1528" s="22"/>
      <c r="J1528" s="1" t="s">
        <v>75</v>
      </c>
      <c r="K1528" s="1" t="s">
        <v>5824</v>
      </c>
      <c r="L1528" s="25" t="s">
        <v>5540</v>
      </c>
      <c r="M1528" s="4">
        <v>467399</v>
      </c>
      <c r="N1528" s="4">
        <v>87264214</v>
      </c>
      <c r="O1528" s="4">
        <v>105822062</v>
      </c>
      <c r="P1528" s="5"/>
      <c r="Q1528" s="1" t="s">
        <v>5827</v>
      </c>
      <c r="R1528" s="5"/>
      <c r="S1528" s="1" t="s">
        <v>5814</v>
      </c>
      <c r="T1528" s="5"/>
      <c r="U1528" s="5"/>
      <c r="V1528" s="5"/>
      <c r="W1528" s="5"/>
      <c r="X1528" s="18"/>
      <c r="Y1528" s="1" t="s">
        <v>5800</v>
      </c>
      <c r="Z1528" s="27" t="s">
        <v>5801</v>
      </c>
      <c r="AA1528" s="27" t="s">
        <v>5801</v>
      </c>
      <c r="AB1528" s="1" t="s">
        <v>9606</v>
      </c>
      <c r="AC1528" s="27" t="s">
        <v>5802</v>
      </c>
      <c r="AD1528" s="3">
        <v>45513.81761574074</v>
      </c>
      <c r="AE1528" s="1" t="s">
        <v>5803</v>
      </c>
      <c r="AF1528" s="28"/>
      <c r="AG1528" s="5"/>
      <c r="AH1528" s="5"/>
      <c r="AI1528" s="11"/>
      <c r="AJ1528" s="27" t="s">
        <v>5801</v>
      </c>
      <c r="AK1528" s="27" t="s">
        <v>5802</v>
      </c>
      <c r="AL1528" s="4">
        <v>3</v>
      </c>
      <c r="AM1528" s="4">
        <v>3</v>
      </c>
      <c r="AN1528" s="4">
        <v>9</v>
      </c>
    </row>
    <row x14ac:dyDescent="0.25" r="1529" customHeight="1" ht="18.75">
      <c r="A1529" s="1" t="s">
        <v>769</v>
      </c>
      <c r="B1529" s="1" t="s">
        <v>2381</v>
      </c>
      <c r="C1529" s="4">
        <v>5140313367</v>
      </c>
      <c r="D1529" s="2" t="s">
        <v>2381</v>
      </c>
      <c r="E1529" s="4">
        <v>98992269829</v>
      </c>
      <c r="F1529" s="1" t="s">
        <v>9607</v>
      </c>
      <c r="G1529" s="22">
        <v>45120.88893518518</v>
      </c>
      <c r="H1529" s="3">
        <v>45226.74884259259</v>
      </c>
      <c r="I1529" s="22">
        <v>45399.554236111115</v>
      </c>
      <c r="J1529" s="1" t="s">
        <v>114</v>
      </c>
      <c r="K1529" s="1" t="s">
        <v>5824</v>
      </c>
      <c r="L1529" s="25" t="s">
        <v>9608</v>
      </c>
      <c r="M1529" s="4">
        <v>1141106</v>
      </c>
      <c r="N1529" s="4">
        <v>68483171</v>
      </c>
      <c r="O1529" s="4">
        <v>83717420</v>
      </c>
      <c r="P1529" s="5"/>
      <c r="Q1529" s="5"/>
      <c r="R1529" s="5"/>
      <c r="S1529" s="5"/>
      <c r="T1529" s="5"/>
      <c r="U1529" s="1" t="s">
        <v>9609</v>
      </c>
      <c r="V1529" s="5"/>
      <c r="W1529" s="5"/>
      <c r="X1529" s="18"/>
      <c r="Y1529" s="1" t="s">
        <v>5800</v>
      </c>
      <c r="Z1529" s="27" t="s">
        <v>5801</v>
      </c>
      <c r="AA1529" s="27" t="s">
        <v>5801</v>
      </c>
      <c r="AB1529" s="5"/>
      <c r="AC1529" s="5"/>
      <c r="AD1529" s="11"/>
      <c r="AE1529" s="1" t="s">
        <v>5803</v>
      </c>
      <c r="AF1529" s="28"/>
      <c r="AG1529" s="5"/>
      <c r="AH1529" s="5"/>
      <c r="AI1529" s="11"/>
      <c r="AJ1529" s="5"/>
      <c r="AK1529" s="5"/>
      <c r="AL1529" s="18"/>
      <c r="AM1529" s="18"/>
      <c r="AN1529" s="18"/>
    </row>
    <row x14ac:dyDescent="0.25" r="1530" customHeight="1" ht="18.75">
      <c r="A1530" s="1" t="s">
        <v>354</v>
      </c>
      <c r="B1530" s="1" t="s">
        <v>5094</v>
      </c>
      <c r="C1530" s="4">
        <v>51444896000139</v>
      </c>
      <c r="D1530" s="2" t="s">
        <v>5094</v>
      </c>
      <c r="E1530" s="4">
        <v>11951482648</v>
      </c>
      <c r="F1530" s="1" t="s">
        <v>9610</v>
      </c>
      <c r="G1530" s="22">
        <v>45541.544490740744</v>
      </c>
      <c r="H1530" s="3">
        <v>45597.23355324074</v>
      </c>
      <c r="I1530" s="22"/>
      <c r="J1530" s="1" t="s">
        <v>273</v>
      </c>
      <c r="K1530" s="1" t="s">
        <v>5812</v>
      </c>
      <c r="L1530" s="5"/>
      <c r="M1530" s="18"/>
      <c r="N1530" s="4">
        <v>88078149</v>
      </c>
      <c r="O1530" s="4">
        <v>106997638</v>
      </c>
      <c r="P1530" s="5"/>
      <c r="Q1530" s="5"/>
      <c r="R1530" s="5"/>
      <c r="S1530" s="5"/>
      <c r="T1530" s="5"/>
      <c r="U1530" s="5"/>
      <c r="V1530" s="5"/>
      <c r="W1530" s="5"/>
      <c r="X1530" s="18"/>
      <c r="Y1530" s="1" t="s">
        <v>5800</v>
      </c>
      <c r="Z1530" s="27" t="s">
        <v>5801</v>
      </c>
      <c r="AA1530" s="27" t="s">
        <v>5801</v>
      </c>
      <c r="AB1530" s="5"/>
      <c r="AC1530" s="27" t="s">
        <v>5802</v>
      </c>
      <c r="AD1530" s="3">
        <v>45540.99167824074</v>
      </c>
      <c r="AE1530" s="1" t="s">
        <v>5803</v>
      </c>
      <c r="AF1530" s="28"/>
      <c r="AG1530" s="5"/>
      <c r="AH1530" s="5"/>
      <c r="AI1530" s="11"/>
      <c r="AJ1530" s="27" t="s">
        <v>5801</v>
      </c>
      <c r="AK1530" s="5"/>
      <c r="AL1530" s="18"/>
      <c r="AM1530" s="18"/>
      <c r="AN1530" s="18"/>
    </row>
    <row x14ac:dyDescent="0.25" r="1531" customHeight="1" ht="18.75">
      <c r="A1531" s="1" t="s">
        <v>1512</v>
      </c>
      <c r="B1531" s="1" t="s">
        <v>4894</v>
      </c>
      <c r="C1531" s="4">
        <v>51618845000186</v>
      </c>
      <c r="D1531" s="2" t="s">
        <v>9611</v>
      </c>
      <c r="E1531" s="4">
        <v>21987273736</v>
      </c>
      <c r="F1531" s="1" t="s">
        <v>9612</v>
      </c>
      <c r="G1531" s="22">
        <v>45379.80746527778</v>
      </c>
      <c r="H1531" s="3">
        <v>45597.236759259256</v>
      </c>
      <c r="I1531" s="22"/>
      <c r="J1531" s="1" t="s">
        <v>223</v>
      </c>
      <c r="K1531" s="1" t="s">
        <v>5797</v>
      </c>
      <c r="L1531" s="25" t="s">
        <v>5175</v>
      </c>
      <c r="M1531" s="18"/>
      <c r="N1531" s="4">
        <v>80043149</v>
      </c>
      <c r="O1531" s="4">
        <v>98636674</v>
      </c>
      <c r="P1531" s="5"/>
      <c r="Q1531" s="5"/>
      <c r="R1531" s="5"/>
      <c r="S1531" s="5"/>
      <c r="T1531" s="5"/>
      <c r="U1531" s="1" t="s">
        <v>9613</v>
      </c>
      <c r="V1531" s="5"/>
      <c r="W1531" s="27" t="s">
        <v>5801</v>
      </c>
      <c r="X1531" s="18"/>
      <c r="Y1531" s="1" t="s">
        <v>5800</v>
      </c>
      <c r="Z1531" s="27" t="s">
        <v>5801</v>
      </c>
      <c r="AA1531" s="27" t="s">
        <v>5801</v>
      </c>
      <c r="AB1531" s="5"/>
      <c r="AC1531" s="27" t="s">
        <v>5802</v>
      </c>
      <c r="AD1531" s="3">
        <v>45379.807442129626</v>
      </c>
      <c r="AE1531" s="1" t="s">
        <v>5803</v>
      </c>
      <c r="AF1531" s="28"/>
      <c r="AG1531" s="5"/>
      <c r="AH1531" s="5"/>
      <c r="AI1531" s="11"/>
      <c r="AJ1531" s="27" t="s">
        <v>5801</v>
      </c>
      <c r="AK1531" s="5"/>
      <c r="AL1531" s="18"/>
      <c r="AM1531" s="18"/>
      <c r="AN1531" s="18"/>
    </row>
    <row x14ac:dyDescent="0.25" r="1532" customHeight="1" ht="18.75">
      <c r="A1532" s="1" t="s">
        <v>1394</v>
      </c>
      <c r="B1532" s="25" t="s">
        <v>4895</v>
      </c>
      <c r="C1532" s="4">
        <v>30379552000113</v>
      </c>
      <c r="D1532" s="2" t="s">
        <v>9614</v>
      </c>
      <c r="E1532" s="4">
        <v>21983027515</v>
      </c>
      <c r="F1532" s="1" t="s">
        <v>9615</v>
      </c>
      <c r="G1532" s="22">
        <v>45456.5769212963</v>
      </c>
      <c r="H1532" s="3">
        <v>45597.2368287037</v>
      </c>
      <c r="I1532" s="22"/>
      <c r="J1532" s="1" t="s">
        <v>119</v>
      </c>
      <c r="K1532" s="1" t="s">
        <v>5893</v>
      </c>
      <c r="L1532" s="25" t="s">
        <v>5348</v>
      </c>
      <c r="M1532" s="18"/>
      <c r="N1532" s="4">
        <v>85604240</v>
      </c>
      <c r="O1532" s="4">
        <v>103080212</v>
      </c>
      <c r="P1532" s="5"/>
      <c r="Q1532" s="5"/>
      <c r="R1532" s="5"/>
      <c r="S1532" s="5"/>
      <c r="T1532" s="5"/>
      <c r="U1532" s="1" t="s">
        <v>9615</v>
      </c>
      <c r="V1532" s="5"/>
      <c r="W1532" s="5"/>
      <c r="X1532" s="18"/>
      <c r="Y1532" s="1" t="s">
        <v>5800</v>
      </c>
      <c r="Z1532" s="27" t="s">
        <v>5801</v>
      </c>
      <c r="AA1532" s="27" t="s">
        <v>5801</v>
      </c>
      <c r="AB1532" s="5"/>
      <c r="AC1532" s="27" t="s">
        <v>5802</v>
      </c>
      <c r="AD1532" s="3">
        <v>45456.57690972222</v>
      </c>
      <c r="AE1532" s="1" t="s">
        <v>5803</v>
      </c>
      <c r="AF1532" s="28"/>
      <c r="AG1532" s="5"/>
      <c r="AH1532" s="5"/>
      <c r="AI1532" s="11"/>
      <c r="AJ1532" s="27" t="s">
        <v>5801</v>
      </c>
      <c r="AK1532" s="5"/>
      <c r="AL1532" s="18"/>
      <c r="AM1532" s="18"/>
      <c r="AN1532" s="18"/>
    </row>
    <row x14ac:dyDescent="0.25" r="1533" customHeight="1" ht="18.75">
      <c r="A1533" s="1" t="s">
        <v>1342</v>
      </c>
      <c r="B1533" s="1" t="s">
        <v>9616</v>
      </c>
      <c r="C1533" s="4">
        <v>13636666000182</v>
      </c>
      <c r="D1533" s="2" t="s">
        <v>9616</v>
      </c>
      <c r="E1533" s="4">
        <v>62996037486</v>
      </c>
      <c r="F1533" s="1" t="s">
        <v>9617</v>
      </c>
      <c r="G1533" s="22">
        <v>45394.55677083333</v>
      </c>
      <c r="H1533" s="3">
        <v>45597.22736111111</v>
      </c>
      <c r="I1533" s="22"/>
      <c r="J1533" s="1" t="s">
        <v>119</v>
      </c>
      <c r="K1533" s="5"/>
      <c r="L1533" s="5"/>
      <c r="M1533" s="18"/>
      <c r="N1533" s="4">
        <v>81686062</v>
      </c>
      <c r="O1533" s="4">
        <v>99426842</v>
      </c>
      <c r="P1533" s="5"/>
      <c r="Q1533" s="5"/>
      <c r="R1533" s="5"/>
      <c r="S1533" s="5"/>
      <c r="T1533" s="5"/>
      <c r="U1533" s="1" t="s">
        <v>9618</v>
      </c>
      <c r="V1533" s="5"/>
      <c r="W1533" s="27" t="s">
        <v>5802</v>
      </c>
      <c r="X1533" s="18"/>
      <c r="Y1533" s="1" t="s">
        <v>5800</v>
      </c>
      <c r="Z1533" s="27" t="s">
        <v>5801</v>
      </c>
      <c r="AA1533" s="27" t="s">
        <v>5801</v>
      </c>
      <c r="AB1533" s="5"/>
      <c r="AC1533" s="27" t="s">
        <v>5802</v>
      </c>
      <c r="AD1533" s="3">
        <v>45394.537777777776</v>
      </c>
      <c r="AE1533" s="1" t="s">
        <v>5803</v>
      </c>
      <c r="AF1533" s="28"/>
      <c r="AG1533" s="5"/>
      <c r="AH1533" s="5"/>
      <c r="AI1533" s="11"/>
      <c r="AJ1533" s="27" t="s">
        <v>5801</v>
      </c>
      <c r="AK1533" s="5"/>
      <c r="AL1533" s="18"/>
      <c r="AM1533" s="18"/>
      <c r="AN1533" s="18"/>
    </row>
    <row x14ac:dyDescent="0.25" r="1534" customHeight="1" ht="18.75">
      <c r="A1534" s="1" t="s">
        <v>616</v>
      </c>
      <c r="B1534" s="1" t="s">
        <v>2382</v>
      </c>
      <c r="C1534" s="4">
        <v>5202351690</v>
      </c>
      <c r="D1534" s="2" t="s">
        <v>2382</v>
      </c>
      <c r="E1534" s="4">
        <v>31982757268</v>
      </c>
      <c r="F1534" s="1" t="s">
        <v>9619</v>
      </c>
      <c r="G1534" s="22">
        <v>45106.03885416667</v>
      </c>
      <c r="H1534" s="3">
        <v>45226.74886574074</v>
      </c>
      <c r="I1534" s="22">
        <v>45328.95484953704</v>
      </c>
      <c r="J1534" s="1" t="s">
        <v>114</v>
      </c>
      <c r="K1534" s="1" t="s">
        <v>5812</v>
      </c>
      <c r="L1534" s="25" t="s">
        <v>9620</v>
      </c>
      <c r="M1534" s="18"/>
      <c r="N1534" s="4">
        <v>68047145</v>
      </c>
      <c r="O1534" s="4">
        <v>82955477</v>
      </c>
      <c r="P1534" s="5"/>
      <c r="Q1534" s="5"/>
      <c r="R1534" s="1" t="s">
        <v>6068</v>
      </c>
      <c r="S1534" s="1" t="s">
        <v>5814</v>
      </c>
      <c r="T1534" s="5"/>
      <c r="U1534" s="1" t="s">
        <v>9621</v>
      </c>
      <c r="V1534" s="5"/>
      <c r="W1534" s="5"/>
      <c r="X1534" s="18"/>
      <c r="Y1534" s="1" t="s">
        <v>5800</v>
      </c>
      <c r="Z1534" s="27" t="s">
        <v>5801</v>
      </c>
      <c r="AA1534" s="27" t="s">
        <v>5801</v>
      </c>
      <c r="AB1534" s="5"/>
      <c r="AC1534" s="5"/>
      <c r="AD1534" s="11"/>
      <c r="AE1534" s="1" t="s">
        <v>5803</v>
      </c>
      <c r="AF1534" s="28"/>
      <c r="AG1534" s="5"/>
      <c r="AH1534" s="5"/>
      <c r="AI1534" s="11"/>
      <c r="AJ1534" s="5"/>
      <c r="AK1534" s="5"/>
      <c r="AL1534" s="18"/>
      <c r="AM1534" s="18"/>
      <c r="AN1534" s="18"/>
    </row>
    <row x14ac:dyDescent="0.25" r="1535" customHeight="1" ht="18.75">
      <c r="A1535" s="1" t="s">
        <v>1158</v>
      </c>
      <c r="B1535" s="1" t="s">
        <v>5095</v>
      </c>
      <c r="C1535" s="4">
        <v>44680120000152</v>
      </c>
      <c r="D1535" s="2" t="s">
        <v>9622</v>
      </c>
      <c r="E1535" s="4">
        <v>32988710153</v>
      </c>
      <c r="F1535" s="1" t="s">
        <v>9623</v>
      </c>
      <c r="G1535" s="22">
        <v>45593.58592592592</v>
      </c>
      <c r="H1535" s="3">
        <v>45597.11508101852</v>
      </c>
      <c r="I1535" s="22"/>
      <c r="J1535" s="1" t="s">
        <v>173</v>
      </c>
      <c r="K1535" s="1" t="s">
        <v>5812</v>
      </c>
      <c r="L1535" s="25" t="s">
        <v>9624</v>
      </c>
      <c r="M1535" s="18"/>
      <c r="N1535" s="4">
        <v>89721996</v>
      </c>
      <c r="O1535" s="4">
        <v>109490543</v>
      </c>
      <c r="P1535" s="5"/>
      <c r="Q1535" s="1" t="s">
        <v>5852</v>
      </c>
      <c r="R1535" s="5"/>
      <c r="S1535" s="1" t="s">
        <v>5814</v>
      </c>
      <c r="T1535" s="5"/>
      <c r="U1535" s="5"/>
      <c r="V1535" s="5"/>
      <c r="W1535" s="5"/>
      <c r="X1535" s="18"/>
      <c r="Y1535" s="1" t="s">
        <v>5800</v>
      </c>
      <c r="Z1535" s="27" t="s">
        <v>5801</v>
      </c>
      <c r="AA1535" s="27" t="s">
        <v>5801</v>
      </c>
      <c r="AB1535" s="1" t="s">
        <v>9625</v>
      </c>
      <c r="AC1535" s="27" t="s">
        <v>5802</v>
      </c>
      <c r="AD1535" s="3">
        <v>45593.58592592592</v>
      </c>
      <c r="AE1535" s="1" t="s">
        <v>5803</v>
      </c>
      <c r="AF1535" s="28"/>
      <c r="AG1535" s="5"/>
      <c r="AH1535" s="5"/>
      <c r="AI1535" s="11"/>
      <c r="AJ1535" s="27" t="s">
        <v>5801</v>
      </c>
      <c r="AK1535" s="27" t="s">
        <v>5801</v>
      </c>
      <c r="AL1535" s="4">
        <v>0</v>
      </c>
      <c r="AM1535" s="4">
        <v>0</v>
      </c>
      <c r="AN1535" s="4">
        <v>0</v>
      </c>
    </row>
    <row x14ac:dyDescent="0.25" r="1536" customHeight="1" ht="18.75">
      <c r="A1536" s="1" t="s">
        <v>472</v>
      </c>
      <c r="B1536" s="1" t="s">
        <v>1986</v>
      </c>
      <c r="C1536" s="4">
        <v>42542991000184</v>
      </c>
      <c r="D1536" s="2" t="s">
        <v>1986</v>
      </c>
      <c r="E1536" s="4">
        <v>37999563587</v>
      </c>
      <c r="F1536" s="1" t="s">
        <v>9626</v>
      </c>
      <c r="G1536" s="22">
        <v>45546.71236111111</v>
      </c>
      <c r="H1536" s="3">
        <v>45597.23684027778</v>
      </c>
      <c r="I1536" s="22"/>
      <c r="J1536" s="1" t="s">
        <v>41</v>
      </c>
      <c r="K1536" s="1" t="s">
        <v>5846</v>
      </c>
      <c r="L1536" s="25" t="s">
        <v>5693</v>
      </c>
      <c r="M1536" s="18"/>
      <c r="N1536" s="4">
        <v>88274153</v>
      </c>
      <c r="O1536" s="4">
        <v>107316787</v>
      </c>
      <c r="P1536" s="5"/>
      <c r="Q1536" s="1" t="s">
        <v>5852</v>
      </c>
      <c r="R1536" s="5"/>
      <c r="S1536" s="1" t="s">
        <v>5927</v>
      </c>
      <c r="T1536" s="5"/>
      <c r="U1536" s="5"/>
      <c r="V1536" s="5"/>
      <c r="W1536" s="5"/>
      <c r="X1536" s="18"/>
      <c r="Y1536" s="1" t="s">
        <v>5800</v>
      </c>
      <c r="Z1536" s="27" t="s">
        <v>5801</v>
      </c>
      <c r="AA1536" s="27" t="s">
        <v>5801</v>
      </c>
      <c r="AB1536" s="1" t="s">
        <v>9627</v>
      </c>
      <c r="AC1536" s="27" t="s">
        <v>5802</v>
      </c>
      <c r="AD1536" s="3">
        <v>45546.71234953704</v>
      </c>
      <c r="AE1536" s="1" t="s">
        <v>5803</v>
      </c>
      <c r="AF1536" s="26" t="s">
        <v>9628</v>
      </c>
      <c r="AG1536" s="5"/>
      <c r="AH1536" s="5"/>
      <c r="AI1536" s="11"/>
      <c r="AJ1536" s="27" t="s">
        <v>5801</v>
      </c>
      <c r="AK1536" s="27" t="s">
        <v>5801</v>
      </c>
      <c r="AL1536" s="4">
        <v>0</v>
      </c>
      <c r="AM1536" s="4">
        <v>0</v>
      </c>
      <c r="AN1536" s="4">
        <v>0</v>
      </c>
    </row>
    <row x14ac:dyDescent="0.25" r="1537" customHeight="1" ht="18.75">
      <c r="A1537" s="1" t="s">
        <v>1709</v>
      </c>
      <c r="B1537" s="1" t="s">
        <v>9629</v>
      </c>
      <c r="C1537" s="4">
        <v>27670276000133</v>
      </c>
      <c r="D1537" s="2" t="s">
        <v>9629</v>
      </c>
      <c r="E1537" s="4">
        <v>11933657901</v>
      </c>
      <c r="F1537" s="1" t="s">
        <v>9630</v>
      </c>
      <c r="G1537" s="22">
        <v>45317.7806712963</v>
      </c>
      <c r="H1537" s="3">
        <v>45320.76540509259</v>
      </c>
      <c r="I1537" s="22">
        <v>45447.63079861111</v>
      </c>
      <c r="J1537" s="1" t="s">
        <v>119</v>
      </c>
      <c r="K1537" s="1" t="s">
        <v>5824</v>
      </c>
      <c r="L1537" s="25" t="s">
        <v>9631</v>
      </c>
      <c r="M1537" s="4">
        <v>637526</v>
      </c>
      <c r="N1537" s="4">
        <v>76986769</v>
      </c>
      <c r="O1537" s="4">
        <v>95146896</v>
      </c>
      <c r="P1537" s="5"/>
      <c r="Q1537" s="5"/>
      <c r="R1537" s="5"/>
      <c r="S1537" s="5"/>
      <c r="T1537" s="5"/>
      <c r="U1537" s="1" t="s">
        <v>9632</v>
      </c>
      <c r="V1537" s="5"/>
      <c r="W1537" s="5"/>
      <c r="X1537" s="18"/>
      <c r="Y1537" s="1" t="s">
        <v>5800</v>
      </c>
      <c r="Z1537" s="27" t="s">
        <v>5801</v>
      </c>
      <c r="AA1537" s="27" t="s">
        <v>5801</v>
      </c>
      <c r="AB1537" s="5"/>
      <c r="AC1537" s="5"/>
      <c r="AD1537" s="11"/>
      <c r="AE1537" s="1" t="s">
        <v>5803</v>
      </c>
      <c r="AF1537" s="28"/>
      <c r="AG1537" s="5"/>
      <c r="AH1537" s="5"/>
      <c r="AI1537" s="11"/>
      <c r="AJ1537" s="5"/>
      <c r="AK1537" s="5"/>
      <c r="AL1537" s="18"/>
      <c r="AM1537" s="18"/>
      <c r="AN1537" s="18"/>
    </row>
    <row x14ac:dyDescent="0.25" r="1538" customHeight="1" ht="18.75">
      <c r="A1538" s="1" t="s">
        <v>9633</v>
      </c>
      <c r="B1538" s="1" t="s">
        <v>9634</v>
      </c>
      <c r="C1538" s="4">
        <v>37294712000170</v>
      </c>
      <c r="D1538" s="2" t="s">
        <v>9635</v>
      </c>
      <c r="E1538" s="4">
        <v>14996629790</v>
      </c>
      <c r="F1538" s="1" t="s">
        <v>9636</v>
      </c>
      <c r="G1538" s="22">
        <v>45204.125</v>
      </c>
      <c r="H1538" s="3">
        <v>45369.70155092593</v>
      </c>
      <c r="I1538" s="22">
        <v>45230.125</v>
      </c>
      <c r="J1538" s="1" t="s">
        <v>119</v>
      </c>
      <c r="K1538" s="5"/>
      <c r="L1538" s="5"/>
      <c r="M1538" s="18"/>
      <c r="N1538" s="4">
        <v>72863784</v>
      </c>
      <c r="O1538" s="4">
        <v>89235270</v>
      </c>
      <c r="P1538" s="27" t="s">
        <v>5801</v>
      </c>
      <c r="Q1538" s="5"/>
      <c r="R1538" s="5"/>
      <c r="S1538" s="5"/>
      <c r="T1538" s="5"/>
      <c r="U1538" s="5"/>
      <c r="V1538" s="27" t="s">
        <v>5801</v>
      </c>
      <c r="W1538" s="27" t="s">
        <v>5802</v>
      </c>
      <c r="X1538" s="18"/>
      <c r="Y1538" s="1" t="s">
        <v>5800</v>
      </c>
      <c r="Z1538" s="27" t="s">
        <v>5801</v>
      </c>
      <c r="AA1538" s="27" t="s">
        <v>5801</v>
      </c>
      <c r="AB1538" s="5"/>
      <c r="AC1538" s="5"/>
      <c r="AD1538" s="11"/>
      <c r="AE1538" s="1" t="s">
        <v>5803</v>
      </c>
      <c r="AF1538" s="28"/>
      <c r="AG1538" s="5"/>
      <c r="AH1538" s="5"/>
      <c r="AI1538" s="11"/>
      <c r="AJ1538" s="27" t="s">
        <v>5801</v>
      </c>
      <c r="AK1538" s="5"/>
      <c r="AL1538" s="18"/>
      <c r="AM1538" s="18"/>
      <c r="AN1538" s="18"/>
    </row>
    <row x14ac:dyDescent="0.25" r="1539" customHeight="1" ht="18.75">
      <c r="A1539" s="1" t="s">
        <v>806</v>
      </c>
      <c r="B1539" s="1" t="s">
        <v>4896</v>
      </c>
      <c r="C1539" s="4">
        <v>8325464000180</v>
      </c>
      <c r="D1539" s="2" t="s">
        <v>4896</v>
      </c>
      <c r="E1539" s="4">
        <v>11912626879</v>
      </c>
      <c r="F1539" s="1" t="s">
        <v>9637</v>
      </c>
      <c r="G1539" s="22">
        <v>45394.903761574074</v>
      </c>
      <c r="H1539" s="3">
        <v>45597.236759259256</v>
      </c>
      <c r="I1539" s="22"/>
      <c r="J1539" s="1" t="s">
        <v>119</v>
      </c>
      <c r="K1539" s="1" t="s">
        <v>5812</v>
      </c>
      <c r="L1539" s="25" t="s">
        <v>5219</v>
      </c>
      <c r="M1539" s="18"/>
      <c r="N1539" s="4">
        <v>81707580</v>
      </c>
      <c r="O1539" s="4">
        <v>99461931</v>
      </c>
      <c r="P1539" s="5"/>
      <c r="Q1539" s="5"/>
      <c r="R1539" s="5"/>
      <c r="S1539" s="5"/>
      <c r="T1539" s="5"/>
      <c r="U1539" s="1" t="s">
        <v>9638</v>
      </c>
      <c r="V1539" s="5"/>
      <c r="W1539" s="5"/>
      <c r="X1539" s="18"/>
      <c r="Y1539" s="1" t="s">
        <v>5800</v>
      </c>
      <c r="Z1539" s="27" t="s">
        <v>5801</v>
      </c>
      <c r="AA1539" s="27" t="s">
        <v>5801</v>
      </c>
      <c r="AB1539" s="5"/>
      <c r="AC1539" s="27" t="s">
        <v>5802</v>
      </c>
      <c r="AD1539" s="3">
        <v>45394.903715277775</v>
      </c>
      <c r="AE1539" s="1" t="s">
        <v>5803</v>
      </c>
      <c r="AF1539" s="28"/>
      <c r="AG1539" s="5"/>
      <c r="AH1539" s="5"/>
      <c r="AI1539" s="11"/>
      <c r="AJ1539" s="27" t="s">
        <v>5801</v>
      </c>
      <c r="AK1539" s="5"/>
      <c r="AL1539" s="18"/>
      <c r="AM1539" s="18"/>
      <c r="AN1539" s="18"/>
    </row>
    <row x14ac:dyDescent="0.25" r="1540" customHeight="1" ht="18.75">
      <c r="A1540" s="1" t="s">
        <v>393</v>
      </c>
      <c r="B1540" s="1" t="s">
        <v>2383</v>
      </c>
      <c r="C1540" s="4">
        <v>12552804000182</v>
      </c>
      <c r="D1540" s="2" t="s">
        <v>2383</v>
      </c>
      <c r="E1540" s="4">
        <v>62996092875</v>
      </c>
      <c r="F1540" s="1" t="s">
        <v>9639</v>
      </c>
      <c r="G1540" s="22">
        <v>45258.78559027778</v>
      </c>
      <c r="H1540" s="3">
        <v>45348.53732638889</v>
      </c>
      <c r="I1540" s="22">
        <v>45348.53826388889</v>
      </c>
      <c r="J1540" s="1" t="s">
        <v>319</v>
      </c>
      <c r="K1540" s="1" t="s">
        <v>5846</v>
      </c>
      <c r="L1540" s="25" t="s">
        <v>9640</v>
      </c>
      <c r="M1540" s="18"/>
      <c r="N1540" s="4">
        <v>74728578</v>
      </c>
      <c r="O1540" s="4">
        <v>92419241</v>
      </c>
      <c r="P1540" s="5"/>
      <c r="Q1540" s="5"/>
      <c r="R1540" s="5"/>
      <c r="S1540" s="5"/>
      <c r="T1540" s="5"/>
      <c r="U1540" s="1" t="s">
        <v>9639</v>
      </c>
      <c r="V1540" s="5"/>
      <c r="W1540" s="5"/>
      <c r="X1540" s="18"/>
      <c r="Y1540" s="1" t="s">
        <v>5800</v>
      </c>
      <c r="Z1540" s="27" t="s">
        <v>5801</v>
      </c>
      <c r="AA1540" s="27" t="s">
        <v>5801</v>
      </c>
      <c r="AB1540" s="5"/>
      <c r="AC1540" s="5"/>
      <c r="AD1540" s="11"/>
      <c r="AE1540" s="1" t="s">
        <v>5803</v>
      </c>
      <c r="AF1540" s="28"/>
      <c r="AG1540" s="5"/>
      <c r="AH1540" s="5"/>
      <c r="AI1540" s="11"/>
      <c r="AJ1540" s="5"/>
      <c r="AK1540" s="5"/>
      <c r="AL1540" s="18"/>
      <c r="AM1540" s="18"/>
      <c r="AN1540" s="18"/>
    </row>
    <row x14ac:dyDescent="0.25" r="1541" customHeight="1" ht="18.75">
      <c r="A1541" s="1" t="s">
        <v>1133</v>
      </c>
      <c r="B1541" s="1" t="s">
        <v>9641</v>
      </c>
      <c r="C1541" s="4">
        <v>21517672000149</v>
      </c>
      <c r="D1541" s="2" t="s">
        <v>9641</v>
      </c>
      <c r="E1541" s="4">
        <v>21985634017</v>
      </c>
      <c r="F1541" s="1" t="s">
        <v>9642</v>
      </c>
      <c r="G1541" s="22">
        <v>45202.552569444444</v>
      </c>
      <c r="H1541" s="3">
        <v>45597.23681712963</v>
      </c>
      <c r="I1541" s="22"/>
      <c r="J1541" s="1" t="s">
        <v>306</v>
      </c>
      <c r="K1541" s="1" t="s">
        <v>5863</v>
      </c>
      <c r="L1541" s="25" t="s">
        <v>9643</v>
      </c>
      <c r="M1541" s="18"/>
      <c r="N1541" s="4">
        <v>72764566</v>
      </c>
      <c r="O1541" s="4">
        <v>106921230</v>
      </c>
      <c r="P1541" s="5"/>
      <c r="Q1541" s="5"/>
      <c r="R1541" s="5"/>
      <c r="S1541" s="5"/>
      <c r="T1541" s="1" t="s">
        <v>5815</v>
      </c>
      <c r="U1541" s="1" t="s">
        <v>9642</v>
      </c>
      <c r="V1541" s="5"/>
      <c r="W1541" s="5"/>
      <c r="X1541" s="18"/>
      <c r="Y1541" s="1" t="s">
        <v>5800</v>
      </c>
      <c r="Z1541" s="27" t="s">
        <v>5801</v>
      </c>
      <c r="AA1541" s="27" t="s">
        <v>5801</v>
      </c>
      <c r="AB1541" s="5"/>
      <c r="AC1541" s="5"/>
      <c r="AD1541" s="11"/>
      <c r="AE1541" s="1" t="s">
        <v>5803</v>
      </c>
      <c r="AF1541" s="28"/>
      <c r="AG1541" s="5"/>
      <c r="AH1541" s="5"/>
      <c r="AI1541" s="11"/>
      <c r="AJ1541" s="27" t="s">
        <v>5801</v>
      </c>
      <c r="AK1541" s="5"/>
      <c r="AL1541" s="18"/>
      <c r="AM1541" s="18"/>
      <c r="AN1541" s="18"/>
    </row>
    <row x14ac:dyDescent="0.25" r="1542" customHeight="1" ht="18.75">
      <c r="A1542" s="1" t="s">
        <v>844</v>
      </c>
      <c r="B1542" s="1" t="s">
        <v>1987</v>
      </c>
      <c r="C1542" s="4">
        <v>55460040000108</v>
      </c>
      <c r="D1542" s="2" t="s">
        <v>1987</v>
      </c>
      <c r="E1542" s="4">
        <v>81995389424</v>
      </c>
      <c r="F1542" s="1" t="s">
        <v>9644</v>
      </c>
      <c r="G1542" s="22">
        <v>45546.59878472222</v>
      </c>
      <c r="H1542" s="3">
        <v>45597.23678240741</v>
      </c>
      <c r="I1542" s="22"/>
      <c r="J1542" s="1" t="s">
        <v>273</v>
      </c>
      <c r="K1542" s="1" t="s">
        <v>5797</v>
      </c>
      <c r="L1542" s="25" t="s">
        <v>5692</v>
      </c>
      <c r="M1542" s="18"/>
      <c r="N1542" s="4">
        <v>88259076</v>
      </c>
      <c r="O1542" s="4">
        <v>107297417</v>
      </c>
      <c r="P1542" s="5"/>
      <c r="Q1542" s="1" t="s">
        <v>5852</v>
      </c>
      <c r="R1542" s="5"/>
      <c r="S1542" s="1" t="s">
        <v>5927</v>
      </c>
      <c r="T1542" s="1" t="s">
        <v>5815</v>
      </c>
      <c r="U1542" s="5"/>
      <c r="V1542" s="5"/>
      <c r="W1542" s="5"/>
      <c r="X1542" s="4">
        <v>132391</v>
      </c>
      <c r="Y1542" s="1" t="s">
        <v>5800</v>
      </c>
      <c r="Z1542" s="27" t="s">
        <v>5801</v>
      </c>
      <c r="AA1542" s="27" t="s">
        <v>5801</v>
      </c>
      <c r="AB1542" s="1" t="s">
        <v>9645</v>
      </c>
      <c r="AC1542" s="27" t="s">
        <v>5802</v>
      </c>
      <c r="AD1542" s="3">
        <v>45546.59877314815</v>
      </c>
      <c r="AE1542" s="1" t="s">
        <v>5803</v>
      </c>
      <c r="AF1542" s="28"/>
      <c r="AG1542" s="5"/>
      <c r="AH1542" s="5"/>
      <c r="AI1542" s="11"/>
      <c r="AJ1542" s="27" t="s">
        <v>5801</v>
      </c>
      <c r="AK1542" s="27" t="s">
        <v>5802</v>
      </c>
      <c r="AL1542" s="4">
        <v>1</v>
      </c>
      <c r="AM1542" s="4">
        <v>1</v>
      </c>
      <c r="AN1542" s="4">
        <v>4</v>
      </c>
    </row>
    <row x14ac:dyDescent="0.25" r="1543" customHeight="1" ht="18.75">
      <c r="A1543" s="1" t="s">
        <v>462</v>
      </c>
      <c r="B1543" s="1" t="s">
        <v>4897</v>
      </c>
      <c r="C1543" s="4">
        <v>49686284000100</v>
      </c>
      <c r="D1543" s="2" t="s">
        <v>4897</v>
      </c>
      <c r="E1543" s="4">
        <v>27999235452</v>
      </c>
      <c r="F1543" s="1" t="s">
        <v>9646</v>
      </c>
      <c r="G1543" s="22">
        <v>45359.77486111111</v>
      </c>
      <c r="H1543" s="3">
        <v>45370.8149537037</v>
      </c>
      <c r="I1543" s="22">
        <v>45421.626180555555</v>
      </c>
      <c r="J1543" s="1" t="s">
        <v>44</v>
      </c>
      <c r="K1543" s="1" t="s">
        <v>5835</v>
      </c>
      <c r="L1543" s="25" t="s">
        <v>5124</v>
      </c>
      <c r="M1543" s="18"/>
      <c r="N1543" s="4">
        <v>78600898</v>
      </c>
      <c r="O1543" s="4">
        <v>97433141</v>
      </c>
      <c r="P1543" s="5"/>
      <c r="Q1543" s="5"/>
      <c r="R1543" s="5"/>
      <c r="S1543" s="5"/>
      <c r="T1543" s="5"/>
      <c r="U1543" s="1" t="s">
        <v>9647</v>
      </c>
      <c r="V1543" s="5"/>
      <c r="W1543" s="5"/>
      <c r="X1543" s="18"/>
      <c r="Y1543" s="1" t="s">
        <v>5800</v>
      </c>
      <c r="Z1543" s="27" t="s">
        <v>5801</v>
      </c>
      <c r="AA1543" s="27" t="s">
        <v>5801</v>
      </c>
      <c r="AB1543" s="5"/>
      <c r="AC1543" s="5"/>
      <c r="AD1543" s="11"/>
      <c r="AE1543" s="1" t="s">
        <v>5803</v>
      </c>
      <c r="AF1543" s="28"/>
      <c r="AG1543" s="5"/>
      <c r="AH1543" s="5"/>
      <c r="AI1543" s="11"/>
      <c r="AJ1543" s="5"/>
      <c r="AK1543" s="5"/>
      <c r="AL1543" s="18"/>
      <c r="AM1543" s="18"/>
      <c r="AN1543" s="18"/>
    </row>
    <row x14ac:dyDescent="0.25" r="1544" customHeight="1" ht="18.75">
      <c r="A1544" s="1" t="s">
        <v>782</v>
      </c>
      <c r="B1544" s="1" t="s">
        <v>9648</v>
      </c>
      <c r="C1544" s="4">
        <v>37060002000186</v>
      </c>
      <c r="D1544" s="2" t="s">
        <v>9648</v>
      </c>
      <c r="E1544" s="4">
        <v>81998272121</v>
      </c>
      <c r="F1544" s="1" t="s">
        <v>9649</v>
      </c>
      <c r="G1544" s="22">
        <v>45320.69799768519</v>
      </c>
      <c r="H1544" s="3">
        <v>45341.7677662037</v>
      </c>
      <c r="I1544" s="22">
        <v>45402.62982638889</v>
      </c>
      <c r="J1544" s="1" t="s">
        <v>119</v>
      </c>
      <c r="K1544" s="1" t="s">
        <v>5812</v>
      </c>
      <c r="L1544" s="25" t="s">
        <v>9650</v>
      </c>
      <c r="M1544" s="18"/>
      <c r="N1544" s="4">
        <v>77055906</v>
      </c>
      <c r="O1544" s="4">
        <v>95239339</v>
      </c>
      <c r="P1544" s="5"/>
      <c r="Q1544" s="5"/>
      <c r="R1544" s="5"/>
      <c r="S1544" s="5"/>
      <c r="T1544" s="1" t="s">
        <v>5815</v>
      </c>
      <c r="U1544" s="1" t="s">
        <v>9649</v>
      </c>
      <c r="V1544" s="5"/>
      <c r="W1544" s="5"/>
      <c r="X1544" s="18"/>
      <c r="Y1544" s="1" t="s">
        <v>5800</v>
      </c>
      <c r="Z1544" s="27" t="s">
        <v>5801</v>
      </c>
      <c r="AA1544" s="27" t="s">
        <v>5801</v>
      </c>
      <c r="AB1544" s="5"/>
      <c r="AC1544" s="5"/>
      <c r="AD1544" s="11"/>
      <c r="AE1544" s="1" t="s">
        <v>5803</v>
      </c>
      <c r="AF1544" s="28"/>
      <c r="AG1544" s="5"/>
      <c r="AH1544" s="5"/>
      <c r="AI1544" s="11"/>
      <c r="AJ1544" s="5"/>
      <c r="AK1544" s="5"/>
      <c r="AL1544" s="18"/>
      <c r="AM1544" s="18"/>
      <c r="AN1544" s="18"/>
    </row>
    <row x14ac:dyDescent="0.25" r="1545" customHeight="1" ht="18.75">
      <c r="A1545" s="1" t="s">
        <v>4607</v>
      </c>
      <c r="B1545" s="1" t="s">
        <v>9651</v>
      </c>
      <c r="C1545" s="4">
        <v>45188118000123</v>
      </c>
      <c r="D1545" s="2" t="s">
        <v>9651</v>
      </c>
      <c r="E1545" s="4">
        <v>11966636590</v>
      </c>
      <c r="F1545" s="1" t="s">
        <v>9652</v>
      </c>
      <c r="G1545" s="22">
        <v>45356.55150462963</v>
      </c>
      <c r="H1545" s="3">
        <v>45366.72920138889</v>
      </c>
      <c r="I1545" s="22">
        <v>45371.62820601852</v>
      </c>
      <c r="J1545" s="1" t="s">
        <v>119</v>
      </c>
      <c r="K1545" s="5"/>
      <c r="L1545" s="5"/>
      <c r="M1545" s="18"/>
      <c r="N1545" s="4">
        <v>78259773</v>
      </c>
      <c r="O1545" s="4">
        <v>97014208</v>
      </c>
      <c r="P1545" s="5"/>
      <c r="Q1545" s="5"/>
      <c r="R1545" s="5"/>
      <c r="S1545" s="5"/>
      <c r="T1545" s="1" t="s">
        <v>5815</v>
      </c>
      <c r="U1545" s="1" t="s">
        <v>9653</v>
      </c>
      <c r="V1545" s="5"/>
      <c r="W1545" s="5"/>
      <c r="X1545" s="18"/>
      <c r="Y1545" s="1" t="s">
        <v>5800</v>
      </c>
      <c r="Z1545" s="27" t="s">
        <v>5801</v>
      </c>
      <c r="AA1545" s="27" t="s">
        <v>5801</v>
      </c>
      <c r="AB1545" s="5"/>
      <c r="AC1545" s="5"/>
      <c r="AD1545" s="11"/>
      <c r="AE1545" s="1" t="s">
        <v>5803</v>
      </c>
      <c r="AF1545" s="28"/>
      <c r="AG1545" s="5"/>
      <c r="AH1545" s="5"/>
      <c r="AI1545" s="11"/>
      <c r="AJ1545" s="5"/>
      <c r="AK1545" s="5"/>
      <c r="AL1545" s="18"/>
      <c r="AM1545" s="18"/>
      <c r="AN1545" s="18"/>
    </row>
    <row x14ac:dyDescent="0.25" r="1546" customHeight="1" ht="18.75">
      <c r="A1546" s="1" t="s">
        <v>986</v>
      </c>
      <c r="B1546" s="1" t="s">
        <v>2077</v>
      </c>
      <c r="C1546" s="4">
        <v>52501187000100</v>
      </c>
      <c r="D1546" s="2" t="s">
        <v>2077</v>
      </c>
      <c r="E1546" s="4">
        <v>31992685144</v>
      </c>
      <c r="F1546" s="1" t="s">
        <v>9654</v>
      </c>
      <c r="G1546" s="22">
        <v>45511.83013888889</v>
      </c>
      <c r="H1546" s="3">
        <v>45597.236875</v>
      </c>
      <c r="I1546" s="22"/>
      <c r="J1546" s="1" t="s">
        <v>75</v>
      </c>
      <c r="K1546" s="1" t="s">
        <v>5812</v>
      </c>
      <c r="L1546" s="25" t="s">
        <v>5530</v>
      </c>
      <c r="M1546" s="18"/>
      <c r="N1546" s="4">
        <v>87205151</v>
      </c>
      <c r="O1546" s="4">
        <v>105720115</v>
      </c>
      <c r="P1546" s="5"/>
      <c r="Q1546" s="1" t="s">
        <v>6903</v>
      </c>
      <c r="R1546" s="5"/>
      <c r="S1546" s="1" t="s">
        <v>5859</v>
      </c>
      <c r="T1546" s="1" t="s">
        <v>5815</v>
      </c>
      <c r="U1546" s="5"/>
      <c r="V1546" s="5"/>
      <c r="W1546" s="5"/>
      <c r="X1546" s="18"/>
      <c r="Y1546" s="1" t="s">
        <v>5800</v>
      </c>
      <c r="Z1546" s="27" t="s">
        <v>5801</v>
      </c>
      <c r="AA1546" s="27" t="s">
        <v>5801</v>
      </c>
      <c r="AB1546" s="1" t="s">
        <v>9655</v>
      </c>
      <c r="AC1546" s="27" t="s">
        <v>5802</v>
      </c>
      <c r="AD1546" s="3">
        <v>45511.83012731482</v>
      </c>
      <c r="AE1546" s="1" t="s">
        <v>5803</v>
      </c>
      <c r="AF1546" s="26" t="s">
        <v>9656</v>
      </c>
      <c r="AG1546" s="5"/>
      <c r="AH1546" s="5"/>
      <c r="AI1546" s="11"/>
      <c r="AJ1546" s="27" t="s">
        <v>5801</v>
      </c>
      <c r="AK1546" s="27" t="s">
        <v>5801</v>
      </c>
      <c r="AL1546" s="4">
        <v>0</v>
      </c>
      <c r="AM1546" s="4">
        <v>0</v>
      </c>
      <c r="AN1546" s="4">
        <v>0</v>
      </c>
    </row>
    <row x14ac:dyDescent="0.25" r="1547" customHeight="1" ht="18.75">
      <c r="A1547" s="1" t="s">
        <v>1626</v>
      </c>
      <c r="B1547" s="1" t="s">
        <v>4898</v>
      </c>
      <c r="C1547" s="4">
        <v>57164540000128</v>
      </c>
      <c r="D1547" s="2" t="s">
        <v>4898</v>
      </c>
      <c r="E1547" s="4">
        <v>31992822227</v>
      </c>
      <c r="F1547" s="1" t="s">
        <v>9657</v>
      </c>
      <c r="G1547" s="22">
        <v>45540.64556712963</v>
      </c>
      <c r="H1547" s="3">
        <v>45597.23688657407</v>
      </c>
      <c r="I1547" s="22"/>
      <c r="J1547" s="1" t="s">
        <v>273</v>
      </c>
      <c r="K1547" s="1" t="s">
        <v>5818</v>
      </c>
      <c r="L1547" s="5"/>
      <c r="M1547" s="18"/>
      <c r="N1547" s="4">
        <v>88079563</v>
      </c>
      <c r="O1547" s="4">
        <v>106999743</v>
      </c>
      <c r="P1547" s="5"/>
      <c r="Q1547" s="5"/>
      <c r="R1547" s="5"/>
      <c r="S1547" s="5"/>
      <c r="T1547" s="5"/>
      <c r="U1547" s="5"/>
      <c r="V1547" s="5"/>
      <c r="W1547" s="27" t="s">
        <v>5801</v>
      </c>
      <c r="X1547" s="18"/>
      <c r="Y1547" s="1" t="s">
        <v>5800</v>
      </c>
      <c r="Z1547" s="27" t="s">
        <v>5801</v>
      </c>
      <c r="AA1547" s="27" t="s">
        <v>5801</v>
      </c>
      <c r="AB1547" s="5"/>
      <c r="AC1547" s="27" t="s">
        <v>5802</v>
      </c>
      <c r="AD1547" s="3">
        <v>45540.641550925924</v>
      </c>
      <c r="AE1547" s="1" t="s">
        <v>5803</v>
      </c>
      <c r="AF1547" s="28"/>
      <c r="AG1547" s="5"/>
      <c r="AH1547" s="5"/>
      <c r="AI1547" s="11"/>
      <c r="AJ1547" s="27" t="s">
        <v>5801</v>
      </c>
      <c r="AK1547" s="5"/>
      <c r="AL1547" s="18"/>
      <c r="AM1547" s="18"/>
      <c r="AN1547" s="18"/>
    </row>
    <row x14ac:dyDescent="0.25" r="1548" customHeight="1" ht="18.75">
      <c r="A1548" s="1" t="s">
        <v>1211</v>
      </c>
      <c r="B1548" s="1" t="s">
        <v>5096</v>
      </c>
      <c r="C1548" s="4">
        <v>52172055000182</v>
      </c>
      <c r="D1548" s="2" t="s">
        <v>9658</v>
      </c>
      <c r="E1548" s="4">
        <v>47991406232</v>
      </c>
      <c r="F1548" s="1" t="s">
        <v>9659</v>
      </c>
      <c r="G1548" s="22">
        <v>45509.83290509259</v>
      </c>
      <c r="H1548" s="3">
        <v>45596.23328703704</v>
      </c>
      <c r="I1548" s="22">
        <v>45596.23328703704</v>
      </c>
      <c r="J1548" s="1" t="s">
        <v>44</v>
      </c>
      <c r="K1548" s="1" t="s">
        <v>5893</v>
      </c>
      <c r="L1548" s="25" t="s">
        <v>5518</v>
      </c>
      <c r="M1548" s="18"/>
      <c r="N1548" s="4">
        <v>87145472</v>
      </c>
      <c r="O1548" s="4">
        <v>105607208</v>
      </c>
      <c r="P1548" s="5"/>
      <c r="Q1548" s="1" t="s">
        <v>6063</v>
      </c>
      <c r="R1548" s="5"/>
      <c r="S1548" s="1" t="s">
        <v>5927</v>
      </c>
      <c r="T1548" s="5"/>
      <c r="U1548" s="5"/>
      <c r="V1548" s="5"/>
      <c r="W1548" s="5"/>
      <c r="X1548" s="18"/>
      <c r="Y1548" s="1" t="s">
        <v>5800</v>
      </c>
      <c r="Z1548" s="27" t="s">
        <v>5802</v>
      </c>
      <c r="AA1548" s="27" t="s">
        <v>5802</v>
      </c>
      <c r="AB1548" s="5"/>
      <c r="AC1548" s="27" t="s">
        <v>5802</v>
      </c>
      <c r="AD1548" s="3">
        <v>45509.83289351852</v>
      </c>
      <c r="AE1548" s="1" t="s">
        <v>5803</v>
      </c>
      <c r="AF1548" s="28"/>
      <c r="AG1548" s="5"/>
      <c r="AH1548" s="5"/>
      <c r="AI1548" s="11"/>
      <c r="AJ1548" s="27" t="s">
        <v>5802</v>
      </c>
      <c r="AK1548" s="27" t="s">
        <v>5801</v>
      </c>
      <c r="AL1548" s="4">
        <v>0</v>
      </c>
      <c r="AM1548" s="4">
        <v>0</v>
      </c>
      <c r="AN1548" s="4">
        <v>0</v>
      </c>
    </row>
    <row x14ac:dyDescent="0.25" r="1549" customHeight="1" ht="18.75">
      <c r="A1549" s="1" t="s">
        <v>2828</v>
      </c>
      <c r="B1549" s="1" t="s">
        <v>5097</v>
      </c>
      <c r="C1549" s="4">
        <v>43563452000194</v>
      </c>
      <c r="D1549" s="2" t="s">
        <v>9660</v>
      </c>
      <c r="E1549" s="4">
        <v>41997080373</v>
      </c>
      <c r="F1549" s="1" t="s">
        <v>9661</v>
      </c>
      <c r="G1549" s="22">
        <v>45596.62887731481</v>
      </c>
      <c r="H1549" s="3">
        <v>45597.13931712963</v>
      </c>
      <c r="I1549" s="22"/>
      <c r="J1549" s="1" t="s">
        <v>204</v>
      </c>
      <c r="K1549" s="1" t="s">
        <v>5797</v>
      </c>
      <c r="L1549" s="25" t="s">
        <v>9662</v>
      </c>
      <c r="M1549" s="18"/>
      <c r="N1549" s="4">
        <v>89848654</v>
      </c>
      <c r="O1549" s="4">
        <v>109631512</v>
      </c>
      <c r="P1549" s="5"/>
      <c r="Q1549" s="1" t="s">
        <v>6101</v>
      </c>
      <c r="R1549" s="5"/>
      <c r="S1549" s="1" t="s">
        <v>5814</v>
      </c>
      <c r="T1549" s="5"/>
      <c r="U1549" s="5"/>
      <c r="V1549" s="5"/>
      <c r="W1549" s="5"/>
      <c r="X1549" s="4">
        <v>149602</v>
      </c>
      <c r="Y1549" s="1" t="s">
        <v>5800</v>
      </c>
      <c r="Z1549" s="27" t="s">
        <v>5801</v>
      </c>
      <c r="AA1549" s="27" t="s">
        <v>5801</v>
      </c>
      <c r="AB1549" s="1" t="s">
        <v>9663</v>
      </c>
      <c r="AC1549" s="27" t="s">
        <v>5802</v>
      </c>
      <c r="AD1549" s="3">
        <v>45596.62887731481</v>
      </c>
      <c r="AE1549" s="1" t="s">
        <v>5803</v>
      </c>
      <c r="AF1549" s="28"/>
      <c r="AG1549" s="5"/>
      <c r="AH1549" s="5"/>
      <c r="AI1549" s="11"/>
      <c r="AJ1549" s="27" t="s">
        <v>5801</v>
      </c>
      <c r="AK1549" s="27" t="s">
        <v>5801</v>
      </c>
      <c r="AL1549" s="4">
        <v>0</v>
      </c>
      <c r="AM1549" s="4">
        <v>0</v>
      </c>
      <c r="AN1549" s="4">
        <v>0</v>
      </c>
    </row>
    <row x14ac:dyDescent="0.25" r="1550" customHeight="1" ht="18.75">
      <c r="A1550" s="1" t="s">
        <v>1341</v>
      </c>
      <c r="B1550" s="1" t="s">
        <v>2078</v>
      </c>
      <c r="C1550" s="4">
        <v>45966244000161</v>
      </c>
      <c r="D1550" s="2" t="s">
        <v>2078</v>
      </c>
      <c r="E1550" s="4">
        <v>79998619476</v>
      </c>
      <c r="F1550" s="1" t="s">
        <v>9664</v>
      </c>
      <c r="G1550" s="22">
        <v>45383.12123842593</v>
      </c>
      <c r="H1550" s="3">
        <v>45597.236875</v>
      </c>
      <c r="I1550" s="22"/>
      <c r="J1550" s="1" t="s">
        <v>119</v>
      </c>
      <c r="K1550" s="5"/>
      <c r="L1550" s="25" t="s">
        <v>5176</v>
      </c>
      <c r="M1550" s="18"/>
      <c r="N1550" s="4">
        <v>80379104</v>
      </c>
      <c r="O1550" s="4">
        <v>98770940</v>
      </c>
      <c r="P1550" s="5"/>
      <c r="Q1550" s="5"/>
      <c r="R1550" s="5"/>
      <c r="S1550" s="5"/>
      <c r="T1550" s="1" t="s">
        <v>5815</v>
      </c>
      <c r="U1550" s="5"/>
      <c r="V1550" s="5"/>
      <c r="W1550" s="5"/>
      <c r="X1550" s="18"/>
      <c r="Y1550" s="1" t="s">
        <v>5800</v>
      </c>
      <c r="Z1550" s="27" t="s">
        <v>5801</v>
      </c>
      <c r="AA1550" s="27" t="s">
        <v>5801</v>
      </c>
      <c r="AB1550" s="5"/>
      <c r="AC1550" s="27" t="s">
        <v>5802</v>
      </c>
      <c r="AD1550" s="3">
        <v>45383.12122685185</v>
      </c>
      <c r="AE1550" s="1" t="s">
        <v>5803</v>
      </c>
      <c r="AF1550" s="28"/>
      <c r="AG1550" s="5"/>
      <c r="AH1550" s="5"/>
      <c r="AI1550" s="11"/>
      <c r="AJ1550" s="27" t="s">
        <v>5801</v>
      </c>
      <c r="AK1550" s="5"/>
      <c r="AL1550" s="18"/>
      <c r="AM1550" s="18"/>
      <c r="AN1550" s="18"/>
    </row>
    <row x14ac:dyDescent="0.25" r="1551" customHeight="1" ht="18.75">
      <c r="A1551" s="1" t="s">
        <v>4608</v>
      </c>
      <c r="B1551" s="1" t="s">
        <v>9665</v>
      </c>
      <c r="C1551" s="18"/>
      <c r="D1551" s="2" t="s">
        <v>9665</v>
      </c>
      <c r="E1551" s="4">
        <v>31991638226</v>
      </c>
      <c r="F1551" s="1" t="s">
        <v>9666</v>
      </c>
      <c r="G1551" s="22">
        <v>45583.82021990741</v>
      </c>
      <c r="H1551" s="3">
        <v>45583.820243055554</v>
      </c>
      <c r="I1551" s="22">
        <v>45583.820289351854</v>
      </c>
      <c r="J1551" s="1" t="s">
        <v>111</v>
      </c>
      <c r="K1551" s="5"/>
      <c r="L1551" s="5"/>
      <c r="M1551" s="18"/>
      <c r="N1551" s="4">
        <v>89341146</v>
      </c>
      <c r="O1551" s="4">
        <v>109024036</v>
      </c>
      <c r="P1551" s="5"/>
      <c r="Q1551" s="5"/>
      <c r="R1551" s="5"/>
      <c r="S1551" s="5"/>
      <c r="T1551" s="5"/>
      <c r="U1551" s="5"/>
      <c r="V1551" s="5"/>
      <c r="W1551" s="5"/>
      <c r="X1551" s="18"/>
      <c r="Y1551" s="1" t="s">
        <v>5800</v>
      </c>
      <c r="Z1551" s="27" t="s">
        <v>5801</v>
      </c>
      <c r="AA1551" s="27" t="s">
        <v>5801</v>
      </c>
      <c r="AB1551" s="5"/>
      <c r="AC1551" s="27" t="s">
        <v>5802</v>
      </c>
      <c r="AD1551" s="3">
        <v>45583.82021990741</v>
      </c>
      <c r="AE1551" s="1" t="s">
        <v>5803</v>
      </c>
      <c r="AF1551" s="28"/>
      <c r="AG1551" s="5"/>
      <c r="AH1551" s="5"/>
      <c r="AI1551" s="11"/>
      <c r="AJ1551" s="5"/>
      <c r="AK1551" s="5"/>
      <c r="AL1551" s="18"/>
      <c r="AM1551" s="18"/>
      <c r="AN1551" s="18"/>
    </row>
    <row x14ac:dyDescent="0.25" r="1552" customHeight="1" ht="18.75">
      <c r="A1552" s="1" t="s">
        <v>1548</v>
      </c>
      <c r="B1552" s="1" t="s">
        <v>9667</v>
      </c>
      <c r="C1552" s="4">
        <v>12071922000179</v>
      </c>
      <c r="D1552" s="2" t="s">
        <v>9667</v>
      </c>
      <c r="E1552" s="4">
        <v>62996037486</v>
      </c>
      <c r="F1552" s="1" t="s">
        <v>9668</v>
      </c>
      <c r="G1552" s="22">
        <v>45418.58216435185</v>
      </c>
      <c r="H1552" s="3">
        <v>45597.22738425926</v>
      </c>
      <c r="I1552" s="22"/>
      <c r="J1552" s="1" t="s">
        <v>119</v>
      </c>
      <c r="K1552" s="5"/>
      <c r="L1552" s="5"/>
      <c r="M1552" s="18"/>
      <c r="N1552" s="4">
        <v>83370456</v>
      </c>
      <c r="O1552" s="4">
        <v>100823150</v>
      </c>
      <c r="P1552" s="5"/>
      <c r="Q1552" s="5"/>
      <c r="R1552" s="5"/>
      <c r="S1552" s="5"/>
      <c r="T1552" s="5"/>
      <c r="U1552" s="5"/>
      <c r="V1552" s="5"/>
      <c r="W1552" s="27" t="s">
        <v>5802</v>
      </c>
      <c r="X1552" s="18"/>
      <c r="Y1552" s="1" t="s">
        <v>5800</v>
      </c>
      <c r="Z1552" s="27" t="s">
        <v>5801</v>
      </c>
      <c r="AA1552" s="27" t="s">
        <v>5801</v>
      </c>
      <c r="AB1552" s="5"/>
      <c r="AC1552" s="27" t="s">
        <v>5802</v>
      </c>
      <c r="AD1552" s="3">
        <v>45416.64435185185</v>
      </c>
      <c r="AE1552" s="1" t="s">
        <v>5803</v>
      </c>
      <c r="AF1552" s="28"/>
      <c r="AG1552" s="5"/>
      <c r="AH1552" s="5"/>
      <c r="AI1552" s="11"/>
      <c r="AJ1552" s="27" t="s">
        <v>5801</v>
      </c>
      <c r="AK1552" s="5"/>
      <c r="AL1552" s="18"/>
      <c r="AM1552" s="18"/>
      <c r="AN1552" s="18"/>
    </row>
    <row x14ac:dyDescent="0.25" r="1553" customHeight="1" ht="18.75">
      <c r="A1553" s="1" t="s">
        <v>1576</v>
      </c>
      <c r="B1553" s="1" t="s">
        <v>2384</v>
      </c>
      <c r="C1553" s="4">
        <v>50189681000156</v>
      </c>
      <c r="D1553" s="2" t="s">
        <v>2384</v>
      </c>
      <c r="E1553" s="4">
        <v>87981462252</v>
      </c>
      <c r="F1553" s="1" t="s">
        <v>9669</v>
      </c>
      <c r="G1553" s="22">
        <v>45321.80122685185</v>
      </c>
      <c r="H1553" s="3">
        <v>45327.51547453704</v>
      </c>
      <c r="I1553" s="22">
        <v>45432.775092592594</v>
      </c>
      <c r="J1553" s="1" t="s">
        <v>119</v>
      </c>
      <c r="K1553" s="1" t="s">
        <v>5846</v>
      </c>
      <c r="L1553" s="25" t="s">
        <v>9670</v>
      </c>
      <c r="M1553" s="18"/>
      <c r="N1553" s="4">
        <v>77096515</v>
      </c>
      <c r="O1553" s="4">
        <v>95312877</v>
      </c>
      <c r="P1553" s="5"/>
      <c r="Q1553" s="5"/>
      <c r="R1553" s="5"/>
      <c r="S1553" s="5"/>
      <c r="T1553" s="5"/>
      <c r="U1553" s="1" t="s">
        <v>9671</v>
      </c>
      <c r="V1553" s="5"/>
      <c r="W1553" s="5"/>
      <c r="X1553" s="18"/>
      <c r="Y1553" s="1" t="s">
        <v>5800</v>
      </c>
      <c r="Z1553" s="27" t="s">
        <v>5801</v>
      </c>
      <c r="AA1553" s="27" t="s">
        <v>5801</v>
      </c>
      <c r="AB1553" s="5"/>
      <c r="AC1553" s="5"/>
      <c r="AD1553" s="11"/>
      <c r="AE1553" s="1" t="s">
        <v>5803</v>
      </c>
      <c r="AF1553" s="28"/>
      <c r="AG1553" s="5"/>
      <c r="AH1553" s="5"/>
      <c r="AI1553" s="11"/>
      <c r="AJ1553" s="5"/>
      <c r="AK1553" s="5"/>
      <c r="AL1553" s="18"/>
      <c r="AM1553" s="18"/>
      <c r="AN1553" s="18"/>
    </row>
    <row x14ac:dyDescent="0.25" r="1554" customHeight="1" ht="18.75">
      <c r="A1554" s="1" t="s">
        <v>951</v>
      </c>
      <c r="B1554" s="1" t="s">
        <v>2385</v>
      </c>
      <c r="C1554" s="4">
        <v>38461720000127</v>
      </c>
      <c r="D1554" s="2" t="s">
        <v>9672</v>
      </c>
      <c r="E1554" s="4">
        <v>51986007185</v>
      </c>
      <c r="F1554" s="1" t="s">
        <v>9673</v>
      </c>
      <c r="G1554" s="22">
        <v>45394.502430555556</v>
      </c>
      <c r="H1554" s="3">
        <v>45511.19642361111</v>
      </c>
      <c r="I1554" s="22">
        <v>45511.19642361111</v>
      </c>
      <c r="J1554" s="1" t="s">
        <v>119</v>
      </c>
      <c r="K1554" s="1" t="s">
        <v>5846</v>
      </c>
      <c r="L1554" s="25" t="s">
        <v>5211</v>
      </c>
      <c r="M1554" s="18"/>
      <c r="N1554" s="4">
        <v>81679932</v>
      </c>
      <c r="O1554" s="4">
        <v>99421561</v>
      </c>
      <c r="P1554" s="5"/>
      <c r="Q1554" s="5"/>
      <c r="R1554" s="5"/>
      <c r="S1554" s="5"/>
      <c r="T1554" s="5"/>
      <c r="U1554" s="1" t="s">
        <v>9673</v>
      </c>
      <c r="V1554" s="5"/>
      <c r="W1554" s="5"/>
      <c r="X1554" s="18"/>
      <c r="Y1554" s="1" t="s">
        <v>5800</v>
      </c>
      <c r="Z1554" s="27" t="s">
        <v>5801</v>
      </c>
      <c r="AA1554" s="27" t="s">
        <v>5801</v>
      </c>
      <c r="AB1554" s="5"/>
      <c r="AC1554" s="27" t="s">
        <v>5802</v>
      </c>
      <c r="AD1554" s="3">
        <v>45394.50240740741</v>
      </c>
      <c r="AE1554" s="1" t="s">
        <v>5803</v>
      </c>
      <c r="AF1554" s="28"/>
      <c r="AG1554" s="5"/>
      <c r="AH1554" s="5"/>
      <c r="AI1554" s="11"/>
      <c r="AJ1554" s="27" t="s">
        <v>5801</v>
      </c>
      <c r="AK1554" s="5"/>
      <c r="AL1554" s="18"/>
      <c r="AM1554" s="18"/>
      <c r="AN1554" s="18"/>
    </row>
    <row x14ac:dyDescent="0.25" r="1555" customHeight="1" ht="18.75">
      <c r="A1555" s="1" t="s">
        <v>3561</v>
      </c>
      <c r="B1555" s="1" t="s">
        <v>4899</v>
      </c>
      <c r="C1555" s="4">
        <v>26595721000185</v>
      </c>
      <c r="D1555" s="2" t="s">
        <v>4899</v>
      </c>
      <c r="E1555" s="4">
        <v>11967391405</v>
      </c>
      <c r="F1555" s="1" t="s">
        <v>9674</v>
      </c>
      <c r="G1555" s="22">
        <v>45513.685162037036</v>
      </c>
      <c r="H1555" s="3">
        <v>45597.23681712963</v>
      </c>
      <c r="I1555" s="22"/>
      <c r="J1555" s="1" t="s">
        <v>20</v>
      </c>
      <c r="K1555" s="1" t="s">
        <v>5915</v>
      </c>
      <c r="L1555" s="5"/>
      <c r="M1555" s="18"/>
      <c r="N1555" s="4">
        <v>87254300</v>
      </c>
      <c r="O1555" s="4">
        <v>105802802</v>
      </c>
      <c r="P1555" s="5"/>
      <c r="Q1555" s="5"/>
      <c r="R1555" s="5"/>
      <c r="S1555" s="5"/>
      <c r="T1555" s="5"/>
      <c r="U1555" s="5"/>
      <c r="V1555" s="5"/>
      <c r="W1555" s="5"/>
      <c r="X1555" s="18"/>
      <c r="Y1555" s="1" t="s">
        <v>5800</v>
      </c>
      <c r="Z1555" s="27" t="s">
        <v>5801</v>
      </c>
      <c r="AA1555" s="27" t="s">
        <v>5801</v>
      </c>
      <c r="AB1555" s="5"/>
      <c r="AC1555" s="27" t="s">
        <v>5802</v>
      </c>
      <c r="AD1555" s="3">
        <v>45513.676458333335</v>
      </c>
      <c r="AE1555" s="1" t="s">
        <v>5803</v>
      </c>
      <c r="AF1555" s="28"/>
      <c r="AG1555" s="5"/>
      <c r="AH1555" s="5"/>
      <c r="AI1555" s="11"/>
      <c r="AJ1555" s="27" t="s">
        <v>5801</v>
      </c>
      <c r="AK1555" s="5"/>
      <c r="AL1555" s="18"/>
      <c r="AM1555" s="18"/>
      <c r="AN1555" s="18"/>
    </row>
    <row x14ac:dyDescent="0.25" r="1556" customHeight="1" ht="18.75">
      <c r="A1556" s="1" t="s">
        <v>763</v>
      </c>
      <c r="B1556" s="1" t="s">
        <v>5098</v>
      </c>
      <c r="C1556" s="4">
        <v>37810658000179</v>
      </c>
      <c r="D1556" s="2" t="s">
        <v>9675</v>
      </c>
      <c r="E1556" s="4">
        <v>51995502901</v>
      </c>
      <c r="F1556" s="1" t="s">
        <v>9676</v>
      </c>
      <c r="G1556" s="22">
        <v>45548.505636574075</v>
      </c>
      <c r="H1556" s="3">
        <v>45597.23678240741</v>
      </c>
      <c r="I1556" s="22"/>
      <c r="J1556" s="1" t="s">
        <v>20</v>
      </c>
      <c r="K1556" s="1" t="s">
        <v>5893</v>
      </c>
      <c r="L1556" s="25" t="s">
        <v>5703</v>
      </c>
      <c r="M1556" s="18"/>
      <c r="N1556" s="4">
        <v>88323222</v>
      </c>
      <c r="O1556" s="4">
        <v>107407161</v>
      </c>
      <c r="P1556" s="5"/>
      <c r="Q1556" s="1" t="s">
        <v>6063</v>
      </c>
      <c r="R1556" s="5"/>
      <c r="S1556" s="1" t="s">
        <v>5814</v>
      </c>
      <c r="T1556" s="1" t="s">
        <v>5798</v>
      </c>
      <c r="U1556" s="5"/>
      <c r="V1556" s="5"/>
      <c r="W1556" s="5"/>
      <c r="X1556" s="18"/>
      <c r="Y1556" s="1" t="s">
        <v>5800</v>
      </c>
      <c r="Z1556" s="27" t="s">
        <v>5801</v>
      </c>
      <c r="AA1556" s="27" t="s">
        <v>5801</v>
      </c>
      <c r="AB1556" s="5"/>
      <c r="AC1556" s="27" t="s">
        <v>5802</v>
      </c>
      <c r="AD1556" s="3">
        <v>45548.505625</v>
      </c>
      <c r="AE1556" s="1" t="s">
        <v>5803</v>
      </c>
      <c r="AF1556" s="28"/>
      <c r="AG1556" s="5"/>
      <c r="AH1556" s="5"/>
      <c r="AI1556" s="11"/>
      <c r="AJ1556" s="27" t="s">
        <v>5801</v>
      </c>
      <c r="AK1556" s="27" t="s">
        <v>5801</v>
      </c>
      <c r="AL1556" s="4">
        <v>0</v>
      </c>
      <c r="AM1556" s="4">
        <v>0</v>
      </c>
      <c r="AN1556" s="4">
        <v>0</v>
      </c>
    </row>
    <row x14ac:dyDescent="0.25" r="1557" customHeight="1" ht="18.75">
      <c r="A1557" s="1" t="s">
        <v>1205</v>
      </c>
      <c r="B1557" s="1" t="s">
        <v>2386</v>
      </c>
      <c r="C1557" s="4">
        <v>46380835000115</v>
      </c>
      <c r="D1557" s="2" t="s">
        <v>2386</v>
      </c>
      <c r="E1557" s="4">
        <v>41992420202</v>
      </c>
      <c r="F1557" s="1" t="s">
        <v>9677</v>
      </c>
      <c r="G1557" s="22">
        <v>45359.694131944445</v>
      </c>
      <c r="H1557" s="3">
        <v>45371.5171875</v>
      </c>
      <c r="I1557" s="22">
        <v>45448.83951388889</v>
      </c>
      <c r="J1557" s="1" t="s">
        <v>119</v>
      </c>
      <c r="K1557" s="1" t="s">
        <v>5835</v>
      </c>
      <c r="L1557" s="25" t="s">
        <v>5123</v>
      </c>
      <c r="M1557" s="18"/>
      <c r="N1557" s="4">
        <v>78597537</v>
      </c>
      <c r="O1557" s="4">
        <v>97426879</v>
      </c>
      <c r="P1557" s="5"/>
      <c r="Q1557" s="5"/>
      <c r="R1557" s="5"/>
      <c r="S1557" s="5"/>
      <c r="T1557" s="5"/>
      <c r="U1557" s="1" t="s">
        <v>9677</v>
      </c>
      <c r="V1557" s="5"/>
      <c r="W1557" s="5"/>
      <c r="X1557" s="18"/>
      <c r="Y1557" s="1" t="s">
        <v>5800</v>
      </c>
      <c r="Z1557" s="27" t="s">
        <v>5801</v>
      </c>
      <c r="AA1557" s="27" t="s">
        <v>5801</v>
      </c>
      <c r="AB1557" s="5"/>
      <c r="AC1557" s="5"/>
      <c r="AD1557" s="11"/>
      <c r="AE1557" s="1" t="s">
        <v>5803</v>
      </c>
      <c r="AF1557" s="28"/>
      <c r="AG1557" s="5"/>
      <c r="AH1557" s="5"/>
      <c r="AI1557" s="11"/>
      <c r="AJ1557" s="5"/>
      <c r="AK1557" s="5"/>
      <c r="AL1557" s="18"/>
      <c r="AM1557" s="18"/>
      <c r="AN1557" s="18"/>
    </row>
    <row x14ac:dyDescent="0.25" r="1558" customHeight="1" ht="18.75">
      <c r="A1558" s="1" t="s">
        <v>1130</v>
      </c>
      <c r="B1558" s="1" t="s">
        <v>2079</v>
      </c>
      <c r="C1558" s="4">
        <v>29586133000173</v>
      </c>
      <c r="D1558" s="2" t="s">
        <v>2079</v>
      </c>
      <c r="E1558" s="4">
        <v>14997971234</v>
      </c>
      <c r="F1558" s="1" t="s">
        <v>9678</v>
      </c>
      <c r="G1558" s="22">
        <v>45404.59694444444</v>
      </c>
      <c r="H1558" s="3">
        <v>45597.23674768519</v>
      </c>
      <c r="I1558" s="22"/>
      <c r="J1558" s="1" t="s">
        <v>119</v>
      </c>
      <c r="K1558" s="5"/>
      <c r="L1558" s="25" t="s">
        <v>5246</v>
      </c>
      <c r="M1558" s="18"/>
      <c r="N1558" s="4">
        <v>82175096</v>
      </c>
      <c r="O1558" s="4">
        <v>99977001</v>
      </c>
      <c r="P1558" s="5"/>
      <c r="Q1558" s="5"/>
      <c r="R1558" s="5"/>
      <c r="S1558" s="5"/>
      <c r="T1558" s="1" t="s">
        <v>5815</v>
      </c>
      <c r="U1558" s="1" t="s">
        <v>9678</v>
      </c>
      <c r="V1558" s="5"/>
      <c r="W1558" s="5"/>
      <c r="X1558" s="18"/>
      <c r="Y1558" s="1" t="s">
        <v>5800</v>
      </c>
      <c r="Z1558" s="27" t="s">
        <v>5801</v>
      </c>
      <c r="AA1558" s="27" t="s">
        <v>5801</v>
      </c>
      <c r="AB1558" s="5"/>
      <c r="AC1558" s="27" t="s">
        <v>5802</v>
      </c>
      <c r="AD1558" s="3">
        <v>45404.596817129626</v>
      </c>
      <c r="AE1558" s="1" t="s">
        <v>5803</v>
      </c>
      <c r="AF1558" s="28"/>
      <c r="AG1558" s="5"/>
      <c r="AH1558" s="5"/>
      <c r="AI1558" s="11"/>
      <c r="AJ1558" s="27" t="s">
        <v>5801</v>
      </c>
      <c r="AK1558" s="5"/>
      <c r="AL1558" s="18"/>
      <c r="AM1558" s="18"/>
      <c r="AN1558" s="18"/>
    </row>
    <row x14ac:dyDescent="0.25" r="1559" customHeight="1" ht="18.75">
      <c r="A1559" s="1" t="s">
        <v>1259</v>
      </c>
      <c r="B1559" s="1" t="s">
        <v>4900</v>
      </c>
      <c r="C1559" s="4">
        <v>25148276000142</v>
      </c>
      <c r="D1559" s="2" t="s">
        <v>4900</v>
      </c>
      <c r="E1559" s="4">
        <v>51993477108</v>
      </c>
      <c r="F1559" s="1" t="s">
        <v>9679</v>
      </c>
      <c r="G1559" s="22">
        <v>45482.87489583333</v>
      </c>
      <c r="H1559" s="3">
        <v>45597.236863425926</v>
      </c>
      <c r="I1559" s="22"/>
      <c r="J1559" s="1" t="s">
        <v>223</v>
      </c>
      <c r="K1559" s="1" t="s">
        <v>5797</v>
      </c>
      <c r="L1559" s="25" t="s">
        <v>5432</v>
      </c>
      <c r="M1559" s="18"/>
      <c r="N1559" s="4">
        <v>86399287</v>
      </c>
      <c r="O1559" s="4">
        <v>104398732</v>
      </c>
      <c r="P1559" s="5"/>
      <c r="Q1559" s="5"/>
      <c r="R1559" s="5"/>
      <c r="S1559" s="5"/>
      <c r="T1559" s="5"/>
      <c r="U1559" s="5"/>
      <c r="V1559" s="5"/>
      <c r="W1559" s="5"/>
      <c r="X1559" s="4">
        <v>132601</v>
      </c>
      <c r="Y1559" s="1" t="s">
        <v>5800</v>
      </c>
      <c r="Z1559" s="27" t="s">
        <v>5801</v>
      </c>
      <c r="AA1559" s="27" t="s">
        <v>5801</v>
      </c>
      <c r="AB1559" s="5"/>
      <c r="AC1559" s="27" t="s">
        <v>5802</v>
      </c>
      <c r="AD1559" s="3">
        <v>45482.874872685185</v>
      </c>
      <c r="AE1559" s="1" t="s">
        <v>5803</v>
      </c>
      <c r="AF1559" s="26" t="s">
        <v>9680</v>
      </c>
      <c r="AG1559" s="5"/>
      <c r="AH1559" s="5"/>
      <c r="AI1559" s="11"/>
      <c r="AJ1559" s="27" t="s">
        <v>5801</v>
      </c>
      <c r="AK1559" s="5"/>
      <c r="AL1559" s="18"/>
      <c r="AM1559" s="18"/>
      <c r="AN1559" s="18"/>
    </row>
    <row x14ac:dyDescent="0.25" r="1560" customHeight="1" ht="18.75">
      <c r="A1560" s="1" t="s">
        <v>4609</v>
      </c>
      <c r="B1560" s="1" t="s">
        <v>9681</v>
      </c>
      <c r="C1560" s="18"/>
      <c r="D1560" s="2" t="s">
        <v>9681</v>
      </c>
      <c r="E1560" s="4">
        <v>31982862211</v>
      </c>
      <c r="F1560" s="1" t="s">
        <v>9682</v>
      </c>
      <c r="G1560" s="22">
        <v>45574.64760416667</v>
      </c>
      <c r="H1560" s="3">
        <v>45597.236863425926</v>
      </c>
      <c r="I1560" s="22"/>
      <c r="J1560" s="1" t="s">
        <v>173</v>
      </c>
      <c r="K1560" s="5"/>
      <c r="L1560" s="5"/>
      <c r="M1560" s="18"/>
      <c r="N1560" s="4">
        <v>89038443</v>
      </c>
      <c r="O1560" s="4">
        <v>108598449</v>
      </c>
      <c r="P1560" s="5"/>
      <c r="Q1560" s="1" t="s">
        <v>6010</v>
      </c>
      <c r="R1560" s="5"/>
      <c r="S1560" s="1" t="s">
        <v>5814</v>
      </c>
      <c r="T1560" s="5"/>
      <c r="U1560" s="5"/>
      <c r="V1560" s="5"/>
      <c r="W1560" s="5"/>
      <c r="X1560" s="18"/>
      <c r="Y1560" s="1" t="s">
        <v>5800</v>
      </c>
      <c r="Z1560" s="27" t="s">
        <v>5801</v>
      </c>
      <c r="AA1560" s="27" t="s">
        <v>5801</v>
      </c>
      <c r="AB1560" s="5"/>
      <c r="AC1560" s="27" t="s">
        <v>5802</v>
      </c>
      <c r="AD1560" s="3">
        <v>45574.64760416667</v>
      </c>
      <c r="AE1560" s="1" t="s">
        <v>5803</v>
      </c>
      <c r="AF1560" s="28"/>
      <c r="AG1560" s="5"/>
      <c r="AH1560" s="5"/>
      <c r="AI1560" s="11"/>
      <c r="AJ1560" s="27" t="s">
        <v>5801</v>
      </c>
      <c r="AK1560" s="27" t="s">
        <v>5801</v>
      </c>
      <c r="AL1560" s="4">
        <v>0</v>
      </c>
      <c r="AM1560" s="4">
        <v>0</v>
      </c>
      <c r="AN1560" s="4">
        <v>0</v>
      </c>
    </row>
    <row x14ac:dyDescent="0.25" r="1561" customHeight="1" ht="18.75">
      <c r="A1561" s="1" t="s">
        <v>603</v>
      </c>
      <c r="B1561" s="1" t="s">
        <v>1934</v>
      </c>
      <c r="C1561" s="4">
        <v>18736192000164</v>
      </c>
      <c r="D1561" s="2" t="s">
        <v>1934</v>
      </c>
      <c r="E1561" s="4">
        <v>11982068832</v>
      </c>
      <c r="F1561" s="1" t="s">
        <v>9683</v>
      </c>
      <c r="G1561" s="22">
        <v>45533.28768518518</v>
      </c>
      <c r="H1561" s="3">
        <v>45597.236863425926</v>
      </c>
      <c r="I1561" s="22"/>
      <c r="J1561" s="1" t="s">
        <v>316</v>
      </c>
      <c r="K1561" s="1" t="s">
        <v>5915</v>
      </c>
      <c r="L1561" s="5"/>
      <c r="M1561" s="18"/>
      <c r="N1561" s="4">
        <v>87825138</v>
      </c>
      <c r="O1561" s="4">
        <v>106669183</v>
      </c>
      <c r="P1561" s="5"/>
      <c r="Q1561" s="5"/>
      <c r="R1561" s="5"/>
      <c r="S1561" s="5"/>
      <c r="T1561" s="1" t="s">
        <v>5815</v>
      </c>
      <c r="U1561" s="5"/>
      <c r="V1561" s="5"/>
      <c r="W1561" s="5"/>
      <c r="X1561" s="18"/>
      <c r="Y1561" s="1" t="s">
        <v>5800</v>
      </c>
      <c r="Z1561" s="27" t="s">
        <v>5801</v>
      </c>
      <c r="AA1561" s="27" t="s">
        <v>5801</v>
      </c>
      <c r="AB1561" s="5"/>
      <c r="AC1561" s="27" t="s">
        <v>5802</v>
      </c>
      <c r="AD1561" s="3">
        <v>45533.28104166667</v>
      </c>
      <c r="AE1561" s="1" t="s">
        <v>5803</v>
      </c>
      <c r="AF1561" s="28"/>
      <c r="AG1561" s="5"/>
      <c r="AH1561" s="5"/>
      <c r="AI1561" s="11"/>
      <c r="AJ1561" s="27" t="s">
        <v>5801</v>
      </c>
      <c r="AK1561" s="5"/>
      <c r="AL1561" s="18"/>
      <c r="AM1561" s="18"/>
      <c r="AN1561" s="18"/>
    </row>
    <row x14ac:dyDescent="0.25" r="1562" customHeight="1" ht="18.75">
      <c r="A1562" s="1" t="s">
        <v>1451</v>
      </c>
      <c r="B1562" s="1" t="s">
        <v>4901</v>
      </c>
      <c r="C1562" s="4">
        <v>36821637000196</v>
      </c>
      <c r="D1562" s="2" t="s">
        <v>4901</v>
      </c>
      <c r="E1562" s="4">
        <v>81985386913</v>
      </c>
      <c r="F1562" s="1" t="s">
        <v>9684</v>
      </c>
      <c r="G1562" s="22">
        <v>45481.67019675926</v>
      </c>
      <c r="H1562" s="3">
        <v>45597.2368287037</v>
      </c>
      <c r="I1562" s="22"/>
      <c r="J1562" s="1" t="s">
        <v>223</v>
      </c>
      <c r="K1562" s="1" t="s">
        <v>5835</v>
      </c>
      <c r="L1562" s="25" t="s">
        <v>5427</v>
      </c>
      <c r="M1562" s="18"/>
      <c r="N1562" s="4">
        <v>86342170</v>
      </c>
      <c r="O1562" s="4">
        <v>104323356</v>
      </c>
      <c r="P1562" s="5"/>
      <c r="Q1562" s="5"/>
      <c r="R1562" s="5"/>
      <c r="S1562" s="5"/>
      <c r="T1562" s="1" t="s">
        <v>5815</v>
      </c>
      <c r="U1562" s="5"/>
      <c r="V1562" s="5"/>
      <c r="W1562" s="5"/>
      <c r="X1562" s="18"/>
      <c r="Y1562" s="1" t="s">
        <v>5800</v>
      </c>
      <c r="Z1562" s="27" t="s">
        <v>5801</v>
      </c>
      <c r="AA1562" s="27" t="s">
        <v>5801</v>
      </c>
      <c r="AB1562" s="5"/>
      <c r="AC1562" s="27" t="s">
        <v>5802</v>
      </c>
      <c r="AD1562" s="3">
        <v>45481.67018518518</v>
      </c>
      <c r="AE1562" s="1" t="s">
        <v>5803</v>
      </c>
      <c r="AF1562" s="28"/>
      <c r="AG1562" s="5"/>
      <c r="AH1562" s="5"/>
      <c r="AI1562" s="11"/>
      <c r="AJ1562" s="27" t="s">
        <v>5801</v>
      </c>
      <c r="AK1562" s="5"/>
      <c r="AL1562" s="18"/>
      <c r="AM1562" s="18"/>
      <c r="AN1562" s="18"/>
    </row>
    <row x14ac:dyDescent="0.25" r="1563" customHeight="1" ht="18.75">
      <c r="A1563" s="1" t="s">
        <v>1702</v>
      </c>
      <c r="B1563" s="1" t="s">
        <v>9685</v>
      </c>
      <c r="C1563" s="18"/>
      <c r="D1563" s="2" t="s">
        <v>9685</v>
      </c>
      <c r="E1563" s="4">
        <v>31997449775</v>
      </c>
      <c r="F1563" s="1" t="s">
        <v>9686</v>
      </c>
      <c r="G1563" s="22">
        <v>45047.785578703704</v>
      </c>
      <c r="H1563" s="3">
        <v>45048.493414351855</v>
      </c>
      <c r="I1563" s="22">
        <v>45235.5087037037</v>
      </c>
      <c r="J1563" s="1" t="s">
        <v>87</v>
      </c>
      <c r="K1563" s="1" t="s">
        <v>5835</v>
      </c>
      <c r="L1563" s="5"/>
      <c r="M1563" s="18"/>
      <c r="N1563" s="18"/>
      <c r="O1563" s="18"/>
      <c r="P1563" s="5"/>
      <c r="Q1563" s="5"/>
      <c r="R1563" s="5"/>
      <c r="S1563" s="5"/>
      <c r="T1563" s="5"/>
      <c r="U1563" s="5"/>
      <c r="V1563" s="5"/>
      <c r="W1563" s="27" t="s">
        <v>5801</v>
      </c>
      <c r="X1563" s="18"/>
      <c r="Y1563" s="1" t="s">
        <v>5800</v>
      </c>
      <c r="Z1563" s="27" t="s">
        <v>5801</v>
      </c>
      <c r="AA1563" s="27" t="s">
        <v>5801</v>
      </c>
      <c r="AB1563" s="5"/>
      <c r="AC1563" s="5"/>
      <c r="AD1563" s="11"/>
      <c r="AE1563" s="1" t="s">
        <v>5803</v>
      </c>
      <c r="AF1563" s="28"/>
      <c r="AG1563" s="5"/>
      <c r="AH1563" s="5"/>
      <c r="AI1563" s="11"/>
      <c r="AJ1563" s="5"/>
      <c r="AK1563" s="5"/>
      <c r="AL1563" s="18"/>
      <c r="AM1563" s="18"/>
      <c r="AN1563" s="18"/>
    </row>
    <row x14ac:dyDescent="0.25" r="1564" customHeight="1" ht="18.75">
      <c r="A1564" s="1" t="s">
        <v>925</v>
      </c>
      <c r="B1564" s="1" t="s">
        <v>1935</v>
      </c>
      <c r="C1564" s="4">
        <v>13711717000193</v>
      </c>
      <c r="D1564" s="2" t="s">
        <v>1935</v>
      </c>
      <c r="E1564" s="4">
        <v>16982090033</v>
      </c>
      <c r="F1564" s="1" t="s">
        <v>9687</v>
      </c>
      <c r="G1564" s="22">
        <v>45570.62862268519</v>
      </c>
      <c r="H1564" s="3">
        <v>45597.23685185185</v>
      </c>
      <c r="I1564" s="22"/>
      <c r="J1564" s="1" t="s">
        <v>117</v>
      </c>
      <c r="K1564" s="1" t="s">
        <v>5812</v>
      </c>
      <c r="L1564" s="25" t="s">
        <v>9688</v>
      </c>
      <c r="M1564" s="18"/>
      <c r="N1564" s="4">
        <v>88874643</v>
      </c>
      <c r="O1564" s="4">
        <v>108377877</v>
      </c>
      <c r="P1564" s="5"/>
      <c r="Q1564" s="5"/>
      <c r="R1564" s="5"/>
      <c r="S1564" s="5"/>
      <c r="T1564" s="1" t="s">
        <v>5798</v>
      </c>
      <c r="U1564" s="5"/>
      <c r="V1564" s="5"/>
      <c r="W1564" s="5"/>
      <c r="X1564" s="18"/>
      <c r="Y1564" s="1" t="s">
        <v>5800</v>
      </c>
      <c r="Z1564" s="27" t="s">
        <v>5801</v>
      </c>
      <c r="AA1564" s="27" t="s">
        <v>5801</v>
      </c>
      <c r="AB1564" s="5"/>
      <c r="AC1564" s="27" t="s">
        <v>5802</v>
      </c>
      <c r="AD1564" s="3">
        <v>45569.74413194445</v>
      </c>
      <c r="AE1564" s="1" t="s">
        <v>5803</v>
      </c>
      <c r="AF1564" s="28"/>
      <c r="AG1564" s="5"/>
      <c r="AH1564" s="5"/>
      <c r="AI1564" s="11"/>
      <c r="AJ1564" s="27" t="s">
        <v>5801</v>
      </c>
      <c r="AK1564" s="5"/>
      <c r="AL1564" s="18"/>
      <c r="AM1564" s="18"/>
      <c r="AN1564" s="18"/>
    </row>
    <row x14ac:dyDescent="0.25" r="1565" customHeight="1" ht="18.75">
      <c r="A1565" s="1" t="s">
        <v>1450</v>
      </c>
      <c r="B1565" s="1" t="s">
        <v>2387</v>
      </c>
      <c r="C1565" s="4">
        <v>24118116000198</v>
      </c>
      <c r="D1565" s="2" t="s">
        <v>2387</v>
      </c>
      <c r="E1565" s="4">
        <v>16992630766</v>
      </c>
      <c r="F1565" s="1" t="s">
        <v>9689</v>
      </c>
      <c r="G1565" s="22">
        <v>45463.81502314815</v>
      </c>
      <c r="H1565" s="3">
        <v>45597.23681712963</v>
      </c>
      <c r="I1565" s="22"/>
      <c r="J1565" s="1" t="s">
        <v>223</v>
      </c>
      <c r="K1565" s="5"/>
      <c r="L1565" s="25" t="s">
        <v>5384</v>
      </c>
      <c r="M1565" s="18"/>
      <c r="N1565" s="4">
        <v>85808558</v>
      </c>
      <c r="O1565" s="4">
        <v>103469064</v>
      </c>
      <c r="P1565" s="5"/>
      <c r="Q1565" s="5"/>
      <c r="R1565" s="5"/>
      <c r="S1565" s="5"/>
      <c r="T1565" s="1" t="s">
        <v>5815</v>
      </c>
      <c r="U1565" s="1" t="s">
        <v>9690</v>
      </c>
      <c r="V1565" s="5"/>
      <c r="W1565" s="5"/>
      <c r="X1565" s="18"/>
      <c r="Y1565" s="1" t="s">
        <v>5800</v>
      </c>
      <c r="Z1565" s="27" t="s">
        <v>5801</v>
      </c>
      <c r="AA1565" s="27" t="s">
        <v>5801</v>
      </c>
      <c r="AB1565" s="5"/>
      <c r="AC1565" s="27" t="s">
        <v>5802</v>
      </c>
      <c r="AD1565" s="3">
        <v>45463.80432870371</v>
      </c>
      <c r="AE1565" s="1" t="s">
        <v>5803</v>
      </c>
      <c r="AF1565" s="28"/>
      <c r="AG1565" s="5"/>
      <c r="AH1565" s="5"/>
      <c r="AI1565" s="11"/>
      <c r="AJ1565" s="27" t="s">
        <v>5801</v>
      </c>
      <c r="AK1565" s="5"/>
      <c r="AL1565" s="18"/>
      <c r="AM1565" s="18"/>
      <c r="AN1565" s="18"/>
    </row>
    <row x14ac:dyDescent="0.25" r="1566" customHeight="1" ht="18.75">
      <c r="A1566" s="1" t="s">
        <v>678</v>
      </c>
      <c r="B1566" s="1" t="s">
        <v>2388</v>
      </c>
      <c r="C1566" s="4">
        <v>31723904000179</v>
      </c>
      <c r="D1566" s="2" t="s">
        <v>2388</v>
      </c>
      <c r="E1566" s="4">
        <v>31998677500</v>
      </c>
      <c r="F1566" s="1" t="s">
        <v>9691</v>
      </c>
      <c r="G1566" s="22">
        <v>45173.90912037037</v>
      </c>
      <c r="H1566" s="3">
        <v>45597.23678240741</v>
      </c>
      <c r="I1566" s="22"/>
      <c r="J1566" s="1" t="s">
        <v>234</v>
      </c>
      <c r="K1566" s="1" t="s">
        <v>5812</v>
      </c>
      <c r="L1566" s="25" t="s">
        <v>9692</v>
      </c>
      <c r="M1566" s="18"/>
      <c r="N1566" s="4">
        <v>71258619</v>
      </c>
      <c r="O1566" s="4">
        <v>95025163</v>
      </c>
      <c r="P1566" s="5"/>
      <c r="Q1566" s="5"/>
      <c r="R1566" s="5"/>
      <c r="S1566" s="5"/>
      <c r="T1566" s="1" t="s">
        <v>5798</v>
      </c>
      <c r="U1566" s="1" t="s">
        <v>9693</v>
      </c>
      <c r="V1566" s="5"/>
      <c r="W1566" s="27" t="s">
        <v>5801</v>
      </c>
      <c r="X1566" s="18"/>
      <c r="Y1566" s="1" t="s">
        <v>5800</v>
      </c>
      <c r="Z1566" s="27" t="s">
        <v>5801</v>
      </c>
      <c r="AA1566" s="27" t="s">
        <v>5801</v>
      </c>
      <c r="AB1566" s="5"/>
      <c r="AC1566" s="5"/>
      <c r="AD1566" s="11"/>
      <c r="AE1566" s="1" t="s">
        <v>5803</v>
      </c>
      <c r="AF1566" s="28"/>
      <c r="AG1566" s="5"/>
      <c r="AH1566" s="5"/>
      <c r="AI1566" s="11"/>
      <c r="AJ1566" s="27" t="s">
        <v>5801</v>
      </c>
      <c r="AK1566" s="5"/>
      <c r="AL1566" s="18"/>
      <c r="AM1566" s="18"/>
      <c r="AN1566" s="18"/>
    </row>
    <row x14ac:dyDescent="0.25" r="1567" customHeight="1" ht="18.75">
      <c r="A1567" s="1" t="s">
        <v>697</v>
      </c>
      <c r="B1567" s="1" t="s">
        <v>1936</v>
      </c>
      <c r="C1567" s="4">
        <v>43195596000135</v>
      </c>
      <c r="D1567" s="2" t="s">
        <v>1936</v>
      </c>
      <c r="E1567" s="4">
        <v>85999885361</v>
      </c>
      <c r="F1567" s="1" t="s">
        <v>9694</v>
      </c>
      <c r="G1567" s="22">
        <v>45498.62396990741</v>
      </c>
      <c r="H1567" s="3">
        <v>45597.236805555556</v>
      </c>
      <c r="I1567" s="22"/>
      <c r="J1567" s="1" t="s">
        <v>20</v>
      </c>
      <c r="K1567" s="1" t="s">
        <v>6366</v>
      </c>
      <c r="L1567" s="5"/>
      <c r="M1567" s="18"/>
      <c r="N1567" s="4">
        <v>86846804</v>
      </c>
      <c r="O1567" s="4">
        <v>105134084</v>
      </c>
      <c r="P1567" s="5"/>
      <c r="Q1567" s="5"/>
      <c r="R1567" s="5"/>
      <c r="S1567" s="5"/>
      <c r="T1567" s="1" t="s">
        <v>5815</v>
      </c>
      <c r="U1567" s="5"/>
      <c r="V1567" s="5"/>
      <c r="W1567" s="5"/>
      <c r="X1567" s="18"/>
      <c r="Y1567" s="1" t="s">
        <v>5800</v>
      </c>
      <c r="Z1567" s="27" t="s">
        <v>5801</v>
      </c>
      <c r="AA1567" s="27" t="s">
        <v>5801</v>
      </c>
      <c r="AB1567" s="5"/>
      <c r="AC1567" s="27" t="s">
        <v>5802</v>
      </c>
      <c r="AD1567" s="3">
        <v>45498.62394675926</v>
      </c>
      <c r="AE1567" s="1" t="s">
        <v>5803</v>
      </c>
      <c r="AF1567" s="28"/>
      <c r="AG1567" s="5"/>
      <c r="AH1567" s="5"/>
      <c r="AI1567" s="11"/>
      <c r="AJ1567" s="27" t="s">
        <v>5801</v>
      </c>
      <c r="AK1567" s="5"/>
      <c r="AL1567" s="18"/>
      <c r="AM1567" s="18"/>
      <c r="AN1567" s="18"/>
    </row>
    <row x14ac:dyDescent="0.25" r="1568" customHeight="1" ht="18.75">
      <c r="A1568" s="1" t="s">
        <v>1047</v>
      </c>
      <c r="B1568" s="1" t="s">
        <v>4902</v>
      </c>
      <c r="C1568" s="4">
        <v>89007867172</v>
      </c>
      <c r="D1568" s="2" t="s">
        <v>4902</v>
      </c>
      <c r="E1568" s="4">
        <v>17996195123</v>
      </c>
      <c r="F1568" s="1" t="s">
        <v>9695</v>
      </c>
      <c r="G1568" s="22">
        <v>45469.710069444445</v>
      </c>
      <c r="H1568" s="3">
        <v>45597.236875</v>
      </c>
      <c r="I1568" s="22"/>
      <c r="J1568" s="1" t="s">
        <v>223</v>
      </c>
      <c r="K1568" s="1" t="s">
        <v>5824</v>
      </c>
      <c r="L1568" s="25" t="s">
        <v>5400</v>
      </c>
      <c r="M1568" s="4">
        <v>1312135</v>
      </c>
      <c r="N1568" s="4">
        <v>85960044</v>
      </c>
      <c r="O1568" s="4">
        <v>103757328</v>
      </c>
      <c r="P1568" s="5"/>
      <c r="Q1568" s="5"/>
      <c r="R1568" s="5"/>
      <c r="S1568" s="5"/>
      <c r="T1568" s="5"/>
      <c r="U1568" s="5"/>
      <c r="V1568" s="5"/>
      <c r="W1568" s="5"/>
      <c r="X1568" s="18"/>
      <c r="Y1568" s="1" t="s">
        <v>5800</v>
      </c>
      <c r="Z1568" s="27" t="s">
        <v>5801</v>
      </c>
      <c r="AA1568" s="27" t="s">
        <v>5801</v>
      </c>
      <c r="AB1568" s="5"/>
      <c r="AC1568" s="27" t="s">
        <v>5802</v>
      </c>
      <c r="AD1568" s="3">
        <v>45469.71005787037</v>
      </c>
      <c r="AE1568" s="1" t="s">
        <v>5803</v>
      </c>
      <c r="AF1568" s="26" t="s">
        <v>9696</v>
      </c>
      <c r="AG1568" s="5"/>
      <c r="AH1568" s="5"/>
      <c r="AI1568" s="11"/>
      <c r="AJ1568" s="27" t="s">
        <v>5801</v>
      </c>
      <c r="AK1568" s="5"/>
      <c r="AL1568" s="18"/>
      <c r="AM1568" s="18"/>
      <c r="AN1568" s="18"/>
    </row>
    <row x14ac:dyDescent="0.25" r="1569" customHeight="1" ht="18.75">
      <c r="A1569" s="1" t="s">
        <v>599</v>
      </c>
      <c r="B1569" s="1" t="s">
        <v>2389</v>
      </c>
      <c r="C1569" s="4">
        <v>32313624000155</v>
      </c>
      <c r="D1569" s="2" t="s">
        <v>2389</v>
      </c>
      <c r="E1569" s="4">
        <v>21994143979</v>
      </c>
      <c r="F1569" s="1" t="s">
        <v>9697</v>
      </c>
      <c r="G1569" s="22">
        <v>44966.87550925926</v>
      </c>
      <c r="H1569" s="3">
        <v>45597.23689814815</v>
      </c>
      <c r="I1569" s="22"/>
      <c r="J1569" s="1" t="s">
        <v>20</v>
      </c>
      <c r="K1569" s="1" t="s">
        <v>5835</v>
      </c>
      <c r="L1569" s="5"/>
      <c r="M1569" s="18"/>
      <c r="N1569" s="4">
        <v>60227636</v>
      </c>
      <c r="O1569" s="4">
        <v>83575103</v>
      </c>
      <c r="P1569" s="27" t="s">
        <v>5802</v>
      </c>
      <c r="Q1569" s="5"/>
      <c r="R1569" s="5"/>
      <c r="S1569" s="5"/>
      <c r="T1569" s="5"/>
      <c r="U1569" s="5"/>
      <c r="V1569" s="5"/>
      <c r="W1569" s="5"/>
      <c r="X1569" s="18"/>
      <c r="Y1569" s="1" t="s">
        <v>5800</v>
      </c>
      <c r="Z1569" s="27" t="s">
        <v>5801</v>
      </c>
      <c r="AA1569" s="27" t="s">
        <v>5801</v>
      </c>
      <c r="AB1569" s="5"/>
      <c r="AC1569" s="5"/>
      <c r="AD1569" s="11"/>
      <c r="AE1569" s="1" t="s">
        <v>5803</v>
      </c>
      <c r="AF1569" s="28"/>
      <c r="AG1569" s="5"/>
      <c r="AH1569" s="5"/>
      <c r="AI1569" s="11"/>
      <c r="AJ1569" s="27" t="s">
        <v>5801</v>
      </c>
      <c r="AK1569" s="5"/>
      <c r="AL1569" s="18"/>
      <c r="AM1569" s="18"/>
      <c r="AN1569" s="18"/>
    </row>
    <row x14ac:dyDescent="0.25" r="1570" customHeight="1" ht="18.75">
      <c r="A1570" s="1" t="s">
        <v>947</v>
      </c>
      <c r="B1570" s="1" t="s">
        <v>9698</v>
      </c>
      <c r="C1570" s="4">
        <v>32745294000177</v>
      </c>
      <c r="D1570" s="2" t="s">
        <v>9698</v>
      </c>
      <c r="E1570" s="4">
        <v>31973578776</v>
      </c>
      <c r="F1570" s="1" t="s">
        <v>9699</v>
      </c>
      <c r="G1570" s="22">
        <v>45224.636087962965</v>
      </c>
      <c r="H1570" s="3">
        <v>45383.625</v>
      </c>
      <c r="I1570" s="22">
        <v>45397.67203703704</v>
      </c>
      <c r="J1570" s="1" t="s">
        <v>20</v>
      </c>
      <c r="K1570" s="1" t="s">
        <v>5893</v>
      </c>
      <c r="L1570" s="5"/>
      <c r="M1570" s="18"/>
      <c r="N1570" s="4">
        <v>73699941</v>
      </c>
      <c r="O1570" s="4">
        <v>90364816</v>
      </c>
      <c r="P1570" s="5"/>
      <c r="Q1570" s="5"/>
      <c r="R1570" s="5"/>
      <c r="S1570" s="5"/>
      <c r="T1570" s="1" t="s">
        <v>5798</v>
      </c>
      <c r="U1570" s="1" t="s">
        <v>9700</v>
      </c>
      <c r="V1570" s="5"/>
      <c r="W1570" s="27" t="s">
        <v>5801</v>
      </c>
      <c r="X1570" s="18"/>
      <c r="Y1570" s="1" t="s">
        <v>5800</v>
      </c>
      <c r="Z1570" s="27" t="s">
        <v>5801</v>
      </c>
      <c r="AA1570" s="27" t="s">
        <v>5801</v>
      </c>
      <c r="AB1570" s="5"/>
      <c r="AC1570" s="5"/>
      <c r="AD1570" s="11"/>
      <c r="AE1570" s="1" t="s">
        <v>5803</v>
      </c>
      <c r="AF1570" s="28"/>
      <c r="AG1570" s="5"/>
      <c r="AH1570" s="5"/>
      <c r="AI1570" s="11"/>
      <c r="AJ1570" s="5"/>
      <c r="AK1570" s="5"/>
      <c r="AL1570" s="18"/>
      <c r="AM1570" s="18"/>
      <c r="AN1570" s="18"/>
    </row>
    <row x14ac:dyDescent="0.25" r="1571" customHeight="1" ht="18.75">
      <c r="A1571" s="1" t="s">
        <v>449</v>
      </c>
      <c r="B1571" s="1" t="s">
        <v>9701</v>
      </c>
      <c r="C1571" s="4">
        <v>57479348649</v>
      </c>
      <c r="D1571" s="2" t="s">
        <v>9701</v>
      </c>
      <c r="E1571" s="4">
        <v>31984844118</v>
      </c>
      <c r="F1571" s="1" t="s">
        <v>9702</v>
      </c>
      <c r="G1571" s="22">
        <v>45281.57711805555</v>
      </c>
      <c r="H1571" s="3">
        <v>45597.23679398148</v>
      </c>
      <c r="I1571" s="22"/>
      <c r="J1571" s="1" t="s">
        <v>226</v>
      </c>
      <c r="K1571" s="5"/>
      <c r="L1571" s="25" t="s">
        <v>9703</v>
      </c>
      <c r="M1571" s="18"/>
      <c r="N1571" s="4">
        <v>75521873</v>
      </c>
      <c r="O1571" s="4">
        <v>93557685</v>
      </c>
      <c r="P1571" s="5"/>
      <c r="Q1571" s="5"/>
      <c r="R1571" s="5"/>
      <c r="S1571" s="5"/>
      <c r="T1571" s="5"/>
      <c r="U1571" s="1" t="s">
        <v>9704</v>
      </c>
      <c r="V1571" s="5"/>
      <c r="W1571" s="27" t="s">
        <v>5801</v>
      </c>
      <c r="X1571" s="18"/>
      <c r="Y1571" s="1" t="s">
        <v>5800</v>
      </c>
      <c r="Z1571" s="27" t="s">
        <v>5801</v>
      </c>
      <c r="AA1571" s="27" t="s">
        <v>5802</v>
      </c>
      <c r="AB1571" s="5"/>
      <c r="AC1571" s="5"/>
      <c r="AD1571" s="11"/>
      <c r="AE1571" s="1" t="s">
        <v>5803</v>
      </c>
      <c r="AF1571" s="28"/>
      <c r="AG1571" s="5"/>
      <c r="AH1571" s="5"/>
      <c r="AI1571" s="11"/>
      <c r="AJ1571" s="27" t="s">
        <v>5802</v>
      </c>
      <c r="AK1571" s="5"/>
      <c r="AL1571" s="18"/>
      <c r="AM1571" s="18"/>
      <c r="AN1571" s="18"/>
    </row>
    <row x14ac:dyDescent="0.25" r="1572" customHeight="1" ht="18.75">
      <c r="A1572" s="1" t="s">
        <v>4502</v>
      </c>
      <c r="B1572" s="1" t="s">
        <v>9705</v>
      </c>
      <c r="C1572" s="4">
        <v>11672002000143</v>
      </c>
      <c r="D1572" s="2" t="s">
        <v>9705</v>
      </c>
      <c r="E1572" s="4">
        <v>31991638226</v>
      </c>
      <c r="F1572" s="1" t="s">
        <v>9706</v>
      </c>
      <c r="G1572" s="22">
        <v>45473.6199537037</v>
      </c>
      <c r="H1572" s="3">
        <v>45597.187997685185</v>
      </c>
      <c r="I1572" s="22"/>
      <c r="J1572" s="1" t="s">
        <v>27</v>
      </c>
      <c r="K1572" s="5"/>
      <c r="L1572" s="25" t="s">
        <v>5405</v>
      </c>
      <c r="M1572" s="4">
        <v>391250</v>
      </c>
      <c r="N1572" s="4">
        <v>86039919</v>
      </c>
      <c r="O1572" s="4">
        <v>103922951</v>
      </c>
      <c r="P1572" s="5"/>
      <c r="Q1572" s="5"/>
      <c r="R1572" s="5"/>
      <c r="S1572" s="5"/>
      <c r="T1572" s="5"/>
      <c r="U1572" s="5"/>
      <c r="V1572" s="5"/>
      <c r="W1572" s="27" t="s">
        <v>5802</v>
      </c>
      <c r="X1572" s="18"/>
      <c r="Y1572" s="1" t="s">
        <v>5800</v>
      </c>
      <c r="Z1572" s="27" t="s">
        <v>5801</v>
      </c>
      <c r="AA1572" s="27" t="s">
        <v>5801</v>
      </c>
      <c r="AB1572" s="1" t="s">
        <v>9707</v>
      </c>
      <c r="AC1572" s="27" t="s">
        <v>5802</v>
      </c>
      <c r="AD1572" s="3">
        <v>45473.61670138889</v>
      </c>
      <c r="AE1572" s="1" t="s">
        <v>5803</v>
      </c>
      <c r="AF1572" s="26" t="s">
        <v>8785</v>
      </c>
      <c r="AG1572" s="1" t="s">
        <v>6472</v>
      </c>
      <c r="AH1572" s="1" t="s">
        <v>9708</v>
      </c>
      <c r="AI1572" s="3">
        <v>45588.57005787037</v>
      </c>
      <c r="AJ1572" s="27" t="s">
        <v>5801</v>
      </c>
      <c r="AK1572" s="5"/>
      <c r="AL1572" s="18"/>
      <c r="AM1572" s="18"/>
      <c r="AN1572" s="18"/>
    </row>
    <row x14ac:dyDescent="0.25" r="1573" customHeight="1" ht="18.75">
      <c r="A1573" s="1" t="s">
        <v>3302</v>
      </c>
      <c r="B1573" s="1" t="s">
        <v>9709</v>
      </c>
      <c r="C1573" s="4">
        <v>32644305000122</v>
      </c>
      <c r="D1573" s="2" t="s">
        <v>9709</v>
      </c>
      <c r="E1573" s="4">
        <v>67981177309</v>
      </c>
      <c r="F1573" s="1" t="s">
        <v>9710</v>
      </c>
      <c r="G1573" s="22">
        <v>45540.5415162037</v>
      </c>
      <c r="H1573" s="3">
        <v>45597.23679398148</v>
      </c>
      <c r="I1573" s="22"/>
      <c r="J1573" s="1" t="s">
        <v>273</v>
      </c>
      <c r="K1573" s="5"/>
      <c r="L1573" s="5"/>
      <c r="M1573" s="18"/>
      <c r="N1573" s="4">
        <v>88078577</v>
      </c>
      <c r="O1573" s="4">
        <v>106998260</v>
      </c>
      <c r="P1573" s="5"/>
      <c r="Q1573" s="5"/>
      <c r="R1573" s="5"/>
      <c r="S1573" s="5"/>
      <c r="T1573" s="5"/>
      <c r="U1573" s="5"/>
      <c r="V1573" s="5"/>
      <c r="W1573" s="5"/>
      <c r="X1573" s="18"/>
      <c r="Y1573" s="1" t="s">
        <v>5800</v>
      </c>
      <c r="Z1573" s="27" t="s">
        <v>5801</v>
      </c>
      <c r="AA1573" s="27" t="s">
        <v>5801</v>
      </c>
      <c r="AB1573" s="5"/>
      <c r="AC1573" s="27" t="s">
        <v>5802</v>
      </c>
      <c r="AD1573" s="3">
        <v>45540.53611111111</v>
      </c>
      <c r="AE1573" s="1" t="s">
        <v>5803</v>
      </c>
      <c r="AF1573" s="28"/>
      <c r="AG1573" s="5"/>
      <c r="AH1573" s="5"/>
      <c r="AI1573" s="11"/>
      <c r="AJ1573" s="27" t="s">
        <v>5801</v>
      </c>
      <c r="AK1573" s="5"/>
      <c r="AL1573" s="18"/>
      <c r="AM1573" s="18"/>
      <c r="AN1573" s="18"/>
    </row>
    <row x14ac:dyDescent="0.25" r="1574" customHeight="1" ht="18.75">
      <c r="A1574" s="1" t="s">
        <v>924</v>
      </c>
      <c r="B1574" s="1" t="s">
        <v>2390</v>
      </c>
      <c r="C1574" s="4">
        <v>27790440000146</v>
      </c>
      <c r="D1574" s="2" t="s">
        <v>2390</v>
      </c>
      <c r="E1574" s="4">
        <v>31993553040</v>
      </c>
      <c r="F1574" s="1" t="s">
        <v>9711</v>
      </c>
      <c r="G1574" s="22">
        <v>45316.54094907407</v>
      </c>
      <c r="H1574" s="3">
        <v>45404.57556712963</v>
      </c>
      <c r="I1574" s="22">
        <v>45409.01898148148</v>
      </c>
      <c r="J1574" s="1" t="s">
        <v>20</v>
      </c>
      <c r="K1574" s="1" t="s">
        <v>5812</v>
      </c>
      <c r="L1574" s="25" t="s">
        <v>9712</v>
      </c>
      <c r="M1574" s="18"/>
      <c r="N1574" s="4">
        <v>76946131</v>
      </c>
      <c r="O1574" s="4">
        <v>99807405</v>
      </c>
      <c r="P1574" s="5"/>
      <c r="Q1574" s="5"/>
      <c r="R1574" s="5"/>
      <c r="S1574" s="5"/>
      <c r="T1574" s="5"/>
      <c r="U1574" s="1" t="s">
        <v>9711</v>
      </c>
      <c r="V1574" s="5"/>
      <c r="W1574" s="5"/>
      <c r="X1574" s="18"/>
      <c r="Y1574" s="1" t="s">
        <v>5800</v>
      </c>
      <c r="Z1574" s="27" t="s">
        <v>5801</v>
      </c>
      <c r="AA1574" s="27" t="s">
        <v>5802</v>
      </c>
      <c r="AB1574" s="5"/>
      <c r="AC1574" s="5"/>
      <c r="AD1574" s="11"/>
      <c r="AE1574" s="1" t="s">
        <v>5803</v>
      </c>
      <c r="AF1574" s="28"/>
      <c r="AG1574" s="5"/>
      <c r="AH1574" s="5"/>
      <c r="AI1574" s="11"/>
      <c r="AJ1574" s="5"/>
      <c r="AK1574" s="5"/>
      <c r="AL1574" s="18"/>
      <c r="AM1574" s="18"/>
      <c r="AN1574" s="18"/>
    </row>
    <row x14ac:dyDescent="0.25" r="1575" customHeight="1" ht="18.75">
      <c r="A1575" s="1" t="s">
        <v>4610</v>
      </c>
      <c r="B1575" s="1" t="s">
        <v>9713</v>
      </c>
      <c r="C1575" s="4">
        <v>46160998000192</v>
      </c>
      <c r="D1575" s="2" t="s">
        <v>9713</v>
      </c>
      <c r="E1575" s="4">
        <v>31984359155</v>
      </c>
      <c r="F1575" s="1" t="s">
        <v>9714</v>
      </c>
      <c r="G1575" s="22">
        <v>45544.79046296296</v>
      </c>
      <c r="H1575" s="3">
        <v>45597.23685185185</v>
      </c>
      <c r="I1575" s="22"/>
      <c r="J1575" s="1" t="s">
        <v>293</v>
      </c>
      <c r="K1575" s="5"/>
      <c r="L1575" s="25" t="s">
        <v>6528</v>
      </c>
      <c r="M1575" s="18"/>
      <c r="N1575" s="4">
        <v>88208954</v>
      </c>
      <c r="O1575" s="4">
        <v>107193801</v>
      </c>
      <c r="P1575" s="5"/>
      <c r="Q1575" s="1" t="s">
        <v>8174</v>
      </c>
      <c r="R1575" s="5"/>
      <c r="S1575" s="1" t="s">
        <v>5882</v>
      </c>
      <c r="T1575" s="5"/>
      <c r="U1575" s="5"/>
      <c r="V1575" s="5"/>
      <c r="W1575" s="5"/>
      <c r="X1575" s="18"/>
      <c r="Y1575" s="1" t="s">
        <v>5800</v>
      </c>
      <c r="Z1575" s="27" t="s">
        <v>5801</v>
      </c>
      <c r="AA1575" s="27" t="s">
        <v>5801</v>
      </c>
      <c r="AB1575" s="1" t="s">
        <v>9715</v>
      </c>
      <c r="AC1575" s="27" t="s">
        <v>5802</v>
      </c>
      <c r="AD1575" s="3">
        <v>45544.790451388886</v>
      </c>
      <c r="AE1575" s="1" t="s">
        <v>5803</v>
      </c>
      <c r="AF1575" s="28"/>
      <c r="AG1575" s="5"/>
      <c r="AH1575" s="5"/>
      <c r="AI1575" s="11"/>
      <c r="AJ1575" s="27" t="s">
        <v>5801</v>
      </c>
      <c r="AK1575" s="27" t="s">
        <v>5801</v>
      </c>
      <c r="AL1575" s="4">
        <v>0</v>
      </c>
      <c r="AM1575" s="4">
        <v>0</v>
      </c>
      <c r="AN1575" s="4">
        <v>0</v>
      </c>
    </row>
    <row x14ac:dyDescent="0.25" r="1576" customHeight="1" ht="18.75">
      <c r="A1576" s="1" t="s">
        <v>848</v>
      </c>
      <c r="B1576" s="1" t="s">
        <v>4903</v>
      </c>
      <c r="C1576" s="4">
        <v>11840712000135</v>
      </c>
      <c r="D1576" s="2" t="s">
        <v>9716</v>
      </c>
      <c r="E1576" s="4">
        <v>32991437667</v>
      </c>
      <c r="F1576" s="1" t="s">
        <v>9717</v>
      </c>
      <c r="G1576" s="22">
        <v>45371.44265046297</v>
      </c>
      <c r="H1576" s="3">
        <v>45376.760717592595</v>
      </c>
      <c r="I1576" s="22">
        <v>45411.829189814816</v>
      </c>
      <c r="J1576" s="1" t="s">
        <v>119</v>
      </c>
      <c r="K1576" s="1" t="s">
        <v>5863</v>
      </c>
      <c r="L1576" s="25" t="s">
        <v>5146</v>
      </c>
      <c r="M1576" s="18"/>
      <c r="N1576" s="4">
        <v>79446665</v>
      </c>
      <c r="O1576" s="4">
        <v>98060428</v>
      </c>
      <c r="P1576" s="5"/>
      <c r="Q1576" s="5"/>
      <c r="R1576" s="5"/>
      <c r="S1576" s="5"/>
      <c r="T1576" s="1" t="s">
        <v>5815</v>
      </c>
      <c r="U1576" s="1" t="s">
        <v>9718</v>
      </c>
      <c r="V1576" s="5"/>
      <c r="W1576" s="5"/>
      <c r="X1576" s="18"/>
      <c r="Y1576" s="1" t="s">
        <v>5800</v>
      </c>
      <c r="Z1576" s="27" t="s">
        <v>5801</v>
      </c>
      <c r="AA1576" s="27" t="s">
        <v>5801</v>
      </c>
      <c r="AB1576" s="5"/>
      <c r="AC1576" s="27" t="s">
        <v>5802</v>
      </c>
      <c r="AD1576" s="3">
        <v>45371.44263888889</v>
      </c>
      <c r="AE1576" s="1" t="s">
        <v>5803</v>
      </c>
      <c r="AF1576" s="28"/>
      <c r="AG1576" s="5"/>
      <c r="AH1576" s="5"/>
      <c r="AI1576" s="11"/>
      <c r="AJ1576" s="5"/>
      <c r="AK1576" s="5"/>
      <c r="AL1576" s="18"/>
      <c r="AM1576" s="18"/>
      <c r="AN1576" s="18"/>
    </row>
    <row x14ac:dyDescent="0.25" r="1577" customHeight="1" ht="18.75">
      <c r="A1577" s="1" t="s">
        <v>868</v>
      </c>
      <c r="B1577" s="1" t="s">
        <v>1937</v>
      </c>
      <c r="C1577" s="4">
        <v>44001498000182</v>
      </c>
      <c r="D1577" s="2" t="s">
        <v>9719</v>
      </c>
      <c r="E1577" s="4">
        <v>11977357693</v>
      </c>
      <c r="F1577" s="1" t="s">
        <v>9720</v>
      </c>
      <c r="G1577" s="22">
        <v>45574.65025462963</v>
      </c>
      <c r="H1577" s="3">
        <v>45597.23677083333</v>
      </c>
      <c r="I1577" s="22"/>
      <c r="J1577" s="1" t="s">
        <v>311</v>
      </c>
      <c r="K1577" s="1" t="s">
        <v>5818</v>
      </c>
      <c r="L1577" s="25" t="s">
        <v>9721</v>
      </c>
      <c r="M1577" s="18"/>
      <c r="N1577" s="4">
        <v>89038556</v>
      </c>
      <c r="O1577" s="4">
        <v>108598571</v>
      </c>
      <c r="P1577" s="5"/>
      <c r="Q1577" s="1" t="s">
        <v>5852</v>
      </c>
      <c r="R1577" s="5"/>
      <c r="S1577" s="1" t="s">
        <v>5814</v>
      </c>
      <c r="T1577" s="5"/>
      <c r="U1577" s="5"/>
      <c r="V1577" s="5"/>
      <c r="W1577" s="5"/>
      <c r="X1577" s="18"/>
      <c r="Y1577" s="1" t="s">
        <v>5800</v>
      </c>
      <c r="Z1577" s="27" t="s">
        <v>5801</v>
      </c>
      <c r="AA1577" s="27" t="s">
        <v>5801</v>
      </c>
      <c r="AB1577" s="1" t="s">
        <v>9722</v>
      </c>
      <c r="AC1577" s="27" t="s">
        <v>5802</v>
      </c>
      <c r="AD1577" s="3">
        <v>45574.6502662037</v>
      </c>
      <c r="AE1577" s="1" t="s">
        <v>5803</v>
      </c>
      <c r="AF1577" s="28"/>
      <c r="AG1577" s="5"/>
      <c r="AH1577" s="5"/>
      <c r="AI1577" s="11"/>
      <c r="AJ1577" s="27" t="s">
        <v>5801</v>
      </c>
      <c r="AK1577" s="27" t="s">
        <v>5801</v>
      </c>
      <c r="AL1577" s="4">
        <v>0</v>
      </c>
      <c r="AM1577" s="4">
        <v>0</v>
      </c>
      <c r="AN1577" s="4">
        <v>0</v>
      </c>
    </row>
    <row x14ac:dyDescent="0.25" r="1578" customHeight="1" ht="18.75">
      <c r="A1578" s="1" t="s">
        <v>492</v>
      </c>
      <c r="B1578" s="1" t="s">
        <v>2391</v>
      </c>
      <c r="C1578" s="4">
        <v>30844850000137</v>
      </c>
      <c r="D1578" s="2" t="s">
        <v>2391</v>
      </c>
      <c r="E1578" s="4">
        <v>27997902488</v>
      </c>
      <c r="F1578" s="1" t="s">
        <v>9723</v>
      </c>
      <c r="G1578" s="22">
        <v>45072.80553240741</v>
      </c>
      <c r="H1578" s="3">
        <v>45597.23677083333</v>
      </c>
      <c r="I1578" s="22"/>
      <c r="J1578" s="1" t="s">
        <v>87</v>
      </c>
      <c r="K1578" s="1" t="s">
        <v>5893</v>
      </c>
      <c r="L1578" s="5"/>
      <c r="M1578" s="18"/>
      <c r="N1578" s="4">
        <v>73749077</v>
      </c>
      <c r="O1578" s="4">
        <v>90488900</v>
      </c>
      <c r="P1578" s="5"/>
      <c r="Q1578" s="5"/>
      <c r="R1578" s="5"/>
      <c r="S1578" s="5"/>
      <c r="T1578" s="5"/>
      <c r="U1578" s="5"/>
      <c r="V1578" s="5"/>
      <c r="W1578" s="5"/>
      <c r="X1578" s="18"/>
      <c r="Y1578" s="1" t="s">
        <v>5825</v>
      </c>
      <c r="Z1578" s="27" t="s">
        <v>5801</v>
      </c>
      <c r="AA1578" s="27" t="s">
        <v>5801</v>
      </c>
      <c r="AB1578" s="5"/>
      <c r="AC1578" s="5"/>
      <c r="AD1578" s="11"/>
      <c r="AE1578" s="1" t="s">
        <v>5803</v>
      </c>
      <c r="AF1578" s="26" t="s">
        <v>9724</v>
      </c>
      <c r="AG1578" s="5"/>
      <c r="AH1578" s="5"/>
      <c r="AI1578" s="11"/>
      <c r="AJ1578" s="27" t="s">
        <v>5801</v>
      </c>
      <c r="AK1578" s="5"/>
      <c r="AL1578" s="18"/>
      <c r="AM1578" s="18"/>
      <c r="AN1578" s="18"/>
    </row>
    <row x14ac:dyDescent="0.25" r="1579" customHeight="1" ht="18.75">
      <c r="A1579" s="1" t="s">
        <v>1653</v>
      </c>
      <c r="B1579" s="1" t="s">
        <v>2392</v>
      </c>
      <c r="C1579" s="4">
        <v>55726974000149</v>
      </c>
      <c r="D1579" s="2" t="s">
        <v>2392</v>
      </c>
      <c r="E1579" s="4">
        <v>31982400679</v>
      </c>
      <c r="F1579" s="1" t="s">
        <v>9725</v>
      </c>
      <c r="G1579" s="22">
        <v>45530.73746527778</v>
      </c>
      <c r="H1579" s="3">
        <v>45597.22738425926</v>
      </c>
      <c r="I1579" s="22"/>
      <c r="J1579" s="1" t="s">
        <v>119</v>
      </c>
      <c r="K1579" s="1" t="s">
        <v>5812</v>
      </c>
      <c r="L1579" s="25" t="s">
        <v>5588</v>
      </c>
      <c r="M1579" s="18"/>
      <c r="N1579" s="4">
        <v>87770225</v>
      </c>
      <c r="O1579" s="4">
        <v>106571801</v>
      </c>
      <c r="P1579" s="5"/>
      <c r="Q1579" s="5"/>
      <c r="R1579" s="5"/>
      <c r="S1579" s="5"/>
      <c r="T1579" s="5"/>
      <c r="U1579" s="5"/>
      <c r="V1579" s="5"/>
      <c r="W1579" s="27" t="s">
        <v>5802</v>
      </c>
      <c r="X1579" s="18"/>
      <c r="Y1579" s="1" t="s">
        <v>5800</v>
      </c>
      <c r="Z1579" s="27" t="s">
        <v>5801</v>
      </c>
      <c r="AA1579" s="27" t="s">
        <v>5801</v>
      </c>
      <c r="AB1579" s="5"/>
      <c r="AC1579" s="27" t="s">
        <v>5802</v>
      </c>
      <c r="AD1579" s="3">
        <v>45530.73375</v>
      </c>
      <c r="AE1579" s="1" t="s">
        <v>5803</v>
      </c>
      <c r="AF1579" s="28"/>
      <c r="AG1579" s="5"/>
      <c r="AH1579" s="5"/>
      <c r="AI1579" s="11"/>
      <c r="AJ1579" s="27" t="s">
        <v>5801</v>
      </c>
      <c r="AK1579" s="5"/>
      <c r="AL1579" s="18"/>
      <c r="AM1579" s="18"/>
      <c r="AN1579" s="18"/>
    </row>
    <row x14ac:dyDescent="0.25" r="1580" customHeight="1" ht="18.75">
      <c r="A1580" s="1" t="s">
        <v>1672</v>
      </c>
      <c r="B1580" s="1" t="s">
        <v>4904</v>
      </c>
      <c r="C1580" s="4">
        <v>43522080000158</v>
      </c>
      <c r="D1580" s="2" t="s">
        <v>4904</v>
      </c>
      <c r="E1580" s="4">
        <v>11932630183</v>
      </c>
      <c r="F1580" s="1" t="s">
        <v>9726</v>
      </c>
      <c r="G1580" s="22">
        <v>45467.74060185185</v>
      </c>
      <c r="H1580" s="3">
        <v>45597.23681712963</v>
      </c>
      <c r="I1580" s="22"/>
      <c r="J1580" s="1" t="s">
        <v>215</v>
      </c>
      <c r="K1580" s="1" t="s">
        <v>5893</v>
      </c>
      <c r="L1580" s="25" t="s">
        <v>5392</v>
      </c>
      <c r="M1580" s="18"/>
      <c r="N1580" s="4">
        <v>85833420</v>
      </c>
      <c r="O1580" s="4">
        <v>103649785</v>
      </c>
      <c r="P1580" s="5"/>
      <c r="Q1580" s="5"/>
      <c r="R1580" s="5"/>
      <c r="S1580" s="5"/>
      <c r="T1580" s="1" t="s">
        <v>5815</v>
      </c>
      <c r="U1580" s="5"/>
      <c r="V1580" s="5"/>
      <c r="W1580" s="5"/>
      <c r="X1580" s="4">
        <v>126937</v>
      </c>
      <c r="Y1580" s="1" t="s">
        <v>5825</v>
      </c>
      <c r="Z1580" s="27" t="s">
        <v>5801</v>
      </c>
      <c r="AA1580" s="27" t="s">
        <v>5801</v>
      </c>
      <c r="AB1580" s="5"/>
      <c r="AC1580" s="27" t="s">
        <v>5802</v>
      </c>
      <c r="AD1580" s="3">
        <v>45467.73421296296</v>
      </c>
      <c r="AE1580" s="1" t="s">
        <v>5803</v>
      </c>
      <c r="AF1580" s="28"/>
      <c r="AG1580" s="5"/>
      <c r="AH1580" s="5"/>
      <c r="AI1580" s="11"/>
      <c r="AJ1580" s="27" t="s">
        <v>5801</v>
      </c>
      <c r="AK1580" s="5"/>
      <c r="AL1580" s="18"/>
      <c r="AM1580" s="18"/>
      <c r="AN1580" s="18"/>
    </row>
    <row x14ac:dyDescent="0.25" r="1581" customHeight="1" ht="18.75">
      <c r="A1581" s="1" t="s">
        <v>1533</v>
      </c>
      <c r="B1581" s="1" t="s">
        <v>1938</v>
      </c>
      <c r="C1581" s="4">
        <v>11787086674</v>
      </c>
      <c r="D1581" s="2" t="s">
        <v>1938</v>
      </c>
      <c r="E1581" s="4">
        <v>32988071358</v>
      </c>
      <c r="F1581" s="1" t="s">
        <v>9727</v>
      </c>
      <c r="G1581" s="22">
        <v>45426.77259259259</v>
      </c>
      <c r="H1581" s="3">
        <v>45597.23684027778</v>
      </c>
      <c r="I1581" s="22"/>
      <c r="J1581" s="1" t="s">
        <v>75</v>
      </c>
      <c r="K1581" s="1" t="s">
        <v>5812</v>
      </c>
      <c r="L1581" s="25" t="s">
        <v>5298</v>
      </c>
      <c r="M1581" s="18"/>
      <c r="N1581" s="4">
        <v>84306140</v>
      </c>
      <c r="O1581" s="4">
        <v>101341841</v>
      </c>
      <c r="P1581" s="5"/>
      <c r="Q1581" s="5"/>
      <c r="R1581" s="5"/>
      <c r="S1581" s="5"/>
      <c r="T1581" s="1" t="s">
        <v>5815</v>
      </c>
      <c r="U1581" s="1" t="s">
        <v>9728</v>
      </c>
      <c r="V1581" s="5"/>
      <c r="W1581" s="27" t="s">
        <v>5801</v>
      </c>
      <c r="X1581" s="4">
        <v>122512</v>
      </c>
      <c r="Y1581" s="1" t="s">
        <v>5800</v>
      </c>
      <c r="Z1581" s="27" t="s">
        <v>5801</v>
      </c>
      <c r="AA1581" s="27" t="s">
        <v>5801</v>
      </c>
      <c r="AB1581" s="5"/>
      <c r="AC1581" s="27" t="s">
        <v>5802</v>
      </c>
      <c r="AD1581" s="3">
        <v>45426.7725462963</v>
      </c>
      <c r="AE1581" s="1" t="s">
        <v>5803</v>
      </c>
      <c r="AF1581" s="28"/>
      <c r="AG1581" s="5"/>
      <c r="AH1581" s="5"/>
      <c r="AI1581" s="11"/>
      <c r="AJ1581" s="27" t="s">
        <v>5801</v>
      </c>
      <c r="AK1581" s="5"/>
      <c r="AL1581" s="18"/>
      <c r="AM1581" s="18"/>
      <c r="AN1581" s="18"/>
    </row>
    <row x14ac:dyDescent="0.25" r="1582" customHeight="1" ht="18.75">
      <c r="A1582" s="1" t="s">
        <v>1602</v>
      </c>
      <c r="B1582" s="1" t="s">
        <v>2393</v>
      </c>
      <c r="C1582" s="4">
        <v>21898900000178</v>
      </c>
      <c r="D1582" s="2" t="s">
        <v>2393</v>
      </c>
      <c r="E1582" s="4">
        <v>15996481048</v>
      </c>
      <c r="F1582" s="1" t="s">
        <v>9729</v>
      </c>
      <c r="G1582" s="22">
        <v>45329.69894675926</v>
      </c>
      <c r="H1582" s="3">
        <v>45597.22738425926</v>
      </c>
      <c r="I1582" s="22"/>
      <c r="J1582" s="1" t="s">
        <v>119</v>
      </c>
      <c r="K1582" s="5"/>
      <c r="L1582" s="5"/>
      <c r="M1582" s="18"/>
      <c r="N1582" s="4">
        <v>77309598</v>
      </c>
      <c r="O1582" s="4">
        <v>95681715</v>
      </c>
      <c r="P1582" s="5"/>
      <c r="Q1582" s="5"/>
      <c r="R1582" s="5"/>
      <c r="S1582" s="5"/>
      <c r="T1582" s="5"/>
      <c r="U1582" s="5"/>
      <c r="V1582" s="5"/>
      <c r="W1582" s="27" t="s">
        <v>5802</v>
      </c>
      <c r="X1582" s="18"/>
      <c r="Y1582" s="1" t="s">
        <v>5800</v>
      </c>
      <c r="Z1582" s="27" t="s">
        <v>5801</v>
      </c>
      <c r="AA1582" s="27" t="s">
        <v>5801</v>
      </c>
      <c r="AB1582" s="5"/>
      <c r="AC1582" s="5"/>
      <c r="AD1582" s="11"/>
      <c r="AE1582" s="1" t="s">
        <v>5803</v>
      </c>
      <c r="AF1582" s="28"/>
      <c r="AG1582" s="5"/>
      <c r="AH1582" s="5"/>
      <c r="AI1582" s="11"/>
      <c r="AJ1582" s="27" t="s">
        <v>5801</v>
      </c>
      <c r="AK1582" s="5"/>
      <c r="AL1582" s="18"/>
      <c r="AM1582" s="18"/>
      <c r="AN1582" s="18"/>
    </row>
    <row x14ac:dyDescent="0.25" r="1583" customHeight="1" ht="18.75">
      <c r="A1583" s="1" t="s">
        <v>1074</v>
      </c>
      <c r="B1583" s="1" t="s">
        <v>1939</v>
      </c>
      <c r="C1583" s="4">
        <v>32383682000155</v>
      </c>
      <c r="D1583" s="2" t="s">
        <v>1939</v>
      </c>
      <c r="E1583" s="4">
        <v>21971407607</v>
      </c>
      <c r="F1583" s="1" t="s">
        <v>9730</v>
      </c>
      <c r="G1583" s="22">
        <v>45344.805243055554</v>
      </c>
      <c r="H1583" s="3">
        <v>45597.23673611111</v>
      </c>
      <c r="I1583" s="22"/>
      <c r="J1583" s="1" t="s">
        <v>20</v>
      </c>
      <c r="K1583" s="1" t="s">
        <v>5824</v>
      </c>
      <c r="L1583" s="25" t="s">
        <v>9731</v>
      </c>
      <c r="M1583" s="4">
        <v>900866</v>
      </c>
      <c r="N1583" s="4">
        <v>77680813</v>
      </c>
      <c r="O1583" s="4">
        <v>96342948</v>
      </c>
      <c r="P1583" s="5"/>
      <c r="Q1583" s="5"/>
      <c r="R1583" s="5"/>
      <c r="S1583" s="5"/>
      <c r="T1583" s="5"/>
      <c r="U1583" s="1" t="s">
        <v>9730</v>
      </c>
      <c r="V1583" s="5"/>
      <c r="W1583" s="5"/>
      <c r="X1583" s="18"/>
      <c r="Y1583" s="1" t="s">
        <v>5800</v>
      </c>
      <c r="Z1583" s="27" t="s">
        <v>5801</v>
      </c>
      <c r="AA1583" s="27" t="s">
        <v>5801</v>
      </c>
      <c r="AB1583" s="5"/>
      <c r="AC1583" s="5"/>
      <c r="AD1583" s="11"/>
      <c r="AE1583" s="1" t="s">
        <v>5803</v>
      </c>
      <c r="AF1583" s="26" t="s">
        <v>9732</v>
      </c>
      <c r="AG1583" s="5"/>
      <c r="AH1583" s="5"/>
      <c r="AI1583" s="11"/>
      <c r="AJ1583" s="27" t="s">
        <v>5801</v>
      </c>
      <c r="AK1583" s="5"/>
      <c r="AL1583" s="18"/>
      <c r="AM1583" s="18"/>
      <c r="AN1583" s="18"/>
    </row>
    <row x14ac:dyDescent="0.25" r="1584" customHeight="1" ht="18.75">
      <c r="A1584" s="1" t="s">
        <v>617</v>
      </c>
      <c r="B1584" s="1" t="s">
        <v>9733</v>
      </c>
      <c r="C1584" s="4">
        <v>30687880000187</v>
      </c>
      <c r="D1584" s="2" t="s">
        <v>9733</v>
      </c>
      <c r="E1584" s="4">
        <v>21971069369</v>
      </c>
      <c r="F1584" s="1" t="s">
        <v>9734</v>
      </c>
      <c r="G1584" s="22">
        <v>45196.625868055555</v>
      </c>
      <c r="H1584" s="3">
        <v>45278.66166666667</v>
      </c>
      <c r="I1584" s="22">
        <v>45296.835069444445</v>
      </c>
      <c r="J1584" s="1" t="s">
        <v>20</v>
      </c>
      <c r="K1584" s="1" t="s">
        <v>5835</v>
      </c>
      <c r="L1584" s="25" t="s">
        <v>9735</v>
      </c>
      <c r="M1584" s="18"/>
      <c r="N1584" s="4">
        <v>72423221</v>
      </c>
      <c r="O1584" s="4">
        <v>88620023</v>
      </c>
      <c r="P1584" s="5"/>
      <c r="Q1584" s="5"/>
      <c r="R1584" s="5"/>
      <c r="S1584" s="5"/>
      <c r="T1584" s="1" t="s">
        <v>5798</v>
      </c>
      <c r="U1584" s="1" t="s">
        <v>9734</v>
      </c>
      <c r="V1584" s="5"/>
      <c r="W1584" s="5"/>
      <c r="X1584" s="18"/>
      <c r="Y1584" s="1" t="s">
        <v>5800</v>
      </c>
      <c r="Z1584" s="27" t="s">
        <v>5801</v>
      </c>
      <c r="AA1584" s="27" t="s">
        <v>5801</v>
      </c>
      <c r="AB1584" s="5"/>
      <c r="AC1584" s="5"/>
      <c r="AD1584" s="11"/>
      <c r="AE1584" s="1" t="s">
        <v>5803</v>
      </c>
      <c r="AF1584" s="28"/>
      <c r="AG1584" s="5"/>
      <c r="AH1584" s="5"/>
      <c r="AI1584" s="11"/>
      <c r="AJ1584" s="5"/>
      <c r="AK1584" s="5"/>
      <c r="AL1584" s="18"/>
      <c r="AM1584" s="18"/>
      <c r="AN1584" s="18"/>
    </row>
    <row x14ac:dyDescent="0.25" r="1585" customHeight="1" ht="18.75">
      <c r="A1585" s="1" t="s">
        <v>1401</v>
      </c>
      <c r="B1585" s="1" t="s">
        <v>1940</v>
      </c>
      <c r="C1585" s="4">
        <v>36006515000146</v>
      </c>
      <c r="D1585" s="2" t="s">
        <v>9736</v>
      </c>
      <c r="E1585" s="4">
        <v>31994942448</v>
      </c>
      <c r="F1585" s="1" t="s">
        <v>9737</v>
      </c>
      <c r="G1585" s="22">
        <v>45389.49175925926</v>
      </c>
      <c r="H1585" s="3">
        <v>45519.514814814815</v>
      </c>
      <c r="I1585" s="22">
        <v>45519.615891203706</v>
      </c>
      <c r="J1585" s="1" t="s">
        <v>223</v>
      </c>
      <c r="K1585" s="1" t="s">
        <v>5797</v>
      </c>
      <c r="L1585" s="25" t="s">
        <v>5186</v>
      </c>
      <c r="M1585" s="18"/>
      <c r="N1585" s="4">
        <v>80891458</v>
      </c>
      <c r="O1585" s="4">
        <v>99094566</v>
      </c>
      <c r="P1585" s="5"/>
      <c r="Q1585" s="5"/>
      <c r="R1585" s="5"/>
      <c r="S1585" s="5"/>
      <c r="T1585" s="5"/>
      <c r="U1585" s="1" t="s">
        <v>9737</v>
      </c>
      <c r="V1585" s="5"/>
      <c r="W1585" s="5"/>
      <c r="X1585" s="18"/>
      <c r="Y1585" s="1" t="s">
        <v>5800</v>
      </c>
      <c r="Z1585" s="27" t="s">
        <v>5801</v>
      </c>
      <c r="AA1585" s="27" t="s">
        <v>5801</v>
      </c>
      <c r="AB1585" s="5"/>
      <c r="AC1585" s="27" t="s">
        <v>5802</v>
      </c>
      <c r="AD1585" s="3">
        <v>45389.491747685184</v>
      </c>
      <c r="AE1585" s="1" t="s">
        <v>5803</v>
      </c>
      <c r="AF1585" s="28"/>
      <c r="AG1585" s="5"/>
      <c r="AH1585" s="5"/>
      <c r="AI1585" s="11"/>
      <c r="AJ1585" s="27" t="s">
        <v>5801</v>
      </c>
      <c r="AK1585" s="5"/>
      <c r="AL1585" s="18"/>
      <c r="AM1585" s="18"/>
      <c r="AN1585" s="18"/>
    </row>
    <row x14ac:dyDescent="0.25" r="1586" customHeight="1" ht="18.75">
      <c r="A1586" s="1" t="s">
        <v>1571</v>
      </c>
      <c r="B1586" s="1" t="s">
        <v>2394</v>
      </c>
      <c r="C1586" s="4">
        <v>1911401041</v>
      </c>
      <c r="D1586" s="2" t="s">
        <v>2394</v>
      </c>
      <c r="E1586" s="4">
        <v>51991013071</v>
      </c>
      <c r="F1586" s="1" t="s">
        <v>9738</v>
      </c>
      <c r="G1586" s="22">
        <v>45117.88732638889</v>
      </c>
      <c r="H1586" s="3">
        <v>45226.74900462963</v>
      </c>
      <c r="I1586" s="22">
        <v>45272.73458333333</v>
      </c>
      <c r="J1586" s="1" t="s">
        <v>114</v>
      </c>
      <c r="K1586" s="1" t="s">
        <v>5824</v>
      </c>
      <c r="L1586" s="25" t="s">
        <v>9739</v>
      </c>
      <c r="M1586" s="4">
        <v>1162912</v>
      </c>
      <c r="N1586" s="4">
        <v>68357548</v>
      </c>
      <c r="O1586" s="4">
        <v>83543212</v>
      </c>
      <c r="P1586" s="5"/>
      <c r="Q1586" s="5"/>
      <c r="R1586" s="5"/>
      <c r="S1586" s="5"/>
      <c r="T1586" s="5"/>
      <c r="U1586" s="1" t="s">
        <v>9738</v>
      </c>
      <c r="V1586" s="5"/>
      <c r="W1586" s="5"/>
      <c r="X1586" s="18"/>
      <c r="Y1586" s="1" t="s">
        <v>5800</v>
      </c>
      <c r="Z1586" s="27" t="s">
        <v>5801</v>
      </c>
      <c r="AA1586" s="27" t="s">
        <v>5801</v>
      </c>
      <c r="AB1586" s="5"/>
      <c r="AC1586" s="5"/>
      <c r="AD1586" s="11"/>
      <c r="AE1586" s="1" t="s">
        <v>5803</v>
      </c>
      <c r="AF1586" s="28"/>
      <c r="AG1586" s="5"/>
      <c r="AH1586" s="5"/>
      <c r="AI1586" s="11"/>
      <c r="AJ1586" s="5"/>
      <c r="AK1586" s="5"/>
      <c r="AL1586" s="18"/>
      <c r="AM1586" s="18"/>
      <c r="AN1586" s="18"/>
    </row>
    <row x14ac:dyDescent="0.25" r="1587" customHeight="1" ht="18.75">
      <c r="A1587" s="1" t="s">
        <v>1306</v>
      </c>
      <c r="B1587" s="1" t="s">
        <v>1941</v>
      </c>
      <c r="C1587" s="4">
        <v>51364105000160</v>
      </c>
      <c r="D1587" s="2" t="s">
        <v>1941</v>
      </c>
      <c r="E1587" s="4">
        <v>54997100518</v>
      </c>
      <c r="F1587" s="1" t="s">
        <v>9740</v>
      </c>
      <c r="G1587" s="22">
        <v>45348.584965277776</v>
      </c>
      <c r="H1587" s="3">
        <v>45597.23684027778</v>
      </c>
      <c r="I1587" s="22"/>
      <c r="J1587" s="1" t="s">
        <v>119</v>
      </c>
      <c r="K1587" s="1" t="s">
        <v>5863</v>
      </c>
      <c r="L1587" s="25" t="s">
        <v>9741</v>
      </c>
      <c r="M1587" s="18"/>
      <c r="N1587" s="4">
        <v>77803049</v>
      </c>
      <c r="O1587" s="4">
        <v>96472793</v>
      </c>
      <c r="P1587" s="5"/>
      <c r="Q1587" s="5"/>
      <c r="R1587" s="5"/>
      <c r="S1587" s="5"/>
      <c r="T1587" s="1" t="s">
        <v>5815</v>
      </c>
      <c r="U1587" s="1" t="s">
        <v>9742</v>
      </c>
      <c r="V1587" s="5"/>
      <c r="W1587" s="5"/>
      <c r="X1587" s="18"/>
      <c r="Y1587" s="1" t="s">
        <v>5800</v>
      </c>
      <c r="Z1587" s="27" t="s">
        <v>5801</v>
      </c>
      <c r="AA1587" s="27" t="s">
        <v>5801</v>
      </c>
      <c r="AB1587" s="5"/>
      <c r="AC1587" s="5"/>
      <c r="AD1587" s="11"/>
      <c r="AE1587" s="1" t="s">
        <v>5803</v>
      </c>
      <c r="AF1587" s="28"/>
      <c r="AG1587" s="5"/>
      <c r="AH1587" s="5"/>
      <c r="AI1587" s="11"/>
      <c r="AJ1587" s="27" t="s">
        <v>5801</v>
      </c>
      <c r="AK1587" s="5"/>
      <c r="AL1587" s="18"/>
      <c r="AM1587" s="18"/>
      <c r="AN1587" s="18"/>
    </row>
    <row x14ac:dyDescent="0.25" r="1588" customHeight="1" ht="18.75">
      <c r="A1588" s="1" t="s">
        <v>4516</v>
      </c>
      <c r="B1588" s="1" t="s">
        <v>4905</v>
      </c>
      <c r="C1588" s="4">
        <v>21095887000119</v>
      </c>
      <c r="D1588" s="2" t="s">
        <v>4905</v>
      </c>
      <c r="E1588" s="4">
        <v>31991638226</v>
      </c>
      <c r="F1588" s="1" t="s">
        <v>9743</v>
      </c>
      <c r="G1588" s="22">
        <v>45559.95616898148</v>
      </c>
      <c r="H1588" s="3">
        <v>45597.22736111111</v>
      </c>
      <c r="I1588" s="22"/>
      <c r="J1588" s="1" t="s">
        <v>119</v>
      </c>
      <c r="K1588" s="5"/>
      <c r="L1588" s="5"/>
      <c r="M1588" s="18"/>
      <c r="N1588" s="4">
        <v>88649394</v>
      </c>
      <c r="O1588" s="4">
        <v>107941457</v>
      </c>
      <c r="P1588" s="5"/>
      <c r="Q1588" s="5"/>
      <c r="R1588" s="5"/>
      <c r="S1588" s="5"/>
      <c r="T1588" s="5"/>
      <c r="U1588" s="5"/>
      <c r="V1588" s="5"/>
      <c r="W1588" s="27" t="s">
        <v>5802</v>
      </c>
      <c r="X1588" s="18"/>
      <c r="Y1588" s="1" t="s">
        <v>5800</v>
      </c>
      <c r="Z1588" s="27" t="s">
        <v>5801</v>
      </c>
      <c r="AA1588" s="27" t="s">
        <v>5801</v>
      </c>
      <c r="AB1588" s="5"/>
      <c r="AC1588" s="27" t="s">
        <v>5802</v>
      </c>
      <c r="AD1588" s="3">
        <v>45559.95327546296</v>
      </c>
      <c r="AE1588" s="1" t="s">
        <v>5803</v>
      </c>
      <c r="AF1588" s="28"/>
      <c r="AG1588" s="5"/>
      <c r="AH1588" s="5"/>
      <c r="AI1588" s="11"/>
      <c r="AJ1588" s="27" t="s">
        <v>5801</v>
      </c>
      <c r="AK1588" s="5"/>
      <c r="AL1588" s="18"/>
      <c r="AM1588" s="18"/>
      <c r="AN1588" s="18"/>
    </row>
    <row x14ac:dyDescent="0.25" r="1589" customHeight="1" ht="18.75">
      <c r="A1589" s="1" t="s">
        <v>981</v>
      </c>
      <c r="B1589" s="1" t="s">
        <v>2395</v>
      </c>
      <c r="C1589" s="4">
        <v>41312363894</v>
      </c>
      <c r="D1589" s="2" t="s">
        <v>2395</v>
      </c>
      <c r="E1589" s="4">
        <v>11946987886</v>
      </c>
      <c r="F1589" s="1" t="s">
        <v>9744</v>
      </c>
      <c r="G1589" s="22">
        <v>45498.78888888889</v>
      </c>
      <c r="H1589" s="3">
        <v>45597.23674768519</v>
      </c>
      <c r="I1589" s="22"/>
      <c r="J1589" s="1" t="s">
        <v>119</v>
      </c>
      <c r="K1589" s="1" t="s">
        <v>5812</v>
      </c>
      <c r="L1589" s="25" t="s">
        <v>5484</v>
      </c>
      <c r="M1589" s="18"/>
      <c r="N1589" s="4">
        <v>86852572</v>
      </c>
      <c r="O1589" s="4">
        <v>105145331</v>
      </c>
      <c r="P1589" s="5"/>
      <c r="Q1589" s="5"/>
      <c r="R1589" s="5"/>
      <c r="S1589" s="5"/>
      <c r="T1589" s="5"/>
      <c r="U1589" s="5"/>
      <c r="V1589" s="5"/>
      <c r="W1589" s="5"/>
      <c r="X1589" s="18"/>
      <c r="Y1589" s="1" t="s">
        <v>5800</v>
      </c>
      <c r="Z1589" s="27" t="s">
        <v>5801</v>
      </c>
      <c r="AA1589" s="27" t="s">
        <v>5801</v>
      </c>
      <c r="AB1589" s="5"/>
      <c r="AC1589" s="27" t="s">
        <v>5802</v>
      </c>
      <c r="AD1589" s="3">
        <v>45498.78886574074</v>
      </c>
      <c r="AE1589" s="1" t="s">
        <v>5803</v>
      </c>
      <c r="AF1589" s="28"/>
      <c r="AG1589" s="5"/>
      <c r="AH1589" s="5"/>
      <c r="AI1589" s="11"/>
      <c r="AJ1589" s="27" t="s">
        <v>5801</v>
      </c>
      <c r="AK1589" s="5"/>
      <c r="AL1589" s="18"/>
      <c r="AM1589" s="18"/>
      <c r="AN1589" s="18"/>
    </row>
    <row x14ac:dyDescent="0.25" r="1590" customHeight="1" ht="18.75">
      <c r="A1590" s="1" t="s">
        <v>411</v>
      </c>
      <c r="B1590" s="1" t="s">
        <v>2396</v>
      </c>
      <c r="C1590" s="4">
        <v>29689628000128</v>
      </c>
      <c r="D1590" s="2" t="s">
        <v>2396</v>
      </c>
      <c r="E1590" s="4">
        <v>21981275542</v>
      </c>
      <c r="F1590" s="1" t="s">
        <v>9745</v>
      </c>
      <c r="G1590" s="22">
        <v>45244.78790509259</v>
      </c>
      <c r="H1590" s="3">
        <v>45357.50846064815</v>
      </c>
      <c r="I1590" s="22">
        <v>45418.5715162037</v>
      </c>
      <c r="J1590" s="1" t="s">
        <v>44</v>
      </c>
      <c r="K1590" s="1" t="s">
        <v>5824</v>
      </c>
      <c r="L1590" s="25" t="s">
        <v>9746</v>
      </c>
      <c r="M1590" s="4">
        <v>889027</v>
      </c>
      <c r="N1590" s="4">
        <v>74271993</v>
      </c>
      <c r="O1590" s="4">
        <v>91499535</v>
      </c>
      <c r="P1590" s="5"/>
      <c r="Q1590" s="5"/>
      <c r="R1590" s="5"/>
      <c r="S1590" s="5"/>
      <c r="T1590" s="5"/>
      <c r="U1590" s="1" t="s">
        <v>9747</v>
      </c>
      <c r="V1590" s="5"/>
      <c r="W1590" s="5"/>
      <c r="X1590" s="18"/>
      <c r="Y1590" s="1" t="s">
        <v>5800</v>
      </c>
      <c r="Z1590" s="27" t="s">
        <v>5801</v>
      </c>
      <c r="AA1590" s="27" t="s">
        <v>5801</v>
      </c>
      <c r="AB1590" s="5"/>
      <c r="AC1590" s="5"/>
      <c r="AD1590" s="11"/>
      <c r="AE1590" s="1" t="s">
        <v>5803</v>
      </c>
      <c r="AF1590" s="28"/>
      <c r="AG1590" s="5"/>
      <c r="AH1590" s="5"/>
      <c r="AI1590" s="11"/>
      <c r="AJ1590" s="5"/>
      <c r="AK1590" s="5"/>
      <c r="AL1590" s="18"/>
      <c r="AM1590" s="18"/>
      <c r="AN1590" s="18"/>
    </row>
    <row x14ac:dyDescent="0.25" r="1591" customHeight="1" ht="18.75">
      <c r="A1591" s="1" t="s">
        <v>674</v>
      </c>
      <c r="B1591" s="1" t="s">
        <v>1942</v>
      </c>
      <c r="C1591" s="4">
        <v>38313594000163</v>
      </c>
      <c r="D1591" s="2" t="s">
        <v>1942</v>
      </c>
      <c r="E1591" s="4">
        <v>21964781889</v>
      </c>
      <c r="F1591" s="1" t="s">
        <v>9748</v>
      </c>
      <c r="G1591" s="22">
        <v>45526.97671296296</v>
      </c>
      <c r="H1591" s="3">
        <v>45597.23684027778</v>
      </c>
      <c r="I1591" s="22"/>
      <c r="J1591" s="1" t="s">
        <v>66</v>
      </c>
      <c r="K1591" s="1" t="s">
        <v>5812</v>
      </c>
      <c r="L1591" s="25" t="s">
        <v>5580</v>
      </c>
      <c r="M1591" s="18"/>
      <c r="N1591" s="4">
        <v>87668448</v>
      </c>
      <c r="O1591" s="4">
        <v>106436784</v>
      </c>
      <c r="P1591" s="5"/>
      <c r="Q1591" s="1" t="s">
        <v>5852</v>
      </c>
      <c r="R1591" s="5"/>
      <c r="S1591" s="1" t="s">
        <v>5882</v>
      </c>
      <c r="T1591" s="5"/>
      <c r="U1591" s="5"/>
      <c r="V1591" s="5"/>
      <c r="W1591" s="5"/>
      <c r="X1591" s="18"/>
      <c r="Y1591" s="1" t="s">
        <v>5800</v>
      </c>
      <c r="Z1591" s="27" t="s">
        <v>5801</v>
      </c>
      <c r="AA1591" s="27" t="s">
        <v>5801</v>
      </c>
      <c r="AB1591" s="1" t="s">
        <v>9749</v>
      </c>
      <c r="AC1591" s="27" t="s">
        <v>5802</v>
      </c>
      <c r="AD1591" s="3">
        <v>45526.97670138889</v>
      </c>
      <c r="AE1591" s="1" t="s">
        <v>5803</v>
      </c>
      <c r="AF1591" s="26" t="s">
        <v>9750</v>
      </c>
      <c r="AG1591" s="5"/>
      <c r="AH1591" s="5"/>
      <c r="AI1591" s="11"/>
      <c r="AJ1591" s="27" t="s">
        <v>5801</v>
      </c>
      <c r="AK1591" s="27" t="s">
        <v>5801</v>
      </c>
      <c r="AL1591" s="4">
        <v>0</v>
      </c>
      <c r="AM1591" s="4">
        <v>0</v>
      </c>
      <c r="AN1591" s="4">
        <v>0</v>
      </c>
    </row>
    <row x14ac:dyDescent="0.25" r="1592" customHeight="1" ht="18.75">
      <c r="A1592" s="1" t="s">
        <v>366</v>
      </c>
      <c r="B1592" s="1" t="s">
        <v>2397</v>
      </c>
      <c r="C1592" s="4">
        <v>82698085000198</v>
      </c>
      <c r="D1592" s="2" t="s">
        <v>2397</v>
      </c>
      <c r="E1592" s="4">
        <v>47992683020</v>
      </c>
      <c r="F1592" s="1" t="s">
        <v>9751</v>
      </c>
      <c r="G1592" s="22">
        <v>45225.825740740744</v>
      </c>
      <c r="H1592" s="3">
        <v>45558.71734953704</v>
      </c>
      <c r="I1592" s="22">
        <v>45558.866875</v>
      </c>
      <c r="J1592" s="1" t="s">
        <v>288</v>
      </c>
      <c r="K1592" s="1" t="s">
        <v>6143</v>
      </c>
      <c r="L1592" s="25" t="s">
        <v>9752</v>
      </c>
      <c r="M1592" s="18"/>
      <c r="N1592" s="4">
        <v>73732802</v>
      </c>
      <c r="O1592" s="4">
        <v>93302895</v>
      </c>
      <c r="P1592" s="5"/>
      <c r="Q1592" s="5"/>
      <c r="R1592" s="5"/>
      <c r="S1592" s="5"/>
      <c r="T1592" s="5"/>
      <c r="U1592" s="1" t="s">
        <v>9753</v>
      </c>
      <c r="V1592" s="5"/>
      <c r="W1592" s="27" t="s">
        <v>5802</v>
      </c>
      <c r="X1592" s="18"/>
      <c r="Y1592" s="1" t="s">
        <v>5800</v>
      </c>
      <c r="Z1592" s="27" t="s">
        <v>5801</v>
      </c>
      <c r="AA1592" s="27" t="s">
        <v>5801</v>
      </c>
      <c r="AB1592" s="5"/>
      <c r="AC1592" s="5"/>
      <c r="AD1592" s="11"/>
      <c r="AE1592" s="1" t="s">
        <v>5803</v>
      </c>
      <c r="AF1592" s="28"/>
      <c r="AG1592" s="5"/>
      <c r="AH1592" s="5"/>
      <c r="AI1592" s="11"/>
      <c r="AJ1592" s="27" t="s">
        <v>5801</v>
      </c>
      <c r="AK1592" s="5"/>
      <c r="AL1592" s="18"/>
      <c r="AM1592" s="18"/>
      <c r="AN1592" s="18"/>
    </row>
    <row x14ac:dyDescent="0.25" r="1593" customHeight="1" ht="18.75">
      <c r="A1593" s="1" t="s">
        <v>587</v>
      </c>
      <c r="B1593" s="1" t="s">
        <v>9754</v>
      </c>
      <c r="C1593" s="4">
        <v>42034830000180</v>
      </c>
      <c r="D1593" s="2" t="s">
        <v>9754</v>
      </c>
      <c r="E1593" s="18"/>
      <c r="F1593" s="1" t="s">
        <v>9755</v>
      </c>
      <c r="G1593" s="22">
        <v>44903.77002314815</v>
      </c>
      <c r="H1593" s="3">
        <v>44911.884791666664</v>
      </c>
      <c r="I1593" s="22">
        <v>45235.5087037037</v>
      </c>
      <c r="J1593" s="1" t="s">
        <v>114</v>
      </c>
      <c r="K1593" s="1" t="s">
        <v>5846</v>
      </c>
      <c r="L1593" s="25" t="s">
        <v>9756</v>
      </c>
      <c r="M1593" s="18"/>
      <c r="N1593" s="18"/>
      <c r="O1593" s="18"/>
      <c r="P1593" s="5"/>
      <c r="Q1593" s="5"/>
      <c r="R1593" s="5"/>
      <c r="S1593" s="5"/>
      <c r="T1593" s="5"/>
      <c r="U1593" s="5"/>
      <c r="V1593" s="5"/>
      <c r="W1593" s="27" t="s">
        <v>5801</v>
      </c>
      <c r="X1593" s="18"/>
      <c r="Y1593" s="1" t="s">
        <v>5800</v>
      </c>
      <c r="Z1593" s="27" t="s">
        <v>5801</v>
      </c>
      <c r="AA1593" s="27" t="s">
        <v>5801</v>
      </c>
      <c r="AB1593" s="5"/>
      <c r="AC1593" s="5"/>
      <c r="AD1593" s="11"/>
      <c r="AE1593" s="1" t="s">
        <v>5803</v>
      </c>
      <c r="AF1593" s="28"/>
      <c r="AG1593" s="5"/>
      <c r="AH1593" s="5"/>
      <c r="AI1593" s="11"/>
      <c r="AJ1593" s="5"/>
      <c r="AK1593" s="5"/>
      <c r="AL1593" s="18"/>
      <c r="AM1593" s="18"/>
      <c r="AN1593" s="18"/>
    </row>
    <row x14ac:dyDescent="0.25" r="1594" customHeight="1" ht="18.75">
      <c r="A1594" s="1" t="s">
        <v>459</v>
      </c>
      <c r="B1594" s="1" t="s">
        <v>2398</v>
      </c>
      <c r="C1594" s="4">
        <v>54936854000103</v>
      </c>
      <c r="D1594" s="2" t="s">
        <v>2398</v>
      </c>
      <c r="E1594" s="4">
        <v>47991420512</v>
      </c>
      <c r="F1594" s="1" t="s">
        <v>9757</v>
      </c>
      <c r="G1594" s="22">
        <v>45271.55627314815</v>
      </c>
      <c r="H1594" s="3">
        <v>45321.689722222225</v>
      </c>
      <c r="I1594" s="22">
        <v>45321.70245370371</v>
      </c>
      <c r="J1594" s="1" t="s">
        <v>253</v>
      </c>
      <c r="K1594" s="1" t="s">
        <v>5846</v>
      </c>
      <c r="L1594" s="25" t="s">
        <v>9758</v>
      </c>
      <c r="M1594" s="18"/>
      <c r="N1594" s="4">
        <v>75231603</v>
      </c>
      <c r="O1594" s="4">
        <v>93062003</v>
      </c>
      <c r="P1594" s="5"/>
      <c r="Q1594" s="5"/>
      <c r="R1594" s="5"/>
      <c r="S1594" s="5"/>
      <c r="T1594" s="5"/>
      <c r="U1594" s="1" t="s">
        <v>9757</v>
      </c>
      <c r="V1594" s="5"/>
      <c r="W1594" s="5"/>
      <c r="X1594" s="18"/>
      <c r="Y1594" s="1" t="s">
        <v>5800</v>
      </c>
      <c r="Z1594" s="27" t="s">
        <v>5801</v>
      </c>
      <c r="AA1594" s="27" t="s">
        <v>5801</v>
      </c>
      <c r="AB1594" s="5"/>
      <c r="AC1594" s="5"/>
      <c r="AD1594" s="11"/>
      <c r="AE1594" s="1" t="s">
        <v>5803</v>
      </c>
      <c r="AF1594" s="28"/>
      <c r="AG1594" s="5"/>
      <c r="AH1594" s="5"/>
      <c r="AI1594" s="11"/>
      <c r="AJ1594" s="5"/>
      <c r="AK1594" s="5"/>
      <c r="AL1594" s="18"/>
      <c r="AM1594" s="18"/>
      <c r="AN1594" s="18"/>
    </row>
    <row x14ac:dyDescent="0.25" r="1595" customHeight="1" ht="18.75">
      <c r="A1595" s="1" t="s">
        <v>3043</v>
      </c>
      <c r="B1595" s="1" t="s">
        <v>9759</v>
      </c>
      <c r="C1595" s="4">
        <v>27694262000150</v>
      </c>
      <c r="D1595" s="2" t="s">
        <v>9760</v>
      </c>
      <c r="E1595" s="4">
        <v>48998663034</v>
      </c>
      <c r="F1595" s="1" t="s">
        <v>9761</v>
      </c>
      <c r="G1595" s="22">
        <v>45560.01565972222</v>
      </c>
      <c r="H1595" s="3">
        <v>45562.61311342593</v>
      </c>
      <c r="I1595" s="22">
        <v>45562.710960648146</v>
      </c>
      <c r="J1595" s="1" t="s">
        <v>237</v>
      </c>
      <c r="K1595" s="5"/>
      <c r="L1595" s="5"/>
      <c r="M1595" s="18"/>
      <c r="N1595" s="4">
        <v>88650822</v>
      </c>
      <c r="O1595" s="4">
        <v>107944234</v>
      </c>
      <c r="P1595" s="5"/>
      <c r="Q1595" s="1" t="s">
        <v>6010</v>
      </c>
      <c r="R1595" s="5"/>
      <c r="S1595" s="5"/>
      <c r="T1595" s="5"/>
      <c r="U1595" s="5"/>
      <c r="V1595" s="5"/>
      <c r="W1595" s="27" t="s">
        <v>5802</v>
      </c>
      <c r="X1595" s="18"/>
      <c r="Y1595" s="1" t="s">
        <v>5800</v>
      </c>
      <c r="Z1595" s="27" t="s">
        <v>5801</v>
      </c>
      <c r="AA1595" s="27" t="s">
        <v>5801</v>
      </c>
      <c r="AB1595" s="5"/>
      <c r="AC1595" s="27" t="s">
        <v>5802</v>
      </c>
      <c r="AD1595" s="3">
        <v>45560.015648148146</v>
      </c>
      <c r="AE1595" s="1" t="s">
        <v>5803</v>
      </c>
      <c r="AF1595" s="28"/>
      <c r="AG1595" s="5"/>
      <c r="AH1595" s="5"/>
      <c r="AI1595" s="11"/>
      <c r="AJ1595" s="27" t="s">
        <v>5801</v>
      </c>
      <c r="AK1595" s="27" t="s">
        <v>5802</v>
      </c>
      <c r="AL1595" s="4">
        <v>1</v>
      </c>
      <c r="AM1595" s="4">
        <v>1</v>
      </c>
      <c r="AN1595" s="4">
        <v>6</v>
      </c>
    </row>
    <row x14ac:dyDescent="0.25" r="1596" customHeight="1" ht="18.75">
      <c r="A1596" s="1" t="s">
        <v>1388</v>
      </c>
      <c r="B1596" s="1" t="s">
        <v>1943</v>
      </c>
      <c r="C1596" s="4">
        <v>40511053000191</v>
      </c>
      <c r="D1596" s="2" t="s">
        <v>1943</v>
      </c>
      <c r="E1596" s="4">
        <v>48996232845</v>
      </c>
      <c r="F1596" s="1" t="s">
        <v>9762</v>
      </c>
      <c r="G1596" s="22">
        <v>45460.59648148148</v>
      </c>
      <c r="H1596" s="3">
        <v>45597.23679398148</v>
      </c>
      <c r="I1596" s="22"/>
      <c r="J1596" s="1" t="s">
        <v>75</v>
      </c>
      <c r="K1596" s="1" t="s">
        <v>5824</v>
      </c>
      <c r="L1596" s="5"/>
      <c r="M1596" s="4">
        <v>1095686</v>
      </c>
      <c r="N1596" s="4">
        <v>85612642</v>
      </c>
      <c r="O1596" s="4">
        <v>103146317</v>
      </c>
      <c r="P1596" s="5"/>
      <c r="Q1596" s="5"/>
      <c r="R1596" s="5"/>
      <c r="S1596" s="5"/>
      <c r="T1596" s="5"/>
      <c r="U1596" s="1" t="s">
        <v>9762</v>
      </c>
      <c r="V1596" s="5"/>
      <c r="W1596" s="5"/>
      <c r="X1596" s="18"/>
      <c r="Y1596" s="1" t="s">
        <v>5800</v>
      </c>
      <c r="Z1596" s="27" t="s">
        <v>5801</v>
      </c>
      <c r="AA1596" s="27" t="s">
        <v>5801</v>
      </c>
      <c r="AB1596" s="5"/>
      <c r="AC1596" s="27" t="s">
        <v>5802</v>
      </c>
      <c r="AD1596" s="3">
        <v>45460.58491898148</v>
      </c>
      <c r="AE1596" s="1" t="s">
        <v>5803</v>
      </c>
      <c r="AF1596" s="26" t="s">
        <v>9763</v>
      </c>
      <c r="AG1596" s="5"/>
      <c r="AH1596" s="5"/>
      <c r="AI1596" s="11"/>
      <c r="AJ1596" s="27" t="s">
        <v>5801</v>
      </c>
      <c r="AK1596" s="5"/>
      <c r="AL1596" s="18"/>
      <c r="AM1596" s="18"/>
      <c r="AN1596" s="18"/>
    </row>
    <row x14ac:dyDescent="0.25" r="1597" customHeight="1" ht="18.75">
      <c r="A1597" s="1" t="s">
        <v>659</v>
      </c>
      <c r="B1597" s="1" t="s">
        <v>4906</v>
      </c>
      <c r="C1597" s="4">
        <v>18605321000185</v>
      </c>
      <c r="D1597" s="2" t="s">
        <v>9764</v>
      </c>
      <c r="E1597" s="4">
        <v>85998639142</v>
      </c>
      <c r="F1597" s="1" t="s">
        <v>9765</v>
      </c>
      <c r="G1597" s="22">
        <v>45579.780694444446</v>
      </c>
      <c r="H1597" s="3">
        <v>45597.13584490741</v>
      </c>
      <c r="I1597" s="22"/>
      <c r="J1597" s="1" t="s">
        <v>117</v>
      </c>
      <c r="K1597" s="1" t="s">
        <v>5797</v>
      </c>
      <c r="L1597" s="25" t="s">
        <v>9766</v>
      </c>
      <c r="M1597" s="18"/>
      <c r="N1597" s="4">
        <v>89211621</v>
      </c>
      <c r="O1597" s="4">
        <v>108820300</v>
      </c>
      <c r="P1597" s="5"/>
      <c r="Q1597" s="1" t="s">
        <v>5827</v>
      </c>
      <c r="R1597" s="5"/>
      <c r="S1597" s="1" t="s">
        <v>5814</v>
      </c>
      <c r="T1597" s="1" t="s">
        <v>5798</v>
      </c>
      <c r="U1597" s="5"/>
      <c r="V1597" s="5"/>
      <c r="W1597" s="5"/>
      <c r="X1597" s="4">
        <v>147140</v>
      </c>
      <c r="Y1597" s="1" t="s">
        <v>5800</v>
      </c>
      <c r="Z1597" s="27" t="s">
        <v>5801</v>
      </c>
      <c r="AA1597" s="27" t="s">
        <v>5801</v>
      </c>
      <c r="AB1597" s="1" t="s">
        <v>9767</v>
      </c>
      <c r="AC1597" s="27" t="s">
        <v>5802</v>
      </c>
      <c r="AD1597" s="3">
        <v>45579.78068287037</v>
      </c>
      <c r="AE1597" s="1" t="s">
        <v>5803</v>
      </c>
      <c r="AF1597" s="28"/>
      <c r="AG1597" s="5"/>
      <c r="AH1597" s="5"/>
      <c r="AI1597" s="11"/>
      <c r="AJ1597" s="27" t="s">
        <v>5801</v>
      </c>
      <c r="AK1597" s="27" t="s">
        <v>5802</v>
      </c>
      <c r="AL1597" s="4">
        <v>1</v>
      </c>
      <c r="AM1597" s="4">
        <v>1</v>
      </c>
      <c r="AN1597" s="4">
        <v>3</v>
      </c>
    </row>
    <row x14ac:dyDescent="0.25" r="1598" customHeight="1" ht="18.75">
      <c r="A1598" s="1" t="s">
        <v>448</v>
      </c>
      <c r="B1598" s="1" t="s">
        <v>2399</v>
      </c>
      <c r="C1598" s="4">
        <v>7550753000110</v>
      </c>
      <c r="D1598" s="2" t="s">
        <v>9768</v>
      </c>
      <c r="E1598" s="4">
        <v>11960636335</v>
      </c>
      <c r="F1598" s="1" t="s">
        <v>9769</v>
      </c>
      <c r="G1598" s="22">
        <v>45437.73850694444</v>
      </c>
      <c r="H1598" s="3">
        <v>45597.236805555556</v>
      </c>
      <c r="I1598" s="22"/>
      <c r="J1598" s="1" t="s">
        <v>223</v>
      </c>
      <c r="K1598" s="1" t="s">
        <v>5824</v>
      </c>
      <c r="L1598" s="25" t="s">
        <v>5319</v>
      </c>
      <c r="M1598" s="4">
        <v>1211477</v>
      </c>
      <c r="N1598" s="4">
        <v>84696056</v>
      </c>
      <c r="O1598" s="4">
        <v>102006911</v>
      </c>
      <c r="P1598" s="5"/>
      <c r="Q1598" s="5"/>
      <c r="R1598" s="5"/>
      <c r="S1598" s="5"/>
      <c r="T1598" s="1" t="s">
        <v>5815</v>
      </c>
      <c r="U1598" s="1" t="s">
        <v>9770</v>
      </c>
      <c r="V1598" s="5"/>
      <c r="W1598" s="5"/>
      <c r="X1598" s="18"/>
      <c r="Y1598" s="1" t="s">
        <v>5800</v>
      </c>
      <c r="Z1598" s="27" t="s">
        <v>5801</v>
      </c>
      <c r="AA1598" s="27" t="s">
        <v>5801</v>
      </c>
      <c r="AB1598" s="5"/>
      <c r="AC1598" s="27" t="s">
        <v>5802</v>
      </c>
      <c r="AD1598" s="3">
        <v>45437.73847222222</v>
      </c>
      <c r="AE1598" s="1" t="s">
        <v>5803</v>
      </c>
      <c r="AF1598" s="28"/>
      <c r="AG1598" s="5"/>
      <c r="AH1598" s="5"/>
      <c r="AI1598" s="11"/>
      <c r="AJ1598" s="27" t="s">
        <v>5801</v>
      </c>
      <c r="AK1598" s="5"/>
      <c r="AL1598" s="18"/>
      <c r="AM1598" s="18"/>
      <c r="AN1598" s="18"/>
    </row>
    <row x14ac:dyDescent="0.25" r="1599" customHeight="1" ht="18.75">
      <c r="A1599" s="1" t="s">
        <v>858</v>
      </c>
      <c r="B1599" s="1" t="s">
        <v>2510</v>
      </c>
      <c r="C1599" s="4">
        <v>34570030000155</v>
      </c>
      <c r="D1599" s="2" t="s">
        <v>2510</v>
      </c>
      <c r="E1599" s="4">
        <v>27995833072</v>
      </c>
      <c r="F1599" s="1" t="s">
        <v>9771</v>
      </c>
      <c r="G1599" s="22">
        <v>45210.895</v>
      </c>
      <c r="H1599" s="3">
        <v>45597.23674768519</v>
      </c>
      <c r="I1599" s="22"/>
      <c r="J1599" s="1" t="s">
        <v>223</v>
      </c>
      <c r="K1599" s="1" t="s">
        <v>5797</v>
      </c>
      <c r="L1599" s="5"/>
      <c r="M1599" s="4">
        <v>1133807</v>
      </c>
      <c r="N1599" s="4">
        <v>72956334</v>
      </c>
      <c r="O1599" s="4">
        <v>89482990</v>
      </c>
      <c r="P1599" s="5"/>
      <c r="Q1599" s="5"/>
      <c r="R1599" s="5"/>
      <c r="S1599" s="5"/>
      <c r="T1599" s="1" t="s">
        <v>5798</v>
      </c>
      <c r="U1599" s="1" t="s">
        <v>9771</v>
      </c>
      <c r="V1599" s="5"/>
      <c r="W1599" s="27" t="s">
        <v>5801</v>
      </c>
      <c r="X1599" s="18"/>
      <c r="Y1599" s="1" t="s">
        <v>5800</v>
      </c>
      <c r="Z1599" s="27" t="s">
        <v>5801</v>
      </c>
      <c r="AA1599" s="27" t="s">
        <v>5801</v>
      </c>
      <c r="AB1599" s="5"/>
      <c r="AC1599" s="5"/>
      <c r="AD1599" s="11"/>
      <c r="AE1599" s="1" t="s">
        <v>5803</v>
      </c>
      <c r="AF1599" s="28"/>
      <c r="AG1599" s="5"/>
      <c r="AH1599" s="5"/>
      <c r="AI1599" s="11"/>
      <c r="AJ1599" s="27" t="s">
        <v>5801</v>
      </c>
      <c r="AK1599" s="5"/>
      <c r="AL1599" s="18"/>
      <c r="AM1599" s="18"/>
      <c r="AN1599" s="18"/>
    </row>
    <row x14ac:dyDescent="0.25" r="1600" customHeight="1" ht="18.75">
      <c r="A1600" s="1" t="s">
        <v>561</v>
      </c>
      <c r="B1600" s="1" t="s">
        <v>4907</v>
      </c>
      <c r="C1600" s="4">
        <v>31397207000175</v>
      </c>
      <c r="D1600" s="2" t="s">
        <v>4907</v>
      </c>
      <c r="E1600" s="4">
        <v>19992777857</v>
      </c>
      <c r="F1600" s="1" t="s">
        <v>9772</v>
      </c>
      <c r="G1600" s="22">
        <v>45540.91175925926</v>
      </c>
      <c r="H1600" s="3">
        <v>45597.23681712963</v>
      </c>
      <c r="I1600" s="22"/>
      <c r="J1600" s="1" t="s">
        <v>44</v>
      </c>
      <c r="K1600" s="1" t="s">
        <v>5824</v>
      </c>
      <c r="L1600" s="25" t="s">
        <v>5676</v>
      </c>
      <c r="M1600" s="4">
        <v>471823</v>
      </c>
      <c r="N1600" s="4">
        <v>88100512</v>
      </c>
      <c r="O1600" s="4">
        <v>107041157</v>
      </c>
      <c r="P1600" s="5"/>
      <c r="Q1600" s="1" t="s">
        <v>6903</v>
      </c>
      <c r="R1600" s="5"/>
      <c r="S1600" s="1" t="s">
        <v>5814</v>
      </c>
      <c r="T1600" s="5"/>
      <c r="U1600" s="5"/>
      <c r="V1600" s="5"/>
      <c r="W1600" s="5"/>
      <c r="X1600" s="18"/>
      <c r="Y1600" s="1" t="s">
        <v>5800</v>
      </c>
      <c r="Z1600" s="27" t="s">
        <v>5801</v>
      </c>
      <c r="AA1600" s="27" t="s">
        <v>5801</v>
      </c>
      <c r="AB1600" s="5"/>
      <c r="AC1600" s="27" t="s">
        <v>5802</v>
      </c>
      <c r="AD1600" s="3">
        <v>45540.91174768518</v>
      </c>
      <c r="AE1600" s="1" t="s">
        <v>5803</v>
      </c>
      <c r="AF1600" s="28"/>
      <c r="AG1600" s="5"/>
      <c r="AH1600" s="5"/>
      <c r="AI1600" s="11"/>
      <c r="AJ1600" s="27" t="s">
        <v>5802</v>
      </c>
      <c r="AK1600" s="27" t="s">
        <v>5802</v>
      </c>
      <c r="AL1600" s="4">
        <v>1</v>
      </c>
      <c r="AM1600" s="4">
        <v>1</v>
      </c>
      <c r="AN1600" s="4">
        <v>4</v>
      </c>
    </row>
    <row x14ac:dyDescent="0.25" r="1601" customHeight="1" ht="18.75">
      <c r="A1601" s="1" t="s">
        <v>9773</v>
      </c>
      <c r="B1601" s="1" t="s">
        <v>9774</v>
      </c>
      <c r="C1601" s="4">
        <v>28155477000165</v>
      </c>
      <c r="D1601" s="2" t="s">
        <v>9774</v>
      </c>
      <c r="E1601" s="4">
        <v>62982660393</v>
      </c>
      <c r="F1601" s="1" t="s">
        <v>9775</v>
      </c>
      <c r="G1601" s="22">
        <v>45223.52925925926</v>
      </c>
      <c r="H1601" s="3">
        <v>45244.77302083333</v>
      </c>
      <c r="I1601" s="22">
        <v>45317.55101851852</v>
      </c>
      <c r="J1601" s="1" t="s">
        <v>119</v>
      </c>
      <c r="K1601" s="1" t="s">
        <v>5818</v>
      </c>
      <c r="L1601" s="25" t="s">
        <v>9776</v>
      </c>
      <c r="M1601" s="18"/>
      <c r="N1601" s="4">
        <v>73670509</v>
      </c>
      <c r="O1601" s="4">
        <v>90296117</v>
      </c>
      <c r="P1601" s="5"/>
      <c r="Q1601" s="5"/>
      <c r="R1601" s="5"/>
      <c r="S1601" s="5"/>
      <c r="T1601" s="5"/>
      <c r="U1601" s="1" t="s">
        <v>9775</v>
      </c>
      <c r="V1601" s="5"/>
      <c r="W1601" s="5"/>
      <c r="X1601" s="18"/>
      <c r="Y1601" s="1" t="s">
        <v>5800</v>
      </c>
      <c r="Z1601" s="27" t="s">
        <v>5801</v>
      </c>
      <c r="AA1601" s="27" t="s">
        <v>5801</v>
      </c>
      <c r="AB1601" s="5"/>
      <c r="AC1601" s="5"/>
      <c r="AD1601" s="11"/>
      <c r="AE1601" s="1" t="s">
        <v>5803</v>
      </c>
      <c r="AF1601" s="28"/>
      <c r="AG1601" s="5"/>
      <c r="AH1601" s="5"/>
      <c r="AI1601" s="11"/>
      <c r="AJ1601" s="5"/>
      <c r="AK1601" s="5"/>
      <c r="AL1601" s="18"/>
      <c r="AM1601" s="18"/>
      <c r="AN1601" s="18"/>
    </row>
    <row x14ac:dyDescent="0.25" r="1602" customHeight="1" ht="18.75">
      <c r="A1602" s="1" t="s">
        <v>408</v>
      </c>
      <c r="B1602" s="1" t="s">
        <v>1944</v>
      </c>
      <c r="C1602" s="4">
        <v>36347341000185</v>
      </c>
      <c r="D1602" s="2" t="s">
        <v>1944</v>
      </c>
      <c r="E1602" s="4">
        <v>31982229920</v>
      </c>
      <c r="F1602" s="1" t="s">
        <v>9777</v>
      </c>
      <c r="G1602" s="22">
        <v>45414.799155092594</v>
      </c>
      <c r="H1602" s="3">
        <v>45545.554976851854</v>
      </c>
      <c r="I1602" s="22">
        <v>45547.51221064815</v>
      </c>
      <c r="J1602" s="1" t="s">
        <v>288</v>
      </c>
      <c r="K1602" s="1" t="s">
        <v>5835</v>
      </c>
      <c r="L1602" s="25" t="s">
        <v>5280</v>
      </c>
      <c r="M1602" s="18"/>
      <c r="N1602" s="4">
        <v>82778842</v>
      </c>
      <c r="O1602" s="4">
        <v>100615450</v>
      </c>
      <c r="P1602" s="5"/>
      <c r="Q1602" s="5"/>
      <c r="R1602" s="5"/>
      <c r="S1602" s="5"/>
      <c r="T1602" s="1" t="s">
        <v>5815</v>
      </c>
      <c r="U1602" s="1" t="s">
        <v>9778</v>
      </c>
      <c r="V1602" s="5"/>
      <c r="W1602" s="27" t="s">
        <v>5802</v>
      </c>
      <c r="X1602" s="18"/>
      <c r="Y1602" s="1" t="s">
        <v>5800</v>
      </c>
      <c r="Z1602" s="27" t="s">
        <v>5801</v>
      </c>
      <c r="AA1602" s="27" t="s">
        <v>5801</v>
      </c>
      <c r="AB1602" s="5"/>
      <c r="AC1602" s="27" t="s">
        <v>5802</v>
      </c>
      <c r="AD1602" s="3">
        <v>45414.79913194444</v>
      </c>
      <c r="AE1602" s="1" t="s">
        <v>5803</v>
      </c>
      <c r="AF1602" s="28"/>
      <c r="AG1602" s="5"/>
      <c r="AH1602" s="5"/>
      <c r="AI1602" s="11"/>
      <c r="AJ1602" s="27" t="s">
        <v>5801</v>
      </c>
      <c r="AK1602" s="5"/>
      <c r="AL1602" s="18"/>
      <c r="AM1602" s="18"/>
      <c r="AN1602" s="18"/>
    </row>
    <row x14ac:dyDescent="0.25" r="1603" customHeight="1" ht="18.75">
      <c r="A1603" s="1" t="s">
        <v>1374</v>
      </c>
      <c r="B1603" s="1" t="s">
        <v>5099</v>
      </c>
      <c r="C1603" s="4">
        <v>48184716000112</v>
      </c>
      <c r="D1603" s="2" t="s">
        <v>5099</v>
      </c>
      <c r="E1603" s="4">
        <v>27997960691</v>
      </c>
      <c r="F1603" s="1" t="s">
        <v>9779</v>
      </c>
      <c r="G1603" s="22">
        <v>45370.587916666664</v>
      </c>
      <c r="H1603" s="3">
        <v>45512.82472222222</v>
      </c>
      <c r="I1603" s="22">
        <v>45512.82572916667</v>
      </c>
      <c r="J1603" s="1" t="s">
        <v>119</v>
      </c>
      <c r="K1603" s="1" t="s">
        <v>5812</v>
      </c>
      <c r="L1603" s="25" t="s">
        <v>5142</v>
      </c>
      <c r="M1603" s="18"/>
      <c r="N1603" s="4">
        <v>79412613</v>
      </c>
      <c r="O1603" s="4">
        <v>98013472</v>
      </c>
      <c r="P1603" s="5"/>
      <c r="Q1603" s="5"/>
      <c r="R1603" s="5"/>
      <c r="S1603" s="5"/>
      <c r="T1603" s="5"/>
      <c r="U1603" s="1" t="s">
        <v>9779</v>
      </c>
      <c r="V1603" s="5"/>
      <c r="W1603" s="5"/>
      <c r="X1603" s="18"/>
      <c r="Y1603" s="1" t="s">
        <v>5800</v>
      </c>
      <c r="Z1603" s="27" t="s">
        <v>5801</v>
      </c>
      <c r="AA1603" s="27" t="s">
        <v>5802</v>
      </c>
      <c r="AB1603" s="5"/>
      <c r="AC1603" s="5"/>
      <c r="AD1603" s="11"/>
      <c r="AE1603" s="1" t="s">
        <v>5803</v>
      </c>
      <c r="AF1603" s="28"/>
      <c r="AG1603" s="5"/>
      <c r="AH1603" s="5"/>
      <c r="AI1603" s="11"/>
      <c r="AJ1603" s="27" t="s">
        <v>5802</v>
      </c>
      <c r="AK1603" s="5"/>
      <c r="AL1603" s="18"/>
      <c r="AM1603" s="18"/>
      <c r="AN1603" s="18"/>
    </row>
    <row x14ac:dyDescent="0.25" r="1604" customHeight="1" ht="18.75">
      <c r="A1604" s="1" t="s">
        <v>766</v>
      </c>
      <c r="B1604" s="1" t="s">
        <v>2400</v>
      </c>
      <c r="C1604" s="4">
        <v>39897660000152</v>
      </c>
      <c r="D1604" s="2" t="s">
        <v>2400</v>
      </c>
      <c r="E1604" s="4">
        <v>43996147344</v>
      </c>
      <c r="F1604" s="1" t="s">
        <v>9780</v>
      </c>
      <c r="G1604" s="22">
        <v>45552.86792824074</v>
      </c>
      <c r="H1604" s="3">
        <v>45597.23684027778</v>
      </c>
      <c r="I1604" s="22"/>
      <c r="J1604" s="1" t="s">
        <v>218</v>
      </c>
      <c r="K1604" s="5"/>
      <c r="L1604" s="5"/>
      <c r="M1604" s="18"/>
      <c r="N1604" s="4">
        <v>88488211</v>
      </c>
      <c r="O1604" s="4">
        <v>107630229</v>
      </c>
      <c r="P1604" s="5"/>
      <c r="Q1604" s="5"/>
      <c r="R1604" s="5"/>
      <c r="S1604" s="5"/>
      <c r="T1604" s="1" t="s">
        <v>5815</v>
      </c>
      <c r="U1604" s="5"/>
      <c r="V1604" s="5"/>
      <c r="W1604" s="5"/>
      <c r="X1604" s="18"/>
      <c r="Y1604" s="1" t="s">
        <v>5800</v>
      </c>
      <c r="Z1604" s="27" t="s">
        <v>5801</v>
      </c>
      <c r="AA1604" s="27" t="s">
        <v>5801</v>
      </c>
      <c r="AB1604" s="5"/>
      <c r="AC1604" s="27" t="s">
        <v>5802</v>
      </c>
      <c r="AD1604" s="3">
        <v>45552.84924768518</v>
      </c>
      <c r="AE1604" s="1" t="s">
        <v>5803</v>
      </c>
      <c r="AF1604" s="28"/>
      <c r="AG1604" s="5"/>
      <c r="AH1604" s="5"/>
      <c r="AI1604" s="11"/>
      <c r="AJ1604" s="27" t="s">
        <v>5801</v>
      </c>
      <c r="AK1604" s="5"/>
      <c r="AL1604" s="18"/>
      <c r="AM1604" s="18"/>
      <c r="AN1604" s="18"/>
    </row>
    <row x14ac:dyDescent="0.25" r="1605" customHeight="1" ht="18.75">
      <c r="A1605" s="1" t="s">
        <v>1344</v>
      </c>
      <c r="B1605" s="1" t="s">
        <v>4908</v>
      </c>
      <c r="C1605" s="4">
        <v>39628526000156</v>
      </c>
      <c r="D1605" s="2" t="s">
        <v>9781</v>
      </c>
      <c r="E1605" s="4">
        <v>11989501715</v>
      </c>
      <c r="F1605" s="1" t="s">
        <v>9782</v>
      </c>
      <c r="G1605" s="22">
        <v>45504.786724537036</v>
      </c>
      <c r="H1605" s="3">
        <v>45597.23685185185</v>
      </c>
      <c r="I1605" s="22"/>
      <c r="J1605" s="1" t="s">
        <v>75</v>
      </c>
      <c r="K1605" s="1" t="s">
        <v>5824</v>
      </c>
      <c r="L1605" s="25" t="s">
        <v>5501</v>
      </c>
      <c r="M1605" s="4">
        <v>1112900</v>
      </c>
      <c r="N1605" s="4">
        <v>86982351</v>
      </c>
      <c r="O1605" s="4">
        <v>105388438</v>
      </c>
      <c r="P1605" s="5"/>
      <c r="Q1605" s="1" t="s">
        <v>5852</v>
      </c>
      <c r="R1605" s="5"/>
      <c r="S1605" s="1" t="s">
        <v>5814</v>
      </c>
      <c r="T1605" s="1" t="s">
        <v>5815</v>
      </c>
      <c r="U1605" s="5"/>
      <c r="V1605" s="5"/>
      <c r="W1605" s="5"/>
      <c r="X1605" s="18"/>
      <c r="Y1605" s="1" t="s">
        <v>5800</v>
      </c>
      <c r="Z1605" s="27" t="s">
        <v>5801</v>
      </c>
      <c r="AA1605" s="27" t="s">
        <v>5801</v>
      </c>
      <c r="AB1605" s="1" t="s">
        <v>9783</v>
      </c>
      <c r="AC1605" s="27" t="s">
        <v>5802</v>
      </c>
      <c r="AD1605" s="3">
        <v>45504.78670138889</v>
      </c>
      <c r="AE1605" s="1" t="s">
        <v>5803</v>
      </c>
      <c r="AF1605" s="28"/>
      <c r="AG1605" s="5"/>
      <c r="AH1605" s="5"/>
      <c r="AI1605" s="11"/>
      <c r="AJ1605" s="27" t="s">
        <v>5801</v>
      </c>
      <c r="AK1605" s="27" t="s">
        <v>5801</v>
      </c>
      <c r="AL1605" s="4">
        <v>0</v>
      </c>
      <c r="AM1605" s="4">
        <v>0</v>
      </c>
      <c r="AN1605" s="4">
        <v>0</v>
      </c>
    </row>
    <row x14ac:dyDescent="0.25" r="1606" customHeight="1" ht="18.75">
      <c r="A1606" s="1" t="s">
        <v>1290</v>
      </c>
      <c r="B1606" s="1" t="s">
        <v>4909</v>
      </c>
      <c r="C1606" s="4">
        <v>26522640000155</v>
      </c>
      <c r="D1606" s="2" t="s">
        <v>9784</v>
      </c>
      <c r="E1606" s="4">
        <v>11971830102</v>
      </c>
      <c r="F1606" s="1" t="s">
        <v>9785</v>
      </c>
      <c r="G1606" s="22">
        <v>45525.76204861111</v>
      </c>
      <c r="H1606" s="3">
        <v>45597.236805555556</v>
      </c>
      <c r="I1606" s="22"/>
      <c r="J1606" s="1" t="s">
        <v>223</v>
      </c>
      <c r="K1606" s="1" t="s">
        <v>5812</v>
      </c>
      <c r="L1606" s="25" t="s">
        <v>5574</v>
      </c>
      <c r="M1606" s="18"/>
      <c r="N1606" s="4">
        <v>87633240</v>
      </c>
      <c r="O1606" s="4">
        <v>106373363</v>
      </c>
      <c r="P1606" s="5"/>
      <c r="Q1606" s="1" t="s">
        <v>5852</v>
      </c>
      <c r="R1606" s="5"/>
      <c r="S1606" s="1" t="s">
        <v>5882</v>
      </c>
      <c r="T1606" s="1" t="s">
        <v>5815</v>
      </c>
      <c r="U1606" s="5"/>
      <c r="V1606" s="5"/>
      <c r="W1606" s="5"/>
      <c r="X1606" s="18"/>
      <c r="Y1606" s="1" t="s">
        <v>5800</v>
      </c>
      <c r="Z1606" s="27" t="s">
        <v>5801</v>
      </c>
      <c r="AA1606" s="27" t="s">
        <v>5801</v>
      </c>
      <c r="AB1606" s="5"/>
      <c r="AC1606" s="27" t="s">
        <v>5802</v>
      </c>
      <c r="AD1606" s="3">
        <v>45525.76204861111</v>
      </c>
      <c r="AE1606" s="1" t="s">
        <v>5803</v>
      </c>
      <c r="AF1606" s="28"/>
      <c r="AG1606" s="5"/>
      <c r="AH1606" s="5"/>
      <c r="AI1606" s="11"/>
      <c r="AJ1606" s="27" t="s">
        <v>5801</v>
      </c>
      <c r="AK1606" s="27" t="s">
        <v>5802</v>
      </c>
      <c r="AL1606" s="4">
        <v>1</v>
      </c>
      <c r="AM1606" s="4">
        <v>0</v>
      </c>
      <c r="AN1606" s="4">
        <v>2</v>
      </c>
    </row>
    <row x14ac:dyDescent="0.25" r="1607" customHeight="1" ht="18.75">
      <c r="A1607" s="1" t="s">
        <v>369</v>
      </c>
      <c r="B1607" s="1" t="s">
        <v>9786</v>
      </c>
      <c r="C1607" s="4">
        <v>9562260000125</v>
      </c>
      <c r="D1607" s="2" t="s">
        <v>9786</v>
      </c>
      <c r="E1607" s="4">
        <v>21988278768</v>
      </c>
      <c r="F1607" s="1" t="s">
        <v>9787</v>
      </c>
      <c r="G1607" s="22">
        <v>45162.64775462963</v>
      </c>
      <c r="H1607" s="3">
        <v>45230.956782407404</v>
      </c>
      <c r="I1607" s="22">
        <v>45371.71267361111</v>
      </c>
      <c r="J1607" s="1" t="s">
        <v>181</v>
      </c>
      <c r="K1607" s="1" t="s">
        <v>5863</v>
      </c>
      <c r="L1607" s="25" t="s">
        <v>9788</v>
      </c>
      <c r="M1607" s="18"/>
      <c r="N1607" s="4">
        <v>70730708</v>
      </c>
      <c r="O1607" s="4">
        <v>86589110</v>
      </c>
      <c r="P1607" s="5"/>
      <c r="Q1607" s="5"/>
      <c r="R1607" s="5"/>
      <c r="S1607" s="5"/>
      <c r="T1607" s="5"/>
      <c r="U1607" s="1" t="s">
        <v>9789</v>
      </c>
      <c r="V1607" s="5"/>
      <c r="W1607" s="5"/>
      <c r="X1607" s="18"/>
      <c r="Y1607" s="1" t="s">
        <v>5800</v>
      </c>
      <c r="Z1607" s="27" t="s">
        <v>5801</v>
      </c>
      <c r="AA1607" s="27" t="s">
        <v>5801</v>
      </c>
      <c r="AB1607" s="5"/>
      <c r="AC1607" s="5"/>
      <c r="AD1607" s="11"/>
      <c r="AE1607" s="1" t="s">
        <v>5803</v>
      </c>
      <c r="AF1607" s="28"/>
      <c r="AG1607" s="5"/>
      <c r="AH1607" s="5"/>
      <c r="AI1607" s="11"/>
      <c r="AJ1607" s="5"/>
      <c r="AK1607" s="5"/>
      <c r="AL1607" s="18"/>
      <c r="AM1607" s="18"/>
      <c r="AN1607" s="18"/>
    </row>
    <row x14ac:dyDescent="0.25" r="1608" customHeight="1" ht="18.75">
      <c r="A1608" s="1" t="s">
        <v>2860</v>
      </c>
      <c r="B1608" s="1" t="s">
        <v>9790</v>
      </c>
      <c r="C1608" s="4">
        <v>47367439000110</v>
      </c>
      <c r="D1608" s="2" t="s">
        <v>9791</v>
      </c>
      <c r="E1608" s="4">
        <v>38988083722</v>
      </c>
      <c r="F1608" s="1" t="s">
        <v>9792</v>
      </c>
      <c r="G1608" s="22">
        <v>45585.892233796294</v>
      </c>
      <c r="H1608" s="3">
        <v>45597.236863425926</v>
      </c>
      <c r="I1608" s="22"/>
      <c r="J1608" s="1" t="s">
        <v>173</v>
      </c>
      <c r="K1608" s="5"/>
      <c r="L1608" s="25" t="s">
        <v>9793</v>
      </c>
      <c r="M1608" s="18"/>
      <c r="N1608" s="4">
        <v>89379578</v>
      </c>
      <c r="O1608" s="4">
        <v>109092334</v>
      </c>
      <c r="P1608" s="5"/>
      <c r="Q1608" s="1" t="s">
        <v>5852</v>
      </c>
      <c r="R1608" s="5"/>
      <c r="S1608" s="1" t="s">
        <v>5927</v>
      </c>
      <c r="T1608" s="5"/>
      <c r="U1608" s="5"/>
      <c r="V1608" s="5"/>
      <c r="W1608" s="5"/>
      <c r="X1608" s="18"/>
      <c r="Y1608" s="1" t="s">
        <v>5800</v>
      </c>
      <c r="Z1608" s="27" t="s">
        <v>5801</v>
      </c>
      <c r="AA1608" s="27" t="s">
        <v>5802</v>
      </c>
      <c r="AB1608" s="5"/>
      <c r="AC1608" s="27" t="s">
        <v>5802</v>
      </c>
      <c r="AD1608" s="3">
        <v>45585.892222222225</v>
      </c>
      <c r="AE1608" s="1" t="s">
        <v>5803</v>
      </c>
      <c r="AF1608" s="28"/>
      <c r="AG1608" s="5"/>
      <c r="AH1608" s="5"/>
      <c r="AI1608" s="11"/>
      <c r="AJ1608" s="27" t="s">
        <v>5802</v>
      </c>
      <c r="AK1608" s="27" t="s">
        <v>5802</v>
      </c>
      <c r="AL1608" s="4">
        <v>1</v>
      </c>
      <c r="AM1608" s="4">
        <v>1</v>
      </c>
      <c r="AN1608" s="4">
        <v>2</v>
      </c>
    </row>
    <row x14ac:dyDescent="0.25" r="1609" customHeight="1" ht="18.75">
      <c r="A1609" s="1" t="s">
        <v>1314</v>
      </c>
      <c r="B1609" s="1" t="s">
        <v>2401</v>
      </c>
      <c r="C1609" s="4">
        <v>26768426000183</v>
      </c>
      <c r="D1609" s="2" t="s">
        <v>2401</v>
      </c>
      <c r="E1609" s="4">
        <v>35998982218</v>
      </c>
      <c r="F1609" s="1" t="s">
        <v>9794</v>
      </c>
      <c r="G1609" s="22">
        <v>45261.11709490741</v>
      </c>
      <c r="H1609" s="3">
        <v>45288.70829861111</v>
      </c>
      <c r="I1609" s="22">
        <v>45329.71480324074</v>
      </c>
      <c r="J1609" s="1" t="s">
        <v>119</v>
      </c>
      <c r="K1609" s="1" t="s">
        <v>5835</v>
      </c>
      <c r="L1609" s="25" t="s">
        <v>9795</v>
      </c>
      <c r="M1609" s="18"/>
      <c r="N1609" s="4">
        <v>74799808</v>
      </c>
      <c r="O1609" s="4">
        <v>92594510</v>
      </c>
      <c r="P1609" s="5"/>
      <c r="Q1609" s="5"/>
      <c r="R1609" s="5"/>
      <c r="S1609" s="5"/>
      <c r="T1609" s="1" t="s">
        <v>5815</v>
      </c>
      <c r="U1609" s="1" t="s">
        <v>9796</v>
      </c>
      <c r="V1609" s="5"/>
      <c r="W1609" s="5"/>
      <c r="X1609" s="18"/>
      <c r="Y1609" s="1" t="s">
        <v>5800</v>
      </c>
      <c r="Z1609" s="27" t="s">
        <v>5801</v>
      </c>
      <c r="AA1609" s="27" t="s">
        <v>5801</v>
      </c>
      <c r="AB1609" s="5"/>
      <c r="AC1609" s="5"/>
      <c r="AD1609" s="11"/>
      <c r="AE1609" s="1" t="s">
        <v>5803</v>
      </c>
      <c r="AF1609" s="28"/>
      <c r="AG1609" s="5"/>
      <c r="AH1609" s="5"/>
      <c r="AI1609" s="11"/>
      <c r="AJ1609" s="5"/>
      <c r="AK1609" s="5"/>
      <c r="AL1609" s="18"/>
      <c r="AM1609" s="18"/>
      <c r="AN1609" s="18"/>
    </row>
    <row x14ac:dyDescent="0.25" r="1610" customHeight="1" ht="18.75">
      <c r="A1610" s="1" t="s">
        <v>750</v>
      </c>
      <c r="B1610" s="1" t="s">
        <v>1945</v>
      </c>
      <c r="C1610" s="4">
        <v>17317371000102</v>
      </c>
      <c r="D1610" s="2" t="s">
        <v>9797</v>
      </c>
      <c r="E1610" s="4">
        <v>37988014255</v>
      </c>
      <c r="F1610" s="1" t="s">
        <v>9798</v>
      </c>
      <c r="G1610" s="22">
        <v>45469.60994212963</v>
      </c>
      <c r="H1610" s="3">
        <v>45597.236863425926</v>
      </c>
      <c r="I1610" s="22"/>
      <c r="J1610" s="1" t="s">
        <v>316</v>
      </c>
      <c r="K1610" s="1" t="s">
        <v>5863</v>
      </c>
      <c r="L1610" s="25" t="s">
        <v>5399</v>
      </c>
      <c r="M1610" s="18"/>
      <c r="N1610" s="4">
        <v>85956459</v>
      </c>
      <c r="O1610" s="4">
        <v>103749838</v>
      </c>
      <c r="P1610" s="5"/>
      <c r="Q1610" s="5"/>
      <c r="R1610" s="5"/>
      <c r="S1610" s="5"/>
      <c r="T1610" s="5"/>
      <c r="U1610" s="1" t="s">
        <v>9799</v>
      </c>
      <c r="V1610" s="5"/>
      <c r="W1610" s="5"/>
      <c r="X1610" s="18"/>
      <c r="Y1610" s="1" t="s">
        <v>5800</v>
      </c>
      <c r="Z1610" s="27" t="s">
        <v>5801</v>
      </c>
      <c r="AA1610" s="27" t="s">
        <v>5801</v>
      </c>
      <c r="AB1610" s="5"/>
      <c r="AC1610" s="27" t="s">
        <v>5802</v>
      </c>
      <c r="AD1610" s="3">
        <v>45469.609918981485</v>
      </c>
      <c r="AE1610" s="1" t="s">
        <v>5803</v>
      </c>
      <c r="AF1610" s="28"/>
      <c r="AG1610" s="5"/>
      <c r="AH1610" s="5"/>
      <c r="AI1610" s="11"/>
      <c r="AJ1610" s="27" t="s">
        <v>5801</v>
      </c>
      <c r="AK1610" s="5"/>
      <c r="AL1610" s="18"/>
      <c r="AM1610" s="18"/>
      <c r="AN1610" s="18"/>
    </row>
    <row x14ac:dyDescent="0.25" r="1611" customHeight="1" ht="18.75">
      <c r="A1611" s="1" t="s">
        <v>1233</v>
      </c>
      <c r="B1611" s="1" t="s">
        <v>2511</v>
      </c>
      <c r="C1611" s="4">
        <v>16316773730</v>
      </c>
      <c r="D1611" s="2" t="s">
        <v>2511</v>
      </c>
      <c r="E1611" s="4">
        <v>21976242926</v>
      </c>
      <c r="F1611" s="1" t="s">
        <v>9800</v>
      </c>
      <c r="G1611" s="22">
        <v>45330.80685185185</v>
      </c>
      <c r="H1611" s="3">
        <v>45597.236805555556</v>
      </c>
      <c r="I1611" s="22"/>
      <c r="J1611" s="1" t="s">
        <v>75</v>
      </c>
      <c r="K1611" s="1" t="s">
        <v>5818</v>
      </c>
      <c r="L1611" s="25" t="s">
        <v>9801</v>
      </c>
      <c r="M1611" s="18"/>
      <c r="N1611" s="4">
        <v>77344797</v>
      </c>
      <c r="O1611" s="4">
        <v>95740855</v>
      </c>
      <c r="P1611" s="5"/>
      <c r="Q1611" s="5"/>
      <c r="R1611" s="5"/>
      <c r="S1611" s="5"/>
      <c r="T1611" s="5"/>
      <c r="U1611" s="5"/>
      <c r="V1611" s="5"/>
      <c r="W1611" s="27" t="s">
        <v>5801</v>
      </c>
      <c r="X1611" s="18"/>
      <c r="Y1611" s="1" t="s">
        <v>5800</v>
      </c>
      <c r="Z1611" s="27" t="s">
        <v>5801</v>
      </c>
      <c r="AA1611" s="27" t="s">
        <v>5801</v>
      </c>
      <c r="AB1611" s="5"/>
      <c r="AC1611" s="5"/>
      <c r="AD1611" s="11"/>
      <c r="AE1611" s="1" t="s">
        <v>5803</v>
      </c>
      <c r="AF1611" s="28"/>
      <c r="AG1611" s="5"/>
      <c r="AH1611" s="5"/>
      <c r="AI1611" s="11"/>
      <c r="AJ1611" s="27" t="s">
        <v>5801</v>
      </c>
      <c r="AK1611" s="5"/>
      <c r="AL1611" s="18"/>
      <c r="AM1611" s="18"/>
      <c r="AN1611" s="18"/>
    </row>
    <row x14ac:dyDescent="0.25" r="1612" customHeight="1" ht="18.75">
      <c r="A1612" s="1" t="s">
        <v>9802</v>
      </c>
      <c r="B1612" s="1" t="s">
        <v>9803</v>
      </c>
      <c r="C1612" s="18"/>
      <c r="D1612" s="2" t="s">
        <v>9803</v>
      </c>
      <c r="E1612" s="4">
        <v>31984470663</v>
      </c>
      <c r="F1612" s="1" t="s">
        <v>9804</v>
      </c>
      <c r="G1612" s="22">
        <v>45111.53710648148</v>
      </c>
      <c r="H1612" s="3">
        <v>45111.53710648148</v>
      </c>
      <c r="I1612" s="22">
        <v>45235.55241898148</v>
      </c>
      <c r="J1612" s="1" t="s">
        <v>114</v>
      </c>
      <c r="K1612" s="5"/>
      <c r="L1612" s="25" t="s">
        <v>9805</v>
      </c>
      <c r="M1612" s="18"/>
      <c r="N1612" s="4">
        <v>68178719</v>
      </c>
      <c r="O1612" s="4">
        <v>83204651</v>
      </c>
      <c r="P1612" s="5"/>
      <c r="Q1612" s="1" t="s">
        <v>5976</v>
      </c>
      <c r="R1612" s="1" t="s">
        <v>6042</v>
      </c>
      <c r="S1612" s="1" t="s">
        <v>5814</v>
      </c>
      <c r="T1612" s="5"/>
      <c r="U1612" s="5"/>
      <c r="V1612" s="5"/>
      <c r="W1612" s="27" t="s">
        <v>5802</v>
      </c>
      <c r="X1612" s="18"/>
      <c r="Y1612" s="1" t="s">
        <v>5800</v>
      </c>
      <c r="Z1612" s="27" t="s">
        <v>5801</v>
      </c>
      <c r="AA1612" s="27" t="s">
        <v>5801</v>
      </c>
      <c r="AB1612" s="5"/>
      <c r="AC1612" s="5"/>
      <c r="AD1612" s="11"/>
      <c r="AE1612" s="1" t="s">
        <v>5803</v>
      </c>
      <c r="AF1612" s="28"/>
      <c r="AG1612" s="5"/>
      <c r="AH1612" s="5"/>
      <c r="AI1612" s="11"/>
      <c r="AJ1612" s="5"/>
      <c r="AK1612" s="5"/>
      <c r="AL1612" s="18"/>
      <c r="AM1612" s="18"/>
      <c r="AN1612" s="18"/>
    </row>
    <row x14ac:dyDescent="0.25" r="1613" customHeight="1" ht="18.75">
      <c r="A1613" s="1" t="s">
        <v>1248</v>
      </c>
      <c r="B1613" s="1" t="s">
        <v>4910</v>
      </c>
      <c r="C1613" s="4">
        <v>39765390000126</v>
      </c>
      <c r="D1613" s="2" t="s">
        <v>4910</v>
      </c>
      <c r="E1613" s="4">
        <v>31998199496</v>
      </c>
      <c r="F1613" s="1" t="s">
        <v>9806</v>
      </c>
      <c r="G1613" s="22">
        <v>45476.50034722222</v>
      </c>
      <c r="H1613" s="3">
        <v>45597.23688657407</v>
      </c>
      <c r="I1613" s="22"/>
      <c r="J1613" s="1" t="s">
        <v>223</v>
      </c>
      <c r="K1613" s="1" t="s">
        <v>5797</v>
      </c>
      <c r="L1613" s="5"/>
      <c r="M1613" s="18"/>
      <c r="N1613" s="4">
        <v>86127203</v>
      </c>
      <c r="O1613" s="4">
        <v>104045819</v>
      </c>
      <c r="P1613" s="5"/>
      <c r="Q1613" s="5"/>
      <c r="R1613" s="5"/>
      <c r="S1613" s="5"/>
      <c r="T1613" s="1" t="s">
        <v>5815</v>
      </c>
      <c r="U1613" s="5"/>
      <c r="V1613" s="5"/>
      <c r="W1613" s="5"/>
      <c r="X1613" s="4">
        <v>132578</v>
      </c>
      <c r="Y1613" s="1" t="s">
        <v>5800</v>
      </c>
      <c r="Z1613" s="27" t="s">
        <v>5801</v>
      </c>
      <c r="AA1613" s="27" t="s">
        <v>5801</v>
      </c>
      <c r="AB1613" s="5"/>
      <c r="AC1613" s="27" t="s">
        <v>5802</v>
      </c>
      <c r="AD1613" s="3">
        <v>45476.49622685185</v>
      </c>
      <c r="AE1613" s="1" t="s">
        <v>5803</v>
      </c>
      <c r="AF1613" s="28"/>
      <c r="AG1613" s="5"/>
      <c r="AH1613" s="5"/>
      <c r="AI1613" s="11"/>
      <c r="AJ1613" s="27" t="s">
        <v>5801</v>
      </c>
      <c r="AK1613" s="5"/>
      <c r="AL1613" s="18"/>
      <c r="AM1613" s="18"/>
      <c r="AN1613" s="18"/>
    </row>
    <row x14ac:dyDescent="0.25" r="1614" customHeight="1" ht="18.75">
      <c r="A1614" s="1" t="s">
        <v>703</v>
      </c>
      <c r="B1614" s="1" t="s">
        <v>2512</v>
      </c>
      <c r="C1614" s="4">
        <v>10721006000101</v>
      </c>
      <c r="D1614" s="2" t="s">
        <v>2512</v>
      </c>
      <c r="E1614" s="4">
        <v>11992471007</v>
      </c>
      <c r="F1614" s="1" t="s">
        <v>9807</v>
      </c>
      <c r="G1614" s="22">
        <v>45197.8765162037</v>
      </c>
      <c r="H1614" s="3">
        <v>45597.23688657407</v>
      </c>
      <c r="I1614" s="22"/>
      <c r="J1614" s="1" t="s">
        <v>20</v>
      </c>
      <c r="K1614" s="1" t="s">
        <v>5812</v>
      </c>
      <c r="L1614" s="25" t="s">
        <v>9808</v>
      </c>
      <c r="M1614" s="18"/>
      <c r="N1614" s="4">
        <v>72499164</v>
      </c>
      <c r="O1614" s="4">
        <v>107576266</v>
      </c>
      <c r="P1614" s="5"/>
      <c r="Q1614" s="5"/>
      <c r="R1614" s="5"/>
      <c r="S1614" s="5"/>
      <c r="T1614" s="5"/>
      <c r="U1614" s="1" t="s">
        <v>9809</v>
      </c>
      <c r="V1614" s="5"/>
      <c r="W1614" s="5"/>
      <c r="X1614" s="18"/>
      <c r="Y1614" s="1" t="s">
        <v>5800</v>
      </c>
      <c r="Z1614" s="27" t="s">
        <v>5801</v>
      </c>
      <c r="AA1614" s="27" t="s">
        <v>5801</v>
      </c>
      <c r="AB1614" s="5"/>
      <c r="AC1614" s="5"/>
      <c r="AD1614" s="11"/>
      <c r="AE1614" s="1" t="s">
        <v>5803</v>
      </c>
      <c r="AF1614" s="28"/>
      <c r="AG1614" s="5"/>
      <c r="AH1614" s="5"/>
      <c r="AI1614" s="11"/>
      <c r="AJ1614" s="27" t="s">
        <v>5801</v>
      </c>
      <c r="AK1614" s="5"/>
      <c r="AL1614" s="18"/>
      <c r="AM1614" s="18"/>
      <c r="AN1614" s="18"/>
    </row>
    <row x14ac:dyDescent="0.25" r="1615" customHeight="1" ht="18.75">
      <c r="A1615" s="1" t="s">
        <v>1621</v>
      </c>
      <c r="B1615" s="1" t="s">
        <v>2513</v>
      </c>
      <c r="C1615" s="4">
        <v>27391071000119</v>
      </c>
      <c r="D1615" s="2" t="s">
        <v>2513</v>
      </c>
      <c r="E1615" s="4">
        <v>11997211744</v>
      </c>
      <c r="F1615" s="1" t="s">
        <v>9810</v>
      </c>
      <c r="G1615" s="22">
        <v>45327.713796296295</v>
      </c>
      <c r="H1615" s="3">
        <v>45597.236875</v>
      </c>
      <c r="I1615" s="22"/>
      <c r="J1615" s="1" t="s">
        <v>119</v>
      </c>
      <c r="K1615" s="1" t="s">
        <v>5846</v>
      </c>
      <c r="L1615" s="25" t="s">
        <v>9811</v>
      </c>
      <c r="M1615" s="18"/>
      <c r="N1615" s="4">
        <v>77247520</v>
      </c>
      <c r="O1615" s="4">
        <v>95575972</v>
      </c>
      <c r="P1615" s="5"/>
      <c r="Q1615" s="5"/>
      <c r="R1615" s="5"/>
      <c r="S1615" s="5"/>
      <c r="T1615" s="5"/>
      <c r="U1615" s="1" t="s">
        <v>9810</v>
      </c>
      <c r="V1615" s="5"/>
      <c r="W1615" s="5"/>
      <c r="X1615" s="18"/>
      <c r="Y1615" s="1" t="s">
        <v>5800</v>
      </c>
      <c r="Z1615" s="27" t="s">
        <v>5801</v>
      </c>
      <c r="AA1615" s="27" t="s">
        <v>5801</v>
      </c>
      <c r="AB1615" s="5"/>
      <c r="AC1615" s="5"/>
      <c r="AD1615" s="11"/>
      <c r="AE1615" s="1" t="s">
        <v>5803</v>
      </c>
      <c r="AF1615" s="28"/>
      <c r="AG1615" s="5"/>
      <c r="AH1615" s="5"/>
      <c r="AI1615" s="11"/>
      <c r="AJ1615" s="27" t="s">
        <v>5801</v>
      </c>
      <c r="AK1615" s="5"/>
      <c r="AL1615" s="18"/>
      <c r="AM1615" s="18"/>
      <c r="AN1615" s="18"/>
    </row>
    <row x14ac:dyDescent="0.25" r="1616" customHeight="1" ht="18.75">
      <c r="A1616" s="1" t="s">
        <v>625</v>
      </c>
      <c r="B1616" s="1" t="s">
        <v>9812</v>
      </c>
      <c r="C1616" s="18"/>
      <c r="D1616" s="2" t="s">
        <v>9812</v>
      </c>
      <c r="E1616" s="4">
        <v>85991859059</v>
      </c>
      <c r="F1616" s="1" t="s">
        <v>9813</v>
      </c>
      <c r="G1616" s="22">
        <v>45267.77128472222</v>
      </c>
      <c r="H1616" s="3">
        <v>45279.643692129626</v>
      </c>
      <c r="I1616" s="22">
        <v>45279.709340277775</v>
      </c>
      <c r="J1616" s="1" t="s">
        <v>41</v>
      </c>
      <c r="K1616" s="1" t="s">
        <v>5797</v>
      </c>
      <c r="L1616" s="25" t="s">
        <v>5216</v>
      </c>
      <c r="M1616" s="18"/>
      <c r="N1616" s="4">
        <v>75157298</v>
      </c>
      <c r="O1616" s="4">
        <v>92912142</v>
      </c>
      <c r="P1616" s="5"/>
      <c r="Q1616" s="5"/>
      <c r="R1616" s="5"/>
      <c r="S1616" s="5"/>
      <c r="T1616" s="1" t="s">
        <v>5815</v>
      </c>
      <c r="U1616" s="5"/>
      <c r="V1616" s="5"/>
      <c r="W1616" s="5"/>
      <c r="X1616" s="18"/>
      <c r="Y1616" s="1" t="s">
        <v>5800</v>
      </c>
      <c r="Z1616" s="27" t="s">
        <v>5801</v>
      </c>
      <c r="AA1616" s="27" t="s">
        <v>5801</v>
      </c>
      <c r="AB1616" s="5"/>
      <c r="AC1616" s="5"/>
      <c r="AD1616" s="11"/>
      <c r="AE1616" s="1" t="s">
        <v>5803</v>
      </c>
      <c r="AF1616" s="28"/>
      <c r="AG1616" s="5"/>
      <c r="AH1616" s="5"/>
      <c r="AI1616" s="11"/>
      <c r="AJ1616" s="5"/>
      <c r="AK1616" s="5"/>
      <c r="AL1616" s="18"/>
      <c r="AM1616" s="18"/>
      <c r="AN1616" s="18"/>
    </row>
    <row x14ac:dyDescent="0.25" r="1617" customHeight="1" ht="18.75">
      <c r="A1617" s="1" t="s">
        <v>424</v>
      </c>
      <c r="B1617" s="1" t="s">
        <v>1946</v>
      </c>
      <c r="C1617" s="4">
        <v>26084503000186</v>
      </c>
      <c r="D1617" s="2" t="s">
        <v>9814</v>
      </c>
      <c r="E1617" s="4">
        <v>54991381738</v>
      </c>
      <c r="F1617" s="1" t="s">
        <v>9815</v>
      </c>
      <c r="G1617" s="22">
        <v>45421.58085648148</v>
      </c>
      <c r="H1617" s="3">
        <v>45597.236759259256</v>
      </c>
      <c r="I1617" s="22"/>
      <c r="J1617" s="1" t="s">
        <v>41</v>
      </c>
      <c r="K1617" s="1" t="s">
        <v>5835</v>
      </c>
      <c r="L1617" s="25" t="s">
        <v>5292</v>
      </c>
      <c r="M1617" s="18"/>
      <c r="N1617" s="4">
        <v>84025756</v>
      </c>
      <c r="O1617" s="4">
        <v>101025799</v>
      </c>
      <c r="P1617" s="5"/>
      <c r="Q1617" s="5"/>
      <c r="R1617" s="5"/>
      <c r="S1617" s="5"/>
      <c r="T1617" s="5"/>
      <c r="U1617" s="1" t="s">
        <v>9816</v>
      </c>
      <c r="V1617" s="5"/>
      <c r="W1617" s="5"/>
      <c r="X1617" s="18"/>
      <c r="Y1617" s="1" t="s">
        <v>5800</v>
      </c>
      <c r="Z1617" s="27" t="s">
        <v>5801</v>
      </c>
      <c r="AA1617" s="27" t="s">
        <v>5801</v>
      </c>
      <c r="AB1617" s="5"/>
      <c r="AC1617" s="27" t="s">
        <v>5802</v>
      </c>
      <c r="AD1617" s="3">
        <v>45421.58082175926</v>
      </c>
      <c r="AE1617" s="1" t="s">
        <v>5803</v>
      </c>
      <c r="AF1617" s="28"/>
      <c r="AG1617" s="5"/>
      <c r="AH1617" s="5"/>
      <c r="AI1617" s="11"/>
      <c r="AJ1617" s="27" t="s">
        <v>5801</v>
      </c>
      <c r="AK1617" s="5"/>
      <c r="AL1617" s="18"/>
      <c r="AM1617" s="18"/>
      <c r="AN1617" s="18"/>
    </row>
    <row x14ac:dyDescent="0.25" r="1618" customHeight="1" ht="18.75">
      <c r="A1618" s="1" t="s">
        <v>1503</v>
      </c>
      <c r="B1618" s="1" t="s">
        <v>4911</v>
      </c>
      <c r="C1618" s="4">
        <v>45898964000137</v>
      </c>
      <c r="D1618" s="2" t="s">
        <v>4911</v>
      </c>
      <c r="E1618" s="4">
        <v>51996099499</v>
      </c>
      <c r="F1618" s="1" t="s">
        <v>9817</v>
      </c>
      <c r="G1618" s="22">
        <v>45560.73516203704</v>
      </c>
      <c r="H1618" s="3">
        <v>45597.23679398148</v>
      </c>
      <c r="I1618" s="22"/>
      <c r="J1618" s="1" t="s">
        <v>306</v>
      </c>
      <c r="K1618" s="1" t="s">
        <v>5812</v>
      </c>
      <c r="L1618" s="25" t="s">
        <v>5744</v>
      </c>
      <c r="M1618" s="18"/>
      <c r="N1618" s="4">
        <v>88661202</v>
      </c>
      <c r="O1618" s="4">
        <v>107966146</v>
      </c>
      <c r="P1618" s="5"/>
      <c r="Q1618" s="5"/>
      <c r="R1618" s="5"/>
      <c r="S1618" s="5"/>
      <c r="T1618" s="1" t="s">
        <v>5815</v>
      </c>
      <c r="U1618" s="5"/>
      <c r="V1618" s="5"/>
      <c r="W1618" s="5"/>
      <c r="X1618" s="18"/>
      <c r="Y1618" s="1" t="s">
        <v>5800</v>
      </c>
      <c r="Z1618" s="27" t="s">
        <v>5801</v>
      </c>
      <c r="AA1618" s="27" t="s">
        <v>5801</v>
      </c>
      <c r="AB1618" s="5"/>
      <c r="AC1618" s="27" t="s">
        <v>5802</v>
      </c>
      <c r="AD1618" s="3">
        <v>45534.83695601852</v>
      </c>
      <c r="AE1618" s="1" t="s">
        <v>5803</v>
      </c>
      <c r="AF1618" s="28"/>
      <c r="AG1618" s="5"/>
      <c r="AH1618" s="5"/>
      <c r="AI1618" s="11"/>
      <c r="AJ1618" s="27" t="s">
        <v>5801</v>
      </c>
      <c r="AK1618" s="5"/>
      <c r="AL1618" s="18"/>
      <c r="AM1618" s="18"/>
      <c r="AN1618" s="18"/>
    </row>
    <row x14ac:dyDescent="0.25" r="1619" customHeight="1" ht="18.75">
      <c r="A1619" s="1" t="s">
        <v>1323</v>
      </c>
      <c r="B1619" s="1" t="s">
        <v>2402</v>
      </c>
      <c r="C1619" s="4">
        <v>23821266000109</v>
      </c>
      <c r="D1619" s="2" t="s">
        <v>2402</v>
      </c>
      <c r="E1619" s="4">
        <v>11985419968</v>
      </c>
      <c r="F1619" s="1" t="s">
        <v>9818</v>
      </c>
      <c r="G1619" s="22">
        <v>45205.59054398148</v>
      </c>
      <c r="H1619" s="3">
        <v>45235.63003472222</v>
      </c>
      <c r="I1619" s="22">
        <v>45273.61996527778</v>
      </c>
      <c r="J1619" s="1" t="s">
        <v>119</v>
      </c>
      <c r="K1619" s="1" t="s">
        <v>5824</v>
      </c>
      <c r="L1619" s="25" t="s">
        <v>9819</v>
      </c>
      <c r="M1619" s="4">
        <v>805991</v>
      </c>
      <c r="N1619" s="4">
        <v>72896481</v>
      </c>
      <c r="O1619" s="4">
        <v>89350419</v>
      </c>
      <c r="P1619" s="5"/>
      <c r="Q1619" s="5"/>
      <c r="R1619" s="5"/>
      <c r="S1619" s="5"/>
      <c r="T1619" s="5"/>
      <c r="U1619" s="1" t="s">
        <v>9820</v>
      </c>
      <c r="V1619" s="5"/>
      <c r="W1619" s="5"/>
      <c r="X1619" s="18"/>
      <c r="Y1619" s="1" t="s">
        <v>5800</v>
      </c>
      <c r="Z1619" s="27" t="s">
        <v>5801</v>
      </c>
      <c r="AA1619" s="27" t="s">
        <v>5801</v>
      </c>
      <c r="AB1619" s="5"/>
      <c r="AC1619" s="5"/>
      <c r="AD1619" s="11"/>
      <c r="AE1619" s="1" t="s">
        <v>5803</v>
      </c>
      <c r="AF1619" s="28"/>
      <c r="AG1619" s="5"/>
      <c r="AH1619" s="5"/>
      <c r="AI1619" s="11"/>
      <c r="AJ1619" s="5"/>
      <c r="AK1619" s="5"/>
      <c r="AL1619" s="18"/>
      <c r="AM1619" s="18"/>
      <c r="AN1619" s="18"/>
    </row>
    <row x14ac:dyDescent="0.25" r="1620" customHeight="1" ht="18.75">
      <c r="A1620" s="1" t="s">
        <v>504</v>
      </c>
      <c r="B1620" s="1" t="s">
        <v>1988</v>
      </c>
      <c r="C1620" s="4">
        <v>13807794000141</v>
      </c>
      <c r="D1620" s="2" t="s">
        <v>9821</v>
      </c>
      <c r="E1620" s="4">
        <v>11995000056</v>
      </c>
      <c r="F1620" s="1" t="s">
        <v>9822</v>
      </c>
      <c r="G1620" s="22">
        <v>45530.49508101852</v>
      </c>
      <c r="H1620" s="3">
        <v>45597.23679398148</v>
      </c>
      <c r="I1620" s="22"/>
      <c r="J1620" s="1" t="s">
        <v>234</v>
      </c>
      <c r="K1620" s="1" t="s">
        <v>5797</v>
      </c>
      <c r="L1620" s="25" t="s">
        <v>5585</v>
      </c>
      <c r="M1620" s="18"/>
      <c r="N1620" s="4">
        <v>87759361</v>
      </c>
      <c r="O1620" s="4">
        <v>106552332</v>
      </c>
      <c r="P1620" s="5"/>
      <c r="Q1620" s="1" t="s">
        <v>6592</v>
      </c>
      <c r="R1620" s="5"/>
      <c r="S1620" s="1" t="s">
        <v>5814</v>
      </c>
      <c r="T1620" s="5"/>
      <c r="U1620" s="5"/>
      <c r="V1620" s="5"/>
      <c r="W1620" s="5"/>
      <c r="X1620" s="4">
        <v>139900</v>
      </c>
      <c r="Y1620" s="1" t="s">
        <v>5800</v>
      </c>
      <c r="Z1620" s="27" t="s">
        <v>5801</v>
      </c>
      <c r="AA1620" s="27" t="s">
        <v>5801</v>
      </c>
      <c r="AB1620" s="1" t="s">
        <v>9823</v>
      </c>
      <c r="AC1620" s="27" t="s">
        <v>5802</v>
      </c>
      <c r="AD1620" s="3">
        <v>45530.495046296295</v>
      </c>
      <c r="AE1620" s="1" t="s">
        <v>5803</v>
      </c>
      <c r="AF1620" s="28"/>
      <c r="AG1620" s="5"/>
      <c r="AH1620" s="5"/>
      <c r="AI1620" s="11"/>
      <c r="AJ1620" s="27" t="s">
        <v>5801</v>
      </c>
      <c r="AK1620" s="27" t="s">
        <v>5801</v>
      </c>
      <c r="AL1620" s="4">
        <v>0</v>
      </c>
      <c r="AM1620" s="4">
        <v>0</v>
      </c>
      <c r="AN1620" s="4">
        <v>0</v>
      </c>
    </row>
    <row x14ac:dyDescent="0.25" r="1621" customHeight="1" ht="18.75">
      <c r="A1621" s="1" t="s">
        <v>487</v>
      </c>
      <c r="B1621" s="1" t="s">
        <v>2080</v>
      </c>
      <c r="C1621" s="4">
        <v>50300951000154</v>
      </c>
      <c r="D1621" s="2" t="s">
        <v>2080</v>
      </c>
      <c r="E1621" s="4">
        <v>41984038922</v>
      </c>
      <c r="F1621" s="1" t="s">
        <v>9824</v>
      </c>
      <c r="G1621" s="22">
        <v>45407.535219907404</v>
      </c>
      <c r="H1621" s="3">
        <v>45597.23685185185</v>
      </c>
      <c r="I1621" s="22"/>
      <c r="J1621" s="1" t="s">
        <v>44</v>
      </c>
      <c r="K1621" s="1" t="s">
        <v>5893</v>
      </c>
      <c r="L1621" s="25" t="s">
        <v>5259</v>
      </c>
      <c r="M1621" s="18"/>
      <c r="N1621" s="4">
        <v>82452789</v>
      </c>
      <c r="O1621" s="4">
        <v>100183487</v>
      </c>
      <c r="P1621" s="5"/>
      <c r="Q1621" s="5"/>
      <c r="R1621" s="5"/>
      <c r="S1621" s="5"/>
      <c r="T1621" s="1" t="s">
        <v>5815</v>
      </c>
      <c r="U1621" s="1" t="s">
        <v>9825</v>
      </c>
      <c r="V1621" s="5"/>
      <c r="W1621" s="5"/>
      <c r="X1621" s="18"/>
      <c r="Y1621" s="1" t="s">
        <v>5800</v>
      </c>
      <c r="Z1621" s="27" t="s">
        <v>5801</v>
      </c>
      <c r="AA1621" s="27" t="s">
        <v>5801</v>
      </c>
      <c r="AB1621" s="5"/>
      <c r="AC1621" s="27" t="s">
        <v>5802</v>
      </c>
      <c r="AD1621" s="3">
        <v>45407.53519675926</v>
      </c>
      <c r="AE1621" s="1" t="s">
        <v>5803</v>
      </c>
      <c r="AF1621" s="28"/>
      <c r="AG1621" s="5"/>
      <c r="AH1621" s="5"/>
      <c r="AI1621" s="11"/>
      <c r="AJ1621" s="27" t="s">
        <v>5801</v>
      </c>
      <c r="AK1621" s="5"/>
      <c r="AL1621" s="18"/>
      <c r="AM1621" s="18"/>
      <c r="AN1621" s="18"/>
    </row>
    <row x14ac:dyDescent="0.25" r="1622" customHeight="1" ht="18.75">
      <c r="A1622" s="1" t="s">
        <v>1123</v>
      </c>
      <c r="B1622" s="1" t="s">
        <v>5100</v>
      </c>
      <c r="C1622" s="4">
        <v>53518949000144</v>
      </c>
      <c r="D1622" s="2" t="s">
        <v>5100</v>
      </c>
      <c r="E1622" s="4">
        <v>85981091732</v>
      </c>
      <c r="F1622" s="1" t="s">
        <v>9826</v>
      </c>
      <c r="G1622" s="22">
        <v>45580.53355324074</v>
      </c>
      <c r="H1622" s="3">
        <v>45597.160150462965</v>
      </c>
      <c r="I1622" s="22"/>
      <c r="J1622" s="1" t="s">
        <v>117</v>
      </c>
      <c r="K1622" s="1" t="s">
        <v>5846</v>
      </c>
      <c r="L1622" s="25" t="s">
        <v>9827</v>
      </c>
      <c r="M1622" s="18"/>
      <c r="N1622" s="4">
        <v>89233866</v>
      </c>
      <c r="O1622" s="4">
        <v>108853711</v>
      </c>
      <c r="P1622" s="5"/>
      <c r="Q1622" s="1" t="s">
        <v>5852</v>
      </c>
      <c r="R1622" s="5"/>
      <c r="S1622" s="1" t="s">
        <v>5814</v>
      </c>
      <c r="T1622" s="1" t="s">
        <v>5815</v>
      </c>
      <c r="U1622" s="5"/>
      <c r="V1622" s="5"/>
      <c r="W1622" s="5"/>
      <c r="X1622" s="18"/>
      <c r="Y1622" s="1" t="s">
        <v>5800</v>
      </c>
      <c r="Z1622" s="27" t="s">
        <v>5801</v>
      </c>
      <c r="AA1622" s="27" t="s">
        <v>5801</v>
      </c>
      <c r="AB1622" s="1" t="s">
        <v>9828</v>
      </c>
      <c r="AC1622" s="27" t="s">
        <v>5802</v>
      </c>
      <c r="AD1622" s="3">
        <v>45580.533541666664</v>
      </c>
      <c r="AE1622" s="1" t="s">
        <v>5803</v>
      </c>
      <c r="AF1622" s="26" t="s">
        <v>9829</v>
      </c>
      <c r="AG1622" s="5"/>
      <c r="AH1622" s="5"/>
      <c r="AI1622" s="11"/>
      <c r="AJ1622" s="27" t="s">
        <v>5801</v>
      </c>
      <c r="AK1622" s="27" t="s">
        <v>5801</v>
      </c>
      <c r="AL1622" s="4">
        <v>0</v>
      </c>
      <c r="AM1622" s="4">
        <v>0</v>
      </c>
      <c r="AN1622" s="4">
        <v>0</v>
      </c>
    </row>
    <row x14ac:dyDescent="0.25" r="1623" customHeight="1" ht="18.75">
      <c r="A1623" s="1" t="s">
        <v>1408</v>
      </c>
      <c r="B1623" s="1" t="s">
        <v>2403</v>
      </c>
      <c r="C1623" s="4">
        <v>48779020000139</v>
      </c>
      <c r="D1623" s="2" t="s">
        <v>2403</v>
      </c>
      <c r="E1623" s="4">
        <v>31971651179</v>
      </c>
      <c r="F1623" s="1" t="s">
        <v>9830</v>
      </c>
      <c r="G1623" s="22">
        <v>45568.76678240741</v>
      </c>
      <c r="H1623" s="3">
        <v>45597.236805555556</v>
      </c>
      <c r="I1623" s="22"/>
      <c r="J1623" s="1" t="s">
        <v>173</v>
      </c>
      <c r="K1623" s="1" t="s">
        <v>5939</v>
      </c>
      <c r="L1623" s="25" t="s">
        <v>9831</v>
      </c>
      <c r="M1623" s="18"/>
      <c r="N1623" s="4">
        <v>88848465</v>
      </c>
      <c r="O1623" s="4">
        <v>108327221</v>
      </c>
      <c r="P1623" s="5"/>
      <c r="Q1623" s="5"/>
      <c r="R1623" s="5"/>
      <c r="S1623" s="5"/>
      <c r="T1623" s="5"/>
      <c r="U1623" s="5"/>
      <c r="V1623" s="5"/>
      <c r="W1623" s="5"/>
      <c r="X1623" s="18"/>
      <c r="Y1623" s="1" t="s">
        <v>5800</v>
      </c>
      <c r="Z1623" s="27" t="s">
        <v>5801</v>
      </c>
      <c r="AA1623" s="27" t="s">
        <v>5801</v>
      </c>
      <c r="AB1623" s="5"/>
      <c r="AC1623" s="27" t="s">
        <v>5802</v>
      </c>
      <c r="AD1623" s="3">
        <v>45568.759305555555</v>
      </c>
      <c r="AE1623" s="1" t="s">
        <v>5803</v>
      </c>
      <c r="AF1623" s="26" t="s">
        <v>9832</v>
      </c>
      <c r="AG1623" s="5"/>
      <c r="AH1623" s="5"/>
      <c r="AI1623" s="11"/>
      <c r="AJ1623" s="27" t="s">
        <v>5801</v>
      </c>
      <c r="AK1623" s="5"/>
      <c r="AL1623" s="18"/>
      <c r="AM1623" s="18"/>
      <c r="AN1623" s="18"/>
    </row>
    <row x14ac:dyDescent="0.25" r="1624" customHeight="1" ht="18.75">
      <c r="A1624" s="1" t="s">
        <v>9833</v>
      </c>
      <c r="B1624" s="1" t="s">
        <v>9834</v>
      </c>
      <c r="C1624" s="4">
        <v>47669104000157</v>
      </c>
      <c r="D1624" s="2" t="s">
        <v>9834</v>
      </c>
      <c r="E1624" s="4">
        <v>11958542636</v>
      </c>
      <c r="F1624" s="1" t="s">
        <v>9835</v>
      </c>
      <c r="G1624" s="22">
        <v>45248.63909722222</v>
      </c>
      <c r="H1624" s="3">
        <v>45249.71638888889</v>
      </c>
      <c r="I1624" s="22">
        <v>45318.82822916667</v>
      </c>
      <c r="J1624" s="1" t="s">
        <v>119</v>
      </c>
      <c r="K1624" s="5"/>
      <c r="L1624" s="25" t="s">
        <v>9836</v>
      </c>
      <c r="M1624" s="18"/>
      <c r="N1624" s="4">
        <v>74353356</v>
      </c>
      <c r="O1624" s="4">
        <v>91728609</v>
      </c>
      <c r="P1624" s="5"/>
      <c r="Q1624" s="5"/>
      <c r="R1624" s="5"/>
      <c r="S1624" s="5"/>
      <c r="T1624" s="5"/>
      <c r="U1624" s="5"/>
      <c r="V1624" s="5"/>
      <c r="W1624" s="5"/>
      <c r="X1624" s="18"/>
      <c r="Y1624" s="1" t="s">
        <v>5800</v>
      </c>
      <c r="Z1624" s="27" t="s">
        <v>5801</v>
      </c>
      <c r="AA1624" s="27" t="s">
        <v>5801</v>
      </c>
      <c r="AB1624" s="5"/>
      <c r="AC1624" s="5"/>
      <c r="AD1624" s="11"/>
      <c r="AE1624" s="1" t="s">
        <v>5803</v>
      </c>
      <c r="AF1624" s="28"/>
      <c r="AG1624" s="5"/>
      <c r="AH1624" s="5"/>
      <c r="AI1624" s="11"/>
      <c r="AJ1624" s="5"/>
      <c r="AK1624" s="5"/>
      <c r="AL1624" s="18"/>
      <c r="AM1624" s="18"/>
      <c r="AN1624" s="18"/>
    </row>
    <row x14ac:dyDescent="0.25" r="1625" customHeight="1" ht="18.75">
      <c r="A1625" s="1" t="s">
        <v>1163</v>
      </c>
      <c r="B1625" s="1" t="s">
        <v>2081</v>
      </c>
      <c r="C1625" s="4">
        <v>28724373000124</v>
      </c>
      <c r="D1625" s="2" t="s">
        <v>9837</v>
      </c>
      <c r="E1625" s="4">
        <v>31984501430</v>
      </c>
      <c r="F1625" s="1" t="s">
        <v>9838</v>
      </c>
      <c r="G1625" s="22">
        <v>45540.00662037037</v>
      </c>
      <c r="H1625" s="3">
        <v>45597.236759259256</v>
      </c>
      <c r="I1625" s="22"/>
      <c r="J1625" s="1" t="s">
        <v>273</v>
      </c>
      <c r="K1625" s="1" t="s">
        <v>5812</v>
      </c>
      <c r="L1625" s="25" t="s">
        <v>5653</v>
      </c>
      <c r="M1625" s="18"/>
      <c r="N1625" s="4">
        <v>88078406</v>
      </c>
      <c r="O1625" s="4">
        <v>106998020</v>
      </c>
      <c r="P1625" s="5"/>
      <c r="Q1625" s="1" t="s">
        <v>5852</v>
      </c>
      <c r="R1625" s="5"/>
      <c r="S1625" s="1" t="s">
        <v>5927</v>
      </c>
      <c r="T1625" s="5"/>
      <c r="U1625" s="5"/>
      <c r="V1625" s="5"/>
      <c r="W1625" s="5"/>
      <c r="X1625" s="18"/>
      <c r="Y1625" s="1" t="s">
        <v>5800</v>
      </c>
      <c r="Z1625" s="27" t="s">
        <v>5801</v>
      </c>
      <c r="AA1625" s="27" t="s">
        <v>5801</v>
      </c>
      <c r="AB1625" s="5"/>
      <c r="AC1625" s="27" t="s">
        <v>5802</v>
      </c>
      <c r="AD1625" s="3">
        <v>45540.0066087963</v>
      </c>
      <c r="AE1625" s="1" t="s">
        <v>5803</v>
      </c>
      <c r="AF1625" s="28"/>
      <c r="AG1625" s="5"/>
      <c r="AH1625" s="5"/>
      <c r="AI1625" s="11"/>
      <c r="AJ1625" s="27" t="s">
        <v>5801</v>
      </c>
      <c r="AK1625" s="27" t="s">
        <v>5802</v>
      </c>
      <c r="AL1625" s="4">
        <v>2</v>
      </c>
      <c r="AM1625" s="4">
        <v>1</v>
      </c>
      <c r="AN1625" s="4">
        <v>4</v>
      </c>
    </row>
    <row x14ac:dyDescent="0.25" r="1626" customHeight="1" ht="18.75">
      <c r="A1626" s="1" t="s">
        <v>9839</v>
      </c>
      <c r="B1626" s="1" t="s">
        <v>9840</v>
      </c>
      <c r="C1626" s="4">
        <v>17603720800</v>
      </c>
      <c r="D1626" s="2" t="s">
        <v>9840</v>
      </c>
      <c r="E1626" s="4">
        <v>11997892449</v>
      </c>
      <c r="F1626" s="1" t="s">
        <v>9841</v>
      </c>
      <c r="G1626" s="22">
        <v>45208.125</v>
      </c>
      <c r="H1626" s="3">
        <v>45369.70471064815</v>
      </c>
      <c r="I1626" s="22">
        <v>45209.125</v>
      </c>
      <c r="J1626" s="1" t="s">
        <v>119</v>
      </c>
      <c r="K1626" s="5"/>
      <c r="L1626" s="5"/>
      <c r="M1626" s="18"/>
      <c r="N1626" s="4">
        <v>72941543</v>
      </c>
      <c r="O1626" s="4">
        <v>89456880</v>
      </c>
      <c r="P1626" s="27" t="s">
        <v>5801</v>
      </c>
      <c r="Q1626" s="5"/>
      <c r="R1626" s="5"/>
      <c r="S1626" s="5"/>
      <c r="T1626" s="5"/>
      <c r="U1626" s="5"/>
      <c r="V1626" s="27" t="s">
        <v>5801</v>
      </c>
      <c r="W1626" s="27" t="s">
        <v>5802</v>
      </c>
      <c r="X1626" s="18"/>
      <c r="Y1626" s="1" t="s">
        <v>5800</v>
      </c>
      <c r="Z1626" s="27" t="s">
        <v>5801</v>
      </c>
      <c r="AA1626" s="27" t="s">
        <v>5801</v>
      </c>
      <c r="AB1626" s="5"/>
      <c r="AC1626" s="5"/>
      <c r="AD1626" s="11"/>
      <c r="AE1626" s="1" t="s">
        <v>5803</v>
      </c>
      <c r="AF1626" s="28"/>
      <c r="AG1626" s="5"/>
      <c r="AH1626" s="5"/>
      <c r="AI1626" s="11"/>
      <c r="AJ1626" s="27" t="s">
        <v>5801</v>
      </c>
      <c r="AK1626" s="5"/>
      <c r="AL1626" s="18"/>
      <c r="AM1626" s="18"/>
      <c r="AN1626" s="18"/>
    </row>
    <row x14ac:dyDescent="0.25" r="1627" customHeight="1" ht="18.75">
      <c r="A1627" s="1" t="s">
        <v>1522</v>
      </c>
      <c r="B1627" s="1" t="s">
        <v>1947</v>
      </c>
      <c r="C1627" s="4">
        <v>50738219000160</v>
      </c>
      <c r="D1627" s="2" t="s">
        <v>9842</v>
      </c>
      <c r="E1627" s="4">
        <v>31997336474</v>
      </c>
      <c r="F1627" s="1" t="s">
        <v>9843</v>
      </c>
      <c r="G1627" s="22">
        <v>45374.62935185185</v>
      </c>
      <c r="H1627" s="3">
        <v>45597.236863425926</v>
      </c>
      <c r="I1627" s="22"/>
      <c r="J1627" s="1" t="s">
        <v>119</v>
      </c>
      <c r="K1627" s="1" t="s">
        <v>5824</v>
      </c>
      <c r="L1627" s="25" t="s">
        <v>5158</v>
      </c>
      <c r="M1627" s="4">
        <v>751697</v>
      </c>
      <c r="N1627" s="4">
        <v>79652646</v>
      </c>
      <c r="O1627" s="4">
        <v>98229934</v>
      </c>
      <c r="P1627" s="5"/>
      <c r="Q1627" s="5"/>
      <c r="R1627" s="5"/>
      <c r="S1627" s="5"/>
      <c r="T1627" s="5"/>
      <c r="U1627" s="1" t="s">
        <v>9843</v>
      </c>
      <c r="V1627" s="5"/>
      <c r="W1627" s="27" t="s">
        <v>5801</v>
      </c>
      <c r="X1627" s="18"/>
      <c r="Y1627" s="1" t="s">
        <v>5800</v>
      </c>
      <c r="Z1627" s="27" t="s">
        <v>5801</v>
      </c>
      <c r="AA1627" s="27" t="s">
        <v>5801</v>
      </c>
      <c r="AB1627" s="5"/>
      <c r="AC1627" s="27" t="s">
        <v>5802</v>
      </c>
      <c r="AD1627" s="3">
        <v>45374.629328703704</v>
      </c>
      <c r="AE1627" s="1" t="s">
        <v>5803</v>
      </c>
      <c r="AF1627" s="28"/>
      <c r="AG1627" s="5"/>
      <c r="AH1627" s="5"/>
      <c r="AI1627" s="11"/>
      <c r="AJ1627" s="27" t="s">
        <v>5801</v>
      </c>
      <c r="AK1627" s="5"/>
      <c r="AL1627" s="18"/>
      <c r="AM1627" s="18"/>
      <c r="AN1627" s="18"/>
    </row>
    <row x14ac:dyDescent="0.25" r="1628" customHeight="1" ht="18.75">
      <c r="A1628" s="1" t="s">
        <v>436</v>
      </c>
      <c r="B1628" s="1" t="s">
        <v>4912</v>
      </c>
      <c r="C1628" s="4">
        <v>24842195000185</v>
      </c>
      <c r="D1628" s="2" t="s">
        <v>4912</v>
      </c>
      <c r="E1628" s="4">
        <v>91981528384</v>
      </c>
      <c r="F1628" s="1" t="s">
        <v>9844</v>
      </c>
      <c r="G1628" s="22">
        <v>45511.58013888889</v>
      </c>
      <c r="H1628" s="3">
        <v>45597.23685185185</v>
      </c>
      <c r="I1628" s="22"/>
      <c r="J1628" s="1" t="s">
        <v>316</v>
      </c>
      <c r="K1628" s="1" t="s">
        <v>5824</v>
      </c>
      <c r="L1628" s="25" t="s">
        <v>5527</v>
      </c>
      <c r="M1628" s="4">
        <v>1164829</v>
      </c>
      <c r="N1628" s="4">
        <v>87193832</v>
      </c>
      <c r="O1628" s="4">
        <v>105698437</v>
      </c>
      <c r="P1628" s="5"/>
      <c r="Q1628" s="1" t="s">
        <v>6063</v>
      </c>
      <c r="R1628" s="5"/>
      <c r="S1628" s="1" t="s">
        <v>5814</v>
      </c>
      <c r="T1628" s="1" t="s">
        <v>5815</v>
      </c>
      <c r="U1628" s="5"/>
      <c r="V1628" s="5"/>
      <c r="W1628" s="5"/>
      <c r="X1628" s="18"/>
      <c r="Y1628" s="1" t="s">
        <v>5800</v>
      </c>
      <c r="Z1628" s="27" t="s">
        <v>5801</v>
      </c>
      <c r="AA1628" s="27" t="s">
        <v>5801</v>
      </c>
      <c r="AB1628" s="5"/>
      <c r="AC1628" s="27" t="s">
        <v>5802</v>
      </c>
      <c r="AD1628" s="3">
        <v>45511.58013888889</v>
      </c>
      <c r="AE1628" s="1" t="s">
        <v>5803</v>
      </c>
      <c r="AF1628" s="26" t="s">
        <v>9845</v>
      </c>
      <c r="AG1628" s="5"/>
      <c r="AH1628" s="5"/>
      <c r="AI1628" s="11"/>
      <c r="AJ1628" s="27" t="s">
        <v>5801</v>
      </c>
      <c r="AK1628" s="27" t="s">
        <v>5802</v>
      </c>
      <c r="AL1628" s="4">
        <v>2</v>
      </c>
      <c r="AM1628" s="4">
        <v>1</v>
      </c>
      <c r="AN1628" s="4">
        <v>6</v>
      </c>
    </row>
    <row x14ac:dyDescent="0.25" r="1629" customHeight="1" ht="18.75">
      <c r="A1629" s="1" t="s">
        <v>4517</v>
      </c>
      <c r="B1629" s="1" t="s">
        <v>4913</v>
      </c>
      <c r="C1629" s="4">
        <v>44290620000188</v>
      </c>
      <c r="D1629" s="2" t="s">
        <v>4913</v>
      </c>
      <c r="E1629" s="4">
        <v>31996518734</v>
      </c>
      <c r="F1629" s="1" t="s">
        <v>9846</v>
      </c>
      <c r="G1629" s="22">
        <v>45388.79800925926</v>
      </c>
      <c r="H1629" s="3">
        <v>45597.236759259256</v>
      </c>
      <c r="I1629" s="22"/>
      <c r="J1629" s="1" t="s">
        <v>223</v>
      </c>
      <c r="K1629" s="1" t="s">
        <v>5797</v>
      </c>
      <c r="L1629" s="5"/>
      <c r="M1629" s="18"/>
      <c r="N1629" s="4">
        <v>80882070</v>
      </c>
      <c r="O1629" s="4">
        <v>99079525</v>
      </c>
      <c r="P1629" s="5"/>
      <c r="Q1629" s="5"/>
      <c r="R1629" s="5"/>
      <c r="S1629" s="5"/>
      <c r="T1629" s="5"/>
      <c r="U1629" s="5"/>
      <c r="V1629" s="5"/>
      <c r="W1629" s="5"/>
      <c r="X1629" s="18"/>
      <c r="Y1629" s="1" t="s">
        <v>5800</v>
      </c>
      <c r="Z1629" s="27" t="s">
        <v>5801</v>
      </c>
      <c r="AA1629" s="27" t="s">
        <v>5801</v>
      </c>
      <c r="AB1629" s="5"/>
      <c r="AC1629" s="27" t="s">
        <v>5802</v>
      </c>
      <c r="AD1629" s="3">
        <v>45388.797997685186</v>
      </c>
      <c r="AE1629" s="1" t="s">
        <v>5803</v>
      </c>
      <c r="AF1629" s="26" t="s">
        <v>9847</v>
      </c>
      <c r="AG1629" s="5"/>
      <c r="AH1629" s="5"/>
      <c r="AI1629" s="11"/>
      <c r="AJ1629" s="27" t="s">
        <v>5801</v>
      </c>
      <c r="AK1629" s="5"/>
      <c r="AL1629" s="18"/>
      <c r="AM1629" s="18"/>
      <c r="AN1629" s="18"/>
    </row>
    <row x14ac:dyDescent="0.25" r="1630" customHeight="1" ht="18.75">
      <c r="A1630" s="1" t="s">
        <v>360</v>
      </c>
      <c r="B1630" s="1" t="s">
        <v>9848</v>
      </c>
      <c r="C1630" s="4">
        <v>49422060000191</v>
      </c>
      <c r="D1630" s="2" t="s">
        <v>9848</v>
      </c>
      <c r="E1630" s="4">
        <v>13991549034</v>
      </c>
      <c r="F1630" s="1" t="s">
        <v>9849</v>
      </c>
      <c r="G1630" s="22">
        <v>45260.7209375</v>
      </c>
      <c r="H1630" s="3">
        <v>45391.82344907407</v>
      </c>
      <c r="I1630" s="22">
        <v>45440.773877314816</v>
      </c>
      <c r="J1630" s="1" t="s">
        <v>144</v>
      </c>
      <c r="K1630" s="1" t="s">
        <v>5824</v>
      </c>
      <c r="L1630" s="25" t="s">
        <v>9850</v>
      </c>
      <c r="M1630" s="4">
        <v>1167141</v>
      </c>
      <c r="N1630" s="4">
        <v>74782350</v>
      </c>
      <c r="O1630" s="4">
        <v>92546737</v>
      </c>
      <c r="P1630" s="5"/>
      <c r="Q1630" s="5"/>
      <c r="R1630" s="5"/>
      <c r="S1630" s="5"/>
      <c r="T1630" s="1" t="s">
        <v>5815</v>
      </c>
      <c r="U1630" s="1" t="s">
        <v>9851</v>
      </c>
      <c r="V1630" s="5"/>
      <c r="W1630" s="27" t="s">
        <v>5801</v>
      </c>
      <c r="X1630" s="18"/>
      <c r="Y1630" s="1" t="s">
        <v>5800</v>
      </c>
      <c r="Z1630" s="27" t="s">
        <v>5801</v>
      </c>
      <c r="AA1630" s="27" t="s">
        <v>5801</v>
      </c>
      <c r="AB1630" s="5"/>
      <c r="AC1630" s="5"/>
      <c r="AD1630" s="11"/>
      <c r="AE1630" s="1" t="s">
        <v>5803</v>
      </c>
      <c r="AF1630" s="28"/>
      <c r="AG1630" s="5"/>
      <c r="AH1630" s="5"/>
      <c r="AI1630" s="11"/>
      <c r="AJ1630" s="5"/>
      <c r="AK1630" s="5"/>
      <c r="AL1630" s="18"/>
      <c r="AM1630" s="18"/>
      <c r="AN1630" s="18"/>
    </row>
    <row x14ac:dyDescent="0.25" r="1631" customHeight="1" ht="18.75">
      <c r="A1631" s="1" t="s">
        <v>1357</v>
      </c>
      <c r="B1631" s="1" t="s">
        <v>4914</v>
      </c>
      <c r="C1631" s="4">
        <v>35970815000188</v>
      </c>
      <c r="D1631" s="2" t="s">
        <v>4914</v>
      </c>
      <c r="E1631" s="4">
        <v>27992975465</v>
      </c>
      <c r="F1631" s="1" t="s">
        <v>9852</v>
      </c>
      <c r="G1631" s="22">
        <v>45450.7921412037</v>
      </c>
      <c r="H1631" s="3">
        <v>45597.23677083333</v>
      </c>
      <c r="I1631" s="22"/>
      <c r="J1631" s="1" t="s">
        <v>223</v>
      </c>
      <c r="K1631" s="1" t="s">
        <v>5812</v>
      </c>
      <c r="L1631" s="25" t="s">
        <v>5339</v>
      </c>
      <c r="M1631" s="18"/>
      <c r="N1631" s="4">
        <v>85340172</v>
      </c>
      <c r="O1631" s="4">
        <v>102764871</v>
      </c>
      <c r="P1631" s="5"/>
      <c r="Q1631" s="5"/>
      <c r="R1631" s="5"/>
      <c r="S1631" s="5"/>
      <c r="T1631" s="5"/>
      <c r="U1631" s="1" t="s">
        <v>9852</v>
      </c>
      <c r="V1631" s="5"/>
      <c r="W1631" s="5"/>
      <c r="X1631" s="18"/>
      <c r="Y1631" s="1" t="s">
        <v>5800</v>
      </c>
      <c r="Z1631" s="27" t="s">
        <v>5801</v>
      </c>
      <c r="AA1631" s="27" t="s">
        <v>5801</v>
      </c>
      <c r="AB1631" s="5"/>
      <c r="AC1631" s="27" t="s">
        <v>5802</v>
      </c>
      <c r="AD1631" s="3">
        <v>45450.79211805556</v>
      </c>
      <c r="AE1631" s="1" t="s">
        <v>5803</v>
      </c>
      <c r="AF1631" s="28"/>
      <c r="AG1631" s="5"/>
      <c r="AH1631" s="5"/>
      <c r="AI1631" s="11"/>
      <c r="AJ1631" s="27" t="s">
        <v>5801</v>
      </c>
      <c r="AK1631" s="5"/>
      <c r="AL1631" s="18"/>
      <c r="AM1631" s="18"/>
      <c r="AN1631" s="18"/>
    </row>
    <row x14ac:dyDescent="0.25" r="1632" customHeight="1" ht="18.75">
      <c r="A1632" s="1" t="s">
        <v>681</v>
      </c>
      <c r="B1632" s="1" t="s">
        <v>2404</v>
      </c>
      <c r="C1632" s="4">
        <v>47320533863</v>
      </c>
      <c r="D1632" s="2" t="s">
        <v>2404</v>
      </c>
      <c r="E1632" s="4">
        <v>11986812528</v>
      </c>
      <c r="F1632" s="1" t="s">
        <v>9853</v>
      </c>
      <c r="G1632" s="22">
        <v>45169.927303240744</v>
      </c>
      <c r="H1632" s="3">
        <v>45597.23681712963</v>
      </c>
      <c r="I1632" s="22"/>
      <c r="J1632" s="1" t="s">
        <v>288</v>
      </c>
      <c r="K1632" s="1" t="s">
        <v>5835</v>
      </c>
      <c r="L1632" s="25" t="s">
        <v>9854</v>
      </c>
      <c r="M1632" s="18"/>
      <c r="N1632" s="4">
        <v>71046155</v>
      </c>
      <c r="O1632" s="4">
        <v>87057132</v>
      </c>
      <c r="P1632" s="5"/>
      <c r="Q1632" s="5"/>
      <c r="R1632" s="5"/>
      <c r="S1632" s="5"/>
      <c r="T1632" s="5"/>
      <c r="U1632" s="1" t="s">
        <v>9855</v>
      </c>
      <c r="V1632" s="5"/>
      <c r="W1632" s="5"/>
      <c r="X1632" s="18"/>
      <c r="Y1632" s="1" t="s">
        <v>5800</v>
      </c>
      <c r="Z1632" s="27" t="s">
        <v>5801</v>
      </c>
      <c r="AA1632" s="27" t="s">
        <v>5801</v>
      </c>
      <c r="AB1632" s="5"/>
      <c r="AC1632" s="5"/>
      <c r="AD1632" s="11"/>
      <c r="AE1632" s="1" t="s">
        <v>5803</v>
      </c>
      <c r="AF1632" s="28"/>
      <c r="AG1632" s="5"/>
      <c r="AH1632" s="5"/>
      <c r="AI1632" s="11"/>
      <c r="AJ1632" s="27" t="s">
        <v>5801</v>
      </c>
      <c r="AK1632" s="5"/>
      <c r="AL1632" s="18"/>
      <c r="AM1632" s="18"/>
      <c r="AN1632" s="18"/>
    </row>
    <row x14ac:dyDescent="0.25" r="1633" customHeight="1" ht="18.75">
      <c r="A1633" s="1" t="s">
        <v>730</v>
      </c>
      <c r="B1633" s="1" t="s">
        <v>2405</v>
      </c>
      <c r="C1633" s="4">
        <v>28067290000100</v>
      </c>
      <c r="D1633" s="2" t="s">
        <v>9856</v>
      </c>
      <c r="E1633" s="4">
        <v>11994479826</v>
      </c>
      <c r="F1633" s="1" t="s">
        <v>9857</v>
      </c>
      <c r="G1633" s="22">
        <v>45524.7544212963</v>
      </c>
      <c r="H1633" s="3">
        <v>45597.23678240741</v>
      </c>
      <c r="I1633" s="22"/>
      <c r="J1633" s="1" t="s">
        <v>223</v>
      </c>
      <c r="K1633" s="1" t="s">
        <v>5812</v>
      </c>
      <c r="L1633" s="25" t="s">
        <v>5566</v>
      </c>
      <c r="M1633" s="18"/>
      <c r="N1633" s="4">
        <v>87599153</v>
      </c>
      <c r="O1633" s="4">
        <v>106320197</v>
      </c>
      <c r="P1633" s="5"/>
      <c r="Q1633" s="1" t="s">
        <v>5852</v>
      </c>
      <c r="R1633" s="5"/>
      <c r="S1633" s="1" t="s">
        <v>5814</v>
      </c>
      <c r="T1633" s="5"/>
      <c r="U1633" s="5"/>
      <c r="V1633" s="5"/>
      <c r="W1633" s="5"/>
      <c r="X1633" s="18"/>
      <c r="Y1633" s="1" t="s">
        <v>5800</v>
      </c>
      <c r="Z1633" s="27" t="s">
        <v>5801</v>
      </c>
      <c r="AA1633" s="27" t="s">
        <v>5801</v>
      </c>
      <c r="AB1633" s="1" t="s">
        <v>9858</v>
      </c>
      <c r="AC1633" s="27" t="s">
        <v>5802</v>
      </c>
      <c r="AD1633" s="3">
        <v>45524.75440972222</v>
      </c>
      <c r="AE1633" s="1" t="s">
        <v>5803</v>
      </c>
      <c r="AF1633" s="28"/>
      <c r="AG1633" s="5"/>
      <c r="AH1633" s="5"/>
      <c r="AI1633" s="11"/>
      <c r="AJ1633" s="27" t="s">
        <v>5801</v>
      </c>
      <c r="AK1633" s="27" t="s">
        <v>5801</v>
      </c>
      <c r="AL1633" s="4">
        <v>0</v>
      </c>
      <c r="AM1633" s="4">
        <v>0</v>
      </c>
      <c r="AN1633" s="4">
        <v>0</v>
      </c>
    </row>
    <row x14ac:dyDescent="0.25" r="1634" customHeight="1" ht="18.75">
      <c r="A1634" s="1" t="s">
        <v>1550</v>
      </c>
      <c r="B1634" s="1" t="s">
        <v>2082</v>
      </c>
      <c r="C1634" s="4">
        <v>50151276000149</v>
      </c>
      <c r="D1634" s="2" t="s">
        <v>2082</v>
      </c>
      <c r="E1634" s="4">
        <v>51999681927</v>
      </c>
      <c r="F1634" s="1" t="s">
        <v>9859</v>
      </c>
      <c r="G1634" s="22">
        <v>45552.812743055554</v>
      </c>
      <c r="H1634" s="3">
        <v>45597.2368287037</v>
      </c>
      <c r="I1634" s="22"/>
      <c r="J1634" s="1" t="s">
        <v>223</v>
      </c>
      <c r="K1634" s="1" t="s">
        <v>5812</v>
      </c>
      <c r="L1634" s="25" t="s">
        <v>5711</v>
      </c>
      <c r="M1634" s="18"/>
      <c r="N1634" s="4">
        <v>88486174</v>
      </c>
      <c r="O1634" s="4">
        <v>107625788</v>
      </c>
      <c r="P1634" s="5"/>
      <c r="Q1634" s="5"/>
      <c r="R1634" s="5"/>
      <c r="S1634" s="5"/>
      <c r="T1634" s="1" t="s">
        <v>5815</v>
      </c>
      <c r="U1634" s="5"/>
      <c r="V1634" s="5"/>
      <c r="W1634" s="5"/>
      <c r="X1634" s="18"/>
      <c r="Y1634" s="1" t="s">
        <v>5800</v>
      </c>
      <c r="Z1634" s="27" t="s">
        <v>5801</v>
      </c>
      <c r="AA1634" s="27" t="s">
        <v>5801</v>
      </c>
      <c r="AB1634" s="5"/>
      <c r="AC1634" s="27" t="s">
        <v>5802</v>
      </c>
      <c r="AD1634" s="3">
        <v>45552.80960648148</v>
      </c>
      <c r="AE1634" s="1" t="s">
        <v>5803</v>
      </c>
      <c r="AF1634" s="28"/>
      <c r="AG1634" s="5"/>
      <c r="AH1634" s="5"/>
      <c r="AI1634" s="11"/>
      <c r="AJ1634" s="27" t="s">
        <v>5801</v>
      </c>
      <c r="AK1634" s="5"/>
      <c r="AL1634" s="18"/>
      <c r="AM1634" s="18"/>
      <c r="AN1634" s="18"/>
    </row>
    <row x14ac:dyDescent="0.25" r="1635" customHeight="1" ht="18.75">
      <c r="A1635" s="1" t="s">
        <v>664</v>
      </c>
      <c r="B1635" s="1" t="s">
        <v>2406</v>
      </c>
      <c r="C1635" s="4">
        <v>40324876000108</v>
      </c>
      <c r="D1635" s="2" t="s">
        <v>2406</v>
      </c>
      <c r="E1635" s="4">
        <v>11977461443</v>
      </c>
      <c r="F1635" s="1" t="s">
        <v>9860</v>
      </c>
      <c r="G1635" s="22">
        <v>45209.76739583333</v>
      </c>
      <c r="H1635" s="3">
        <v>45357.9559375</v>
      </c>
      <c r="I1635" s="22">
        <v>45473.7971875</v>
      </c>
      <c r="J1635" s="1" t="s">
        <v>288</v>
      </c>
      <c r="K1635" s="1" t="s">
        <v>5812</v>
      </c>
      <c r="L1635" s="25" t="s">
        <v>9861</v>
      </c>
      <c r="M1635" s="18"/>
      <c r="N1635" s="4">
        <v>72985780</v>
      </c>
      <c r="O1635" s="4">
        <v>89555708</v>
      </c>
      <c r="P1635" s="5"/>
      <c r="Q1635" s="5"/>
      <c r="R1635" s="5"/>
      <c r="S1635" s="5"/>
      <c r="T1635" s="5"/>
      <c r="U1635" s="1" t="s">
        <v>9862</v>
      </c>
      <c r="V1635" s="5"/>
      <c r="W1635" s="5"/>
      <c r="X1635" s="18"/>
      <c r="Y1635" s="1" t="s">
        <v>5800</v>
      </c>
      <c r="Z1635" s="27" t="s">
        <v>5801</v>
      </c>
      <c r="AA1635" s="27" t="s">
        <v>5801</v>
      </c>
      <c r="AB1635" s="5"/>
      <c r="AC1635" s="5"/>
      <c r="AD1635" s="11"/>
      <c r="AE1635" s="1" t="s">
        <v>5803</v>
      </c>
      <c r="AF1635" s="28"/>
      <c r="AG1635" s="5"/>
      <c r="AH1635" s="5"/>
      <c r="AI1635" s="11"/>
      <c r="AJ1635" s="5"/>
      <c r="AK1635" s="5"/>
      <c r="AL1635" s="18"/>
      <c r="AM1635" s="18"/>
      <c r="AN1635" s="18"/>
    </row>
    <row x14ac:dyDescent="0.25" r="1636" customHeight="1" ht="18.75">
      <c r="A1636" s="1" t="s">
        <v>9863</v>
      </c>
      <c r="B1636" s="1" t="s">
        <v>9864</v>
      </c>
      <c r="C1636" s="18"/>
      <c r="D1636" s="2" t="s">
        <v>9864</v>
      </c>
      <c r="E1636" s="18"/>
      <c r="F1636" s="5"/>
      <c r="G1636" s="22">
        <v>45318.08086805556</v>
      </c>
      <c r="H1636" s="3">
        <v>45597.23679398148</v>
      </c>
      <c r="I1636" s="22"/>
      <c r="J1636" s="5"/>
      <c r="K1636" s="5"/>
      <c r="L1636" s="5"/>
      <c r="M1636" s="18"/>
      <c r="N1636" s="18"/>
      <c r="O1636" s="18"/>
      <c r="P1636" s="5"/>
      <c r="Q1636" s="5"/>
      <c r="R1636" s="5"/>
      <c r="S1636" s="5"/>
      <c r="T1636" s="5"/>
      <c r="U1636" s="5"/>
      <c r="V1636" s="5"/>
      <c r="W1636" s="5"/>
      <c r="X1636" s="18"/>
      <c r="Y1636" s="1" t="s">
        <v>5800</v>
      </c>
      <c r="Z1636" s="27" t="s">
        <v>5801</v>
      </c>
      <c r="AA1636" s="27" t="s">
        <v>5801</v>
      </c>
      <c r="AB1636" s="5"/>
      <c r="AC1636" s="5"/>
      <c r="AD1636" s="11"/>
      <c r="AE1636" s="1" t="s">
        <v>5803</v>
      </c>
      <c r="AF1636" s="28"/>
      <c r="AG1636" s="5"/>
      <c r="AH1636" s="5"/>
      <c r="AI1636" s="11"/>
      <c r="AJ1636" s="27" t="s">
        <v>5801</v>
      </c>
      <c r="AK1636" s="5"/>
      <c r="AL1636" s="18"/>
      <c r="AM1636" s="18"/>
      <c r="AN1636" s="18"/>
    </row>
    <row x14ac:dyDescent="0.25" r="1637" customHeight="1" ht="18.75">
      <c r="A1637" s="1" t="s">
        <v>773</v>
      </c>
      <c r="B1637" s="1" t="s">
        <v>2407</v>
      </c>
      <c r="C1637" s="4">
        <v>28644715000104</v>
      </c>
      <c r="D1637" s="2" t="s">
        <v>2407</v>
      </c>
      <c r="E1637" s="4">
        <v>11971828600</v>
      </c>
      <c r="F1637" s="1" t="s">
        <v>9865</v>
      </c>
      <c r="G1637" s="22">
        <v>45091.73421296296</v>
      </c>
      <c r="H1637" s="3">
        <v>45236.80547453704</v>
      </c>
      <c r="I1637" s="22">
        <v>45264.68200231482</v>
      </c>
      <c r="J1637" s="1" t="s">
        <v>114</v>
      </c>
      <c r="K1637" s="1" t="s">
        <v>5824</v>
      </c>
      <c r="L1637" s="25" t="s">
        <v>9866</v>
      </c>
      <c r="M1637" s="4">
        <v>746079</v>
      </c>
      <c r="N1637" s="4">
        <v>67578926</v>
      </c>
      <c r="O1637" s="4">
        <v>82318251</v>
      </c>
      <c r="P1637" s="5"/>
      <c r="Q1637" s="1" t="s">
        <v>5852</v>
      </c>
      <c r="R1637" s="1" t="s">
        <v>5949</v>
      </c>
      <c r="S1637" s="1" t="s">
        <v>5814</v>
      </c>
      <c r="T1637" s="5"/>
      <c r="U1637" s="1" t="s">
        <v>9867</v>
      </c>
      <c r="V1637" s="5"/>
      <c r="W1637" s="5"/>
      <c r="X1637" s="18"/>
      <c r="Y1637" s="1" t="s">
        <v>5800</v>
      </c>
      <c r="Z1637" s="27" t="s">
        <v>5801</v>
      </c>
      <c r="AA1637" s="27" t="s">
        <v>5801</v>
      </c>
      <c r="AB1637" s="5"/>
      <c r="AC1637" s="5"/>
      <c r="AD1637" s="11"/>
      <c r="AE1637" s="1" t="s">
        <v>5803</v>
      </c>
      <c r="AF1637" s="28"/>
      <c r="AG1637" s="5"/>
      <c r="AH1637" s="5"/>
      <c r="AI1637" s="11"/>
      <c r="AJ1637" s="5"/>
      <c r="AK1637" s="5"/>
      <c r="AL1637" s="18"/>
      <c r="AM1637" s="18"/>
      <c r="AN1637" s="18"/>
    </row>
    <row x14ac:dyDescent="0.25" r="1638" customHeight="1" ht="18.75">
      <c r="A1638" s="1" t="s">
        <v>885</v>
      </c>
      <c r="B1638" s="1" t="s">
        <v>2408</v>
      </c>
      <c r="C1638" s="4">
        <v>46375817000145</v>
      </c>
      <c r="D1638" s="2" t="s">
        <v>2408</v>
      </c>
      <c r="E1638" s="4">
        <v>11984162943</v>
      </c>
      <c r="F1638" s="1" t="s">
        <v>9868</v>
      </c>
      <c r="G1638" s="22">
        <v>45310.70334490741</v>
      </c>
      <c r="H1638" s="3">
        <v>45336.597719907404</v>
      </c>
      <c r="I1638" s="22">
        <v>45414.6015162037</v>
      </c>
      <c r="J1638" s="1" t="s">
        <v>44</v>
      </c>
      <c r="K1638" s="1" t="s">
        <v>5846</v>
      </c>
      <c r="L1638" s="25" t="s">
        <v>9869</v>
      </c>
      <c r="M1638" s="18"/>
      <c r="N1638" s="4">
        <v>76740798</v>
      </c>
      <c r="O1638" s="4">
        <v>94812847</v>
      </c>
      <c r="P1638" s="5"/>
      <c r="Q1638" s="5"/>
      <c r="R1638" s="5"/>
      <c r="S1638" s="5"/>
      <c r="T1638" s="5"/>
      <c r="U1638" s="1" t="s">
        <v>9870</v>
      </c>
      <c r="V1638" s="5"/>
      <c r="W1638" s="5"/>
      <c r="X1638" s="18"/>
      <c r="Y1638" s="1" t="s">
        <v>5800</v>
      </c>
      <c r="Z1638" s="27" t="s">
        <v>5801</v>
      </c>
      <c r="AA1638" s="27" t="s">
        <v>5801</v>
      </c>
      <c r="AB1638" s="5"/>
      <c r="AC1638" s="5"/>
      <c r="AD1638" s="11"/>
      <c r="AE1638" s="1" t="s">
        <v>5803</v>
      </c>
      <c r="AF1638" s="28"/>
      <c r="AG1638" s="5"/>
      <c r="AH1638" s="5"/>
      <c r="AI1638" s="11"/>
      <c r="AJ1638" s="5"/>
      <c r="AK1638" s="5"/>
      <c r="AL1638" s="18"/>
      <c r="AM1638" s="18"/>
      <c r="AN1638" s="18"/>
    </row>
    <row x14ac:dyDescent="0.25" r="1639" customHeight="1" ht="18.75">
      <c r="A1639" s="1" t="s">
        <v>1614</v>
      </c>
      <c r="B1639" s="1" t="s">
        <v>4915</v>
      </c>
      <c r="C1639" s="4">
        <v>54741205000157</v>
      </c>
      <c r="D1639" s="2" t="s">
        <v>9871</v>
      </c>
      <c r="E1639" s="4">
        <v>11911752489</v>
      </c>
      <c r="F1639" s="1" t="s">
        <v>9872</v>
      </c>
      <c r="G1639" s="22">
        <v>45484.577511574076</v>
      </c>
      <c r="H1639" s="3">
        <v>45582.36997685185</v>
      </c>
      <c r="I1639" s="22">
        <v>45582.5775462963</v>
      </c>
      <c r="J1639" s="1" t="s">
        <v>119</v>
      </c>
      <c r="K1639" s="1" t="s">
        <v>5812</v>
      </c>
      <c r="L1639" s="25" t="s">
        <v>5438</v>
      </c>
      <c r="M1639" s="18"/>
      <c r="N1639" s="4">
        <v>86444953</v>
      </c>
      <c r="O1639" s="4">
        <v>104483328</v>
      </c>
      <c r="P1639" s="5"/>
      <c r="Q1639" s="5"/>
      <c r="R1639" s="5"/>
      <c r="S1639" s="5"/>
      <c r="T1639" s="5"/>
      <c r="U1639" s="5"/>
      <c r="V1639" s="5"/>
      <c r="W1639" s="27" t="s">
        <v>5802</v>
      </c>
      <c r="X1639" s="18"/>
      <c r="Y1639" s="1" t="s">
        <v>5800</v>
      </c>
      <c r="Z1639" s="27" t="s">
        <v>5801</v>
      </c>
      <c r="AA1639" s="27" t="s">
        <v>5801</v>
      </c>
      <c r="AB1639" s="5"/>
      <c r="AC1639" s="27" t="s">
        <v>5802</v>
      </c>
      <c r="AD1639" s="3">
        <v>45484.57748842592</v>
      </c>
      <c r="AE1639" s="1" t="s">
        <v>5803</v>
      </c>
      <c r="AF1639" s="28"/>
      <c r="AG1639" s="5"/>
      <c r="AH1639" s="5"/>
      <c r="AI1639" s="11"/>
      <c r="AJ1639" s="27" t="s">
        <v>5801</v>
      </c>
      <c r="AK1639" s="5"/>
      <c r="AL1639" s="18"/>
      <c r="AM1639" s="18"/>
      <c r="AN1639" s="18"/>
    </row>
    <row x14ac:dyDescent="0.25" r="1640" customHeight="1" ht="18.75">
      <c r="A1640" s="1" t="s">
        <v>1363</v>
      </c>
      <c r="B1640" s="1" t="s">
        <v>2409</v>
      </c>
      <c r="C1640" s="4">
        <v>37205147000128</v>
      </c>
      <c r="D1640" s="2" t="s">
        <v>2409</v>
      </c>
      <c r="E1640" s="4">
        <v>47988559083</v>
      </c>
      <c r="F1640" s="1" t="s">
        <v>9873</v>
      </c>
      <c r="G1640" s="22">
        <v>45331.55554398148</v>
      </c>
      <c r="H1640" s="3">
        <v>45420.75324074074</v>
      </c>
      <c r="I1640" s="22">
        <v>45420.75482638889</v>
      </c>
      <c r="J1640" s="1" t="s">
        <v>119</v>
      </c>
      <c r="K1640" s="1" t="s">
        <v>5835</v>
      </c>
      <c r="L1640" s="25" t="s">
        <v>9874</v>
      </c>
      <c r="M1640" s="18"/>
      <c r="N1640" s="4">
        <v>77358931</v>
      </c>
      <c r="O1640" s="4">
        <v>100984838</v>
      </c>
      <c r="P1640" s="5"/>
      <c r="Q1640" s="5"/>
      <c r="R1640" s="5"/>
      <c r="S1640" s="5"/>
      <c r="T1640" s="5"/>
      <c r="U1640" s="1" t="s">
        <v>9875</v>
      </c>
      <c r="V1640" s="5"/>
      <c r="W1640" s="5"/>
      <c r="X1640" s="18"/>
      <c r="Y1640" s="1" t="s">
        <v>5800</v>
      </c>
      <c r="Z1640" s="27" t="s">
        <v>5801</v>
      </c>
      <c r="AA1640" s="27" t="s">
        <v>5801</v>
      </c>
      <c r="AB1640" s="5"/>
      <c r="AC1640" s="5"/>
      <c r="AD1640" s="11"/>
      <c r="AE1640" s="1" t="s">
        <v>5803</v>
      </c>
      <c r="AF1640" s="28"/>
      <c r="AG1640" s="5"/>
      <c r="AH1640" s="5"/>
      <c r="AI1640" s="11"/>
      <c r="AJ1640" s="5"/>
      <c r="AK1640" s="5"/>
      <c r="AL1640" s="18"/>
      <c r="AM1640" s="18"/>
      <c r="AN1640" s="18"/>
    </row>
    <row x14ac:dyDescent="0.25" r="1641" customHeight="1" ht="18.75">
      <c r="A1641" s="1" t="s">
        <v>357</v>
      </c>
      <c r="B1641" s="1" t="s">
        <v>2083</v>
      </c>
      <c r="C1641" s="4">
        <v>31397857000110</v>
      </c>
      <c r="D1641" s="2" t="s">
        <v>9876</v>
      </c>
      <c r="E1641" s="4">
        <v>11970804116</v>
      </c>
      <c r="F1641" s="1" t="s">
        <v>9877</v>
      </c>
      <c r="G1641" s="22">
        <v>45524.75388888889</v>
      </c>
      <c r="H1641" s="3">
        <v>45597.236863425926</v>
      </c>
      <c r="I1641" s="22"/>
      <c r="J1641" s="1" t="s">
        <v>144</v>
      </c>
      <c r="K1641" s="1" t="s">
        <v>5797</v>
      </c>
      <c r="L1641" s="25" t="s">
        <v>5565</v>
      </c>
      <c r="M1641" s="18"/>
      <c r="N1641" s="4">
        <v>87599129</v>
      </c>
      <c r="O1641" s="4">
        <v>106320161</v>
      </c>
      <c r="P1641" s="5"/>
      <c r="Q1641" s="1" t="s">
        <v>5852</v>
      </c>
      <c r="R1641" s="5"/>
      <c r="S1641" s="1" t="s">
        <v>5814</v>
      </c>
      <c r="T1641" s="1" t="s">
        <v>5798</v>
      </c>
      <c r="U1641" s="5"/>
      <c r="V1641" s="5"/>
      <c r="W1641" s="5"/>
      <c r="X1641" s="4">
        <v>139628</v>
      </c>
      <c r="Y1641" s="1" t="s">
        <v>5800</v>
      </c>
      <c r="Z1641" s="27" t="s">
        <v>5801</v>
      </c>
      <c r="AA1641" s="27" t="s">
        <v>5801</v>
      </c>
      <c r="AB1641" s="1" t="s">
        <v>9878</v>
      </c>
      <c r="AC1641" s="27" t="s">
        <v>5802</v>
      </c>
      <c r="AD1641" s="3">
        <v>45524.75387731481</v>
      </c>
      <c r="AE1641" s="1" t="s">
        <v>5803</v>
      </c>
      <c r="AF1641" s="28"/>
      <c r="AG1641" s="5"/>
      <c r="AH1641" s="5"/>
      <c r="AI1641" s="11"/>
      <c r="AJ1641" s="27" t="s">
        <v>5801</v>
      </c>
      <c r="AK1641" s="27" t="s">
        <v>5802</v>
      </c>
      <c r="AL1641" s="4">
        <v>2</v>
      </c>
      <c r="AM1641" s="4">
        <v>1</v>
      </c>
      <c r="AN1641" s="4">
        <v>6</v>
      </c>
    </row>
    <row x14ac:dyDescent="0.25" r="1642" customHeight="1" ht="18.75">
      <c r="A1642" s="1" t="s">
        <v>503</v>
      </c>
      <c r="B1642" s="1" t="s">
        <v>5101</v>
      </c>
      <c r="C1642" s="4">
        <v>25341574000154</v>
      </c>
      <c r="D1642" s="2" t="s">
        <v>9879</v>
      </c>
      <c r="E1642" s="4">
        <v>31993429886</v>
      </c>
      <c r="F1642" s="1" t="s">
        <v>9880</v>
      </c>
      <c r="G1642" s="22">
        <v>45548.79457175926</v>
      </c>
      <c r="H1642" s="3">
        <v>45597.2368287037</v>
      </c>
      <c r="I1642" s="22"/>
      <c r="J1642" s="1" t="s">
        <v>44</v>
      </c>
      <c r="K1642" s="1" t="s">
        <v>5797</v>
      </c>
      <c r="L1642" s="25" t="s">
        <v>5707</v>
      </c>
      <c r="M1642" s="18"/>
      <c r="N1642" s="4">
        <v>88337827</v>
      </c>
      <c r="O1642" s="4">
        <v>107430798</v>
      </c>
      <c r="P1642" s="5"/>
      <c r="Q1642" s="1" t="s">
        <v>5852</v>
      </c>
      <c r="R1642" s="5"/>
      <c r="S1642" s="1" t="s">
        <v>6716</v>
      </c>
      <c r="T1642" s="1" t="s">
        <v>5798</v>
      </c>
      <c r="U1642" s="5"/>
      <c r="V1642" s="5"/>
      <c r="W1642" s="5"/>
      <c r="X1642" s="4">
        <v>143674</v>
      </c>
      <c r="Y1642" s="1" t="s">
        <v>5800</v>
      </c>
      <c r="Z1642" s="27" t="s">
        <v>5801</v>
      </c>
      <c r="AA1642" s="27" t="s">
        <v>5801</v>
      </c>
      <c r="AB1642" s="1" t="s">
        <v>9881</v>
      </c>
      <c r="AC1642" s="27" t="s">
        <v>5802</v>
      </c>
      <c r="AD1642" s="3">
        <v>45548.79456018518</v>
      </c>
      <c r="AE1642" s="1" t="s">
        <v>5803</v>
      </c>
      <c r="AF1642" s="28"/>
      <c r="AG1642" s="5"/>
      <c r="AH1642" s="5"/>
      <c r="AI1642" s="11"/>
      <c r="AJ1642" s="27" t="s">
        <v>5801</v>
      </c>
      <c r="AK1642" s="27" t="s">
        <v>5802</v>
      </c>
      <c r="AL1642" s="4">
        <v>1</v>
      </c>
      <c r="AM1642" s="4">
        <v>1</v>
      </c>
      <c r="AN1642" s="4">
        <v>2</v>
      </c>
    </row>
    <row x14ac:dyDescent="0.25" r="1643" customHeight="1" ht="18.75">
      <c r="A1643" s="1" t="s">
        <v>484</v>
      </c>
      <c r="B1643" s="1" t="s">
        <v>1948</v>
      </c>
      <c r="C1643" s="4">
        <v>48266334000138</v>
      </c>
      <c r="D1643" s="2" t="s">
        <v>9882</v>
      </c>
      <c r="E1643" s="4">
        <v>86995442546</v>
      </c>
      <c r="F1643" s="1" t="s">
        <v>9883</v>
      </c>
      <c r="G1643" s="22">
        <v>45510.55519675926</v>
      </c>
      <c r="H1643" s="3">
        <v>45597.23674768519</v>
      </c>
      <c r="I1643" s="22"/>
      <c r="J1643" s="1" t="s">
        <v>108</v>
      </c>
      <c r="K1643" s="1" t="s">
        <v>5893</v>
      </c>
      <c r="L1643" s="25" t="s">
        <v>5520</v>
      </c>
      <c r="M1643" s="18"/>
      <c r="N1643" s="4">
        <v>87162763</v>
      </c>
      <c r="O1643" s="4">
        <v>105640870</v>
      </c>
      <c r="P1643" s="5"/>
      <c r="Q1643" s="1" t="s">
        <v>5813</v>
      </c>
      <c r="R1643" s="5"/>
      <c r="S1643" s="1" t="s">
        <v>5814</v>
      </c>
      <c r="T1643" s="5"/>
      <c r="U1643" s="5"/>
      <c r="V1643" s="5"/>
      <c r="W1643" s="5"/>
      <c r="X1643" s="18"/>
      <c r="Y1643" s="1" t="s">
        <v>5800</v>
      </c>
      <c r="Z1643" s="27" t="s">
        <v>5801</v>
      </c>
      <c r="AA1643" s="27" t="s">
        <v>5801</v>
      </c>
      <c r="AB1643" s="1" t="s">
        <v>9884</v>
      </c>
      <c r="AC1643" s="27" t="s">
        <v>5802</v>
      </c>
      <c r="AD1643" s="3">
        <v>45510.555185185185</v>
      </c>
      <c r="AE1643" s="1" t="s">
        <v>5803</v>
      </c>
      <c r="AF1643" s="28"/>
      <c r="AG1643" s="5"/>
      <c r="AH1643" s="5"/>
      <c r="AI1643" s="11"/>
      <c r="AJ1643" s="27" t="s">
        <v>5801</v>
      </c>
      <c r="AK1643" s="27" t="s">
        <v>5801</v>
      </c>
      <c r="AL1643" s="4">
        <v>0</v>
      </c>
      <c r="AM1643" s="4">
        <v>0</v>
      </c>
      <c r="AN1643" s="4">
        <v>0</v>
      </c>
    </row>
    <row x14ac:dyDescent="0.25" r="1644" customHeight="1" ht="18.75">
      <c r="A1644" s="1" t="s">
        <v>1345</v>
      </c>
      <c r="B1644" s="1" t="s">
        <v>2410</v>
      </c>
      <c r="C1644" s="4">
        <v>20627202000175</v>
      </c>
      <c r="D1644" s="2" t="s">
        <v>2410</v>
      </c>
      <c r="E1644" s="4">
        <v>62999805532</v>
      </c>
      <c r="F1644" s="1" t="s">
        <v>9885</v>
      </c>
      <c r="G1644" s="22">
        <v>45278.55877314815</v>
      </c>
      <c r="H1644" s="3">
        <v>45279.71962962963</v>
      </c>
      <c r="I1644" s="22">
        <v>45357.837789351855</v>
      </c>
      <c r="J1644" s="1" t="s">
        <v>119</v>
      </c>
      <c r="K1644" s="1" t="s">
        <v>5812</v>
      </c>
      <c r="L1644" s="25" t="s">
        <v>9886</v>
      </c>
      <c r="M1644" s="18"/>
      <c r="N1644" s="4">
        <v>75431814</v>
      </c>
      <c r="O1644" s="4">
        <v>93408068</v>
      </c>
      <c r="P1644" s="5"/>
      <c r="Q1644" s="5"/>
      <c r="R1644" s="5"/>
      <c r="S1644" s="5"/>
      <c r="T1644" s="5"/>
      <c r="U1644" s="1" t="s">
        <v>9887</v>
      </c>
      <c r="V1644" s="5"/>
      <c r="W1644" s="5"/>
      <c r="X1644" s="18"/>
      <c r="Y1644" s="1" t="s">
        <v>5800</v>
      </c>
      <c r="Z1644" s="27" t="s">
        <v>5801</v>
      </c>
      <c r="AA1644" s="27" t="s">
        <v>5801</v>
      </c>
      <c r="AB1644" s="5"/>
      <c r="AC1644" s="5"/>
      <c r="AD1644" s="11"/>
      <c r="AE1644" s="1" t="s">
        <v>5803</v>
      </c>
      <c r="AF1644" s="28"/>
      <c r="AG1644" s="5"/>
      <c r="AH1644" s="5"/>
      <c r="AI1644" s="11"/>
      <c r="AJ1644" s="5"/>
      <c r="AK1644" s="5"/>
      <c r="AL1644" s="18"/>
      <c r="AM1644" s="18"/>
      <c r="AN1644" s="18"/>
    </row>
    <row x14ac:dyDescent="0.25" r="1645" customHeight="1" ht="18.75">
      <c r="A1645" s="1" t="s">
        <v>837</v>
      </c>
      <c r="B1645" s="1" t="s">
        <v>4916</v>
      </c>
      <c r="C1645" s="4">
        <v>91460121000333</v>
      </c>
      <c r="D1645" s="2" t="s">
        <v>9888</v>
      </c>
      <c r="E1645" s="4">
        <v>51993164489</v>
      </c>
      <c r="F1645" s="1" t="s">
        <v>9889</v>
      </c>
      <c r="G1645" s="22">
        <v>45481.745729166665</v>
      </c>
      <c r="H1645" s="3">
        <v>45597.236759259256</v>
      </c>
      <c r="I1645" s="22"/>
      <c r="J1645" s="1" t="s">
        <v>223</v>
      </c>
      <c r="K1645" s="1" t="s">
        <v>5797</v>
      </c>
      <c r="L1645" s="25" t="s">
        <v>5428</v>
      </c>
      <c r="M1645" s="18"/>
      <c r="N1645" s="4">
        <v>86349478</v>
      </c>
      <c r="O1645" s="4">
        <v>104331691</v>
      </c>
      <c r="P1645" s="5"/>
      <c r="Q1645" s="5"/>
      <c r="R1645" s="5"/>
      <c r="S1645" s="5"/>
      <c r="T1645" s="5"/>
      <c r="U1645" s="5"/>
      <c r="V1645" s="5"/>
      <c r="W1645" s="5"/>
      <c r="X1645" s="4">
        <v>131516</v>
      </c>
      <c r="Y1645" s="1" t="s">
        <v>5800</v>
      </c>
      <c r="Z1645" s="27" t="s">
        <v>5801</v>
      </c>
      <c r="AA1645" s="27" t="s">
        <v>5801</v>
      </c>
      <c r="AB1645" s="5"/>
      <c r="AC1645" s="27" t="s">
        <v>5802</v>
      </c>
      <c r="AD1645" s="3">
        <v>45481.745775462965</v>
      </c>
      <c r="AE1645" s="1" t="s">
        <v>5803</v>
      </c>
      <c r="AF1645" s="28"/>
      <c r="AG1645" s="5"/>
      <c r="AH1645" s="5"/>
      <c r="AI1645" s="11"/>
      <c r="AJ1645" s="27" t="s">
        <v>5801</v>
      </c>
      <c r="AK1645" s="5"/>
      <c r="AL1645" s="18"/>
      <c r="AM1645" s="18"/>
      <c r="AN1645" s="18"/>
    </row>
    <row x14ac:dyDescent="0.25" r="1646" customHeight="1" ht="18.75">
      <c r="A1646" s="1" t="s">
        <v>882</v>
      </c>
      <c r="B1646" s="1" t="s">
        <v>1949</v>
      </c>
      <c r="C1646" s="4">
        <v>29967422000112</v>
      </c>
      <c r="D1646" s="2" t="s">
        <v>9890</v>
      </c>
      <c r="E1646" s="4">
        <v>19971424403</v>
      </c>
      <c r="F1646" s="1" t="s">
        <v>9891</v>
      </c>
      <c r="G1646" s="22">
        <v>45513.5847337963</v>
      </c>
      <c r="H1646" s="3">
        <v>45597.23677083333</v>
      </c>
      <c r="I1646" s="22"/>
      <c r="J1646" s="1" t="s">
        <v>193</v>
      </c>
      <c r="K1646" s="1" t="s">
        <v>5824</v>
      </c>
      <c r="L1646" s="25" t="s">
        <v>5537</v>
      </c>
      <c r="M1646" s="4">
        <v>670388</v>
      </c>
      <c r="N1646" s="4">
        <v>87255228</v>
      </c>
      <c r="O1646" s="4">
        <v>105804705</v>
      </c>
      <c r="P1646" s="5"/>
      <c r="Q1646" s="1" t="s">
        <v>6063</v>
      </c>
      <c r="R1646" s="5"/>
      <c r="S1646" s="1" t="s">
        <v>5814</v>
      </c>
      <c r="T1646" s="5"/>
      <c r="U1646" s="5"/>
      <c r="V1646" s="5"/>
      <c r="W1646" s="5"/>
      <c r="X1646" s="18"/>
      <c r="Y1646" s="1" t="s">
        <v>5800</v>
      </c>
      <c r="Z1646" s="27" t="s">
        <v>5801</v>
      </c>
      <c r="AA1646" s="27" t="s">
        <v>5801</v>
      </c>
      <c r="AB1646" s="1" t="s">
        <v>9892</v>
      </c>
      <c r="AC1646" s="27" t="s">
        <v>5802</v>
      </c>
      <c r="AD1646" s="3">
        <v>45513.58474537037</v>
      </c>
      <c r="AE1646" s="1" t="s">
        <v>5803</v>
      </c>
      <c r="AF1646" s="28"/>
      <c r="AG1646" s="5"/>
      <c r="AH1646" s="5"/>
      <c r="AI1646" s="11"/>
      <c r="AJ1646" s="27" t="s">
        <v>5801</v>
      </c>
      <c r="AK1646" s="27" t="s">
        <v>5801</v>
      </c>
      <c r="AL1646" s="4">
        <v>0</v>
      </c>
      <c r="AM1646" s="4">
        <v>0</v>
      </c>
      <c r="AN1646" s="4">
        <v>0</v>
      </c>
    </row>
    <row x14ac:dyDescent="0.25" r="1647" customHeight="1" ht="18.75">
      <c r="A1647" s="1" t="s">
        <v>819</v>
      </c>
      <c r="B1647" s="1" t="s">
        <v>2411</v>
      </c>
      <c r="C1647" s="4">
        <v>1313042404</v>
      </c>
      <c r="D1647" s="2" t="s">
        <v>2411</v>
      </c>
      <c r="E1647" s="4">
        <v>84988461651</v>
      </c>
      <c r="F1647" s="1" t="s">
        <v>9893</v>
      </c>
      <c r="G1647" s="22">
        <v>45254.70920138889</v>
      </c>
      <c r="H1647" s="3">
        <v>45261.835335648146</v>
      </c>
      <c r="I1647" s="22">
        <v>45473.7971875</v>
      </c>
      <c r="J1647" s="1" t="s">
        <v>44</v>
      </c>
      <c r="K1647" s="1" t="s">
        <v>5812</v>
      </c>
      <c r="L1647" s="25" t="s">
        <v>9894</v>
      </c>
      <c r="M1647" s="18"/>
      <c r="N1647" s="4">
        <v>74624374</v>
      </c>
      <c r="O1647" s="4">
        <v>92212032</v>
      </c>
      <c r="P1647" s="5"/>
      <c r="Q1647" s="5"/>
      <c r="R1647" s="5"/>
      <c r="S1647" s="5"/>
      <c r="T1647" s="5"/>
      <c r="U1647" s="1" t="s">
        <v>9895</v>
      </c>
      <c r="V1647" s="5"/>
      <c r="W1647" s="5"/>
      <c r="X1647" s="18"/>
      <c r="Y1647" s="1" t="s">
        <v>5800</v>
      </c>
      <c r="Z1647" s="27" t="s">
        <v>5801</v>
      </c>
      <c r="AA1647" s="27" t="s">
        <v>5801</v>
      </c>
      <c r="AB1647" s="5"/>
      <c r="AC1647" s="5"/>
      <c r="AD1647" s="11"/>
      <c r="AE1647" s="1" t="s">
        <v>5803</v>
      </c>
      <c r="AF1647" s="28"/>
      <c r="AG1647" s="5"/>
      <c r="AH1647" s="5"/>
      <c r="AI1647" s="11"/>
      <c r="AJ1647" s="5"/>
      <c r="AK1647" s="5"/>
      <c r="AL1647" s="18"/>
      <c r="AM1647" s="18"/>
      <c r="AN1647" s="18"/>
    </row>
    <row x14ac:dyDescent="0.25" r="1648" customHeight="1" ht="18.75">
      <c r="A1648" s="1" t="s">
        <v>1199</v>
      </c>
      <c r="B1648" s="1" t="s">
        <v>4917</v>
      </c>
      <c r="C1648" s="4">
        <v>46034136000113</v>
      </c>
      <c r="D1648" s="2" t="s">
        <v>4917</v>
      </c>
      <c r="E1648" s="4">
        <v>11959244061</v>
      </c>
      <c r="F1648" s="1" t="s">
        <v>9896</v>
      </c>
      <c r="G1648" s="22">
        <v>45477.586064814815</v>
      </c>
      <c r="H1648" s="3">
        <v>45597.23685185185</v>
      </c>
      <c r="I1648" s="22"/>
      <c r="J1648" s="1" t="s">
        <v>119</v>
      </c>
      <c r="K1648" s="1" t="s">
        <v>5812</v>
      </c>
      <c r="L1648" s="25" t="s">
        <v>5419</v>
      </c>
      <c r="M1648" s="18"/>
      <c r="N1648" s="4">
        <v>86170743</v>
      </c>
      <c r="O1648" s="4">
        <v>106946642</v>
      </c>
      <c r="P1648" s="5"/>
      <c r="Q1648" s="5"/>
      <c r="R1648" s="5"/>
      <c r="S1648" s="5"/>
      <c r="T1648" s="5"/>
      <c r="U1648" s="5"/>
      <c r="V1648" s="5"/>
      <c r="W1648" s="5"/>
      <c r="X1648" s="18"/>
      <c r="Y1648" s="1" t="s">
        <v>5800</v>
      </c>
      <c r="Z1648" s="27" t="s">
        <v>5801</v>
      </c>
      <c r="AA1648" s="27" t="s">
        <v>5801</v>
      </c>
      <c r="AB1648" s="5"/>
      <c r="AC1648" s="27" t="s">
        <v>5802</v>
      </c>
      <c r="AD1648" s="3">
        <v>45477.58605324074</v>
      </c>
      <c r="AE1648" s="1" t="s">
        <v>5803</v>
      </c>
      <c r="AF1648" s="28"/>
      <c r="AG1648" s="5"/>
      <c r="AH1648" s="5"/>
      <c r="AI1648" s="11"/>
      <c r="AJ1648" s="27" t="s">
        <v>5801</v>
      </c>
      <c r="AK1648" s="5"/>
      <c r="AL1648" s="18"/>
      <c r="AM1648" s="18"/>
      <c r="AN1648" s="18"/>
    </row>
    <row x14ac:dyDescent="0.25" r="1649" customHeight="1" ht="18.75">
      <c r="A1649" s="1" t="s">
        <v>1594</v>
      </c>
      <c r="B1649" s="1" t="s">
        <v>9897</v>
      </c>
      <c r="C1649" s="4">
        <v>39799871000152</v>
      </c>
      <c r="D1649" s="2" t="s">
        <v>9897</v>
      </c>
      <c r="E1649" s="4">
        <v>31991788268</v>
      </c>
      <c r="F1649" s="1" t="s">
        <v>9898</v>
      </c>
      <c r="G1649" s="22">
        <v>45260.74002314815</v>
      </c>
      <c r="H1649" s="3">
        <v>45509.678819444445</v>
      </c>
      <c r="I1649" s="22">
        <v>45509.897048611114</v>
      </c>
      <c r="J1649" s="1" t="s">
        <v>20</v>
      </c>
      <c r="K1649" s="1" t="s">
        <v>5812</v>
      </c>
      <c r="L1649" s="25" t="s">
        <v>9899</v>
      </c>
      <c r="M1649" s="18"/>
      <c r="N1649" s="4">
        <v>74783384</v>
      </c>
      <c r="O1649" s="4">
        <v>92549670</v>
      </c>
      <c r="P1649" s="5"/>
      <c r="Q1649" s="5"/>
      <c r="R1649" s="5"/>
      <c r="S1649" s="5"/>
      <c r="T1649" s="1" t="s">
        <v>5815</v>
      </c>
      <c r="U1649" s="1" t="s">
        <v>9900</v>
      </c>
      <c r="V1649" s="5"/>
      <c r="W1649" s="5"/>
      <c r="X1649" s="18"/>
      <c r="Y1649" s="1" t="s">
        <v>5800</v>
      </c>
      <c r="Z1649" s="27" t="s">
        <v>5801</v>
      </c>
      <c r="AA1649" s="27" t="s">
        <v>5801</v>
      </c>
      <c r="AB1649" s="5"/>
      <c r="AC1649" s="5"/>
      <c r="AD1649" s="11"/>
      <c r="AE1649" s="1" t="s">
        <v>5803</v>
      </c>
      <c r="AF1649" s="28"/>
      <c r="AG1649" s="5"/>
      <c r="AH1649" s="5"/>
      <c r="AI1649" s="11"/>
      <c r="AJ1649" s="27" t="s">
        <v>5802</v>
      </c>
      <c r="AK1649" s="5"/>
      <c r="AL1649" s="18"/>
      <c r="AM1649" s="18"/>
      <c r="AN1649" s="18"/>
    </row>
    <row x14ac:dyDescent="0.25" r="1650" customHeight="1" ht="18.75">
      <c r="A1650" s="1" t="s">
        <v>1172</v>
      </c>
      <c r="B1650" s="1" t="s">
        <v>2412</v>
      </c>
      <c r="C1650" s="4">
        <v>4686127000167</v>
      </c>
      <c r="D1650" s="2" t="s">
        <v>2412</v>
      </c>
      <c r="E1650" s="4">
        <v>21979359291</v>
      </c>
      <c r="F1650" s="1" t="s">
        <v>9901</v>
      </c>
      <c r="G1650" s="22">
        <v>45475.63657407407</v>
      </c>
      <c r="H1650" s="3">
        <v>45597.23674768519</v>
      </c>
      <c r="I1650" s="22"/>
      <c r="J1650" s="1" t="s">
        <v>119</v>
      </c>
      <c r="K1650" s="1" t="s">
        <v>5835</v>
      </c>
      <c r="L1650" s="25" t="s">
        <v>5412</v>
      </c>
      <c r="M1650" s="18"/>
      <c r="N1650" s="4">
        <v>86120035</v>
      </c>
      <c r="O1650" s="4">
        <v>104031732</v>
      </c>
      <c r="P1650" s="5"/>
      <c r="Q1650" s="5"/>
      <c r="R1650" s="5"/>
      <c r="S1650" s="5"/>
      <c r="T1650" s="5"/>
      <c r="U1650" s="1" t="s">
        <v>9901</v>
      </c>
      <c r="V1650" s="5"/>
      <c r="W1650" s="5"/>
      <c r="X1650" s="18"/>
      <c r="Y1650" s="1" t="s">
        <v>5800</v>
      </c>
      <c r="Z1650" s="27" t="s">
        <v>5801</v>
      </c>
      <c r="AA1650" s="27" t="s">
        <v>5801</v>
      </c>
      <c r="AB1650" s="5"/>
      <c r="AC1650" s="27" t="s">
        <v>5802</v>
      </c>
      <c r="AD1650" s="3">
        <v>45475.63655092593</v>
      </c>
      <c r="AE1650" s="1" t="s">
        <v>5803</v>
      </c>
      <c r="AF1650" s="28"/>
      <c r="AG1650" s="5"/>
      <c r="AH1650" s="5"/>
      <c r="AI1650" s="11"/>
      <c r="AJ1650" s="27" t="s">
        <v>5801</v>
      </c>
      <c r="AK1650" s="5"/>
      <c r="AL1650" s="18"/>
      <c r="AM1650" s="18"/>
      <c r="AN1650" s="18"/>
    </row>
    <row x14ac:dyDescent="0.25" r="1651" customHeight="1" ht="18.75">
      <c r="A1651" s="1" t="s">
        <v>1597</v>
      </c>
      <c r="B1651" s="1" t="s">
        <v>5102</v>
      </c>
      <c r="C1651" s="4">
        <v>35149281000123</v>
      </c>
      <c r="D1651" s="2" t="s">
        <v>5102</v>
      </c>
      <c r="E1651" s="4">
        <v>27992039795</v>
      </c>
      <c r="F1651" s="1" t="s">
        <v>9902</v>
      </c>
      <c r="G1651" s="22">
        <v>45539.875625</v>
      </c>
      <c r="H1651" s="3">
        <v>45597.23677083333</v>
      </c>
      <c r="I1651" s="22"/>
      <c r="J1651" s="1" t="s">
        <v>75</v>
      </c>
      <c r="K1651" s="1" t="s">
        <v>5812</v>
      </c>
      <c r="L1651" s="5"/>
      <c r="M1651" s="18"/>
      <c r="N1651" s="4">
        <v>88073035</v>
      </c>
      <c r="O1651" s="4">
        <v>106987881</v>
      </c>
      <c r="P1651" s="5"/>
      <c r="Q1651" s="5"/>
      <c r="R1651" s="5"/>
      <c r="S1651" s="5"/>
      <c r="T1651" s="1" t="s">
        <v>5798</v>
      </c>
      <c r="U1651" s="5"/>
      <c r="V1651" s="5"/>
      <c r="W1651" s="5"/>
      <c r="X1651" s="18"/>
      <c r="Y1651" s="1" t="s">
        <v>5800</v>
      </c>
      <c r="Z1651" s="27" t="s">
        <v>5801</v>
      </c>
      <c r="AA1651" s="27" t="s">
        <v>5801</v>
      </c>
      <c r="AB1651" s="5"/>
      <c r="AC1651" s="27" t="s">
        <v>5802</v>
      </c>
      <c r="AD1651" s="3">
        <v>45539.87148148148</v>
      </c>
      <c r="AE1651" s="1" t="s">
        <v>5803</v>
      </c>
      <c r="AF1651" s="28"/>
      <c r="AG1651" s="5"/>
      <c r="AH1651" s="5"/>
      <c r="AI1651" s="11"/>
      <c r="AJ1651" s="27" t="s">
        <v>5801</v>
      </c>
      <c r="AK1651" s="5"/>
      <c r="AL1651" s="18"/>
      <c r="AM1651" s="18"/>
      <c r="AN1651" s="18"/>
    </row>
    <row x14ac:dyDescent="0.25" r="1652" customHeight="1" ht="18.75">
      <c r="A1652" s="1" t="s">
        <v>1311</v>
      </c>
      <c r="B1652" s="1" t="s">
        <v>9903</v>
      </c>
      <c r="C1652" s="4">
        <v>41966068000107</v>
      </c>
      <c r="D1652" s="2" t="s">
        <v>9903</v>
      </c>
      <c r="E1652" s="4">
        <v>31982083170</v>
      </c>
      <c r="F1652" s="1" t="s">
        <v>9904</v>
      </c>
      <c r="G1652" s="22">
        <v>45005.68194444444</v>
      </c>
      <c r="H1652" s="3">
        <v>45597.23678240741</v>
      </c>
      <c r="I1652" s="22"/>
      <c r="J1652" s="1" t="s">
        <v>87</v>
      </c>
      <c r="K1652" s="5"/>
      <c r="L1652" s="5"/>
      <c r="M1652" s="18"/>
      <c r="N1652" s="4">
        <v>62049109</v>
      </c>
      <c r="O1652" s="4">
        <v>76947595</v>
      </c>
      <c r="P1652" s="5"/>
      <c r="Q1652" s="5"/>
      <c r="R1652" s="5"/>
      <c r="S1652" s="5"/>
      <c r="T1652" s="5"/>
      <c r="U1652" s="1" t="s">
        <v>9905</v>
      </c>
      <c r="V1652" s="5"/>
      <c r="W1652" s="5"/>
      <c r="X1652" s="18"/>
      <c r="Y1652" s="1" t="s">
        <v>5800</v>
      </c>
      <c r="Z1652" s="27" t="s">
        <v>5801</v>
      </c>
      <c r="AA1652" s="27" t="s">
        <v>5801</v>
      </c>
      <c r="AB1652" s="5"/>
      <c r="AC1652" s="5"/>
      <c r="AD1652" s="11"/>
      <c r="AE1652" s="1" t="s">
        <v>5803</v>
      </c>
      <c r="AF1652" s="28"/>
      <c r="AG1652" s="5"/>
      <c r="AH1652" s="5"/>
      <c r="AI1652" s="11"/>
      <c r="AJ1652" s="27" t="s">
        <v>5801</v>
      </c>
      <c r="AK1652" s="5"/>
      <c r="AL1652" s="18"/>
      <c r="AM1652" s="18"/>
      <c r="AN1652" s="18"/>
    </row>
    <row x14ac:dyDescent="0.25" r="1653" customHeight="1" ht="18.75">
      <c r="A1653" s="5"/>
      <c r="B1653" s="5"/>
      <c r="C1653" s="18"/>
      <c r="D1653" s="18"/>
      <c r="E1653" s="18"/>
      <c r="F1653" s="5"/>
      <c r="G1653" s="22"/>
      <c r="H1653" s="11"/>
      <c r="I1653" s="22"/>
      <c r="J1653" s="5"/>
      <c r="K1653" s="5"/>
      <c r="L1653" s="5"/>
      <c r="M1653" s="18"/>
      <c r="N1653" s="18"/>
      <c r="O1653" s="18"/>
      <c r="P1653" s="5"/>
      <c r="Q1653" s="5"/>
      <c r="R1653" s="5"/>
      <c r="S1653" s="5"/>
      <c r="T1653" s="5"/>
      <c r="U1653" s="5"/>
      <c r="V1653" s="5"/>
      <c r="W1653" s="5"/>
      <c r="X1653" s="18"/>
      <c r="Y1653" s="5"/>
      <c r="Z1653" s="5"/>
      <c r="AA1653" s="5"/>
      <c r="AB1653" s="5"/>
      <c r="AC1653" s="5"/>
      <c r="AD1653" s="11"/>
      <c r="AE1653" s="5"/>
      <c r="AF1653" s="28"/>
      <c r="AG1653" s="5"/>
      <c r="AH1653" s="5"/>
      <c r="AI1653" s="11"/>
      <c r="AJ1653" s="5"/>
      <c r="AK1653" s="5"/>
      <c r="AL1653" s="18"/>
      <c r="AM1653" s="18"/>
      <c r="AN1653" s="18"/>
    </row>
    <row x14ac:dyDescent="0.25" r="1654" customHeight="1" ht="18.75">
      <c r="A1654" s="5"/>
      <c r="B1654" s="5"/>
      <c r="C1654" s="18"/>
      <c r="D1654" s="18"/>
      <c r="E1654" s="18"/>
      <c r="F1654" s="5"/>
      <c r="G1654" s="22"/>
      <c r="H1654" s="11"/>
      <c r="I1654" s="22"/>
      <c r="J1654" s="5"/>
      <c r="K1654" s="5"/>
      <c r="L1654" s="5"/>
      <c r="M1654" s="18"/>
      <c r="N1654" s="18"/>
      <c r="O1654" s="18"/>
      <c r="P1654" s="5"/>
      <c r="Q1654" s="5"/>
      <c r="R1654" s="5"/>
      <c r="S1654" s="5"/>
      <c r="T1654" s="5"/>
      <c r="U1654" s="5"/>
      <c r="V1654" s="5"/>
      <c r="W1654" s="5"/>
      <c r="X1654" s="18"/>
      <c r="Y1654" s="5"/>
      <c r="Z1654" s="5"/>
      <c r="AA1654" s="5"/>
      <c r="AB1654" s="5"/>
      <c r="AC1654" s="5"/>
      <c r="AD1654" s="11"/>
      <c r="AE1654" s="5"/>
      <c r="AF1654" s="28"/>
      <c r="AG1654" s="5"/>
      <c r="AH1654" s="5"/>
      <c r="AI1654" s="11"/>
      <c r="AJ1654" s="5"/>
      <c r="AK1654" s="5"/>
      <c r="AL1654" s="18"/>
      <c r="AM1654" s="18"/>
      <c r="AN1654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69"/>
  <sheetViews>
    <sheetView workbookViewId="0"/>
  </sheetViews>
  <sheetFormatPr defaultRowHeight="15" x14ac:dyDescent="0.25"/>
  <cols>
    <col min="1" max="1" style="7" width="32.86214285714286" customWidth="1" bestFit="1"/>
    <col min="2" max="2" style="7" width="13.576428571428572" customWidth="1" bestFit="1"/>
    <col min="3" max="3" style="7" width="13.576428571428572" customWidth="1" bestFit="1"/>
    <col min="4" max="4" style="7" width="13.576428571428572" customWidth="1" bestFit="1"/>
    <col min="5" max="5" style="7" width="13.576428571428572" customWidth="1" bestFit="1"/>
    <col min="6" max="6" style="7" width="13.576428571428572" customWidth="1" bestFit="1"/>
  </cols>
  <sheetData>
    <row x14ac:dyDescent="0.25" r="1" customHeight="1" ht="18.75">
      <c r="A1" s="1" t="s">
        <v>0</v>
      </c>
      <c r="B1" s="1" t="s">
        <v>5103</v>
      </c>
      <c r="C1" s="1"/>
      <c r="D1" s="1"/>
      <c r="E1" s="1"/>
      <c r="F1" s="1"/>
    </row>
    <row x14ac:dyDescent="0.25" r="2" customHeight="1" ht="18.75">
      <c r="A2" s="1" t="s">
        <v>4602</v>
      </c>
      <c r="B2" s="1" t="s">
        <v>5104</v>
      </c>
      <c r="C2" s="5"/>
      <c r="D2" s="5"/>
      <c r="E2" s="5"/>
      <c r="F2" s="5"/>
    </row>
    <row x14ac:dyDescent="0.25" r="3" customHeight="1" ht="18.75">
      <c r="A3" s="1" t="s">
        <v>1056</v>
      </c>
      <c r="B3" s="1" t="s">
        <v>5105</v>
      </c>
      <c r="C3" s="5"/>
      <c r="D3" s="5"/>
      <c r="E3" s="5"/>
      <c r="F3" s="5"/>
    </row>
    <row x14ac:dyDescent="0.25" r="4" customHeight="1" ht="18.75">
      <c r="A4" s="1" t="s">
        <v>1474</v>
      </c>
      <c r="B4" s="1" t="s">
        <v>5106</v>
      </c>
      <c r="C4" s="5"/>
      <c r="D4" s="5"/>
      <c r="E4" s="5"/>
      <c r="F4" s="5"/>
    </row>
    <row x14ac:dyDescent="0.25" r="5" customHeight="1" ht="18.75">
      <c r="A5" s="1" t="s">
        <v>1373</v>
      </c>
      <c r="B5" s="1" t="s">
        <v>5107</v>
      </c>
      <c r="C5" s="5"/>
      <c r="D5" s="5"/>
      <c r="E5" s="5"/>
      <c r="F5" s="5"/>
    </row>
    <row x14ac:dyDescent="0.25" r="6" customHeight="1" ht="18.75">
      <c r="A6" s="1" t="s">
        <v>524</v>
      </c>
      <c r="B6" s="1" t="s">
        <v>5108</v>
      </c>
      <c r="C6" s="5"/>
      <c r="D6" s="5"/>
      <c r="E6" s="5"/>
      <c r="F6" s="5"/>
    </row>
    <row x14ac:dyDescent="0.25" r="7" customHeight="1" ht="18.75">
      <c r="A7" s="1" t="s">
        <v>1293</v>
      </c>
      <c r="B7" s="1" t="s">
        <v>5109</v>
      </c>
      <c r="C7" s="5"/>
      <c r="D7" s="5"/>
      <c r="E7" s="5"/>
      <c r="F7" s="5"/>
    </row>
    <row x14ac:dyDescent="0.25" r="8" customHeight="1" ht="18.75">
      <c r="A8" s="1" t="s">
        <v>4607</v>
      </c>
      <c r="B8" s="5"/>
      <c r="C8" s="5"/>
      <c r="D8" s="5"/>
      <c r="E8" s="5"/>
      <c r="F8" s="5"/>
    </row>
    <row x14ac:dyDescent="0.25" r="9" customHeight="1" ht="18.75">
      <c r="A9" s="1" t="s">
        <v>1643</v>
      </c>
      <c r="B9" s="1" t="s">
        <v>5110</v>
      </c>
      <c r="C9" s="5"/>
      <c r="D9" s="5"/>
      <c r="E9" s="5"/>
      <c r="F9" s="5"/>
    </row>
    <row x14ac:dyDescent="0.25" r="10" customHeight="1" ht="18.75">
      <c r="A10" s="1" t="s">
        <v>513</v>
      </c>
      <c r="B10" s="1" t="s">
        <v>5111</v>
      </c>
      <c r="C10" s="5"/>
      <c r="D10" s="5"/>
      <c r="E10" s="5"/>
      <c r="F10" s="5"/>
    </row>
    <row x14ac:dyDescent="0.25" r="11" customHeight="1" ht="18.75">
      <c r="A11" s="1" t="s">
        <v>1413</v>
      </c>
      <c r="B11" s="5"/>
      <c r="C11" s="5"/>
      <c r="D11" s="5"/>
      <c r="E11" s="5"/>
      <c r="F11" s="5"/>
    </row>
    <row x14ac:dyDescent="0.25" r="12" customHeight="1" ht="18.75">
      <c r="A12" s="1" t="s">
        <v>695</v>
      </c>
      <c r="B12" s="1" t="s">
        <v>5112</v>
      </c>
      <c r="C12" s="5"/>
      <c r="D12" s="5"/>
      <c r="E12" s="5"/>
      <c r="F12" s="5"/>
    </row>
    <row x14ac:dyDescent="0.25" r="13" customHeight="1" ht="18.75">
      <c r="A13" s="1" t="s">
        <v>419</v>
      </c>
      <c r="B13" s="1" t="s">
        <v>5113</v>
      </c>
      <c r="C13" s="5"/>
      <c r="D13" s="5"/>
      <c r="E13" s="5"/>
      <c r="F13" s="5"/>
    </row>
    <row x14ac:dyDescent="0.25" r="14" customHeight="1" ht="18.75">
      <c r="A14" s="1" t="s">
        <v>606</v>
      </c>
      <c r="B14" s="1" t="s">
        <v>5114</v>
      </c>
      <c r="C14" s="5"/>
      <c r="D14" s="5"/>
      <c r="E14" s="5"/>
      <c r="F14" s="5"/>
    </row>
    <row x14ac:dyDescent="0.25" r="15" customHeight="1" ht="18.75">
      <c r="A15" s="1" t="s">
        <v>364</v>
      </c>
      <c r="B15" s="1" t="s">
        <v>5115</v>
      </c>
      <c r="C15" s="5"/>
      <c r="D15" s="5"/>
      <c r="E15" s="5"/>
      <c r="F15" s="5"/>
    </row>
    <row x14ac:dyDescent="0.25" r="16" customHeight="1" ht="18.75">
      <c r="A16" s="1" t="s">
        <v>1612</v>
      </c>
      <c r="B16" s="1" t="s">
        <v>5116</v>
      </c>
      <c r="C16" s="5"/>
      <c r="D16" s="5"/>
      <c r="E16" s="5"/>
      <c r="F16" s="5"/>
    </row>
    <row x14ac:dyDescent="0.25" r="17" customHeight="1" ht="18.75">
      <c r="A17" s="1" t="s">
        <v>4594</v>
      </c>
      <c r="B17" s="1" t="s">
        <v>5117</v>
      </c>
      <c r="C17" s="5"/>
      <c r="D17" s="5"/>
      <c r="E17" s="5"/>
      <c r="F17" s="5"/>
    </row>
    <row x14ac:dyDescent="0.25" r="18" customHeight="1" ht="18.75">
      <c r="A18" s="1" t="s">
        <v>1419</v>
      </c>
      <c r="B18" s="1" t="s">
        <v>5118</v>
      </c>
      <c r="C18" s="5"/>
      <c r="D18" s="5"/>
      <c r="E18" s="5"/>
      <c r="F18" s="5"/>
    </row>
    <row x14ac:dyDescent="0.25" r="19" customHeight="1" ht="18.75">
      <c r="A19" s="1" t="s">
        <v>385</v>
      </c>
      <c r="B19" s="1" t="s">
        <v>5119</v>
      </c>
      <c r="C19" s="5"/>
      <c r="D19" s="5"/>
      <c r="E19" s="5"/>
      <c r="F19" s="5"/>
    </row>
    <row x14ac:dyDescent="0.25" r="20" customHeight="1" ht="18.75">
      <c r="A20" s="1" t="s">
        <v>1655</v>
      </c>
      <c r="B20" s="1" t="s">
        <v>5120</v>
      </c>
      <c r="C20" s="5"/>
      <c r="D20" s="5"/>
      <c r="E20" s="5"/>
      <c r="F20" s="5"/>
    </row>
    <row x14ac:dyDescent="0.25" r="21" customHeight="1" ht="18.75">
      <c r="A21" s="1" t="s">
        <v>630</v>
      </c>
      <c r="B21" s="1" t="s">
        <v>5121</v>
      </c>
      <c r="C21" s="5"/>
      <c r="D21" s="5"/>
      <c r="E21" s="5"/>
      <c r="F21" s="5"/>
    </row>
    <row x14ac:dyDescent="0.25" r="22" customHeight="1" ht="18.75">
      <c r="A22" s="1" t="s">
        <v>1425</v>
      </c>
      <c r="B22" s="1" t="s">
        <v>5122</v>
      </c>
      <c r="C22" s="5"/>
      <c r="D22" s="5"/>
      <c r="E22" s="5"/>
      <c r="F22" s="5"/>
    </row>
    <row x14ac:dyDescent="0.25" r="23" customHeight="1" ht="18.75">
      <c r="A23" s="1" t="s">
        <v>4603</v>
      </c>
      <c r="B23" s="5"/>
      <c r="C23" s="5"/>
      <c r="D23" s="5"/>
      <c r="E23" s="5"/>
      <c r="F23" s="5"/>
    </row>
    <row x14ac:dyDescent="0.25" r="24" customHeight="1" ht="18.75">
      <c r="A24" s="1" t="s">
        <v>1205</v>
      </c>
      <c r="B24" s="1" t="s">
        <v>5123</v>
      </c>
      <c r="C24" s="5"/>
      <c r="D24" s="5"/>
      <c r="E24" s="5"/>
      <c r="F24" s="5"/>
    </row>
    <row x14ac:dyDescent="0.25" r="25" customHeight="1" ht="18.75">
      <c r="A25" s="1" t="s">
        <v>462</v>
      </c>
      <c r="B25" s="1" t="s">
        <v>5124</v>
      </c>
      <c r="C25" s="5"/>
      <c r="D25" s="5"/>
      <c r="E25" s="5"/>
      <c r="F25" s="5"/>
    </row>
    <row x14ac:dyDescent="0.25" r="26" customHeight="1" ht="18.75">
      <c r="A26" s="1" t="s">
        <v>435</v>
      </c>
      <c r="B26" s="1" t="s">
        <v>5125</v>
      </c>
      <c r="C26" s="5"/>
      <c r="D26" s="5"/>
      <c r="E26" s="5"/>
      <c r="F26" s="5"/>
    </row>
    <row x14ac:dyDescent="0.25" r="27" customHeight="1" ht="18.75">
      <c r="A27" s="1" t="s">
        <v>468</v>
      </c>
      <c r="B27" s="1" t="s">
        <v>5126</v>
      </c>
      <c r="C27" s="5"/>
      <c r="D27" s="5"/>
      <c r="E27" s="5"/>
      <c r="F27" s="5"/>
    </row>
    <row x14ac:dyDescent="0.25" r="28" customHeight="1" ht="18.75">
      <c r="A28" s="1" t="s">
        <v>1707</v>
      </c>
      <c r="B28" s="5"/>
      <c r="C28" s="5"/>
      <c r="D28" s="5"/>
      <c r="E28" s="5"/>
      <c r="F28" s="5"/>
    </row>
    <row x14ac:dyDescent="0.25" r="29" customHeight="1" ht="18.75">
      <c r="A29" s="1" t="s">
        <v>775</v>
      </c>
      <c r="B29" s="1" t="s">
        <v>5127</v>
      </c>
      <c r="C29" s="5"/>
      <c r="D29" s="5"/>
      <c r="E29" s="5"/>
      <c r="F29" s="5"/>
    </row>
    <row x14ac:dyDescent="0.25" r="30" customHeight="1" ht="18.75">
      <c r="A30" s="1" t="s">
        <v>864</v>
      </c>
      <c r="B30" s="1" t="s">
        <v>5128</v>
      </c>
      <c r="C30" s="5"/>
      <c r="D30" s="5"/>
      <c r="E30" s="5"/>
      <c r="F30" s="5"/>
    </row>
    <row x14ac:dyDescent="0.25" r="31" customHeight="1" ht="18.75">
      <c r="A31" s="1" t="s">
        <v>1334</v>
      </c>
      <c r="B31" s="1" t="s">
        <v>5129</v>
      </c>
      <c r="C31" s="5"/>
      <c r="D31" s="5"/>
      <c r="E31" s="5"/>
      <c r="F31" s="5"/>
    </row>
    <row x14ac:dyDescent="0.25" r="32" customHeight="1" ht="18.75">
      <c r="A32" s="1" t="s">
        <v>4542</v>
      </c>
      <c r="B32" s="5"/>
      <c r="C32" s="5"/>
      <c r="D32" s="5"/>
      <c r="E32" s="5"/>
      <c r="F32" s="5"/>
    </row>
    <row x14ac:dyDescent="0.25" r="33" customHeight="1" ht="18.75">
      <c r="A33" s="1" t="s">
        <v>1623</v>
      </c>
      <c r="B33" s="1" t="s">
        <v>5130</v>
      </c>
      <c r="C33" s="5"/>
      <c r="D33" s="5"/>
      <c r="E33" s="5"/>
      <c r="F33" s="5"/>
    </row>
    <row x14ac:dyDescent="0.25" r="34" customHeight="1" ht="18.75">
      <c r="A34" s="1" t="s">
        <v>1067</v>
      </c>
      <c r="B34" s="1" t="s">
        <v>5131</v>
      </c>
      <c r="C34" s="5"/>
      <c r="D34" s="5"/>
      <c r="E34" s="5"/>
      <c r="F34" s="5"/>
    </row>
    <row x14ac:dyDescent="0.25" r="35" customHeight="1" ht="18.75">
      <c r="A35" s="1" t="s">
        <v>1708</v>
      </c>
      <c r="B35" s="1" t="s">
        <v>5132</v>
      </c>
      <c r="C35" s="5"/>
      <c r="D35" s="5"/>
      <c r="E35" s="5"/>
      <c r="F35" s="5"/>
    </row>
    <row x14ac:dyDescent="0.25" r="36" customHeight="1" ht="18.75">
      <c r="A36" s="1" t="s">
        <v>3082</v>
      </c>
      <c r="B36" s="5"/>
      <c r="C36" s="5"/>
      <c r="D36" s="5"/>
      <c r="E36" s="5"/>
      <c r="F36" s="5"/>
    </row>
    <row x14ac:dyDescent="0.25" r="37" customHeight="1" ht="18.75">
      <c r="A37" s="1" t="s">
        <v>942</v>
      </c>
      <c r="B37" s="1" t="s">
        <v>5133</v>
      </c>
      <c r="C37" s="5"/>
      <c r="D37" s="5"/>
      <c r="E37" s="5"/>
      <c r="F37" s="5"/>
    </row>
    <row x14ac:dyDescent="0.25" r="38" customHeight="1" ht="18.75">
      <c r="A38" s="1" t="s">
        <v>825</v>
      </c>
      <c r="B38" s="1" t="s">
        <v>5134</v>
      </c>
      <c r="C38" s="5"/>
      <c r="D38" s="5"/>
      <c r="E38" s="5"/>
      <c r="F38" s="5"/>
    </row>
    <row x14ac:dyDescent="0.25" r="39" customHeight="1" ht="18.75">
      <c r="A39" s="1" t="s">
        <v>1052</v>
      </c>
      <c r="B39" s="1" t="s">
        <v>5135</v>
      </c>
      <c r="C39" s="5"/>
      <c r="D39" s="5"/>
      <c r="E39" s="5"/>
      <c r="F39" s="5"/>
    </row>
    <row x14ac:dyDescent="0.25" r="40" customHeight="1" ht="18.75">
      <c r="A40" s="1" t="s">
        <v>906</v>
      </c>
      <c r="B40" s="1" t="s">
        <v>5136</v>
      </c>
      <c r="C40" s="5"/>
      <c r="D40" s="5"/>
      <c r="E40" s="5"/>
      <c r="F40" s="5"/>
    </row>
    <row x14ac:dyDescent="0.25" r="41" customHeight="1" ht="18.75">
      <c r="A41" s="1" t="s">
        <v>373</v>
      </c>
      <c r="B41" s="1" t="s">
        <v>5137</v>
      </c>
      <c r="C41" s="5"/>
      <c r="D41" s="5"/>
      <c r="E41" s="5"/>
      <c r="F41" s="5"/>
    </row>
    <row x14ac:dyDescent="0.25" r="42" customHeight="1" ht="18.75">
      <c r="A42" s="1" t="s">
        <v>656</v>
      </c>
      <c r="B42" s="5"/>
      <c r="C42" s="5"/>
      <c r="D42" s="5"/>
      <c r="E42" s="5"/>
      <c r="F42" s="5"/>
    </row>
    <row x14ac:dyDescent="0.25" r="43" customHeight="1" ht="18.75">
      <c r="A43" s="1" t="s">
        <v>4583</v>
      </c>
      <c r="B43" s="1" t="s">
        <v>5138</v>
      </c>
      <c r="C43" s="5"/>
      <c r="D43" s="5"/>
      <c r="E43" s="5"/>
      <c r="F43" s="5"/>
    </row>
    <row x14ac:dyDescent="0.25" r="44" customHeight="1" ht="18.75">
      <c r="A44" s="1" t="s">
        <v>660</v>
      </c>
      <c r="B44" s="1" t="s">
        <v>5139</v>
      </c>
      <c r="C44" s="5"/>
      <c r="D44" s="5"/>
      <c r="E44" s="5"/>
      <c r="F44" s="5"/>
    </row>
    <row x14ac:dyDescent="0.25" r="45" customHeight="1" ht="18.75">
      <c r="A45" s="1" t="s">
        <v>1044</v>
      </c>
      <c r="B45" s="5"/>
      <c r="C45" s="5"/>
      <c r="D45" s="5"/>
      <c r="E45" s="5"/>
      <c r="F45" s="5"/>
    </row>
    <row x14ac:dyDescent="0.25" r="46" customHeight="1" ht="18.75">
      <c r="A46" s="1" t="s">
        <v>1030</v>
      </c>
      <c r="B46" s="1" t="s">
        <v>5140</v>
      </c>
      <c r="C46" s="5"/>
      <c r="D46" s="5"/>
      <c r="E46" s="5"/>
      <c r="F46" s="5"/>
    </row>
    <row x14ac:dyDescent="0.25" r="47" customHeight="1" ht="18.75">
      <c r="A47" s="1" t="s">
        <v>863</v>
      </c>
      <c r="B47" s="1" t="s">
        <v>5141</v>
      </c>
      <c r="C47" s="5"/>
      <c r="D47" s="5"/>
      <c r="E47" s="5"/>
      <c r="F47" s="5"/>
    </row>
    <row x14ac:dyDescent="0.25" r="48" customHeight="1" ht="18.75">
      <c r="A48" s="1" t="s">
        <v>1374</v>
      </c>
      <c r="B48" s="1" t="s">
        <v>5142</v>
      </c>
      <c r="C48" s="5"/>
      <c r="D48" s="5"/>
      <c r="E48" s="5"/>
      <c r="F48" s="5"/>
    </row>
    <row x14ac:dyDescent="0.25" r="49" customHeight="1" ht="18.75">
      <c r="A49" s="1" t="s">
        <v>1241</v>
      </c>
      <c r="B49" s="1" t="s">
        <v>5143</v>
      </c>
      <c r="C49" s="5"/>
      <c r="D49" s="5"/>
      <c r="E49" s="5"/>
      <c r="F49" s="5"/>
    </row>
    <row x14ac:dyDescent="0.25" r="50" customHeight="1" ht="18.75">
      <c r="A50" s="1" t="s">
        <v>1229</v>
      </c>
      <c r="B50" s="1" t="s">
        <v>5144</v>
      </c>
      <c r="C50" s="5"/>
      <c r="D50" s="5"/>
      <c r="E50" s="5"/>
      <c r="F50" s="5"/>
    </row>
    <row x14ac:dyDescent="0.25" r="51" customHeight="1" ht="18.75">
      <c r="A51" s="1" t="s">
        <v>478</v>
      </c>
      <c r="B51" s="1" t="s">
        <v>5145</v>
      </c>
      <c r="C51" s="5"/>
      <c r="D51" s="5"/>
      <c r="E51" s="5"/>
      <c r="F51" s="5"/>
    </row>
    <row x14ac:dyDescent="0.25" r="52" customHeight="1" ht="18.75">
      <c r="A52" s="1" t="s">
        <v>848</v>
      </c>
      <c r="B52" s="1" t="s">
        <v>5146</v>
      </c>
      <c r="C52" s="5"/>
      <c r="D52" s="5"/>
      <c r="E52" s="5"/>
      <c r="F52" s="5"/>
    </row>
    <row x14ac:dyDescent="0.25" r="53" customHeight="1" ht="18.75">
      <c r="A53" s="1" t="s">
        <v>4570</v>
      </c>
      <c r="B53" s="1" t="s">
        <v>5128</v>
      </c>
      <c r="C53" s="5"/>
      <c r="D53" s="5"/>
      <c r="E53" s="5"/>
      <c r="F53" s="5"/>
    </row>
    <row x14ac:dyDescent="0.25" r="54" customHeight="1" ht="18.75">
      <c r="A54" s="1" t="s">
        <v>1487</v>
      </c>
      <c r="B54" s="1" t="s">
        <v>5147</v>
      </c>
      <c r="C54" s="5"/>
      <c r="D54" s="5"/>
      <c r="E54" s="5"/>
      <c r="F54" s="5"/>
    </row>
    <row x14ac:dyDescent="0.25" r="55" customHeight="1" ht="18.75">
      <c r="A55" s="1" t="s">
        <v>898</v>
      </c>
      <c r="B55" s="1" t="s">
        <v>5148</v>
      </c>
      <c r="C55" s="5"/>
      <c r="D55" s="5"/>
      <c r="E55" s="5"/>
      <c r="F55" s="5"/>
    </row>
    <row x14ac:dyDescent="0.25" r="56" customHeight="1" ht="18.75">
      <c r="A56" s="1" t="s">
        <v>446</v>
      </c>
      <c r="B56" s="1" t="s">
        <v>5149</v>
      </c>
      <c r="C56" s="5"/>
      <c r="D56" s="5"/>
      <c r="E56" s="5"/>
      <c r="F56" s="5"/>
    </row>
    <row x14ac:dyDescent="0.25" r="57" customHeight="1" ht="18.75">
      <c r="A57" s="1" t="s">
        <v>887</v>
      </c>
      <c r="B57" s="1" t="s">
        <v>5150</v>
      </c>
      <c r="C57" s="5"/>
      <c r="D57" s="5"/>
      <c r="E57" s="5"/>
      <c r="F57" s="5"/>
    </row>
    <row x14ac:dyDescent="0.25" r="58" customHeight="1" ht="18.75">
      <c r="A58" s="1" t="s">
        <v>1495</v>
      </c>
      <c r="B58" s="1" t="s">
        <v>5151</v>
      </c>
      <c r="C58" s="5"/>
      <c r="D58" s="5"/>
      <c r="E58" s="5"/>
      <c r="F58" s="5"/>
    </row>
    <row x14ac:dyDescent="0.25" r="59" customHeight="1" ht="18.75">
      <c r="A59" s="1" t="s">
        <v>852</v>
      </c>
      <c r="B59" s="1" t="s">
        <v>5152</v>
      </c>
      <c r="C59" s="5"/>
      <c r="D59" s="5"/>
      <c r="E59" s="5"/>
      <c r="F59" s="5"/>
    </row>
    <row x14ac:dyDescent="0.25" r="60" customHeight="1" ht="18.75">
      <c r="A60" s="1" t="s">
        <v>483</v>
      </c>
      <c r="B60" s="1" t="s">
        <v>5153</v>
      </c>
      <c r="C60" s="5"/>
      <c r="D60" s="5"/>
      <c r="E60" s="5"/>
      <c r="F60" s="5"/>
    </row>
    <row x14ac:dyDescent="0.25" r="61" customHeight="1" ht="18.75">
      <c r="A61" s="1" t="s">
        <v>534</v>
      </c>
      <c r="B61" s="1" t="s">
        <v>5154</v>
      </c>
      <c r="C61" s="5"/>
      <c r="D61" s="5"/>
      <c r="E61" s="5"/>
      <c r="F61" s="5"/>
    </row>
    <row x14ac:dyDescent="0.25" r="62" customHeight="1" ht="18.75">
      <c r="A62" s="1" t="s">
        <v>555</v>
      </c>
      <c r="B62" s="1" t="s">
        <v>5155</v>
      </c>
      <c r="C62" s="5"/>
      <c r="D62" s="5"/>
      <c r="E62" s="5"/>
      <c r="F62" s="5"/>
    </row>
    <row x14ac:dyDescent="0.25" r="63" customHeight="1" ht="18.75">
      <c r="A63" s="1" t="s">
        <v>1088</v>
      </c>
      <c r="B63" s="1" t="s">
        <v>5156</v>
      </c>
      <c r="C63" s="5"/>
      <c r="D63" s="5"/>
      <c r="E63" s="5"/>
      <c r="F63" s="5"/>
    </row>
    <row x14ac:dyDescent="0.25" r="64" customHeight="1" ht="18.75">
      <c r="A64" s="1" t="s">
        <v>592</v>
      </c>
      <c r="B64" s="1" t="s">
        <v>5157</v>
      </c>
      <c r="C64" s="5"/>
      <c r="D64" s="5"/>
      <c r="E64" s="5"/>
      <c r="F64" s="5"/>
    </row>
    <row x14ac:dyDescent="0.25" r="65" customHeight="1" ht="18.75">
      <c r="A65" s="1" t="s">
        <v>4592</v>
      </c>
      <c r="B65" s="5"/>
      <c r="C65" s="5"/>
      <c r="D65" s="5"/>
      <c r="E65" s="5"/>
      <c r="F65" s="5"/>
    </row>
    <row x14ac:dyDescent="0.25" r="66" customHeight="1" ht="18.75">
      <c r="A66" s="1" t="s">
        <v>4556</v>
      </c>
      <c r="B66" s="5"/>
      <c r="C66" s="5"/>
      <c r="D66" s="5"/>
      <c r="E66" s="5"/>
      <c r="F66" s="5"/>
    </row>
    <row x14ac:dyDescent="0.25" r="67" customHeight="1" ht="18.75">
      <c r="A67" s="1" t="s">
        <v>1522</v>
      </c>
      <c r="B67" s="1" t="s">
        <v>5158</v>
      </c>
      <c r="C67" s="5"/>
      <c r="D67" s="5"/>
      <c r="E67" s="5"/>
      <c r="F67" s="5"/>
    </row>
    <row x14ac:dyDescent="0.25" r="68" customHeight="1" ht="18.75">
      <c r="A68" s="1" t="s">
        <v>1288</v>
      </c>
      <c r="B68" s="1" t="s">
        <v>5159</v>
      </c>
      <c r="C68" s="5"/>
      <c r="D68" s="5"/>
      <c r="E68" s="5"/>
      <c r="F68" s="5"/>
    </row>
    <row x14ac:dyDescent="0.25" r="69" customHeight="1" ht="18.75">
      <c r="A69" s="1" t="s">
        <v>1085</v>
      </c>
      <c r="B69" s="1" t="s">
        <v>5160</v>
      </c>
      <c r="C69" s="5"/>
      <c r="D69" s="5"/>
      <c r="E69" s="5"/>
      <c r="F69" s="5"/>
    </row>
    <row x14ac:dyDescent="0.25" r="70" customHeight="1" ht="18.75">
      <c r="A70" s="1" t="s">
        <v>1336</v>
      </c>
      <c r="B70" s="1" t="s">
        <v>5161</v>
      </c>
      <c r="C70" s="5"/>
      <c r="D70" s="5"/>
      <c r="E70" s="5"/>
      <c r="F70" s="5"/>
    </row>
    <row x14ac:dyDescent="0.25" r="71" customHeight="1" ht="18.75">
      <c r="A71" s="1" t="s">
        <v>732</v>
      </c>
      <c r="B71" s="1" t="s">
        <v>5162</v>
      </c>
      <c r="C71" s="5"/>
      <c r="D71" s="5"/>
      <c r="E71" s="5"/>
      <c r="F71" s="5"/>
    </row>
    <row x14ac:dyDescent="0.25" r="72" customHeight="1" ht="18.75">
      <c r="A72" s="1" t="s">
        <v>722</v>
      </c>
      <c r="B72" s="1" t="s">
        <v>5163</v>
      </c>
      <c r="C72" s="5"/>
      <c r="D72" s="5"/>
      <c r="E72" s="5"/>
      <c r="F72" s="5"/>
    </row>
    <row x14ac:dyDescent="0.25" r="73" customHeight="1" ht="18.75">
      <c r="A73" s="1" t="s">
        <v>1720</v>
      </c>
      <c r="B73" s="5"/>
      <c r="C73" s="5"/>
      <c r="D73" s="5"/>
      <c r="E73" s="5"/>
      <c r="F73" s="5"/>
    </row>
    <row x14ac:dyDescent="0.25" r="74" customHeight="1" ht="18.75">
      <c r="A74" s="1" t="s">
        <v>4540</v>
      </c>
      <c r="B74" s="5"/>
      <c r="C74" s="5"/>
      <c r="D74" s="5"/>
      <c r="E74" s="5"/>
      <c r="F74" s="5"/>
    </row>
    <row x14ac:dyDescent="0.25" r="75" customHeight="1" ht="18.75">
      <c r="A75" s="1" t="s">
        <v>1132</v>
      </c>
      <c r="B75" s="1" t="s">
        <v>5164</v>
      </c>
      <c r="C75" s="5"/>
      <c r="D75" s="5"/>
      <c r="E75" s="5"/>
      <c r="F75" s="5"/>
    </row>
    <row x14ac:dyDescent="0.25" r="76" customHeight="1" ht="18.75">
      <c r="A76" s="1" t="s">
        <v>1276</v>
      </c>
      <c r="B76" s="1" t="s">
        <v>5165</v>
      </c>
      <c r="C76" s="5"/>
      <c r="D76" s="5"/>
      <c r="E76" s="5"/>
      <c r="F76" s="5"/>
    </row>
    <row x14ac:dyDescent="0.25" r="77" customHeight="1" ht="18.75">
      <c r="A77" s="1" t="s">
        <v>4573</v>
      </c>
      <c r="B77" s="1" t="s">
        <v>5166</v>
      </c>
      <c r="C77" s="5"/>
      <c r="D77" s="5"/>
      <c r="E77" s="5"/>
      <c r="F77" s="5"/>
    </row>
    <row x14ac:dyDescent="0.25" r="78" customHeight="1" ht="18.75">
      <c r="A78" s="1" t="s">
        <v>1691</v>
      </c>
      <c r="B78" s="1" t="s">
        <v>5167</v>
      </c>
      <c r="C78" s="5"/>
      <c r="D78" s="5"/>
      <c r="E78" s="5"/>
      <c r="F78" s="5"/>
    </row>
    <row x14ac:dyDescent="0.25" r="79" customHeight="1" ht="18.75">
      <c r="A79" s="1" t="s">
        <v>866</v>
      </c>
      <c r="B79" s="1" t="s">
        <v>5168</v>
      </c>
      <c r="C79" s="5"/>
      <c r="D79" s="5"/>
      <c r="E79" s="5"/>
      <c r="F79" s="5"/>
    </row>
    <row x14ac:dyDescent="0.25" r="80" customHeight="1" ht="18.75">
      <c r="A80" s="1" t="s">
        <v>482</v>
      </c>
      <c r="B80" s="1" t="s">
        <v>5169</v>
      </c>
      <c r="C80" s="5"/>
      <c r="D80" s="5"/>
      <c r="E80" s="5"/>
      <c r="F80" s="5"/>
    </row>
    <row x14ac:dyDescent="0.25" r="81" customHeight="1" ht="18.75">
      <c r="A81" s="1" t="s">
        <v>1593</v>
      </c>
      <c r="B81" s="1" t="s">
        <v>5170</v>
      </c>
      <c r="C81" s="5"/>
      <c r="D81" s="5"/>
      <c r="E81" s="5"/>
      <c r="F81" s="5"/>
    </row>
    <row x14ac:dyDescent="0.25" r="82" customHeight="1" ht="18.75">
      <c r="A82" s="1" t="s">
        <v>389</v>
      </c>
      <c r="B82" s="1" t="s">
        <v>5119</v>
      </c>
      <c r="C82" s="5"/>
      <c r="D82" s="5"/>
      <c r="E82" s="5"/>
      <c r="F82" s="5"/>
    </row>
    <row x14ac:dyDescent="0.25" r="83" customHeight="1" ht="18.75">
      <c r="A83" s="1" t="s">
        <v>841</v>
      </c>
      <c r="B83" s="1" t="s">
        <v>5171</v>
      </c>
      <c r="C83" s="5"/>
      <c r="D83" s="5"/>
      <c r="E83" s="5"/>
      <c r="F83" s="5"/>
    </row>
    <row x14ac:dyDescent="0.25" r="84" customHeight="1" ht="18.75">
      <c r="A84" s="1" t="s">
        <v>404</v>
      </c>
      <c r="B84" s="1" t="s">
        <v>5172</v>
      </c>
      <c r="C84" s="5"/>
      <c r="D84" s="5"/>
      <c r="E84" s="5"/>
      <c r="F84" s="5"/>
    </row>
    <row x14ac:dyDescent="0.25" r="85" customHeight="1" ht="18.75">
      <c r="A85" s="1" t="s">
        <v>610</v>
      </c>
      <c r="B85" s="1" t="s">
        <v>5173</v>
      </c>
      <c r="C85" s="5"/>
      <c r="D85" s="5"/>
      <c r="E85" s="5"/>
      <c r="F85" s="5"/>
    </row>
    <row x14ac:dyDescent="0.25" r="86" customHeight="1" ht="18.75">
      <c r="A86" s="1" t="s">
        <v>1012</v>
      </c>
      <c r="B86" s="1" t="s">
        <v>5174</v>
      </c>
      <c r="C86" s="5"/>
      <c r="D86" s="5"/>
      <c r="E86" s="5"/>
      <c r="F86" s="5"/>
    </row>
    <row x14ac:dyDescent="0.25" r="87" customHeight="1" ht="18.75">
      <c r="A87" s="1" t="s">
        <v>1512</v>
      </c>
      <c r="B87" s="1" t="s">
        <v>5175</v>
      </c>
      <c r="C87" s="5"/>
      <c r="D87" s="5"/>
      <c r="E87" s="5"/>
      <c r="F87" s="5"/>
    </row>
    <row x14ac:dyDescent="0.25" r="88" customHeight="1" ht="18.75">
      <c r="A88" s="1" t="s">
        <v>1341</v>
      </c>
      <c r="B88" s="1" t="s">
        <v>5176</v>
      </c>
      <c r="C88" s="5"/>
      <c r="D88" s="5"/>
      <c r="E88" s="5"/>
      <c r="F88" s="5"/>
    </row>
    <row x14ac:dyDescent="0.25" r="89" customHeight="1" ht="18.75">
      <c r="A89" s="1" t="s">
        <v>843</v>
      </c>
      <c r="B89" s="5"/>
      <c r="C89" s="5"/>
      <c r="D89" s="5"/>
      <c r="E89" s="5"/>
      <c r="F89" s="5"/>
    </row>
    <row x14ac:dyDescent="0.25" r="90" customHeight="1" ht="18.75">
      <c r="A90" s="1" t="s">
        <v>767</v>
      </c>
      <c r="B90" s="1" t="s">
        <v>5177</v>
      </c>
      <c r="C90" s="5"/>
      <c r="D90" s="5"/>
      <c r="E90" s="5"/>
      <c r="F90" s="5"/>
    </row>
    <row x14ac:dyDescent="0.25" r="91" customHeight="1" ht="18.75">
      <c r="A91" s="1" t="s">
        <v>666</v>
      </c>
      <c r="B91" s="1" t="s">
        <v>5178</v>
      </c>
      <c r="C91" s="5"/>
      <c r="D91" s="5"/>
      <c r="E91" s="5"/>
      <c r="F91" s="5"/>
    </row>
    <row x14ac:dyDescent="0.25" r="92" customHeight="1" ht="18.75">
      <c r="A92" s="1" t="s">
        <v>4584</v>
      </c>
      <c r="B92" s="1" t="s">
        <v>5179</v>
      </c>
      <c r="C92" s="5"/>
      <c r="D92" s="5"/>
      <c r="E92" s="5"/>
      <c r="F92" s="5"/>
    </row>
    <row x14ac:dyDescent="0.25" r="93" customHeight="1" ht="18.75">
      <c r="A93" s="1" t="s">
        <v>749</v>
      </c>
      <c r="B93" s="5"/>
      <c r="C93" s="5"/>
      <c r="D93" s="5"/>
      <c r="E93" s="5"/>
      <c r="F93" s="5"/>
    </row>
    <row x14ac:dyDescent="0.25" r="94" customHeight="1" ht="18.75">
      <c r="A94" s="1" t="s">
        <v>428</v>
      </c>
      <c r="B94" s="1" t="s">
        <v>5180</v>
      </c>
      <c r="C94" s="5"/>
      <c r="D94" s="5"/>
      <c r="E94" s="5"/>
      <c r="F94" s="5"/>
    </row>
    <row x14ac:dyDescent="0.25" r="95" customHeight="1" ht="18.75">
      <c r="A95" s="1" t="s">
        <v>974</v>
      </c>
      <c r="B95" s="1" t="s">
        <v>5181</v>
      </c>
      <c r="C95" s="5"/>
      <c r="D95" s="5"/>
      <c r="E95" s="5"/>
      <c r="F95" s="5"/>
    </row>
    <row x14ac:dyDescent="0.25" r="96" customHeight="1" ht="18.75">
      <c r="A96" s="1" t="s">
        <v>1592</v>
      </c>
      <c r="B96" s="1" t="s">
        <v>5182</v>
      </c>
      <c r="C96" s="5"/>
      <c r="D96" s="5"/>
      <c r="E96" s="5"/>
      <c r="F96" s="5"/>
    </row>
    <row x14ac:dyDescent="0.25" r="97" customHeight="1" ht="18.75">
      <c r="A97" s="1" t="s">
        <v>1406</v>
      </c>
      <c r="B97" s="1" t="s">
        <v>5183</v>
      </c>
      <c r="C97" s="5"/>
      <c r="D97" s="5"/>
      <c r="E97" s="5"/>
      <c r="F97" s="5"/>
    </row>
    <row x14ac:dyDescent="0.25" r="98" customHeight="1" ht="18.75">
      <c r="A98" s="1" t="s">
        <v>456</v>
      </c>
      <c r="B98" s="1" t="s">
        <v>5184</v>
      </c>
      <c r="C98" s="5"/>
      <c r="D98" s="5"/>
      <c r="E98" s="5"/>
      <c r="F98" s="5"/>
    </row>
    <row x14ac:dyDescent="0.25" r="99" customHeight="1" ht="18.75">
      <c r="A99" s="1" t="s">
        <v>1198</v>
      </c>
      <c r="B99" s="1" t="s">
        <v>5185</v>
      </c>
      <c r="C99" s="5"/>
      <c r="D99" s="5"/>
      <c r="E99" s="5"/>
      <c r="F99" s="5"/>
    </row>
    <row x14ac:dyDescent="0.25" r="100" customHeight="1" ht="18.75">
      <c r="A100" s="1" t="s">
        <v>4517</v>
      </c>
      <c r="B100" s="5"/>
      <c r="C100" s="5"/>
      <c r="D100" s="5"/>
      <c r="E100" s="5"/>
      <c r="F100" s="5"/>
    </row>
    <row x14ac:dyDescent="0.25" r="101" customHeight="1" ht="18.75">
      <c r="A101" s="1" t="s">
        <v>1401</v>
      </c>
      <c r="B101" s="1" t="s">
        <v>5186</v>
      </c>
      <c r="C101" s="5"/>
      <c r="D101" s="5"/>
      <c r="E101" s="5"/>
      <c r="F101" s="5"/>
    </row>
    <row x14ac:dyDescent="0.25" r="102" customHeight="1" ht="18.75">
      <c r="A102" s="1" t="s">
        <v>965</v>
      </c>
      <c r="B102" s="1" t="s">
        <v>5187</v>
      </c>
      <c r="C102" s="5"/>
      <c r="D102" s="5"/>
      <c r="E102" s="5"/>
      <c r="F102" s="5"/>
    </row>
    <row x14ac:dyDescent="0.25" r="103" customHeight="1" ht="18.75">
      <c r="A103" s="1" t="s">
        <v>1335</v>
      </c>
      <c r="B103" s="1" t="s">
        <v>5188</v>
      </c>
      <c r="C103" s="5"/>
      <c r="D103" s="5"/>
      <c r="E103" s="5"/>
      <c r="F103" s="5"/>
    </row>
    <row x14ac:dyDescent="0.25" r="104" customHeight="1" ht="18.75">
      <c r="A104" s="1" t="s">
        <v>1109</v>
      </c>
      <c r="B104" s="5"/>
      <c r="C104" s="5"/>
      <c r="D104" s="5"/>
      <c r="E104" s="5"/>
      <c r="F104" s="5"/>
    </row>
    <row x14ac:dyDescent="0.25" r="105" customHeight="1" ht="18.75">
      <c r="A105" s="1" t="s">
        <v>922</v>
      </c>
      <c r="B105" s="1" t="s">
        <v>5189</v>
      </c>
      <c r="C105" s="5"/>
      <c r="D105" s="5"/>
      <c r="E105" s="5"/>
      <c r="F105" s="5"/>
    </row>
    <row x14ac:dyDescent="0.25" r="106" customHeight="1" ht="18.75">
      <c r="A106" s="1" t="s">
        <v>668</v>
      </c>
      <c r="B106" s="1" t="s">
        <v>5190</v>
      </c>
      <c r="C106" s="5"/>
      <c r="D106" s="5"/>
      <c r="E106" s="5"/>
      <c r="F106" s="5"/>
    </row>
    <row x14ac:dyDescent="0.25" r="107" customHeight="1" ht="18.75">
      <c r="A107" s="1" t="s">
        <v>1552</v>
      </c>
      <c r="B107" s="1" t="s">
        <v>5191</v>
      </c>
      <c r="C107" s="5"/>
      <c r="D107" s="5"/>
      <c r="E107" s="5"/>
      <c r="F107" s="5"/>
    </row>
    <row x14ac:dyDescent="0.25" r="108" customHeight="1" ht="18.75">
      <c r="A108" s="1" t="s">
        <v>1115</v>
      </c>
      <c r="B108" s="1" t="s">
        <v>5192</v>
      </c>
      <c r="C108" s="5"/>
      <c r="D108" s="5"/>
      <c r="E108" s="5"/>
      <c r="F108" s="5"/>
    </row>
    <row x14ac:dyDescent="0.25" r="109" customHeight="1" ht="18.75">
      <c r="A109" s="1" t="s">
        <v>1264</v>
      </c>
      <c r="B109" s="1" t="s">
        <v>5193</v>
      </c>
      <c r="C109" s="5"/>
      <c r="D109" s="5"/>
      <c r="E109" s="5"/>
      <c r="F109" s="5"/>
    </row>
    <row x14ac:dyDescent="0.25" r="110" customHeight="1" ht="18.75">
      <c r="A110" s="1" t="s">
        <v>4191</v>
      </c>
      <c r="B110" s="1" t="s">
        <v>5194</v>
      </c>
      <c r="C110" s="5"/>
      <c r="D110" s="5"/>
      <c r="E110" s="5"/>
      <c r="F110" s="5"/>
    </row>
    <row x14ac:dyDescent="0.25" r="111" customHeight="1" ht="18.75">
      <c r="A111" s="1" t="s">
        <v>1467</v>
      </c>
      <c r="B111" s="1" t="s">
        <v>5195</v>
      </c>
      <c r="C111" s="5"/>
      <c r="D111" s="5"/>
      <c r="E111" s="5"/>
      <c r="F111" s="5"/>
    </row>
    <row x14ac:dyDescent="0.25" r="112" customHeight="1" ht="18.75">
      <c r="A112" s="1" t="s">
        <v>1216</v>
      </c>
      <c r="B112" s="1" t="s">
        <v>5196</v>
      </c>
      <c r="C112" s="5"/>
      <c r="D112" s="5"/>
      <c r="E112" s="5"/>
      <c r="F112" s="5"/>
    </row>
    <row x14ac:dyDescent="0.25" r="113" customHeight="1" ht="18.75">
      <c r="A113" s="1" t="s">
        <v>1330</v>
      </c>
      <c r="B113" s="1" t="s">
        <v>5197</v>
      </c>
      <c r="C113" s="5"/>
      <c r="D113" s="5"/>
      <c r="E113" s="5"/>
      <c r="F113" s="5"/>
    </row>
    <row x14ac:dyDescent="0.25" r="114" customHeight="1" ht="18.75">
      <c r="A114" s="1" t="s">
        <v>1509</v>
      </c>
      <c r="B114" s="1" t="s">
        <v>5198</v>
      </c>
      <c r="C114" s="5"/>
      <c r="D114" s="5"/>
      <c r="E114" s="5"/>
      <c r="F114" s="5"/>
    </row>
    <row x14ac:dyDescent="0.25" r="115" customHeight="1" ht="18.75">
      <c r="A115" s="1" t="s">
        <v>1004</v>
      </c>
      <c r="B115" s="1" t="s">
        <v>5199</v>
      </c>
      <c r="C115" s="5"/>
      <c r="D115" s="5"/>
      <c r="E115" s="5"/>
      <c r="F115" s="5"/>
    </row>
    <row x14ac:dyDescent="0.25" r="116" customHeight="1" ht="18.75">
      <c r="A116" s="1" t="s">
        <v>1147</v>
      </c>
      <c r="B116" s="5"/>
      <c r="C116" s="5"/>
      <c r="D116" s="5"/>
      <c r="E116" s="5"/>
      <c r="F116" s="5"/>
    </row>
    <row x14ac:dyDescent="0.25" r="117" customHeight="1" ht="18.75">
      <c r="A117" s="1" t="s">
        <v>1584</v>
      </c>
      <c r="B117" s="5"/>
      <c r="C117" s="5"/>
      <c r="D117" s="5"/>
      <c r="E117" s="5"/>
      <c r="F117" s="5"/>
    </row>
    <row x14ac:dyDescent="0.25" r="118" customHeight="1" ht="18.75">
      <c r="A118" s="1" t="s">
        <v>1151</v>
      </c>
      <c r="B118" s="1" t="s">
        <v>5200</v>
      </c>
      <c r="C118" s="5"/>
      <c r="D118" s="5"/>
      <c r="E118" s="5"/>
      <c r="F118" s="5"/>
    </row>
    <row x14ac:dyDescent="0.25" r="119" customHeight="1" ht="18.75">
      <c r="A119" s="1" t="s">
        <v>969</v>
      </c>
      <c r="B119" s="1" t="s">
        <v>5201</v>
      </c>
      <c r="C119" s="5"/>
      <c r="D119" s="5"/>
      <c r="E119" s="5"/>
      <c r="F119" s="5"/>
    </row>
    <row x14ac:dyDescent="0.25" r="120" customHeight="1" ht="18.75">
      <c r="A120" s="1" t="s">
        <v>466</v>
      </c>
      <c r="B120" s="5"/>
      <c r="C120" s="5"/>
      <c r="D120" s="5"/>
      <c r="E120" s="5"/>
      <c r="F120" s="5"/>
    </row>
    <row x14ac:dyDescent="0.25" r="121" customHeight="1" ht="18.75">
      <c r="A121" s="1" t="s">
        <v>4601</v>
      </c>
      <c r="B121" s="1" t="s">
        <v>5202</v>
      </c>
      <c r="C121" s="5"/>
      <c r="D121" s="5"/>
      <c r="E121" s="5"/>
      <c r="F121" s="5"/>
    </row>
    <row x14ac:dyDescent="0.25" r="122" customHeight="1" ht="18.75">
      <c r="A122" s="1" t="s">
        <v>1616</v>
      </c>
      <c r="B122" s="1" t="s">
        <v>5203</v>
      </c>
      <c r="C122" s="5"/>
      <c r="D122" s="5"/>
      <c r="E122" s="5"/>
      <c r="F122" s="5"/>
    </row>
    <row x14ac:dyDescent="0.25" r="123" customHeight="1" ht="18.75">
      <c r="A123" s="1" t="s">
        <v>1018</v>
      </c>
      <c r="B123" s="1" t="s">
        <v>5204</v>
      </c>
      <c r="C123" s="5"/>
      <c r="D123" s="5"/>
      <c r="E123" s="5"/>
      <c r="F123" s="5"/>
    </row>
    <row x14ac:dyDescent="0.25" r="124" customHeight="1" ht="18.75">
      <c r="A124" s="1" t="s">
        <v>553</v>
      </c>
      <c r="B124" s="1" t="s">
        <v>5205</v>
      </c>
      <c r="C124" s="5"/>
      <c r="D124" s="5"/>
      <c r="E124" s="5"/>
      <c r="F124" s="5"/>
    </row>
    <row x14ac:dyDescent="0.25" r="125" customHeight="1" ht="18.75">
      <c r="A125" s="1" t="s">
        <v>944</v>
      </c>
      <c r="B125" s="1" t="s">
        <v>5206</v>
      </c>
      <c r="C125" s="5"/>
      <c r="D125" s="5"/>
      <c r="E125" s="5"/>
      <c r="F125" s="5"/>
    </row>
    <row x14ac:dyDescent="0.25" r="126" customHeight="1" ht="18.75">
      <c r="A126" s="1" t="s">
        <v>1403</v>
      </c>
      <c r="B126" s="1" t="s">
        <v>5207</v>
      </c>
      <c r="C126" s="5"/>
      <c r="D126" s="5"/>
      <c r="E126" s="5"/>
      <c r="F126" s="5"/>
    </row>
    <row x14ac:dyDescent="0.25" r="127" customHeight="1" ht="18.75">
      <c r="A127" s="1" t="s">
        <v>1144</v>
      </c>
      <c r="B127" s="1" t="s">
        <v>5208</v>
      </c>
      <c r="C127" s="5"/>
      <c r="D127" s="5"/>
      <c r="E127" s="5"/>
      <c r="F127" s="5"/>
    </row>
    <row x14ac:dyDescent="0.25" r="128" customHeight="1" ht="18.75">
      <c r="A128" s="1" t="s">
        <v>4604</v>
      </c>
      <c r="B128" s="1" t="s">
        <v>5199</v>
      </c>
      <c r="C128" s="5"/>
      <c r="D128" s="5"/>
      <c r="E128" s="5"/>
      <c r="F128" s="5"/>
    </row>
    <row x14ac:dyDescent="0.25" r="129" customHeight="1" ht="18.75">
      <c r="A129" s="1" t="s">
        <v>4561</v>
      </c>
      <c r="B129" s="1" t="s">
        <v>5209</v>
      </c>
      <c r="C129" s="5"/>
      <c r="D129" s="5"/>
      <c r="E129" s="5"/>
      <c r="F129" s="5"/>
    </row>
    <row x14ac:dyDescent="0.25" r="130" customHeight="1" ht="18.75">
      <c r="A130" s="1" t="s">
        <v>952</v>
      </c>
      <c r="B130" s="1" t="s">
        <v>5210</v>
      </c>
      <c r="C130" s="5"/>
      <c r="D130" s="5"/>
      <c r="E130" s="5"/>
      <c r="F130" s="5"/>
    </row>
    <row x14ac:dyDescent="0.25" r="131" customHeight="1" ht="18.75">
      <c r="A131" s="1" t="s">
        <v>4580</v>
      </c>
      <c r="B131" s="5"/>
      <c r="C131" s="5"/>
      <c r="D131" s="5"/>
      <c r="E131" s="5"/>
      <c r="F131" s="5"/>
    </row>
    <row x14ac:dyDescent="0.25" r="132" customHeight="1" ht="18.75">
      <c r="A132" s="1" t="s">
        <v>951</v>
      </c>
      <c r="B132" s="1" t="s">
        <v>5211</v>
      </c>
      <c r="C132" s="5"/>
      <c r="D132" s="5"/>
      <c r="E132" s="5"/>
      <c r="F132" s="5"/>
    </row>
    <row x14ac:dyDescent="0.25" r="133" customHeight="1" ht="18.75">
      <c r="A133" s="1" t="s">
        <v>1342</v>
      </c>
      <c r="B133" s="5"/>
      <c r="C133" s="5"/>
      <c r="D133" s="5"/>
      <c r="E133" s="5"/>
      <c r="F133" s="5"/>
    </row>
    <row x14ac:dyDescent="0.25" r="134" customHeight="1" ht="18.75">
      <c r="A134" s="1" t="s">
        <v>4552</v>
      </c>
      <c r="B134" s="1" t="s">
        <v>5212</v>
      </c>
      <c r="C134" s="5"/>
      <c r="D134" s="5"/>
      <c r="E134" s="5"/>
      <c r="F134" s="5"/>
    </row>
    <row x14ac:dyDescent="0.25" r="135" customHeight="1" ht="18.75">
      <c r="A135" s="1" t="s">
        <v>600</v>
      </c>
      <c r="B135" s="5"/>
      <c r="C135" s="5"/>
      <c r="D135" s="5"/>
      <c r="E135" s="5"/>
      <c r="F135" s="5"/>
    </row>
    <row x14ac:dyDescent="0.25" r="136" customHeight="1" ht="18.75">
      <c r="A136" s="1" t="s">
        <v>4589</v>
      </c>
      <c r="B136" s="5"/>
      <c r="C136" s="5"/>
      <c r="D136" s="5"/>
      <c r="E136" s="5"/>
      <c r="F136" s="5"/>
    </row>
    <row x14ac:dyDescent="0.25" r="137" customHeight="1" ht="18.75">
      <c r="A137" s="1" t="s">
        <v>1447</v>
      </c>
      <c r="B137" s="1" t="s">
        <v>5213</v>
      </c>
      <c r="C137" s="5"/>
      <c r="D137" s="5"/>
      <c r="E137" s="5"/>
      <c r="F137" s="5"/>
    </row>
    <row x14ac:dyDescent="0.25" r="138" customHeight="1" ht="18.75">
      <c r="A138" s="1" t="s">
        <v>728</v>
      </c>
      <c r="B138" s="1" t="s">
        <v>5214</v>
      </c>
      <c r="C138" s="5"/>
      <c r="D138" s="5"/>
      <c r="E138" s="5"/>
      <c r="F138" s="5"/>
    </row>
    <row x14ac:dyDescent="0.25" r="139" customHeight="1" ht="18.75">
      <c r="A139" s="1" t="s">
        <v>1575</v>
      </c>
      <c r="B139" s="5"/>
      <c r="C139" s="5"/>
      <c r="D139" s="5"/>
      <c r="E139" s="5"/>
      <c r="F139" s="5"/>
    </row>
    <row x14ac:dyDescent="0.25" r="140" customHeight="1" ht="18.75">
      <c r="A140" s="1" t="s">
        <v>1462</v>
      </c>
      <c r="B140" s="1" t="s">
        <v>5215</v>
      </c>
      <c r="C140" s="5"/>
      <c r="D140" s="5"/>
      <c r="E140" s="5"/>
      <c r="F140" s="5"/>
    </row>
    <row x14ac:dyDescent="0.25" r="141" customHeight="1" ht="18.75">
      <c r="A141" s="1" t="s">
        <v>799</v>
      </c>
      <c r="B141" s="1" t="s">
        <v>5216</v>
      </c>
      <c r="C141" s="5"/>
      <c r="D141" s="5"/>
      <c r="E141" s="5"/>
      <c r="F141" s="5"/>
    </row>
    <row x14ac:dyDescent="0.25" r="142" customHeight="1" ht="18.75">
      <c r="A142" s="1" t="s">
        <v>707</v>
      </c>
      <c r="B142" s="1" t="s">
        <v>5217</v>
      </c>
      <c r="C142" s="5"/>
      <c r="D142" s="5"/>
      <c r="E142" s="5"/>
      <c r="F142" s="5"/>
    </row>
    <row x14ac:dyDescent="0.25" r="143" customHeight="1" ht="18.75">
      <c r="A143" s="1" t="s">
        <v>984</v>
      </c>
      <c r="B143" s="1" t="s">
        <v>5218</v>
      </c>
      <c r="C143" s="5"/>
      <c r="D143" s="5"/>
      <c r="E143" s="5"/>
      <c r="F143" s="5"/>
    </row>
    <row x14ac:dyDescent="0.25" r="144" customHeight="1" ht="18.75">
      <c r="A144" s="1" t="s">
        <v>806</v>
      </c>
      <c r="B144" s="1" t="s">
        <v>5219</v>
      </c>
      <c r="C144" s="5"/>
      <c r="D144" s="5"/>
      <c r="E144" s="5"/>
      <c r="F144" s="5"/>
    </row>
    <row x14ac:dyDescent="0.25" r="145" customHeight="1" ht="18.75">
      <c r="A145" s="1" t="s">
        <v>4560</v>
      </c>
      <c r="B145" s="1" t="s">
        <v>5220</v>
      </c>
      <c r="C145" s="5"/>
      <c r="D145" s="5"/>
      <c r="E145" s="5"/>
      <c r="F145" s="5"/>
    </row>
    <row x14ac:dyDescent="0.25" r="146" customHeight="1" ht="18.75">
      <c r="A146" s="1" t="s">
        <v>1527</v>
      </c>
      <c r="B146" s="1" t="s">
        <v>5221</v>
      </c>
      <c r="C146" s="5"/>
      <c r="D146" s="5"/>
      <c r="E146" s="5"/>
      <c r="F146" s="5"/>
    </row>
    <row x14ac:dyDescent="0.25" r="147" customHeight="1" ht="18.75">
      <c r="A147" s="1" t="s">
        <v>1116</v>
      </c>
      <c r="B147" s="1" t="s">
        <v>5222</v>
      </c>
      <c r="C147" s="5"/>
      <c r="D147" s="5"/>
      <c r="E147" s="5"/>
      <c r="F147" s="5"/>
    </row>
    <row x14ac:dyDescent="0.25" r="148" customHeight="1" ht="18.75">
      <c r="A148" s="1" t="s">
        <v>4163</v>
      </c>
      <c r="B148" s="1" t="s">
        <v>5223</v>
      </c>
      <c r="C148" s="5"/>
      <c r="D148" s="5"/>
      <c r="E148" s="5"/>
      <c r="F148" s="5"/>
    </row>
    <row x14ac:dyDescent="0.25" r="149" customHeight="1" ht="18.75">
      <c r="A149" s="1" t="s">
        <v>1396</v>
      </c>
      <c r="B149" s="1" t="s">
        <v>5224</v>
      </c>
      <c r="C149" s="5"/>
      <c r="D149" s="5"/>
      <c r="E149" s="5"/>
      <c r="F149" s="5"/>
    </row>
    <row x14ac:dyDescent="0.25" r="150" customHeight="1" ht="18.75">
      <c r="A150" s="1" t="s">
        <v>1375</v>
      </c>
      <c r="B150" s="1" t="s">
        <v>5225</v>
      </c>
      <c r="C150" s="5"/>
      <c r="D150" s="5"/>
      <c r="E150" s="5"/>
      <c r="F150" s="5"/>
    </row>
    <row x14ac:dyDescent="0.25" r="151" customHeight="1" ht="18.75">
      <c r="A151" s="1" t="s">
        <v>359</v>
      </c>
      <c r="B151" s="1" t="s">
        <v>5226</v>
      </c>
      <c r="C151" s="5"/>
      <c r="D151" s="5"/>
      <c r="E151" s="5"/>
      <c r="F151" s="5"/>
    </row>
    <row x14ac:dyDescent="0.25" r="152" customHeight="1" ht="18.75">
      <c r="A152" s="1" t="s">
        <v>4575</v>
      </c>
      <c r="B152" s="1" t="s">
        <v>5227</v>
      </c>
      <c r="C152" s="5"/>
      <c r="D152" s="5"/>
      <c r="E152" s="5"/>
      <c r="F152" s="5"/>
    </row>
    <row x14ac:dyDescent="0.25" r="153" customHeight="1" ht="18.75">
      <c r="A153" s="1" t="s">
        <v>1173</v>
      </c>
      <c r="B153" s="1" t="s">
        <v>5228</v>
      </c>
      <c r="C153" s="5"/>
      <c r="D153" s="5"/>
      <c r="E153" s="5"/>
      <c r="F153" s="5"/>
    </row>
    <row x14ac:dyDescent="0.25" r="154" customHeight="1" ht="18.75">
      <c r="A154" s="1" t="s">
        <v>1287</v>
      </c>
      <c r="B154" s="1" t="s">
        <v>5229</v>
      </c>
      <c r="C154" s="5"/>
      <c r="D154" s="5"/>
      <c r="E154" s="5"/>
      <c r="F154" s="5"/>
    </row>
    <row x14ac:dyDescent="0.25" r="155" customHeight="1" ht="18.75">
      <c r="A155" s="1" t="s">
        <v>4557</v>
      </c>
      <c r="B155" s="1" t="s">
        <v>5230</v>
      </c>
      <c r="C155" s="5"/>
      <c r="D155" s="5"/>
      <c r="E155" s="5"/>
      <c r="F155" s="5"/>
    </row>
    <row x14ac:dyDescent="0.25" r="156" customHeight="1" ht="18.75">
      <c r="A156" s="1" t="s">
        <v>1208</v>
      </c>
      <c r="B156" s="1" t="s">
        <v>5231</v>
      </c>
      <c r="C156" s="5"/>
      <c r="D156" s="5"/>
      <c r="E156" s="5"/>
      <c r="F156" s="5"/>
    </row>
    <row x14ac:dyDescent="0.25" r="157" customHeight="1" ht="18.75">
      <c r="A157" s="1" t="s">
        <v>1235</v>
      </c>
      <c r="B157" s="1" t="s">
        <v>5232</v>
      </c>
      <c r="C157" s="5"/>
      <c r="D157" s="5"/>
      <c r="E157" s="5"/>
      <c r="F157" s="5"/>
    </row>
    <row x14ac:dyDescent="0.25" r="158" customHeight="1" ht="18.75">
      <c r="A158" s="1" t="s">
        <v>4541</v>
      </c>
      <c r="B158" s="1" t="s">
        <v>5233</v>
      </c>
      <c r="C158" s="5"/>
      <c r="D158" s="5"/>
      <c r="E158" s="5"/>
      <c r="F158" s="5"/>
    </row>
    <row x14ac:dyDescent="0.25" r="159" customHeight="1" ht="18.75">
      <c r="A159" s="1" t="s">
        <v>4154</v>
      </c>
      <c r="B159" s="5"/>
      <c r="C159" s="5"/>
      <c r="D159" s="5"/>
      <c r="E159" s="5"/>
      <c r="F159" s="5"/>
    </row>
    <row x14ac:dyDescent="0.25" r="160" customHeight="1" ht="18.75">
      <c r="A160" s="1" t="s">
        <v>1262</v>
      </c>
      <c r="B160" s="1" t="s">
        <v>5234</v>
      </c>
      <c r="C160" s="5"/>
      <c r="D160" s="5"/>
      <c r="E160" s="5"/>
      <c r="F160" s="5"/>
    </row>
    <row x14ac:dyDescent="0.25" r="161" customHeight="1" ht="18.75">
      <c r="A161" s="1" t="s">
        <v>1488</v>
      </c>
      <c r="B161" s="1" t="s">
        <v>5235</v>
      </c>
      <c r="C161" s="5"/>
      <c r="D161" s="5"/>
      <c r="E161" s="5"/>
      <c r="F161" s="5"/>
    </row>
    <row x14ac:dyDescent="0.25" r="162" customHeight="1" ht="18.75">
      <c r="A162" s="1" t="s">
        <v>4563</v>
      </c>
      <c r="B162" s="1" t="s">
        <v>5236</v>
      </c>
      <c r="C162" s="5"/>
      <c r="D162" s="5"/>
      <c r="E162" s="5"/>
      <c r="F162" s="5"/>
    </row>
    <row x14ac:dyDescent="0.25" r="163" customHeight="1" ht="18.75">
      <c r="A163" s="1" t="s">
        <v>1638</v>
      </c>
      <c r="B163" s="1" t="s">
        <v>5237</v>
      </c>
      <c r="C163" s="5"/>
      <c r="D163" s="5"/>
      <c r="E163" s="5"/>
      <c r="F163" s="5"/>
    </row>
    <row x14ac:dyDescent="0.25" r="164" customHeight="1" ht="18.75">
      <c r="A164" s="1" t="s">
        <v>1180</v>
      </c>
      <c r="B164" s="1" t="s">
        <v>5238</v>
      </c>
      <c r="C164" s="5"/>
      <c r="D164" s="5"/>
      <c r="E164" s="5"/>
      <c r="F164" s="5"/>
    </row>
    <row x14ac:dyDescent="0.25" r="165" customHeight="1" ht="18.75">
      <c r="A165" s="1" t="s">
        <v>619</v>
      </c>
      <c r="B165" s="1" t="s">
        <v>5239</v>
      </c>
      <c r="C165" s="5"/>
      <c r="D165" s="5"/>
      <c r="E165" s="5"/>
      <c r="F165" s="5"/>
    </row>
    <row x14ac:dyDescent="0.25" r="166" customHeight="1" ht="18.75">
      <c r="A166" s="1" t="s">
        <v>1189</v>
      </c>
      <c r="B166" s="1" t="s">
        <v>5240</v>
      </c>
      <c r="C166" s="5"/>
      <c r="D166" s="5"/>
      <c r="E166" s="5"/>
      <c r="F166" s="5"/>
    </row>
    <row x14ac:dyDescent="0.25" r="167" customHeight="1" ht="18.75">
      <c r="A167" s="1" t="s">
        <v>480</v>
      </c>
      <c r="B167" s="1" t="s">
        <v>5241</v>
      </c>
      <c r="C167" s="5"/>
      <c r="D167" s="5"/>
      <c r="E167" s="5"/>
      <c r="F167" s="5"/>
    </row>
    <row x14ac:dyDescent="0.25" r="168" customHeight="1" ht="18.75">
      <c r="A168" s="1" t="s">
        <v>1675</v>
      </c>
      <c r="B168" s="1" t="s">
        <v>5242</v>
      </c>
      <c r="C168" s="5"/>
      <c r="D168" s="5"/>
      <c r="E168" s="5"/>
      <c r="F168" s="5"/>
    </row>
    <row x14ac:dyDescent="0.25" r="169" customHeight="1" ht="18.75">
      <c r="A169" s="1" t="s">
        <v>1377</v>
      </c>
      <c r="B169" s="1" t="s">
        <v>5243</v>
      </c>
      <c r="C169" s="5"/>
      <c r="D169" s="5"/>
      <c r="E169" s="5"/>
      <c r="F169" s="5"/>
    </row>
    <row x14ac:dyDescent="0.25" r="170" customHeight="1" ht="18.75">
      <c r="A170" s="1" t="s">
        <v>1315</v>
      </c>
      <c r="B170" s="1" t="s">
        <v>5244</v>
      </c>
      <c r="C170" s="5"/>
      <c r="D170" s="5"/>
      <c r="E170" s="5"/>
      <c r="F170" s="5"/>
    </row>
    <row x14ac:dyDescent="0.25" r="171" customHeight="1" ht="18.75">
      <c r="A171" s="1" t="s">
        <v>917</v>
      </c>
      <c r="B171" s="1" t="s">
        <v>5245</v>
      </c>
      <c r="C171" s="5"/>
      <c r="D171" s="5"/>
      <c r="E171" s="5"/>
      <c r="F171" s="5"/>
    </row>
    <row x14ac:dyDescent="0.25" r="172" customHeight="1" ht="18.75">
      <c r="A172" s="1" t="s">
        <v>1043</v>
      </c>
      <c r="B172" s="5"/>
      <c r="C172" s="5"/>
      <c r="D172" s="5"/>
      <c r="E172" s="5"/>
      <c r="F172" s="5"/>
    </row>
    <row x14ac:dyDescent="0.25" r="173" customHeight="1" ht="18.75">
      <c r="A173" s="1" t="s">
        <v>1130</v>
      </c>
      <c r="B173" s="1" t="s">
        <v>5246</v>
      </c>
      <c r="C173" s="5"/>
      <c r="D173" s="5"/>
      <c r="E173" s="5"/>
      <c r="F173" s="5"/>
    </row>
    <row x14ac:dyDescent="0.25" r="174" customHeight="1" ht="18.75">
      <c r="A174" s="1" t="s">
        <v>471</v>
      </c>
      <c r="B174" s="1" t="s">
        <v>5247</v>
      </c>
      <c r="C174" s="5"/>
      <c r="D174" s="5"/>
      <c r="E174" s="5"/>
      <c r="F174" s="5"/>
    </row>
    <row x14ac:dyDescent="0.25" r="175" customHeight="1" ht="18.75">
      <c r="A175" s="1" t="s">
        <v>1519</v>
      </c>
      <c r="B175" s="1" t="s">
        <v>5248</v>
      </c>
      <c r="C175" s="5"/>
      <c r="D175" s="5"/>
      <c r="E175" s="5"/>
      <c r="F175" s="5"/>
    </row>
    <row x14ac:dyDescent="0.25" r="176" customHeight="1" ht="18.75">
      <c r="A176" s="1" t="s">
        <v>416</v>
      </c>
      <c r="B176" s="1" t="s">
        <v>5249</v>
      </c>
      <c r="C176" s="5"/>
      <c r="D176" s="5"/>
      <c r="E176" s="5"/>
      <c r="F176" s="5"/>
    </row>
    <row x14ac:dyDescent="0.25" r="177" customHeight="1" ht="18.75">
      <c r="A177" s="1" t="s">
        <v>4598</v>
      </c>
      <c r="B177" s="5"/>
      <c r="C177" s="5"/>
      <c r="D177" s="5"/>
      <c r="E177" s="5"/>
      <c r="F177" s="5"/>
    </row>
    <row x14ac:dyDescent="0.25" r="178" customHeight="1" ht="18.75">
      <c r="A178" s="1" t="s">
        <v>1534</v>
      </c>
      <c r="B178" s="1" t="s">
        <v>5250</v>
      </c>
      <c r="C178" s="5"/>
      <c r="D178" s="5"/>
      <c r="E178" s="5"/>
      <c r="F178" s="5"/>
    </row>
    <row x14ac:dyDescent="0.25" r="179" customHeight="1" ht="18.75">
      <c r="A179" s="1" t="s">
        <v>892</v>
      </c>
      <c r="B179" s="1" t="s">
        <v>5251</v>
      </c>
      <c r="C179" s="5"/>
      <c r="D179" s="5"/>
      <c r="E179" s="5"/>
      <c r="F179" s="5"/>
    </row>
    <row x14ac:dyDescent="0.25" r="180" customHeight="1" ht="18.75">
      <c r="A180" s="1" t="s">
        <v>865</v>
      </c>
      <c r="B180" s="1" t="s">
        <v>5252</v>
      </c>
      <c r="C180" s="5"/>
      <c r="D180" s="5"/>
      <c r="E180" s="5"/>
      <c r="F180" s="5"/>
    </row>
    <row x14ac:dyDescent="0.25" r="181" customHeight="1" ht="18.75">
      <c r="A181" s="1" t="s">
        <v>729</v>
      </c>
      <c r="B181" s="1" t="s">
        <v>5253</v>
      </c>
      <c r="C181" s="5"/>
      <c r="D181" s="5"/>
      <c r="E181" s="5"/>
      <c r="F181" s="5"/>
    </row>
    <row x14ac:dyDescent="0.25" r="182" customHeight="1" ht="18.75">
      <c r="A182" s="1" t="s">
        <v>801</v>
      </c>
      <c r="B182" s="1" t="s">
        <v>5254</v>
      </c>
      <c r="C182" s="5"/>
      <c r="D182" s="5"/>
      <c r="E182" s="5"/>
      <c r="F182" s="5"/>
    </row>
    <row x14ac:dyDescent="0.25" r="183" customHeight="1" ht="18.75">
      <c r="A183" s="1" t="s">
        <v>1362</v>
      </c>
      <c r="B183" s="5"/>
      <c r="C183" s="5"/>
      <c r="D183" s="5"/>
      <c r="E183" s="5"/>
      <c r="F183" s="5"/>
    </row>
    <row x14ac:dyDescent="0.25" r="184" customHeight="1" ht="18.75">
      <c r="A184" s="1" t="s">
        <v>687</v>
      </c>
      <c r="B184" s="1" t="s">
        <v>5255</v>
      </c>
      <c r="C184" s="5"/>
      <c r="D184" s="5"/>
      <c r="E184" s="5"/>
      <c r="F184" s="5"/>
    </row>
    <row x14ac:dyDescent="0.25" r="185" customHeight="1" ht="18.75">
      <c r="A185" s="1" t="s">
        <v>961</v>
      </c>
      <c r="B185" s="1" t="s">
        <v>5256</v>
      </c>
      <c r="C185" s="5"/>
      <c r="D185" s="5"/>
      <c r="E185" s="5"/>
      <c r="F185" s="5"/>
    </row>
    <row x14ac:dyDescent="0.25" r="186" customHeight="1" ht="18.75">
      <c r="A186" s="1" t="s">
        <v>1717</v>
      </c>
      <c r="B186" s="5"/>
      <c r="C186" s="5"/>
      <c r="D186" s="5"/>
      <c r="E186" s="5"/>
      <c r="F186" s="5"/>
    </row>
    <row x14ac:dyDescent="0.25" r="187" customHeight="1" ht="18.75">
      <c r="A187" s="1" t="s">
        <v>1148</v>
      </c>
      <c r="B187" s="1" t="s">
        <v>5257</v>
      </c>
      <c r="C187" s="5"/>
      <c r="D187" s="5"/>
      <c r="E187" s="5"/>
      <c r="F187" s="5"/>
    </row>
    <row x14ac:dyDescent="0.25" r="188" customHeight="1" ht="18.75">
      <c r="A188" s="1" t="s">
        <v>491</v>
      </c>
      <c r="B188" s="5"/>
      <c r="C188" s="5"/>
      <c r="D188" s="5"/>
      <c r="E188" s="5"/>
      <c r="F188" s="5"/>
    </row>
    <row x14ac:dyDescent="0.25" r="189" customHeight="1" ht="18.75">
      <c r="A189" s="1" t="s">
        <v>1540</v>
      </c>
      <c r="B189" s="1" t="s">
        <v>5258</v>
      </c>
      <c r="C189" s="5"/>
      <c r="D189" s="5"/>
      <c r="E189" s="5"/>
      <c r="F189" s="5"/>
    </row>
    <row x14ac:dyDescent="0.25" r="190" customHeight="1" ht="18.75">
      <c r="A190" s="1" t="s">
        <v>487</v>
      </c>
      <c r="B190" s="1" t="s">
        <v>5259</v>
      </c>
      <c r="C190" s="5"/>
      <c r="D190" s="5"/>
      <c r="E190" s="5"/>
      <c r="F190" s="5"/>
    </row>
    <row x14ac:dyDescent="0.25" r="191" customHeight="1" ht="18.75">
      <c r="A191" s="1" t="s">
        <v>432</v>
      </c>
      <c r="B191" s="1" t="s">
        <v>5260</v>
      </c>
      <c r="C191" s="5"/>
      <c r="D191" s="5"/>
      <c r="E191" s="5"/>
      <c r="F191" s="5"/>
    </row>
    <row x14ac:dyDescent="0.25" r="192" customHeight="1" ht="18.75">
      <c r="A192" s="1" t="s">
        <v>667</v>
      </c>
      <c r="B192" s="1" t="s">
        <v>5261</v>
      </c>
      <c r="C192" s="5"/>
      <c r="D192" s="5"/>
      <c r="E192" s="5"/>
      <c r="F192" s="5"/>
    </row>
    <row x14ac:dyDescent="0.25" r="193" customHeight="1" ht="18.75">
      <c r="A193" s="1" t="s">
        <v>4513</v>
      </c>
      <c r="B193" s="5"/>
      <c r="C193" s="5"/>
      <c r="D193" s="5"/>
      <c r="E193" s="5"/>
      <c r="F193" s="5"/>
    </row>
    <row x14ac:dyDescent="0.25" r="194" customHeight="1" ht="18.75">
      <c r="A194" s="1" t="s">
        <v>1157</v>
      </c>
      <c r="B194" s="1" t="s">
        <v>5262</v>
      </c>
      <c r="C194" s="5"/>
      <c r="D194" s="5"/>
      <c r="E194" s="5"/>
      <c r="F194" s="5"/>
    </row>
    <row x14ac:dyDescent="0.25" r="195" customHeight="1" ht="18.75">
      <c r="A195" s="1" t="s">
        <v>793</v>
      </c>
      <c r="B195" s="5"/>
      <c r="C195" s="5"/>
      <c r="D195" s="5"/>
      <c r="E195" s="5"/>
      <c r="F195" s="5"/>
    </row>
    <row x14ac:dyDescent="0.25" r="196" customHeight="1" ht="18.75">
      <c r="A196" s="1" t="s">
        <v>1118</v>
      </c>
      <c r="B196" s="1" t="s">
        <v>5263</v>
      </c>
      <c r="C196" s="5"/>
      <c r="D196" s="5"/>
      <c r="E196" s="5"/>
      <c r="F196" s="5"/>
    </row>
    <row x14ac:dyDescent="0.25" r="197" customHeight="1" ht="18.75">
      <c r="A197" s="1" t="s">
        <v>1253</v>
      </c>
      <c r="B197" s="1" t="s">
        <v>5264</v>
      </c>
      <c r="C197" s="5"/>
      <c r="D197" s="5"/>
      <c r="E197" s="5"/>
      <c r="F197" s="5"/>
    </row>
    <row x14ac:dyDescent="0.25" r="198" customHeight="1" ht="18.75">
      <c r="A198" s="1" t="s">
        <v>1271</v>
      </c>
      <c r="B198" s="5"/>
      <c r="C198" s="5"/>
      <c r="D198" s="5"/>
      <c r="E198" s="5"/>
      <c r="F198" s="5"/>
    </row>
    <row x14ac:dyDescent="0.25" r="199" customHeight="1" ht="18.75">
      <c r="A199" s="1" t="s">
        <v>904</v>
      </c>
      <c r="B199" s="1" t="s">
        <v>5265</v>
      </c>
      <c r="C199" s="5"/>
      <c r="D199" s="5"/>
      <c r="E199" s="5"/>
      <c r="F199" s="5"/>
    </row>
    <row x14ac:dyDescent="0.25" r="200" customHeight="1" ht="18.75">
      <c r="A200" s="1" t="s">
        <v>690</v>
      </c>
      <c r="B200" s="1" t="s">
        <v>5266</v>
      </c>
      <c r="C200" s="5"/>
      <c r="D200" s="5"/>
      <c r="E200" s="5"/>
      <c r="F200" s="5"/>
    </row>
    <row x14ac:dyDescent="0.25" r="201" customHeight="1" ht="18.75">
      <c r="A201" s="1" t="s">
        <v>1275</v>
      </c>
      <c r="B201" s="1" t="s">
        <v>5267</v>
      </c>
      <c r="C201" s="5"/>
      <c r="D201" s="5"/>
      <c r="E201" s="5"/>
      <c r="F201" s="5"/>
    </row>
    <row x14ac:dyDescent="0.25" r="202" customHeight="1" ht="18.75">
      <c r="A202" s="1" t="s">
        <v>811</v>
      </c>
      <c r="B202" s="1" t="s">
        <v>5268</v>
      </c>
      <c r="C202" s="5"/>
      <c r="D202" s="5"/>
      <c r="E202" s="5"/>
      <c r="F202" s="5"/>
    </row>
    <row x14ac:dyDescent="0.25" r="203" customHeight="1" ht="18.75">
      <c r="A203" s="1" t="s">
        <v>1710</v>
      </c>
      <c r="B203" s="1" t="s">
        <v>5269</v>
      </c>
      <c r="C203" s="5"/>
      <c r="D203" s="5"/>
      <c r="E203" s="5"/>
      <c r="F203" s="5"/>
    </row>
    <row x14ac:dyDescent="0.25" r="204" customHeight="1" ht="18.75">
      <c r="A204" s="1" t="s">
        <v>423</v>
      </c>
      <c r="B204" s="1" t="s">
        <v>5270</v>
      </c>
      <c r="C204" s="5"/>
      <c r="D204" s="5"/>
      <c r="E204" s="5"/>
      <c r="F204" s="5"/>
    </row>
    <row x14ac:dyDescent="0.25" r="205" customHeight="1" ht="18.75">
      <c r="A205" s="1" t="s">
        <v>803</v>
      </c>
      <c r="B205" s="1" t="s">
        <v>5271</v>
      </c>
      <c r="C205" s="5"/>
      <c r="D205" s="5"/>
      <c r="E205" s="5"/>
      <c r="F205" s="5"/>
    </row>
    <row x14ac:dyDescent="0.25" r="206" customHeight="1" ht="18.75">
      <c r="A206" s="1" t="s">
        <v>1677</v>
      </c>
      <c r="B206" s="1" t="s">
        <v>5272</v>
      </c>
      <c r="C206" s="5"/>
      <c r="D206" s="5"/>
      <c r="E206" s="5"/>
      <c r="F206" s="5"/>
    </row>
    <row x14ac:dyDescent="0.25" r="207" customHeight="1" ht="18.75">
      <c r="A207" s="1" t="s">
        <v>745</v>
      </c>
      <c r="B207" s="5"/>
      <c r="C207" s="5"/>
      <c r="D207" s="5"/>
      <c r="E207" s="5"/>
      <c r="F207" s="5"/>
    </row>
    <row x14ac:dyDescent="0.25" r="208" customHeight="1" ht="18.75">
      <c r="A208" s="1" t="s">
        <v>1684</v>
      </c>
      <c r="B208" s="1" t="s">
        <v>5273</v>
      </c>
      <c r="C208" s="5"/>
      <c r="D208" s="5"/>
      <c r="E208" s="5"/>
      <c r="F208" s="5"/>
    </row>
    <row x14ac:dyDescent="0.25" r="209" customHeight="1" ht="18.75">
      <c r="A209" s="1" t="s">
        <v>4555</v>
      </c>
      <c r="B209" s="1" t="s">
        <v>5274</v>
      </c>
      <c r="C209" s="5"/>
      <c r="D209" s="5"/>
      <c r="E209" s="5"/>
      <c r="F209" s="5"/>
    </row>
    <row x14ac:dyDescent="0.25" r="210" customHeight="1" ht="18.75">
      <c r="A210" s="1" t="s">
        <v>1025</v>
      </c>
      <c r="B210" s="1" t="s">
        <v>5275</v>
      </c>
      <c r="C210" s="5"/>
      <c r="D210" s="5"/>
      <c r="E210" s="5"/>
      <c r="F210" s="5"/>
    </row>
    <row x14ac:dyDescent="0.25" r="211" customHeight="1" ht="18.75">
      <c r="A211" s="1" t="s">
        <v>743</v>
      </c>
      <c r="B211" s="1" t="s">
        <v>5276</v>
      </c>
      <c r="C211" s="5"/>
      <c r="D211" s="5"/>
      <c r="E211" s="5"/>
      <c r="F211" s="5"/>
    </row>
    <row x14ac:dyDescent="0.25" r="212" customHeight="1" ht="18.75">
      <c r="A212" s="1" t="s">
        <v>1547</v>
      </c>
      <c r="B212" s="1" t="s">
        <v>5277</v>
      </c>
      <c r="C212" s="5"/>
      <c r="D212" s="5"/>
      <c r="E212" s="5"/>
      <c r="F212" s="5"/>
    </row>
    <row x14ac:dyDescent="0.25" r="213" customHeight="1" ht="18.75">
      <c r="A213" s="1" t="s">
        <v>356</v>
      </c>
      <c r="B213" s="1" t="s">
        <v>5278</v>
      </c>
      <c r="C213" s="5"/>
      <c r="D213" s="5"/>
      <c r="E213" s="5"/>
      <c r="F213" s="5"/>
    </row>
    <row x14ac:dyDescent="0.25" r="214" customHeight="1" ht="18.75">
      <c r="A214" s="1" t="s">
        <v>1551</v>
      </c>
      <c r="B214" s="5"/>
      <c r="C214" s="5"/>
      <c r="D214" s="5"/>
      <c r="E214" s="5"/>
      <c r="F214" s="5"/>
    </row>
    <row x14ac:dyDescent="0.25" r="215" customHeight="1" ht="18.75">
      <c r="A215" s="1" t="s">
        <v>1282</v>
      </c>
      <c r="B215" s="1" t="s">
        <v>5279</v>
      </c>
      <c r="C215" s="5"/>
      <c r="D215" s="5"/>
      <c r="E215" s="5"/>
      <c r="F215" s="5"/>
    </row>
    <row x14ac:dyDescent="0.25" r="216" customHeight="1" ht="18.75">
      <c r="A216" s="1" t="s">
        <v>408</v>
      </c>
      <c r="B216" s="1" t="s">
        <v>5280</v>
      </c>
      <c r="C216" s="5"/>
      <c r="D216" s="5"/>
      <c r="E216" s="5"/>
      <c r="F216" s="5"/>
    </row>
    <row x14ac:dyDescent="0.25" r="217" customHeight="1" ht="18.75">
      <c r="A217" s="1" t="s">
        <v>696</v>
      </c>
      <c r="B217" s="1" t="s">
        <v>5281</v>
      </c>
      <c r="C217" s="5"/>
      <c r="D217" s="5"/>
      <c r="E217" s="5"/>
      <c r="F217" s="5"/>
    </row>
    <row x14ac:dyDescent="0.25" r="218" customHeight="1" ht="18.75">
      <c r="A218" s="1" t="s">
        <v>1040</v>
      </c>
      <c r="B218" s="1" t="s">
        <v>5282</v>
      </c>
      <c r="C218" s="5"/>
      <c r="D218" s="5"/>
      <c r="E218" s="5"/>
      <c r="F218" s="5"/>
    </row>
    <row x14ac:dyDescent="0.25" r="219" customHeight="1" ht="18.75">
      <c r="A219" s="1" t="s">
        <v>1633</v>
      </c>
      <c r="B219" s="1" t="s">
        <v>5283</v>
      </c>
      <c r="C219" s="5"/>
      <c r="D219" s="5"/>
      <c r="E219" s="5"/>
      <c r="F219" s="5"/>
    </row>
    <row x14ac:dyDescent="0.25" r="220" customHeight="1" ht="18.75">
      <c r="A220" s="1" t="s">
        <v>1463</v>
      </c>
      <c r="B220" s="1" t="s">
        <v>5284</v>
      </c>
      <c r="C220" s="5"/>
      <c r="D220" s="5"/>
      <c r="E220" s="5"/>
      <c r="F220" s="5"/>
    </row>
    <row x14ac:dyDescent="0.25" r="221" customHeight="1" ht="18.75">
      <c r="A221" s="1" t="s">
        <v>412</v>
      </c>
      <c r="B221" s="1" t="s">
        <v>5285</v>
      </c>
      <c r="C221" s="5"/>
      <c r="D221" s="5"/>
      <c r="E221" s="5"/>
      <c r="F221" s="5"/>
    </row>
    <row x14ac:dyDescent="0.25" r="222" customHeight="1" ht="18.75">
      <c r="A222" s="1" t="s">
        <v>1585</v>
      </c>
      <c r="B222" s="1" t="s">
        <v>5286</v>
      </c>
      <c r="C222" s="5"/>
      <c r="D222" s="5"/>
      <c r="E222" s="5"/>
      <c r="F222" s="5"/>
    </row>
    <row x14ac:dyDescent="0.25" r="223" customHeight="1" ht="18.75">
      <c r="A223" s="1" t="s">
        <v>1195</v>
      </c>
      <c r="B223" s="5"/>
      <c r="C223" s="5"/>
      <c r="D223" s="5"/>
      <c r="E223" s="5"/>
      <c r="F223" s="5"/>
    </row>
    <row x14ac:dyDescent="0.25" r="224" customHeight="1" ht="18.75">
      <c r="A224" s="1" t="s">
        <v>1548</v>
      </c>
      <c r="B224" s="5"/>
      <c r="C224" s="5"/>
      <c r="D224" s="5"/>
      <c r="E224" s="5"/>
      <c r="F224" s="5"/>
    </row>
    <row x14ac:dyDescent="0.25" r="225" customHeight="1" ht="18.75">
      <c r="A225" s="1" t="s">
        <v>1607</v>
      </c>
      <c r="B225" s="5"/>
      <c r="C225" s="5"/>
      <c r="D225" s="5"/>
      <c r="E225" s="5"/>
      <c r="F225" s="5"/>
    </row>
    <row x14ac:dyDescent="0.25" r="226" customHeight="1" ht="18.75">
      <c r="A226" s="1" t="s">
        <v>862</v>
      </c>
      <c r="B226" s="1" t="s">
        <v>5287</v>
      </c>
      <c r="C226" s="5"/>
      <c r="D226" s="5"/>
      <c r="E226" s="5"/>
      <c r="F226" s="5"/>
    </row>
    <row x14ac:dyDescent="0.25" r="227" customHeight="1" ht="18.75">
      <c r="A227" s="1" t="s">
        <v>583</v>
      </c>
      <c r="B227" s="1" t="s">
        <v>5288</v>
      </c>
      <c r="C227" s="5"/>
      <c r="D227" s="5"/>
      <c r="E227" s="5"/>
      <c r="F227" s="5"/>
    </row>
    <row x14ac:dyDescent="0.25" r="228" customHeight="1" ht="18.75">
      <c r="A228" s="1" t="s">
        <v>1222</v>
      </c>
      <c r="B228" s="1" t="s">
        <v>5289</v>
      </c>
      <c r="C228" s="5"/>
      <c r="D228" s="5"/>
      <c r="E228" s="5"/>
      <c r="F228" s="5"/>
    </row>
    <row x14ac:dyDescent="0.25" r="229" customHeight="1" ht="18.75">
      <c r="A229" s="1" t="s">
        <v>1175</v>
      </c>
      <c r="B229" s="1" t="s">
        <v>5290</v>
      </c>
      <c r="C229" s="5"/>
      <c r="D229" s="5"/>
      <c r="E229" s="5"/>
      <c r="F229" s="5"/>
    </row>
    <row x14ac:dyDescent="0.25" r="230" customHeight="1" ht="18.75">
      <c r="A230" s="1" t="s">
        <v>4551</v>
      </c>
      <c r="B230" s="5"/>
      <c r="C230" s="5"/>
      <c r="D230" s="5"/>
      <c r="E230" s="5"/>
      <c r="F230" s="5"/>
    </row>
    <row x14ac:dyDescent="0.25" r="231" customHeight="1" ht="18.75">
      <c r="A231" s="1" t="s">
        <v>758</v>
      </c>
      <c r="B231" s="1" t="s">
        <v>5291</v>
      </c>
      <c r="C231" s="5"/>
      <c r="D231" s="5"/>
      <c r="E231" s="5"/>
      <c r="F231" s="5"/>
    </row>
    <row x14ac:dyDescent="0.25" r="232" customHeight="1" ht="18.75">
      <c r="A232" s="1" t="s">
        <v>424</v>
      </c>
      <c r="B232" s="1" t="s">
        <v>5292</v>
      </c>
      <c r="C232" s="5"/>
      <c r="D232" s="5"/>
      <c r="E232" s="5"/>
      <c r="F232" s="5"/>
    </row>
    <row x14ac:dyDescent="0.25" r="233" customHeight="1" ht="18.75">
      <c r="A233" s="1" t="s">
        <v>642</v>
      </c>
      <c r="B233" s="1" t="s">
        <v>5293</v>
      </c>
      <c r="C233" s="5"/>
      <c r="D233" s="5"/>
      <c r="E233" s="5"/>
      <c r="F233" s="5"/>
    </row>
    <row x14ac:dyDescent="0.25" r="234" customHeight="1" ht="18.75">
      <c r="A234" s="1" t="s">
        <v>857</v>
      </c>
      <c r="B234" s="5"/>
      <c r="C234" s="5"/>
      <c r="D234" s="5"/>
      <c r="E234" s="5"/>
      <c r="F234" s="5"/>
    </row>
    <row x14ac:dyDescent="0.25" r="235" customHeight="1" ht="18.75">
      <c r="A235" s="1" t="s">
        <v>1391</v>
      </c>
      <c r="B235" s="5"/>
      <c r="C235" s="5"/>
      <c r="D235" s="5"/>
      <c r="E235" s="5"/>
      <c r="F235" s="5"/>
    </row>
    <row x14ac:dyDescent="0.25" r="236" customHeight="1" ht="18.75">
      <c r="A236" s="1" t="s">
        <v>875</v>
      </c>
      <c r="B236" s="1" t="s">
        <v>5294</v>
      </c>
      <c r="C236" s="5"/>
      <c r="D236" s="5"/>
      <c r="E236" s="5"/>
      <c r="F236" s="5"/>
    </row>
    <row x14ac:dyDescent="0.25" r="237" customHeight="1" ht="18.75">
      <c r="A237" s="1" t="s">
        <v>683</v>
      </c>
      <c r="B237" s="1" t="s">
        <v>5295</v>
      </c>
      <c r="C237" s="5"/>
      <c r="D237" s="5"/>
      <c r="E237" s="5"/>
      <c r="F237" s="5"/>
    </row>
    <row x14ac:dyDescent="0.25" r="238" customHeight="1" ht="18.75">
      <c r="A238" s="1" t="s">
        <v>1201</v>
      </c>
      <c r="B238" s="1" t="s">
        <v>5296</v>
      </c>
      <c r="C238" s="5"/>
      <c r="D238" s="5"/>
      <c r="E238" s="5"/>
      <c r="F238" s="5"/>
    </row>
    <row x14ac:dyDescent="0.25" r="239" customHeight="1" ht="18.75">
      <c r="A239" s="1" t="s">
        <v>970</v>
      </c>
      <c r="B239" s="1" t="s">
        <v>5297</v>
      </c>
      <c r="C239" s="5"/>
      <c r="D239" s="5"/>
      <c r="E239" s="5"/>
      <c r="F239" s="5"/>
    </row>
    <row x14ac:dyDescent="0.25" r="240" customHeight="1" ht="18.75">
      <c r="A240" s="1" t="s">
        <v>1533</v>
      </c>
      <c r="B240" s="1" t="s">
        <v>5298</v>
      </c>
      <c r="C240" s="5"/>
      <c r="D240" s="5"/>
      <c r="E240" s="5"/>
      <c r="F240" s="5"/>
    </row>
    <row x14ac:dyDescent="0.25" r="241" customHeight="1" ht="18.75">
      <c r="A241" s="1" t="s">
        <v>540</v>
      </c>
      <c r="B241" s="1" t="s">
        <v>5299</v>
      </c>
      <c r="C241" s="5"/>
      <c r="D241" s="5"/>
      <c r="E241" s="5"/>
      <c r="F241" s="5"/>
    </row>
    <row x14ac:dyDescent="0.25" r="242" customHeight="1" ht="18.75">
      <c r="A242" s="1" t="s">
        <v>4503</v>
      </c>
      <c r="B242" s="5"/>
      <c r="C242" s="5"/>
      <c r="D242" s="5"/>
      <c r="E242" s="5"/>
      <c r="F242" s="5"/>
    </row>
    <row x14ac:dyDescent="0.25" r="243" customHeight="1" ht="18.75">
      <c r="A243" s="1" t="s">
        <v>939</v>
      </c>
      <c r="B243" s="1" t="s">
        <v>5300</v>
      </c>
      <c r="C243" s="5"/>
      <c r="D243" s="5"/>
      <c r="E243" s="5"/>
      <c r="F243" s="5"/>
    </row>
    <row x14ac:dyDescent="0.25" r="244" customHeight="1" ht="18.75">
      <c r="A244" s="1" t="s">
        <v>1029</v>
      </c>
      <c r="B244" s="5"/>
      <c r="C244" s="5"/>
      <c r="D244" s="5"/>
      <c r="E244" s="5"/>
      <c r="F244" s="5"/>
    </row>
    <row x14ac:dyDescent="0.25" r="245" customHeight="1" ht="18.75">
      <c r="A245" s="1" t="s">
        <v>849</v>
      </c>
      <c r="B245" s="1" t="s">
        <v>5301</v>
      </c>
      <c r="C245" s="5"/>
      <c r="D245" s="5"/>
      <c r="E245" s="5"/>
      <c r="F245" s="5"/>
    </row>
    <row x14ac:dyDescent="0.25" r="246" customHeight="1" ht="18.75">
      <c r="A246" s="1" t="s">
        <v>983</v>
      </c>
      <c r="B246" s="1" t="s">
        <v>5302</v>
      </c>
      <c r="C246" s="5"/>
      <c r="D246" s="5"/>
      <c r="E246" s="5"/>
      <c r="F246" s="5"/>
    </row>
    <row x14ac:dyDescent="0.25" r="247" customHeight="1" ht="18.75">
      <c r="A247" s="1" t="s">
        <v>1265</v>
      </c>
      <c r="B247" s="5"/>
      <c r="C247" s="5"/>
      <c r="D247" s="5"/>
      <c r="E247" s="5"/>
      <c r="F247" s="5"/>
    </row>
    <row x14ac:dyDescent="0.25" r="248" customHeight="1" ht="18.75">
      <c r="A248" s="1" t="s">
        <v>4086</v>
      </c>
      <c r="B248" s="5"/>
      <c r="C248" s="5"/>
      <c r="D248" s="5"/>
      <c r="E248" s="5"/>
      <c r="F248" s="5"/>
    </row>
    <row x14ac:dyDescent="0.25" r="249" customHeight="1" ht="18.75">
      <c r="A249" s="1" t="s">
        <v>1368</v>
      </c>
      <c r="B249" s="1" t="s">
        <v>5303</v>
      </c>
      <c r="C249" s="5"/>
      <c r="D249" s="5"/>
      <c r="E249" s="5"/>
      <c r="F249" s="5"/>
    </row>
    <row x14ac:dyDescent="0.25" r="250" customHeight="1" ht="18.75">
      <c r="A250" s="1" t="s">
        <v>4566</v>
      </c>
      <c r="B250" s="5"/>
      <c r="C250" s="5"/>
      <c r="D250" s="5"/>
      <c r="E250" s="5"/>
      <c r="F250" s="5"/>
    </row>
    <row x14ac:dyDescent="0.25" r="251" customHeight="1" ht="18.75">
      <c r="A251" s="1" t="s">
        <v>495</v>
      </c>
      <c r="B251" s="1" t="s">
        <v>5304</v>
      </c>
      <c r="C251" s="5"/>
      <c r="D251" s="5"/>
      <c r="E251" s="5"/>
      <c r="F251" s="5"/>
    </row>
    <row x14ac:dyDescent="0.25" r="252" customHeight="1" ht="18.75">
      <c r="A252" s="1" t="s">
        <v>686</v>
      </c>
      <c r="B252" s="1" t="s">
        <v>5305</v>
      </c>
      <c r="C252" s="5"/>
      <c r="D252" s="5"/>
      <c r="E252" s="5"/>
      <c r="F252" s="5"/>
    </row>
    <row x14ac:dyDescent="0.25" r="253" customHeight="1" ht="18.75">
      <c r="A253" s="1" t="s">
        <v>1086</v>
      </c>
      <c r="B253" s="1" t="s">
        <v>5306</v>
      </c>
      <c r="C253" s="5"/>
      <c r="D253" s="5"/>
      <c r="E253" s="5"/>
      <c r="F253" s="5"/>
    </row>
    <row x14ac:dyDescent="0.25" r="254" customHeight="1" ht="18.75">
      <c r="A254" s="1" t="s">
        <v>502</v>
      </c>
      <c r="B254" s="1" t="s">
        <v>5307</v>
      </c>
      <c r="C254" s="5"/>
      <c r="D254" s="5"/>
      <c r="E254" s="5"/>
      <c r="F254" s="5"/>
    </row>
    <row x14ac:dyDescent="0.25" r="255" customHeight="1" ht="18.75">
      <c r="A255" s="1" t="s">
        <v>621</v>
      </c>
      <c r="B255" s="1" t="s">
        <v>5308</v>
      </c>
      <c r="C255" s="5"/>
      <c r="D255" s="5"/>
      <c r="E255" s="5"/>
      <c r="F255" s="5"/>
    </row>
    <row x14ac:dyDescent="0.25" r="256" customHeight="1" ht="18.75">
      <c r="A256" s="1" t="s">
        <v>891</v>
      </c>
      <c r="B256" s="1" t="s">
        <v>4627</v>
      </c>
      <c r="C256" s="5"/>
      <c r="D256" s="5"/>
      <c r="E256" s="5"/>
      <c r="F256" s="5"/>
    </row>
    <row x14ac:dyDescent="0.25" r="257" customHeight="1" ht="18.75">
      <c r="A257" s="1" t="s">
        <v>1520</v>
      </c>
      <c r="B257" s="1" t="s">
        <v>5309</v>
      </c>
      <c r="C257" s="5"/>
      <c r="D257" s="5"/>
      <c r="E257" s="5"/>
      <c r="F257" s="5"/>
    </row>
    <row x14ac:dyDescent="0.25" r="258" customHeight="1" ht="18.75">
      <c r="A258" s="1" t="s">
        <v>4600</v>
      </c>
      <c r="B258" s="1" t="s">
        <v>5310</v>
      </c>
      <c r="C258" s="5"/>
      <c r="D258" s="5"/>
      <c r="E258" s="5"/>
      <c r="F258" s="5"/>
    </row>
    <row x14ac:dyDescent="0.25" r="259" customHeight="1" ht="18.75">
      <c r="A259" s="1" t="s">
        <v>1046</v>
      </c>
      <c r="B259" s="1" t="s">
        <v>5311</v>
      </c>
      <c r="C259" s="5"/>
      <c r="D259" s="5"/>
      <c r="E259" s="5"/>
      <c r="F259" s="5"/>
    </row>
    <row x14ac:dyDescent="0.25" r="260" customHeight="1" ht="18.75">
      <c r="A260" s="1" t="s">
        <v>4587</v>
      </c>
      <c r="B260" s="1" t="s">
        <v>5312</v>
      </c>
      <c r="C260" s="5"/>
      <c r="D260" s="5"/>
      <c r="E260" s="5"/>
      <c r="F260" s="5"/>
    </row>
    <row x14ac:dyDescent="0.25" r="261" customHeight="1" ht="18.75">
      <c r="A261" s="1" t="s">
        <v>1187</v>
      </c>
      <c r="B261" s="1" t="s">
        <v>5313</v>
      </c>
      <c r="C261" s="5"/>
      <c r="D261" s="5"/>
      <c r="E261" s="5"/>
      <c r="F261" s="5"/>
    </row>
    <row x14ac:dyDescent="0.25" r="262" customHeight="1" ht="18.75">
      <c r="A262" s="1" t="s">
        <v>1322</v>
      </c>
      <c r="B262" s="1" t="s">
        <v>5314</v>
      </c>
      <c r="C262" s="5"/>
      <c r="D262" s="5"/>
      <c r="E262" s="5"/>
      <c r="F262" s="5"/>
    </row>
    <row x14ac:dyDescent="0.25" r="263" customHeight="1" ht="18.75">
      <c r="A263" s="1" t="s">
        <v>577</v>
      </c>
      <c r="B263" s="1" t="s">
        <v>5315</v>
      </c>
      <c r="C263" s="5"/>
      <c r="D263" s="5"/>
      <c r="E263" s="5"/>
      <c r="F263" s="5"/>
    </row>
    <row x14ac:dyDescent="0.25" r="264" customHeight="1" ht="18.75">
      <c r="A264" s="1" t="s">
        <v>774</v>
      </c>
      <c r="B264" s="1" t="s">
        <v>5316</v>
      </c>
      <c r="C264" s="5"/>
      <c r="D264" s="5"/>
      <c r="E264" s="5"/>
      <c r="F264" s="5"/>
    </row>
    <row x14ac:dyDescent="0.25" r="265" customHeight="1" ht="18.75">
      <c r="A265" s="1" t="s">
        <v>1071</v>
      </c>
      <c r="B265" s="1" t="s">
        <v>5317</v>
      </c>
      <c r="C265" s="5"/>
      <c r="D265" s="5"/>
      <c r="E265" s="5"/>
      <c r="F265" s="5"/>
    </row>
    <row x14ac:dyDescent="0.25" r="266" customHeight="1" ht="18.75">
      <c r="A266" s="1" t="s">
        <v>929</v>
      </c>
      <c r="B266" s="1" t="s">
        <v>5318</v>
      </c>
      <c r="C266" s="5"/>
      <c r="D266" s="5"/>
      <c r="E266" s="5"/>
      <c r="F266" s="5"/>
    </row>
    <row x14ac:dyDescent="0.25" r="267" customHeight="1" ht="18.75">
      <c r="A267" s="1" t="s">
        <v>448</v>
      </c>
      <c r="B267" s="1" t="s">
        <v>5319</v>
      </c>
      <c r="C267" s="5"/>
      <c r="D267" s="5"/>
      <c r="E267" s="5"/>
      <c r="F267" s="5"/>
    </row>
    <row x14ac:dyDescent="0.25" r="268" customHeight="1" ht="18.75">
      <c r="A268" s="1" t="s">
        <v>1131</v>
      </c>
      <c r="B268" s="1" t="s">
        <v>5320</v>
      </c>
      <c r="C268" s="5"/>
      <c r="D268" s="5"/>
      <c r="E268" s="5"/>
      <c r="F268" s="5"/>
    </row>
    <row x14ac:dyDescent="0.25" r="269" customHeight="1" ht="18.75">
      <c r="A269" s="1" t="s">
        <v>1385</v>
      </c>
      <c r="B269" s="1" t="s">
        <v>5321</v>
      </c>
      <c r="C269" s="5"/>
      <c r="D269" s="5"/>
      <c r="E269" s="5"/>
      <c r="F269" s="5"/>
    </row>
    <row x14ac:dyDescent="0.25" r="270" customHeight="1" ht="18.75">
      <c r="A270" s="1" t="s">
        <v>877</v>
      </c>
      <c r="B270" s="1" t="s">
        <v>5322</v>
      </c>
      <c r="C270" s="5"/>
      <c r="D270" s="5"/>
      <c r="E270" s="5"/>
      <c r="F270" s="5"/>
    </row>
    <row x14ac:dyDescent="0.25" r="271" customHeight="1" ht="18.75">
      <c r="A271" s="1" t="s">
        <v>672</v>
      </c>
      <c r="B271" s="1" t="s">
        <v>5323</v>
      </c>
      <c r="C271" s="5"/>
      <c r="D271" s="5"/>
      <c r="E271" s="5"/>
      <c r="F271" s="5"/>
    </row>
    <row x14ac:dyDescent="0.25" r="272" customHeight="1" ht="18.75">
      <c r="A272" s="1" t="s">
        <v>792</v>
      </c>
      <c r="B272" s="5"/>
      <c r="C272" s="5"/>
      <c r="D272" s="5"/>
      <c r="E272" s="5"/>
      <c r="F272" s="5"/>
    </row>
    <row x14ac:dyDescent="0.25" r="273" customHeight="1" ht="18.75">
      <c r="A273" s="1" t="s">
        <v>451</v>
      </c>
      <c r="B273" s="1" t="s">
        <v>5324</v>
      </c>
      <c r="C273" s="5"/>
      <c r="D273" s="5"/>
      <c r="E273" s="5"/>
      <c r="F273" s="5"/>
    </row>
    <row x14ac:dyDescent="0.25" r="274" customHeight="1" ht="18.75">
      <c r="A274" s="1" t="s">
        <v>1092</v>
      </c>
      <c r="B274" s="1" t="s">
        <v>5325</v>
      </c>
      <c r="C274" s="5"/>
      <c r="D274" s="5"/>
      <c r="E274" s="5"/>
      <c r="F274" s="5"/>
    </row>
    <row x14ac:dyDescent="0.25" r="275" customHeight="1" ht="18.75">
      <c r="A275" s="1" t="s">
        <v>1364</v>
      </c>
      <c r="B275" s="1" t="s">
        <v>5326</v>
      </c>
      <c r="C275" s="5"/>
      <c r="D275" s="5"/>
      <c r="E275" s="5"/>
      <c r="F275" s="5"/>
    </row>
    <row x14ac:dyDescent="0.25" r="276" customHeight="1" ht="18.75">
      <c r="A276" s="1" t="s">
        <v>842</v>
      </c>
      <c r="B276" s="1" t="s">
        <v>5327</v>
      </c>
      <c r="C276" s="5"/>
      <c r="D276" s="5"/>
      <c r="E276" s="5"/>
      <c r="F276" s="5"/>
    </row>
    <row x14ac:dyDescent="0.25" r="277" customHeight="1" ht="18.75">
      <c r="A277" s="1" t="s">
        <v>562</v>
      </c>
      <c r="B277" s="1" t="s">
        <v>5328</v>
      </c>
      <c r="C277" s="5"/>
      <c r="D277" s="5"/>
      <c r="E277" s="5"/>
      <c r="F277" s="5"/>
    </row>
    <row x14ac:dyDescent="0.25" r="278" customHeight="1" ht="18.75">
      <c r="A278" s="1" t="s">
        <v>1136</v>
      </c>
      <c r="B278" s="5"/>
      <c r="C278" s="5"/>
      <c r="D278" s="5"/>
      <c r="E278" s="5"/>
      <c r="F278" s="5"/>
    </row>
    <row x14ac:dyDescent="0.25" r="279" customHeight="1" ht="18.75">
      <c r="A279" s="1" t="s">
        <v>682</v>
      </c>
      <c r="B279" s="1" t="s">
        <v>5329</v>
      </c>
      <c r="C279" s="5"/>
      <c r="D279" s="5"/>
      <c r="E279" s="5"/>
      <c r="F279" s="5"/>
    </row>
    <row x14ac:dyDescent="0.25" r="280" customHeight="1" ht="18.75">
      <c r="A280" s="1" t="s">
        <v>1518</v>
      </c>
      <c r="B280" s="1" t="s">
        <v>5330</v>
      </c>
      <c r="C280" s="5"/>
      <c r="D280" s="5"/>
      <c r="E280" s="5"/>
      <c r="F280" s="5"/>
    </row>
    <row x14ac:dyDescent="0.25" r="281" customHeight="1" ht="18.75">
      <c r="A281" s="1" t="s">
        <v>638</v>
      </c>
      <c r="B281" s="1" t="s">
        <v>5331</v>
      </c>
      <c r="C281" s="5"/>
      <c r="D281" s="5"/>
      <c r="E281" s="5"/>
      <c r="F281" s="5"/>
    </row>
    <row x14ac:dyDescent="0.25" r="282" customHeight="1" ht="18.75">
      <c r="A282" s="1" t="s">
        <v>4553</v>
      </c>
      <c r="B282" s="5"/>
      <c r="C282" s="5"/>
      <c r="D282" s="5"/>
      <c r="E282" s="5"/>
      <c r="F282" s="5"/>
    </row>
    <row x14ac:dyDescent="0.25" r="283" customHeight="1" ht="18.75">
      <c r="A283" s="1" t="s">
        <v>1412</v>
      </c>
      <c r="B283" s="1" t="s">
        <v>5332</v>
      </c>
      <c r="C283" s="5"/>
      <c r="D283" s="5"/>
      <c r="E283" s="5"/>
      <c r="F283" s="5"/>
    </row>
    <row x14ac:dyDescent="0.25" r="284" customHeight="1" ht="18.75">
      <c r="A284" s="1" t="s">
        <v>652</v>
      </c>
      <c r="B284" s="1" t="s">
        <v>5333</v>
      </c>
      <c r="C284" s="5"/>
      <c r="D284" s="5"/>
      <c r="E284" s="5"/>
      <c r="F284" s="5"/>
    </row>
    <row x14ac:dyDescent="0.25" r="285" customHeight="1" ht="18.75">
      <c r="A285" s="1" t="s">
        <v>1525</v>
      </c>
      <c r="B285" s="1" t="s">
        <v>5334</v>
      </c>
      <c r="C285" s="5"/>
      <c r="D285" s="5"/>
      <c r="E285" s="5"/>
      <c r="F285" s="5"/>
    </row>
    <row x14ac:dyDescent="0.25" r="286" customHeight="1" ht="18.75">
      <c r="A286" s="1" t="s">
        <v>535</v>
      </c>
      <c r="B286" s="1" t="s">
        <v>5335</v>
      </c>
      <c r="C286" s="5"/>
      <c r="D286" s="5"/>
      <c r="E286" s="5"/>
      <c r="F286" s="5"/>
    </row>
    <row x14ac:dyDescent="0.25" r="287" customHeight="1" ht="18.75">
      <c r="A287" s="1" t="s">
        <v>595</v>
      </c>
      <c r="B287" s="1" t="s">
        <v>5336</v>
      </c>
      <c r="C287" s="5"/>
      <c r="D287" s="5"/>
      <c r="E287" s="5"/>
      <c r="F287" s="5"/>
    </row>
    <row x14ac:dyDescent="0.25" r="288" customHeight="1" ht="18.75">
      <c r="A288" s="1" t="s">
        <v>415</v>
      </c>
      <c r="B288" s="1" t="s">
        <v>5337</v>
      </c>
      <c r="C288" s="5"/>
      <c r="D288" s="5"/>
      <c r="E288" s="5"/>
      <c r="F288" s="5"/>
    </row>
    <row x14ac:dyDescent="0.25" r="289" customHeight="1" ht="18.75">
      <c r="A289" s="1" t="s">
        <v>804</v>
      </c>
      <c r="B289" s="1" t="s">
        <v>5338</v>
      </c>
      <c r="C289" s="5"/>
      <c r="D289" s="5"/>
      <c r="E289" s="5"/>
      <c r="F289" s="5"/>
    </row>
    <row x14ac:dyDescent="0.25" r="290" customHeight="1" ht="18.75">
      <c r="A290" s="1" t="s">
        <v>1357</v>
      </c>
      <c r="B290" s="1" t="s">
        <v>5339</v>
      </c>
      <c r="C290" s="5"/>
      <c r="D290" s="5"/>
      <c r="E290" s="5"/>
      <c r="F290" s="5"/>
    </row>
    <row x14ac:dyDescent="0.25" r="291" customHeight="1" ht="18.75">
      <c r="A291" s="1" t="s">
        <v>388</v>
      </c>
      <c r="B291" s="1" t="s">
        <v>5340</v>
      </c>
      <c r="C291" s="5"/>
      <c r="D291" s="5"/>
      <c r="E291" s="5"/>
      <c r="F291" s="5"/>
    </row>
    <row x14ac:dyDescent="0.25" r="292" customHeight="1" ht="18.75">
      <c r="A292" s="1" t="s">
        <v>1007</v>
      </c>
      <c r="B292" s="1" t="s">
        <v>5341</v>
      </c>
      <c r="C292" s="5"/>
      <c r="D292" s="5"/>
      <c r="E292" s="5"/>
      <c r="F292" s="5"/>
    </row>
    <row x14ac:dyDescent="0.25" r="293" customHeight="1" ht="18.75">
      <c r="A293" s="1" t="s">
        <v>1023</v>
      </c>
      <c r="B293" s="1" t="s">
        <v>5342</v>
      </c>
      <c r="C293" s="5"/>
      <c r="D293" s="5"/>
      <c r="E293" s="5"/>
      <c r="F293" s="5"/>
    </row>
    <row x14ac:dyDescent="0.25" r="294" customHeight="1" ht="18.75">
      <c r="A294" s="1" t="s">
        <v>1392</v>
      </c>
      <c r="B294" s="1" t="s">
        <v>5343</v>
      </c>
      <c r="C294" s="5"/>
      <c r="D294" s="5"/>
      <c r="E294" s="5"/>
      <c r="F294" s="5"/>
    </row>
    <row x14ac:dyDescent="0.25" r="295" customHeight="1" ht="18.75">
      <c r="A295" s="1" t="s">
        <v>4504</v>
      </c>
      <c r="B295" s="5"/>
      <c r="C295" s="5"/>
      <c r="D295" s="5"/>
      <c r="E295" s="5"/>
      <c r="F295" s="5"/>
    </row>
    <row x14ac:dyDescent="0.25" r="296" customHeight="1" ht="18.75">
      <c r="A296" s="1" t="s">
        <v>1513</v>
      </c>
      <c r="B296" s="1" t="s">
        <v>5344</v>
      </c>
      <c r="C296" s="5"/>
      <c r="D296" s="5"/>
      <c r="E296" s="5"/>
      <c r="F296" s="5"/>
    </row>
    <row x14ac:dyDescent="0.25" r="297" customHeight="1" ht="18.75">
      <c r="A297" s="1" t="s">
        <v>1185</v>
      </c>
      <c r="B297" s="1" t="s">
        <v>5345</v>
      </c>
      <c r="C297" s="5"/>
      <c r="D297" s="5"/>
      <c r="E297" s="5"/>
      <c r="F297" s="5"/>
    </row>
    <row x14ac:dyDescent="0.25" r="298" customHeight="1" ht="18.75">
      <c r="A298" s="1" t="s">
        <v>1517</v>
      </c>
      <c r="B298" s="1" t="s">
        <v>5346</v>
      </c>
      <c r="C298" s="5"/>
      <c r="D298" s="5"/>
      <c r="E298" s="5"/>
      <c r="F298" s="5"/>
    </row>
    <row x14ac:dyDescent="0.25" r="299" customHeight="1" ht="18.75">
      <c r="A299" s="1" t="s">
        <v>4521</v>
      </c>
      <c r="B299" s="5"/>
      <c r="C299" s="5"/>
      <c r="D299" s="5"/>
      <c r="E299" s="5"/>
      <c r="F299" s="5"/>
    </row>
    <row x14ac:dyDescent="0.25" r="300" customHeight="1" ht="18.75">
      <c r="A300" s="1" t="s">
        <v>528</v>
      </c>
      <c r="B300" s="5"/>
      <c r="C300" s="5"/>
      <c r="D300" s="5"/>
      <c r="E300" s="5"/>
      <c r="F300" s="5"/>
    </row>
    <row x14ac:dyDescent="0.25" r="301" customHeight="1" ht="18.75">
      <c r="A301" s="1" t="s">
        <v>593</v>
      </c>
      <c r="B301" s="1" t="s">
        <v>5347</v>
      </c>
      <c r="C301" s="5"/>
      <c r="D301" s="5"/>
      <c r="E301" s="5"/>
      <c r="F301" s="5"/>
    </row>
    <row x14ac:dyDescent="0.25" r="302" customHeight="1" ht="18.75">
      <c r="A302" s="1" t="s">
        <v>1394</v>
      </c>
      <c r="B302" s="1" t="s">
        <v>5348</v>
      </c>
      <c r="C302" s="5"/>
      <c r="D302" s="5"/>
      <c r="E302" s="5"/>
      <c r="F302" s="5"/>
    </row>
    <row x14ac:dyDescent="0.25" r="303" customHeight="1" ht="18.75">
      <c r="A303" s="1" t="s">
        <v>1034</v>
      </c>
      <c r="B303" s="1" t="s">
        <v>5349</v>
      </c>
      <c r="C303" s="5"/>
      <c r="D303" s="5"/>
      <c r="E303" s="5"/>
      <c r="F303" s="5"/>
    </row>
    <row x14ac:dyDescent="0.25" r="304" customHeight="1" ht="18.75">
      <c r="A304" s="1" t="s">
        <v>355</v>
      </c>
      <c r="B304" s="1" t="s">
        <v>5350</v>
      </c>
      <c r="C304" s="5"/>
      <c r="D304" s="5"/>
      <c r="E304" s="5"/>
      <c r="F304" s="5"/>
    </row>
    <row x14ac:dyDescent="0.25" r="305" customHeight="1" ht="18.75">
      <c r="A305" s="1" t="s">
        <v>987</v>
      </c>
      <c r="B305" s="1" t="s">
        <v>5351</v>
      </c>
      <c r="C305" s="5"/>
      <c r="D305" s="5"/>
      <c r="E305" s="5"/>
      <c r="F305" s="5"/>
    </row>
    <row x14ac:dyDescent="0.25" r="306" customHeight="1" ht="18.75">
      <c r="A306" s="1" t="s">
        <v>1064</v>
      </c>
      <c r="B306" s="1" t="s">
        <v>5352</v>
      </c>
      <c r="C306" s="5"/>
      <c r="D306" s="5"/>
      <c r="E306" s="5"/>
      <c r="F306" s="5"/>
    </row>
    <row x14ac:dyDescent="0.25" r="307" customHeight="1" ht="18.75">
      <c r="A307" s="1" t="s">
        <v>1615</v>
      </c>
      <c r="B307" s="5"/>
      <c r="C307" s="5"/>
      <c r="D307" s="5"/>
      <c r="E307" s="5"/>
      <c r="F307" s="5"/>
    </row>
    <row x14ac:dyDescent="0.25" r="308" customHeight="1" ht="18.75">
      <c r="A308" s="1" t="s">
        <v>966</v>
      </c>
      <c r="B308" s="1" t="s">
        <v>5353</v>
      </c>
      <c r="C308" s="5"/>
      <c r="D308" s="5"/>
      <c r="E308" s="5"/>
      <c r="F308" s="5"/>
    </row>
    <row x14ac:dyDescent="0.25" r="309" customHeight="1" ht="18.75">
      <c r="A309" s="1" t="s">
        <v>937</v>
      </c>
      <c r="B309" s="1" t="s">
        <v>5354</v>
      </c>
      <c r="C309" s="5"/>
      <c r="D309" s="5"/>
      <c r="E309" s="5"/>
      <c r="F309" s="5"/>
    </row>
    <row x14ac:dyDescent="0.25" r="310" customHeight="1" ht="18.75">
      <c r="A310" s="1" t="s">
        <v>698</v>
      </c>
      <c r="B310" s="5"/>
      <c r="C310" s="5"/>
      <c r="D310" s="5"/>
      <c r="E310" s="5"/>
      <c r="F310" s="5"/>
    </row>
    <row x14ac:dyDescent="0.25" r="311" customHeight="1" ht="18.75">
      <c r="A311" s="1" t="s">
        <v>978</v>
      </c>
      <c r="B311" s="1" t="s">
        <v>5355</v>
      </c>
      <c r="C311" s="5"/>
      <c r="D311" s="5"/>
      <c r="E311" s="5"/>
      <c r="F311" s="5"/>
    </row>
    <row x14ac:dyDescent="0.25" r="312" customHeight="1" ht="18.75">
      <c r="A312" s="1" t="s">
        <v>878</v>
      </c>
      <c r="B312" s="1" t="s">
        <v>5356</v>
      </c>
      <c r="C312" s="5"/>
      <c r="D312" s="5"/>
      <c r="E312" s="5"/>
      <c r="F312" s="5"/>
    </row>
    <row x14ac:dyDescent="0.25" r="313" customHeight="1" ht="18.75">
      <c r="A313" s="1" t="s">
        <v>1388</v>
      </c>
      <c r="B313" s="5"/>
      <c r="C313" s="5"/>
      <c r="D313" s="5"/>
      <c r="E313" s="5"/>
      <c r="F313" s="5"/>
    </row>
    <row x14ac:dyDescent="0.25" r="314" customHeight="1" ht="18.75">
      <c r="A314" s="1" t="s">
        <v>548</v>
      </c>
      <c r="B314" s="1" t="s">
        <v>5357</v>
      </c>
      <c r="C314" s="5"/>
      <c r="D314" s="5"/>
      <c r="E314" s="5"/>
      <c r="F314" s="5"/>
    </row>
    <row x14ac:dyDescent="0.25" r="315" customHeight="1" ht="18.75">
      <c r="A315" s="1" t="s">
        <v>1009</v>
      </c>
      <c r="B315" s="1" t="s">
        <v>5358</v>
      </c>
      <c r="C315" s="5"/>
      <c r="D315" s="5"/>
      <c r="E315" s="5"/>
      <c r="F315" s="5"/>
    </row>
    <row x14ac:dyDescent="0.25" r="316" customHeight="1" ht="18.75">
      <c r="A316" s="1" t="s">
        <v>1255</v>
      </c>
      <c r="B316" s="5"/>
      <c r="C316" s="5"/>
      <c r="D316" s="5"/>
      <c r="E316" s="5"/>
      <c r="F316" s="5"/>
    </row>
    <row x14ac:dyDescent="0.25" r="317" customHeight="1" ht="18.75">
      <c r="A317" s="1" t="s">
        <v>454</v>
      </c>
      <c r="B317" s="1" t="s">
        <v>5359</v>
      </c>
      <c r="C317" s="5"/>
      <c r="D317" s="5"/>
      <c r="E317" s="5"/>
      <c r="F317" s="5"/>
    </row>
    <row x14ac:dyDescent="0.25" r="318" customHeight="1" ht="18.75">
      <c r="A318" s="1" t="s">
        <v>1433</v>
      </c>
      <c r="B318" s="1" t="s">
        <v>5360</v>
      </c>
      <c r="C318" s="5"/>
      <c r="D318" s="5"/>
      <c r="E318" s="5"/>
      <c r="F318" s="5"/>
    </row>
    <row x14ac:dyDescent="0.25" r="319" customHeight="1" ht="18.75">
      <c r="A319" s="1" t="s">
        <v>1435</v>
      </c>
      <c r="B319" s="5"/>
      <c r="C319" s="5"/>
      <c r="D319" s="5"/>
      <c r="E319" s="5"/>
      <c r="F319" s="5"/>
    </row>
    <row x14ac:dyDescent="0.25" r="320" customHeight="1" ht="18.75">
      <c r="A320" s="1" t="s">
        <v>788</v>
      </c>
      <c r="B320" s="1" t="s">
        <v>5361</v>
      </c>
      <c r="C320" s="5"/>
      <c r="D320" s="5"/>
      <c r="E320" s="5"/>
      <c r="F320" s="5"/>
    </row>
    <row x14ac:dyDescent="0.25" r="321" customHeight="1" ht="18.75">
      <c r="A321" s="1" t="s">
        <v>1213</v>
      </c>
      <c r="B321" s="1" t="s">
        <v>5362</v>
      </c>
      <c r="C321" s="5"/>
      <c r="D321" s="5"/>
      <c r="E321" s="5"/>
      <c r="F321" s="5"/>
    </row>
    <row x14ac:dyDescent="0.25" r="322" customHeight="1" ht="18.75">
      <c r="A322" s="1" t="s">
        <v>740</v>
      </c>
      <c r="B322" s="1" t="s">
        <v>5363</v>
      </c>
      <c r="C322" s="5"/>
      <c r="D322" s="5"/>
      <c r="E322" s="5"/>
      <c r="F322" s="5"/>
    </row>
    <row x14ac:dyDescent="0.25" r="323" customHeight="1" ht="18.75">
      <c r="A323" s="1" t="s">
        <v>3964</v>
      </c>
      <c r="B323" s="1" t="s">
        <v>5364</v>
      </c>
      <c r="C323" s="5"/>
      <c r="D323" s="5"/>
      <c r="E323" s="5"/>
      <c r="F323" s="5"/>
    </row>
    <row x14ac:dyDescent="0.25" r="324" customHeight="1" ht="18.75">
      <c r="A324" s="1" t="s">
        <v>783</v>
      </c>
      <c r="B324" s="1" t="s">
        <v>5365</v>
      </c>
      <c r="C324" s="5"/>
      <c r="D324" s="5"/>
      <c r="E324" s="5"/>
      <c r="F324" s="5"/>
    </row>
    <row x14ac:dyDescent="0.25" r="325" customHeight="1" ht="18.75">
      <c r="A325" s="1" t="s">
        <v>1174</v>
      </c>
      <c r="B325" s="1" t="s">
        <v>5366</v>
      </c>
      <c r="C325" s="5"/>
      <c r="D325" s="5"/>
      <c r="E325" s="5"/>
      <c r="F325" s="5"/>
    </row>
    <row x14ac:dyDescent="0.25" r="326" customHeight="1" ht="18.75">
      <c r="A326" s="1" t="s">
        <v>1516</v>
      </c>
      <c r="B326" s="1" t="s">
        <v>5367</v>
      </c>
      <c r="C326" s="5"/>
      <c r="D326" s="5"/>
      <c r="E326" s="5"/>
      <c r="F326" s="5"/>
    </row>
    <row x14ac:dyDescent="0.25" r="327" customHeight="1" ht="18.75">
      <c r="A327" s="1" t="s">
        <v>447</v>
      </c>
      <c r="B327" s="1" t="s">
        <v>5368</v>
      </c>
      <c r="C327" s="5"/>
      <c r="D327" s="5"/>
      <c r="E327" s="5"/>
      <c r="F327" s="5"/>
    </row>
    <row x14ac:dyDescent="0.25" r="328" customHeight="1" ht="18.75">
      <c r="A328" s="1" t="s">
        <v>1128</v>
      </c>
      <c r="B328" s="1" t="s">
        <v>5369</v>
      </c>
      <c r="C328" s="5"/>
      <c r="D328" s="5"/>
      <c r="E328" s="5"/>
      <c r="F328" s="5"/>
    </row>
    <row x14ac:dyDescent="0.25" r="329" customHeight="1" ht="18.75">
      <c r="A329" s="1" t="s">
        <v>499</v>
      </c>
      <c r="B329" s="1" t="s">
        <v>5370</v>
      </c>
      <c r="C329" s="5"/>
      <c r="D329" s="5"/>
      <c r="E329" s="5"/>
      <c r="F329" s="5"/>
    </row>
    <row x14ac:dyDescent="0.25" r="330" customHeight="1" ht="18.75">
      <c r="A330" s="1" t="s">
        <v>1006</v>
      </c>
      <c r="B330" s="1" t="s">
        <v>5371</v>
      </c>
      <c r="C330" s="5"/>
      <c r="D330" s="5"/>
      <c r="E330" s="5"/>
      <c r="F330" s="5"/>
    </row>
    <row x14ac:dyDescent="0.25" r="331" customHeight="1" ht="18.75">
      <c r="A331" s="1" t="s">
        <v>381</v>
      </c>
      <c r="B331" s="1" t="s">
        <v>5372</v>
      </c>
      <c r="C331" s="5"/>
      <c r="D331" s="5"/>
      <c r="E331" s="5"/>
      <c r="F331" s="5"/>
    </row>
    <row x14ac:dyDescent="0.25" r="332" customHeight="1" ht="18.75">
      <c r="A332" s="1" t="s">
        <v>3946</v>
      </c>
      <c r="B332" s="1" t="s">
        <v>5373</v>
      </c>
      <c r="C332" s="5"/>
      <c r="D332" s="5"/>
      <c r="E332" s="5"/>
      <c r="F332" s="5"/>
    </row>
    <row x14ac:dyDescent="0.25" r="333" customHeight="1" ht="18.75">
      <c r="A333" s="1" t="s">
        <v>558</v>
      </c>
      <c r="B333" s="1" t="s">
        <v>5374</v>
      </c>
      <c r="C333" s="5"/>
      <c r="D333" s="5"/>
      <c r="E333" s="5"/>
      <c r="F333" s="5"/>
    </row>
    <row x14ac:dyDescent="0.25" r="334" customHeight="1" ht="18.75">
      <c r="A334" s="1" t="s">
        <v>382</v>
      </c>
      <c r="B334" s="5"/>
      <c r="C334" s="5"/>
      <c r="D334" s="5"/>
      <c r="E334" s="5"/>
      <c r="F334" s="5"/>
    </row>
    <row x14ac:dyDescent="0.25" r="335" customHeight="1" ht="18.75">
      <c r="A335" s="1" t="s">
        <v>772</v>
      </c>
      <c r="B335" s="1" t="s">
        <v>5375</v>
      </c>
      <c r="C335" s="5"/>
      <c r="D335" s="5"/>
      <c r="E335" s="5"/>
      <c r="F335" s="5"/>
    </row>
    <row x14ac:dyDescent="0.25" r="336" customHeight="1" ht="18.75">
      <c r="A336" s="1" t="s">
        <v>1168</v>
      </c>
      <c r="B336" s="1" t="s">
        <v>5376</v>
      </c>
      <c r="C336" s="5"/>
      <c r="D336" s="5"/>
      <c r="E336" s="5"/>
      <c r="F336" s="5"/>
    </row>
    <row x14ac:dyDescent="0.25" r="337" customHeight="1" ht="18.75">
      <c r="A337" s="1" t="s">
        <v>422</v>
      </c>
      <c r="B337" s="1" t="s">
        <v>5377</v>
      </c>
      <c r="C337" s="5"/>
      <c r="D337" s="5"/>
      <c r="E337" s="5"/>
      <c r="F337" s="5"/>
    </row>
    <row x14ac:dyDescent="0.25" r="338" customHeight="1" ht="18.75">
      <c r="A338" s="1" t="s">
        <v>670</v>
      </c>
      <c r="B338" s="1" t="s">
        <v>5378</v>
      </c>
      <c r="C338" s="5"/>
      <c r="D338" s="5"/>
      <c r="E338" s="5"/>
      <c r="F338" s="5"/>
    </row>
    <row x14ac:dyDescent="0.25" r="339" customHeight="1" ht="18.75">
      <c r="A339" s="1" t="s">
        <v>1149</v>
      </c>
      <c r="B339" s="1" t="s">
        <v>5379</v>
      </c>
      <c r="C339" s="5"/>
      <c r="D339" s="5"/>
      <c r="E339" s="5"/>
      <c r="F339" s="5"/>
    </row>
    <row x14ac:dyDescent="0.25" r="340" customHeight="1" ht="18.75">
      <c r="A340" s="1" t="s">
        <v>809</v>
      </c>
      <c r="B340" s="1" t="s">
        <v>5380</v>
      </c>
      <c r="C340" s="5"/>
      <c r="D340" s="5"/>
      <c r="E340" s="5"/>
      <c r="F340" s="5"/>
    </row>
    <row x14ac:dyDescent="0.25" r="341" customHeight="1" ht="18.75">
      <c r="A341" s="1" t="s">
        <v>1404</v>
      </c>
      <c r="B341" s="1" t="s">
        <v>5381</v>
      </c>
      <c r="C341" s="5"/>
      <c r="D341" s="5"/>
      <c r="E341" s="5"/>
      <c r="F341" s="5"/>
    </row>
    <row x14ac:dyDescent="0.25" r="342" customHeight="1" ht="18.75">
      <c r="A342" s="1" t="s">
        <v>964</v>
      </c>
      <c r="B342" s="1" t="s">
        <v>5382</v>
      </c>
      <c r="C342" s="5"/>
      <c r="D342" s="5"/>
      <c r="E342" s="5"/>
      <c r="F342" s="5"/>
    </row>
    <row x14ac:dyDescent="0.25" r="343" customHeight="1" ht="18.75">
      <c r="A343" s="1" t="s">
        <v>1320</v>
      </c>
      <c r="B343" s="1" t="s">
        <v>5383</v>
      </c>
      <c r="C343" s="5"/>
      <c r="D343" s="5"/>
      <c r="E343" s="5"/>
      <c r="F343" s="5"/>
    </row>
    <row x14ac:dyDescent="0.25" r="344" customHeight="1" ht="18.75">
      <c r="A344" s="1" t="s">
        <v>1450</v>
      </c>
      <c r="B344" s="1" t="s">
        <v>5384</v>
      </c>
      <c r="C344" s="5"/>
      <c r="D344" s="5"/>
      <c r="E344" s="5"/>
      <c r="F344" s="5"/>
    </row>
    <row x14ac:dyDescent="0.25" r="345" customHeight="1" ht="18.75">
      <c r="A345" s="1" t="s">
        <v>594</v>
      </c>
      <c r="B345" s="1" t="s">
        <v>5385</v>
      </c>
      <c r="C345" s="5"/>
      <c r="D345" s="5"/>
      <c r="E345" s="5"/>
      <c r="F345" s="5"/>
    </row>
    <row x14ac:dyDescent="0.25" r="346" customHeight="1" ht="18.75">
      <c r="A346" s="1" t="s">
        <v>4506</v>
      </c>
      <c r="B346" s="1" t="s">
        <v>5386</v>
      </c>
      <c r="C346" s="5"/>
      <c r="D346" s="5"/>
      <c r="E346" s="5"/>
      <c r="F346" s="5"/>
    </row>
    <row x14ac:dyDescent="0.25" r="347" customHeight="1" ht="18.75">
      <c r="A347" s="1" t="s">
        <v>565</v>
      </c>
      <c r="B347" s="1" t="s">
        <v>5387</v>
      </c>
      <c r="C347" s="5"/>
      <c r="D347" s="5"/>
      <c r="E347" s="5"/>
      <c r="F347" s="5"/>
    </row>
    <row x14ac:dyDescent="0.25" r="348" customHeight="1" ht="18.75">
      <c r="A348" s="1" t="s">
        <v>733</v>
      </c>
      <c r="B348" s="1" t="s">
        <v>5388</v>
      </c>
      <c r="C348" s="5"/>
      <c r="D348" s="5"/>
      <c r="E348" s="5"/>
      <c r="F348" s="5"/>
    </row>
    <row x14ac:dyDescent="0.25" r="349" customHeight="1" ht="18.75">
      <c r="A349" s="1" t="s">
        <v>720</v>
      </c>
      <c r="B349" s="1" t="s">
        <v>5389</v>
      </c>
      <c r="C349" s="5"/>
      <c r="D349" s="5"/>
      <c r="E349" s="5"/>
      <c r="F349" s="5"/>
    </row>
    <row x14ac:dyDescent="0.25" r="350" customHeight="1" ht="18.75">
      <c r="A350" s="1" t="s">
        <v>530</v>
      </c>
      <c r="B350" s="1" t="s">
        <v>5390</v>
      </c>
      <c r="C350" s="5"/>
      <c r="D350" s="5"/>
      <c r="E350" s="5"/>
      <c r="F350" s="5"/>
    </row>
    <row x14ac:dyDescent="0.25" r="351" customHeight="1" ht="18.75">
      <c r="A351" s="1" t="s">
        <v>1366</v>
      </c>
      <c r="B351" s="1" t="s">
        <v>5391</v>
      </c>
      <c r="C351" s="5"/>
      <c r="D351" s="5"/>
      <c r="E351" s="5"/>
      <c r="F351" s="5"/>
    </row>
    <row x14ac:dyDescent="0.25" r="352" customHeight="1" ht="18.75">
      <c r="A352" s="1" t="s">
        <v>710</v>
      </c>
      <c r="B352" s="5"/>
      <c r="C352" s="5"/>
      <c r="D352" s="5"/>
      <c r="E352" s="5"/>
      <c r="F352" s="5"/>
    </row>
    <row x14ac:dyDescent="0.25" r="353" customHeight="1" ht="18.75">
      <c r="A353" s="1" t="s">
        <v>1672</v>
      </c>
      <c r="B353" s="1" t="s">
        <v>5392</v>
      </c>
      <c r="C353" s="5"/>
      <c r="D353" s="5"/>
      <c r="E353" s="5"/>
      <c r="F353" s="5"/>
    </row>
    <row x14ac:dyDescent="0.25" r="354" customHeight="1" ht="18.75">
      <c r="A354" s="1" t="s">
        <v>1541</v>
      </c>
      <c r="B354" s="1" t="s">
        <v>5393</v>
      </c>
      <c r="C354" s="5"/>
      <c r="D354" s="5"/>
      <c r="E354" s="5"/>
      <c r="F354" s="5"/>
    </row>
    <row x14ac:dyDescent="0.25" r="355" customHeight="1" ht="18.75">
      <c r="A355" s="1" t="s">
        <v>968</v>
      </c>
      <c r="B355" s="1" t="s">
        <v>5394</v>
      </c>
      <c r="C355" s="5"/>
      <c r="D355" s="5"/>
      <c r="E355" s="5"/>
      <c r="F355" s="5"/>
    </row>
    <row x14ac:dyDescent="0.25" r="356" customHeight="1" ht="18.75">
      <c r="A356" s="1" t="s">
        <v>1317</v>
      </c>
      <c r="B356" s="1" t="s">
        <v>5395</v>
      </c>
      <c r="C356" s="5"/>
      <c r="D356" s="5"/>
      <c r="E356" s="5"/>
      <c r="F356" s="5"/>
    </row>
    <row x14ac:dyDescent="0.25" r="357" customHeight="1" ht="18.75">
      <c r="A357" s="1" t="s">
        <v>1608</v>
      </c>
      <c r="B357" s="1" t="s">
        <v>5396</v>
      </c>
      <c r="C357" s="5"/>
      <c r="D357" s="5"/>
      <c r="E357" s="5"/>
      <c r="F357" s="5"/>
    </row>
    <row x14ac:dyDescent="0.25" r="358" customHeight="1" ht="18.75">
      <c r="A358" s="1" t="s">
        <v>1035</v>
      </c>
      <c r="B358" s="1" t="s">
        <v>5397</v>
      </c>
      <c r="C358" s="5"/>
      <c r="D358" s="5"/>
      <c r="E358" s="5"/>
      <c r="F358" s="5"/>
    </row>
    <row x14ac:dyDescent="0.25" r="359" customHeight="1" ht="18.75">
      <c r="A359" s="1" t="s">
        <v>351</v>
      </c>
      <c r="B359" s="1" t="s">
        <v>5398</v>
      </c>
      <c r="C359" s="5"/>
      <c r="D359" s="5"/>
      <c r="E359" s="5"/>
      <c r="F359" s="5"/>
    </row>
    <row x14ac:dyDescent="0.25" r="360" customHeight="1" ht="18.75">
      <c r="A360" s="1" t="s">
        <v>750</v>
      </c>
      <c r="B360" s="1" t="s">
        <v>5399</v>
      </c>
      <c r="C360" s="5"/>
      <c r="D360" s="5"/>
      <c r="E360" s="5"/>
      <c r="F360" s="5"/>
    </row>
    <row x14ac:dyDescent="0.25" r="361" customHeight="1" ht="18.75">
      <c r="A361" s="1" t="s">
        <v>1047</v>
      </c>
      <c r="B361" s="1" t="s">
        <v>5400</v>
      </c>
      <c r="C361" s="5"/>
      <c r="D361" s="5"/>
      <c r="E361" s="5"/>
      <c r="F361" s="5"/>
    </row>
    <row x14ac:dyDescent="0.25" r="362" customHeight="1" ht="18.75">
      <c r="A362" s="1" t="s">
        <v>547</v>
      </c>
      <c r="B362" s="1" t="s">
        <v>5401</v>
      </c>
      <c r="C362" s="5"/>
      <c r="D362" s="5"/>
      <c r="E362" s="5"/>
      <c r="F362" s="5"/>
    </row>
    <row x14ac:dyDescent="0.25" r="363" customHeight="1" ht="18.75">
      <c r="A363" s="1" t="s">
        <v>1028</v>
      </c>
      <c r="B363" s="5"/>
      <c r="C363" s="5"/>
      <c r="D363" s="5"/>
      <c r="E363" s="5"/>
      <c r="F363" s="5"/>
    </row>
    <row x14ac:dyDescent="0.25" r="364" customHeight="1" ht="18.75">
      <c r="A364" s="1" t="s">
        <v>1155</v>
      </c>
      <c r="B364" s="5"/>
      <c r="C364" s="5"/>
      <c r="D364" s="5"/>
      <c r="E364" s="5"/>
      <c r="F364" s="5"/>
    </row>
    <row x14ac:dyDescent="0.25" r="365" customHeight="1" ht="18.75">
      <c r="A365" s="1" t="s">
        <v>676</v>
      </c>
      <c r="B365" s="1" t="s">
        <v>5402</v>
      </c>
      <c r="C365" s="5"/>
      <c r="D365" s="5"/>
      <c r="E365" s="5"/>
      <c r="F365" s="5"/>
    </row>
    <row x14ac:dyDescent="0.25" r="366" customHeight="1" ht="18.75">
      <c r="A366" s="1" t="s">
        <v>1640</v>
      </c>
      <c r="B366" s="1" t="s">
        <v>5403</v>
      </c>
      <c r="C366" s="5"/>
      <c r="D366" s="5"/>
      <c r="E366" s="5"/>
      <c r="F366" s="5"/>
    </row>
    <row x14ac:dyDescent="0.25" r="367" customHeight="1" ht="18.75">
      <c r="A367" s="1" t="s">
        <v>827</v>
      </c>
      <c r="B367" s="1" t="s">
        <v>5404</v>
      </c>
      <c r="C367" s="5"/>
      <c r="D367" s="5"/>
      <c r="E367" s="5"/>
      <c r="F367" s="5"/>
    </row>
    <row x14ac:dyDescent="0.25" r="368" customHeight="1" ht="18.75">
      <c r="A368" s="1" t="s">
        <v>4502</v>
      </c>
      <c r="B368" s="1" t="s">
        <v>5405</v>
      </c>
      <c r="C368" s="5"/>
      <c r="D368" s="5"/>
      <c r="E368" s="5"/>
      <c r="F368" s="5"/>
    </row>
    <row x14ac:dyDescent="0.25" r="369" customHeight="1" ht="18.75">
      <c r="A369" s="1" t="s">
        <v>4518</v>
      </c>
      <c r="B369" s="5"/>
      <c r="C369" s="5"/>
      <c r="D369" s="5"/>
      <c r="E369" s="5"/>
      <c r="F369" s="5"/>
    </row>
    <row x14ac:dyDescent="0.25" r="370" customHeight="1" ht="18.75">
      <c r="A370" s="1" t="s">
        <v>1697</v>
      </c>
      <c r="B370" s="5"/>
      <c r="C370" s="5"/>
      <c r="D370" s="5"/>
      <c r="E370" s="5"/>
      <c r="F370" s="5"/>
    </row>
    <row x14ac:dyDescent="0.25" r="371" customHeight="1" ht="18.75">
      <c r="A371" s="1" t="s">
        <v>4525</v>
      </c>
      <c r="B371" s="5"/>
      <c r="C371" s="5"/>
      <c r="D371" s="5"/>
      <c r="E371" s="5"/>
      <c r="F371" s="5"/>
    </row>
    <row x14ac:dyDescent="0.25" r="372" customHeight="1" ht="18.75">
      <c r="A372" s="1" t="s">
        <v>4565</v>
      </c>
      <c r="B372" s="5"/>
      <c r="C372" s="5"/>
      <c r="D372" s="5"/>
      <c r="E372" s="5"/>
      <c r="F372" s="5"/>
    </row>
    <row x14ac:dyDescent="0.25" r="373" customHeight="1" ht="18.75">
      <c r="A373" s="1" t="s">
        <v>4577</v>
      </c>
      <c r="B373" s="5"/>
      <c r="C373" s="5"/>
      <c r="D373" s="5"/>
      <c r="E373" s="5"/>
      <c r="F373" s="5"/>
    </row>
    <row x14ac:dyDescent="0.25" r="374" customHeight="1" ht="18.75">
      <c r="A374" s="1" t="s">
        <v>1718</v>
      </c>
      <c r="B374" s="5"/>
      <c r="C374" s="5"/>
      <c r="D374" s="5"/>
      <c r="E374" s="5"/>
      <c r="F374" s="5"/>
    </row>
    <row x14ac:dyDescent="0.25" r="375" customHeight="1" ht="18.75">
      <c r="A375" s="1" t="s">
        <v>4547</v>
      </c>
      <c r="B375" s="5"/>
      <c r="C375" s="5"/>
      <c r="D375" s="5"/>
      <c r="E375" s="5"/>
      <c r="F375" s="5"/>
    </row>
    <row x14ac:dyDescent="0.25" r="376" customHeight="1" ht="18.75">
      <c r="A376" s="1" t="s">
        <v>4591</v>
      </c>
      <c r="B376" s="1" t="s">
        <v>5405</v>
      </c>
      <c r="C376" s="5"/>
      <c r="D376" s="5"/>
      <c r="E376" s="5"/>
      <c r="F376" s="5"/>
    </row>
    <row x14ac:dyDescent="0.25" r="377" customHeight="1" ht="18.75">
      <c r="A377" s="1" t="s">
        <v>1723</v>
      </c>
      <c r="B377" s="5"/>
      <c r="C377" s="5"/>
      <c r="D377" s="5"/>
      <c r="E377" s="5"/>
      <c r="F377" s="5"/>
    </row>
    <row x14ac:dyDescent="0.25" r="378" customHeight="1" ht="18.75">
      <c r="A378" s="1" t="s">
        <v>4581</v>
      </c>
      <c r="B378" s="5"/>
      <c r="C378" s="5"/>
      <c r="D378" s="5"/>
      <c r="E378" s="5"/>
      <c r="F378" s="5"/>
    </row>
    <row x14ac:dyDescent="0.25" r="379" customHeight="1" ht="18.75">
      <c r="A379" s="1" t="s">
        <v>4606</v>
      </c>
      <c r="B379" s="5"/>
      <c r="C379" s="5"/>
      <c r="D379" s="5"/>
      <c r="E379" s="5"/>
      <c r="F379" s="5"/>
    </row>
    <row x14ac:dyDescent="0.25" r="380" customHeight="1" ht="18.75">
      <c r="A380" s="1" t="s">
        <v>4571</v>
      </c>
      <c r="B380" s="5"/>
      <c r="C380" s="5"/>
      <c r="D380" s="5"/>
      <c r="E380" s="5"/>
      <c r="F380" s="5"/>
    </row>
    <row x14ac:dyDescent="0.25" r="381" customHeight="1" ht="18.75">
      <c r="A381" s="1" t="s">
        <v>4572</v>
      </c>
      <c r="B381" s="5"/>
      <c r="C381" s="5"/>
      <c r="D381" s="5"/>
      <c r="E381" s="5"/>
      <c r="F381" s="5"/>
    </row>
    <row x14ac:dyDescent="0.25" r="382" customHeight="1" ht="18.75">
      <c r="A382" s="1" t="s">
        <v>4586</v>
      </c>
      <c r="B382" s="5"/>
      <c r="C382" s="5"/>
      <c r="D382" s="5"/>
      <c r="E382" s="5"/>
      <c r="F382" s="5"/>
    </row>
    <row x14ac:dyDescent="0.25" r="383" customHeight="1" ht="18.75">
      <c r="A383" s="1" t="s">
        <v>4545</v>
      </c>
      <c r="B383" s="5"/>
      <c r="C383" s="5"/>
      <c r="D383" s="5"/>
      <c r="E383" s="5"/>
      <c r="F383" s="5"/>
    </row>
    <row x14ac:dyDescent="0.25" r="384" customHeight="1" ht="18.75">
      <c r="A384" s="1" t="s">
        <v>4526</v>
      </c>
      <c r="B384" s="5"/>
      <c r="C384" s="5"/>
      <c r="D384" s="5"/>
      <c r="E384" s="5"/>
      <c r="F384" s="5"/>
    </row>
    <row x14ac:dyDescent="0.25" r="385" customHeight="1" ht="18.75">
      <c r="A385" s="1" t="s">
        <v>4534</v>
      </c>
      <c r="B385" s="5"/>
      <c r="C385" s="5"/>
      <c r="D385" s="5"/>
      <c r="E385" s="5"/>
      <c r="F385" s="5"/>
    </row>
    <row x14ac:dyDescent="0.25" r="386" customHeight="1" ht="18.75">
      <c r="A386" s="1" t="s">
        <v>1721</v>
      </c>
      <c r="B386" s="5"/>
      <c r="C386" s="5"/>
      <c r="D386" s="5"/>
      <c r="E386" s="5"/>
      <c r="F386" s="5"/>
    </row>
    <row x14ac:dyDescent="0.25" r="387" customHeight="1" ht="18.75">
      <c r="A387" s="1" t="s">
        <v>4590</v>
      </c>
      <c r="B387" s="5"/>
      <c r="C387" s="5"/>
      <c r="D387" s="5"/>
      <c r="E387" s="5"/>
      <c r="F387" s="5"/>
    </row>
    <row x14ac:dyDescent="0.25" r="388" customHeight="1" ht="18.75">
      <c r="A388" s="1" t="s">
        <v>950</v>
      </c>
      <c r="B388" s="1" t="s">
        <v>5406</v>
      </c>
      <c r="C388" s="5"/>
      <c r="D388" s="5"/>
      <c r="E388" s="5"/>
      <c r="F388" s="5"/>
    </row>
    <row x14ac:dyDescent="0.25" r="389" customHeight="1" ht="18.75">
      <c r="A389" s="1" t="s">
        <v>1246</v>
      </c>
      <c r="B389" s="1" t="s">
        <v>5407</v>
      </c>
      <c r="C389" s="5"/>
      <c r="D389" s="5"/>
      <c r="E389" s="5"/>
      <c r="F389" s="5"/>
    </row>
    <row x14ac:dyDescent="0.25" r="390" customHeight="1" ht="18.75">
      <c r="A390" s="1" t="s">
        <v>1692</v>
      </c>
      <c r="B390" s="1" t="s">
        <v>5408</v>
      </c>
      <c r="C390" s="5"/>
      <c r="D390" s="5"/>
      <c r="E390" s="5"/>
      <c r="F390" s="5"/>
    </row>
    <row x14ac:dyDescent="0.25" r="391" customHeight="1" ht="18.75">
      <c r="A391" s="1" t="s">
        <v>567</v>
      </c>
      <c r="B391" s="1" t="s">
        <v>5409</v>
      </c>
      <c r="C391" s="5"/>
      <c r="D391" s="5"/>
      <c r="E391" s="5"/>
      <c r="F391" s="5"/>
    </row>
    <row x14ac:dyDescent="0.25" r="392" customHeight="1" ht="18.75">
      <c r="A392" s="1" t="s">
        <v>536</v>
      </c>
      <c r="B392" s="1" t="s">
        <v>5410</v>
      </c>
      <c r="C392" s="5"/>
      <c r="D392" s="5"/>
      <c r="E392" s="5"/>
      <c r="F392" s="5"/>
    </row>
    <row x14ac:dyDescent="0.25" r="393" customHeight="1" ht="18.75">
      <c r="A393" s="1" t="s">
        <v>795</v>
      </c>
      <c r="B393" s="1" t="s">
        <v>5411</v>
      </c>
      <c r="C393" s="5"/>
      <c r="D393" s="5"/>
      <c r="E393" s="5"/>
      <c r="F393" s="5"/>
    </row>
    <row x14ac:dyDescent="0.25" r="394" customHeight="1" ht="18.75">
      <c r="A394" s="1" t="s">
        <v>1172</v>
      </c>
      <c r="B394" s="1" t="s">
        <v>5412</v>
      </c>
      <c r="C394" s="5"/>
      <c r="D394" s="5"/>
      <c r="E394" s="5"/>
      <c r="F394" s="5"/>
    </row>
    <row x14ac:dyDescent="0.25" r="395" customHeight="1" ht="18.75">
      <c r="A395" s="1" t="s">
        <v>1295</v>
      </c>
      <c r="B395" s="1" t="s">
        <v>5413</v>
      </c>
      <c r="C395" s="5"/>
      <c r="D395" s="5"/>
      <c r="E395" s="5"/>
      <c r="F395" s="5"/>
    </row>
    <row x14ac:dyDescent="0.25" r="396" customHeight="1" ht="18.75">
      <c r="A396" s="1" t="s">
        <v>543</v>
      </c>
      <c r="B396" s="1" t="s">
        <v>5414</v>
      </c>
      <c r="C396" s="5"/>
      <c r="D396" s="5"/>
      <c r="E396" s="5"/>
      <c r="F396" s="5"/>
    </row>
    <row x14ac:dyDescent="0.25" r="397" customHeight="1" ht="18.75">
      <c r="A397" s="1" t="s">
        <v>1248</v>
      </c>
      <c r="B397" s="5"/>
      <c r="C397" s="5"/>
      <c r="D397" s="5"/>
      <c r="E397" s="5"/>
      <c r="F397" s="5"/>
    </row>
    <row x14ac:dyDescent="0.25" r="398" customHeight="1" ht="18.75">
      <c r="A398" s="1" t="s">
        <v>785</v>
      </c>
      <c r="B398" s="1" t="s">
        <v>5415</v>
      </c>
      <c r="C398" s="5"/>
      <c r="D398" s="5"/>
      <c r="E398" s="5"/>
      <c r="F398" s="5"/>
    </row>
    <row x14ac:dyDescent="0.25" r="399" customHeight="1" ht="18.75">
      <c r="A399" s="1" t="s">
        <v>702</v>
      </c>
      <c r="B399" s="1" t="s">
        <v>5416</v>
      </c>
      <c r="C399" s="5"/>
      <c r="D399" s="5"/>
      <c r="E399" s="5"/>
      <c r="F399" s="5"/>
    </row>
    <row x14ac:dyDescent="0.25" r="400" customHeight="1" ht="18.75">
      <c r="A400" s="1" t="s">
        <v>1021</v>
      </c>
      <c r="B400" s="5"/>
      <c r="C400" s="5"/>
      <c r="D400" s="5"/>
      <c r="E400" s="5"/>
      <c r="F400" s="5"/>
    </row>
    <row x14ac:dyDescent="0.25" r="401" customHeight="1" ht="18.75">
      <c r="A401" s="1" t="s">
        <v>1699</v>
      </c>
      <c r="B401" s="1" t="s">
        <v>5417</v>
      </c>
      <c r="C401" s="5"/>
      <c r="D401" s="5"/>
      <c r="E401" s="5"/>
      <c r="F401" s="5"/>
    </row>
    <row x14ac:dyDescent="0.25" r="402" customHeight="1" ht="18.75">
      <c r="A402" s="1" t="s">
        <v>550</v>
      </c>
      <c r="B402" s="1" t="s">
        <v>5418</v>
      </c>
      <c r="C402" s="5"/>
      <c r="D402" s="5"/>
      <c r="E402" s="5"/>
      <c r="F402" s="5"/>
    </row>
    <row x14ac:dyDescent="0.25" r="403" customHeight="1" ht="18.75">
      <c r="A403" s="1" t="s">
        <v>1199</v>
      </c>
      <c r="B403" s="1" t="s">
        <v>5419</v>
      </c>
      <c r="C403" s="5"/>
      <c r="D403" s="5"/>
      <c r="E403" s="5"/>
      <c r="F403" s="5"/>
    </row>
    <row x14ac:dyDescent="0.25" r="404" customHeight="1" ht="18.75">
      <c r="A404" s="1" t="s">
        <v>1196</v>
      </c>
      <c r="B404" s="1" t="s">
        <v>5420</v>
      </c>
      <c r="C404" s="5"/>
      <c r="D404" s="5"/>
      <c r="E404" s="5"/>
      <c r="F404" s="5"/>
    </row>
    <row x14ac:dyDescent="0.25" r="405" customHeight="1" ht="18.75">
      <c r="A405" s="1" t="s">
        <v>1171</v>
      </c>
      <c r="B405" s="1" t="s">
        <v>5421</v>
      </c>
      <c r="C405" s="5"/>
      <c r="D405" s="5"/>
      <c r="E405" s="5"/>
      <c r="F405" s="5"/>
    </row>
    <row x14ac:dyDescent="0.25" r="406" customHeight="1" ht="18.75">
      <c r="A406" s="1" t="s">
        <v>1325</v>
      </c>
      <c r="B406" s="1" t="s">
        <v>5422</v>
      </c>
      <c r="C406" s="5"/>
      <c r="D406" s="5"/>
      <c r="E406" s="5"/>
      <c r="F406" s="5"/>
    </row>
    <row x14ac:dyDescent="0.25" r="407" customHeight="1" ht="18.75">
      <c r="A407" s="1" t="s">
        <v>838</v>
      </c>
      <c r="B407" s="1" t="s">
        <v>5423</v>
      </c>
      <c r="C407" s="5"/>
      <c r="D407" s="5"/>
      <c r="E407" s="5"/>
      <c r="F407" s="5"/>
    </row>
    <row x14ac:dyDescent="0.25" r="408" customHeight="1" ht="18.75">
      <c r="A408" s="1" t="s">
        <v>1292</v>
      </c>
      <c r="B408" s="1" t="s">
        <v>5424</v>
      </c>
      <c r="C408" s="5"/>
      <c r="D408" s="5"/>
      <c r="E408" s="5"/>
      <c r="F408" s="5"/>
    </row>
    <row x14ac:dyDescent="0.25" r="409" customHeight="1" ht="18.75">
      <c r="A409" s="1" t="s">
        <v>4543</v>
      </c>
      <c r="B409" s="5"/>
      <c r="C409" s="5"/>
      <c r="D409" s="5"/>
      <c r="E409" s="5"/>
      <c r="F409" s="5"/>
    </row>
    <row x14ac:dyDescent="0.25" r="410" customHeight="1" ht="18.75">
      <c r="A410" s="1" t="s">
        <v>851</v>
      </c>
      <c r="B410" s="1" t="s">
        <v>5425</v>
      </c>
      <c r="C410" s="5"/>
      <c r="D410" s="5"/>
      <c r="E410" s="5"/>
      <c r="F410" s="5"/>
    </row>
    <row x14ac:dyDescent="0.25" r="411" customHeight="1" ht="18.75">
      <c r="A411" s="1" t="s">
        <v>380</v>
      </c>
      <c r="B411" s="1" t="s">
        <v>5426</v>
      </c>
      <c r="C411" s="5"/>
      <c r="D411" s="5"/>
      <c r="E411" s="5"/>
      <c r="F411" s="5"/>
    </row>
    <row x14ac:dyDescent="0.25" r="412" customHeight="1" ht="18.75">
      <c r="A412" s="1" t="s">
        <v>1451</v>
      </c>
      <c r="B412" s="1" t="s">
        <v>5427</v>
      </c>
      <c r="C412" s="5"/>
      <c r="D412" s="5"/>
      <c r="E412" s="5"/>
      <c r="F412" s="5"/>
    </row>
    <row x14ac:dyDescent="0.25" r="413" customHeight="1" ht="18.75">
      <c r="A413" s="1" t="s">
        <v>837</v>
      </c>
      <c r="B413" s="1" t="s">
        <v>5428</v>
      </c>
      <c r="C413" s="5"/>
      <c r="D413" s="5"/>
      <c r="E413" s="5"/>
      <c r="F413" s="5"/>
    </row>
    <row x14ac:dyDescent="0.25" r="414" customHeight="1" ht="18.75">
      <c r="A414" s="1" t="s">
        <v>648</v>
      </c>
      <c r="B414" s="1" t="s">
        <v>5429</v>
      </c>
      <c r="C414" s="5"/>
      <c r="D414" s="5"/>
      <c r="E414" s="5"/>
      <c r="F414" s="5"/>
    </row>
    <row x14ac:dyDescent="0.25" r="415" customHeight="1" ht="18.75">
      <c r="A415" s="1" t="s">
        <v>636</v>
      </c>
      <c r="B415" s="1" t="s">
        <v>5430</v>
      </c>
      <c r="C415" s="5"/>
      <c r="D415" s="5"/>
      <c r="E415" s="5"/>
      <c r="F415" s="5"/>
    </row>
    <row x14ac:dyDescent="0.25" r="416" customHeight="1" ht="18.75">
      <c r="A416" s="1" t="s">
        <v>1073</v>
      </c>
      <c r="B416" s="1" t="s">
        <v>5431</v>
      </c>
      <c r="C416" s="5"/>
      <c r="D416" s="5"/>
      <c r="E416" s="5"/>
      <c r="F416" s="5"/>
    </row>
    <row x14ac:dyDescent="0.25" r="417" customHeight="1" ht="18.75">
      <c r="A417" s="1" t="s">
        <v>1259</v>
      </c>
      <c r="B417" s="1" t="s">
        <v>5432</v>
      </c>
      <c r="C417" s="5"/>
      <c r="D417" s="5"/>
      <c r="E417" s="5"/>
      <c r="F417" s="5"/>
    </row>
    <row x14ac:dyDescent="0.25" r="418" customHeight="1" ht="18.75">
      <c r="A418" s="1" t="s">
        <v>1372</v>
      </c>
      <c r="B418" s="1" t="s">
        <v>5433</v>
      </c>
      <c r="C418" s="5"/>
      <c r="D418" s="5"/>
      <c r="E418" s="5"/>
      <c r="F418" s="5"/>
    </row>
    <row x14ac:dyDescent="0.25" r="419" customHeight="1" ht="18.75">
      <c r="A419" s="1" t="s">
        <v>1254</v>
      </c>
      <c r="B419" s="1" t="s">
        <v>5434</v>
      </c>
      <c r="C419" s="5"/>
      <c r="D419" s="5"/>
      <c r="E419" s="5"/>
      <c r="F419" s="5"/>
    </row>
    <row x14ac:dyDescent="0.25" r="420" customHeight="1" ht="18.75">
      <c r="A420" s="1" t="s">
        <v>854</v>
      </c>
      <c r="B420" s="1" t="s">
        <v>5435</v>
      </c>
      <c r="C420" s="5"/>
      <c r="D420" s="5"/>
      <c r="E420" s="5"/>
      <c r="F420" s="5"/>
    </row>
    <row x14ac:dyDescent="0.25" r="421" customHeight="1" ht="18.75">
      <c r="A421" s="1" t="s">
        <v>1069</v>
      </c>
      <c r="B421" s="1" t="s">
        <v>5436</v>
      </c>
      <c r="C421" s="5"/>
      <c r="D421" s="5"/>
      <c r="E421" s="5"/>
      <c r="F421" s="5"/>
    </row>
    <row x14ac:dyDescent="0.25" r="422" customHeight="1" ht="18.75">
      <c r="A422" s="1" t="s">
        <v>1113</v>
      </c>
      <c r="B422" s="1" t="s">
        <v>5437</v>
      </c>
      <c r="C422" s="5"/>
      <c r="D422" s="5"/>
      <c r="E422" s="5"/>
      <c r="F422" s="5"/>
    </row>
    <row x14ac:dyDescent="0.25" r="423" customHeight="1" ht="18.75">
      <c r="A423" s="1" t="s">
        <v>618</v>
      </c>
      <c r="B423" s="5"/>
      <c r="C423" s="5"/>
      <c r="D423" s="5"/>
      <c r="E423" s="5"/>
      <c r="F423" s="5"/>
    </row>
    <row x14ac:dyDescent="0.25" r="424" customHeight="1" ht="18.75">
      <c r="A424" s="1" t="s">
        <v>3916</v>
      </c>
      <c r="B424" s="5"/>
      <c r="C424" s="5"/>
      <c r="D424" s="5"/>
      <c r="E424" s="5"/>
      <c r="F424" s="5"/>
    </row>
    <row x14ac:dyDescent="0.25" r="425" customHeight="1" ht="18.75">
      <c r="A425" s="1" t="s">
        <v>1614</v>
      </c>
      <c r="B425" s="1" t="s">
        <v>5438</v>
      </c>
      <c r="C425" s="5"/>
      <c r="D425" s="5"/>
      <c r="E425" s="5"/>
      <c r="F425" s="5"/>
    </row>
    <row x14ac:dyDescent="0.25" r="426" customHeight="1" ht="18.75">
      <c r="A426" s="1" t="s">
        <v>445</v>
      </c>
      <c r="B426" s="1" t="s">
        <v>5439</v>
      </c>
      <c r="C426" s="5"/>
      <c r="D426" s="5"/>
      <c r="E426" s="5"/>
      <c r="F426" s="5"/>
    </row>
    <row x14ac:dyDescent="0.25" r="427" customHeight="1" ht="18.75">
      <c r="A427" s="1" t="s">
        <v>1472</v>
      </c>
      <c r="B427" s="1" t="s">
        <v>5440</v>
      </c>
      <c r="C427" s="5"/>
      <c r="D427" s="5"/>
      <c r="E427" s="5"/>
      <c r="F427" s="5"/>
    </row>
    <row x14ac:dyDescent="0.25" r="428" customHeight="1" ht="18.75">
      <c r="A428" s="1" t="s">
        <v>768</v>
      </c>
      <c r="B428" s="1" t="s">
        <v>5441</v>
      </c>
      <c r="C428" s="5"/>
      <c r="D428" s="5"/>
      <c r="E428" s="5"/>
      <c r="F428" s="5"/>
    </row>
    <row x14ac:dyDescent="0.25" r="429" customHeight="1" ht="18.75">
      <c r="A429" s="1" t="s">
        <v>1318</v>
      </c>
      <c r="B429" s="1" t="s">
        <v>5442</v>
      </c>
      <c r="C429" s="5"/>
      <c r="D429" s="5"/>
      <c r="E429" s="5"/>
      <c r="F429" s="5"/>
    </row>
    <row x14ac:dyDescent="0.25" r="430" customHeight="1" ht="18.75">
      <c r="A430" s="1" t="s">
        <v>693</v>
      </c>
      <c r="B430" s="1" t="s">
        <v>5443</v>
      </c>
      <c r="C430" s="5"/>
      <c r="D430" s="5"/>
      <c r="E430" s="5"/>
      <c r="F430" s="5"/>
    </row>
    <row x14ac:dyDescent="0.25" r="431" customHeight="1" ht="18.75">
      <c r="A431" s="1" t="s">
        <v>748</v>
      </c>
      <c r="B431" s="1" t="s">
        <v>5444</v>
      </c>
      <c r="C431" s="5"/>
      <c r="D431" s="5"/>
      <c r="E431" s="5"/>
      <c r="F431" s="5"/>
    </row>
    <row x14ac:dyDescent="0.25" r="432" customHeight="1" ht="18.75">
      <c r="A432" s="1" t="s">
        <v>624</v>
      </c>
      <c r="B432" s="1" t="s">
        <v>5445</v>
      </c>
      <c r="C432" s="5"/>
      <c r="D432" s="5"/>
      <c r="E432" s="5"/>
      <c r="F432" s="5"/>
    </row>
    <row x14ac:dyDescent="0.25" r="433" customHeight="1" ht="18.75">
      <c r="A433" s="1" t="s">
        <v>609</v>
      </c>
      <c r="B433" s="1" t="s">
        <v>5446</v>
      </c>
      <c r="C433" s="5"/>
      <c r="D433" s="5"/>
      <c r="E433" s="5"/>
      <c r="F433" s="5"/>
    </row>
    <row x14ac:dyDescent="0.25" r="434" customHeight="1" ht="18.75">
      <c r="A434" s="1" t="s">
        <v>628</v>
      </c>
      <c r="B434" s="5"/>
      <c r="C434" s="5"/>
      <c r="D434" s="5"/>
      <c r="E434" s="5"/>
      <c r="F434" s="5"/>
    </row>
    <row x14ac:dyDescent="0.25" r="435" customHeight="1" ht="18.75">
      <c r="A435" s="1" t="s">
        <v>641</v>
      </c>
      <c r="B435" s="1" t="s">
        <v>5447</v>
      </c>
      <c r="C435" s="5"/>
      <c r="D435" s="5"/>
      <c r="E435" s="5"/>
      <c r="F435" s="5"/>
    </row>
    <row x14ac:dyDescent="0.25" r="436" customHeight="1" ht="18.75">
      <c r="A436" s="1" t="s">
        <v>839</v>
      </c>
      <c r="B436" s="1" t="s">
        <v>5448</v>
      </c>
      <c r="C436" s="5"/>
      <c r="D436" s="5"/>
      <c r="E436" s="5"/>
      <c r="F436" s="5"/>
    </row>
    <row x14ac:dyDescent="0.25" r="437" customHeight="1" ht="18.75">
      <c r="A437" s="1" t="s">
        <v>1480</v>
      </c>
      <c r="B437" s="1" t="s">
        <v>5449</v>
      </c>
      <c r="C437" s="5"/>
      <c r="D437" s="5"/>
      <c r="E437" s="5"/>
      <c r="F437" s="5"/>
    </row>
    <row x14ac:dyDescent="0.25" r="438" customHeight="1" ht="18.75">
      <c r="A438" s="1" t="s">
        <v>1159</v>
      </c>
      <c r="B438" s="5"/>
      <c r="C438" s="5"/>
      <c r="D438" s="5"/>
      <c r="E438" s="5"/>
      <c r="F438" s="5"/>
    </row>
    <row x14ac:dyDescent="0.25" r="439" customHeight="1" ht="18.75">
      <c r="A439" s="1" t="s">
        <v>1356</v>
      </c>
      <c r="B439" s="1" t="s">
        <v>5450</v>
      </c>
      <c r="C439" s="5"/>
      <c r="D439" s="5"/>
      <c r="E439" s="5"/>
      <c r="F439" s="5"/>
    </row>
    <row x14ac:dyDescent="0.25" r="440" customHeight="1" ht="18.75">
      <c r="A440" s="1" t="s">
        <v>928</v>
      </c>
      <c r="B440" s="1" t="s">
        <v>5451</v>
      </c>
      <c r="C440" s="5"/>
      <c r="D440" s="5"/>
      <c r="E440" s="5"/>
      <c r="F440" s="5"/>
    </row>
    <row x14ac:dyDescent="0.25" r="441" customHeight="1" ht="18.75">
      <c r="A441" s="1" t="s">
        <v>1581</v>
      </c>
      <c r="B441" s="1" t="s">
        <v>5452</v>
      </c>
      <c r="C441" s="5"/>
      <c r="D441" s="5"/>
      <c r="E441" s="5"/>
      <c r="F441" s="5"/>
    </row>
    <row x14ac:dyDescent="0.25" r="442" customHeight="1" ht="18.75">
      <c r="A442" s="1" t="s">
        <v>347</v>
      </c>
      <c r="B442" s="1" t="s">
        <v>5453</v>
      </c>
      <c r="C442" s="5"/>
      <c r="D442" s="5"/>
      <c r="E442" s="5"/>
      <c r="F442" s="5"/>
    </row>
    <row x14ac:dyDescent="0.25" r="443" customHeight="1" ht="18.75">
      <c r="A443" s="1" t="s">
        <v>1105</v>
      </c>
      <c r="B443" s="1" t="s">
        <v>5454</v>
      </c>
      <c r="C443" s="5"/>
      <c r="D443" s="5"/>
      <c r="E443" s="5"/>
      <c r="F443" s="5"/>
    </row>
    <row x14ac:dyDescent="0.25" r="444" customHeight="1" ht="18.75">
      <c r="A444" s="1" t="s">
        <v>1618</v>
      </c>
      <c r="B444" s="1" t="s">
        <v>5455</v>
      </c>
      <c r="C444" s="5"/>
      <c r="D444" s="5"/>
      <c r="E444" s="5"/>
      <c r="F444" s="5"/>
    </row>
    <row x14ac:dyDescent="0.25" r="445" customHeight="1" ht="18.75">
      <c r="A445" s="1" t="s">
        <v>450</v>
      </c>
      <c r="B445" s="1" t="s">
        <v>5456</v>
      </c>
      <c r="C445" s="5"/>
      <c r="D445" s="5"/>
      <c r="E445" s="5"/>
      <c r="F445" s="5"/>
    </row>
    <row x14ac:dyDescent="0.25" r="446" customHeight="1" ht="18.75">
      <c r="A446" s="1" t="s">
        <v>387</v>
      </c>
      <c r="B446" s="1" t="s">
        <v>5457</v>
      </c>
      <c r="C446" s="5"/>
      <c r="D446" s="5"/>
      <c r="E446" s="5"/>
      <c r="F446" s="5"/>
    </row>
    <row x14ac:dyDescent="0.25" r="447" customHeight="1" ht="18.75">
      <c r="A447" s="1" t="s">
        <v>3833</v>
      </c>
      <c r="B447" s="5"/>
      <c r="C447" s="5"/>
      <c r="D447" s="5"/>
      <c r="E447" s="5"/>
      <c r="F447" s="5"/>
    </row>
    <row x14ac:dyDescent="0.25" r="448" customHeight="1" ht="18.75">
      <c r="A448" s="1" t="s">
        <v>3804</v>
      </c>
      <c r="B448" s="1" t="s">
        <v>5458</v>
      </c>
      <c r="C448" s="5"/>
      <c r="D448" s="5"/>
      <c r="E448" s="5"/>
      <c r="F448" s="5"/>
    </row>
    <row x14ac:dyDescent="0.25" r="449" customHeight="1" ht="18.75">
      <c r="A449" s="1" t="s">
        <v>1150</v>
      </c>
      <c r="B449" s="1" t="s">
        <v>5459</v>
      </c>
      <c r="C449" s="5"/>
      <c r="D449" s="5"/>
      <c r="E449" s="5"/>
      <c r="F449" s="5"/>
    </row>
    <row x14ac:dyDescent="0.25" r="450" customHeight="1" ht="18.75">
      <c r="A450" s="1" t="s">
        <v>711</v>
      </c>
      <c r="B450" s="1" t="s">
        <v>5460</v>
      </c>
      <c r="C450" s="5"/>
      <c r="D450" s="5"/>
      <c r="E450" s="5"/>
      <c r="F450" s="5"/>
    </row>
    <row x14ac:dyDescent="0.25" r="451" customHeight="1" ht="18.75">
      <c r="A451" s="1" t="s">
        <v>1217</v>
      </c>
      <c r="B451" s="1" t="s">
        <v>5461</v>
      </c>
      <c r="C451" s="5"/>
      <c r="D451" s="5"/>
      <c r="E451" s="5"/>
      <c r="F451" s="5"/>
    </row>
    <row x14ac:dyDescent="0.25" r="452" customHeight="1" ht="18.75">
      <c r="A452" s="1" t="s">
        <v>1651</v>
      </c>
      <c r="B452" s="1" t="s">
        <v>5462</v>
      </c>
      <c r="C452" s="5"/>
      <c r="D452" s="5"/>
      <c r="E452" s="5"/>
      <c r="F452" s="5"/>
    </row>
    <row x14ac:dyDescent="0.25" r="453" customHeight="1" ht="18.75">
      <c r="A453" s="1" t="s">
        <v>1416</v>
      </c>
      <c r="B453" s="1" t="s">
        <v>5463</v>
      </c>
      <c r="C453" s="5"/>
      <c r="D453" s="5"/>
      <c r="E453" s="5"/>
      <c r="F453" s="5"/>
    </row>
    <row x14ac:dyDescent="0.25" r="454" customHeight="1" ht="18.75">
      <c r="A454" s="1" t="s">
        <v>946</v>
      </c>
      <c r="B454" s="1" t="s">
        <v>5464</v>
      </c>
      <c r="C454" s="5"/>
      <c r="D454" s="5"/>
      <c r="E454" s="5"/>
      <c r="F454" s="5"/>
    </row>
    <row x14ac:dyDescent="0.25" r="455" customHeight="1" ht="18.75">
      <c r="A455" s="1" t="s">
        <v>566</v>
      </c>
      <c r="B455" s="1" t="s">
        <v>5465</v>
      </c>
      <c r="C455" s="5"/>
      <c r="D455" s="5"/>
      <c r="E455" s="5"/>
      <c r="F455" s="5"/>
    </row>
    <row x14ac:dyDescent="0.25" r="456" customHeight="1" ht="18.75">
      <c r="A456" s="1" t="s">
        <v>532</v>
      </c>
      <c r="B456" s="5"/>
      <c r="C456" s="5"/>
      <c r="D456" s="5"/>
      <c r="E456" s="5"/>
      <c r="F456" s="5"/>
    </row>
    <row x14ac:dyDescent="0.25" r="457" customHeight="1" ht="18.75">
      <c r="A457" s="1" t="s">
        <v>699</v>
      </c>
      <c r="B457" s="1" t="s">
        <v>5466</v>
      </c>
      <c r="C457" s="5"/>
      <c r="D457" s="5"/>
      <c r="E457" s="5"/>
      <c r="F457" s="5"/>
    </row>
    <row x14ac:dyDescent="0.25" r="458" customHeight="1" ht="18.75">
      <c r="A458" s="1" t="s">
        <v>1112</v>
      </c>
      <c r="B458" s="1" t="s">
        <v>5467</v>
      </c>
      <c r="C458" s="5"/>
      <c r="D458" s="5"/>
      <c r="E458" s="5"/>
      <c r="F458" s="5"/>
    </row>
    <row x14ac:dyDescent="0.25" r="459" customHeight="1" ht="18.75">
      <c r="A459" s="1" t="s">
        <v>1031</v>
      </c>
      <c r="B459" s="1" t="s">
        <v>5468</v>
      </c>
      <c r="C459" s="5"/>
      <c r="D459" s="5"/>
      <c r="E459" s="5"/>
      <c r="F459" s="5"/>
    </row>
    <row x14ac:dyDescent="0.25" r="460" customHeight="1" ht="18.75">
      <c r="A460" s="1" t="s">
        <v>1483</v>
      </c>
      <c r="B460" s="1" t="s">
        <v>5469</v>
      </c>
      <c r="C460" s="5"/>
      <c r="D460" s="5"/>
      <c r="E460" s="5"/>
      <c r="F460" s="5"/>
    </row>
    <row x14ac:dyDescent="0.25" r="461" customHeight="1" ht="18.75">
      <c r="A461" s="1" t="s">
        <v>1270</v>
      </c>
      <c r="B461" s="1" t="s">
        <v>5470</v>
      </c>
      <c r="C461" s="5"/>
      <c r="D461" s="5"/>
      <c r="E461" s="5"/>
      <c r="F461" s="5"/>
    </row>
    <row x14ac:dyDescent="0.25" r="462" customHeight="1" ht="18.75">
      <c r="A462" s="1" t="s">
        <v>905</v>
      </c>
      <c r="B462" s="1" t="s">
        <v>5471</v>
      </c>
      <c r="C462" s="5"/>
      <c r="D462" s="5"/>
      <c r="E462" s="5"/>
      <c r="F462" s="5"/>
    </row>
    <row x14ac:dyDescent="0.25" r="463" customHeight="1" ht="18.75">
      <c r="A463" s="1" t="s">
        <v>999</v>
      </c>
      <c r="B463" s="1" t="s">
        <v>5472</v>
      </c>
      <c r="C463" s="5"/>
      <c r="D463" s="5"/>
      <c r="E463" s="5"/>
      <c r="F463" s="5"/>
    </row>
    <row x14ac:dyDescent="0.25" r="464" customHeight="1" ht="18.75">
      <c r="A464" s="1" t="s">
        <v>589</v>
      </c>
      <c r="B464" s="1" t="s">
        <v>5473</v>
      </c>
      <c r="C464" s="5"/>
      <c r="D464" s="5"/>
      <c r="E464" s="5"/>
      <c r="F464" s="5"/>
    </row>
    <row x14ac:dyDescent="0.25" r="465" customHeight="1" ht="18.75">
      <c r="A465" s="1" t="s">
        <v>611</v>
      </c>
      <c r="B465" s="1" t="s">
        <v>5474</v>
      </c>
      <c r="C465" s="5"/>
      <c r="D465" s="5"/>
      <c r="E465" s="5"/>
      <c r="F465" s="5"/>
    </row>
    <row x14ac:dyDescent="0.25" r="466" customHeight="1" ht="18.75">
      <c r="A466" s="1" t="s">
        <v>1049</v>
      </c>
      <c r="B466" s="1" t="s">
        <v>5475</v>
      </c>
      <c r="C466" s="5"/>
      <c r="D466" s="5"/>
      <c r="E466" s="5"/>
      <c r="F466" s="5"/>
    </row>
    <row x14ac:dyDescent="0.25" r="467" customHeight="1" ht="18.75">
      <c r="A467" s="1" t="s">
        <v>1298</v>
      </c>
      <c r="B467" s="1" t="s">
        <v>5476</v>
      </c>
      <c r="C467" s="5"/>
      <c r="D467" s="5"/>
      <c r="E467" s="5"/>
      <c r="F467" s="5"/>
    </row>
    <row x14ac:dyDescent="0.25" r="468" customHeight="1" ht="18.75">
      <c r="A468" s="1" t="s">
        <v>1200</v>
      </c>
      <c r="B468" s="5"/>
      <c r="C468" s="5"/>
      <c r="D468" s="5"/>
      <c r="E468" s="5"/>
      <c r="F468" s="5"/>
    </row>
    <row x14ac:dyDescent="0.25" r="469" customHeight="1" ht="18.75">
      <c r="A469" s="1" t="s">
        <v>735</v>
      </c>
      <c r="B469" s="1" t="s">
        <v>5477</v>
      </c>
      <c r="C469" s="5"/>
      <c r="D469" s="5"/>
      <c r="E469" s="5"/>
      <c r="F469" s="5"/>
    </row>
    <row x14ac:dyDescent="0.25" r="470" customHeight="1" ht="18.75">
      <c r="A470" s="1" t="s">
        <v>874</v>
      </c>
      <c r="B470" s="1" t="s">
        <v>5478</v>
      </c>
      <c r="C470" s="5"/>
      <c r="D470" s="5"/>
      <c r="E470" s="5"/>
      <c r="F470" s="5"/>
    </row>
    <row x14ac:dyDescent="0.25" r="471" customHeight="1" ht="18.75">
      <c r="A471" s="1" t="s">
        <v>1431</v>
      </c>
      <c r="B471" s="1" t="s">
        <v>5479</v>
      </c>
      <c r="C471" s="5"/>
      <c r="D471" s="5"/>
      <c r="E471" s="5"/>
      <c r="F471" s="5"/>
    </row>
    <row x14ac:dyDescent="0.25" r="472" customHeight="1" ht="18.75">
      <c r="A472" s="1" t="s">
        <v>1289</v>
      </c>
      <c r="B472" s="1" t="s">
        <v>5480</v>
      </c>
      <c r="C472" s="5"/>
      <c r="D472" s="5"/>
      <c r="E472" s="5"/>
      <c r="F472" s="5"/>
    </row>
    <row x14ac:dyDescent="0.25" r="473" customHeight="1" ht="18.75">
      <c r="A473" s="1" t="s">
        <v>1278</v>
      </c>
      <c r="B473" s="1" t="s">
        <v>5481</v>
      </c>
      <c r="C473" s="5"/>
      <c r="D473" s="5"/>
      <c r="E473" s="5"/>
      <c r="F473" s="5"/>
    </row>
    <row x14ac:dyDescent="0.25" r="474" customHeight="1" ht="18.75">
      <c r="A474" s="1" t="s">
        <v>996</v>
      </c>
      <c r="B474" s="1" t="s">
        <v>5482</v>
      </c>
      <c r="C474" s="5"/>
      <c r="D474" s="5"/>
      <c r="E474" s="5"/>
      <c r="F474" s="5"/>
    </row>
    <row x14ac:dyDescent="0.25" r="475" customHeight="1" ht="18.75">
      <c r="A475" s="1" t="s">
        <v>1206</v>
      </c>
      <c r="B475" s="1" t="s">
        <v>5483</v>
      </c>
      <c r="C475" s="5"/>
      <c r="D475" s="5"/>
      <c r="E475" s="5"/>
      <c r="F475" s="5"/>
    </row>
    <row x14ac:dyDescent="0.25" r="476" customHeight="1" ht="18.75">
      <c r="A476" s="1" t="s">
        <v>697</v>
      </c>
      <c r="B476" s="5"/>
      <c r="C476" s="5"/>
      <c r="D476" s="5"/>
      <c r="E476" s="5"/>
      <c r="F476" s="5"/>
    </row>
    <row x14ac:dyDescent="0.25" r="477" customHeight="1" ht="18.75">
      <c r="A477" s="1" t="s">
        <v>765</v>
      </c>
      <c r="B477" s="5"/>
      <c r="C477" s="5"/>
      <c r="D477" s="5"/>
      <c r="E477" s="5"/>
      <c r="F477" s="5"/>
    </row>
    <row x14ac:dyDescent="0.25" r="478" customHeight="1" ht="18.75">
      <c r="A478" s="1" t="s">
        <v>981</v>
      </c>
      <c r="B478" s="1" t="s">
        <v>5484</v>
      </c>
      <c r="C478" s="5"/>
      <c r="D478" s="5"/>
      <c r="E478" s="5"/>
      <c r="F478" s="5"/>
    </row>
    <row x14ac:dyDescent="0.25" r="479" customHeight="1" ht="18.75">
      <c r="A479" s="1" t="s">
        <v>538</v>
      </c>
      <c r="B479" s="1" t="s">
        <v>5485</v>
      </c>
      <c r="C479" s="5"/>
      <c r="D479" s="5"/>
      <c r="E479" s="5"/>
      <c r="F479" s="5"/>
    </row>
    <row x14ac:dyDescent="0.25" r="480" customHeight="1" ht="18.75">
      <c r="A480" s="1" t="s">
        <v>853</v>
      </c>
      <c r="B480" s="5"/>
      <c r="C480" s="5"/>
      <c r="D480" s="5"/>
      <c r="E480" s="5"/>
      <c r="F480" s="5"/>
    </row>
    <row x14ac:dyDescent="0.25" r="481" customHeight="1" ht="18.75">
      <c r="A481" s="1" t="s">
        <v>890</v>
      </c>
      <c r="B481" s="1" t="s">
        <v>5486</v>
      </c>
      <c r="C481" s="5"/>
      <c r="D481" s="5"/>
      <c r="E481" s="5"/>
      <c r="F481" s="5"/>
    </row>
    <row x14ac:dyDescent="0.25" r="482" customHeight="1" ht="18.75">
      <c r="A482" s="1" t="s">
        <v>781</v>
      </c>
      <c r="B482" s="5"/>
      <c r="C482" s="5"/>
      <c r="D482" s="5"/>
      <c r="E482" s="5"/>
      <c r="F482" s="5"/>
    </row>
    <row x14ac:dyDescent="0.25" r="483" customHeight="1" ht="18.75">
      <c r="A483" s="1" t="s">
        <v>1220</v>
      </c>
      <c r="B483" s="1" t="s">
        <v>5487</v>
      </c>
      <c r="C483" s="5"/>
      <c r="D483" s="5"/>
      <c r="E483" s="5"/>
      <c r="F483" s="5"/>
    </row>
    <row x14ac:dyDescent="0.25" r="484" customHeight="1" ht="18.75">
      <c r="A484" s="1" t="s">
        <v>498</v>
      </c>
      <c r="B484" s="5"/>
      <c r="C484" s="5"/>
      <c r="D484" s="5"/>
      <c r="E484" s="5"/>
      <c r="F484" s="5"/>
    </row>
    <row x14ac:dyDescent="0.25" r="485" customHeight="1" ht="18.75">
      <c r="A485" s="1" t="s">
        <v>805</v>
      </c>
      <c r="B485" s="1" t="s">
        <v>5488</v>
      </c>
      <c r="C485" s="5"/>
      <c r="D485" s="5"/>
      <c r="E485" s="5"/>
      <c r="F485" s="5"/>
    </row>
    <row x14ac:dyDescent="0.25" r="486" customHeight="1" ht="18.75">
      <c r="A486" s="1" t="s">
        <v>1687</v>
      </c>
      <c r="B486" s="5"/>
      <c r="C486" s="5"/>
      <c r="D486" s="5"/>
      <c r="E486" s="5"/>
      <c r="F486" s="5"/>
    </row>
    <row x14ac:dyDescent="0.25" r="487" customHeight="1" ht="18.75">
      <c r="A487" s="1" t="s">
        <v>4529</v>
      </c>
      <c r="B487" s="5"/>
      <c r="C487" s="5"/>
      <c r="D487" s="5"/>
      <c r="E487" s="5"/>
      <c r="F487" s="5"/>
    </row>
    <row x14ac:dyDescent="0.25" r="488" customHeight="1" ht="18.75">
      <c r="A488" s="1" t="s">
        <v>3684</v>
      </c>
      <c r="B488" s="1" t="s">
        <v>5489</v>
      </c>
      <c r="C488" s="5"/>
      <c r="D488" s="5"/>
      <c r="E488" s="5"/>
      <c r="F488" s="5"/>
    </row>
    <row x14ac:dyDescent="0.25" r="489" customHeight="1" ht="18.75">
      <c r="A489" s="1" t="s">
        <v>694</v>
      </c>
      <c r="B489" s="1" t="s">
        <v>5490</v>
      </c>
      <c r="C489" s="5"/>
      <c r="D489" s="5"/>
      <c r="E489" s="5"/>
      <c r="F489" s="5"/>
    </row>
    <row x14ac:dyDescent="0.25" r="490" customHeight="1" ht="18.75">
      <c r="A490" s="1" t="s">
        <v>3694</v>
      </c>
      <c r="B490" s="5"/>
      <c r="C490" s="5"/>
      <c r="D490" s="5"/>
      <c r="E490" s="5"/>
      <c r="F490" s="5"/>
    </row>
    <row x14ac:dyDescent="0.25" r="491" customHeight="1" ht="18.75">
      <c r="A491" s="1" t="s">
        <v>1190</v>
      </c>
      <c r="B491" s="1" t="s">
        <v>5491</v>
      </c>
      <c r="C491" s="5"/>
      <c r="D491" s="5"/>
      <c r="E491" s="5"/>
      <c r="F491" s="5"/>
    </row>
    <row x14ac:dyDescent="0.25" r="492" customHeight="1" ht="18.75">
      <c r="A492" s="1" t="s">
        <v>870</v>
      </c>
      <c r="B492" s="1" t="s">
        <v>5492</v>
      </c>
      <c r="C492" s="5"/>
      <c r="D492" s="5"/>
      <c r="E492" s="5"/>
      <c r="F492" s="5"/>
    </row>
    <row x14ac:dyDescent="0.25" r="493" customHeight="1" ht="18.75">
      <c r="A493" s="1" t="s">
        <v>523</v>
      </c>
      <c r="B493" s="1" t="s">
        <v>5493</v>
      </c>
      <c r="C493" s="5"/>
      <c r="D493" s="5"/>
      <c r="E493" s="5"/>
      <c r="F493" s="5"/>
    </row>
    <row x14ac:dyDescent="0.25" r="494" customHeight="1" ht="18.75">
      <c r="A494" s="1" t="s">
        <v>578</v>
      </c>
      <c r="B494" s="5"/>
      <c r="C494" s="5"/>
      <c r="D494" s="5"/>
      <c r="E494" s="5"/>
      <c r="F494" s="5"/>
    </row>
    <row x14ac:dyDescent="0.25" r="495" customHeight="1" ht="18.75">
      <c r="A495" s="1" t="s">
        <v>1129</v>
      </c>
      <c r="B495" s="1" t="s">
        <v>5494</v>
      </c>
      <c r="C495" s="5"/>
      <c r="D495" s="5"/>
      <c r="E495" s="5"/>
      <c r="F495" s="5"/>
    </row>
    <row x14ac:dyDescent="0.25" r="496" customHeight="1" ht="18.75">
      <c r="A496" s="1" t="s">
        <v>957</v>
      </c>
      <c r="B496" s="1" t="s">
        <v>5495</v>
      </c>
      <c r="C496" s="5"/>
      <c r="D496" s="5"/>
      <c r="E496" s="5"/>
      <c r="F496" s="5"/>
    </row>
    <row x14ac:dyDescent="0.25" r="497" customHeight="1" ht="18.75">
      <c r="A497" s="1" t="s">
        <v>719</v>
      </c>
      <c r="B497" s="1" t="s">
        <v>5496</v>
      </c>
      <c r="C497" s="5"/>
      <c r="D497" s="5"/>
      <c r="E497" s="5"/>
      <c r="F497" s="5"/>
    </row>
    <row x14ac:dyDescent="0.25" r="498" customHeight="1" ht="18.75">
      <c r="A498" s="1" t="s">
        <v>1456</v>
      </c>
      <c r="B498" s="5"/>
      <c r="C498" s="5"/>
      <c r="D498" s="5"/>
      <c r="E498" s="5"/>
      <c r="F498" s="5"/>
    </row>
    <row x14ac:dyDescent="0.25" r="499" customHeight="1" ht="18.75">
      <c r="A499" s="1" t="s">
        <v>1565</v>
      </c>
      <c r="B499" s="1" t="s">
        <v>5497</v>
      </c>
      <c r="C499" s="5"/>
      <c r="D499" s="5"/>
      <c r="E499" s="5"/>
      <c r="F499" s="5"/>
    </row>
    <row x14ac:dyDescent="0.25" r="500" customHeight="1" ht="18.75">
      <c r="A500" s="1" t="s">
        <v>1156</v>
      </c>
      <c r="B500" s="1" t="s">
        <v>5498</v>
      </c>
      <c r="C500" s="5"/>
      <c r="D500" s="5"/>
      <c r="E500" s="5"/>
      <c r="F500" s="5"/>
    </row>
    <row x14ac:dyDescent="0.25" r="501" customHeight="1" ht="18.75">
      <c r="A501" s="1" t="s">
        <v>1611</v>
      </c>
      <c r="B501" s="5"/>
      <c r="C501" s="5"/>
      <c r="D501" s="5"/>
      <c r="E501" s="5"/>
      <c r="F501" s="5"/>
    </row>
    <row x14ac:dyDescent="0.25" r="502" customHeight="1" ht="18.75">
      <c r="A502" s="1" t="s">
        <v>1232</v>
      </c>
      <c r="B502" s="1" t="s">
        <v>5499</v>
      </c>
      <c r="C502" s="5"/>
      <c r="D502" s="5"/>
      <c r="E502" s="5"/>
      <c r="F502" s="5"/>
    </row>
    <row x14ac:dyDescent="0.25" r="503" customHeight="1" ht="18.75">
      <c r="A503" s="1" t="s">
        <v>1489</v>
      </c>
      <c r="B503" s="1" t="s">
        <v>5500</v>
      </c>
      <c r="C503" s="5"/>
      <c r="D503" s="5"/>
      <c r="E503" s="5"/>
      <c r="F503" s="5"/>
    </row>
    <row x14ac:dyDescent="0.25" r="504" customHeight="1" ht="18.75">
      <c r="A504" s="1" t="s">
        <v>1344</v>
      </c>
      <c r="B504" s="1" t="s">
        <v>5501</v>
      </c>
      <c r="C504" s="5"/>
      <c r="D504" s="5"/>
      <c r="E504" s="5"/>
      <c r="F504" s="5"/>
    </row>
    <row x14ac:dyDescent="0.25" r="505" customHeight="1" ht="18.75">
      <c r="A505" s="1" t="s">
        <v>982</v>
      </c>
      <c r="B505" s="1" t="s">
        <v>5502</v>
      </c>
      <c r="C505" s="5"/>
      <c r="D505" s="5"/>
      <c r="E505" s="5"/>
      <c r="F505" s="5"/>
    </row>
    <row x14ac:dyDescent="0.25" r="506" customHeight="1" ht="18.75">
      <c r="A506" s="1" t="s">
        <v>1117</v>
      </c>
      <c r="B506" s="1" t="s">
        <v>5503</v>
      </c>
      <c r="C506" s="5"/>
      <c r="D506" s="5"/>
      <c r="E506" s="5"/>
      <c r="F506" s="5"/>
    </row>
    <row x14ac:dyDescent="0.25" r="507" customHeight="1" ht="18.75">
      <c r="A507" s="1" t="s">
        <v>1027</v>
      </c>
      <c r="B507" s="1" t="s">
        <v>5504</v>
      </c>
      <c r="C507" s="5"/>
      <c r="D507" s="5"/>
      <c r="E507" s="5"/>
      <c r="F507" s="5"/>
    </row>
    <row x14ac:dyDescent="0.25" r="508" customHeight="1" ht="18.75">
      <c r="A508" s="1" t="s">
        <v>1301</v>
      </c>
      <c r="B508" s="1" t="s">
        <v>5505</v>
      </c>
      <c r="C508" s="5"/>
      <c r="D508" s="5"/>
      <c r="E508" s="5"/>
      <c r="F508" s="5"/>
    </row>
    <row x14ac:dyDescent="0.25" r="509" customHeight="1" ht="18.75">
      <c r="A509" s="1" t="s">
        <v>1577</v>
      </c>
      <c r="B509" s="1" t="s">
        <v>5506</v>
      </c>
      <c r="C509" s="5"/>
      <c r="D509" s="5"/>
      <c r="E509" s="5"/>
      <c r="F509" s="5"/>
    </row>
    <row x14ac:dyDescent="0.25" r="510" customHeight="1" ht="18.75">
      <c r="A510" s="1" t="s">
        <v>680</v>
      </c>
      <c r="B510" s="1" t="s">
        <v>5507</v>
      </c>
      <c r="C510" s="5"/>
      <c r="D510" s="5"/>
      <c r="E510" s="5"/>
      <c r="F510" s="5"/>
    </row>
    <row x14ac:dyDescent="0.25" r="511" customHeight="1" ht="18.75">
      <c r="A511" s="1" t="s">
        <v>521</v>
      </c>
      <c r="B511" s="1" t="s">
        <v>5508</v>
      </c>
      <c r="C511" s="5"/>
      <c r="D511" s="5"/>
      <c r="E511" s="5"/>
      <c r="F511" s="5"/>
    </row>
    <row x14ac:dyDescent="0.25" r="512" customHeight="1" ht="18.75">
      <c r="A512" s="1" t="s">
        <v>909</v>
      </c>
      <c r="B512" s="1" t="s">
        <v>5509</v>
      </c>
      <c r="C512" s="5"/>
      <c r="D512" s="5"/>
      <c r="E512" s="5"/>
      <c r="F512" s="5"/>
    </row>
    <row x14ac:dyDescent="0.25" r="513" customHeight="1" ht="18.75">
      <c r="A513" s="1" t="s">
        <v>1203</v>
      </c>
      <c r="B513" s="1" t="s">
        <v>5510</v>
      </c>
      <c r="C513" s="5"/>
      <c r="D513" s="5"/>
      <c r="E513" s="5"/>
      <c r="F513" s="5"/>
    </row>
    <row x14ac:dyDescent="0.25" r="514" customHeight="1" ht="18.75">
      <c r="A514" s="1" t="s">
        <v>1303</v>
      </c>
      <c r="B514" s="1" t="s">
        <v>5511</v>
      </c>
      <c r="C514" s="5"/>
      <c r="D514" s="5"/>
      <c r="E514" s="5"/>
      <c r="F514" s="5"/>
    </row>
    <row x14ac:dyDescent="0.25" r="515" customHeight="1" ht="18.75">
      <c r="A515" s="1" t="s">
        <v>1054</v>
      </c>
      <c r="B515" s="1" t="s">
        <v>5512</v>
      </c>
      <c r="C515" s="5"/>
      <c r="D515" s="5"/>
      <c r="E515" s="5"/>
      <c r="F515" s="5"/>
    </row>
    <row x14ac:dyDescent="0.25" r="516" customHeight="1" ht="18.75">
      <c r="A516" s="1" t="s">
        <v>1179</v>
      </c>
      <c r="B516" s="5"/>
      <c r="C516" s="5"/>
      <c r="D516" s="5"/>
      <c r="E516" s="5"/>
      <c r="F516" s="5"/>
    </row>
    <row x14ac:dyDescent="0.25" r="517" customHeight="1" ht="18.75">
      <c r="A517" s="1" t="s">
        <v>437</v>
      </c>
      <c r="B517" s="1" t="s">
        <v>5513</v>
      </c>
      <c r="C517" s="5"/>
      <c r="D517" s="5"/>
      <c r="E517" s="5"/>
      <c r="F517" s="5"/>
    </row>
    <row x14ac:dyDescent="0.25" r="518" customHeight="1" ht="18.75">
      <c r="A518" s="1" t="s">
        <v>845</v>
      </c>
      <c r="B518" s="5"/>
      <c r="C518" s="5"/>
      <c r="D518" s="5"/>
      <c r="E518" s="5"/>
      <c r="F518" s="5"/>
    </row>
    <row x14ac:dyDescent="0.25" r="519" customHeight="1" ht="18.75">
      <c r="A519" s="1" t="s">
        <v>1530</v>
      </c>
      <c r="B519" s="1" t="s">
        <v>5514</v>
      </c>
      <c r="C519" s="5"/>
      <c r="D519" s="5"/>
      <c r="E519" s="5"/>
      <c r="F519" s="5"/>
    </row>
    <row x14ac:dyDescent="0.25" r="520" customHeight="1" ht="18.75">
      <c r="A520" s="1" t="s">
        <v>1097</v>
      </c>
      <c r="B520" s="1" t="s">
        <v>5515</v>
      </c>
      <c r="C520" s="5"/>
      <c r="D520" s="5"/>
      <c r="E520" s="5"/>
      <c r="F520" s="5"/>
    </row>
    <row x14ac:dyDescent="0.25" r="521" customHeight="1" ht="18.75">
      <c r="A521" s="1" t="s">
        <v>948</v>
      </c>
      <c r="B521" s="1" t="s">
        <v>5516</v>
      </c>
      <c r="C521" s="5"/>
      <c r="D521" s="5"/>
      <c r="E521" s="5"/>
      <c r="F521" s="5"/>
    </row>
    <row x14ac:dyDescent="0.25" r="522" customHeight="1" ht="18.75">
      <c r="A522" s="1" t="s">
        <v>633</v>
      </c>
      <c r="B522" s="1" t="s">
        <v>5517</v>
      </c>
      <c r="C522" s="5"/>
      <c r="D522" s="5"/>
      <c r="E522" s="5"/>
      <c r="F522" s="5"/>
    </row>
    <row x14ac:dyDescent="0.25" r="523" customHeight="1" ht="18.75">
      <c r="A523" s="1" t="s">
        <v>1211</v>
      </c>
      <c r="B523" s="1" t="s">
        <v>5518</v>
      </c>
      <c r="C523" s="5"/>
      <c r="D523" s="5"/>
      <c r="E523" s="5"/>
      <c r="F523" s="5"/>
    </row>
    <row x14ac:dyDescent="0.25" r="524" customHeight="1" ht="18.75">
      <c r="A524" s="1" t="s">
        <v>3600</v>
      </c>
      <c r="B524" s="5"/>
      <c r="C524" s="5"/>
      <c r="D524" s="5"/>
      <c r="E524" s="5"/>
      <c r="F524" s="5"/>
    </row>
    <row x14ac:dyDescent="0.25" r="525" customHeight="1" ht="18.75">
      <c r="A525" s="1" t="s">
        <v>398</v>
      </c>
      <c r="B525" s="1" t="s">
        <v>5519</v>
      </c>
      <c r="C525" s="5"/>
      <c r="D525" s="5"/>
      <c r="E525" s="5"/>
      <c r="F525" s="5"/>
    </row>
    <row x14ac:dyDescent="0.25" r="526" customHeight="1" ht="18.75">
      <c r="A526" s="1" t="s">
        <v>484</v>
      </c>
      <c r="B526" s="1" t="s">
        <v>5520</v>
      </c>
      <c r="C526" s="5"/>
      <c r="D526" s="5"/>
      <c r="E526" s="5"/>
      <c r="F526" s="5"/>
    </row>
    <row x14ac:dyDescent="0.25" r="527" customHeight="1" ht="18.75">
      <c r="A527" s="1" t="s">
        <v>931</v>
      </c>
      <c r="B527" s="1" t="s">
        <v>5521</v>
      </c>
      <c r="C527" s="5"/>
      <c r="D527" s="5"/>
      <c r="E527" s="5"/>
      <c r="F527" s="5"/>
    </row>
    <row x14ac:dyDescent="0.25" r="528" customHeight="1" ht="18.75">
      <c r="A528" s="1" t="s">
        <v>1297</v>
      </c>
      <c r="B528" s="1" t="s">
        <v>5522</v>
      </c>
      <c r="C528" s="5"/>
      <c r="D528" s="5"/>
      <c r="E528" s="5"/>
      <c r="F528" s="5"/>
    </row>
    <row x14ac:dyDescent="0.25" r="529" customHeight="1" ht="18.75">
      <c r="A529" s="1" t="s">
        <v>1545</v>
      </c>
      <c r="B529" s="1" t="s">
        <v>5523</v>
      </c>
      <c r="C529" s="5"/>
      <c r="D529" s="5"/>
      <c r="E529" s="5"/>
      <c r="F529" s="5"/>
    </row>
    <row x14ac:dyDescent="0.25" r="530" customHeight="1" ht="18.75">
      <c r="A530" s="1" t="s">
        <v>919</v>
      </c>
      <c r="B530" s="1" t="s">
        <v>5524</v>
      </c>
      <c r="C530" s="5"/>
      <c r="D530" s="5"/>
      <c r="E530" s="5"/>
      <c r="F530" s="5"/>
    </row>
    <row x14ac:dyDescent="0.25" r="531" customHeight="1" ht="18.75">
      <c r="A531" s="1" t="s">
        <v>834</v>
      </c>
      <c r="B531" s="1" t="s">
        <v>5525</v>
      </c>
      <c r="C531" s="5"/>
      <c r="D531" s="5"/>
      <c r="E531" s="5"/>
      <c r="F531" s="5"/>
    </row>
    <row x14ac:dyDescent="0.25" r="532" customHeight="1" ht="18.75">
      <c r="A532" s="1" t="s">
        <v>949</v>
      </c>
      <c r="B532" s="1" t="s">
        <v>5526</v>
      </c>
      <c r="C532" s="5"/>
      <c r="D532" s="5"/>
      <c r="E532" s="5"/>
      <c r="F532" s="5"/>
    </row>
    <row x14ac:dyDescent="0.25" r="533" customHeight="1" ht="18.75">
      <c r="A533" s="1" t="s">
        <v>436</v>
      </c>
      <c r="B533" s="1" t="s">
        <v>5527</v>
      </c>
      <c r="C533" s="5"/>
      <c r="D533" s="5"/>
      <c r="E533" s="5"/>
      <c r="F533" s="5"/>
    </row>
    <row x14ac:dyDescent="0.25" r="534" customHeight="1" ht="18.75">
      <c r="A534" s="1" t="s">
        <v>1215</v>
      </c>
      <c r="B534" s="1" t="s">
        <v>5528</v>
      </c>
      <c r="C534" s="5"/>
      <c r="D534" s="5"/>
      <c r="E534" s="5"/>
      <c r="F534" s="5"/>
    </row>
    <row x14ac:dyDescent="0.25" r="535" customHeight="1" ht="18.75">
      <c r="A535" s="1" t="s">
        <v>988</v>
      </c>
      <c r="B535" s="1" t="s">
        <v>5529</v>
      </c>
      <c r="C535" s="5"/>
      <c r="D535" s="5"/>
      <c r="E535" s="5"/>
      <c r="F535" s="5"/>
    </row>
    <row x14ac:dyDescent="0.25" r="536" customHeight="1" ht="18.75">
      <c r="A536" s="1" t="s">
        <v>986</v>
      </c>
      <c r="B536" s="1" t="s">
        <v>5530</v>
      </c>
      <c r="C536" s="5"/>
      <c r="D536" s="5"/>
      <c r="E536" s="5"/>
      <c r="F536" s="5"/>
    </row>
    <row x14ac:dyDescent="0.25" r="537" customHeight="1" ht="18.75">
      <c r="A537" s="1" t="s">
        <v>990</v>
      </c>
      <c r="B537" s="1" t="s">
        <v>5531</v>
      </c>
      <c r="C537" s="5"/>
      <c r="D537" s="5"/>
      <c r="E537" s="5"/>
      <c r="F537" s="5"/>
    </row>
    <row x14ac:dyDescent="0.25" r="538" customHeight="1" ht="18.75">
      <c r="A538" s="1" t="s">
        <v>527</v>
      </c>
      <c r="B538" s="1" t="s">
        <v>5532</v>
      </c>
      <c r="C538" s="5"/>
      <c r="D538" s="5"/>
      <c r="E538" s="5"/>
      <c r="F538" s="5"/>
    </row>
    <row x14ac:dyDescent="0.25" r="539" customHeight="1" ht="18.75">
      <c r="A539" s="1" t="s">
        <v>4510</v>
      </c>
      <c r="B539" s="5"/>
      <c r="C539" s="5"/>
      <c r="D539" s="5"/>
      <c r="E539" s="5"/>
      <c r="F539" s="5"/>
    </row>
    <row x14ac:dyDescent="0.25" r="540" customHeight="1" ht="18.75">
      <c r="A540" s="1" t="s">
        <v>960</v>
      </c>
      <c r="B540" s="1" t="s">
        <v>5533</v>
      </c>
      <c r="C540" s="5"/>
      <c r="D540" s="5"/>
      <c r="E540" s="5"/>
      <c r="F540" s="5"/>
    </row>
    <row x14ac:dyDescent="0.25" r="541" customHeight="1" ht="18.75">
      <c r="A541" s="1" t="s">
        <v>1165</v>
      </c>
      <c r="B541" s="1" t="s">
        <v>5534</v>
      </c>
      <c r="C541" s="5"/>
      <c r="D541" s="5"/>
      <c r="E541" s="5"/>
      <c r="F541" s="5"/>
    </row>
    <row x14ac:dyDescent="0.25" r="542" customHeight="1" ht="18.75">
      <c r="A542" s="1" t="s">
        <v>405</v>
      </c>
      <c r="B542" s="5"/>
      <c r="C542" s="5"/>
      <c r="D542" s="5"/>
      <c r="E542" s="5"/>
      <c r="F542" s="5"/>
    </row>
    <row x14ac:dyDescent="0.25" r="543" customHeight="1" ht="18.75">
      <c r="A543" s="1" t="s">
        <v>1666</v>
      </c>
      <c r="B543" s="1" t="s">
        <v>5535</v>
      </c>
      <c r="C543" s="5"/>
      <c r="D543" s="5"/>
      <c r="E543" s="5"/>
      <c r="F543" s="5"/>
    </row>
    <row x14ac:dyDescent="0.25" r="544" customHeight="1" ht="18.75">
      <c r="A544" s="1" t="s">
        <v>941</v>
      </c>
      <c r="B544" s="1" t="s">
        <v>5536</v>
      </c>
      <c r="C544" s="5"/>
      <c r="D544" s="5"/>
      <c r="E544" s="5"/>
      <c r="F544" s="5"/>
    </row>
    <row x14ac:dyDescent="0.25" r="545" customHeight="1" ht="18.75">
      <c r="A545" s="1" t="s">
        <v>882</v>
      </c>
      <c r="B545" s="1" t="s">
        <v>5537</v>
      </c>
      <c r="C545" s="5"/>
      <c r="D545" s="5"/>
      <c r="E545" s="5"/>
      <c r="F545" s="5"/>
    </row>
    <row x14ac:dyDescent="0.25" r="546" customHeight="1" ht="18.75">
      <c r="A546" s="1" t="s">
        <v>1050</v>
      </c>
      <c r="B546" s="1" t="s">
        <v>5538</v>
      </c>
      <c r="C546" s="5"/>
      <c r="D546" s="5"/>
      <c r="E546" s="5"/>
      <c r="F546" s="5"/>
    </row>
    <row x14ac:dyDescent="0.25" r="547" customHeight="1" ht="18.75">
      <c r="A547" s="1" t="s">
        <v>3561</v>
      </c>
      <c r="B547" s="5"/>
      <c r="C547" s="5"/>
      <c r="D547" s="5"/>
      <c r="E547" s="5"/>
      <c r="F547" s="5"/>
    </row>
    <row x14ac:dyDescent="0.25" r="548" customHeight="1" ht="18.75">
      <c r="A548" s="1" t="s">
        <v>1224</v>
      </c>
      <c r="B548" s="1" t="s">
        <v>5539</v>
      </c>
      <c r="C548" s="5"/>
      <c r="D548" s="5"/>
      <c r="E548" s="5"/>
      <c r="F548" s="5"/>
    </row>
    <row x14ac:dyDescent="0.25" r="549" customHeight="1" ht="18.75">
      <c r="A549" s="1" t="s">
        <v>1011</v>
      </c>
      <c r="B549" s="1" t="s">
        <v>5540</v>
      </c>
      <c r="C549" s="5"/>
      <c r="D549" s="5"/>
      <c r="E549" s="5"/>
      <c r="F549" s="5"/>
    </row>
    <row x14ac:dyDescent="0.25" r="550" customHeight="1" ht="18.75">
      <c r="A550" s="1" t="s">
        <v>1395</v>
      </c>
      <c r="B550" s="1" t="s">
        <v>5541</v>
      </c>
      <c r="C550" s="5"/>
      <c r="D550" s="5"/>
      <c r="E550" s="5"/>
      <c r="F550" s="5"/>
    </row>
    <row x14ac:dyDescent="0.25" r="551" customHeight="1" ht="18.75">
      <c r="A551" s="1" t="s">
        <v>742</v>
      </c>
      <c r="B551" s="5"/>
      <c r="C551" s="5"/>
      <c r="D551" s="5"/>
      <c r="E551" s="5"/>
      <c r="F551" s="5"/>
    </row>
    <row x14ac:dyDescent="0.25" r="552" customHeight="1" ht="18.75">
      <c r="A552" s="1" t="s">
        <v>1690</v>
      </c>
      <c r="B552" s="1" t="s">
        <v>5542</v>
      </c>
      <c r="C552" s="5"/>
      <c r="D552" s="5"/>
      <c r="E552" s="5"/>
      <c r="F552" s="5"/>
    </row>
    <row x14ac:dyDescent="0.25" r="553" customHeight="1" ht="18.75">
      <c r="A553" s="1" t="s">
        <v>515</v>
      </c>
      <c r="B553" s="1" t="s">
        <v>5543</v>
      </c>
      <c r="C553" s="5"/>
      <c r="D553" s="5"/>
      <c r="E553" s="5"/>
      <c r="F553" s="5"/>
    </row>
    <row x14ac:dyDescent="0.25" r="554" customHeight="1" ht="18.75">
      <c r="A554" s="1" t="s">
        <v>726</v>
      </c>
      <c r="B554" s="1" t="s">
        <v>5544</v>
      </c>
      <c r="C554" s="5"/>
      <c r="D554" s="5"/>
      <c r="E554" s="5"/>
      <c r="F554" s="5"/>
    </row>
    <row x14ac:dyDescent="0.25" r="555" customHeight="1" ht="18.75">
      <c r="A555" s="1" t="s">
        <v>1310</v>
      </c>
      <c r="B555" s="1" t="s">
        <v>5545</v>
      </c>
      <c r="C555" s="5"/>
      <c r="D555" s="5"/>
      <c r="E555" s="5"/>
      <c r="F555" s="5"/>
    </row>
    <row x14ac:dyDescent="0.25" r="556" customHeight="1" ht="18.75">
      <c r="A556" s="1" t="s">
        <v>1475</v>
      </c>
      <c r="B556" s="1" t="s">
        <v>5546</v>
      </c>
      <c r="C556" s="5"/>
      <c r="D556" s="5"/>
      <c r="E556" s="5"/>
      <c r="F556" s="5"/>
    </row>
    <row x14ac:dyDescent="0.25" r="557" customHeight="1" ht="18.75">
      <c r="A557" s="1" t="s">
        <v>1400</v>
      </c>
      <c r="B557" s="1" t="s">
        <v>5547</v>
      </c>
      <c r="C557" s="5"/>
      <c r="D557" s="5"/>
      <c r="E557" s="5"/>
      <c r="F557" s="5"/>
    </row>
    <row x14ac:dyDescent="0.25" r="558" customHeight="1" ht="18.75">
      <c r="A558" s="1" t="s">
        <v>353</v>
      </c>
      <c r="B558" s="5"/>
      <c r="C558" s="5"/>
      <c r="D558" s="5"/>
      <c r="E558" s="5"/>
      <c r="F558" s="5"/>
    </row>
    <row x14ac:dyDescent="0.25" r="559" customHeight="1" ht="18.75">
      <c r="A559" s="1" t="s">
        <v>1477</v>
      </c>
      <c r="B559" s="1" t="s">
        <v>5548</v>
      </c>
      <c r="C559" s="5"/>
      <c r="D559" s="5"/>
      <c r="E559" s="5"/>
      <c r="F559" s="5"/>
    </row>
    <row x14ac:dyDescent="0.25" r="560" customHeight="1" ht="18.75">
      <c r="A560" s="1" t="s">
        <v>507</v>
      </c>
      <c r="B560" s="1" t="s">
        <v>5549</v>
      </c>
      <c r="C560" s="5"/>
      <c r="D560" s="5"/>
      <c r="E560" s="5"/>
      <c r="F560" s="5"/>
    </row>
    <row x14ac:dyDescent="0.25" r="561" customHeight="1" ht="18.75">
      <c r="A561" s="1" t="s">
        <v>724</v>
      </c>
      <c r="B561" s="1" t="s">
        <v>5550</v>
      </c>
      <c r="C561" s="5"/>
      <c r="D561" s="5"/>
      <c r="E561" s="5"/>
      <c r="F561" s="5"/>
    </row>
    <row x14ac:dyDescent="0.25" r="562" customHeight="1" ht="18.75">
      <c r="A562" s="1" t="s">
        <v>963</v>
      </c>
      <c r="B562" s="1" t="s">
        <v>5551</v>
      </c>
      <c r="C562" s="5"/>
      <c r="D562" s="5"/>
      <c r="E562" s="5"/>
      <c r="F562" s="5"/>
    </row>
    <row x14ac:dyDescent="0.25" r="563" customHeight="1" ht="18.75">
      <c r="A563" s="1" t="s">
        <v>1656</v>
      </c>
      <c r="B563" s="1" t="s">
        <v>5552</v>
      </c>
      <c r="C563" s="5"/>
      <c r="D563" s="5"/>
      <c r="E563" s="5"/>
      <c r="F563" s="5"/>
    </row>
    <row x14ac:dyDescent="0.25" r="564" customHeight="1" ht="18.75">
      <c r="A564" s="1" t="s">
        <v>1449</v>
      </c>
      <c r="B564" s="5"/>
      <c r="C564" s="5"/>
      <c r="D564" s="5"/>
      <c r="E564" s="5"/>
      <c r="F564" s="5"/>
    </row>
    <row x14ac:dyDescent="0.25" r="565" customHeight="1" ht="18.75">
      <c r="A565" s="1" t="s">
        <v>1370</v>
      </c>
      <c r="B565" s="1" t="s">
        <v>5553</v>
      </c>
      <c r="C565" s="5"/>
      <c r="D565" s="5"/>
      <c r="E565" s="5"/>
      <c r="F565" s="5"/>
    </row>
    <row x14ac:dyDescent="0.25" r="566" customHeight="1" ht="18.75">
      <c r="A566" s="1" t="s">
        <v>1002</v>
      </c>
      <c r="B566" s="1" t="s">
        <v>5554</v>
      </c>
      <c r="C566" s="5"/>
      <c r="D566" s="5"/>
      <c r="E566" s="5"/>
      <c r="F566" s="5"/>
    </row>
    <row x14ac:dyDescent="0.25" r="567" customHeight="1" ht="18.75">
      <c r="A567" s="1" t="s">
        <v>643</v>
      </c>
      <c r="B567" s="1" t="s">
        <v>5555</v>
      </c>
      <c r="C567" s="5"/>
      <c r="D567" s="5"/>
      <c r="E567" s="5"/>
      <c r="F567" s="5"/>
    </row>
    <row x14ac:dyDescent="0.25" r="568" customHeight="1" ht="18.75">
      <c r="A568" s="1" t="s">
        <v>1281</v>
      </c>
      <c r="B568" s="1" t="s">
        <v>5556</v>
      </c>
      <c r="C568" s="5"/>
      <c r="D568" s="5"/>
      <c r="E568" s="5"/>
      <c r="F568" s="5"/>
    </row>
    <row x14ac:dyDescent="0.25" r="569" customHeight="1" ht="18.75">
      <c r="A569" s="1" t="s">
        <v>846</v>
      </c>
      <c r="B569" s="1" t="s">
        <v>5557</v>
      </c>
      <c r="C569" s="5"/>
      <c r="D569" s="5"/>
      <c r="E569" s="5"/>
      <c r="F569" s="5"/>
    </row>
    <row x14ac:dyDescent="0.25" r="570" customHeight="1" ht="18.75">
      <c r="A570" s="1" t="s">
        <v>646</v>
      </c>
      <c r="B570" s="1" t="s">
        <v>5558</v>
      </c>
      <c r="C570" s="5"/>
      <c r="D570" s="5"/>
      <c r="E570" s="5"/>
      <c r="F570" s="5"/>
    </row>
    <row x14ac:dyDescent="0.25" r="571" customHeight="1" ht="18.75">
      <c r="A571" s="1" t="s">
        <v>1077</v>
      </c>
      <c r="B571" s="1" t="s">
        <v>5559</v>
      </c>
      <c r="C571" s="5"/>
      <c r="D571" s="5"/>
      <c r="E571" s="5"/>
      <c r="F571" s="5"/>
    </row>
    <row x14ac:dyDescent="0.25" r="572" customHeight="1" ht="18.75">
      <c r="A572" s="1" t="s">
        <v>869</v>
      </c>
      <c r="B572" s="5"/>
      <c r="C572" s="5"/>
      <c r="D572" s="5"/>
      <c r="E572" s="5"/>
      <c r="F572" s="5"/>
    </row>
    <row x14ac:dyDescent="0.25" r="573" customHeight="1" ht="18.75">
      <c r="A573" s="1" t="s">
        <v>1212</v>
      </c>
      <c r="B573" s="1" t="s">
        <v>5560</v>
      </c>
      <c r="C573" s="5"/>
      <c r="D573" s="5"/>
      <c r="E573" s="5"/>
      <c r="F573" s="5"/>
    </row>
    <row x14ac:dyDescent="0.25" r="574" customHeight="1" ht="18.75">
      <c r="A574" s="1" t="s">
        <v>1353</v>
      </c>
      <c r="B574" s="1" t="s">
        <v>5561</v>
      </c>
      <c r="C574" s="5"/>
      <c r="D574" s="5"/>
      <c r="E574" s="5"/>
      <c r="F574" s="5"/>
    </row>
    <row x14ac:dyDescent="0.25" r="575" customHeight="1" ht="18.75">
      <c r="A575" s="1" t="s">
        <v>1057</v>
      </c>
      <c r="B575" s="5"/>
      <c r="C575" s="5"/>
      <c r="D575" s="5"/>
      <c r="E575" s="5"/>
      <c r="F575" s="5"/>
    </row>
    <row x14ac:dyDescent="0.25" r="576" customHeight="1" ht="18.75">
      <c r="A576" s="1" t="s">
        <v>701</v>
      </c>
      <c r="B576" s="1" t="s">
        <v>5562</v>
      </c>
      <c r="C576" s="5"/>
      <c r="D576" s="5"/>
      <c r="E576" s="5"/>
      <c r="F576" s="5"/>
    </row>
    <row x14ac:dyDescent="0.25" r="577" customHeight="1" ht="18.75">
      <c r="A577" s="1" t="s">
        <v>334</v>
      </c>
      <c r="B577" s="1" t="s">
        <v>5563</v>
      </c>
      <c r="C577" s="5"/>
      <c r="D577" s="5"/>
      <c r="E577" s="5"/>
      <c r="F577" s="5"/>
    </row>
    <row x14ac:dyDescent="0.25" r="578" customHeight="1" ht="18.75">
      <c r="A578" s="1" t="s">
        <v>461</v>
      </c>
      <c r="B578" s="1" t="s">
        <v>5564</v>
      </c>
      <c r="C578" s="5"/>
      <c r="D578" s="5"/>
      <c r="E578" s="5"/>
      <c r="F578" s="5"/>
    </row>
    <row x14ac:dyDescent="0.25" r="579" customHeight="1" ht="18.75">
      <c r="A579" s="1" t="s">
        <v>3488</v>
      </c>
      <c r="B579" s="5"/>
      <c r="C579" s="5"/>
      <c r="D579" s="5"/>
      <c r="E579" s="5"/>
      <c r="F579" s="5"/>
    </row>
    <row x14ac:dyDescent="0.25" r="580" customHeight="1" ht="18.75">
      <c r="A580" s="1" t="s">
        <v>357</v>
      </c>
      <c r="B580" s="1" t="s">
        <v>5565</v>
      </c>
      <c r="C580" s="5"/>
      <c r="D580" s="5"/>
      <c r="E580" s="5"/>
      <c r="F580" s="5"/>
    </row>
    <row x14ac:dyDescent="0.25" r="581" customHeight="1" ht="18.75">
      <c r="A581" s="1" t="s">
        <v>730</v>
      </c>
      <c r="B581" s="1" t="s">
        <v>5566</v>
      </c>
      <c r="C581" s="5"/>
      <c r="D581" s="5"/>
      <c r="E581" s="5"/>
      <c r="F581" s="5"/>
    </row>
    <row x14ac:dyDescent="0.25" r="582" customHeight="1" ht="18.75">
      <c r="A582" s="1" t="s">
        <v>1471</v>
      </c>
      <c r="B582" s="1" t="s">
        <v>5567</v>
      </c>
      <c r="C582" s="5"/>
      <c r="D582" s="5"/>
      <c r="E582" s="5"/>
      <c r="F582" s="5"/>
    </row>
    <row x14ac:dyDescent="0.25" r="583" customHeight="1" ht="18.75">
      <c r="A583" s="1" t="s">
        <v>1058</v>
      </c>
      <c r="B583" s="1" t="s">
        <v>5568</v>
      </c>
      <c r="C583" s="5"/>
      <c r="D583" s="5"/>
      <c r="E583" s="5"/>
      <c r="F583" s="5"/>
    </row>
    <row x14ac:dyDescent="0.25" r="584" customHeight="1" ht="18.75">
      <c r="A584" s="1" t="s">
        <v>1649</v>
      </c>
      <c r="B584" s="1" t="s">
        <v>5569</v>
      </c>
      <c r="C584" s="5"/>
      <c r="D584" s="5"/>
      <c r="E584" s="5"/>
      <c r="F584" s="5"/>
    </row>
    <row x14ac:dyDescent="0.25" r="585" customHeight="1" ht="18.75">
      <c r="A585" s="1" t="s">
        <v>1090</v>
      </c>
      <c r="B585" s="1" t="s">
        <v>5570</v>
      </c>
      <c r="C585" s="5"/>
      <c r="D585" s="5"/>
      <c r="E585" s="5"/>
      <c r="F585" s="5"/>
    </row>
    <row x14ac:dyDescent="0.25" r="586" customHeight="1" ht="18.75">
      <c r="A586" s="1" t="s">
        <v>440</v>
      </c>
      <c r="B586" s="1" t="s">
        <v>5571</v>
      </c>
      <c r="C586" s="5"/>
      <c r="D586" s="5"/>
      <c r="E586" s="5"/>
      <c r="F586" s="5"/>
    </row>
    <row x14ac:dyDescent="0.25" r="587" customHeight="1" ht="18.75">
      <c r="A587" s="1" t="s">
        <v>474</v>
      </c>
      <c r="B587" s="1" t="s">
        <v>5572</v>
      </c>
      <c r="C587" s="5"/>
      <c r="D587" s="5"/>
      <c r="E587" s="5"/>
      <c r="F587" s="5"/>
    </row>
    <row x14ac:dyDescent="0.25" r="588" customHeight="1" ht="18.75">
      <c r="A588" s="1" t="s">
        <v>549</v>
      </c>
      <c r="B588" s="1" t="s">
        <v>5573</v>
      </c>
      <c r="C588" s="5"/>
      <c r="D588" s="5"/>
      <c r="E588" s="5"/>
      <c r="F588" s="5"/>
    </row>
    <row x14ac:dyDescent="0.25" r="589" customHeight="1" ht="18.75">
      <c r="A589" s="1" t="s">
        <v>1290</v>
      </c>
      <c r="B589" s="1" t="s">
        <v>5574</v>
      </c>
      <c r="C589" s="5"/>
      <c r="D589" s="5"/>
      <c r="E589" s="5"/>
      <c r="F589" s="5"/>
    </row>
    <row x14ac:dyDescent="0.25" r="590" customHeight="1" ht="18.75">
      <c r="A590" s="1" t="s">
        <v>379</v>
      </c>
      <c r="B590" s="1" t="s">
        <v>5575</v>
      </c>
      <c r="C590" s="5"/>
      <c r="D590" s="5"/>
      <c r="E590" s="5"/>
      <c r="F590" s="5"/>
    </row>
    <row x14ac:dyDescent="0.25" r="591" customHeight="1" ht="18.75">
      <c r="A591" s="1" t="s">
        <v>994</v>
      </c>
      <c r="B591" s="1" t="s">
        <v>5576</v>
      </c>
      <c r="C591" s="5"/>
      <c r="D591" s="5"/>
      <c r="E591" s="5"/>
      <c r="F591" s="5"/>
    </row>
    <row x14ac:dyDescent="0.25" r="592" customHeight="1" ht="18.75">
      <c r="A592" s="1" t="s">
        <v>376</v>
      </c>
      <c r="B592" s="5"/>
      <c r="C592" s="5"/>
      <c r="D592" s="5"/>
      <c r="E592" s="5"/>
      <c r="F592" s="5"/>
    </row>
    <row x14ac:dyDescent="0.25" r="593" customHeight="1" ht="18.75">
      <c r="A593" s="1" t="s">
        <v>3463</v>
      </c>
      <c r="B593" s="5"/>
      <c r="C593" s="5"/>
      <c r="D593" s="5"/>
      <c r="E593" s="5"/>
      <c r="F593" s="5"/>
    </row>
    <row x14ac:dyDescent="0.25" r="594" customHeight="1" ht="18.75">
      <c r="A594" s="1" t="s">
        <v>1458</v>
      </c>
      <c r="B594" s="1" t="s">
        <v>5577</v>
      </c>
      <c r="C594" s="5"/>
      <c r="D594" s="5"/>
      <c r="E594" s="5"/>
      <c r="F594" s="5"/>
    </row>
    <row x14ac:dyDescent="0.25" r="595" customHeight="1" ht="18.75">
      <c r="A595" s="1" t="s">
        <v>1284</v>
      </c>
      <c r="B595" s="1" t="s">
        <v>5578</v>
      </c>
      <c r="C595" s="5"/>
      <c r="D595" s="5"/>
      <c r="E595" s="5"/>
      <c r="F595" s="5"/>
    </row>
    <row x14ac:dyDescent="0.25" r="596" customHeight="1" ht="18.75">
      <c r="A596" s="1" t="s">
        <v>634</v>
      </c>
      <c r="B596" s="1" t="s">
        <v>5579</v>
      </c>
      <c r="C596" s="5"/>
      <c r="D596" s="5"/>
      <c r="E596" s="5"/>
      <c r="F596" s="5"/>
    </row>
    <row x14ac:dyDescent="0.25" r="597" customHeight="1" ht="18.75">
      <c r="A597" s="1" t="s">
        <v>1528</v>
      </c>
      <c r="B597" s="5"/>
      <c r="C597" s="5"/>
      <c r="D597" s="5"/>
      <c r="E597" s="5"/>
      <c r="F597" s="5"/>
    </row>
    <row x14ac:dyDescent="0.25" r="598" customHeight="1" ht="18.75">
      <c r="A598" s="1" t="s">
        <v>674</v>
      </c>
      <c r="B598" s="1" t="s">
        <v>5580</v>
      </c>
      <c r="C598" s="5"/>
      <c r="D598" s="5"/>
      <c r="E598" s="5"/>
      <c r="F598" s="5"/>
    </row>
    <row x14ac:dyDescent="0.25" r="599" customHeight="1" ht="18.75">
      <c r="A599" s="1" t="s">
        <v>1134</v>
      </c>
      <c r="B599" s="1" t="s">
        <v>5581</v>
      </c>
      <c r="C599" s="5"/>
      <c r="D599" s="5"/>
      <c r="E599" s="5"/>
      <c r="F599" s="5"/>
    </row>
    <row x14ac:dyDescent="0.25" r="600" customHeight="1" ht="18.75">
      <c r="A600" s="1" t="s">
        <v>708</v>
      </c>
      <c r="B600" s="1" t="s">
        <v>5582</v>
      </c>
      <c r="C600" s="5"/>
      <c r="D600" s="5"/>
      <c r="E600" s="5"/>
      <c r="F600" s="5"/>
    </row>
    <row x14ac:dyDescent="0.25" r="601" customHeight="1" ht="18.75">
      <c r="A601" s="1" t="s">
        <v>822</v>
      </c>
      <c r="B601" s="1" t="s">
        <v>5583</v>
      </c>
      <c r="C601" s="5"/>
      <c r="D601" s="5"/>
      <c r="E601" s="5"/>
      <c r="F601" s="5"/>
    </row>
    <row x14ac:dyDescent="0.25" r="602" customHeight="1" ht="18.75">
      <c r="A602" s="1" t="s">
        <v>1448</v>
      </c>
      <c r="B602" s="1" t="s">
        <v>5584</v>
      </c>
      <c r="C602" s="5"/>
      <c r="D602" s="5"/>
      <c r="E602" s="5"/>
      <c r="F602" s="5"/>
    </row>
    <row x14ac:dyDescent="0.25" r="603" customHeight="1" ht="18.75">
      <c r="A603" s="1" t="s">
        <v>1668</v>
      </c>
      <c r="B603" s="5"/>
      <c r="C603" s="5"/>
      <c r="D603" s="5"/>
      <c r="E603" s="5"/>
      <c r="F603" s="5"/>
    </row>
    <row x14ac:dyDescent="0.25" r="604" customHeight="1" ht="18.75">
      <c r="A604" s="1" t="s">
        <v>504</v>
      </c>
      <c r="B604" s="1" t="s">
        <v>5585</v>
      </c>
      <c r="C604" s="5"/>
      <c r="D604" s="5"/>
      <c r="E604" s="5"/>
      <c r="F604" s="5"/>
    </row>
    <row x14ac:dyDescent="0.25" r="605" customHeight="1" ht="18.75">
      <c r="A605" s="1" t="s">
        <v>926</v>
      </c>
      <c r="B605" s="1" t="s">
        <v>5586</v>
      </c>
      <c r="C605" s="5"/>
      <c r="D605" s="5"/>
      <c r="E605" s="5"/>
      <c r="F605" s="5"/>
    </row>
    <row x14ac:dyDescent="0.25" r="606" customHeight="1" ht="18.75">
      <c r="A606" s="1" t="s">
        <v>1045</v>
      </c>
      <c r="B606" s="1" t="s">
        <v>5587</v>
      </c>
      <c r="C606" s="5"/>
      <c r="D606" s="5"/>
      <c r="E606" s="5"/>
      <c r="F606" s="5"/>
    </row>
    <row x14ac:dyDescent="0.25" r="607" customHeight="1" ht="18.75">
      <c r="A607" s="1" t="s">
        <v>1653</v>
      </c>
      <c r="B607" s="1" t="s">
        <v>5588</v>
      </c>
      <c r="C607" s="5"/>
      <c r="D607" s="5"/>
      <c r="E607" s="5"/>
      <c r="F607" s="5"/>
    </row>
    <row x14ac:dyDescent="0.25" r="608" customHeight="1" ht="18.75">
      <c r="A608" s="1" t="s">
        <v>1427</v>
      </c>
      <c r="B608" s="1" t="s">
        <v>5589</v>
      </c>
      <c r="C608" s="5"/>
      <c r="D608" s="5"/>
      <c r="E608" s="5"/>
      <c r="F608" s="5"/>
    </row>
    <row x14ac:dyDescent="0.25" r="609" customHeight="1" ht="18.75">
      <c r="A609" s="1" t="s">
        <v>991</v>
      </c>
      <c r="B609" s="1" t="s">
        <v>5590</v>
      </c>
      <c r="C609" s="5"/>
      <c r="D609" s="5"/>
      <c r="E609" s="5"/>
      <c r="F609" s="5"/>
    </row>
    <row x14ac:dyDescent="0.25" r="610" customHeight="1" ht="18.75">
      <c r="A610" s="1" t="s">
        <v>3420</v>
      </c>
      <c r="B610" s="5"/>
      <c r="C610" s="5"/>
      <c r="D610" s="5"/>
      <c r="E610" s="5"/>
      <c r="F610" s="5"/>
    </row>
    <row x14ac:dyDescent="0.25" r="611" customHeight="1" ht="18.75">
      <c r="A611" s="1" t="s">
        <v>585</v>
      </c>
      <c r="B611" s="1" t="s">
        <v>5591</v>
      </c>
      <c r="C611" s="5"/>
      <c r="D611" s="5"/>
      <c r="E611" s="5"/>
      <c r="F611" s="5"/>
    </row>
    <row x14ac:dyDescent="0.25" r="612" customHeight="1" ht="18.75">
      <c r="A612" s="1" t="s">
        <v>727</v>
      </c>
      <c r="B612" s="1" t="s">
        <v>5592</v>
      </c>
      <c r="C612" s="5"/>
      <c r="D612" s="5"/>
      <c r="E612" s="5"/>
      <c r="F612" s="5"/>
    </row>
    <row x14ac:dyDescent="0.25" r="613" customHeight="1" ht="18.75">
      <c r="A613" s="1" t="s">
        <v>736</v>
      </c>
      <c r="B613" s="5"/>
      <c r="C613" s="5"/>
      <c r="D613" s="5"/>
      <c r="E613" s="5"/>
      <c r="F613" s="5"/>
    </row>
    <row x14ac:dyDescent="0.25" r="614" customHeight="1" ht="18.75">
      <c r="A614" s="1" t="s">
        <v>1573</v>
      </c>
      <c r="B614" s="1" t="s">
        <v>5593</v>
      </c>
      <c r="C614" s="5"/>
      <c r="D614" s="5"/>
      <c r="E614" s="5"/>
      <c r="F614" s="5"/>
    </row>
    <row x14ac:dyDescent="0.25" r="615" customHeight="1" ht="18.75">
      <c r="A615" s="1" t="s">
        <v>615</v>
      </c>
      <c r="B615" s="1" t="s">
        <v>5594</v>
      </c>
      <c r="C615" s="5"/>
      <c r="D615" s="5"/>
      <c r="E615" s="5"/>
      <c r="F615" s="5"/>
    </row>
    <row x14ac:dyDescent="0.25" r="616" customHeight="1" ht="18.75">
      <c r="A616" s="1" t="s">
        <v>739</v>
      </c>
      <c r="B616" s="1" t="s">
        <v>5595</v>
      </c>
      <c r="C616" s="5"/>
      <c r="D616" s="5"/>
      <c r="E616" s="5"/>
      <c r="F616" s="5"/>
    </row>
    <row x14ac:dyDescent="0.25" r="617" customHeight="1" ht="18.75">
      <c r="A617" s="1" t="s">
        <v>1468</v>
      </c>
      <c r="B617" s="1" t="s">
        <v>5596</v>
      </c>
      <c r="C617" s="5"/>
      <c r="D617" s="5"/>
      <c r="E617" s="5"/>
      <c r="F617" s="5"/>
    </row>
    <row x14ac:dyDescent="0.25" r="618" customHeight="1" ht="18.75">
      <c r="A618" s="1" t="s">
        <v>1060</v>
      </c>
      <c r="B618" s="1" t="s">
        <v>5597</v>
      </c>
      <c r="C618" s="5"/>
      <c r="D618" s="5"/>
      <c r="E618" s="5"/>
      <c r="F618" s="5"/>
    </row>
    <row x14ac:dyDescent="0.25" r="619" customHeight="1" ht="18.75">
      <c r="A619" s="1" t="s">
        <v>1274</v>
      </c>
      <c r="B619" s="5"/>
      <c r="C619" s="5"/>
      <c r="D619" s="5"/>
      <c r="E619" s="5"/>
      <c r="F619" s="5"/>
    </row>
    <row x14ac:dyDescent="0.25" r="620" customHeight="1" ht="18.75">
      <c r="A620" s="1" t="s">
        <v>1494</v>
      </c>
      <c r="B620" s="1" t="s">
        <v>5598</v>
      </c>
      <c r="C620" s="5"/>
      <c r="D620" s="5"/>
      <c r="E620" s="5"/>
      <c r="F620" s="5"/>
    </row>
    <row x14ac:dyDescent="0.25" r="621" customHeight="1" ht="18.75">
      <c r="A621" s="1" t="s">
        <v>812</v>
      </c>
      <c r="B621" s="5"/>
      <c r="C621" s="5"/>
      <c r="D621" s="5"/>
      <c r="E621" s="5"/>
      <c r="F621" s="5"/>
    </row>
    <row x14ac:dyDescent="0.25" r="622" customHeight="1" ht="18.75">
      <c r="A622" s="1" t="s">
        <v>1063</v>
      </c>
      <c r="B622" s="1" t="s">
        <v>5599</v>
      </c>
      <c r="C622" s="5"/>
      <c r="D622" s="5"/>
      <c r="E622" s="5"/>
      <c r="F622" s="5"/>
    </row>
    <row x14ac:dyDescent="0.25" r="623" customHeight="1" ht="18.75">
      <c r="A623" s="1" t="s">
        <v>541</v>
      </c>
      <c r="B623" s="1" t="s">
        <v>5600</v>
      </c>
      <c r="C623" s="5"/>
      <c r="D623" s="5"/>
      <c r="E623" s="5"/>
      <c r="F623" s="5"/>
    </row>
    <row x14ac:dyDescent="0.25" r="624" customHeight="1" ht="18.75">
      <c r="A624" s="1" t="s">
        <v>603</v>
      </c>
      <c r="B624" s="5"/>
      <c r="C624" s="5"/>
      <c r="D624" s="5"/>
      <c r="E624" s="5"/>
      <c r="F624" s="5"/>
    </row>
    <row x14ac:dyDescent="0.25" r="625" customHeight="1" ht="18.75">
      <c r="A625" s="1" t="s">
        <v>475</v>
      </c>
      <c r="B625" s="5"/>
      <c r="C625" s="5"/>
      <c r="D625" s="5"/>
      <c r="E625" s="5"/>
      <c r="F625" s="5"/>
    </row>
    <row x14ac:dyDescent="0.25" r="626" customHeight="1" ht="18.75">
      <c r="A626" s="1" t="s">
        <v>1625</v>
      </c>
      <c r="B626" s="1" t="s">
        <v>5601</v>
      </c>
      <c r="C626" s="5"/>
      <c r="D626" s="5"/>
      <c r="E626" s="5"/>
      <c r="F626" s="5"/>
    </row>
    <row x14ac:dyDescent="0.25" r="627" customHeight="1" ht="18.75">
      <c r="A627" s="1" t="s">
        <v>568</v>
      </c>
      <c r="B627" s="5"/>
      <c r="C627" s="5"/>
      <c r="D627" s="5"/>
      <c r="E627" s="5"/>
      <c r="F627" s="5"/>
    </row>
    <row x14ac:dyDescent="0.25" r="628" customHeight="1" ht="18.75">
      <c r="A628" s="1" t="s">
        <v>1430</v>
      </c>
      <c r="B628" s="1" t="s">
        <v>5602</v>
      </c>
      <c r="C628" s="5"/>
      <c r="D628" s="5"/>
      <c r="E628" s="5"/>
      <c r="F628" s="5"/>
    </row>
    <row x14ac:dyDescent="0.25" r="629" customHeight="1" ht="18.75">
      <c r="A629" s="1" t="s">
        <v>1191</v>
      </c>
      <c r="B629" s="1" t="s">
        <v>5603</v>
      </c>
      <c r="C629" s="5"/>
      <c r="D629" s="5"/>
      <c r="E629" s="5"/>
      <c r="F629" s="5"/>
    </row>
    <row x14ac:dyDescent="0.25" r="630" customHeight="1" ht="18.75">
      <c r="A630" s="1" t="s">
        <v>1228</v>
      </c>
      <c r="B630" s="5"/>
      <c r="C630" s="5"/>
      <c r="D630" s="5"/>
      <c r="E630" s="5"/>
      <c r="F630" s="5"/>
    </row>
    <row x14ac:dyDescent="0.25" r="631" customHeight="1" ht="18.75">
      <c r="A631" s="1" t="s">
        <v>786</v>
      </c>
      <c r="B631" s="5"/>
      <c r="C631" s="5"/>
      <c r="D631" s="5"/>
      <c r="E631" s="5"/>
      <c r="F631" s="5"/>
    </row>
    <row x14ac:dyDescent="0.25" r="632" customHeight="1" ht="18.75">
      <c r="A632" s="1" t="s">
        <v>479</v>
      </c>
      <c r="B632" s="1" t="s">
        <v>5604</v>
      </c>
      <c r="C632" s="5"/>
      <c r="D632" s="5"/>
      <c r="E632" s="5"/>
      <c r="F632" s="5"/>
    </row>
    <row x14ac:dyDescent="0.25" r="633" customHeight="1" ht="18.75">
      <c r="A633" s="1" t="s">
        <v>559</v>
      </c>
      <c r="B633" s="1" t="s">
        <v>5605</v>
      </c>
      <c r="C633" s="5"/>
      <c r="D633" s="5"/>
      <c r="E633" s="5"/>
      <c r="F633" s="5"/>
    </row>
    <row x14ac:dyDescent="0.25" r="634" customHeight="1" ht="18.75">
      <c r="A634" s="1" t="s">
        <v>1604</v>
      </c>
      <c r="B634" s="1" t="s">
        <v>5606</v>
      </c>
      <c r="C634" s="5"/>
      <c r="D634" s="5"/>
      <c r="E634" s="5"/>
      <c r="F634" s="5"/>
    </row>
    <row x14ac:dyDescent="0.25" r="635" customHeight="1" ht="18.75">
      <c r="A635" s="1" t="s">
        <v>3582</v>
      </c>
      <c r="B635" s="1" t="s">
        <v>5607</v>
      </c>
      <c r="C635" s="5"/>
      <c r="D635" s="5"/>
      <c r="E635" s="5"/>
      <c r="F635" s="5"/>
    </row>
    <row x14ac:dyDescent="0.25" r="636" customHeight="1" ht="18.75">
      <c r="A636" s="1" t="s">
        <v>1499</v>
      </c>
      <c r="B636" s="1" t="s">
        <v>5608</v>
      </c>
      <c r="C636" s="5"/>
      <c r="D636" s="5"/>
      <c r="E636" s="5"/>
      <c r="F636" s="5"/>
    </row>
    <row x14ac:dyDescent="0.25" r="637" customHeight="1" ht="18.75">
      <c r="A637" s="1" t="s">
        <v>1646</v>
      </c>
      <c r="B637" s="1" t="s">
        <v>5609</v>
      </c>
      <c r="C637" s="5"/>
      <c r="D637" s="5"/>
      <c r="E637" s="5"/>
      <c r="F637" s="5"/>
    </row>
    <row x14ac:dyDescent="0.25" r="638" customHeight="1" ht="18.75">
      <c r="A638" s="1" t="s">
        <v>993</v>
      </c>
      <c r="B638" s="1" t="s">
        <v>5610</v>
      </c>
      <c r="C638" s="5"/>
      <c r="D638" s="5"/>
      <c r="E638" s="5"/>
      <c r="F638" s="5"/>
    </row>
    <row x14ac:dyDescent="0.25" r="639" customHeight="1" ht="18.75">
      <c r="A639" s="1" t="s">
        <v>1510</v>
      </c>
      <c r="B639" s="1" t="s">
        <v>5611</v>
      </c>
      <c r="C639" s="5"/>
      <c r="D639" s="5"/>
      <c r="E639" s="5"/>
      <c r="F639" s="5"/>
    </row>
    <row x14ac:dyDescent="0.25" r="640" customHeight="1" ht="18.75">
      <c r="A640" s="1" t="s">
        <v>1465</v>
      </c>
      <c r="B640" s="1" t="s">
        <v>5612</v>
      </c>
      <c r="C640" s="5"/>
      <c r="D640" s="5"/>
      <c r="E640" s="5"/>
      <c r="F640" s="5"/>
    </row>
    <row x14ac:dyDescent="0.25" r="641" customHeight="1" ht="18.75">
      <c r="A641" s="1" t="s">
        <v>959</v>
      </c>
      <c r="B641" s="1" t="s">
        <v>5613</v>
      </c>
      <c r="C641" s="5"/>
      <c r="D641" s="5"/>
      <c r="E641" s="5"/>
      <c r="F641" s="5"/>
    </row>
    <row x14ac:dyDescent="0.25" r="642" customHeight="1" ht="18.75">
      <c r="A642" s="1" t="s">
        <v>1536</v>
      </c>
      <c r="B642" s="1" t="s">
        <v>5614</v>
      </c>
      <c r="C642" s="5"/>
      <c r="D642" s="5"/>
      <c r="E642" s="5"/>
      <c r="F642" s="5"/>
    </row>
    <row x14ac:dyDescent="0.25" r="643" customHeight="1" ht="18.75">
      <c r="A643" s="1" t="s">
        <v>1348</v>
      </c>
      <c r="B643" s="5"/>
      <c r="C643" s="5"/>
      <c r="D643" s="5"/>
      <c r="E643" s="5"/>
      <c r="F643" s="5"/>
    </row>
    <row x14ac:dyDescent="0.25" r="644" customHeight="1" ht="18.75">
      <c r="A644" s="1" t="s">
        <v>1497</v>
      </c>
      <c r="B644" s="5"/>
      <c r="C644" s="5"/>
      <c r="D644" s="5"/>
      <c r="E644" s="5"/>
      <c r="F644" s="5"/>
    </row>
    <row x14ac:dyDescent="0.25" r="645" customHeight="1" ht="18.75">
      <c r="A645" s="1" t="s">
        <v>1555</v>
      </c>
      <c r="B645" s="1" t="s">
        <v>5615</v>
      </c>
      <c r="C645" s="5"/>
      <c r="D645" s="5"/>
      <c r="E645" s="5"/>
      <c r="F645" s="5"/>
    </row>
    <row x14ac:dyDescent="0.25" r="646" customHeight="1" ht="18.75">
      <c r="A646" s="1" t="s">
        <v>1234</v>
      </c>
      <c r="B646" s="1" t="s">
        <v>5616</v>
      </c>
      <c r="C646" s="5"/>
      <c r="D646" s="5"/>
      <c r="E646" s="5"/>
      <c r="F646" s="5"/>
    </row>
    <row x14ac:dyDescent="0.25" r="647" customHeight="1" ht="18.75">
      <c r="A647" s="1" t="s">
        <v>1572</v>
      </c>
      <c r="B647" s="1" t="s">
        <v>5617</v>
      </c>
      <c r="C647" s="5"/>
      <c r="D647" s="5"/>
      <c r="E647" s="5"/>
      <c r="F647" s="5"/>
    </row>
    <row x14ac:dyDescent="0.25" r="648" customHeight="1" ht="18.75">
      <c r="A648" s="1" t="s">
        <v>923</v>
      </c>
      <c r="B648" s="5"/>
      <c r="C648" s="5"/>
      <c r="D648" s="5"/>
      <c r="E648" s="5"/>
      <c r="F648" s="5"/>
    </row>
    <row x14ac:dyDescent="0.25" r="649" customHeight="1" ht="18.75">
      <c r="A649" s="1" t="s">
        <v>1360</v>
      </c>
      <c r="B649" s="1" t="s">
        <v>5618</v>
      </c>
      <c r="C649" s="5"/>
      <c r="D649" s="5"/>
      <c r="E649" s="5"/>
      <c r="F649" s="5"/>
    </row>
    <row x14ac:dyDescent="0.25" r="650" customHeight="1" ht="18.75">
      <c r="A650" s="1" t="s">
        <v>810</v>
      </c>
      <c r="B650" s="1" t="s">
        <v>5619</v>
      </c>
      <c r="C650" s="5"/>
      <c r="D650" s="5"/>
      <c r="E650" s="5"/>
      <c r="F650" s="5"/>
    </row>
    <row x14ac:dyDescent="0.25" r="651" customHeight="1" ht="18.75">
      <c r="A651" s="1" t="s">
        <v>797</v>
      </c>
      <c r="B651" s="1" t="s">
        <v>5620</v>
      </c>
      <c r="C651" s="5"/>
      <c r="D651" s="5"/>
      <c r="E651" s="5"/>
      <c r="F651" s="5"/>
    </row>
    <row x14ac:dyDescent="0.25" r="652" customHeight="1" ht="18.75">
      <c r="A652" s="1" t="s">
        <v>778</v>
      </c>
      <c r="B652" s="1" t="s">
        <v>5621</v>
      </c>
      <c r="C652" s="5"/>
      <c r="D652" s="5"/>
      <c r="E652" s="5"/>
      <c r="F652" s="5"/>
    </row>
    <row x14ac:dyDescent="0.25" r="653" customHeight="1" ht="18.75">
      <c r="A653" s="1" t="s">
        <v>1436</v>
      </c>
      <c r="B653" s="1" t="s">
        <v>5622</v>
      </c>
      <c r="C653" s="5"/>
      <c r="D653" s="5"/>
      <c r="E653" s="5"/>
      <c r="F653" s="5"/>
    </row>
    <row x14ac:dyDescent="0.25" r="654" customHeight="1" ht="18.75">
      <c r="A654" s="1" t="s">
        <v>1617</v>
      </c>
      <c r="B654" s="1" t="s">
        <v>5623</v>
      </c>
      <c r="C654" s="5"/>
      <c r="D654" s="5"/>
      <c r="E654" s="5"/>
      <c r="F654" s="5"/>
    </row>
    <row x14ac:dyDescent="0.25" r="655" customHeight="1" ht="18.75">
      <c r="A655" s="1" t="s">
        <v>516</v>
      </c>
      <c r="B655" s="1" t="s">
        <v>5624</v>
      </c>
      <c r="C655" s="5"/>
      <c r="D655" s="5"/>
      <c r="E655" s="5"/>
      <c r="F655" s="5"/>
    </row>
    <row x14ac:dyDescent="0.25" r="656" customHeight="1" ht="18.75">
      <c r="A656" s="1" t="s">
        <v>1648</v>
      </c>
      <c r="B656" s="1" t="s">
        <v>5625</v>
      </c>
      <c r="C656" s="5"/>
      <c r="D656" s="5"/>
      <c r="E656" s="5"/>
      <c r="F656" s="5"/>
    </row>
    <row x14ac:dyDescent="0.25" r="657" customHeight="1" ht="18.75">
      <c r="A657" s="1" t="s">
        <v>608</v>
      </c>
      <c r="B657" s="1" t="s">
        <v>5178</v>
      </c>
      <c r="C657" s="5"/>
      <c r="D657" s="5"/>
      <c r="E657" s="5"/>
      <c r="F657" s="5"/>
    </row>
    <row x14ac:dyDescent="0.25" r="658" customHeight="1" ht="18.75">
      <c r="A658" s="1" t="s">
        <v>1361</v>
      </c>
      <c r="B658" s="1" t="s">
        <v>5626</v>
      </c>
      <c r="C658" s="5"/>
      <c r="D658" s="5"/>
      <c r="E658" s="5"/>
      <c r="F658" s="5"/>
    </row>
    <row x14ac:dyDescent="0.25" r="659" customHeight="1" ht="18.75">
      <c r="A659" s="1" t="s">
        <v>1124</v>
      </c>
      <c r="B659" s="1" t="s">
        <v>5627</v>
      </c>
      <c r="C659" s="5"/>
      <c r="D659" s="5"/>
      <c r="E659" s="5"/>
      <c r="F659" s="5"/>
    </row>
    <row x14ac:dyDescent="0.25" r="660" customHeight="1" ht="18.75">
      <c r="A660" s="1" t="s">
        <v>1238</v>
      </c>
      <c r="B660" s="1" t="s">
        <v>5628</v>
      </c>
      <c r="C660" s="5"/>
      <c r="D660" s="5"/>
      <c r="E660" s="5"/>
      <c r="F660" s="5"/>
    </row>
    <row x14ac:dyDescent="0.25" r="661" customHeight="1" ht="18.75">
      <c r="A661" s="1" t="s">
        <v>1599</v>
      </c>
      <c r="B661" s="1" t="s">
        <v>5629</v>
      </c>
      <c r="C661" s="5"/>
      <c r="D661" s="5"/>
      <c r="E661" s="5"/>
      <c r="F661" s="5"/>
    </row>
    <row x14ac:dyDescent="0.25" r="662" customHeight="1" ht="18.75">
      <c r="A662" s="1" t="s">
        <v>350</v>
      </c>
      <c r="B662" s="1" t="s">
        <v>5630</v>
      </c>
      <c r="C662" s="5"/>
      <c r="D662" s="5"/>
      <c r="E662" s="5"/>
      <c r="F662" s="5"/>
    </row>
    <row x14ac:dyDescent="0.25" r="663" customHeight="1" ht="18.75">
      <c r="A663" s="1" t="s">
        <v>1294</v>
      </c>
      <c r="B663" s="1" t="s">
        <v>5631</v>
      </c>
      <c r="C663" s="5"/>
      <c r="D663" s="5"/>
      <c r="E663" s="5"/>
      <c r="F663" s="5"/>
    </row>
    <row x14ac:dyDescent="0.25" r="664" customHeight="1" ht="18.75">
      <c r="A664" s="1" t="s">
        <v>1280</v>
      </c>
      <c r="B664" s="1" t="s">
        <v>5632</v>
      </c>
      <c r="C664" s="5"/>
      <c r="D664" s="5"/>
      <c r="E664" s="5"/>
      <c r="F664" s="5"/>
    </row>
    <row x14ac:dyDescent="0.25" r="665" customHeight="1" ht="18.75">
      <c r="A665" s="1" t="s">
        <v>1582</v>
      </c>
      <c r="B665" s="1" t="s">
        <v>5633</v>
      </c>
      <c r="C665" s="5"/>
      <c r="D665" s="5"/>
      <c r="E665" s="5"/>
      <c r="F665" s="5"/>
    </row>
    <row x14ac:dyDescent="0.25" r="666" customHeight="1" ht="18.75">
      <c r="A666" s="1" t="s">
        <v>1597</v>
      </c>
      <c r="B666" s="5"/>
      <c r="C666" s="5"/>
      <c r="D666" s="5"/>
      <c r="E666" s="5"/>
      <c r="F666" s="5"/>
    </row>
    <row x14ac:dyDescent="0.25" r="667" customHeight="1" ht="18.75">
      <c r="A667" s="1" t="s">
        <v>3312</v>
      </c>
      <c r="B667" s="1" t="s">
        <v>5634</v>
      </c>
      <c r="C667" s="5"/>
      <c r="D667" s="5"/>
      <c r="E667" s="5"/>
      <c r="F667" s="5"/>
    </row>
    <row x14ac:dyDescent="0.25" r="668" customHeight="1" ht="18.75">
      <c r="A668" s="1" t="s">
        <v>1257</v>
      </c>
      <c r="B668" s="1" t="s">
        <v>5635</v>
      </c>
      <c r="C668" s="5"/>
      <c r="D668" s="5"/>
      <c r="E668" s="5"/>
      <c r="F668" s="5"/>
    </row>
    <row x14ac:dyDescent="0.25" r="669" customHeight="1" ht="18.75">
      <c r="A669" s="1" t="s">
        <v>1337</v>
      </c>
      <c r="B669" s="1" t="s">
        <v>5636</v>
      </c>
      <c r="C669" s="5"/>
      <c r="D669" s="5"/>
      <c r="E669" s="5"/>
      <c r="F669" s="5"/>
    </row>
    <row x14ac:dyDescent="0.25" r="670" customHeight="1" ht="18.75">
      <c r="A670" s="1" t="s">
        <v>1496</v>
      </c>
      <c r="B670" s="1" t="s">
        <v>5637</v>
      </c>
      <c r="C670" s="5"/>
      <c r="D670" s="5"/>
      <c r="E670" s="5"/>
      <c r="F670" s="5"/>
    </row>
    <row x14ac:dyDescent="0.25" r="671" customHeight="1" ht="18.75">
      <c r="A671" s="1" t="s">
        <v>1226</v>
      </c>
      <c r="B671" s="1" t="s">
        <v>5638</v>
      </c>
      <c r="C671" s="5"/>
      <c r="D671" s="5"/>
      <c r="E671" s="5"/>
      <c r="F671" s="5"/>
    </row>
    <row x14ac:dyDescent="0.25" r="672" customHeight="1" ht="18.75">
      <c r="A672" s="1" t="s">
        <v>564</v>
      </c>
      <c r="B672" s="1" t="s">
        <v>5639</v>
      </c>
      <c r="C672" s="5"/>
      <c r="D672" s="5"/>
      <c r="E672" s="5"/>
      <c r="F672" s="5"/>
    </row>
    <row x14ac:dyDescent="0.25" r="673" customHeight="1" ht="18.75">
      <c r="A673" s="1" t="s">
        <v>1579</v>
      </c>
      <c r="B673" s="1" t="s">
        <v>5640</v>
      </c>
      <c r="C673" s="5"/>
      <c r="D673" s="5"/>
      <c r="E673" s="5"/>
      <c r="F673" s="5"/>
    </row>
    <row x14ac:dyDescent="0.25" r="674" customHeight="1" ht="18.75">
      <c r="A674" s="1" t="s">
        <v>796</v>
      </c>
      <c r="B674" s="1" t="s">
        <v>5641</v>
      </c>
      <c r="C674" s="5"/>
      <c r="D674" s="5"/>
      <c r="E674" s="5"/>
      <c r="F674" s="5"/>
    </row>
    <row x14ac:dyDescent="0.25" r="675" customHeight="1" ht="18.75">
      <c r="A675" s="1" t="s">
        <v>791</v>
      </c>
      <c r="B675" s="1" t="s">
        <v>5642</v>
      </c>
      <c r="C675" s="5"/>
      <c r="D675" s="5"/>
      <c r="E675" s="5"/>
      <c r="F675" s="5"/>
    </row>
    <row x14ac:dyDescent="0.25" r="676" customHeight="1" ht="18.75">
      <c r="A676" s="1" t="s">
        <v>886</v>
      </c>
      <c r="B676" s="1" t="s">
        <v>5643</v>
      </c>
      <c r="C676" s="5"/>
      <c r="D676" s="5"/>
      <c r="E676" s="5"/>
      <c r="F676" s="5"/>
    </row>
    <row x14ac:dyDescent="0.25" r="677" customHeight="1" ht="18.75">
      <c r="A677" s="1" t="s">
        <v>4527</v>
      </c>
      <c r="B677" s="1" t="s">
        <v>5644</v>
      </c>
      <c r="C677" s="5"/>
      <c r="D677" s="5"/>
      <c r="E677" s="5"/>
      <c r="F677" s="5"/>
    </row>
    <row x14ac:dyDescent="0.25" r="678" customHeight="1" ht="18.75">
      <c r="A678" s="1" t="s">
        <v>4520</v>
      </c>
      <c r="B678" s="5"/>
      <c r="C678" s="5"/>
      <c r="D678" s="5"/>
      <c r="E678" s="5"/>
      <c r="F678" s="5"/>
    </row>
    <row x14ac:dyDescent="0.25" r="679" customHeight="1" ht="18.75">
      <c r="A679" s="1" t="s">
        <v>4531</v>
      </c>
      <c r="B679" s="1" t="s">
        <v>5645</v>
      </c>
      <c r="C679" s="5"/>
      <c r="D679" s="5"/>
      <c r="E679" s="5"/>
      <c r="F679" s="5"/>
    </row>
    <row x14ac:dyDescent="0.25" r="680" customHeight="1" ht="18.75">
      <c r="A680" s="1" t="s">
        <v>723</v>
      </c>
      <c r="B680" s="1" t="s">
        <v>5646</v>
      </c>
      <c r="C680" s="5"/>
      <c r="D680" s="5"/>
      <c r="E680" s="5"/>
      <c r="F680" s="5"/>
    </row>
    <row x14ac:dyDescent="0.25" r="681" customHeight="1" ht="18.75">
      <c r="A681" s="1" t="s">
        <v>4530</v>
      </c>
      <c r="B681" s="5"/>
      <c r="C681" s="5"/>
      <c r="D681" s="5"/>
      <c r="E681" s="5"/>
      <c r="F681" s="5"/>
    </row>
    <row x14ac:dyDescent="0.25" r="682" customHeight="1" ht="18.75">
      <c r="A682" s="1" t="s">
        <v>1678</v>
      </c>
      <c r="B682" s="1" t="s">
        <v>5647</v>
      </c>
      <c r="C682" s="5"/>
      <c r="D682" s="5"/>
      <c r="E682" s="5"/>
      <c r="F682" s="5"/>
    </row>
    <row x14ac:dyDescent="0.25" r="683" customHeight="1" ht="18.75">
      <c r="A683" s="1" t="s">
        <v>1299</v>
      </c>
      <c r="B683" s="1" t="s">
        <v>5648</v>
      </c>
      <c r="C683" s="5"/>
      <c r="D683" s="5"/>
      <c r="E683" s="5"/>
      <c r="F683" s="5"/>
    </row>
    <row x14ac:dyDescent="0.25" r="684" customHeight="1" ht="18.75">
      <c r="A684" s="1" t="s">
        <v>1531</v>
      </c>
      <c r="B684" s="1" t="s">
        <v>5649</v>
      </c>
      <c r="C684" s="5"/>
      <c r="D684" s="5"/>
      <c r="E684" s="5"/>
      <c r="F684" s="5"/>
    </row>
    <row x14ac:dyDescent="0.25" r="685" customHeight="1" ht="18.75">
      <c r="A685" s="1" t="s">
        <v>888</v>
      </c>
      <c r="B685" s="1" t="s">
        <v>5650</v>
      </c>
      <c r="C685" s="5"/>
      <c r="D685" s="5"/>
      <c r="E685" s="5"/>
      <c r="F685" s="5"/>
    </row>
    <row x14ac:dyDescent="0.25" r="686" customHeight="1" ht="18.75">
      <c r="A686" s="1" t="s">
        <v>563</v>
      </c>
      <c r="B686" s="1" t="s">
        <v>5651</v>
      </c>
      <c r="C686" s="5"/>
      <c r="D686" s="5"/>
      <c r="E686" s="5"/>
      <c r="F686" s="5"/>
    </row>
    <row x14ac:dyDescent="0.25" r="687" customHeight="1" ht="18.75">
      <c r="A687" s="1" t="s">
        <v>1663</v>
      </c>
      <c r="B687" s="1" t="s">
        <v>5652</v>
      </c>
      <c r="C687" s="5"/>
      <c r="D687" s="5"/>
      <c r="E687" s="5"/>
      <c r="F687" s="5"/>
    </row>
    <row x14ac:dyDescent="0.25" r="688" customHeight="1" ht="18.75">
      <c r="A688" s="1" t="s">
        <v>1163</v>
      </c>
      <c r="B688" s="1" t="s">
        <v>5653</v>
      </c>
      <c r="C688" s="5"/>
      <c r="D688" s="5"/>
      <c r="E688" s="5"/>
      <c r="F688" s="5"/>
    </row>
    <row x14ac:dyDescent="0.25" r="689" customHeight="1" ht="18.75">
      <c r="A689" s="1" t="s">
        <v>1000</v>
      </c>
      <c r="B689" s="1" t="s">
        <v>5654</v>
      </c>
      <c r="C689" s="5"/>
      <c r="D689" s="5"/>
      <c r="E689" s="5"/>
      <c r="F689" s="5"/>
    </row>
    <row x14ac:dyDescent="0.25" r="690" customHeight="1" ht="18.75">
      <c r="A690" s="1" t="s">
        <v>836</v>
      </c>
      <c r="B690" s="1" t="s">
        <v>5655</v>
      </c>
      <c r="C690" s="5"/>
      <c r="D690" s="5"/>
      <c r="E690" s="5"/>
      <c r="F690" s="5"/>
    </row>
    <row x14ac:dyDescent="0.25" r="691" customHeight="1" ht="18.75">
      <c r="A691" s="1" t="s">
        <v>1242</v>
      </c>
      <c r="B691" s="1" t="s">
        <v>5656</v>
      </c>
      <c r="C691" s="5"/>
      <c r="D691" s="5"/>
      <c r="E691" s="5"/>
      <c r="F691" s="5"/>
    </row>
    <row x14ac:dyDescent="0.25" r="692" customHeight="1" ht="18.75">
      <c r="A692" s="1" t="s">
        <v>1481</v>
      </c>
      <c r="B692" s="1" t="s">
        <v>5657</v>
      </c>
      <c r="C692" s="5"/>
      <c r="D692" s="5"/>
      <c r="E692" s="5"/>
      <c r="F692" s="5"/>
    </row>
    <row x14ac:dyDescent="0.25" r="693" customHeight="1" ht="18.75">
      <c r="A693" s="1" t="s">
        <v>657</v>
      </c>
      <c r="B693" s="5"/>
      <c r="C693" s="5"/>
      <c r="D693" s="5"/>
      <c r="E693" s="5"/>
      <c r="F693" s="5"/>
    </row>
    <row x14ac:dyDescent="0.25" r="694" customHeight="1" ht="18.75">
      <c r="A694" s="1" t="s">
        <v>787</v>
      </c>
      <c r="B694" s="1" t="s">
        <v>5658</v>
      </c>
      <c r="C694" s="5"/>
      <c r="D694" s="5"/>
      <c r="E694" s="5"/>
      <c r="F694" s="5"/>
    </row>
    <row x14ac:dyDescent="0.25" r="695" customHeight="1" ht="18.75">
      <c r="A695" s="1" t="s">
        <v>1620</v>
      </c>
      <c r="B695" s="1" t="s">
        <v>5659</v>
      </c>
      <c r="C695" s="5"/>
      <c r="D695" s="5"/>
      <c r="E695" s="5"/>
      <c r="F695" s="5"/>
    </row>
    <row x14ac:dyDescent="0.25" r="696" customHeight="1" ht="18.75">
      <c r="A696" s="1" t="s">
        <v>1083</v>
      </c>
      <c r="B696" s="1" t="s">
        <v>5660</v>
      </c>
      <c r="C696" s="5"/>
      <c r="D696" s="5"/>
      <c r="E696" s="5"/>
      <c r="F696" s="5"/>
    </row>
    <row x14ac:dyDescent="0.25" r="697" customHeight="1" ht="18.75">
      <c r="A697" s="1" t="s">
        <v>1340</v>
      </c>
      <c r="B697" s="1" t="s">
        <v>5661</v>
      </c>
      <c r="C697" s="5"/>
      <c r="D697" s="5"/>
      <c r="E697" s="5"/>
      <c r="F697" s="5"/>
    </row>
    <row x14ac:dyDescent="0.25" r="698" customHeight="1" ht="18.75">
      <c r="A698" s="1" t="s">
        <v>4523</v>
      </c>
      <c r="B698" s="1" t="s">
        <v>5662</v>
      </c>
      <c r="C698" s="5"/>
      <c r="D698" s="5"/>
      <c r="E698" s="5"/>
      <c r="F698" s="5"/>
    </row>
    <row x14ac:dyDescent="0.25" r="699" customHeight="1" ht="18.75">
      <c r="A699" s="1" t="s">
        <v>4528</v>
      </c>
      <c r="B699" s="5"/>
      <c r="C699" s="5"/>
      <c r="D699" s="5"/>
      <c r="E699" s="5"/>
      <c r="F699" s="5"/>
    </row>
    <row x14ac:dyDescent="0.25" r="700" customHeight="1" ht="18.75">
      <c r="A700" s="1" t="s">
        <v>3251</v>
      </c>
      <c r="B700" s="1" t="s">
        <v>5663</v>
      </c>
      <c r="C700" s="5"/>
      <c r="D700" s="5"/>
      <c r="E700" s="5"/>
      <c r="F700" s="5"/>
    </row>
    <row x14ac:dyDescent="0.25" r="701" customHeight="1" ht="18.75">
      <c r="A701" s="1" t="s">
        <v>4522</v>
      </c>
      <c r="B701" s="1" t="s">
        <v>5664</v>
      </c>
      <c r="C701" s="5"/>
      <c r="D701" s="5"/>
      <c r="E701" s="5"/>
      <c r="F701" s="5"/>
    </row>
    <row x14ac:dyDescent="0.25" r="702" customHeight="1" ht="18.75">
      <c r="A702" s="1" t="s">
        <v>4519</v>
      </c>
      <c r="B702" s="5"/>
      <c r="C702" s="5"/>
      <c r="D702" s="5"/>
      <c r="E702" s="5"/>
      <c r="F702" s="5"/>
    </row>
    <row x14ac:dyDescent="0.25" r="703" customHeight="1" ht="18.75">
      <c r="A703" s="1" t="s">
        <v>3302</v>
      </c>
      <c r="B703" s="5"/>
      <c r="C703" s="5"/>
      <c r="D703" s="5"/>
      <c r="E703" s="5"/>
      <c r="F703" s="5"/>
    </row>
    <row x14ac:dyDescent="0.25" r="704" customHeight="1" ht="18.75">
      <c r="A704" s="1" t="s">
        <v>4532</v>
      </c>
      <c r="B704" s="5"/>
      <c r="C704" s="5"/>
      <c r="D704" s="5"/>
      <c r="E704" s="5"/>
      <c r="F704" s="5"/>
    </row>
    <row x14ac:dyDescent="0.25" r="705" customHeight="1" ht="18.75">
      <c r="A705" s="1" t="s">
        <v>4524</v>
      </c>
      <c r="B705" s="5"/>
      <c r="C705" s="5"/>
      <c r="D705" s="5"/>
      <c r="E705" s="5"/>
      <c r="F705" s="5"/>
    </row>
    <row x14ac:dyDescent="0.25" r="706" customHeight="1" ht="18.75">
      <c r="A706" s="1" t="s">
        <v>1349</v>
      </c>
      <c r="B706" s="1" t="s">
        <v>5665</v>
      </c>
      <c r="C706" s="5"/>
      <c r="D706" s="5"/>
      <c r="E706" s="5"/>
      <c r="F706" s="5"/>
    </row>
    <row x14ac:dyDescent="0.25" r="707" customHeight="1" ht="18.75">
      <c r="A707" s="1" t="s">
        <v>409</v>
      </c>
      <c r="B707" s="1" t="s">
        <v>5666</v>
      </c>
      <c r="C707" s="5"/>
      <c r="D707" s="5"/>
      <c r="E707" s="5"/>
      <c r="F707" s="5"/>
    </row>
    <row x14ac:dyDescent="0.25" r="708" customHeight="1" ht="18.75">
      <c r="A708" s="1" t="s">
        <v>995</v>
      </c>
      <c r="B708" s="5"/>
      <c r="C708" s="5"/>
      <c r="D708" s="5"/>
      <c r="E708" s="5"/>
      <c r="F708" s="5"/>
    </row>
    <row x14ac:dyDescent="0.25" r="709" customHeight="1" ht="18.75">
      <c r="A709" s="1" t="s">
        <v>1455</v>
      </c>
      <c r="B709" s="1" t="s">
        <v>5667</v>
      </c>
      <c r="C709" s="5"/>
      <c r="D709" s="5"/>
      <c r="E709" s="5"/>
      <c r="F709" s="5"/>
    </row>
    <row x14ac:dyDescent="0.25" r="710" customHeight="1" ht="18.75">
      <c r="A710" s="1" t="s">
        <v>1380</v>
      </c>
      <c r="B710" s="5"/>
      <c r="C710" s="5"/>
      <c r="D710" s="5"/>
      <c r="E710" s="5"/>
      <c r="F710" s="5"/>
    </row>
    <row x14ac:dyDescent="0.25" r="711" customHeight="1" ht="18.75">
      <c r="A711" s="1" t="s">
        <v>833</v>
      </c>
      <c r="B711" s="5"/>
      <c r="C711" s="5"/>
      <c r="D711" s="5"/>
      <c r="E711" s="5"/>
      <c r="F711" s="5"/>
    </row>
    <row x14ac:dyDescent="0.25" r="712" customHeight="1" ht="18.75">
      <c r="A712" s="1" t="s">
        <v>1544</v>
      </c>
      <c r="B712" s="1" t="s">
        <v>5668</v>
      </c>
      <c r="C712" s="5"/>
      <c r="D712" s="5"/>
      <c r="E712" s="5"/>
      <c r="F712" s="5"/>
    </row>
    <row x14ac:dyDescent="0.25" r="713" customHeight="1" ht="18.75">
      <c r="A713" s="1" t="s">
        <v>1627</v>
      </c>
      <c r="B713" s="1" t="s">
        <v>5669</v>
      </c>
      <c r="C713" s="5"/>
      <c r="D713" s="5"/>
      <c r="E713" s="5"/>
      <c r="F713" s="5"/>
    </row>
    <row x14ac:dyDescent="0.25" r="714" customHeight="1" ht="18.75">
      <c r="A714" s="1" t="s">
        <v>1561</v>
      </c>
      <c r="B714" s="5"/>
      <c r="C714" s="5"/>
      <c r="D714" s="5"/>
      <c r="E714" s="5"/>
      <c r="F714" s="5"/>
    </row>
    <row x14ac:dyDescent="0.25" r="715" customHeight="1" ht="18.75">
      <c r="A715" s="1" t="s">
        <v>1626</v>
      </c>
      <c r="B715" s="5"/>
      <c r="C715" s="5"/>
      <c r="D715" s="5"/>
      <c r="E715" s="5"/>
      <c r="F715" s="5"/>
    </row>
    <row x14ac:dyDescent="0.25" r="716" customHeight="1" ht="18.75">
      <c r="A716" s="1" t="s">
        <v>1461</v>
      </c>
      <c r="B716" s="1" t="s">
        <v>5670</v>
      </c>
      <c r="C716" s="5"/>
      <c r="D716" s="5"/>
      <c r="E716" s="5"/>
      <c r="F716" s="5"/>
    </row>
    <row x14ac:dyDescent="0.25" r="717" customHeight="1" ht="18.75">
      <c r="A717" s="1" t="s">
        <v>1409</v>
      </c>
      <c r="B717" s="1" t="s">
        <v>5671</v>
      </c>
      <c r="C717" s="5"/>
      <c r="D717" s="5"/>
      <c r="E717" s="5"/>
      <c r="F717" s="5"/>
    </row>
    <row x14ac:dyDescent="0.25" r="718" customHeight="1" ht="18.75">
      <c r="A718" s="1" t="s">
        <v>496</v>
      </c>
      <c r="B718" s="1" t="s">
        <v>5672</v>
      </c>
      <c r="C718" s="5"/>
      <c r="D718" s="5"/>
      <c r="E718" s="5"/>
      <c r="F718" s="5"/>
    </row>
    <row x14ac:dyDescent="0.25" r="719" customHeight="1" ht="18.75">
      <c r="A719" s="1" t="s">
        <v>914</v>
      </c>
      <c r="B719" s="5"/>
      <c r="C719" s="5"/>
      <c r="D719" s="5"/>
      <c r="E719" s="5"/>
      <c r="F719" s="5"/>
    </row>
    <row x14ac:dyDescent="0.25" r="720" customHeight="1" ht="18.75">
      <c r="A720" s="1" t="s">
        <v>1139</v>
      </c>
      <c r="B720" s="5"/>
      <c r="C720" s="5"/>
      <c r="D720" s="5"/>
      <c r="E720" s="5"/>
      <c r="F720" s="5"/>
    </row>
    <row x14ac:dyDescent="0.25" r="721" customHeight="1" ht="18.75">
      <c r="A721" s="1" t="s">
        <v>1081</v>
      </c>
      <c r="B721" s="1" t="s">
        <v>5673</v>
      </c>
      <c r="C721" s="5"/>
      <c r="D721" s="5"/>
      <c r="E721" s="5"/>
      <c r="F721" s="5"/>
    </row>
    <row x14ac:dyDescent="0.25" r="722" customHeight="1" ht="18.75">
      <c r="A722" s="1" t="s">
        <v>3294</v>
      </c>
      <c r="B722" s="5"/>
      <c r="C722" s="5"/>
      <c r="D722" s="5"/>
      <c r="E722" s="5"/>
      <c r="F722" s="5"/>
    </row>
    <row x14ac:dyDescent="0.25" r="723" customHeight="1" ht="18.75">
      <c r="A723" s="1" t="s">
        <v>1379</v>
      </c>
      <c r="B723" s="1" t="s">
        <v>5674</v>
      </c>
      <c r="C723" s="5"/>
      <c r="D723" s="5"/>
      <c r="E723" s="5"/>
      <c r="F723" s="5"/>
    </row>
    <row x14ac:dyDescent="0.25" r="724" customHeight="1" ht="18.75">
      <c r="A724" s="1" t="s">
        <v>1639</v>
      </c>
      <c r="B724" s="5"/>
      <c r="C724" s="5"/>
      <c r="D724" s="5"/>
      <c r="E724" s="5"/>
      <c r="F724" s="5"/>
    </row>
    <row x14ac:dyDescent="0.25" r="725" customHeight="1" ht="18.75">
      <c r="A725" s="1" t="s">
        <v>3268</v>
      </c>
      <c r="B725" s="5"/>
      <c r="C725" s="5"/>
      <c r="D725" s="5"/>
      <c r="E725" s="5"/>
      <c r="F725" s="5"/>
    </row>
    <row x14ac:dyDescent="0.25" r="726" customHeight="1" ht="18.75">
      <c r="A726" s="1" t="s">
        <v>1319</v>
      </c>
      <c r="B726" s="1" t="s">
        <v>5675</v>
      </c>
      <c r="C726" s="5"/>
      <c r="D726" s="5"/>
      <c r="E726" s="5"/>
      <c r="F726" s="5"/>
    </row>
    <row x14ac:dyDescent="0.25" r="727" customHeight="1" ht="18.75">
      <c r="A727" s="1" t="s">
        <v>561</v>
      </c>
      <c r="B727" s="1" t="s">
        <v>5676</v>
      </c>
      <c r="C727" s="5"/>
      <c r="D727" s="5"/>
      <c r="E727" s="5"/>
      <c r="F727" s="5"/>
    </row>
    <row x14ac:dyDescent="0.25" r="728" customHeight="1" ht="18.75">
      <c r="A728" s="1" t="s">
        <v>354</v>
      </c>
      <c r="B728" s="5"/>
      <c r="C728" s="5"/>
      <c r="D728" s="5"/>
      <c r="E728" s="5"/>
      <c r="F728" s="5"/>
    </row>
    <row x14ac:dyDescent="0.25" r="729" customHeight="1" ht="18.75">
      <c r="A729" s="1" t="s">
        <v>1421</v>
      </c>
      <c r="B729" s="5"/>
      <c r="C729" s="5"/>
      <c r="D729" s="5"/>
      <c r="E729" s="5"/>
      <c r="F729" s="5"/>
    </row>
    <row x14ac:dyDescent="0.25" r="730" customHeight="1" ht="18.75">
      <c r="A730" s="1" t="s">
        <v>1560</v>
      </c>
      <c r="B730" s="5"/>
      <c r="C730" s="5"/>
      <c r="D730" s="5"/>
      <c r="E730" s="5"/>
      <c r="F730" s="5"/>
    </row>
    <row x14ac:dyDescent="0.25" r="731" customHeight="1" ht="18.75">
      <c r="A731" s="1" t="s">
        <v>3239</v>
      </c>
      <c r="B731" s="1" t="s">
        <v>5677</v>
      </c>
      <c r="C731" s="5"/>
      <c r="D731" s="5"/>
      <c r="E731" s="5"/>
      <c r="F731" s="5"/>
    </row>
    <row x14ac:dyDescent="0.25" r="732" customHeight="1" ht="18.75">
      <c r="A732" s="1" t="s">
        <v>627</v>
      </c>
      <c r="B732" s="5"/>
      <c r="C732" s="5"/>
      <c r="D732" s="5"/>
      <c r="E732" s="5"/>
      <c r="F732" s="5"/>
    </row>
    <row x14ac:dyDescent="0.25" r="733" customHeight="1" ht="18.75">
      <c r="A733" s="1" t="s">
        <v>4533</v>
      </c>
      <c r="B733" s="5"/>
      <c r="C733" s="5"/>
      <c r="D733" s="5"/>
      <c r="E733" s="5"/>
      <c r="F733" s="5"/>
    </row>
    <row x14ac:dyDescent="0.25" r="734" customHeight="1" ht="18.75">
      <c r="A734" s="1" t="s">
        <v>992</v>
      </c>
      <c r="B734" s="1" t="s">
        <v>5678</v>
      </c>
      <c r="C734" s="5"/>
      <c r="D734" s="5"/>
      <c r="E734" s="5"/>
      <c r="F734" s="5"/>
    </row>
    <row x14ac:dyDescent="0.25" r="735" customHeight="1" ht="18.75">
      <c r="A735" s="1" t="s">
        <v>1662</v>
      </c>
      <c r="B735" s="1" t="s">
        <v>5679</v>
      </c>
      <c r="C735" s="5"/>
      <c r="D735" s="5"/>
      <c r="E735" s="5"/>
      <c r="F735" s="5"/>
    </row>
    <row x14ac:dyDescent="0.25" r="736" customHeight="1" ht="18.75">
      <c r="A736" s="1" t="s">
        <v>1065</v>
      </c>
      <c r="B736" s="1" t="s">
        <v>5680</v>
      </c>
      <c r="C736" s="5"/>
      <c r="D736" s="5"/>
      <c r="E736" s="5"/>
      <c r="F736" s="5"/>
    </row>
    <row x14ac:dyDescent="0.25" r="737" customHeight="1" ht="18.75">
      <c r="A737" s="1" t="s">
        <v>1500</v>
      </c>
      <c r="B737" s="5"/>
      <c r="C737" s="5"/>
      <c r="D737" s="5"/>
      <c r="E737" s="5"/>
      <c r="F737" s="5"/>
    </row>
    <row x14ac:dyDescent="0.25" r="738" customHeight="1" ht="18.75">
      <c r="A738" s="1" t="s">
        <v>840</v>
      </c>
      <c r="B738" s="5"/>
      <c r="C738" s="5"/>
      <c r="D738" s="5"/>
      <c r="E738" s="5"/>
      <c r="F738" s="5"/>
    </row>
    <row x14ac:dyDescent="0.25" r="739" customHeight="1" ht="18.75">
      <c r="A739" s="1" t="s">
        <v>1053</v>
      </c>
      <c r="B739" s="1" t="s">
        <v>5681</v>
      </c>
      <c r="C739" s="5"/>
      <c r="D739" s="5"/>
      <c r="E739" s="5"/>
      <c r="F739" s="5"/>
    </row>
    <row x14ac:dyDescent="0.25" r="740" customHeight="1" ht="18.75">
      <c r="A740" s="1" t="s">
        <v>3224</v>
      </c>
      <c r="B740" s="5"/>
      <c r="C740" s="5"/>
      <c r="D740" s="5"/>
      <c r="E740" s="5"/>
      <c r="F740" s="5"/>
    </row>
    <row x14ac:dyDescent="0.25" r="741" customHeight="1" ht="18.75">
      <c r="A741" s="1" t="s">
        <v>3307</v>
      </c>
      <c r="B741" s="5"/>
      <c r="C741" s="5"/>
      <c r="D741" s="5"/>
      <c r="E741" s="5"/>
      <c r="F741" s="5"/>
    </row>
    <row x14ac:dyDescent="0.25" r="742" customHeight="1" ht="18.75">
      <c r="A742" s="1" t="s">
        <v>1716</v>
      </c>
      <c r="B742" s="5"/>
      <c r="C742" s="5"/>
      <c r="D742" s="5"/>
      <c r="E742" s="5"/>
      <c r="F742" s="5"/>
    </row>
    <row x14ac:dyDescent="0.25" r="743" customHeight="1" ht="18.75">
      <c r="A743" s="1" t="s">
        <v>514</v>
      </c>
      <c r="B743" s="1" t="s">
        <v>5682</v>
      </c>
      <c r="C743" s="5"/>
      <c r="D743" s="5"/>
      <c r="E743" s="5"/>
      <c r="F743" s="5"/>
    </row>
    <row x14ac:dyDescent="0.25" r="744" customHeight="1" ht="18.75">
      <c r="A744" s="1" t="s">
        <v>497</v>
      </c>
      <c r="B744" s="5"/>
      <c r="C744" s="5"/>
      <c r="D744" s="5"/>
      <c r="E744" s="5"/>
      <c r="F744" s="5"/>
    </row>
    <row x14ac:dyDescent="0.25" r="745" customHeight="1" ht="18.75">
      <c r="A745" s="1" t="s">
        <v>903</v>
      </c>
      <c r="B745" s="1" t="s">
        <v>5683</v>
      </c>
      <c r="C745" s="5"/>
      <c r="D745" s="5"/>
      <c r="E745" s="5"/>
      <c r="F745" s="5"/>
    </row>
    <row x14ac:dyDescent="0.25" r="746" customHeight="1" ht="18.75">
      <c r="A746" s="1" t="s">
        <v>3165</v>
      </c>
      <c r="B746" s="5"/>
      <c r="C746" s="5"/>
      <c r="D746" s="5"/>
      <c r="E746" s="5"/>
      <c r="F746" s="5"/>
    </row>
    <row x14ac:dyDescent="0.25" r="747" customHeight="1" ht="18.75">
      <c r="A747" s="1" t="s">
        <v>1261</v>
      </c>
      <c r="B747" s="1" t="s">
        <v>5684</v>
      </c>
      <c r="C747" s="5"/>
      <c r="D747" s="5"/>
      <c r="E747" s="5"/>
      <c r="F747" s="5"/>
    </row>
    <row x14ac:dyDescent="0.25" r="748" customHeight="1" ht="18.75">
      <c r="A748" s="1" t="s">
        <v>1704</v>
      </c>
      <c r="B748" s="1" t="s">
        <v>5685</v>
      </c>
      <c r="C748" s="5"/>
      <c r="D748" s="5"/>
      <c r="E748" s="5"/>
      <c r="F748" s="5"/>
    </row>
    <row x14ac:dyDescent="0.25" r="749" customHeight="1" ht="18.75">
      <c r="A749" s="1" t="s">
        <v>1038</v>
      </c>
      <c r="B749" s="1" t="s">
        <v>5686</v>
      </c>
      <c r="C749" s="5"/>
      <c r="D749" s="5"/>
      <c r="E749" s="5"/>
      <c r="F749" s="5"/>
    </row>
    <row x14ac:dyDescent="0.25" r="750" customHeight="1" ht="18.75">
      <c r="A750" s="1" t="s">
        <v>1437</v>
      </c>
      <c r="B750" s="5"/>
      <c r="C750" s="5"/>
      <c r="D750" s="5"/>
      <c r="E750" s="5"/>
      <c r="F750" s="5"/>
    </row>
    <row x14ac:dyDescent="0.25" r="751" customHeight="1" ht="18.75">
      <c r="A751" s="1" t="s">
        <v>1285</v>
      </c>
      <c r="B751" s="1" t="s">
        <v>5687</v>
      </c>
      <c r="C751" s="5"/>
      <c r="D751" s="5"/>
      <c r="E751" s="5"/>
      <c r="F751" s="5"/>
    </row>
    <row x14ac:dyDescent="0.25" r="752" customHeight="1" ht="18.75">
      <c r="A752" s="1" t="s">
        <v>1688</v>
      </c>
      <c r="B752" s="1" t="s">
        <v>5688</v>
      </c>
      <c r="C752" s="5"/>
      <c r="D752" s="5"/>
      <c r="E752" s="5"/>
      <c r="F752" s="5"/>
    </row>
    <row x14ac:dyDescent="0.25" r="753" customHeight="1" ht="18.75">
      <c r="A753" s="1" t="s">
        <v>505</v>
      </c>
      <c r="B753" s="1" t="s">
        <v>5689</v>
      </c>
      <c r="C753" s="5"/>
      <c r="D753" s="5"/>
      <c r="E753" s="5"/>
      <c r="F753" s="5"/>
    </row>
    <row x14ac:dyDescent="0.25" r="754" customHeight="1" ht="18.75">
      <c r="A754" s="1" t="s">
        <v>400</v>
      </c>
      <c r="B754" s="1" t="s">
        <v>5690</v>
      </c>
      <c r="C754" s="5"/>
      <c r="D754" s="5"/>
      <c r="E754" s="5"/>
      <c r="F754" s="5"/>
    </row>
    <row x14ac:dyDescent="0.25" r="755" customHeight="1" ht="18.75">
      <c r="A755" s="1" t="s">
        <v>1713</v>
      </c>
      <c r="B755" s="5"/>
      <c r="C755" s="5"/>
      <c r="D755" s="5"/>
      <c r="E755" s="5"/>
      <c r="F755" s="5"/>
    </row>
    <row x14ac:dyDescent="0.25" r="756" customHeight="1" ht="18.75">
      <c r="A756" s="1" t="s">
        <v>3241</v>
      </c>
      <c r="B756" s="5"/>
      <c r="C756" s="5"/>
      <c r="D756" s="5"/>
      <c r="E756" s="5"/>
      <c r="F756" s="5"/>
    </row>
    <row x14ac:dyDescent="0.25" r="757" customHeight="1" ht="18.75">
      <c r="A757" s="1" t="s">
        <v>1464</v>
      </c>
      <c r="B757" s="1" t="s">
        <v>5691</v>
      </c>
      <c r="C757" s="5"/>
      <c r="D757" s="5"/>
      <c r="E757" s="5"/>
      <c r="F757" s="5"/>
    </row>
    <row x14ac:dyDescent="0.25" r="758" customHeight="1" ht="18.75">
      <c r="A758" s="1" t="s">
        <v>844</v>
      </c>
      <c r="B758" s="1" t="s">
        <v>5692</v>
      </c>
      <c r="C758" s="5"/>
      <c r="D758" s="5"/>
      <c r="E758" s="5"/>
      <c r="F758" s="5"/>
    </row>
    <row x14ac:dyDescent="0.25" r="759" customHeight="1" ht="18.75">
      <c r="A759" s="1" t="s">
        <v>472</v>
      </c>
      <c r="B759" s="1" t="s">
        <v>5693</v>
      </c>
      <c r="C759" s="5"/>
      <c r="D759" s="5"/>
      <c r="E759" s="5"/>
      <c r="F759" s="5"/>
    </row>
    <row x14ac:dyDescent="0.25" r="760" customHeight="1" ht="18.75">
      <c r="A760" s="1" t="s">
        <v>1240</v>
      </c>
      <c r="B760" s="1" t="s">
        <v>5694</v>
      </c>
      <c r="C760" s="5"/>
      <c r="D760" s="5"/>
      <c r="E760" s="5"/>
      <c r="F760" s="5"/>
    </row>
    <row x14ac:dyDescent="0.25" r="761" customHeight="1" ht="18.75">
      <c r="A761" s="1" t="s">
        <v>1490</v>
      </c>
      <c r="B761" s="1" t="s">
        <v>5695</v>
      </c>
      <c r="C761" s="5"/>
      <c r="D761" s="5"/>
      <c r="E761" s="5"/>
      <c r="F761" s="5"/>
    </row>
    <row x14ac:dyDescent="0.25" r="762" customHeight="1" ht="18.75">
      <c r="A762" s="1" t="s">
        <v>1164</v>
      </c>
      <c r="B762" s="1" t="s">
        <v>5696</v>
      </c>
      <c r="C762" s="5"/>
      <c r="D762" s="5"/>
      <c r="E762" s="5"/>
      <c r="F762" s="5"/>
    </row>
    <row x14ac:dyDescent="0.25" r="763" customHeight="1" ht="18.75">
      <c r="A763" s="1" t="s">
        <v>1145</v>
      </c>
      <c r="B763" s="1" t="s">
        <v>5697</v>
      </c>
      <c r="C763" s="5"/>
      <c r="D763" s="5"/>
      <c r="E763" s="5"/>
      <c r="F763" s="5"/>
    </row>
    <row x14ac:dyDescent="0.25" r="764" customHeight="1" ht="18.75">
      <c r="A764" s="1" t="s">
        <v>1286</v>
      </c>
      <c r="B764" s="1" t="s">
        <v>5698</v>
      </c>
      <c r="C764" s="5"/>
      <c r="D764" s="5"/>
      <c r="E764" s="5"/>
      <c r="F764" s="5"/>
    </row>
    <row x14ac:dyDescent="0.25" r="765" customHeight="1" ht="18.75">
      <c r="A765" s="1" t="s">
        <v>896</v>
      </c>
      <c r="B765" s="1" t="s">
        <v>5699</v>
      </c>
      <c r="C765" s="5"/>
      <c r="D765" s="5"/>
      <c r="E765" s="5"/>
      <c r="F765" s="5"/>
    </row>
    <row x14ac:dyDescent="0.25" r="766" customHeight="1" ht="18.75">
      <c r="A766" s="1" t="s">
        <v>921</v>
      </c>
      <c r="B766" s="1" t="s">
        <v>5700</v>
      </c>
      <c r="C766" s="5"/>
      <c r="D766" s="5"/>
      <c r="E766" s="5"/>
      <c r="F766" s="5"/>
    </row>
    <row x14ac:dyDescent="0.25" r="767" customHeight="1" ht="18.75">
      <c r="A767" s="1" t="s">
        <v>893</v>
      </c>
      <c r="B767" s="1" t="s">
        <v>5701</v>
      </c>
      <c r="C767" s="5"/>
      <c r="D767" s="5"/>
      <c r="E767" s="5"/>
      <c r="F767" s="5"/>
    </row>
    <row x14ac:dyDescent="0.25" r="768" customHeight="1" ht="18.75">
      <c r="A768" s="1" t="s">
        <v>410</v>
      </c>
      <c r="B768" s="5"/>
      <c r="C768" s="5"/>
      <c r="D768" s="5"/>
      <c r="E768" s="5"/>
      <c r="F768" s="5"/>
    </row>
    <row x14ac:dyDescent="0.25" r="769" customHeight="1" ht="18.75">
      <c r="A769" s="1" t="s">
        <v>1609</v>
      </c>
      <c r="B769" s="1" t="s">
        <v>5702</v>
      </c>
      <c r="C769" s="5"/>
      <c r="D769" s="5"/>
      <c r="E769" s="5"/>
      <c r="F769" s="5"/>
    </row>
    <row x14ac:dyDescent="0.25" r="770" customHeight="1" ht="18.75">
      <c r="A770" s="1" t="s">
        <v>486</v>
      </c>
      <c r="B770" s="5"/>
      <c r="C770" s="5"/>
      <c r="D770" s="5"/>
      <c r="E770" s="5"/>
      <c r="F770" s="5"/>
    </row>
    <row x14ac:dyDescent="0.25" r="771" customHeight="1" ht="18.75">
      <c r="A771" s="1" t="s">
        <v>1671</v>
      </c>
      <c r="B771" s="5"/>
      <c r="C771" s="5"/>
      <c r="D771" s="5"/>
      <c r="E771" s="5"/>
      <c r="F771" s="5"/>
    </row>
    <row x14ac:dyDescent="0.25" r="772" customHeight="1" ht="18.75">
      <c r="A772" s="1" t="s">
        <v>763</v>
      </c>
      <c r="B772" s="1" t="s">
        <v>5703</v>
      </c>
      <c r="C772" s="5"/>
      <c r="D772" s="5"/>
      <c r="E772" s="5"/>
      <c r="F772" s="5"/>
    </row>
    <row x14ac:dyDescent="0.25" r="773" customHeight="1" ht="18.75">
      <c r="A773" s="1" t="s">
        <v>345</v>
      </c>
      <c r="B773" s="5"/>
      <c r="C773" s="5"/>
      <c r="D773" s="5"/>
      <c r="E773" s="5"/>
      <c r="F773" s="5"/>
    </row>
    <row x14ac:dyDescent="0.25" r="774" customHeight="1" ht="18.75">
      <c r="A774" s="1" t="s">
        <v>1549</v>
      </c>
      <c r="B774" s="1" t="s">
        <v>5704</v>
      </c>
      <c r="C774" s="5"/>
      <c r="D774" s="5"/>
      <c r="E774" s="5"/>
      <c r="F774" s="5"/>
    </row>
    <row x14ac:dyDescent="0.25" r="775" customHeight="1" ht="18.75">
      <c r="A775" s="1" t="s">
        <v>1397</v>
      </c>
      <c r="B775" s="1" t="s">
        <v>5705</v>
      </c>
      <c r="C775" s="5"/>
      <c r="D775" s="5"/>
      <c r="E775" s="5"/>
      <c r="F775" s="5"/>
    </row>
    <row x14ac:dyDescent="0.25" r="776" customHeight="1" ht="18.75">
      <c r="A776" s="1" t="s">
        <v>1628</v>
      </c>
      <c r="B776" s="1" t="s">
        <v>5706</v>
      </c>
      <c r="C776" s="5"/>
      <c r="D776" s="5"/>
      <c r="E776" s="5"/>
      <c r="F776" s="5"/>
    </row>
    <row x14ac:dyDescent="0.25" r="777" customHeight="1" ht="18.75">
      <c r="A777" s="1" t="s">
        <v>503</v>
      </c>
      <c r="B777" s="1" t="s">
        <v>5707</v>
      </c>
      <c r="C777" s="5"/>
      <c r="D777" s="5"/>
      <c r="E777" s="5"/>
      <c r="F777" s="5"/>
    </row>
    <row x14ac:dyDescent="0.25" r="778" customHeight="1" ht="18.75">
      <c r="A778" s="1" t="s">
        <v>384</v>
      </c>
      <c r="B778" s="1" t="s">
        <v>5708</v>
      </c>
      <c r="C778" s="5"/>
      <c r="D778" s="5"/>
      <c r="E778" s="5"/>
      <c r="F778" s="5"/>
    </row>
    <row x14ac:dyDescent="0.25" r="779" customHeight="1" ht="18.75">
      <c r="A779" s="1" t="s">
        <v>489</v>
      </c>
      <c r="B779" s="5"/>
      <c r="C779" s="5"/>
      <c r="D779" s="5"/>
      <c r="E779" s="5"/>
      <c r="F779" s="5"/>
    </row>
    <row x14ac:dyDescent="0.25" r="780" customHeight="1" ht="18.75">
      <c r="A780" s="1" t="s">
        <v>1680</v>
      </c>
      <c r="B780" s="5"/>
      <c r="C780" s="5"/>
      <c r="D780" s="5"/>
      <c r="E780" s="5"/>
      <c r="F780" s="5"/>
    </row>
    <row x14ac:dyDescent="0.25" r="781" customHeight="1" ht="18.75">
      <c r="A781" s="1" t="s">
        <v>1511</v>
      </c>
      <c r="B781" s="5"/>
      <c r="C781" s="5"/>
      <c r="D781" s="5"/>
      <c r="E781" s="5"/>
      <c r="F781" s="5"/>
    </row>
    <row x14ac:dyDescent="0.25" r="782" customHeight="1" ht="18.75">
      <c r="A782" s="1" t="s">
        <v>1524</v>
      </c>
      <c r="B782" s="5"/>
      <c r="C782" s="5"/>
      <c r="D782" s="5"/>
      <c r="E782" s="5"/>
      <c r="F782" s="5"/>
    </row>
    <row x14ac:dyDescent="0.25" r="783" customHeight="1" ht="18.75">
      <c r="A783" s="1" t="s">
        <v>1619</v>
      </c>
      <c r="B783" s="5"/>
      <c r="C783" s="5"/>
      <c r="D783" s="5"/>
      <c r="E783" s="5"/>
      <c r="F783" s="5"/>
    </row>
    <row x14ac:dyDescent="0.25" r="784" customHeight="1" ht="18.75">
      <c r="A784" s="1" t="s">
        <v>4579</v>
      </c>
      <c r="B784" s="5"/>
      <c r="C784" s="5"/>
      <c r="D784" s="5"/>
      <c r="E784" s="5"/>
      <c r="F784" s="5"/>
    </row>
    <row x14ac:dyDescent="0.25" r="785" customHeight="1" ht="18.75">
      <c r="A785" s="1" t="s">
        <v>1486</v>
      </c>
      <c r="B785" s="5"/>
      <c r="C785" s="5"/>
      <c r="D785" s="5"/>
      <c r="E785" s="5"/>
      <c r="F785" s="5"/>
    </row>
    <row x14ac:dyDescent="0.25" r="786" customHeight="1" ht="18.75">
      <c r="A786" s="1" t="s">
        <v>860</v>
      </c>
      <c r="B786" s="5"/>
      <c r="C786" s="5"/>
      <c r="D786" s="5"/>
      <c r="E786" s="5"/>
      <c r="F786" s="5"/>
    </row>
    <row x14ac:dyDescent="0.25" r="787" customHeight="1" ht="18.75">
      <c r="A787" s="1" t="s">
        <v>1324</v>
      </c>
      <c r="B787" s="1" t="s">
        <v>5709</v>
      </c>
      <c r="C787" s="5"/>
      <c r="D787" s="5"/>
      <c r="E787" s="5"/>
      <c r="F787" s="5"/>
    </row>
    <row x14ac:dyDescent="0.25" r="788" customHeight="1" ht="18.75">
      <c r="A788" s="1" t="s">
        <v>908</v>
      </c>
      <c r="B788" s="1" t="s">
        <v>5710</v>
      </c>
      <c r="C788" s="5"/>
      <c r="D788" s="5"/>
      <c r="E788" s="5"/>
      <c r="F788" s="5"/>
    </row>
    <row x14ac:dyDescent="0.25" r="789" customHeight="1" ht="18.75">
      <c r="A789" s="1" t="s">
        <v>1550</v>
      </c>
      <c r="B789" s="1" t="s">
        <v>5711</v>
      </c>
      <c r="C789" s="5"/>
      <c r="D789" s="5"/>
      <c r="E789" s="5"/>
      <c r="F789" s="5"/>
    </row>
    <row x14ac:dyDescent="0.25" r="790" customHeight="1" ht="18.75">
      <c r="A790" s="1" t="s">
        <v>1033</v>
      </c>
      <c r="B790" s="1" t="s">
        <v>5712</v>
      </c>
      <c r="C790" s="5"/>
      <c r="D790" s="5"/>
      <c r="E790" s="5"/>
      <c r="F790" s="5"/>
    </row>
    <row x14ac:dyDescent="0.25" r="791" customHeight="1" ht="18.75">
      <c r="A791" s="1" t="s">
        <v>337</v>
      </c>
      <c r="B791" s="1" t="s">
        <v>5713</v>
      </c>
      <c r="C791" s="5"/>
      <c r="D791" s="5"/>
      <c r="E791" s="5"/>
      <c r="F791" s="5"/>
    </row>
    <row x14ac:dyDescent="0.25" r="792" customHeight="1" ht="18.75">
      <c r="A792" s="1" t="s">
        <v>766</v>
      </c>
      <c r="B792" s="5"/>
      <c r="C792" s="5"/>
      <c r="D792" s="5"/>
      <c r="E792" s="5"/>
      <c r="F792" s="5"/>
    </row>
    <row x14ac:dyDescent="0.25" r="793" customHeight="1" ht="18.75">
      <c r="A793" s="1" t="s">
        <v>632</v>
      </c>
      <c r="B793" s="1" t="s">
        <v>5714</v>
      </c>
      <c r="C793" s="5"/>
      <c r="D793" s="5"/>
      <c r="E793" s="5"/>
      <c r="F793" s="5"/>
    </row>
    <row x14ac:dyDescent="0.25" r="794" customHeight="1" ht="18.75">
      <c r="A794" s="1" t="s">
        <v>431</v>
      </c>
      <c r="B794" s="1" t="s">
        <v>5715</v>
      </c>
      <c r="C794" s="5"/>
      <c r="D794" s="5"/>
      <c r="E794" s="5"/>
      <c r="F794" s="5"/>
    </row>
    <row x14ac:dyDescent="0.25" r="795" customHeight="1" ht="18.75">
      <c r="A795" s="1" t="s">
        <v>1543</v>
      </c>
      <c r="B795" s="1" t="s">
        <v>5716</v>
      </c>
      <c r="C795" s="5"/>
      <c r="D795" s="5"/>
      <c r="E795" s="5"/>
      <c r="F795" s="5"/>
    </row>
    <row x14ac:dyDescent="0.25" r="796" customHeight="1" ht="18.75">
      <c r="A796" s="1" t="s">
        <v>1429</v>
      </c>
      <c r="B796" s="1" t="s">
        <v>5717</v>
      </c>
      <c r="C796" s="5"/>
      <c r="D796" s="5"/>
      <c r="E796" s="5"/>
      <c r="F796" s="5"/>
    </row>
    <row x14ac:dyDescent="0.25" r="797" customHeight="1" ht="18.75">
      <c r="A797" s="1" t="s">
        <v>1674</v>
      </c>
      <c r="B797" s="5"/>
      <c r="C797" s="5"/>
      <c r="D797" s="5"/>
      <c r="E797" s="5"/>
      <c r="F797" s="5"/>
    </row>
    <row x14ac:dyDescent="0.25" r="798" customHeight="1" ht="18.75">
      <c r="A798" s="1" t="s">
        <v>818</v>
      </c>
      <c r="B798" s="1" t="s">
        <v>5718</v>
      </c>
      <c r="C798" s="5"/>
      <c r="D798" s="5"/>
      <c r="E798" s="5"/>
      <c r="F798" s="5"/>
    </row>
    <row x14ac:dyDescent="0.25" r="799" customHeight="1" ht="18.75">
      <c r="A799" s="1" t="s">
        <v>406</v>
      </c>
      <c r="B799" s="1" t="s">
        <v>5719</v>
      </c>
      <c r="C799" s="5"/>
      <c r="D799" s="5"/>
      <c r="E799" s="5"/>
      <c r="F799" s="5"/>
    </row>
    <row x14ac:dyDescent="0.25" r="800" customHeight="1" ht="18.75">
      <c r="A800" s="1" t="s">
        <v>519</v>
      </c>
      <c r="B800" s="1" t="s">
        <v>5720</v>
      </c>
      <c r="C800" s="5"/>
      <c r="D800" s="5"/>
      <c r="E800" s="5"/>
      <c r="F800" s="5"/>
    </row>
    <row x14ac:dyDescent="0.25" r="801" customHeight="1" ht="18.75">
      <c r="A801" s="1" t="s">
        <v>1167</v>
      </c>
      <c r="B801" s="5"/>
      <c r="C801" s="5"/>
      <c r="D801" s="5"/>
      <c r="E801" s="5"/>
      <c r="F801" s="5"/>
    </row>
    <row x14ac:dyDescent="0.25" r="802" customHeight="1" ht="18.75">
      <c r="A802" s="1" t="s">
        <v>3090</v>
      </c>
      <c r="B802" s="1" t="s">
        <v>5721</v>
      </c>
      <c r="C802" s="5"/>
      <c r="D802" s="5"/>
      <c r="E802" s="5"/>
      <c r="F802" s="5"/>
    </row>
    <row x14ac:dyDescent="0.25" r="803" customHeight="1" ht="18.75">
      <c r="A803" s="1" t="s">
        <v>3080</v>
      </c>
      <c r="B803" s="1" t="s">
        <v>5722</v>
      </c>
      <c r="C803" s="5"/>
      <c r="D803" s="5"/>
      <c r="E803" s="5"/>
      <c r="F803" s="5"/>
    </row>
    <row x14ac:dyDescent="0.25" r="804" customHeight="1" ht="18.75">
      <c r="A804" s="1" t="s">
        <v>3076</v>
      </c>
      <c r="B804" s="1" t="s">
        <v>5723</v>
      </c>
      <c r="C804" s="5"/>
      <c r="D804" s="5"/>
      <c r="E804" s="5"/>
      <c r="F804" s="5"/>
    </row>
    <row x14ac:dyDescent="0.25" r="805" customHeight="1" ht="18.75">
      <c r="A805" s="1" t="s">
        <v>649</v>
      </c>
      <c r="B805" s="1" t="s">
        <v>5724</v>
      </c>
      <c r="C805" s="5"/>
      <c r="D805" s="5"/>
      <c r="E805" s="5"/>
      <c r="F805" s="5"/>
    </row>
    <row x14ac:dyDescent="0.25" r="806" customHeight="1" ht="18.75">
      <c r="A806" s="1" t="s">
        <v>1521</v>
      </c>
      <c r="B806" s="1" t="s">
        <v>5725</v>
      </c>
      <c r="C806" s="5"/>
      <c r="D806" s="5"/>
      <c r="E806" s="5"/>
      <c r="F806" s="5"/>
    </row>
    <row x14ac:dyDescent="0.25" r="807" customHeight="1" ht="18.75">
      <c r="A807" s="1" t="s">
        <v>1231</v>
      </c>
      <c r="B807" s="5"/>
      <c r="C807" s="5"/>
      <c r="D807" s="5"/>
      <c r="E807" s="5"/>
      <c r="F807" s="5"/>
    </row>
    <row x14ac:dyDescent="0.25" r="808" customHeight="1" ht="18.75">
      <c r="A808" s="1" t="s">
        <v>943</v>
      </c>
      <c r="B808" s="1" t="s">
        <v>5726</v>
      </c>
      <c r="C808" s="5"/>
      <c r="D808" s="5"/>
      <c r="E808" s="5"/>
      <c r="F808" s="5"/>
    </row>
    <row x14ac:dyDescent="0.25" r="809" customHeight="1" ht="18.75">
      <c r="A809" s="1" t="s">
        <v>973</v>
      </c>
      <c r="B809" s="5"/>
      <c r="C809" s="5"/>
      <c r="D809" s="5"/>
      <c r="E809" s="5"/>
      <c r="F809" s="5"/>
    </row>
    <row x14ac:dyDescent="0.25" r="810" customHeight="1" ht="18.75">
      <c r="A810" s="1" t="s">
        <v>1066</v>
      </c>
      <c r="B810" s="1" t="s">
        <v>5727</v>
      </c>
      <c r="C810" s="5"/>
      <c r="D810" s="5"/>
      <c r="E810" s="5"/>
      <c r="F810" s="5"/>
    </row>
    <row x14ac:dyDescent="0.25" r="811" customHeight="1" ht="18.75">
      <c r="A811" s="1" t="s">
        <v>3100</v>
      </c>
      <c r="B811" s="5"/>
      <c r="C811" s="5"/>
      <c r="D811" s="5"/>
      <c r="E811" s="5"/>
      <c r="F811" s="5"/>
    </row>
    <row x14ac:dyDescent="0.25" r="812" customHeight="1" ht="18.75">
      <c r="A812" s="1" t="s">
        <v>1249</v>
      </c>
      <c r="B812" s="1" t="s">
        <v>5728</v>
      </c>
      <c r="C812" s="5"/>
      <c r="D812" s="5"/>
      <c r="E812" s="5"/>
      <c r="F812" s="5"/>
    </row>
    <row x14ac:dyDescent="0.25" r="813" customHeight="1" ht="18.75">
      <c r="A813" s="1" t="s">
        <v>1210</v>
      </c>
      <c r="B813" s="5"/>
      <c r="C813" s="5"/>
      <c r="D813" s="5"/>
      <c r="E813" s="5"/>
      <c r="F813" s="5"/>
    </row>
    <row x14ac:dyDescent="0.25" r="814" customHeight="1" ht="18.75">
      <c r="A814" s="1" t="s">
        <v>4508</v>
      </c>
      <c r="B814" s="5"/>
      <c r="C814" s="5"/>
      <c r="D814" s="5"/>
      <c r="E814" s="5"/>
      <c r="F814" s="5"/>
    </row>
    <row x14ac:dyDescent="0.25" r="815" customHeight="1" ht="18.75">
      <c r="A815" s="1" t="s">
        <v>1146</v>
      </c>
      <c r="B815" s="5"/>
      <c r="C815" s="5"/>
      <c r="D815" s="5"/>
      <c r="E815" s="5"/>
      <c r="F815" s="5"/>
    </row>
    <row x14ac:dyDescent="0.25" r="816" customHeight="1" ht="18.75">
      <c r="A816" s="1" t="s">
        <v>1634</v>
      </c>
      <c r="B816" s="1" t="s">
        <v>5729</v>
      </c>
      <c r="C816" s="5"/>
      <c r="D816" s="5"/>
      <c r="E816" s="5"/>
      <c r="F816" s="5"/>
    </row>
    <row x14ac:dyDescent="0.25" r="817" customHeight="1" ht="18.75">
      <c r="A817" s="1" t="s">
        <v>2732</v>
      </c>
      <c r="B817" s="1" t="s">
        <v>5730</v>
      </c>
      <c r="C817" s="5"/>
      <c r="D817" s="5"/>
      <c r="E817" s="5"/>
      <c r="F817" s="5"/>
    </row>
    <row x14ac:dyDescent="0.25" r="818" customHeight="1" ht="18.75">
      <c r="A818" s="1" t="s">
        <v>4516</v>
      </c>
      <c r="B818" s="5"/>
      <c r="C818" s="5"/>
      <c r="D818" s="5"/>
      <c r="E818" s="5"/>
      <c r="F818" s="5"/>
    </row>
    <row x14ac:dyDescent="0.25" r="819" customHeight="1" ht="18.75">
      <c r="A819" s="1" t="s">
        <v>752</v>
      </c>
      <c r="B819" s="5"/>
      <c r="C819" s="5"/>
      <c r="D819" s="5"/>
      <c r="E819" s="5"/>
      <c r="F819" s="5"/>
    </row>
    <row x14ac:dyDescent="0.25" r="820" customHeight="1" ht="18.75">
      <c r="A820" s="1" t="s">
        <v>640</v>
      </c>
      <c r="B820" s="1" t="s">
        <v>5731</v>
      </c>
      <c r="C820" s="5"/>
      <c r="D820" s="5"/>
      <c r="E820" s="5"/>
      <c r="F820" s="5"/>
    </row>
    <row x14ac:dyDescent="0.25" r="821" customHeight="1" ht="18.75">
      <c r="A821" s="1" t="s">
        <v>1415</v>
      </c>
      <c r="B821" s="1" t="s">
        <v>5732</v>
      </c>
      <c r="C821" s="5"/>
      <c r="D821" s="5"/>
      <c r="E821" s="5"/>
      <c r="F821" s="5"/>
    </row>
    <row x14ac:dyDescent="0.25" r="822" customHeight="1" ht="18.75">
      <c r="A822" s="1" t="s">
        <v>1664</v>
      </c>
      <c r="B822" s="1" t="s">
        <v>5733</v>
      </c>
      <c r="C822" s="5"/>
      <c r="D822" s="5"/>
      <c r="E822" s="5"/>
      <c r="F822" s="5"/>
    </row>
    <row x14ac:dyDescent="0.25" r="823" customHeight="1" ht="18.75">
      <c r="A823" s="1" t="s">
        <v>910</v>
      </c>
      <c r="B823" s="1" t="s">
        <v>5734</v>
      </c>
      <c r="C823" s="5"/>
      <c r="D823" s="5"/>
      <c r="E823" s="5"/>
      <c r="F823" s="5"/>
    </row>
    <row x14ac:dyDescent="0.25" r="824" customHeight="1" ht="18.75">
      <c r="A824" s="1" t="s">
        <v>1725</v>
      </c>
      <c r="B824" s="5"/>
      <c r="C824" s="5"/>
      <c r="D824" s="5"/>
      <c r="E824" s="5"/>
      <c r="F824" s="5"/>
    </row>
    <row x14ac:dyDescent="0.25" r="825" customHeight="1" ht="18.75">
      <c r="A825" s="1" t="s">
        <v>759</v>
      </c>
      <c r="B825" s="1" t="s">
        <v>5735</v>
      </c>
      <c r="C825" s="5"/>
      <c r="D825" s="5"/>
      <c r="E825" s="5"/>
      <c r="F825" s="5"/>
    </row>
    <row x14ac:dyDescent="0.25" r="826" customHeight="1" ht="18.75">
      <c r="A826" s="1" t="s">
        <v>1502</v>
      </c>
      <c r="B826" s="1" t="s">
        <v>5736</v>
      </c>
      <c r="C826" s="5"/>
      <c r="D826" s="5"/>
      <c r="E826" s="5"/>
      <c r="F826" s="5"/>
    </row>
    <row x14ac:dyDescent="0.25" r="827" customHeight="1" ht="18.75">
      <c r="A827" s="1" t="s">
        <v>665</v>
      </c>
      <c r="B827" s="1" t="s">
        <v>5737</v>
      </c>
      <c r="C827" s="5"/>
      <c r="D827" s="5"/>
      <c r="E827" s="5"/>
      <c r="F827" s="5"/>
    </row>
    <row x14ac:dyDescent="0.25" r="828" customHeight="1" ht="18.75">
      <c r="A828" s="1" t="s">
        <v>3043</v>
      </c>
      <c r="B828" s="5"/>
      <c r="C828" s="5"/>
      <c r="D828" s="5"/>
      <c r="E828" s="5"/>
      <c r="F828" s="5"/>
    </row>
    <row x14ac:dyDescent="0.25" r="829" customHeight="1" ht="18.75">
      <c r="A829" s="1" t="s">
        <v>1719</v>
      </c>
      <c r="B829" s="1" t="s">
        <v>5738</v>
      </c>
      <c r="C829" s="5"/>
      <c r="D829" s="5"/>
      <c r="E829" s="5"/>
      <c r="F829" s="5"/>
    </row>
    <row x14ac:dyDescent="0.25" r="830" customHeight="1" ht="18.75">
      <c r="A830" s="1" t="s">
        <v>1670</v>
      </c>
      <c r="B830" s="1" t="s">
        <v>5739</v>
      </c>
      <c r="C830" s="5"/>
      <c r="D830" s="5"/>
      <c r="E830" s="5"/>
      <c r="F830" s="5"/>
    </row>
    <row x14ac:dyDescent="0.25" r="831" customHeight="1" ht="18.75">
      <c r="A831" s="1" t="s">
        <v>3026</v>
      </c>
      <c r="B831" s="5"/>
      <c r="C831" s="5"/>
      <c r="D831" s="5"/>
      <c r="E831" s="5"/>
      <c r="F831" s="5"/>
    </row>
    <row x14ac:dyDescent="0.25" r="832" customHeight="1" ht="18.75">
      <c r="A832" s="1" t="s">
        <v>1376</v>
      </c>
      <c r="B832" s="1" t="s">
        <v>5740</v>
      </c>
      <c r="C832" s="5"/>
      <c r="D832" s="5"/>
      <c r="E832" s="5"/>
      <c r="F832" s="5"/>
    </row>
    <row x14ac:dyDescent="0.25" r="833" customHeight="1" ht="18.75">
      <c r="A833" s="1" t="s">
        <v>1506</v>
      </c>
      <c r="B833" s="1" t="s">
        <v>5741</v>
      </c>
      <c r="C833" s="5"/>
      <c r="D833" s="5"/>
      <c r="E833" s="5"/>
      <c r="F833" s="5"/>
    </row>
    <row x14ac:dyDescent="0.25" r="834" customHeight="1" ht="18.75">
      <c r="A834" s="1" t="s">
        <v>3021</v>
      </c>
      <c r="B834" s="5"/>
      <c r="C834" s="5"/>
      <c r="D834" s="5"/>
      <c r="E834" s="5"/>
      <c r="F834" s="5"/>
    </row>
    <row x14ac:dyDescent="0.25" r="835" customHeight="1" ht="18.75">
      <c r="A835" s="1" t="s">
        <v>3014</v>
      </c>
      <c r="B835" s="1" t="s">
        <v>5742</v>
      </c>
      <c r="C835" s="5"/>
      <c r="D835" s="5"/>
      <c r="E835" s="5"/>
      <c r="F835" s="5"/>
    </row>
    <row x14ac:dyDescent="0.25" r="836" customHeight="1" ht="18.75">
      <c r="A836" s="1" t="s">
        <v>1596</v>
      </c>
      <c r="B836" s="1" t="s">
        <v>5743</v>
      </c>
      <c r="C836" s="5"/>
      <c r="D836" s="5"/>
      <c r="E836" s="5"/>
      <c r="F836" s="5"/>
    </row>
    <row x14ac:dyDescent="0.25" r="837" customHeight="1" ht="18.75">
      <c r="A837" s="1" t="s">
        <v>1503</v>
      </c>
      <c r="B837" s="1" t="s">
        <v>5744</v>
      </c>
      <c r="C837" s="5"/>
      <c r="D837" s="5"/>
      <c r="E837" s="5"/>
      <c r="F837" s="5"/>
    </row>
    <row x14ac:dyDescent="0.25" r="838" customHeight="1" ht="18.75">
      <c r="A838" s="1" t="s">
        <v>3036</v>
      </c>
      <c r="B838" s="5"/>
      <c r="C838" s="5"/>
      <c r="D838" s="5"/>
      <c r="E838" s="5"/>
      <c r="F838" s="5"/>
    </row>
    <row x14ac:dyDescent="0.25" r="839" customHeight="1" ht="18.75">
      <c r="A839" s="1" t="s">
        <v>1244</v>
      </c>
      <c r="B839" s="5"/>
      <c r="C839" s="5"/>
      <c r="D839" s="5"/>
      <c r="E839" s="5"/>
      <c r="F839" s="5"/>
    </row>
    <row x14ac:dyDescent="0.25" r="840" customHeight="1" ht="18.75">
      <c r="A840" s="1" t="s">
        <v>1059</v>
      </c>
      <c r="B840" s="1" t="s">
        <v>5745</v>
      </c>
      <c r="C840" s="5"/>
      <c r="D840" s="5"/>
      <c r="E840" s="5"/>
      <c r="F840" s="5"/>
    </row>
    <row x14ac:dyDescent="0.25" r="841" customHeight="1" ht="18.75">
      <c r="A841" s="1" t="s">
        <v>3023</v>
      </c>
      <c r="B841" s="5"/>
      <c r="C841" s="5"/>
      <c r="D841" s="5"/>
      <c r="E841" s="5"/>
      <c r="F841" s="5"/>
    </row>
    <row x14ac:dyDescent="0.25" r="842" customHeight="1" ht="18.75">
      <c r="A842" s="1" t="s">
        <v>1184</v>
      </c>
      <c r="B842" s="1" t="s">
        <v>5746</v>
      </c>
      <c r="C842" s="5"/>
      <c r="D842" s="5"/>
      <c r="E842" s="5"/>
      <c r="F842" s="5"/>
    </row>
    <row x14ac:dyDescent="0.25" r="843" customHeight="1" ht="18.75">
      <c r="A843" s="1" t="s">
        <v>1601</v>
      </c>
      <c r="B843" s="1" t="s">
        <v>5747</v>
      </c>
      <c r="C843" s="5"/>
      <c r="D843" s="5"/>
      <c r="E843" s="5"/>
      <c r="F843" s="5"/>
    </row>
    <row x14ac:dyDescent="0.25" r="844" customHeight="1" ht="18.75">
      <c r="A844" s="1" t="s">
        <v>3041</v>
      </c>
      <c r="B844" s="5"/>
      <c r="C844" s="5"/>
      <c r="D844" s="5"/>
      <c r="E844" s="5"/>
      <c r="F844" s="5"/>
    </row>
    <row x14ac:dyDescent="0.25" r="845" customHeight="1" ht="18.75">
      <c r="A845" s="1" t="s">
        <v>1559</v>
      </c>
      <c r="B845" s="5"/>
      <c r="C845" s="5"/>
      <c r="D845" s="5"/>
      <c r="E845" s="5"/>
      <c r="F845" s="5"/>
    </row>
    <row x14ac:dyDescent="0.25" r="846" customHeight="1" ht="18.75">
      <c r="A846" s="1" t="s">
        <v>1037</v>
      </c>
      <c r="B846" s="5"/>
      <c r="C846" s="5"/>
      <c r="D846" s="5"/>
      <c r="E846" s="5"/>
      <c r="F846" s="5"/>
    </row>
    <row x14ac:dyDescent="0.25" r="847" customHeight="1" ht="18.75">
      <c r="A847" s="1" t="s">
        <v>725</v>
      </c>
      <c r="B847" s="5"/>
      <c r="C847" s="5"/>
      <c r="D847" s="5"/>
      <c r="E847" s="5"/>
      <c r="F847" s="5"/>
    </row>
    <row x14ac:dyDescent="0.25" r="848" customHeight="1" ht="18.75">
      <c r="A848" s="1" t="s">
        <v>1689</v>
      </c>
      <c r="B848" s="5"/>
      <c r="C848" s="5"/>
      <c r="D848" s="5"/>
      <c r="E848" s="5"/>
      <c r="F848" s="5"/>
    </row>
    <row x14ac:dyDescent="0.25" r="849" customHeight="1" ht="18.75">
      <c r="A849" s="1" t="s">
        <v>375</v>
      </c>
      <c r="B849" s="1" t="s">
        <v>5748</v>
      </c>
      <c r="C849" s="5"/>
      <c r="D849" s="5"/>
      <c r="E849" s="5"/>
      <c r="F849" s="5"/>
    </row>
    <row x14ac:dyDescent="0.25" r="850" customHeight="1" ht="18.75">
      <c r="A850" s="1" t="s">
        <v>3045</v>
      </c>
      <c r="B850" s="5"/>
      <c r="C850" s="5"/>
      <c r="D850" s="5"/>
      <c r="E850" s="5"/>
      <c r="F850" s="5"/>
    </row>
    <row x14ac:dyDescent="0.25" r="851" customHeight="1" ht="18.75">
      <c r="A851" s="1" t="s">
        <v>467</v>
      </c>
      <c r="B851" s="1" t="s">
        <v>5749</v>
      </c>
      <c r="C851" s="5"/>
      <c r="D851" s="5"/>
      <c r="E851" s="5"/>
      <c r="F851" s="5"/>
    </row>
    <row x14ac:dyDescent="0.25" r="852" customHeight="1" ht="18.75">
      <c r="A852" s="1" t="s">
        <v>1354</v>
      </c>
      <c r="B852" s="1" t="s">
        <v>5750</v>
      </c>
      <c r="C852" s="5"/>
      <c r="D852" s="5"/>
      <c r="E852" s="5"/>
      <c r="F852" s="5"/>
    </row>
    <row x14ac:dyDescent="0.25" r="853" customHeight="1" ht="18.75">
      <c r="A853" s="1" t="s">
        <v>601</v>
      </c>
      <c r="B853" s="1" t="s">
        <v>5751</v>
      </c>
      <c r="C853" s="5"/>
      <c r="D853" s="5"/>
      <c r="E853" s="5"/>
      <c r="F853" s="5"/>
    </row>
    <row x14ac:dyDescent="0.25" r="854" customHeight="1" ht="18.75">
      <c r="A854" s="1" t="s">
        <v>1715</v>
      </c>
      <c r="B854" s="1" t="s">
        <v>5752</v>
      </c>
      <c r="C854" s="5"/>
      <c r="D854" s="5"/>
      <c r="E854" s="5"/>
      <c r="F854" s="5"/>
    </row>
    <row x14ac:dyDescent="0.25" r="855" customHeight="1" ht="18.75">
      <c r="A855" s="1" t="s">
        <v>574</v>
      </c>
      <c r="B855" s="1" t="s">
        <v>5753</v>
      </c>
      <c r="C855" s="5"/>
      <c r="D855" s="5"/>
      <c r="E855" s="5"/>
      <c r="F855" s="5"/>
    </row>
    <row x14ac:dyDescent="0.25" r="856" customHeight="1" ht="18.75">
      <c r="A856" s="1" t="s">
        <v>1369</v>
      </c>
      <c r="B856" s="1" t="s">
        <v>5754</v>
      </c>
      <c r="C856" s="5"/>
      <c r="D856" s="5"/>
      <c r="E856" s="5"/>
      <c r="F856" s="5"/>
    </row>
    <row x14ac:dyDescent="0.25" r="857" customHeight="1" ht="18.75">
      <c r="A857" s="1" t="s">
        <v>1182</v>
      </c>
      <c r="B857" s="1" t="s">
        <v>5755</v>
      </c>
      <c r="C857" s="5"/>
      <c r="D857" s="5"/>
      <c r="E857" s="5"/>
      <c r="F857" s="5"/>
    </row>
    <row x14ac:dyDescent="0.25" r="858" customHeight="1" ht="18.75">
      <c r="A858" s="1" t="s">
        <v>501</v>
      </c>
      <c r="B858" s="1" t="s">
        <v>5756</v>
      </c>
      <c r="C858" s="5"/>
      <c r="D858" s="5"/>
      <c r="E858" s="5"/>
      <c r="F858" s="5"/>
    </row>
    <row x14ac:dyDescent="0.25" r="859" customHeight="1" ht="18.75">
      <c r="A859" s="1" t="s">
        <v>1673</v>
      </c>
      <c r="B859" s="5"/>
      <c r="C859" s="5"/>
      <c r="D859" s="5"/>
      <c r="E859" s="5"/>
      <c r="F859" s="5"/>
    </row>
    <row x14ac:dyDescent="0.25" r="860" customHeight="1" ht="18.75">
      <c r="A860" s="1" t="s">
        <v>1632</v>
      </c>
      <c r="B860" s="5"/>
      <c r="C860" s="5"/>
      <c r="D860" s="5"/>
      <c r="E860" s="5"/>
      <c r="F860" s="5"/>
    </row>
    <row x14ac:dyDescent="0.25" r="861" customHeight="1" ht="18.75">
      <c r="A861" s="1" t="s">
        <v>1589</v>
      </c>
      <c r="B861" s="1" t="s">
        <v>5757</v>
      </c>
      <c r="C861" s="5"/>
      <c r="D861" s="5"/>
      <c r="E861" s="5"/>
      <c r="F861" s="5"/>
    </row>
    <row x14ac:dyDescent="0.25" r="862" customHeight="1" ht="18.75">
      <c r="A862" s="1" t="s">
        <v>1267</v>
      </c>
      <c r="B862" s="1" t="s">
        <v>5758</v>
      </c>
      <c r="C862" s="5"/>
      <c r="D862" s="5"/>
      <c r="E862" s="5"/>
      <c r="F862" s="5"/>
    </row>
    <row x14ac:dyDescent="0.25" r="863" customHeight="1" ht="18.75">
      <c r="A863" s="1" t="s">
        <v>1197</v>
      </c>
      <c r="B863" s="1" t="s">
        <v>5759</v>
      </c>
      <c r="C863" s="5"/>
      <c r="D863" s="5"/>
      <c r="E863" s="5"/>
      <c r="F863" s="5"/>
    </row>
    <row x14ac:dyDescent="0.25" r="864" customHeight="1" ht="18.75">
      <c r="A864" s="1" t="s">
        <v>975</v>
      </c>
      <c r="B864" s="1" t="s">
        <v>5760</v>
      </c>
      <c r="C864" s="5"/>
      <c r="D864" s="5"/>
      <c r="E864" s="5"/>
      <c r="F864" s="5"/>
    </row>
    <row x14ac:dyDescent="0.25" r="865" customHeight="1" ht="18.75">
      <c r="A865" s="1" t="s">
        <v>820</v>
      </c>
      <c r="B865" s="1" t="s">
        <v>5761</v>
      </c>
      <c r="C865" s="5"/>
      <c r="D865" s="5"/>
      <c r="E865" s="5"/>
      <c r="F865" s="5"/>
    </row>
    <row x14ac:dyDescent="0.25" r="866" customHeight="1" ht="18.75">
      <c r="A866" s="1" t="s">
        <v>789</v>
      </c>
      <c r="B866" s="1" t="s">
        <v>5762</v>
      </c>
      <c r="C866" s="5"/>
      <c r="D866" s="5"/>
      <c r="E866" s="5"/>
      <c r="F866" s="5"/>
    </row>
    <row x14ac:dyDescent="0.25" r="867" customHeight="1" ht="18.75">
      <c r="A867" s="1" t="s">
        <v>1256</v>
      </c>
      <c r="B867" s="5"/>
      <c r="C867" s="5"/>
      <c r="D867" s="5"/>
      <c r="E867" s="5"/>
      <c r="F867" s="5"/>
    </row>
    <row x14ac:dyDescent="0.25" r="868" customHeight="1" ht="18.75">
      <c r="A868" s="1" t="s">
        <v>956</v>
      </c>
      <c r="B868" s="5"/>
      <c r="C868" s="5"/>
      <c r="D868" s="5"/>
      <c r="E868" s="5"/>
      <c r="F868" s="5"/>
    </row>
    <row x14ac:dyDescent="0.25" r="869" customHeight="1" ht="18.75">
      <c r="A869" s="1" t="s">
        <v>3064</v>
      </c>
      <c r="B869" s="5"/>
      <c r="C869" s="5"/>
      <c r="D869" s="5"/>
      <c r="E869" s="5"/>
      <c r="F869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763"/>
  <sheetViews>
    <sheetView workbookViewId="0"/>
  </sheetViews>
  <sheetFormatPr defaultRowHeight="15" x14ac:dyDescent="0.25"/>
  <cols>
    <col min="1" max="1" style="7" width="13.576428571428572" customWidth="1" bestFit="1"/>
    <col min="2" max="2" style="8" width="13.576428571428572" customWidth="1" bestFit="1"/>
  </cols>
  <sheetData>
    <row x14ac:dyDescent="0.25" r="1" customHeight="1" ht="18.75">
      <c r="A1" s="1" t="s">
        <v>668</v>
      </c>
      <c r="B1" s="4">
        <v>89</v>
      </c>
    </row>
    <row x14ac:dyDescent="0.25" r="2" customHeight="1" ht="18.75">
      <c r="A2" s="1" t="s">
        <v>3684</v>
      </c>
      <c r="B2" s="4">
        <v>1</v>
      </c>
    </row>
    <row x14ac:dyDescent="0.25" r="3" customHeight="1" ht="18.75">
      <c r="A3" s="1" t="s">
        <v>1656</v>
      </c>
      <c r="B3" s="4">
        <v>2</v>
      </c>
    </row>
    <row x14ac:dyDescent="0.25" r="4" customHeight="1" ht="18.75">
      <c r="A4" s="1" t="s">
        <v>1274</v>
      </c>
      <c r="B4" s="4">
        <v>6</v>
      </c>
    </row>
    <row x14ac:dyDescent="0.25" r="5" customHeight="1" ht="18.75">
      <c r="A5" s="1" t="s">
        <v>1294</v>
      </c>
      <c r="B5" s="4">
        <v>2</v>
      </c>
    </row>
    <row x14ac:dyDescent="0.25" r="6" customHeight="1" ht="18.75">
      <c r="A6" s="1" t="s">
        <v>748</v>
      </c>
      <c r="B6" s="4">
        <v>52</v>
      </c>
    </row>
    <row x14ac:dyDescent="0.25" r="7" customHeight="1" ht="18.75">
      <c r="A7" s="1" t="s">
        <v>1254</v>
      </c>
      <c r="B7" s="4">
        <v>1</v>
      </c>
    </row>
    <row x14ac:dyDescent="0.25" r="8" customHeight="1" ht="18.75">
      <c r="A8" s="1" t="s">
        <v>1606</v>
      </c>
      <c r="B8" s="4">
        <v>4</v>
      </c>
    </row>
    <row x14ac:dyDescent="0.25" r="9" customHeight="1" ht="18.75">
      <c r="A9" s="1" t="s">
        <v>1206</v>
      </c>
      <c r="B9" s="4">
        <v>0</v>
      </c>
    </row>
    <row x14ac:dyDescent="0.25" r="10" customHeight="1" ht="18.75">
      <c r="A10" s="1" t="s">
        <v>1113</v>
      </c>
      <c r="B10" s="4">
        <v>2</v>
      </c>
    </row>
    <row x14ac:dyDescent="0.25" r="11" customHeight="1" ht="18.75">
      <c r="A11" s="1" t="s">
        <v>1572</v>
      </c>
      <c r="B11" s="4">
        <v>0</v>
      </c>
    </row>
    <row x14ac:dyDescent="0.25" r="12" customHeight="1" ht="18.75">
      <c r="A12" s="1" t="s">
        <v>778</v>
      </c>
      <c r="B12" s="4">
        <v>3</v>
      </c>
    </row>
    <row x14ac:dyDescent="0.25" r="13" customHeight="1" ht="18.75">
      <c r="A13" s="1" t="s">
        <v>1275</v>
      </c>
      <c r="B13" s="4">
        <v>67</v>
      </c>
    </row>
    <row x14ac:dyDescent="0.25" r="14" customHeight="1" ht="18.75">
      <c r="A14" s="1" t="s">
        <v>767</v>
      </c>
      <c r="B14" s="4">
        <v>95</v>
      </c>
    </row>
    <row x14ac:dyDescent="0.25" r="15" customHeight="1" ht="18.75">
      <c r="A15" s="1" t="s">
        <v>1060</v>
      </c>
      <c r="B15" s="4">
        <v>0</v>
      </c>
    </row>
    <row x14ac:dyDescent="0.25" r="16" customHeight="1" ht="18.75">
      <c r="A16" s="1" t="s">
        <v>1667</v>
      </c>
      <c r="B16" s="4">
        <v>5</v>
      </c>
    </row>
    <row x14ac:dyDescent="0.25" r="17" customHeight="1" ht="18.75">
      <c r="A17" s="1" t="s">
        <v>3014</v>
      </c>
      <c r="B17" s="4">
        <v>1</v>
      </c>
    </row>
    <row x14ac:dyDescent="0.25" r="18" customHeight="1" ht="18.75">
      <c r="A18" s="1" t="s">
        <v>1547</v>
      </c>
      <c r="B18" s="4">
        <v>65</v>
      </c>
    </row>
    <row x14ac:dyDescent="0.25" r="19" customHeight="1" ht="18.75">
      <c r="A19" s="1" t="s">
        <v>1057</v>
      </c>
      <c r="B19" s="4">
        <v>3</v>
      </c>
    </row>
    <row x14ac:dyDescent="0.25" r="20" customHeight="1" ht="18.75">
      <c r="A20" s="1" t="s">
        <v>1157</v>
      </c>
      <c r="B20" s="4">
        <v>71</v>
      </c>
    </row>
    <row x14ac:dyDescent="0.25" r="21" customHeight="1" ht="18.75">
      <c r="A21" s="1" t="s">
        <v>851</v>
      </c>
      <c r="B21" s="4">
        <v>0</v>
      </c>
    </row>
    <row x14ac:dyDescent="0.25" r="22" customHeight="1" ht="18.75">
      <c r="A22" s="1" t="s">
        <v>1348</v>
      </c>
      <c r="B22" s="4">
        <v>3</v>
      </c>
    </row>
    <row x14ac:dyDescent="0.25" r="23" customHeight="1" ht="18.75">
      <c r="A23" s="1" t="s">
        <v>4519</v>
      </c>
      <c r="B23" s="4">
        <v>0</v>
      </c>
    </row>
    <row x14ac:dyDescent="0.25" r="24" customHeight="1" ht="18.75">
      <c r="A24" s="1" t="s">
        <v>966</v>
      </c>
      <c r="B24" s="4">
        <v>21</v>
      </c>
    </row>
    <row x14ac:dyDescent="0.25" r="25" customHeight="1" ht="18.75">
      <c r="A25" s="1" t="s">
        <v>1370</v>
      </c>
      <c r="B25" s="4">
        <v>31</v>
      </c>
    </row>
    <row x14ac:dyDescent="0.25" r="26" customHeight="1" ht="18.75">
      <c r="A26" s="1" t="s">
        <v>682</v>
      </c>
      <c r="B26" s="4">
        <v>32</v>
      </c>
    </row>
    <row x14ac:dyDescent="0.25" r="27" customHeight="1" ht="18.75">
      <c r="A27" s="1" t="s">
        <v>4154</v>
      </c>
      <c r="B27" s="4">
        <v>78</v>
      </c>
    </row>
    <row x14ac:dyDescent="0.25" r="28" customHeight="1" ht="18.75">
      <c r="A28" s="1" t="s">
        <v>1262</v>
      </c>
      <c r="B28" s="4">
        <v>78</v>
      </c>
    </row>
    <row x14ac:dyDescent="0.25" r="29" customHeight="1" ht="18.75">
      <c r="A29" s="1" t="s">
        <v>975</v>
      </c>
      <c r="B29" s="4">
        <v>4</v>
      </c>
    </row>
    <row x14ac:dyDescent="0.25" r="30" customHeight="1" ht="18.75">
      <c r="A30" s="1" t="s">
        <v>891</v>
      </c>
      <c r="B30" s="4">
        <v>45</v>
      </c>
    </row>
    <row x14ac:dyDescent="0.25" r="31" customHeight="1" ht="18.75">
      <c r="A31" s="1" t="s">
        <v>422</v>
      </c>
      <c r="B31" s="4">
        <v>16</v>
      </c>
    </row>
    <row x14ac:dyDescent="0.25" r="32" customHeight="1" ht="18.75">
      <c r="A32" s="1" t="s">
        <v>1224</v>
      </c>
      <c r="B32" s="4">
        <v>3</v>
      </c>
    </row>
    <row x14ac:dyDescent="0.25" r="33" customHeight="1" ht="18.75">
      <c r="A33" s="1" t="s">
        <v>496</v>
      </c>
      <c r="B33" s="4">
        <v>1</v>
      </c>
    </row>
    <row x14ac:dyDescent="0.25" r="34" customHeight="1" ht="18.75">
      <c r="A34" s="1" t="s">
        <v>1490</v>
      </c>
      <c r="B34" s="4">
        <v>5</v>
      </c>
    </row>
    <row x14ac:dyDescent="0.25" r="35" customHeight="1" ht="18.75">
      <c r="A35" s="1" t="s">
        <v>334</v>
      </c>
      <c r="B35" s="4">
        <v>1</v>
      </c>
    </row>
    <row x14ac:dyDescent="0.25" r="36" customHeight="1" ht="18.75">
      <c r="A36" s="1" t="s">
        <v>532</v>
      </c>
      <c r="B36" s="4">
        <v>21</v>
      </c>
    </row>
    <row x14ac:dyDescent="0.25" r="37" customHeight="1" ht="18.75">
      <c r="A37" s="1" t="s">
        <v>1322</v>
      </c>
      <c r="B37" s="4">
        <v>44</v>
      </c>
    </row>
    <row x14ac:dyDescent="0.25" r="38" customHeight="1" ht="18.75">
      <c r="A38" s="1" t="s">
        <v>1018</v>
      </c>
      <c r="B38" s="4">
        <v>87</v>
      </c>
    </row>
    <row x14ac:dyDescent="0.25" r="39" customHeight="1" ht="18.75">
      <c r="A39" s="1" t="s">
        <v>1189</v>
      </c>
      <c r="B39" s="4">
        <v>77</v>
      </c>
    </row>
    <row x14ac:dyDescent="0.25" r="40" customHeight="1" ht="18.75">
      <c r="A40" s="1" t="s">
        <v>1630</v>
      </c>
      <c r="B40" s="4">
        <v>1</v>
      </c>
    </row>
    <row x14ac:dyDescent="0.25" r="41" customHeight="1" ht="18.75">
      <c r="A41" s="1" t="s">
        <v>1187</v>
      </c>
      <c r="B41" s="4">
        <v>44</v>
      </c>
    </row>
    <row x14ac:dyDescent="0.25" r="42" customHeight="1" ht="18.75">
      <c r="A42" s="1" t="s">
        <v>736</v>
      </c>
      <c r="B42" s="4">
        <v>4</v>
      </c>
    </row>
    <row x14ac:dyDescent="0.25" r="43" customHeight="1" ht="18.75">
      <c r="A43" s="1" t="s">
        <v>897</v>
      </c>
      <c r="B43" s="4">
        <v>0</v>
      </c>
    </row>
    <row x14ac:dyDescent="0.25" r="44" customHeight="1" ht="18.75">
      <c r="A44" s="1" t="s">
        <v>634</v>
      </c>
      <c r="B44" s="4">
        <v>8</v>
      </c>
    </row>
    <row x14ac:dyDescent="0.25" r="45" customHeight="1" ht="18.75">
      <c r="A45" s="1" t="s">
        <v>1366</v>
      </c>
      <c r="B45" s="4">
        <v>11</v>
      </c>
    </row>
    <row x14ac:dyDescent="0.25" r="46" customHeight="1" ht="18.75">
      <c r="A46" s="1" t="s">
        <v>1372</v>
      </c>
      <c r="B46" s="4">
        <v>51</v>
      </c>
    </row>
    <row x14ac:dyDescent="0.25" r="47" customHeight="1" ht="18.75">
      <c r="A47" s="1" t="s">
        <v>380</v>
      </c>
      <c r="B47" s="4">
        <v>16</v>
      </c>
    </row>
    <row x14ac:dyDescent="0.25" r="48" customHeight="1" ht="18.75">
      <c r="A48" s="1" t="s">
        <v>1109</v>
      </c>
      <c r="B48" s="4">
        <v>89</v>
      </c>
    </row>
    <row x14ac:dyDescent="0.25" r="49" customHeight="1" ht="18.75">
      <c r="A49" s="1" t="s">
        <v>1509</v>
      </c>
      <c r="B49" s="4">
        <v>89</v>
      </c>
    </row>
    <row x14ac:dyDescent="0.25" r="50" customHeight="1" ht="18.75">
      <c r="A50" s="1" t="s">
        <v>1002</v>
      </c>
      <c r="B50" s="4">
        <v>6</v>
      </c>
    </row>
    <row x14ac:dyDescent="0.25" r="51" customHeight="1" ht="18.75">
      <c r="A51" s="1" t="s">
        <v>1358</v>
      </c>
      <c r="B51" s="4">
        <v>2</v>
      </c>
    </row>
    <row x14ac:dyDescent="0.25" r="52" customHeight="1" ht="18.75">
      <c r="A52" s="1" t="s">
        <v>1585</v>
      </c>
      <c r="B52" s="4">
        <v>63</v>
      </c>
    </row>
    <row x14ac:dyDescent="0.25" r="53" customHeight="1" ht="18.75">
      <c r="A53" s="1" t="s">
        <v>534</v>
      </c>
      <c r="B53" s="4">
        <v>105</v>
      </c>
    </row>
    <row x14ac:dyDescent="0.25" r="54" customHeight="1" ht="18.75">
      <c r="A54" s="1" t="s">
        <v>667</v>
      </c>
      <c r="B54" s="4">
        <v>71</v>
      </c>
    </row>
    <row x14ac:dyDescent="0.25" r="55" customHeight="1" ht="18.75">
      <c r="A55" s="1" t="s">
        <v>1398</v>
      </c>
      <c r="B55" s="4">
        <v>1</v>
      </c>
    </row>
    <row x14ac:dyDescent="0.25" r="56" customHeight="1" ht="18.75">
      <c r="A56" s="1" t="s">
        <v>1649</v>
      </c>
      <c r="B56" s="4">
        <v>7</v>
      </c>
    </row>
    <row x14ac:dyDescent="0.25" r="57" customHeight="1" ht="18.75">
      <c r="A57" s="1" t="s">
        <v>1480</v>
      </c>
      <c r="B57" s="4">
        <v>10</v>
      </c>
    </row>
    <row x14ac:dyDescent="0.25" r="58" customHeight="1" ht="18.75">
      <c r="A58" s="1" t="s">
        <v>852</v>
      </c>
      <c r="B58" s="4">
        <v>105</v>
      </c>
    </row>
    <row x14ac:dyDescent="0.25" r="59" customHeight="1" ht="18.75">
      <c r="A59" s="1" t="s">
        <v>2934</v>
      </c>
      <c r="B59" s="4">
        <v>6</v>
      </c>
    </row>
    <row x14ac:dyDescent="0.25" r="60" customHeight="1" ht="18.75">
      <c r="A60" s="1" t="s">
        <v>379</v>
      </c>
      <c r="B60" s="4">
        <v>2</v>
      </c>
    </row>
    <row x14ac:dyDescent="0.25" r="61" customHeight="1" ht="18.75">
      <c r="A61" s="1" t="s">
        <v>803</v>
      </c>
      <c r="B61" s="4">
        <v>66</v>
      </c>
    </row>
    <row x14ac:dyDescent="0.25" r="62" customHeight="1" ht="18.75">
      <c r="A62" s="1" t="s">
        <v>843</v>
      </c>
      <c r="B62" s="4">
        <v>95</v>
      </c>
    </row>
    <row x14ac:dyDescent="0.25" r="63" customHeight="1" ht="18.75">
      <c r="A63" s="1" t="s">
        <v>1710</v>
      </c>
      <c r="B63" s="4">
        <v>66</v>
      </c>
    </row>
    <row x14ac:dyDescent="0.25" r="64" customHeight="1" ht="18.75">
      <c r="A64" s="1" t="s">
        <v>1413</v>
      </c>
      <c r="B64" s="4">
        <v>121</v>
      </c>
    </row>
    <row x14ac:dyDescent="0.25" r="65" customHeight="1" ht="18.75">
      <c r="A65" s="1" t="s">
        <v>355</v>
      </c>
      <c r="B65" s="4">
        <v>21</v>
      </c>
    </row>
    <row x14ac:dyDescent="0.25" r="66" customHeight="1" ht="18.75">
      <c r="A66" s="1" t="s">
        <v>1066</v>
      </c>
      <c r="B66" s="4">
        <v>21</v>
      </c>
    </row>
    <row x14ac:dyDescent="0.25" r="67" customHeight="1" ht="18.75">
      <c r="A67" s="1" t="s">
        <v>1184</v>
      </c>
      <c r="B67" s="4">
        <v>2</v>
      </c>
    </row>
    <row x14ac:dyDescent="0.25" r="68" customHeight="1" ht="18.75">
      <c r="A68" s="1" t="s">
        <v>3694</v>
      </c>
      <c r="B68" s="4">
        <v>25</v>
      </c>
    </row>
    <row x14ac:dyDescent="0.25" r="69" customHeight="1" ht="18.75">
      <c r="A69" s="1" t="s">
        <v>687</v>
      </c>
      <c r="B69" s="4">
        <v>73</v>
      </c>
    </row>
    <row x14ac:dyDescent="0.25" r="70" customHeight="1" ht="18.75">
      <c r="A70" s="1" t="s">
        <v>401</v>
      </c>
      <c r="B70" s="4">
        <v>5</v>
      </c>
    </row>
    <row x14ac:dyDescent="0.25" r="71" customHeight="1" ht="18.75">
      <c r="A71" s="1" t="s">
        <v>1468</v>
      </c>
      <c r="B71" s="4">
        <v>6</v>
      </c>
    </row>
    <row x14ac:dyDescent="0.25" r="72" customHeight="1" ht="18.75">
      <c r="A72" s="1" t="s">
        <v>1472</v>
      </c>
      <c r="B72" s="4">
        <v>4</v>
      </c>
    </row>
    <row x14ac:dyDescent="0.25" r="73" customHeight="1" ht="18.75">
      <c r="A73" s="1" t="s">
        <v>1511</v>
      </c>
      <c r="B73" s="4">
        <v>3</v>
      </c>
    </row>
    <row x14ac:dyDescent="0.25" r="74" customHeight="1" ht="18.75">
      <c r="A74" s="1" t="s">
        <v>1416</v>
      </c>
      <c r="B74" s="4">
        <v>9</v>
      </c>
    </row>
    <row x14ac:dyDescent="0.25" r="75" customHeight="1" ht="18.75">
      <c r="A75" s="1" t="s">
        <v>1238</v>
      </c>
      <c r="B75" s="4">
        <v>13</v>
      </c>
    </row>
    <row x14ac:dyDescent="0.25" r="76" customHeight="1" ht="18.75">
      <c r="A76" s="1" t="s">
        <v>1318</v>
      </c>
      <c r="B76" s="4">
        <v>27</v>
      </c>
    </row>
    <row x14ac:dyDescent="0.25" r="77" customHeight="1" ht="18.75">
      <c r="A77" s="1" t="s">
        <v>1474</v>
      </c>
      <c r="B77" s="4">
        <v>126</v>
      </c>
    </row>
    <row x14ac:dyDescent="0.25" r="78" customHeight="1" ht="18.75">
      <c r="A78" s="1" t="s">
        <v>1210</v>
      </c>
      <c r="B78" s="4">
        <v>14</v>
      </c>
    </row>
    <row x14ac:dyDescent="0.25" r="79" customHeight="1" ht="18.75">
      <c r="A79" s="1" t="s">
        <v>996</v>
      </c>
      <c r="B79" s="4">
        <v>13</v>
      </c>
    </row>
    <row x14ac:dyDescent="0.25" r="80" customHeight="1" ht="18.75">
      <c r="A80" s="1" t="s">
        <v>956</v>
      </c>
      <c r="B80" s="4">
        <v>2</v>
      </c>
    </row>
    <row x14ac:dyDescent="0.25" r="81" customHeight="1" ht="18.75">
      <c r="A81" s="1" t="s">
        <v>548</v>
      </c>
      <c r="B81" s="4">
        <v>18</v>
      </c>
    </row>
    <row x14ac:dyDescent="0.25" r="82" customHeight="1" ht="18.75">
      <c r="A82" s="1" t="s">
        <v>1699</v>
      </c>
      <c r="B82" s="4">
        <v>2</v>
      </c>
    </row>
    <row x14ac:dyDescent="0.25" r="83" customHeight="1" ht="18.75">
      <c r="A83" s="1" t="s">
        <v>461</v>
      </c>
      <c r="B83" s="4">
        <v>8</v>
      </c>
    </row>
    <row x14ac:dyDescent="0.25" r="84" customHeight="1" ht="18.75">
      <c r="A84" s="1" t="s">
        <v>1054</v>
      </c>
      <c r="B84" s="4">
        <v>7</v>
      </c>
    </row>
    <row x14ac:dyDescent="0.25" r="85" customHeight="1" ht="18.75">
      <c r="A85" s="1" t="s">
        <v>1584</v>
      </c>
      <c r="B85" s="4">
        <v>88</v>
      </c>
    </row>
    <row x14ac:dyDescent="0.25" r="86" customHeight="1" ht="18.75">
      <c r="A86" s="1" t="s">
        <v>3312</v>
      </c>
      <c r="B86" s="4">
        <v>7</v>
      </c>
    </row>
    <row x14ac:dyDescent="0.25" r="87" customHeight="1" ht="18.75">
      <c r="A87" s="1" t="s">
        <v>1467</v>
      </c>
      <c r="B87" s="4">
        <v>89</v>
      </c>
    </row>
    <row x14ac:dyDescent="0.25" r="88" customHeight="1" ht="18.75">
      <c r="A88" s="1" t="s">
        <v>498</v>
      </c>
      <c r="B88" s="4">
        <v>7</v>
      </c>
    </row>
    <row x14ac:dyDescent="0.25" r="89" customHeight="1" ht="18.75">
      <c r="A89" s="1" t="s">
        <v>415</v>
      </c>
      <c r="B89" s="4">
        <v>28</v>
      </c>
    </row>
    <row x14ac:dyDescent="0.25" r="90" customHeight="1" ht="18.75">
      <c r="A90" s="1" t="s">
        <v>446</v>
      </c>
      <c r="B90" s="4">
        <v>145</v>
      </c>
    </row>
    <row x14ac:dyDescent="0.25" r="91" customHeight="1" ht="18.75">
      <c r="A91" s="1" t="s">
        <v>2732</v>
      </c>
      <c r="B91" s="4">
        <v>2</v>
      </c>
    </row>
    <row x14ac:dyDescent="0.25" r="92" customHeight="1" ht="18.75">
      <c r="A92" s="1" t="s">
        <v>820</v>
      </c>
      <c r="B92" s="4">
        <v>3</v>
      </c>
    </row>
    <row x14ac:dyDescent="0.25" r="93" customHeight="1" ht="18.75">
      <c r="A93" s="1" t="s">
        <v>1666</v>
      </c>
      <c r="B93" s="4">
        <v>18</v>
      </c>
    </row>
    <row x14ac:dyDescent="0.25" r="94" customHeight="1" ht="18.75">
      <c r="A94" s="1" t="s">
        <v>495</v>
      </c>
      <c r="B94" s="4">
        <v>46</v>
      </c>
    </row>
    <row x14ac:dyDescent="0.25" r="95" customHeight="1" ht="18.75">
      <c r="A95" s="1" t="s">
        <v>878</v>
      </c>
      <c r="B95" s="4">
        <v>18</v>
      </c>
    </row>
    <row x14ac:dyDescent="0.25" r="96" customHeight="1" ht="18.75">
      <c r="A96" s="1" t="s">
        <v>864</v>
      </c>
      <c r="B96" s="4">
        <v>116</v>
      </c>
    </row>
    <row x14ac:dyDescent="0.25" r="97" customHeight="1" ht="18.75">
      <c r="A97" s="1" t="s">
        <v>1034</v>
      </c>
      <c r="B97" s="4">
        <v>22</v>
      </c>
    </row>
    <row x14ac:dyDescent="0.25" r="98" customHeight="1" ht="18.75">
      <c r="A98" s="1" t="s">
        <v>1516</v>
      </c>
      <c r="B98" s="4">
        <v>17</v>
      </c>
    </row>
    <row x14ac:dyDescent="0.25" r="99" customHeight="1" ht="18.75">
      <c r="A99" s="1" t="s">
        <v>1555</v>
      </c>
      <c r="B99" s="4">
        <v>7</v>
      </c>
    </row>
    <row x14ac:dyDescent="0.25" r="100" customHeight="1" ht="18.75">
      <c r="A100" s="1" t="s">
        <v>701</v>
      </c>
      <c r="B100" s="4">
        <v>2</v>
      </c>
    </row>
    <row x14ac:dyDescent="0.25" r="101" customHeight="1" ht="18.75">
      <c r="A101" s="1" t="s">
        <v>1609</v>
      </c>
      <c r="B101" s="4">
        <v>7</v>
      </c>
    </row>
    <row x14ac:dyDescent="0.25" r="102" customHeight="1" ht="18.75">
      <c r="A102" s="1" t="s">
        <v>854</v>
      </c>
      <c r="B102" s="4">
        <v>0</v>
      </c>
    </row>
    <row x14ac:dyDescent="0.25" r="103" customHeight="1" ht="18.75">
      <c r="A103" s="1" t="s">
        <v>711</v>
      </c>
      <c r="B103" s="4">
        <v>22</v>
      </c>
    </row>
    <row x14ac:dyDescent="0.25" r="104" customHeight="1" ht="18.75">
      <c r="A104" s="1" t="s">
        <v>1440</v>
      </c>
      <c r="B104" s="4">
        <v>0</v>
      </c>
    </row>
    <row x14ac:dyDescent="0.25" r="105" customHeight="1" ht="18.75">
      <c r="A105" s="1" t="s">
        <v>1427</v>
      </c>
      <c r="B105" s="4">
        <v>7</v>
      </c>
    </row>
    <row x14ac:dyDescent="0.25" r="106" customHeight="1" ht="18.75">
      <c r="A106" s="1" t="s">
        <v>745</v>
      </c>
      <c r="B106" s="4">
        <v>66</v>
      </c>
    </row>
    <row x14ac:dyDescent="0.25" r="107" customHeight="1" ht="18.75">
      <c r="A107" s="1" t="s">
        <v>726</v>
      </c>
      <c r="B107" s="4">
        <v>2</v>
      </c>
    </row>
    <row x14ac:dyDescent="0.25" r="108" customHeight="1" ht="18.75">
      <c r="A108" s="1" t="s">
        <v>1415</v>
      </c>
      <c r="B108" s="4">
        <v>0</v>
      </c>
    </row>
    <row x14ac:dyDescent="0.25" r="109" customHeight="1" ht="18.75">
      <c r="A109" s="1" t="s">
        <v>1319</v>
      </c>
      <c r="B109" s="4">
        <v>4</v>
      </c>
    </row>
    <row x14ac:dyDescent="0.25" r="110" customHeight="1" ht="18.75">
      <c r="A110" s="1" t="s">
        <v>1083</v>
      </c>
      <c r="B110" s="4">
        <v>0</v>
      </c>
    </row>
    <row x14ac:dyDescent="0.25" r="111" customHeight="1" ht="18.75">
      <c r="A111" s="1" t="s">
        <v>1435</v>
      </c>
      <c r="B111" s="4">
        <v>17</v>
      </c>
    </row>
    <row x14ac:dyDescent="0.25" r="112" customHeight="1" ht="18.75">
      <c r="A112" s="1" t="s">
        <v>1171</v>
      </c>
      <c r="B112" s="4">
        <v>14</v>
      </c>
    </row>
    <row x14ac:dyDescent="0.25" r="113" customHeight="1" ht="18.75">
      <c r="A113" s="1" t="s">
        <v>693</v>
      </c>
      <c r="B113" s="4">
        <v>10</v>
      </c>
    </row>
    <row x14ac:dyDescent="0.25" r="114" customHeight="1" ht="18.75">
      <c r="A114" s="1" t="s">
        <v>946</v>
      </c>
      <c r="B114" s="4">
        <v>0</v>
      </c>
    </row>
    <row x14ac:dyDescent="0.25" r="115" customHeight="1" ht="18.75">
      <c r="A115" s="1" t="s">
        <v>1135</v>
      </c>
      <c r="B115" s="4">
        <v>3</v>
      </c>
    </row>
    <row x14ac:dyDescent="0.25" r="116" customHeight="1" ht="18.75">
      <c r="A116" s="1" t="s">
        <v>785</v>
      </c>
      <c r="B116" s="4">
        <v>99</v>
      </c>
    </row>
    <row x14ac:dyDescent="0.25" r="117" customHeight="1" ht="18.75">
      <c r="A117" s="1" t="s">
        <v>3294</v>
      </c>
      <c r="B117" s="4">
        <v>5</v>
      </c>
    </row>
    <row x14ac:dyDescent="0.25" r="118" customHeight="1" ht="18.75">
      <c r="A118" s="1" t="s">
        <v>1340</v>
      </c>
      <c r="B118" s="4">
        <v>6</v>
      </c>
    </row>
    <row x14ac:dyDescent="0.25" r="119" customHeight="1" ht="18.75">
      <c r="A119" s="1" t="s">
        <v>1482</v>
      </c>
      <c r="B119" s="4">
        <v>4</v>
      </c>
    </row>
    <row x14ac:dyDescent="0.25" r="120" customHeight="1" ht="18.75">
      <c r="A120" s="1" t="s">
        <v>543</v>
      </c>
      <c r="B120" s="4">
        <v>6</v>
      </c>
    </row>
    <row x14ac:dyDescent="0.25" r="121" customHeight="1" ht="18.75">
      <c r="A121" s="1" t="s">
        <v>1351</v>
      </c>
      <c r="B121" s="4">
        <v>2</v>
      </c>
    </row>
    <row x14ac:dyDescent="0.25" r="122" customHeight="1" ht="18.75">
      <c r="A122" s="1" t="s">
        <v>1097</v>
      </c>
      <c r="B122" s="4">
        <v>3</v>
      </c>
    </row>
    <row x14ac:dyDescent="0.25" r="123" customHeight="1" ht="18.75">
      <c r="A123" s="1" t="s">
        <v>1261</v>
      </c>
      <c r="B123" s="4">
        <v>0</v>
      </c>
    </row>
    <row x14ac:dyDescent="0.25" r="124" customHeight="1" ht="18.75">
      <c r="A124" s="1" t="s">
        <v>546</v>
      </c>
      <c r="B124" s="4">
        <v>2</v>
      </c>
    </row>
    <row x14ac:dyDescent="0.25" r="125" customHeight="1" ht="18.75">
      <c r="A125" s="1" t="s">
        <v>1431</v>
      </c>
      <c r="B125" s="4">
        <v>0</v>
      </c>
    </row>
    <row x14ac:dyDescent="0.25" r="126" customHeight="1" ht="18.75">
      <c r="A126" s="1" t="s">
        <v>1477</v>
      </c>
      <c r="B126" s="4">
        <v>13</v>
      </c>
    </row>
    <row x14ac:dyDescent="0.25" r="127" customHeight="1" ht="18.75">
      <c r="A127" s="1" t="s">
        <v>1173</v>
      </c>
      <c r="B127" s="4">
        <v>81</v>
      </c>
    </row>
    <row x14ac:dyDescent="0.25" r="128" customHeight="1" ht="18.75">
      <c r="A128" s="1" t="s">
        <v>676</v>
      </c>
      <c r="B128" s="4">
        <v>7</v>
      </c>
    </row>
    <row x14ac:dyDescent="0.25" r="129" customHeight="1" ht="18.75">
      <c r="A129" s="1" t="s">
        <v>941</v>
      </c>
      <c r="B129" s="4">
        <v>6</v>
      </c>
    </row>
    <row x14ac:dyDescent="0.25" r="130" customHeight="1" ht="18.75">
      <c r="A130" s="1" t="s">
        <v>356</v>
      </c>
      <c r="B130" s="4">
        <v>64</v>
      </c>
    </row>
    <row x14ac:dyDescent="0.25" r="131" customHeight="1" ht="18.75">
      <c r="A131" s="1" t="s">
        <v>1713</v>
      </c>
      <c r="B131" s="4">
        <v>6</v>
      </c>
    </row>
    <row x14ac:dyDescent="0.25" r="132" customHeight="1" ht="18.75">
      <c r="A132" s="1" t="s">
        <v>690</v>
      </c>
      <c r="B132" s="4">
        <v>67</v>
      </c>
    </row>
    <row x14ac:dyDescent="0.25" r="133" customHeight="1" ht="18.75">
      <c r="A133" s="1" t="s">
        <v>1115</v>
      </c>
      <c r="B133" s="4">
        <v>89</v>
      </c>
    </row>
    <row x14ac:dyDescent="0.25" r="134" customHeight="1" ht="18.75">
      <c r="A134" s="1" t="s">
        <v>764</v>
      </c>
      <c r="B134" s="4">
        <v>0</v>
      </c>
    </row>
    <row x14ac:dyDescent="0.25" r="135" customHeight="1" ht="18.75">
      <c r="A135" s="1" t="s">
        <v>640</v>
      </c>
      <c r="B135" s="4">
        <v>0</v>
      </c>
    </row>
    <row x14ac:dyDescent="0.25" r="136" customHeight="1" ht="18.75">
      <c r="A136" s="1" t="s">
        <v>982</v>
      </c>
      <c r="B136" s="4">
        <v>1</v>
      </c>
    </row>
    <row x14ac:dyDescent="0.25" r="137" customHeight="1" ht="18.75">
      <c r="A137" s="1" t="s">
        <v>1486</v>
      </c>
      <c r="B137" s="4">
        <v>1</v>
      </c>
    </row>
    <row x14ac:dyDescent="0.25" r="138" customHeight="1" ht="18.75">
      <c r="A138" s="1" t="s">
        <v>545</v>
      </c>
      <c r="B138" s="4">
        <v>3</v>
      </c>
    </row>
    <row x14ac:dyDescent="0.25" r="139" customHeight="1" ht="18.75">
      <c r="A139" s="1" t="s">
        <v>4521</v>
      </c>
      <c r="B139" s="4">
        <v>24</v>
      </c>
    </row>
    <row x14ac:dyDescent="0.25" r="140" customHeight="1" ht="18.75">
      <c r="A140" s="1" t="s">
        <v>1365</v>
      </c>
      <c r="B140" s="4">
        <v>1</v>
      </c>
    </row>
    <row x14ac:dyDescent="0.25" r="141" customHeight="1" ht="18.75">
      <c r="A141" s="1" t="s">
        <v>1546</v>
      </c>
      <c r="B141" s="4">
        <v>4</v>
      </c>
    </row>
    <row x14ac:dyDescent="0.25" r="142" customHeight="1" ht="18.75">
      <c r="A142" s="1" t="s">
        <v>1627</v>
      </c>
      <c r="B142" s="4">
        <v>4</v>
      </c>
    </row>
    <row x14ac:dyDescent="0.25" r="143" customHeight="1" ht="18.75">
      <c r="A143" s="1" t="s">
        <v>1320</v>
      </c>
      <c r="B143" s="4">
        <v>15</v>
      </c>
    </row>
    <row x14ac:dyDescent="0.25" r="144" customHeight="1" ht="18.75">
      <c r="A144" s="1" t="s">
        <v>373</v>
      </c>
      <c r="B144" s="4">
        <v>113</v>
      </c>
    </row>
    <row x14ac:dyDescent="0.25" r="145" customHeight="1" ht="18.75">
      <c r="A145" s="1" t="s">
        <v>1226</v>
      </c>
      <c r="B145" s="4">
        <v>1</v>
      </c>
    </row>
    <row x14ac:dyDescent="0.25" r="146" customHeight="1" ht="18.75">
      <c r="A146" s="1" t="s">
        <v>1180</v>
      </c>
      <c r="B146" s="4">
        <v>78</v>
      </c>
    </row>
    <row x14ac:dyDescent="0.25" r="147" customHeight="1" ht="18.75">
      <c r="A147" s="1" t="s">
        <v>375</v>
      </c>
      <c r="B147" s="4">
        <v>18</v>
      </c>
    </row>
    <row x14ac:dyDescent="0.25" r="148" customHeight="1" ht="18.75">
      <c r="A148" s="1" t="s">
        <v>642</v>
      </c>
      <c r="B148" s="4">
        <v>57</v>
      </c>
    </row>
    <row x14ac:dyDescent="0.25" r="149" customHeight="1" ht="18.75">
      <c r="A149" s="1" t="s">
        <v>1213</v>
      </c>
      <c r="B149" s="4">
        <v>17</v>
      </c>
    </row>
    <row x14ac:dyDescent="0.25" r="150" customHeight="1" ht="18.75">
      <c r="A150" s="1" t="s">
        <v>1023</v>
      </c>
      <c r="B150" s="4">
        <v>25</v>
      </c>
    </row>
    <row x14ac:dyDescent="0.25" r="151" customHeight="1" ht="18.75">
      <c r="A151" s="1" t="s">
        <v>1528</v>
      </c>
      <c r="B151" s="4">
        <v>6</v>
      </c>
    </row>
    <row x14ac:dyDescent="0.25" r="152" customHeight="1" ht="18.75">
      <c r="A152" s="1" t="s">
        <v>489</v>
      </c>
      <c r="B152" s="4">
        <v>5</v>
      </c>
    </row>
    <row x14ac:dyDescent="0.25" r="153" customHeight="1" ht="18.75">
      <c r="A153" s="1" t="s">
        <v>1565</v>
      </c>
      <c r="B153" s="4">
        <v>1</v>
      </c>
    </row>
    <row x14ac:dyDescent="0.25" r="154" customHeight="1" ht="18.75">
      <c r="A154" s="1" t="s">
        <v>1619</v>
      </c>
      <c r="B154" s="4">
        <v>1</v>
      </c>
    </row>
    <row x14ac:dyDescent="0.25" r="155" customHeight="1" ht="18.75">
      <c r="A155" s="1" t="s">
        <v>555</v>
      </c>
      <c r="B155" s="4">
        <v>105</v>
      </c>
    </row>
    <row x14ac:dyDescent="0.25" r="156" customHeight="1" ht="18.75">
      <c r="A156" s="1" t="s">
        <v>4503</v>
      </c>
      <c r="B156" s="4">
        <v>61</v>
      </c>
    </row>
    <row x14ac:dyDescent="0.25" r="157" customHeight="1" ht="18.75">
      <c r="A157" s="1" t="s">
        <v>1505</v>
      </c>
      <c r="B157" s="4">
        <v>4</v>
      </c>
    </row>
    <row x14ac:dyDescent="0.25" r="158" customHeight="1" ht="18.75">
      <c r="A158" s="1" t="s">
        <v>547</v>
      </c>
      <c r="B158" s="4">
        <v>9</v>
      </c>
    </row>
    <row x14ac:dyDescent="0.25" r="159" customHeight="1" ht="18.75">
      <c r="A159" s="1" t="s">
        <v>1396</v>
      </c>
      <c r="B159" s="4">
        <v>81</v>
      </c>
    </row>
    <row x14ac:dyDescent="0.25" r="160" customHeight="1" ht="18.75">
      <c r="A160" s="1" t="s">
        <v>665</v>
      </c>
      <c r="B160" s="4">
        <v>1</v>
      </c>
    </row>
    <row x14ac:dyDescent="0.25" r="161" customHeight="1" ht="18.75">
      <c r="A161" s="1" t="s">
        <v>2838</v>
      </c>
      <c r="B161" s="4">
        <v>4</v>
      </c>
    </row>
    <row x14ac:dyDescent="0.25" r="162" customHeight="1" ht="18.75">
      <c r="A162" s="1" t="s">
        <v>1379</v>
      </c>
      <c r="B162" s="4">
        <v>5</v>
      </c>
    </row>
    <row x14ac:dyDescent="0.25" r="163" customHeight="1" ht="18.75">
      <c r="A163" s="1" t="s">
        <v>1064</v>
      </c>
      <c r="B163" s="4">
        <v>21</v>
      </c>
    </row>
    <row x14ac:dyDescent="0.25" r="164" customHeight="1" ht="18.75">
      <c r="A164" s="1" t="s">
        <v>1680</v>
      </c>
      <c r="B164" s="4">
        <v>1</v>
      </c>
    </row>
    <row x14ac:dyDescent="0.25" r="165" customHeight="1" ht="18.75">
      <c r="A165" s="1" t="s">
        <v>1419</v>
      </c>
      <c r="B165" s="4">
        <v>120</v>
      </c>
    </row>
    <row x14ac:dyDescent="0.25" r="166" customHeight="1" ht="18.75">
      <c r="A166" s="1" t="s">
        <v>1095</v>
      </c>
      <c r="B166" s="4">
        <v>0</v>
      </c>
    </row>
    <row x14ac:dyDescent="0.25" r="167" customHeight="1" ht="18.75">
      <c r="A167" s="1" t="s">
        <v>957</v>
      </c>
      <c r="B167" s="4">
        <v>8</v>
      </c>
    </row>
    <row x14ac:dyDescent="0.25" r="168" customHeight="1" ht="18.75">
      <c r="A168" s="1" t="s">
        <v>783</v>
      </c>
      <c r="B168" s="4">
        <v>17</v>
      </c>
    </row>
    <row x14ac:dyDescent="0.25" r="169" customHeight="1" ht="18.75">
      <c r="A169" s="1" t="s">
        <v>457</v>
      </c>
      <c r="B169" s="4">
        <v>0</v>
      </c>
    </row>
    <row x14ac:dyDescent="0.25" r="170" customHeight="1" ht="18.75">
      <c r="A170" s="1" t="s">
        <v>1499</v>
      </c>
      <c r="B170" s="4">
        <v>4</v>
      </c>
    </row>
    <row x14ac:dyDescent="0.25" r="171" customHeight="1" ht="18.75">
      <c r="A171" s="1" t="s">
        <v>1552</v>
      </c>
      <c r="B171" s="4">
        <v>89</v>
      </c>
    </row>
    <row x14ac:dyDescent="0.25" r="172" customHeight="1" ht="18.75">
      <c r="A172" s="1" t="s">
        <v>1147</v>
      </c>
      <c r="B172" s="4">
        <v>88</v>
      </c>
    </row>
    <row x14ac:dyDescent="0.25" r="173" customHeight="1" ht="18.75">
      <c r="A173" s="1" t="s">
        <v>1523</v>
      </c>
      <c r="B173" s="4">
        <v>1</v>
      </c>
    </row>
    <row x14ac:dyDescent="0.25" r="174" customHeight="1" ht="18.75">
      <c r="A174" s="1" t="s">
        <v>788</v>
      </c>
      <c r="B174" s="4">
        <v>17</v>
      </c>
    </row>
    <row x14ac:dyDescent="0.25" r="175" customHeight="1" ht="18.75">
      <c r="A175" s="1" t="s">
        <v>1307</v>
      </c>
      <c r="B175" s="4">
        <v>4</v>
      </c>
    </row>
    <row x14ac:dyDescent="0.25" r="176" customHeight="1" ht="18.75">
      <c r="A176" s="1" t="s">
        <v>896</v>
      </c>
      <c r="B176" s="4">
        <v>0</v>
      </c>
    </row>
    <row x14ac:dyDescent="0.25" r="177" customHeight="1" ht="18.75">
      <c r="A177" s="1" t="s">
        <v>1317</v>
      </c>
      <c r="B177" s="4">
        <v>10</v>
      </c>
    </row>
    <row x14ac:dyDescent="0.25" r="178" customHeight="1" ht="18.75">
      <c r="A178" s="1" t="s">
        <v>1186</v>
      </c>
      <c r="B178" s="4">
        <v>1</v>
      </c>
    </row>
    <row x14ac:dyDescent="0.25" r="179" customHeight="1" ht="18.75">
      <c r="A179" s="1" t="s">
        <v>890</v>
      </c>
      <c r="B179" s="4">
        <v>1</v>
      </c>
    </row>
    <row x14ac:dyDescent="0.25" r="180" customHeight="1" ht="18.75">
      <c r="A180" s="1" t="s">
        <v>648</v>
      </c>
      <c r="B180" s="4">
        <v>9</v>
      </c>
    </row>
    <row x14ac:dyDescent="0.25" r="181" customHeight="1" ht="18.75">
      <c r="A181" s="1" t="s">
        <v>1715</v>
      </c>
      <c r="B181" s="4">
        <v>5</v>
      </c>
    </row>
    <row x14ac:dyDescent="0.25" r="182" customHeight="1" ht="18.75">
      <c r="A182" s="1" t="s">
        <v>483</v>
      </c>
      <c r="B182" s="4">
        <v>105</v>
      </c>
    </row>
    <row x14ac:dyDescent="0.25" r="183" customHeight="1" ht="18.75">
      <c r="A183" s="1" t="s">
        <v>475</v>
      </c>
      <c r="B183" s="4">
        <v>4</v>
      </c>
    </row>
    <row x14ac:dyDescent="0.25" r="184" customHeight="1" ht="18.75">
      <c r="A184" s="1" t="s">
        <v>1330</v>
      </c>
      <c r="B184" s="4">
        <v>89</v>
      </c>
    </row>
    <row x14ac:dyDescent="0.25" r="185" customHeight="1" ht="18.75">
      <c r="A185" s="1" t="s">
        <v>1561</v>
      </c>
      <c r="B185" s="4">
        <v>0</v>
      </c>
    </row>
    <row x14ac:dyDescent="0.25" r="186" customHeight="1" ht="18.75">
      <c r="A186" s="1" t="s">
        <v>1035</v>
      </c>
      <c r="B186" s="4">
        <v>10</v>
      </c>
    </row>
    <row x14ac:dyDescent="0.25" r="187" customHeight="1" ht="18.75">
      <c r="A187" s="1" t="s">
        <v>643</v>
      </c>
      <c r="B187" s="4">
        <v>3</v>
      </c>
    </row>
    <row x14ac:dyDescent="0.25" r="188" customHeight="1" ht="18.75">
      <c r="A188" s="1" t="s">
        <v>1414</v>
      </c>
      <c r="B188" s="4">
        <v>2</v>
      </c>
    </row>
    <row x14ac:dyDescent="0.25" r="189" customHeight="1" ht="18.75">
      <c r="A189" s="1" t="s">
        <v>1257</v>
      </c>
      <c r="B189" s="4">
        <v>1</v>
      </c>
    </row>
    <row x14ac:dyDescent="0.25" r="190" customHeight="1" ht="18.75">
      <c r="A190" s="1" t="s">
        <v>1063</v>
      </c>
      <c r="B190" s="4">
        <v>0</v>
      </c>
    </row>
    <row x14ac:dyDescent="0.25" r="191" customHeight="1" ht="18.75">
      <c r="A191" s="1" t="s">
        <v>1692</v>
      </c>
      <c r="B191" s="4">
        <v>4</v>
      </c>
    </row>
    <row x14ac:dyDescent="0.25" r="192" customHeight="1" ht="18.75">
      <c r="A192" s="1" t="s">
        <v>889</v>
      </c>
      <c r="B192" s="4">
        <v>1</v>
      </c>
    </row>
    <row x14ac:dyDescent="0.25" r="193" customHeight="1" ht="18.75">
      <c r="A193" s="1" t="s">
        <v>1065</v>
      </c>
      <c r="B193" s="4">
        <v>5</v>
      </c>
    </row>
    <row x14ac:dyDescent="0.25" r="194" customHeight="1" ht="18.75">
      <c r="A194" s="1" t="s">
        <v>412</v>
      </c>
      <c r="B194" s="4">
        <v>63</v>
      </c>
    </row>
    <row x14ac:dyDescent="0.25" r="195" customHeight="1" ht="18.75">
      <c r="A195" s="1" t="s">
        <v>1638</v>
      </c>
      <c r="B195" s="4">
        <v>78</v>
      </c>
    </row>
    <row x14ac:dyDescent="0.25" r="196" customHeight="1" ht="18.75">
      <c r="A196" s="1" t="s">
        <v>1387</v>
      </c>
      <c r="B196" s="4">
        <v>1</v>
      </c>
    </row>
    <row x14ac:dyDescent="0.25" r="197" customHeight="1" ht="18.75">
      <c r="A197" s="1" t="s">
        <v>1201</v>
      </c>
      <c r="B197" s="4">
        <v>52</v>
      </c>
    </row>
    <row x14ac:dyDescent="0.25" r="198" customHeight="1" ht="18.75">
      <c r="A198" s="1" t="s">
        <v>559</v>
      </c>
      <c r="B198" s="4">
        <v>1</v>
      </c>
    </row>
    <row x14ac:dyDescent="0.25" r="199" customHeight="1" ht="18.75">
      <c r="A199" s="1" t="s">
        <v>1045</v>
      </c>
      <c r="B199" s="4">
        <v>2</v>
      </c>
    </row>
    <row x14ac:dyDescent="0.25" r="200" customHeight="1" ht="18.75">
      <c r="A200" s="1" t="s">
        <v>1377</v>
      </c>
      <c r="B200" s="4">
        <v>77</v>
      </c>
    </row>
    <row x14ac:dyDescent="0.25" r="201" customHeight="1" ht="18.75">
      <c r="A201" s="1" t="s">
        <v>686</v>
      </c>
      <c r="B201" s="4">
        <v>46</v>
      </c>
    </row>
    <row x14ac:dyDescent="0.25" r="202" customHeight="1" ht="18.75">
      <c r="A202" s="1" t="s">
        <v>431</v>
      </c>
      <c r="B202" s="4">
        <v>1</v>
      </c>
    </row>
    <row x14ac:dyDescent="0.25" r="203" customHeight="1" ht="18.75">
      <c r="A203" s="1" t="s">
        <v>1128</v>
      </c>
      <c r="B203" s="4">
        <v>16</v>
      </c>
    </row>
    <row x14ac:dyDescent="0.25" r="204" customHeight="1" ht="18.75">
      <c r="A204" s="1" t="s">
        <v>894</v>
      </c>
      <c r="B204" s="4">
        <v>4</v>
      </c>
    </row>
    <row x14ac:dyDescent="0.25" r="205" customHeight="1" ht="18.75">
      <c r="A205" s="1" t="s">
        <v>725</v>
      </c>
      <c r="B205" s="4">
        <v>1</v>
      </c>
    </row>
    <row x14ac:dyDescent="0.25" r="206" customHeight="1" ht="18.75">
      <c r="A206" s="1" t="s">
        <v>1295</v>
      </c>
      <c r="B206" s="4">
        <v>3</v>
      </c>
    </row>
    <row x14ac:dyDescent="0.25" r="207" customHeight="1" ht="18.75">
      <c r="A207" s="1" t="s">
        <v>1043</v>
      </c>
      <c r="B207" s="4">
        <v>74</v>
      </c>
    </row>
    <row x14ac:dyDescent="0.25" r="208" customHeight="1" ht="18.75">
      <c r="A208" s="1" t="s">
        <v>1624</v>
      </c>
      <c r="B208" s="4">
        <v>5</v>
      </c>
    </row>
    <row x14ac:dyDescent="0.25" r="209" customHeight="1" ht="18.75">
      <c r="A209" s="1" t="s">
        <v>1085</v>
      </c>
      <c r="B209" s="4">
        <v>102</v>
      </c>
    </row>
    <row x14ac:dyDescent="0.25" r="210" customHeight="1" ht="18.75">
      <c r="A210" s="1" t="s">
        <v>813</v>
      </c>
      <c r="B210" s="4">
        <v>6</v>
      </c>
    </row>
    <row x14ac:dyDescent="0.25" r="211" customHeight="1" ht="18.75">
      <c r="A211" s="1" t="s">
        <v>1395</v>
      </c>
      <c r="B211" s="4">
        <v>6</v>
      </c>
    </row>
    <row x14ac:dyDescent="0.25" r="212" customHeight="1" ht="18.75">
      <c r="A212" s="1" t="s">
        <v>1397</v>
      </c>
      <c r="B212" s="4">
        <v>0</v>
      </c>
    </row>
    <row x14ac:dyDescent="0.25" r="213" customHeight="1" ht="18.75">
      <c r="A213" s="1" t="s">
        <v>1304</v>
      </c>
      <c r="B213" s="4">
        <v>3</v>
      </c>
    </row>
    <row x14ac:dyDescent="0.25" r="214" customHeight="1" ht="18.75">
      <c r="A214" s="1" t="s">
        <v>1256</v>
      </c>
      <c r="B214" s="4">
        <v>1</v>
      </c>
    </row>
    <row x14ac:dyDescent="0.25" r="215" customHeight="1" ht="18.75">
      <c r="A215" s="1" t="s">
        <v>1006</v>
      </c>
      <c r="B215" s="4">
        <v>16</v>
      </c>
    </row>
    <row x14ac:dyDescent="0.25" r="216" customHeight="1" ht="18.75">
      <c r="A216" s="1" t="s">
        <v>1336</v>
      </c>
      <c r="B216" s="4">
        <v>102</v>
      </c>
    </row>
    <row x14ac:dyDescent="0.25" r="217" customHeight="1" ht="18.75">
      <c r="A217" s="1" t="s">
        <v>1222</v>
      </c>
      <c r="B217" s="4">
        <v>59</v>
      </c>
    </row>
    <row x14ac:dyDescent="0.25" r="218" customHeight="1" ht="18.75">
      <c r="A218" s="1" t="s">
        <v>1598</v>
      </c>
      <c r="B218" s="4">
        <v>0</v>
      </c>
    </row>
    <row x14ac:dyDescent="0.25" r="219" customHeight="1" ht="18.75">
      <c r="A219" s="1" t="s">
        <v>522</v>
      </c>
      <c r="B219" s="4">
        <v>4</v>
      </c>
    </row>
    <row x14ac:dyDescent="0.25" r="220" customHeight="1" ht="18.75">
      <c r="A220" s="1" t="s">
        <v>1496</v>
      </c>
      <c r="B220" s="4">
        <v>1</v>
      </c>
    </row>
    <row x14ac:dyDescent="0.25" r="221" customHeight="1" ht="18.75">
      <c r="A221" s="1" t="s">
        <v>1192</v>
      </c>
      <c r="B221" s="4">
        <v>0</v>
      </c>
    </row>
    <row x14ac:dyDescent="0.25" r="222" customHeight="1" ht="18.75">
      <c r="A222" s="1" t="s">
        <v>905</v>
      </c>
      <c r="B222" s="4">
        <v>3</v>
      </c>
    </row>
    <row x14ac:dyDescent="0.25" r="223" customHeight="1" ht="18.75">
      <c r="A223" s="1" t="s">
        <v>728</v>
      </c>
      <c r="B223" s="4">
        <v>84</v>
      </c>
    </row>
    <row x14ac:dyDescent="0.25" r="224" customHeight="1" ht="18.75">
      <c r="A224" s="1" t="s">
        <v>1168</v>
      </c>
      <c r="B224" s="4">
        <v>16</v>
      </c>
    </row>
    <row x14ac:dyDescent="0.25" r="225" customHeight="1" ht="18.75">
      <c r="A225" s="1" t="s">
        <v>1562</v>
      </c>
      <c r="B225" s="4">
        <v>1</v>
      </c>
    </row>
    <row x14ac:dyDescent="0.25" r="226" customHeight="1" ht="18.75">
      <c r="A226" s="1" t="s">
        <v>772</v>
      </c>
      <c r="B226" s="4">
        <v>16</v>
      </c>
    </row>
    <row x14ac:dyDescent="0.25" r="227" customHeight="1" ht="18.75">
      <c r="A227" s="1" t="s">
        <v>528</v>
      </c>
      <c r="B227" s="4">
        <v>28</v>
      </c>
    </row>
    <row x14ac:dyDescent="0.25" r="228" customHeight="1" ht="18.75">
      <c r="A228" s="1" t="s">
        <v>1639</v>
      </c>
      <c r="B228" s="4">
        <v>11</v>
      </c>
    </row>
    <row x14ac:dyDescent="0.25" r="229" customHeight="1" ht="18.75">
      <c r="A229" s="1" t="s">
        <v>696</v>
      </c>
      <c r="B229" s="4">
        <v>64</v>
      </c>
    </row>
    <row x14ac:dyDescent="0.25" r="230" customHeight="1" ht="18.75">
      <c r="A230" s="1" t="s">
        <v>949</v>
      </c>
      <c r="B230" s="4">
        <v>0</v>
      </c>
    </row>
    <row x14ac:dyDescent="0.25" r="231" customHeight="1" ht="18.75">
      <c r="A231" s="1" t="s">
        <v>384</v>
      </c>
      <c r="B231" s="4">
        <v>40</v>
      </c>
    </row>
    <row x14ac:dyDescent="0.25" r="232" customHeight="1" ht="18.75">
      <c r="A232" s="1" t="s">
        <v>627</v>
      </c>
      <c r="B232" s="4">
        <v>3</v>
      </c>
    </row>
    <row x14ac:dyDescent="0.25" r="233" customHeight="1" ht="18.75">
      <c r="A233" s="1" t="s">
        <v>923</v>
      </c>
      <c r="B233" s="4">
        <v>44</v>
      </c>
    </row>
    <row x14ac:dyDescent="0.25" r="234" customHeight="1" ht="18.75">
      <c r="A234" s="1" t="s">
        <v>2891</v>
      </c>
      <c r="B234" s="4">
        <v>5</v>
      </c>
    </row>
    <row x14ac:dyDescent="0.25" r="235" customHeight="1" ht="18.75">
      <c r="A235" s="1" t="s">
        <v>621</v>
      </c>
      <c r="B235" s="4">
        <v>45</v>
      </c>
    </row>
    <row x14ac:dyDescent="0.25" r="236" customHeight="1" ht="18.75">
      <c r="A236" s="1" t="s">
        <v>865</v>
      </c>
      <c r="B236" s="4">
        <v>73</v>
      </c>
    </row>
    <row x14ac:dyDescent="0.25" r="237" customHeight="1" ht="18.75">
      <c r="A237" s="1" t="s">
        <v>1296</v>
      </c>
      <c r="B237" s="4">
        <v>3</v>
      </c>
    </row>
    <row x14ac:dyDescent="0.25" r="238" customHeight="1" ht="18.75">
      <c r="A238" s="1" t="s">
        <v>1673</v>
      </c>
      <c r="B238" s="4">
        <v>0</v>
      </c>
    </row>
    <row x14ac:dyDescent="0.25" r="239" customHeight="1" ht="18.75">
      <c r="A239" s="1" t="s">
        <v>999</v>
      </c>
      <c r="B239" s="4">
        <v>35</v>
      </c>
    </row>
    <row x14ac:dyDescent="0.25" r="240" customHeight="1" ht="18.75">
      <c r="A240" s="1" t="s">
        <v>609</v>
      </c>
      <c r="B240" s="4">
        <v>25</v>
      </c>
    </row>
    <row x14ac:dyDescent="0.25" r="241" customHeight="1" ht="18.75">
      <c r="A241" s="1" t="s">
        <v>497</v>
      </c>
      <c r="B241" s="4">
        <v>1</v>
      </c>
    </row>
    <row x14ac:dyDescent="0.25" r="242" customHeight="1" ht="18.75">
      <c r="A242" s="1" t="s">
        <v>405</v>
      </c>
      <c r="B242" s="4">
        <v>4</v>
      </c>
    </row>
    <row x14ac:dyDescent="0.25" r="243" customHeight="1" ht="18.75">
      <c r="A243" s="1" t="s">
        <v>638</v>
      </c>
      <c r="B243" s="4">
        <v>31</v>
      </c>
    </row>
    <row x14ac:dyDescent="0.25" r="244" customHeight="1" ht="18.75">
      <c r="A244" s="1" t="s">
        <v>927</v>
      </c>
      <c r="B244" s="4">
        <v>2</v>
      </c>
    </row>
    <row x14ac:dyDescent="0.25" r="245" customHeight="1" ht="18.75">
      <c r="A245" s="1" t="s">
        <v>910</v>
      </c>
      <c r="B245" s="4">
        <v>1</v>
      </c>
    </row>
    <row x14ac:dyDescent="0.25" r="246" customHeight="1" ht="18.75">
      <c r="A246" s="1" t="s">
        <v>774</v>
      </c>
      <c r="B246" s="4">
        <v>43</v>
      </c>
    </row>
    <row x14ac:dyDescent="0.25" r="247" customHeight="1" ht="18.75">
      <c r="A247" s="1" t="s">
        <v>1149</v>
      </c>
      <c r="B247" s="4">
        <v>109</v>
      </c>
    </row>
    <row x14ac:dyDescent="0.25" r="248" customHeight="1" ht="18.75">
      <c r="A248" s="1" t="s">
        <v>1027</v>
      </c>
      <c r="B248" s="4">
        <v>7</v>
      </c>
    </row>
    <row x14ac:dyDescent="0.25" r="249" customHeight="1" ht="18.75">
      <c r="A249" s="1" t="s">
        <v>437</v>
      </c>
      <c r="B249" s="4">
        <v>0</v>
      </c>
    </row>
    <row x14ac:dyDescent="0.25" r="250" customHeight="1" ht="18.75">
      <c r="A250" s="1" t="s">
        <v>1573</v>
      </c>
      <c r="B250" s="4">
        <v>7</v>
      </c>
    </row>
    <row x14ac:dyDescent="0.25" r="251" customHeight="1" ht="18.75">
      <c r="A251" s="1" t="s">
        <v>410</v>
      </c>
      <c r="B251" s="4">
        <v>6</v>
      </c>
    </row>
    <row x14ac:dyDescent="0.25" r="252" customHeight="1" ht="18.75">
      <c r="A252" s="1" t="s">
        <v>1400</v>
      </c>
      <c r="B252" s="4">
        <v>6</v>
      </c>
    </row>
    <row x14ac:dyDescent="0.25" r="253" customHeight="1" ht="18.75">
      <c r="A253" s="1" t="s">
        <v>1232</v>
      </c>
      <c r="B253" s="4">
        <v>2</v>
      </c>
    </row>
    <row x14ac:dyDescent="0.25" r="254" customHeight="1" ht="18.75">
      <c r="A254" s="1" t="s">
        <v>723</v>
      </c>
      <c r="B254" s="4">
        <v>11</v>
      </c>
    </row>
    <row x14ac:dyDescent="0.25" r="255" customHeight="1" ht="18.75">
      <c r="A255" s="1" t="s">
        <v>2831</v>
      </c>
      <c r="B255" s="4">
        <v>0</v>
      </c>
    </row>
    <row x14ac:dyDescent="0.25" r="256" customHeight="1" ht="18.75">
      <c r="A256" s="1" t="s">
        <v>1648</v>
      </c>
      <c r="B256" s="4">
        <v>7</v>
      </c>
    </row>
    <row x14ac:dyDescent="0.25" r="257" customHeight="1" ht="18.75">
      <c r="A257" s="1" t="s">
        <v>381</v>
      </c>
      <c r="B257" s="4">
        <v>16</v>
      </c>
    </row>
    <row x14ac:dyDescent="0.25" r="258" customHeight="1" ht="18.75">
      <c r="A258" s="1" t="s">
        <v>1668</v>
      </c>
      <c r="B258" s="4">
        <v>5</v>
      </c>
    </row>
    <row x14ac:dyDescent="0.25" r="259" customHeight="1" ht="18.75">
      <c r="A259" s="1" t="s">
        <v>818</v>
      </c>
      <c r="B259" s="4">
        <v>6</v>
      </c>
    </row>
    <row x14ac:dyDescent="0.25" r="260" customHeight="1" ht="18.75">
      <c r="A260" s="1" t="s">
        <v>1315</v>
      </c>
      <c r="B260" s="4">
        <v>77</v>
      </c>
    </row>
    <row x14ac:dyDescent="0.25" r="261" customHeight="1" ht="18.75">
      <c r="A261" s="1" t="s">
        <v>1651</v>
      </c>
      <c r="B261" s="4">
        <v>7</v>
      </c>
    </row>
    <row x14ac:dyDescent="0.25" r="262" customHeight="1" ht="18.75">
      <c r="A262" s="1" t="s">
        <v>786</v>
      </c>
      <c r="B262" s="4">
        <v>26</v>
      </c>
    </row>
    <row x14ac:dyDescent="0.25" r="263" customHeight="1" ht="18.75">
      <c r="A263" s="1" t="s">
        <v>4163</v>
      </c>
      <c r="B263" s="4">
        <v>81</v>
      </c>
    </row>
    <row x14ac:dyDescent="0.25" r="264" customHeight="1" ht="18.75">
      <c r="A264" s="1" t="s">
        <v>1611</v>
      </c>
      <c r="B264" s="4">
        <v>29</v>
      </c>
    </row>
    <row x14ac:dyDescent="0.25" r="265" customHeight="1" ht="18.75">
      <c r="A265" s="1" t="s">
        <v>765</v>
      </c>
      <c r="B265" s="4">
        <v>33</v>
      </c>
    </row>
    <row x14ac:dyDescent="0.25" r="266" customHeight="1" ht="18.75">
      <c r="A266" s="1" t="s">
        <v>1325</v>
      </c>
      <c r="B266" s="4">
        <v>15</v>
      </c>
    </row>
    <row x14ac:dyDescent="0.25" r="267" customHeight="1" ht="18.75">
      <c r="A267" s="1" t="s">
        <v>608</v>
      </c>
      <c r="B267" s="4">
        <v>1</v>
      </c>
    </row>
    <row x14ac:dyDescent="0.25" r="268" customHeight="1" ht="18.75">
      <c r="A268" s="1" t="s">
        <v>3463</v>
      </c>
      <c r="B268" s="4">
        <v>8</v>
      </c>
    </row>
    <row x14ac:dyDescent="0.25" r="269" customHeight="1" ht="18.75">
      <c r="A269" s="1" t="s">
        <v>1646</v>
      </c>
      <c r="B269" s="4">
        <v>24</v>
      </c>
    </row>
    <row x14ac:dyDescent="0.25" r="270" customHeight="1" ht="18.75">
      <c r="A270" s="1" t="s">
        <v>1284</v>
      </c>
      <c r="B270" s="4">
        <v>7</v>
      </c>
    </row>
    <row x14ac:dyDescent="0.25" r="271" customHeight="1" ht="18.75">
      <c r="A271" s="1" t="s">
        <v>601</v>
      </c>
      <c r="B271" s="4">
        <v>8</v>
      </c>
    </row>
    <row x14ac:dyDescent="0.25" r="272" customHeight="1" ht="18.75">
      <c r="A272" s="1" t="s">
        <v>1276</v>
      </c>
      <c r="B272" s="4">
        <v>101</v>
      </c>
    </row>
    <row x14ac:dyDescent="0.25" r="273" customHeight="1" ht="18.75">
      <c r="A273" s="1" t="s">
        <v>906</v>
      </c>
      <c r="B273" s="4">
        <v>113</v>
      </c>
    </row>
    <row x14ac:dyDescent="0.25" r="274" customHeight="1" ht="18.75">
      <c r="A274" s="1" t="s">
        <v>3023</v>
      </c>
      <c r="B274" s="4">
        <v>13</v>
      </c>
    </row>
    <row x14ac:dyDescent="0.25" r="275" customHeight="1" ht="18.75">
      <c r="A275" s="1" t="s">
        <v>666</v>
      </c>
      <c r="B275" s="4">
        <v>95</v>
      </c>
    </row>
    <row x14ac:dyDescent="0.25" r="276" customHeight="1" ht="18.75">
      <c r="A276" s="1" t="s">
        <v>860</v>
      </c>
      <c r="B276" s="4">
        <v>1</v>
      </c>
    </row>
    <row x14ac:dyDescent="0.25" r="277" customHeight="1" ht="18.75">
      <c r="A277" s="1" t="s">
        <v>1155</v>
      </c>
      <c r="B277" s="4">
        <v>8</v>
      </c>
    </row>
    <row x14ac:dyDescent="0.25" r="278" customHeight="1" ht="18.75">
      <c r="A278" s="1" t="s">
        <v>795</v>
      </c>
      <c r="B278" s="4">
        <v>9</v>
      </c>
    </row>
    <row x14ac:dyDescent="0.25" r="279" customHeight="1" ht="18.75">
      <c r="A279" s="1" t="s">
        <v>4566</v>
      </c>
      <c r="B279" s="4">
        <v>49</v>
      </c>
    </row>
    <row x14ac:dyDescent="0.25" r="280" customHeight="1" ht="18.75">
      <c r="A280" s="1" t="s">
        <v>1200</v>
      </c>
      <c r="B280" s="4">
        <v>0</v>
      </c>
    </row>
    <row x14ac:dyDescent="0.25" r="281" customHeight="1" ht="18.75">
      <c r="A281" s="1" t="s">
        <v>1436</v>
      </c>
      <c r="B281" s="4">
        <v>1</v>
      </c>
    </row>
    <row x14ac:dyDescent="0.25" r="282" customHeight="1" ht="18.75">
      <c r="A282" s="1" t="s">
        <v>994</v>
      </c>
      <c r="B282" s="4">
        <v>15</v>
      </c>
    </row>
    <row x14ac:dyDescent="0.25" r="283" customHeight="1" ht="18.75">
      <c r="A283" s="1" t="s">
        <v>1599</v>
      </c>
      <c r="B283" s="4">
        <v>7</v>
      </c>
    </row>
    <row x14ac:dyDescent="0.25" r="284" customHeight="1" ht="18.75">
      <c r="A284" s="1" t="s">
        <v>1582</v>
      </c>
      <c r="B284" s="4">
        <v>1</v>
      </c>
    </row>
    <row x14ac:dyDescent="0.25" r="285" customHeight="1" ht="18.75">
      <c r="A285" s="1" t="s">
        <v>345</v>
      </c>
      <c r="B285" s="4">
        <v>8</v>
      </c>
    </row>
    <row x14ac:dyDescent="0.25" r="286" customHeight="1" ht="18.75">
      <c r="A286" s="1" t="s">
        <v>792</v>
      </c>
      <c r="B286" s="4">
        <v>38</v>
      </c>
    </row>
    <row x14ac:dyDescent="0.25" r="287" customHeight="1" ht="18.75">
      <c r="A287" s="1" t="s">
        <v>482</v>
      </c>
      <c r="B287" s="4">
        <v>100</v>
      </c>
    </row>
    <row x14ac:dyDescent="0.25" r="288" customHeight="1" ht="18.75">
      <c r="A288" s="1" t="s">
        <v>883</v>
      </c>
      <c r="B288" s="4">
        <v>0</v>
      </c>
    </row>
    <row x14ac:dyDescent="0.25" r="289" customHeight="1" ht="18.75">
      <c r="A289" s="1" t="s">
        <v>1286</v>
      </c>
      <c r="B289" s="4">
        <v>15</v>
      </c>
    </row>
    <row x14ac:dyDescent="0.25" r="290" customHeight="1" ht="18.75">
      <c r="A290" s="1" t="s">
        <v>1132</v>
      </c>
      <c r="B290" s="4">
        <v>182</v>
      </c>
    </row>
    <row x14ac:dyDescent="0.25" r="291" customHeight="1" ht="18.75">
      <c r="A291" s="1" t="s">
        <v>1701</v>
      </c>
      <c r="B291" s="4">
        <v>0</v>
      </c>
    </row>
    <row x14ac:dyDescent="0.25" r="292" customHeight="1" ht="18.75">
      <c r="A292" s="1" t="s">
        <v>1349</v>
      </c>
      <c r="B292" s="4">
        <v>1</v>
      </c>
    </row>
    <row x14ac:dyDescent="0.25" r="293" customHeight="1" ht="18.75">
      <c r="A293" s="1" t="s">
        <v>1196</v>
      </c>
      <c r="B293" s="4">
        <v>1</v>
      </c>
    </row>
    <row x14ac:dyDescent="0.25" r="294" customHeight="1" ht="18.75">
      <c r="A294" s="1" t="s">
        <v>1422</v>
      </c>
      <c r="B294" s="4">
        <v>0</v>
      </c>
    </row>
    <row x14ac:dyDescent="0.25" r="295" customHeight="1" ht="18.75">
      <c r="A295" s="1" t="s">
        <v>849</v>
      </c>
      <c r="B295" s="4">
        <v>50</v>
      </c>
    </row>
    <row x14ac:dyDescent="0.25" r="296" customHeight="1" ht="18.75">
      <c r="A296" s="1" t="s">
        <v>1456</v>
      </c>
      <c r="B296" s="4">
        <v>23</v>
      </c>
    </row>
    <row x14ac:dyDescent="0.25" r="297" customHeight="1" ht="18.75">
      <c r="A297" s="1" t="s">
        <v>1704</v>
      </c>
      <c r="B297" s="4">
        <v>3</v>
      </c>
    </row>
    <row x14ac:dyDescent="0.25" r="298" customHeight="1" ht="18.75">
      <c r="A298" s="1" t="s">
        <v>419</v>
      </c>
      <c r="B298" s="4">
        <v>121</v>
      </c>
    </row>
    <row x14ac:dyDescent="0.25" r="299" customHeight="1" ht="18.75">
      <c r="A299" s="1" t="s">
        <v>1378</v>
      </c>
      <c r="B299" s="4">
        <v>4</v>
      </c>
    </row>
    <row x14ac:dyDescent="0.25" r="300" customHeight="1" ht="18.75">
      <c r="A300" s="1" t="s">
        <v>877</v>
      </c>
      <c r="B300" s="4">
        <v>39</v>
      </c>
    </row>
    <row x14ac:dyDescent="0.25" r="301" customHeight="1" ht="18.75">
      <c r="A301" s="1" t="s">
        <v>3045</v>
      </c>
      <c r="B301" s="4">
        <v>0</v>
      </c>
    </row>
    <row x14ac:dyDescent="0.25" r="302" customHeight="1" ht="18.75">
      <c r="A302" s="1" t="s">
        <v>838</v>
      </c>
      <c r="B302" s="4">
        <v>3</v>
      </c>
    </row>
    <row x14ac:dyDescent="0.25" r="303" customHeight="1" ht="18.75">
      <c r="A303" s="1" t="s">
        <v>1447</v>
      </c>
      <c r="B303" s="4">
        <v>84</v>
      </c>
    </row>
    <row x14ac:dyDescent="0.25" r="304" customHeight="1" ht="18.75">
      <c r="A304" s="1" t="s">
        <v>789</v>
      </c>
      <c r="B304" s="4">
        <v>2</v>
      </c>
    </row>
    <row x14ac:dyDescent="0.25" r="305" customHeight="1" ht="18.75">
      <c r="A305" s="1" t="s">
        <v>1100</v>
      </c>
      <c r="B305" s="4">
        <v>1</v>
      </c>
    </row>
    <row x14ac:dyDescent="0.25" r="306" customHeight="1" ht="18.75">
      <c r="A306" s="1" t="s">
        <v>458</v>
      </c>
      <c r="B306" s="4">
        <v>0</v>
      </c>
    </row>
    <row x14ac:dyDescent="0.25" r="307" customHeight="1" ht="18.75">
      <c r="A307" s="1" t="s">
        <v>960</v>
      </c>
      <c r="B307" s="4">
        <v>0</v>
      </c>
    </row>
    <row x14ac:dyDescent="0.25" r="308" customHeight="1" ht="18.75">
      <c r="A308" s="1" t="s">
        <v>969</v>
      </c>
      <c r="B308" s="4">
        <v>88</v>
      </c>
    </row>
    <row x14ac:dyDescent="0.25" r="309" customHeight="1" ht="18.75">
      <c r="A309" s="1" t="s">
        <v>1628</v>
      </c>
      <c r="B309" s="4">
        <v>0</v>
      </c>
    </row>
    <row x14ac:dyDescent="0.25" r="310" customHeight="1" ht="18.75">
      <c r="A310" s="1" t="s">
        <v>1148</v>
      </c>
      <c r="B310" s="4">
        <v>72</v>
      </c>
    </row>
    <row x14ac:dyDescent="0.25" r="311" customHeight="1" ht="18.75">
      <c r="A311" s="1" t="s">
        <v>1409</v>
      </c>
      <c r="B311" s="4">
        <v>4</v>
      </c>
    </row>
    <row x14ac:dyDescent="0.25" r="312" customHeight="1" ht="18.75">
      <c r="A312" s="1" t="s">
        <v>1091</v>
      </c>
      <c r="B312" s="4">
        <v>1</v>
      </c>
    </row>
    <row x14ac:dyDescent="0.25" r="313" customHeight="1" ht="18.75">
      <c r="A313" s="1" t="s">
        <v>660</v>
      </c>
      <c r="B313" s="4">
        <v>112</v>
      </c>
    </row>
    <row x14ac:dyDescent="0.25" r="314" customHeight="1" ht="18.75">
      <c r="A314" s="1" t="s">
        <v>1138</v>
      </c>
      <c r="B314" s="4">
        <v>0</v>
      </c>
    </row>
    <row x14ac:dyDescent="0.25" r="315" customHeight="1" ht="18.75">
      <c r="A315" s="1" t="s">
        <v>387</v>
      </c>
      <c r="B315" s="4">
        <v>21</v>
      </c>
    </row>
    <row x14ac:dyDescent="0.25" r="316" customHeight="1" ht="18.75">
      <c r="A316" s="1" t="s">
        <v>1375</v>
      </c>
      <c r="B316" s="4">
        <v>81</v>
      </c>
    </row>
    <row x14ac:dyDescent="0.25" r="317" customHeight="1" ht="18.75">
      <c r="A317" s="1" t="s">
        <v>1521</v>
      </c>
      <c r="B317" s="4">
        <v>3</v>
      </c>
    </row>
    <row x14ac:dyDescent="0.25" r="318" customHeight="1" ht="18.75">
      <c r="A318" s="1" t="s">
        <v>530</v>
      </c>
      <c r="B318" s="4">
        <v>11</v>
      </c>
    </row>
    <row x14ac:dyDescent="0.25" r="319" customHeight="1" ht="18.75">
      <c r="A319" s="1" t="s">
        <v>1312</v>
      </c>
      <c r="B319" s="4">
        <v>1</v>
      </c>
    </row>
    <row x14ac:dyDescent="0.25" r="320" customHeight="1" ht="18.75">
      <c r="A320" s="1" t="s">
        <v>1589</v>
      </c>
      <c r="B320" s="4">
        <v>4</v>
      </c>
    </row>
    <row x14ac:dyDescent="0.25" r="321" customHeight="1" ht="18.75">
      <c r="A321" s="1" t="s">
        <v>1708</v>
      </c>
      <c r="B321" s="4">
        <v>115</v>
      </c>
    </row>
    <row x14ac:dyDescent="0.25" r="322" customHeight="1" ht="18.75">
      <c r="A322" s="1" t="s">
        <v>1581</v>
      </c>
      <c r="B322" s="4">
        <v>18</v>
      </c>
    </row>
    <row x14ac:dyDescent="0.25" r="323" customHeight="1" ht="18.75">
      <c r="A323" s="1" t="s">
        <v>1067</v>
      </c>
      <c r="B323" s="4">
        <v>115</v>
      </c>
    </row>
    <row x14ac:dyDescent="0.25" r="324" customHeight="1" ht="18.75">
      <c r="A324" s="1" t="s">
        <v>1545</v>
      </c>
      <c r="B324" s="4">
        <v>9</v>
      </c>
    </row>
    <row x14ac:dyDescent="0.25" r="325" customHeight="1" ht="18.75">
      <c r="A325" s="1" t="s">
        <v>1643</v>
      </c>
      <c r="B325" s="4">
        <v>122</v>
      </c>
    </row>
    <row x14ac:dyDescent="0.25" r="326" customHeight="1" ht="18.75">
      <c r="A326" s="1" t="s">
        <v>928</v>
      </c>
      <c r="B326" s="4">
        <v>4</v>
      </c>
    </row>
    <row x14ac:dyDescent="0.25" r="327" customHeight="1" ht="18.75">
      <c r="A327" s="1" t="s">
        <v>909</v>
      </c>
      <c r="B327" s="4">
        <v>3</v>
      </c>
    </row>
    <row x14ac:dyDescent="0.25" r="328" customHeight="1" ht="18.75">
      <c r="A328" s="1" t="s">
        <v>961</v>
      </c>
      <c r="B328" s="4">
        <v>73</v>
      </c>
    </row>
    <row x14ac:dyDescent="0.25" r="329" customHeight="1" ht="18.75">
      <c r="A329" s="1" t="s">
        <v>1112</v>
      </c>
      <c r="B329" s="4">
        <v>13</v>
      </c>
    </row>
    <row x14ac:dyDescent="0.25" r="330" customHeight="1" ht="18.75">
      <c r="A330" s="1" t="s">
        <v>1620</v>
      </c>
      <c r="B330" s="4">
        <v>1</v>
      </c>
    </row>
    <row x14ac:dyDescent="0.25" r="331" customHeight="1" ht="18.75">
      <c r="A331" s="1" t="s">
        <v>833</v>
      </c>
      <c r="B331" s="4">
        <v>1</v>
      </c>
    </row>
    <row x14ac:dyDescent="0.25" r="332" customHeight="1" ht="18.75">
      <c r="A332" s="1" t="s">
        <v>1059</v>
      </c>
      <c r="B332" s="4">
        <v>1</v>
      </c>
    </row>
    <row x14ac:dyDescent="0.25" r="333" customHeight="1" ht="18.75">
      <c r="A333" s="1" t="s">
        <v>825</v>
      </c>
      <c r="B333" s="4">
        <v>113</v>
      </c>
    </row>
    <row x14ac:dyDescent="0.25" r="334" customHeight="1" ht="18.75">
      <c r="A334" s="1" t="s">
        <v>1658</v>
      </c>
      <c r="B334" s="4">
        <v>2</v>
      </c>
    </row>
    <row x14ac:dyDescent="0.25" r="335" customHeight="1" ht="18.75">
      <c r="A335" s="1" t="s">
        <v>898</v>
      </c>
      <c r="B335" s="4">
        <v>107</v>
      </c>
    </row>
    <row x14ac:dyDescent="0.25" r="336" customHeight="1" ht="18.75">
      <c r="A336" s="1" t="s">
        <v>1446</v>
      </c>
      <c r="B336" s="4">
        <v>1</v>
      </c>
    </row>
    <row x14ac:dyDescent="0.25" r="337" customHeight="1" ht="18.75">
      <c r="A337" s="1" t="s">
        <v>1031</v>
      </c>
      <c r="B337" s="4">
        <v>75</v>
      </c>
    </row>
    <row x14ac:dyDescent="0.25" r="338" customHeight="1" ht="18.75">
      <c r="A338" s="1" t="s">
        <v>3964</v>
      </c>
      <c r="B338" s="4">
        <v>17</v>
      </c>
    </row>
    <row x14ac:dyDescent="0.25" r="339" customHeight="1" ht="18.75">
      <c r="A339" s="1" t="s">
        <v>1617</v>
      </c>
      <c r="B339" s="4">
        <v>2</v>
      </c>
    </row>
    <row x14ac:dyDescent="0.25" r="340" customHeight="1" ht="18.75">
      <c r="A340" s="1" t="s">
        <v>432</v>
      </c>
      <c r="B340" s="4">
        <v>96</v>
      </c>
    </row>
    <row x14ac:dyDescent="0.25" r="341" customHeight="1" ht="18.75">
      <c r="A341" s="1" t="s">
        <v>712</v>
      </c>
      <c r="B341" s="4">
        <v>0</v>
      </c>
    </row>
    <row x14ac:dyDescent="0.25" r="342" customHeight="1" ht="18.75">
      <c r="A342" s="1" t="s">
        <v>1079</v>
      </c>
      <c r="B342" s="4">
        <v>2</v>
      </c>
    </row>
    <row x14ac:dyDescent="0.25" r="343" customHeight="1" ht="18.75">
      <c r="A343" s="1" t="s">
        <v>1174</v>
      </c>
      <c r="B343" s="4">
        <v>17</v>
      </c>
    </row>
    <row x14ac:dyDescent="0.25" r="344" customHeight="1" ht="18.75">
      <c r="A344" s="1" t="s">
        <v>1504</v>
      </c>
      <c r="B344" s="4">
        <v>0</v>
      </c>
    </row>
    <row x14ac:dyDescent="0.25" r="345" customHeight="1" ht="18.75">
      <c r="A345" s="1" t="s">
        <v>1152</v>
      </c>
      <c r="B345" s="4">
        <v>0</v>
      </c>
    </row>
    <row x14ac:dyDescent="0.25" r="346" customHeight="1" ht="18.75">
      <c r="A346" s="1" t="s">
        <v>836</v>
      </c>
      <c r="B346" s="4">
        <v>1</v>
      </c>
    </row>
    <row x14ac:dyDescent="0.25" r="347" customHeight="1" ht="18.75">
      <c r="A347" s="1" t="s">
        <v>993</v>
      </c>
      <c r="B347" s="4">
        <v>6</v>
      </c>
    </row>
    <row x14ac:dyDescent="0.25" r="348" customHeight="1" ht="18.75">
      <c r="A348" s="1" t="s">
        <v>3268</v>
      </c>
      <c r="B348" s="4">
        <v>1</v>
      </c>
    </row>
    <row x14ac:dyDescent="0.25" r="349" customHeight="1" ht="18.75">
      <c r="A349" s="1" t="s">
        <v>859</v>
      </c>
      <c r="B349" s="4">
        <v>8</v>
      </c>
    </row>
    <row x14ac:dyDescent="0.25" r="350" customHeight="1" ht="18.75">
      <c r="A350" s="1" t="s">
        <v>1495</v>
      </c>
      <c r="B350" s="4">
        <v>106</v>
      </c>
    </row>
    <row x14ac:dyDescent="0.25" r="351" customHeight="1" ht="18.75">
      <c r="A351" s="1" t="s">
        <v>1069</v>
      </c>
      <c r="B351" s="4">
        <v>2</v>
      </c>
    </row>
    <row x14ac:dyDescent="0.25" r="352" customHeight="1" ht="18.75">
      <c r="A352" s="1" t="s">
        <v>943</v>
      </c>
      <c r="B352" s="4">
        <v>3</v>
      </c>
    </row>
    <row x14ac:dyDescent="0.25" r="353" customHeight="1" ht="18.75">
      <c r="A353" s="1" t="s">
        <v>724</v>
      </c>
      <c r="B353" s="4">
        <v>2</v>
      </c>
    </row>
    <row x14ac:dyDescent="0.25" r="354" customHeight="1" ht="18.75">
      <c r="A354" s="1" t="s">
        <v>929</v>
      </c>
      <c r="B354" s="4">
        <v>42</v>
      </c>
    </row>
    <row x14ac:dyDescent="0.25" r="355" customHeight="1" ht="18.75">
      <c r="A355" s="1" t="s">
        <v>4509</v>
      </c>
      <c r="B355" s="4">
        <v>5</v>
      </c>
    </row>
    <row x14ac:dyDescent="0.25" r="356" customHeight="1" ht="18.75">
      <c r="A356" s="1" t="s">
        <v>574</v>
      </c>
      <c r="B356" s="4">
        <v>5</v>
      </c>
    </row>
    <row x14ac:dyDescent="0.25" r="357" customHeight="1" ht="18.75">
      <c r="A357" s="1" t="s">
        <v>558</v>
      </c>
      <c r="B357" s="4">
        <v>16</v>
      </c>
    </row>
    <row x14ac:dyDescent="0.25" r="358" customHeight="1" ht="18.75">
      <c r="A358" s="1" t="s">
        <v>1331</v>
      </c>
      <c r="B358" s="4">
        <v>9</v>
      </c>
    </row>
    <row x14ac:dyDescent="0.25" r="359" customHeight="1" ht="18.75">
      <c r="A359" s="1" t="s">
        <v>3241</v>
      </c>
      <c r="B359" s="4">
        <v>8</v>
      </c>
    </row>
    <row x14ac:dyDescent="0.25" r="360" customHeight="1" ht="18.75">
      <c r="A360" s="1" t="s">
        <v>1092</v>
      </c>
      <c r="B360" s="4">
        <v>38</v>
      </c>
    </row>
    <row x14ac:dyDescent="0.25" r="361" customHeight="1" ht="18.75">
      <c r="A361" s="1" t="s">
        <v>2819</v>
      </c>
      <c r="B361" s="4">
        <v>1</v>
      </c>
    </row>
    <row x14ac:dyDescent="0.25" r="362" customHeight="1" ht="18.75">
      <c r="A362" s="1" t="s">
        <v>3021</v>
      </c>
      <c r="B362" s="4">
        <v>0</v>
      </c>
    </row>
    <row x14ac:dyDescent="0.25" r="363" customHeight="1" ht="18.75">
      <c r="A363" s="1" t="s">
        <v>499</v>
      </c>
      <c r="B363" s="4">
        <v>22</v>
      </c>
    </row>
    <row x14ac:dyDescent="0.25" r="364" customHeight="1" ht="18.75">
      <c r="A364" s="1" t="s">
        <v>742</v>
      </c>
      <c r="B364" s="4">
        <v>3</v>
      </c>
    </row>
    <row x14ac:dyDescent="0.25" r="365" customHeight="1" ht="18.75">
      <c r="A365" s="1" t="s">
        <v>353</v>
      </c>
      <c r="B365" s="4">
        <v>6</v>
      </c>
    </row>
    <row x14ac:dyDescent="0.25" r="366" customHeight="1" ht="18.75">
      <c r="A366" s="1" t="s">
        <v>1134</v>
      </c>
      <c r="B366" s="4">
        <v>5</v>
      </c>
    </row>
    <row x14ac:dyDescent="0.25" r="367" customHeight="1" ht="18.75">
      <c r="A367" s="1" t="s">
        <v>1604</v>
      </c>
      <c r="B367" s="4">
        <v>5</v>
      </c>
    </row>
    <row x14ac:dyDescent="0.25" r="368" customHeight="1" ht="18.75">
      <c r="A368" s="1" t="s">
        <v>1525</v>
      </c>
      <c r="B368" s="4">
        <v>29</v>
      </c>
    </row>
    <row x14ac:dyDescent="0.25" r="369" customHeight="1" ht="18.75">
      <c r="A369" s="1" t="s">
        <v>800</v>
      </c>
      <c r="B369" s="4">
        <v>2</v>
      </c>
    </row>
    <row x14ac:dyDescent="0.25" r="370" customHeight="1" ht="18.75">
      <c r="A370" s="1" t="s">
        <v>1021</v>
      </c>
      <c r="B370" s="4">
        <v>2</v>
      </c>
    </row>
    <row x14ac:dyDescent="0.25" r="371" customHeight="1" ht="18.75">
      <c r="A371" s="1" t="s">
        <v>1195</v>
      </c>
      <c r="B371" s="4">
        <v>154</v>
      </c>
    </row>
    <row x14ac:dyDescent="0.25" r="372" customHeight="1" ht="18.75">
      <c r="A372" s="1" t="s">
        <v>3064</v>
      </c>
      <c r="B372" s="4">
        <v>8</v>
      </c>
    </row>
    <row x14ac:dyDescent="0.25" r="373" customHeight="1" ht="18.75">
      <c r="A373" s="1" t="s">
        <v>589</v>
      </c>
      <c r="B373" s="4">
        <v>17</v>
      </c>
    </row>
    <row x14ac:dyDescent="0.25" r="374" customHeight="1" ht="18.75">
      <c r="A374" s="1" t="s">
        <v>964</v>
      </c>
      <c r="B374" s="4">
        <v>15</v>
      </c>
    </row>
    <row x14ac:dyDescent="0.25" r="375" customHeight="1" ht="18.75">
      <c r="A375" s="1" t="s">
        <v>1285</v>
      </c>
      <c r="B375" s="4">
        <v>28</v>
      </c>
    </row>
    <row x14ac:dyDescent="0.25" r="376" customHeight="1" ht="18.75">
      <c r="A376" s="1" t="s">
        <v>862</v>
      </c>
      <c r="B376" s="4">
        <v>59</v>
      </c>
    </row>
    <row x14ac:dyDescent="0.25" r="377" customHeight="1" ht="18.75">
      <c r="A377" s="1" t="s">
        <v>507</v>
      </c>
      <c r="B377" s="4">
        <v>0</v>
      </c>
    </row>
    <row x14ac:dyDescent="0.25" r="378" customHeight="1" ht="18.75">
      <c r="A378" s="1" t="s">
        <v>1012</v>
      </c>
      <c r="B378" s="4">
        <v>99</v>
      </c>
    </row>
    <row x14ac:dyDescent="0.25" r="379" customHeight="1" ht="18.75">
      <c r="A379" s="1" t="s">
        <v>632</v>
      </c>
      <c r="B379" s="4">
        <v>2</v>
      </c>
    </row>
    <row x14ac:dyDescent="0.25" r="380" customHeight="1" ht="18.75">
      <c r="A380" s="1" t="s">
        <v>893</v>
      </c>
      <c r="B380" s="4">
        <v>11</v>
      </c>
    </row>
    <row x14ac:dyDescent="0.25" r="381" customHeight="1" ht="18.75">
      <c r="A381" s="1" t="s">
        <v>797</v>
      </c>
      <c r="B381" s="4">
        <v>2</v>
      </c>
    </row>
    <row x14ac:dyDescent="0.25" r="382" customHeight="1" ht="18.75">
      <c r="A382" s="1" t="s">
        <v>1618</v>
      </c>
      <c r="B382" s="4">
        <v>7</v>
      </c>
    </row>
    <row x14ac:dyDescent="0.25" r="383" customHeight="1" ht="18.75">
      <c r="A383" s="1" t="s">
        <v>1167</v>
      </c>
      <c r="B383" s="4">
        <v>4</v>
      </c>
    </row>
    <row x14ac:dyDescent="0.25" r="384" customHeight="1" ht="18.75">
      <c r="A384" s="1" t="s">
        <v>857</v>
      </c>
      <c r="B384" s="4">
        <v>53</v>
      </c>
    </row>
    <row x14ac:dyDescent="0.25" r="385" customHeight="1" ht="18.75">
      <c r="A385" s="1" t="s">
        <v>1071</v>
      </c>
      <c r="B385" s="4">
        <v>43</v>
      </c>
    </row>
    <row x14ac:dyDescent="0.25" r="386" customHeight="1" ht="18.75">
      <c r="A386" s="1" t="s">
        <v>3420</v>
      </c>
      <c r="B386" s="4">
        <v>3</v>
      </c>
    </row>
    <row x14ac:dyDescent="0.25" r="387" customHeight="1" ht="18.75">
      <c r="A387" s="1" t="s">
        <v>1214</v>
      </c>
      <c r="B387" s="4">
        <v>0</v>
      </c>
    </row>
    <row x14ac:dyDescent="0.25" r="388" customHeight="1" ht="18.75">
      <c r="A388" s="1" t="s">
        <v>4526</v>
      </c>
      <c r="B388" s="4">
        <v>6</v>
      </c>
    </row>
    <row x14ac:dyDescent="0.25" r="389" customHeight="1" ht="18.75">
      <c r="A389" s="1" t="s">
        <v>1583</v>
      </c>
      <c r="B389" s="4">
        <v>1</v>
      </c>
    </row>
    <row x14ac:dyDescent="0.25" r="390" customHeight="1" ht="18.75">
      <c r="A390" s="1" t="s">
        <v>537</v>
      </c>
      <c r="B390" s="4">
        <v>6</v>
      </c>
    </row>
    <row x14ac:dyDescent="0.25" r="391" customHeight="1" ht="18.75">
      <c r="A391" s="1" t="s">
        <v>698</v>
      </c>
      <c r="B391" s="4">
        <v>21</v>
      </c>
    </row>
    <row x14ac:dyDescent="0.25" r="392" customHeight="1" ht="18.75">
      <c r="A392" s="1" t="s">
        <v>914</v>
      </c>
      <c r="B392" s="4">
        <v>0</v>
      </c>
    </row>
    <row x14ac:dyDescent="0.25" r="393" customHeight="1" ht="18.75">
      <c r="A393" s="1" t="s">
        <v>933</v>
      </c>
      <c r="B393" s="4">
        <v>5</v>
      </c>
    </row>
    <row x14ac:dyDescent="0.25" r="394" customHeight="1" ht="18.75">
      <c r="A394" s="1" t="s">
        <v>3224</v>
      </c>
      <c r="B394" s="4">
        <v>0</v>
      </c>
    </row>
    <row x14ac:dyDescent="0.25" r="395" customHeight="1" ht="18.75">
      <c r="A395" s="1" t="s">
        <v>440</v>
      </c>
      <c r="B395" s="4">
        <v>5</v>
      </c>
    </row>
    <row x14ac:dyDescent="0.25" r="396" customHeight="1" ht="18.75">
      <c r="A396" s="1" t="s">
        <v>649</v>
      </c>
      <c r="B396" s="4">
        <v>4</v>
      </c>
    </row>
    <row x14ac:dyDescent="0.25" r="397" customHeight="1" ht="18.75">
      <c r="A397" s="1" t="s">
        <v>707</v>
      </c>
      <c r="B397" s="4">
        <v>84</v>
      </c>
    </row>
    <row x14ac:dyDescent="0.25" r="398" customHeight="1" ht="18.75">
      <c r="A398" s="1" t="s">
        <v>1324</v>
      </c>
      <c r="B398" s="4">
        <v>2</v>
      </c>
    </row>
    <row x14ac:dyDescent="0.25" r="399" customHeight="1" ht="18.75">
      <c r="A399" s="1" t="s">
        <v>1046</v>
      </c>
      <c r="B399" s="4">
        <v>44</v>
      </c>
    </row>
    <row x14ac:dyDescent="0.25" r="400" customHeight="1" ht="18.75">
      <c r="A400" s="1" t="s">
        <v>1453</v>
      </c>
      <c r="B400" s="4">
        <v>0</v>
      </c>
    </row>
    <row x14ac:dyDescent="0.25" r="401" customHeight="1" ht="18.75">
      <c r="A401" s="1" t="s">
        <v>888</v>
      </c>
      <c r="B401" s="4">
        <v>0</v>
      </c>
    </row>
    <row x14ac:dyDescent="0.25" r="402" customHeight="1" ht="18.75">
      <c r="A402" s="1" t="s">
        <v>1264</v>
      </c>
      <c r="B402" s="4">
        <v>89</v>
      </c>
    </row>
    <row x14ac:dyDescent="0.25" r="403" customHeight="1" ht="18.75">
      <c r="A403" s="1" t="s">
        <v>4580</v>
      </c>
      <c r="B403" s="4">
        <v>85</v>
      </c>
    </row>
    <row x14ac:dyDescent="0.25" r="404" customHeight="1" ht="18.75">
      <c r="A404" s="1" t="s">
        <v>4086</v>
      </c>
      <c r="B404" s="4">
        <v>49</v>
      </c>
    </row>
    <row x14ac:dyDescent="0.25" r="405" customHeight="1" ht="18.75">
      <c r="A405" s="1" t="s">
        <v>1429</v>
      </c>
      <c r="B405" s="4">
        <v>5</v>
      </c>
    </row>
    <row x14ac:dyDescent="0.25" r="406" customHeight="1" ht="18.75">
      <c r="A406" s="1" t="s">
        <v>1009</v>
      </c>
      <c r="B406" s="4">
        <v>18</v>
      </c>
    </row>
    <row x14ac:dyDescent="0.25" r="407" customHeight="1" ht="18.75">
      <c r="A407" s="1" t="s">
        <v>740</v>
      </c>
      <c r="B407" s="4">
        <v>17</v>
      </c>
    </row>
    <row x14ac:dyDescent="0.25" r="408" customHeight="1" ht="18.75">
      <c r="A408" s="1" t="s">
        <v>611</v>
      </c>
      <c r="B408" s="4">
        <v>4</v>
      </c>
    </row>
    <row x14ac:dyDescent="0.25" r="409" customHeight="1" ht="18.75">
      <c r="A409" s="1" t="s">
        <v>400</v>
      </c>
      <c r="B409" s="4">
        <v>6</v>
      </c>
    </row>
    <row x14ac:dyDescent="0.25" r="410" customHeight="1" ht="18.75">
      <c r="A410" s="1" t="s">
        <v>1716</v>
      </c>
      <c r="B410" s="4">
        <v>7</v>
      </c>
    </row>
    <row x14ac:dyDescent="0.25" r="411" customHeight="1" ht="18.75">
      <c r="A411" s="1" t="s">
        <v>869</v>
      </c>
      <c r="B411" s="4">
        <v>10</v>
      </c>
    </row>
    <row x14ac:dyDescent="0.25" r="412" customHeight="1" ht="18.75">
      <c r="A412" s="1" t="s">
        <v>992</v>
      </c>
      <c r="B412" s="4">
        <v>3</v>
      </c>
    </row>
    <row x14ac:dyDescent="0.25" r="413" customHeight="1" ht="18.75">
      <c r="A413" s="1" t="s">
        <v>672</v>
      </c>
      <c r="B413" s="4">
        <v>38</v>
      </c>
    </row>
    <row x14ac:dyDescent="0.25" r="414" customHeight="1" ht="18.75">
      <c r="A414" s="1" t="s">
        <v>1217</v>
      </c>
      <c r="B414" s="4">
        <v>0</v>
      </c>
    </row>
    <row x14ac:dyDescent="0.25" r="415" customHeight="1" ht="18.75">
      <c r="A415" s="1" t="s">
        <v>683</v>
      </c>
      <c r="B415" s="4">
        <v>53</v>
      </c>
    </row>
    <row x14ac:dyDescent="0.25" r="416" customHeight="1" ht="18.75">
      <c r="A416" s="1" t="s">
        <v>1461</v>
      </c>
      <c r="B416" s="4">
        <v>4</v>
      </c>
    </row>
    <row x14ac:dyDescent="0.25" r="417" customHeight="1" ht="18.75">
      <c r="A417" s="1" t="s">
        <v>564</v>
      </c>
      <c r="B417" s="4">
        <v>5</v>
      </c>
    </row>
    <row x14ac:dyDescent="0.25" r="418" customHeight="1" ht="18.75">
      <c r="A418" s="1" t="s">
        <v>1165</v>
      </c>
      <c r="B418" s="4">
        <v>48</v>
      </c>
    </row>
    <row x14ac:dyDescent="0.25" r="419" customHeight="1" ht="18.75">
      <c r="A419" s="1" t="s">
        <v>1287</v>
      </c>
      <c r="B419" s="4">
        <v>80</v>
      </c>
    </row>
    <row x14ac:dyDescent="0.25" r="420" customHeight="1" ht="18.75">
      <c r="A420" s="1" t="s">
        <v>1481</v>
      </c>
      <c r="B420" s="4">
        <v>8</v>
      </c>
    </row>
    <row x14ac:dyDescent="0.25" r="421" customHeight="1" ht="18.75">
      <c r="A421" s="1" t="s">
        <v>1203</v>
      </c>
      <c r="B421" s="4">
        <v>18</v>
      </c>
    </row>
    <row x14ac:dyDescent="0.25" r="422" customHeight="1" ht="18.75">
      <c r="A422" s="1" t="s">
        <v>1475</v>
      </c>
      <c r="B422" s="4">
        <v>8</v>
      </c>
    </row>
    <row x14ac:dyDescent="0.25" r="423" customHeight="1" ht="18.75">
      <c r="A423" s="1" t="s">
        <v>921</v>
      </c>
      <c r="B423" s="4">
        <v>2</v>
      </c>
    </row>
    <row x14ac:dyDescent="0.25" r="424" customHeight="1" ht="18.75">
      <c r="A424" s="1" t="s">
        <v>630</v>
      </c>
      <c r="B424" s="4">
        <v>202</v>
      </c>
    </row>
    <row x14ac:dyDescent="0.25" r="425" customHeight="1" ht="18.75">
      <c r="A425" s="1" t="s">
        <v>1289</v>
      </c>
      <c r="B425" s="4">
        <v>1</v>
      </c>
    </row>
    <row x14ac:dyDescent="0.25" r="426" customHeight="1" ht="18.75">
      <c r="A426" s="1" t="s">
        <v>680</v>
      </c>
      <c r="B426" s="4">
        <v>7</v>
      </c>
    </row>
    <row x14ac:dyDescent="0.25" r="427" customHeight="1" ht="18.75">
      <c r="A427" s="1" t="s">
        <v>451</v>
      </c>
      <c r="B427" s="4">
        <v>38</v>
      </c>
    </row>
    <row x14ac:dyDescent="0.25" r="428" customHeight="1" ht="18.75">
      <c r="A428" s="1" t="s">
        <v>908</v>
      </c>
      <c r="B428" s="4">
        <v>0</v>
      </c>
    </row>
    <row x14ac:dyDescent="0.25" r="429" customHeight="1" ht="18.75">
      <c r="A429" s="1" t="s">
        <v>1391</v>
      </c>
      <c r="B429" s="4">
        <v>53</v>
      </c>
    </row>
    <row x14ac:dyDescent="0.25" r="430" customHeight="1" ht="18.75">
      <c r="A430" s="1" t="s">
        <v>1390</v>
      </c>
      <c r="B430" s="4">
        <v>2</v>
      </c>
    </row>
    <row x14ac:dyDescent="0.25" r="431" customHeight="1" ht="18.75">
      <c r="A431" s="1" t="s">
        <v>337</v>
      </c>
      <c r="B431" s="4">
        <v>2</v>
      </c>
    </row>
    <row x14ac:dyDescent="0.25" r="432" customHeight="1" ht="18.75">
      <c r="A432" s="1" t="s">
        <v>1151</v>
      </c>
      <c r="B432" s="4">
        <v>88</v>
      </c>
    </row>
    <row x14ac:dyDescent="0.25" r="433" customHeight="1" ht="18.75">
      <c r="A433" s="1" t="s">
        <v>1077</v>
      </c>
      <c r="B433" s="4">
        <v>11</v>
      </c>
    </row>
    <row x14ac:dyDescent="0.25" r="434" customHeight="1" ht="18.75">
      <c r="A434" s="1" t="s">
        <v>1143</v>
      </c>
      <c r="B434" s="4">
        <v>2</v>
      </c>
    </row>
    <row x14ac:dyDescent="0.25" r="435" customHeight="1" ht="18.75">
      <c r="A435" s="1" t="s">
        <v>1531</v>
      </c>
      <c r="B435" s="4">
        <v>1</v>
      </c>
    </row>
    <row x14ac:dyDescent="0.25" r="436" customHeight="1" ht="18.75">
      <c r="A436" s="1" t="s">
        <v>1406</v>
      </c>
      <c r="B436" s="4">
        <v>91</v>
      </c>
    </row>
    <row x14ac:dyDescent="0.25" r="437" customHeight="1" ht="18.75">
      <c r="A437" s="1" t="s">
        <v>2871</v>
      </c>
      <c r="B437" s="4">
        <v>2</v>
      </c>
    </row>
    <row x14ac:dyDescent="0.25" r="438" customHeight="1" ht="18.75">
      <c r="A438" s="1" t="s">
        <v>1380</v>
      </c>
      <c r="B438" s="4">
        <v>0</v>
      </c>
    </row>
    <row x14ac:dyDescent="0.25" r="439" customHeight="1" ht="18.75">
      <c r="A439" s="1" t="s">
        <v>521</v>
      </c>
      <c r="B439" s="4">
        <v>0</v>
      </c>
    </row>
    <row x14ac:dyDescent="0.25" r="440" customHeight="1" ht="18.75">
      <c r="A440" s="1" t="s">
        <v>450</v>
      </c>
      <c r="B440" s="4">
        <v>3</v>
      </c>
    </row>
    <row x14ac:dyDescent="0.25" r="441" customHeight="1" ht="18.75">
      <c r="A441" s="1" t="s">
        <v>1376</v>
      </c>
      <c r="B441" s="4">
        <v>16</v>
      </c>
    </row>
    <row x14ac:dyDescent="0.25" r="442" customHeight="1" ht="18.75">
      <c r="A442" s="1" t="s">
        <v>610</v>
      </c>
      <c r="B442" s="4">
        <v>99</v>
      </c>
    </row>
    <row x14ac:dyDescent="0.25" r="443" customHeight="1" ht="18.75">
      <c r="A443" s="1" t="s">
        <v>963</v>
      </c>
      <c r="B443" s="4">
        <v>1</v>
      </c>
    </row>
    <row x14ac:dyDescent="0.25" r="444" customHeight="1" ht="18.75">
      <c r="A444" s="1" t="s">
        <v>1197</v>
      </c>
      <c r="B444" s="4">
        <v>1</v>
      </c>
    </row>
    <row x14ac:dyDescent="0.25" r="445" customHeight="1" ht="18.75">
      <c r="A445" s="1" t="s">
        <v>590</v>
      </c>
      <c r="B445" s="4">
        <v>3</v>
      </c>
    </row>
    <row x14ac:dyDescent="0.25" r="446" customHeight="1" ht="18.75">
      <c r="A446" s="1" t="s">
        <v>1501</v>
      </c>
      <c r="B446" s="4">
        <v>0</v>
      </c>
    </row>
    <row x14ac:dyDescent="0.25" r="447" customHeight="1" ht="18.75">
      <c r="A447" s="1" t="s">
        <v>505</v>
      </c>
      <c r="B447" s="4">
        <v>3</v>
      </c>
    </row>
    <row x14ac:dyDescent="0.25" r="448" customHeight="1" ht="18.75">
      <c r="A448" s="1" t="s">
        <v>841</v>
      </c>
      <c r="B448" s="4">
        <v>100</v>
      </c>
    </row>
    <row x14ac:dyDescent="0.25" r="449" customHeight="1" ht="18.75">
      <c r="A449" s="1" t="s">
        <v>1234</v>
      </c>
      <c r="B449" s="4">
        <v>4</v>
      </c>
    </row>
    <row x14ac:dyDescent="0.25" r="450" customHeight="1" ht="18.75">
      <c r="A450" s="1" t="s">
        <v>1601</v>
      </c>
      <c r="B450" s="4">
        <v>3</v>
      </c>
    </row>
    <row x14ac:dyDescent="0.25" r="451" customHeight="1" ht="18.75">
      <c r="A451" s="1" t="s">
        <v>4529</v>
      </c>
      <c r="B451" s="4">
        <v>20</v>
      </c>
    </row>
    <row x14ac:dyDescent="0.25" r="452" customHeight="1" ht="18.75">
      <c r="A452" s="1" t="s">
        <v>1208</v>
      </c>
      <c r="B452" s="4">
        <v>80</v>
      </c>
    </row>
    <row x14ac:dyDescent="0.25" r="453" customHeight="1" ht="18.75">
      <c r="A453" s="1" t="s">
        <v>1150</v>
      </c>
      <c r="B453" s="4">
        <v>52</v>
      </c>
    </row>
    <row x14ac:dyDescent="0.25" r="454" customHeight="1" ht="18.75">
      <c r="A454" s="1" t="s">
        <v>1615</v>
      </c>
      <c r="B454" s="4">
        <v>21</v>
      </c>
    </row>
    <row x14ac:dyDescent="0.25" r="455" customHeight="1" ht="18.75">
      <c r="A455" s="1" t="s">
        <v>1502</v>
      </c>
      <c r="B455" s="4">
        <v>0</v>
      </c>
    </row>
    <row x14ac:dyDescent="0.25" r="456" customHeight="1" ht="18.75">
      <c r="A456" s="1" t="s">
        <v>3036</v>
      </c>
      <c r="B456" s="4">
        <v>1</v>
      </c>
    </row>
    <row x14ac:dyDescent="0.25" r="457" customHeight="1" ht="18.75">
      <c r="A457" s="1" t="s">
        <v>952</v>
      </c>
      <c r="B457" s="4">
        <v>85</v>
      </c>
    </row>
    <row x14ac:dyDescent="0.25" r="458" customHeight="1" ht="18.75">
      <c r="A458" s="1" t="s">
        <v>727</v>
      </c>
      <c r="B458" s="4">
        <v>3</v>
      </c>
    </row>
    <row x14ac:dyDescent="0.25" r="459" customHeight="1" ht="18.75">
      <c r="A459" s="1" t="s">
        <v>1359</v>
      </c>
      <c r="B459" s="4">
        <v>6</v>
      </c>
    </row>
    <row x14ac:dyDescent="0.25" r="460" customHeight="1" ht="18.75">
      <c r="A460" s="1" t="s">
        <v>3582</v>
      </c>
      <c r="B460" s="4">
        <v>38</v>
      </c>
    </row>
    <row x14ac:dyDescent="0.25" r="461" customHeight="1" ht="18.75">
      <c r="A461" s="1" t="s">
        <v>931</v>
      </c>
      <c r="B461" s="4">
        <v>14</v>
      </c>
    </row>
    <row x14ac:dyDescent="0.25" r="462" customHeight="1" ht="18.75">
      <c r="A462" s="1" t="s">
        <v>2919</v>
      </c>
      <c r="B462" s="4">
        <v>0</v>
      </c>
    </row>
    <row x14ac:dyDescent="0.25" r="463" customHeight="1" ht="18.75">
      <c r="A463" s="1" t="s">
        <v>445</v>
      </c>
      <c r="B463" s="4">
        <v>1</v>
      </c>
    </row>
    <row x14ac:dyDescent="0.25" r="464" customHeight="1" ht="18.75">
      <c r="A464" s="1" t="s">
        <v>1049</v>
      </c>
      <c r="B464" s="4">
        <v>4</v>
      </c>
    </row>
    <row x14ac:dyDescent="0.25" r="465" customHeight="1" ht="18.75">
      <c r="A465" s="1" t="s">
        <v>1182</v>
      </c>
      <c r="B465" s="4">
        <v>0</v>
      </c>
    </row>
    <row x14ac:dyDescent="0.25" r="466" customHeight="1" ht="18.75">
      <c r="A466" s="1" t="s">
        <v>1448</v>
      </c>
      <c r="B466" s="4">
        <v>5</v>
      </c>
    </row>
    <row x14ac:dyDescent="0.25" r="467" customHeight="1" ht="18.75">
      <c r="A467" s="1" t="s">
        <v>657</v>
      </c>
      <c r="B467" s="4">
        <v>0</v>
      </c>
    </row>
    <row x14ac:dyDescent="0.25" r="468" customHeight="1" ht="18.75">
      <c r="A468" s="1" t="s">
        <v>886</v>
      </c>
      <c r="B468" s="4">
        <v>0</v>
      </c>
    </row>
    <row x14ac:dyDescent="0.25" r="469" customHeight="1" ht="18.75">
      <c r="A469" s="1" t="s">
        <v>1670</v>
      </c>
      <c r="B469" s="4">
        <v>5</v>
      </c>
    </row>
    <row x14ac:dyDescent="0.25" r="470" customHeight="1" ht="18.75">
      <c r="A470" s="1" t="s">
        <v>593</v>
      </c>
      <c r="B470" s="4">
        <v>23</v>
      </c>
    </row>
    <row x14ac:dyDescent="0.25" r="471" customHeight="1" ht="18.75">
      <c r="A471" s="1" t="s">
        <v>805</v>
      </c>
      <c r="B471" s="4">
        <v>7</v>
      </c>
    </row>
    <row x14ac:dyDescent="0.25" r="472" customHeight="1" ht="18.75">
      <c r="A472" s="1" t="s">
        <v>733</v>
      </c>
      <c r="B472" s="4">
        <v>14</v>
      </c>
    </row>
    <row x14ac:dyDescent="0.25" r="473" customHeight="1" ht="18.75">
      <c r="A473" s="1" t="s">
        <v>1632</v>
      </c>
      <c r="B473" s="4">
        <v>12</v>
      </c>
    </row>
    <row x14ac:dyDescent="0.25" r="474" customHeight="1" ht="18.75">
      <c r="A474" s="1" t="s">
        <v>1278</v>
      </c>
      <c r="B474" s="4">
        <v>13</v>
      </c>
    </row>
    <row x14ac:dyDescent="0.25" r="475" customHeight="1" ht="18.75">
      <c r="A475" s="1" t="s">
        <v>1056</v>
      </c>
      <c r="B475" s="4">
        <v>126</v>
      </c>
    </row>
    <row x14ac:dyDescent="0.25" r="476" customHeight="1" ht="18.75">
      <c r="A476" s="1" t="s">
        <v>1249</v>
      </c>
      <c r="B476" s="4">
        <v>1</v>
      </c>
    </row>
    <row x14ac:dyDescent="0.25" r="477" customHeight="1" ht="18.75">
      <c r="A477" s="1" t="s">
        <v>1124</v>
      </c>
      <c r="B477" s="4">
        <v>3</v>
      </c>
    </row>
    <row x14ac:dyDescent="0.25" r="478" customHeight="1" ht="18.75">
      <c r="A478" s="1" t="s">
        <v>1086</v>
      </c>
      <c r="B478" s="4">
        <v>45</v>
      </c>
    </row>
    <row x14ac:dyDescent="0.25" r="479" customHeight="1" ht="18.75">
      <c r="A479" s="1" t="s">
        <v>1671</v>
      </c>
      <c r="B479" s="4">
        <v>19</v>
      </c>
    </row>
    <row x14ac:dyDescent="0.25" r="480" customHeight="1" ht="18.75">
      <c r="A480" s="1" t="s">
        <v>1025</v>
      </c>
      <c r="B480" s="4">
        <v>65</v>
      </c>
    </row>
    <row x14ac:dyDescent="0.25" r="481" customHeight="1" ht="18.75">
      <c r="A481" s="1" t="s">
        <v>1061</v>
      </c>
      <c r="B481" s="4">
        <v>6</v>
      </c>
    </row>
    <row x14ac:dyDescent="0.25" r="482" customHeight="1" ht="18.75">
      <c r="A482" s="1" t="s">
        <v>922</v>
      </c>
      <c r="B482" s="4">
        <v>89</v>
      </c>
    </row>
    <row x14ac:dyDescent="0.25" r="483" customHeight="1" ht="18.75">
      <c r="A483" s="1" t="s">
        <v>983</v>
      </c>
      <c r="B483" s="4">
        <v>49</v>
      </c>
    </row>
    <row x14ac:dyDescent="0.25" r="484" customHeight="1" ht="18.75">
      <c r="A484" s="1" t="s">
        <v>1088</v>
      </c>
      <c r="B484" s="4">
        <v>105</v>
      </c>
    </row>
    <row x14ac:dyDescent="0.25" r="485" customHeight="1" ht="18.75">
      <c r="A485" s="1" t="s">
        <v>652</v>
      </c>
      <c r="B485" s="4">
        <v>30</v>
      </c>
    </row>
    <row x14ac:dyDescent="0.25" r="486" customHeight="1" ht="18.75">
      <c r="A486" s="1" t="s">
        <v>474</v>
      </c>
      <c r="B486" s="4">
        <v>5</v>
      </c>
    </row>
    <row x14ac:dyDescent="0.25" r="487" customHeight="1" ht="18.75">
      <c r="A487" s="1" t="s">
        <v>1033</v>
      </c>
      <c r="B487" s="4">
        <v>3</v>
      </c>
    </row>
    <row x14ac:dyDescent="0.25" r="488" customHeight="1" ht="18.75">
      <c r="A488" s="1" t="s">
        <v>1303</v>
      </c>
      <c r="B488" s="4">
        <v>5</v>
      </c>
    </row>
    <row x14ac:dyDescent="0.25" r="489" customHeight="1" ht="18.75">
      <c r="A489" s="1" t="s">
        <v>364</v>
      </c>
      <c r="B489" s="4">
        <v>120</v>
      </c>
    </row>
    <row x14ac:dyDescent="0.25" r="490" customHeight="1" ht="18.75">
      <c r="A490" s="1" t="s">
        <v>1616</v>
      </c>
      <c r="B490" s="4">
        <v>87</v>
      </c>
    </row>
    <row x14ac:dyDescent="0.25" r="491" customHeight="1" ht="18.75">
      <c r="A491" s="1" t="s">
        <v>1116</v>
      </c>
      <c r="B491" s="4">
        <v>81</v>
      </c>
    </row>
    <row x14ac:dyDescent="0.25" r="492" customHeight="1" ht="18.75">
      <c r="A492" s="1" t="s">
        <v>1506</v>
      </c>
      <c r="B492" s="4">
        <v>5</v>
      </c>
    </row>
    <row x14ac:dyDescent="0.25" r="493" customHeight="1" ht="18.75">
      <c r="A493" s="1" t="s">
        <v>1242</v>
      </c>
      <c r="B493" s="4">
        <v>0</v>
      </c>
    </row>
    <row x14ac:dyDescent="0.25" r="494" customHeight="1" ht="18.75">
      <c r="A494" s="1" t="s">
        <v>4191</v>
      </c>
      <c r="B494" s="4">
        <v>89</v>
      </c>
    </row>
    <row x14ac:dyDescent="0.25" r="495" customHeight="1" ht="18.75">
      <c r="A495" s="1" t="s">
        <v>515</v>
      </c>
      <c r="B495" s="4">
        <v>0</v>
      </c>
    </row>
    <row x14ac:dyDescent="0.25" r="496" customHeight="1" ht="18.75">
      <c r="A496" s="1" t="s">
        <v>1577</v>
      </c>
      <c r="B496" s="4">
        <v>12</v>
      </c>
    </row>
    <row x14ac:dyDescent="0.25" r="497" customHeight="1" ht="18.75">
      <c r="A497" s="1" t="s">
        <v>743</v>
      </c>
      <c r="B497" s="4">
        <v>65</v>
      </c>
    </row>
    <row x14ac:dyDescent="0.25" r="498" customHeight="1" ht="18.75">
      <c r="A498" s="1" t="s">
        <v>801</v>
      </c>
      <c r="B498" s="4">
        <v>73</v>
      </c>
    </row>
    <row x14ac:dyDescent="0.25" r="499" customHeight="1" ht="18.75">
      <c r="A499" s="1" t="s">
        <v>827</v>
      </c>
      <c r="B499" s="4">
        <v>7</v>
      </c>
    </row>
    <row x14ac:dyDescent="0.25" r="500" customHeight="1" ht="18.75">
      <c r="A500" s="1" t="s">
        <v>580</v>
      </c>
      <c r="B500" s="4">
        <v>5</v>
      </c>
    </row>
    <row x14ac:dyDescent="0.25" r="501" customHeight="1" ht="18.75">
      <c r="A501" s="1" t="s">
        <v>388</v>
      </c>
      <c r="B501" s="4">
        <v>28</v>
      </c>
    </row>
    <row x14ac:dyDescent="0.25" r="502" customHeight="1" ht="18.75">
      <c r="A502" s="1" t="s">
        <v>3080</v>
      </c>
      <c r="B502" s="4">
        <v>10</v>
      </c>
    </row>
    <row x14ac:dyDescent="0.25" r="503" customHeight="1" ht="18.75">
      <c r="A503" s="1" t="s">
        <v>903</v>
      </c>
      <c r="B503" s="4">
        <v>15</v>
      </c>
    </row>
    <row x14ac:dyDescent="0.25" r="504" customHeight="1" ht="18.75">
      <c r="A504" s="1" t="s">
        <v>995</v>
      </c>
      <c r="B504" s="4">
        <v>6</v>
      </c>
    </row>
    <row x14ac:dyDescent="0.25" r="505" customHeight="1" ht="18.75">
      <c r="A505" s="1" t="s">
        <v>585</v>
      </c>
      <c r="B505" s="4">
        <v>4</v>
      </c>
    </row>
    <row x14ac:dyDescent="0.25" r="506" customHeight="1" ht="18.75">
      <c r="A506" s="1" t="s">
        <v>1292</v>
      </c>
      <c r="B506" s="4">
        <v>0</v>
      </c>
    </row>
    <row x14ac:dyDescent="0.25" r="507" customHeight="1" ht="18.75">
      <c r="A507" s="1" t="s">
        <v>456</v>
      </c>
      <c r="B507" s="4">
        <v>91</v>
      </c>
    </row>
    <row x14ac:dyDescent="0.25" r="508" customHeight="1" ht="18.75">
      <c r="A508" s="1" t="s">
        <v>1328</v>
      </c>
      <c r="B508" s="4">
        <v>1</v>
      </c>
    </row>
    <row x14ac:dyDescent="0.25" r="509" customHeight="1" ht="18.75">
      <c r="A509" s="1" t="s">
        <v>1007</v>
      </c>
      <c r="B509" s="4">
        <v>28</v>
      </c>
    </row>
    <row x14ac:dyDescent="0.25" r="510" customHeight="1" ht="18.75">
      <c r="A510" s="1" t="s">
        <v>404</v>
      </c>
      <c r="B510" s="4">
        <v>99</v>
      </c>
    </row>
    <row x14ac:dyDescent="0.25" r="511" customHeight="1" ht="18.75">
      <c r="A511" s="1" t="s">
        <v>1430</v>
      </c>
      <c r="B511" s="4">
        <v>4</v>
      </c>
    </row>
    <row x14ac:dyDescent="0.25" r="512" customHeight="1" ht="18.75">
      <c r="A512" s="1" t="s">
        <v>720</v>
      </c>
      <c r="B512" s="4">
        <v>14</v>
      </c>
    </row>
    <row x14ac:dyDescent="0.25" r="513" customHeight="1" ht="18.75">
      <c r="A513" s="1" t="s">
        <v>1183</v>
      </c>
      <c r="B513" s="4">
        <v>3</v>
      </c>
    </row>
    <row x14ac:dyDescent="0.25" r="514" customHeight="1" ht="18.75">
      <c r="A514" s="1" t="s">
        <v>1038</v>
      </c>
      <c r="B514" s="4">
        <v>0</v>
      </c>
    </row>
    <row x14ac:dyDescent="0.25" r="515" customHeight="1" ht="18.75">
      <c r="A515" s="1" t="s">
        <v>1369</v>
      </c>
      <c r="B515" s="4">
        <v>0</v>
      </c>
    </row>
    <row x14ac:dyDescent="0.25" r="516" customHeight="1" ht="18.75">
      <c r="A516" s="1" t="s">
        <v>1316</v>
      </c>
      <c r="B516" s="4">
        <v>5</v>
      </c>
    </row>
    <row x14ac:dyDescent="0.25" r="517" customHeight="1" ht="18.75">
      <c r="A517" s="1" t="s">
        <v>1489</v>
      </c>
      <c r="B517" s="4">
        <v>0</v>
      </c>
    </row>
    <row x14ac:dyDescent="0.25" r="518" customHeight="1" ht="18.75">
      <c r="A518" s="1" t="s">
        <v>1245</v>
      </c>
      <c r="B518" s="4">
        <v>2</v>
      </c>
    </row>
    <row x14ac:dyDescent="0.25" r="519" customHeight="1" ht="18.75">
      <c r="A519" s="1" t="s">
        <v>527</v>
      </c>
      <c r="B519" s="4">
        <v>6</v>
      </c>
    </row>
    <row x14ac:dyDescent="0.25" r="520" customHeight="1" ht="18.75">
      <c r="A520" s="1" t="s">
        <v>1596</v>
      </c>
      <c r="B520" s="4">
        <v>2</v>
      </c>
    </row>
    <row x14ac:dyDescent="0.25" r="521" customHeight="1" ht="18.75">
      <c r="A521" s="1" t="s">
        <v>1156</v>
      </c>
      <c r="B521" s="4">
        <v>16</v>
      </c>
    </row>
    <row x14ac:dyDescent="0.25" r="522" customHeight="1" ht="18.75">
      <c r="A522" s="1" t="s">
        <v>1498</v>
      </c>
      <c r="B522" s="4">
        <v>0</v>
      </c>
    </row>
    <row x14ac:dyDescent="0.25" r="523" customHeight="1" ht="18.75">
      <c r="A523" s="1" t="s">
        <v>562</v>
      </c>
      <c r="B523" s="4">
        <v>35</v>
      </c>
    </row>
    <row x14ac:dyDescent="0.25" r="524" customHeight="1" ht="18.75">
      <c r="A524" s="1" t="s">
        <v>1520</v>
      </c>
      <c r="B524" s="4">
        <v>44</v>
      </c>
    </row>
    <row x14ac:dyDescent="0.25" r="525" customHeight="1" ht="18.75">
      <c r="A525" s="1" t="s">
        <v>1579</v>
      </c>
      <c r="B525" s="4">
        <v>1</v>
      </c>
    </row>
    <row x14ac:dyDescent="0.25" r="526" customHeight="1" ht="18.75">
      <c r="A526" s="1" t="s">
        <v>1337</v>
      </c>
      <c r="B526" s="4">
        <v>2</v>
      </c>
    </row>
    <row x14ac:dyDescent="0.25" r="527" customHeight="1" ht="18.75">
      <c r="A527" s="1" t="s">
        <v>842</v>
      </c>
      <c r="B527" s="4">
        <v>37</v>
      </c>
    </row>
    <row x14ac:dyDescent="0.25" r="528" customHeight="1" ht="18.75">
      <c r="A528" s="1" t="s">
        <v>1271</v>
      </c>
      <c r="B528" s="4">
        <v>67</v>
      </c>
    </row>
    <row x14ac:dyDescent="0.25" r="529" customHeight="1" ht="18.75">
      <c r="A529" s="1" t="s">
        <v>565</v>
      </c>
      <c r="B529" s="4">
        <v>14</v>
      </c>
    </row>
    <row x14ac:dyDescent="0.25" r="530" customHeight="1" ht="18.75">
      <c r="A530" s="1" t="s">
        <v>1354</v>
      </c>
      <c r="B530" s="4">
        <v>13</v>
      </c>
    </row>
    <row x14ac:dyDescent="0.25" r="531" customHeight="1" ht="18.75">
      <c r="A531" s="1" t="s">
        <v>1465</v>
      </c>
      <c r="B531" s="4">
        <v>4</v>
      </c>
    </row>
    <row x14ac:dyDescent="0.25" r="532" customHeight="1" ht="18.75">
      <c r="A532" s="1" t="s">
        <v>633</v>
      </c>
      <c r="B532" s="4">
        <v>4</v>
      </c>
    </row>
    <row x14ac:dyDescent="0.25" r="533" customHeight="1" ht="18.75">
      <c r="A533" s="1" t="s">
        <v>2847</v>
      </c>
      <c r="B533" s="4">
        <v>2</v>
      </c>
    </row>
    <row x14ac:dyDescent="0.25" r="534" customHeight="1" ht="18.75">
      <c r="A534" s="1" t="s">
        <v>605</v>
      </c>
      <c r="B534" s="4">
        <v>3</v>
      </c>
    </row>
    <row x14ac:dyDescent="0.25" r="535" customHeight="1" ht="18.75">
      <c r="A535" s="1" t="s">
        <v>3600</v>
      </c>
      <c r="B535" s="4">
        <v>7</v>
      </c>
    </row>
    <row x14ac:dyDescent="0.25" r="536" customHeight="1" ht="18.75">
      <c r="A536" s="1" t="s">
        <v>1541</v>
      </c>
      <c r="B536" s="4">
        <v>11</v>
      </c>
    </row>
    <row x14ac:dyDescent="0.25" r="537" customHeight="1" ht="18.75">
      <c r="A537" s="1" t="s">
        <v>538</v>
      </c>
      <c r="B537" s="4">
        <v>29</v>
      </c>
    </row>
    <row x14ac:dyDescent="0.25" r="538" customHeight="1" ht="18.75">
      <c r="A538" s="1" t="s">
        <v>1540</v>
      </c>
      <c r="B538" s="4">
        <v>71</v>
      </c>
    </row>
    <row x14ac:dyDescent="0.25" r="539" customHeight="1" ht="18.75">
      <c r="A539" s="1" t="s">
        <v>1090</v>
      </c>
      <c r="B539" s="4">
        <v>5</v>
      </c>
    </row>
    <row x14ac:dyDescent="0.25" r="540" customHeight="1" ht="18.75">
      <c r="A540" s="1" t="s">
        <v>708</v>
      </c>
      <c r="B540" s="4">
        <v>7</v>
      </c>
    </row>
    <row x14ac:dyDescent="0.25" r="541" customHeight="1" ht="18.75">
      <c r="A541" s="1" t="s">
        <v>1212</v>
      </c>
      <c r="B541" s="4">
        <v>11</v>
      </c>
    </row>
    <row x14ac:dyDescent="0.25" r="542" customHeight="1" ht="18.75">
      <c r="A542" s="1" t="s">
        <v>1368</v>
      </c>
      <c r="B542" s="4">
        <v>49</v>
      </c>
    </row>
    <row x14ac:dyDescent="0.25" r="543" customHeight="1" ht="18.75">
      <c r="A543" s="1" t="s">
        <v>1683</v>
      </c>
      <c r="B543" s="4">
        <v>0</v>
      </c>
    </row>
    <row x14ac:dyDescent="0.25" r="544" customHeight="1" ht="18.75">
      <c r="A544" s="1" t="s">
        <v>1659</v>
      </c>
      <c r="B544" s="4">
        <v>2</v>
      </c>
    </row>
    <row x14ac:dyDescent="0.25" r="545" customHeight="1" ht="18.75">
      <c r="A545" s="1" t="s">
        <v>1241</v>
      </c>
      <c r="B545" s="4">
        <v>108</v>
      </c>
    </row>
    <row x14ac:dyDescent="0.25" r="546" customHeight="1" ht="18.75">
      <c r="A546" s="1" t="s">
        <v>1410</v>
      </c>
      <c r="B546" s="4">
        <v>1</v>
      </c>
    </row>
    <row x14ac:dyDescent="0.25" r="547" customHeight="1" ht="18.75">
      <c r="A547" s="1" t="s">
        <v>575</v>
      </c>
      <c r="B547" s="4">
        <v>0</v>
      </c>
    </row>
    <row x14ac:dyDescent="0.25" r="548" customHeight="1" ht="18.75">
      <c r="A548" s="1" t="s">
        <v>1146</v>
      </c>
      <c r="B548" s="4">
        <v>6</v>
      </c>
    </row>
    <row x14ac:dyDescent="0.25" r="549" customHeight="1" ht="18.75">
      <c r="A549" s="1" t="s">
        <v>845</v>
      </c>
      <c r="B549" s="4">
        <v>1</v>
      </c>
    </row>
    <row x14ac:dyDescent="0.25" r="550" customHeight="1" ht="18.75">
      <c r="A550" s="1" t="s">
        <v>447</v>
      </c>
      <c r="B550" s="4">
        <v>40</v>
      </c>
    </row>
    <row x14ac:dyDescent="0.25" r="551" customHeight="1" ht="18.75">
      <c r="A551" s="1" t="s">
        <v>2985</v>
      </c>
      <c r="B551" s="4">
        <v>2</v>
      </c>
    </row>
    <row x14ac:dyDescent="0.25" r="552" customHeight="1" ht="18.75">
      <c r="A552" s="1" t="s">
        <v>917</v>
      </c>
      <c r="B552" s="4">
        <v>77</v>
      </c>
    </row>
    <row x14ac:dyDescent="0.25" r="553" customHeight="1" ht="18.75">
      <c r="A553" s="1" t="s">
        <v>1591</v>
      </c>
      <c r="B553" s="4">
        <v>1</v>
      </c>
    </row>
    <row x14ac:dyDescent="0.25" r="554" customHeight="1" ht="18.75">
      <c r="A554" s="1" t="s">
        <v>875</v>
      </c>
      <c r="B554" s="4">
        <v>107</v>
      </c>
    </row>
    <row x14ac:dyDescent="0.25" r="555" customHeight="1" ht="18.75">
      <c r="A555" s="1" t="s">
        <v>759</v>
      </c>
      <c r="B555" s="4">
        <v>2</v>
      </c>
    </row>
    <row x14ac:dyDescent="0.25" r="556" customHeight="1" ht="18.75">
      <c r="A556" s="1" t="s">
        <v>1185</v>
      </c>
      <c r="B556" s="4">
        <v>24</v>
      </c>
    </row>
    <row x14ac:dyDescent="0.25" r="557" customHeight="1" ht="18.75">
      <c r="A557" s="1" t="s">
        <v>1299</v>
      </c>
      <c r="B557" s="4">
        <v>4</v>
      </c>
    </row>
    <row x14ac:dyDescent="0.25" r="558" customHeight="1" ht="18.75">
      <c r="A558" s="1" t="s">
        <v>567</v>
      </c>
      <c r="B558" s="4">
        <v>4</v>
      </c>
    </row>
    <row x14ac:dyDescent="0.25" r="559" customHeight="1" ht="18.75">
      <c r="A559" s="1" t="s">
        <v>709</v>
      </c>
      <c r="B559" s="4">
        <v>0</v>
      </c>
    </row>
    <row x14ac:dyDescent="0.25" r="560" customHeight="1" ht="18.75">
      <c r="A560" s="1" t="s">
        <v>1544</v>
      </c>
      <c r="B560" s="4">
        <v>0</v>
      </c>
    </row>
    <row x14ac:dyDescent="0.25" r="561" customHeight="1" ht="18.75">
      <c r="A561" s="1" t="s">
        <v>702</v>
      </c>
      <c r="B561" s="4">
        <v>2</v>
      </c>
    </row>
    <row x14ac:dyDescent="0.25" r="562" customHeight="1" ht="18.75">
      <c r="A562" s="1" t="s">
        <v>1508</v>
      </c>
      <c r="B562" s="4">
        <v>4</v>
      </c>
    </row>
    <row x14ac:dyDescent="0.25" r="563" customHeight="1" ht="18.75">
      <c r="A563" s="1" t="s">
        <v>1536</v>
      </c>
      <c r="B563" s="4">
        <v>5</v>
      </c>
    </row>
    <row x14ac:dyDescent="0.25" r="564" customHeight="1" ht="18.75">
      <c r="A564" s="1" t="s">
        <v>1220</v>
      </c>
      <c r="B564" s="4">
        <v>0</v>
      </c>
    </row>
    <row x14ac:dyDescent="0.25" r="565" customHeight="1" ht="18.75">
      <c r="A565" s="1" t="s">
        <v>1510</v>
      </c>
      <c r="B565" s="4">
        <v>2</v>
      </c>
    </row>
    <row x14ac:dyDescent="0.25" r="566" customHeight="1" ht="18.75">
      <c r="A566" s="1" t="s">
        <v>1044</v>
      </c>
      <c r="B566" s="4">
        <v>193</v>
      </c>
    </row>
    <row x14ac:dyDescent="0.25" r="567" customHeight="1" ht="18.75">
      <c r="A567" s="1" t="s">
        <v>768</v>
      </c>
      <c r="B567" s="4">
        <v>111</v>
      </c>
    </row>
    <row x14ac:dyDescent="0.25" r="568" customHeight="1" ht="18.75">
      <c r="A568" s="1" t="s">
        <v>1270</v>
      </c>
      <c r="B568" s="4">
        <v>2</v>
      </c>
    </row>
    <row x14ac:dyDescent="0.25" r="569" customHeight="1" ht="18.75">
      <c r="A569" s="1" t="s">
        <v>1532</v>
      </c>
      <c r="B569" s="4">
        <v>2</v>
      </c>
    </row>
    <row x14ac:dyDescent="0.25" r="570" customHeight="1" ht="18.75">
      <c r="A570" s="1" t="s">
        <v>604</v>
      </c>
      <c r="B570" s="4">
        <v>1</v>
      </c>
    </row>
    <row x14ac:dyDescent="0.25" r="571" customHeight="1" ht="18.75">
      <c r="A571" s="1" t="s">
        <v>1403</v>
      </c>
      <c r="B571" s="4">
        <v>86</v>
      </c>
    </row>
    <row x14ac:dyDescent="0.25" r="572" customHeight="1" ht="18.75">
      <c r="A572" s="1" t="s">
        <v>553</v>
      </c>
      <c r="B572" s="4">
        <v>87</v>
      </c>
    </row>
    <row x14ac:dyDescent="0.25" r="573" customHeight="1" ht="18.75">
      <c r="A573" s="1" t="s">
        <v>1425</v>
      </c>
      <c r="B573" s="4">
        <v>119</v>
      </c>
    </row>
    <row x14ac:dyDescent="0.25" r="574" customHeight="1" ht="18.75">
      <c r="A574" s="1" t="s">
        <v>1073</v>
      </c>
      <c r="B574" s="4">
        <v>8</v>
      </c>
    </row>
    <row x14ac:dyDescent="0.25" r="575" customHeight="1" ht="18.75">
      <c r="A575" s="1" t="s">
        <v>1549</v>
      </c>
      <c r="B575" s="4">
        <v>0</v>
      </c>
    </row>
    <row x14ac:dyDescent="0.25" r="576" customHeight="1" ht="18.75">
      <c r="A576" s="1" t="s">
        <v>3041</v>
      </c>
      <c r="B576" s="4">
        <v>0</v>
      </c>
    </row>
    <row x14ac:dyDescent="0.25" r="577" customHeight="1" ht="18.75">
      <c r="A577" s="1" t="s">
        <v>2882</v>
      </c>
      <c r="B577" s="4">
        <v>1</v>
      </c>
    </row>
    <row x14ac:dyDescent="0.25" r="578" customHeight="1" ht="18.75">
      <c r="A578" s="1" t="s">
        <v>670</v>
      </c>
      <c r="B578" s="4">
        <v>16</v>
      </c>
    </row>
    <row x14ac:dyDescent="0.25" r="579" customHeight="1" ht="18.75">
      <c r="A579" s="1" t="s">
        <v>1458</v>
      </c>
      <c r="B579" s="4">
        <v>20</v>
      </c>
    </row>
    <row x14ac:dyDescent="0.25" r="580" customHeight="1" ht="18.75">
      <c r="A580" s="1" t="s">
        <v>1293</v>
      </c>
      <c r="B580" s="4">
        <v>123</v>
      </c>
    </row>
    <row x14ac:dyDescent="0.25" r="581" customHeight="1" ht="18.75">
      <c r="A581" s="1" t="s">
        <v>1175</v>
      </c>
      <c r="B581" s="4">
        <v>59</v>
      </c>
    </row>
    <row x14ac:dyDescent="0.25" r="582" customHeight="1" ht="18.75">
      <c r="A582" s="1" t="s">
        <v>1437</v>
      </c>
      <c r="B582" s="4">
        <v>12</v>
      </c>
    </row>
    <row x14ac:dyDescent="0.25" r="583" customHeight="1" ht="18.75">
      <c r="A583" s="1" t="s">
        <v>351</v>
      </c>
      <c r="B583" s="4">
        <v>9</v>
      </c>
    </row>
    <row x14ac:dyDescent="0.25" r="584" customHeight="1" ht="18.75">
      <c r="A584" s="1" t="s">
        <v>880</v>
      </c>
      <c r="B584" s="4">
        <v>0</v>
      </c>
    </row>
    <row x14ac:dyDescent="0.25" r="585" customHeight="1" ht="18.75">
      <c r="A585" s="1" t="s">
        <v>1449</v>
      </c>
      <c r="B585" s="4">
        <v>1</v>
      </c>
    </row>
    <row x14ac:dyDescent="0.25" r="586" customHeight="1" ht="18.75">
      <c r="A586" s="1" t="s">
        <v>1507</v>
      </c>
      <c r="B586" s="4">
        <v>5</v>
      </c>
    </row>
    <row x14ac:dyDescent="0.25" r="587" customHeight="1" ht="18.75">
      <c r="A587" s="1" t="s">
        <v>568</v>
      </c>
      <c r="B587" s="4">
        <v>5</v>
      </c>
    </row>
    <row x14ac:dyDescent="0.25" r="588" customHeight="1" ht="18.75">
      <c r="A588" s="1" t="s">
        <v>948</v>
      </c>
      <c r="B588" s="4">
        <v>4</v>
      </c>
    </row>
    <row x14ac:dyDescent="0.25" r="589" customHeight="1" ht="18.75">
      <c r="A589" s="1" t="s">
        <v>1004</v>
      </c>
      <c r="B589" s="4">
        <v>89</v>
      </c>
    </row>
    <row x14ac:dyDescent="0.25" r="590" customHeight="1" ht="18.75">
      <c r="A590" s="1" t="s">
        <v>840</v>
      </c>
      <c r="B590" s="4">
        <v>10</v>
      </c>
    </row>
    <row x14ac:dyDescent="0.25" r="591" customHeight="1" ht="18.75">
      <c r="A591" s="1" t="s">
        <v>549</v>
      </c>
      <c r="B591" s="4">
        <v>2</v>
      </c>
    </row>
    <row x14ac:dyDescent="0.25" r="592" customHeight="1" ht="18.75">
      <c r="A592" s="1" t="s">
        <v>1037</v>
      </c>
      <c r="B592" s="4">
        <v>19</v>
      </c>
    </row>
    <row x14ac:dyDescent="0.25" r="593" customHeight="1" ht="18.75">
      <c r="A593" s="1" t="s">
        <v>1179</v>
      </c>
      <c r="B593" s="4">
        <v>3</v>
      </c>
    </row>
    <row x14ac:dyDescent="0.25" r="594" customHeight="1" ht="18.75">
      <c r="A594" s="1" t="s">
        <v>791</v>
      </c>
      <c r="B594" s="4">
        <v>0</v>
      </c>
    </row>
    <row x14ac:dyDescent="0.25" r="595" customHeight="1" ht="18.75">
      <c r="A595" s="1" t="s">
        <v>478</v>
      </c>
      <c r="B595" s="4">
        <v>108</v>
      </c>
    </row>
    <row x14ac:dyDescent="0.25" r="596" customHeight="1" ht="18.75">
      <c r="A596" s="1" t="s">
        <v>1280</v>
      </c>
      <c r="B596" s="4">
        <v>2</v>
      </c>
    </row>
    <row x14ac:dyDescent="0.25" r="597" customHeight="1" ht="18.75">
      <c r="A597" s="1" t="s">
        <v>787</v>
      </c>
      <c r="B597" s="4">
        <v>1</v>
      </c>
    </row>
    <row x14ac:dyDescent="0.25" r="598" customHeight="1" ht="18.75">
      <c r="A598" s="1" t="s">
        <v>1497</v>
      </c>
      <c r="B598" s="4">
        <v>5</v>
      </c>
    </row>
    <row x14ac:dyDescent="0.25" r="599" customHeight="1" ht="18.75">
      <c r="A599" s="1" t="s">
        <v>1420</v>
      </c>
      <c r="B599" s="4">
        <v>1</v>
      </c>
    </row>
    <row x14ac:dyDescent="0.25" r="600" customHeight="1" ht="18.75">
      <c r="A600" s="1" t="s">
        <v>1118</v>
      </c>
      <c r="B600" s="4">
        <v>70</v>
      </c>
    </row>
    <row x14ac:dyDescent="0.25" r="601" customHeight="1" ht="18.75">
      <c r="A601" s="1" t="s">
        <v>1407</v>
      </c>
      <c r="B601" s="4">
        <v>10</v>
      </c>
    </row>
    <row x14ac:dyDescent="0.25" r="602" customHeight="1" ht="18.75">
      <c r="A602" s="1" t="s">
        <v>839</v>
      </c>
      <c r="B602" s="4">
        <v>0</v>
      </c>
    </row>
    <row x14ac:dyDescent="0.25" r="603" customHeight="1" ht="18.75">
      <c r="A603" s="1" t="s">
        <v>1657</v>
      </c>
      <c r="B603" s="4">
        <v>5</v>
      </c>
    </row>
    <row x14ac:dyDescent="0.25" r="604" customHeight="1" ht="18.75">
      <c r="A604" s="1" t="s">
        <v>1053</v>
      </c>
      <c r="B604" s="4">
        <v>4</v>
      </c>
    </row>
    <row x14ac:dyDescent="0.25" r="605" customHeight="1" ht="18.75">
      <c r="A605" s="1" t="s">
        <v>942</v>
      </c>
      <c r="B605" s="4">
        <v>114</v>
      </c>
    </row>
    <row x14ac:dyDescent="0.25" r="606" customHeight="1" ht="18.75">
      <c r="A606" s="1" t="s">
        <v>586</v>
      </c>
      <c r="B606" s="4">
        <v>1</v>
      </c>
    </row>
    <row x14ac:dyDescent="0.25" r="607" customHeight="1" ht="18.75">
      <c r="A607" s="1" t="s">
        <v>1334</v>
      </c>
      <c r="B607" s="4">
        <v>116</v>
      </c>
    </row>
    <row x14ac:dyDescent="0.25" r="608" customHeight="1" ht="18.75">
      <c r="A608" s="1" t="s">
        <v>1362</v>
      </c>
      <c r="B608" s="4">
        <v>73</v>
      </c>
    </row>
    <row x14ac:dyDescent="0.25" r="609" customHeight="1" ht="18.75">
      <c r="A609" s="1" t="s">
        <v>3100</v>
      </c>
      <c r="B609" s="4">
        <v>6</v>
      </c>
    </row>
    <row x14ac:dyDescent="0.25" r="610" customHeight="1" ht="18.75">
      <c r="A610" s="1" t="s">
        <v>834</v>
      </c>
      <c r="B610" s="4">
        <v>28</v>
      </c>
    </row>
    <row x14ac:dyDescent="0.25" r="611" customHeight="1" ht="18.75">
      <c r="A611" s="1" t="s">
        <v>1360</v>
      </c>
      <c r="B611" s="4">
        <v>35</v>
      </c>
    </row>
    <row x14ac:dyDescent="0.25" r="612" customHeight="1" ht="18.75">
      <c r="A612" s="1" t="s">
        <v>1663</v>
      </c>
      <c r="B612" s="4">
        <v>0</v>
      </c>
    </row>
    <row x14ac:dyDescent="0.25" r="613" customHeight="1" ht="18.75">
      <c r="A613" s="1" t="s">
        <v>968</v>
      </c>
      <c r="B613" s="4">
        <v>10</v>
      </c>
    </row>
    <row x14ac:dyDescent="0.25" r="614" customHeight="1" ht="18.75">
      <c r="A614" s="1" t="s">
        <v>1267</v>
      </c>
      <c r="B614" s="4">
        <v>2</v>
      </c>
    </row>
    <row x14ac:dyDescent="0.25" r="615" customHeight="1" ht="18.75">
      <c r="A615" s="1" t="s">
        <v>987</v>
      </c>
      <c r="B615" s="4">
        <v>21</v>
      </c>
    </row>
    <row x14ac:dyDescent="0.25" r="616" customHeight="1" ht="18.75">
      <c r="A616" s="1" t="s">
        <v>468</v>
      </c>
      <c r="B616" s="4">
        <v>119</v>
      </c>
    </row>
    <row x14ac:dyDescent="0.25" r="617" customHeight="1" ht="18.75">
      <c r="A617" s="1" t="s">
        <v>4513</v>
      </c>
      <c r="B617" s="4">
        <v>78</v>
      </c>
    </row>
    <row x14ac:dyDescent="0.25" r="618" customHeight="1" ht="18.75">
      <c r="A618" s="1" t="s">
        <v>1081</v>
      </c>
      <c r="B618" s="4">
        <v>4</v>
      </c>
    </row>
    <row x14ac:dyDescent="0.25" r="619" customHeight="1" ht="18.75">
      <c r="A619" s="1" t="s">
        <v>1417</v>
      </c>
      <c r="B619" s="4">
        <v>3</v>
      </c>
    </row>
    <row x14ac:dyDescent="0.25" r="620" customHeight="1" ht="18.75">
      <c r="A620" s="1" t="s">
        <v>579</v>
      </c>
      <c r="B620" s="4">
        <v>0</v>
      </c>
    </row>
    <row x14ac:dyDescent="0.25" r="621" customHeight="1" ht="18.75">
      <c r="A621" s="1" t="s">
        <v>936</v>
      </c>
      <c r="B621" s="4">
        <v>1</v>
      </c>
    </row>
    <row x14ac:dyDescent="0.25" r="622" customHeight="1" ht="18.75">
      <c r="A622" s="1" t="s">
        <v>4534</v>
      </c>
      <c r="B622" s="4">
        <v>48</v>
      </c>
    </row>
    <row x14ac:dyDescent="0.25" r="623" customHeight="1" ht="18.75">
      <c r="A623" s="1" t="s">
        <v>719</v>
      </c>
      <c r="B623" s="4">
        <v>7</v>
      </c>
    </row>
    <row x14ac:dyDescent="0.25" r="624" customHeight="1" ht="18.75">
      <c r="A624" s="1" t="s">
        <v>780</v>
      </c>
      <c r="B624" s="4">
        <v>0</v>
      </c>
    </row>
    <row x14ac:dyDescent="0.25" r="625" customHeight="1" ht="18.75">
      <c r="A625" s="1" t="s">
        <v>810</v>
      </c>
      <c r="B625" s="4">
        <v>7</v>
      </c>
    </row>
    <row x14ac:dyDescent="0.25" r="626" customHeight="1" ht="18.75">
      <c r="A626" s="1" t="s">
        <v>1500</v>
      </c>
      <c r="B626" s="4">
        <v>18</v>
      </c>
    </row>
    <row x14ac:dyDescent="0.25" r="627" customHeight="1" ht="18.75">
      <c r="A627" s="1" t="s">
        <v>804</v>
      </c>
      <c r="B627" s="4">
        <v>28</v>
      </c>
    </row>
    <row x14ac:dyDescent="0.25" r="628" customHeight="1" ht="18.75">
      <c r="A628" s="1" t="s">
        <v>937</v>
      </c>
      <c r="B628" s="4">
        <v>21</v>
      </c>
    </row>
    <row x14ac:dyDescent="0.25" r="629" customHeight="1" ht="18.75">
      <c r="A629" s="1" t="s">
        <v>1364</v>
      </c>
      <c r="B629" s="4">
        <v>37</v>
      </c>
    </row>
    <row x14ac:dyDescent="0.25" r="630" customHeight="1" ht="18.75">
      <c r="A630" s="1" t="s">
        <v>518</v>
      </c>
      <c r="B630" s="4">
        <v>4</v>
      </c>
    </row>
    <row x14ac:dyDescent="0.25" r="631" customHeight="1" ht="18.75">
      <c r="A631" s="1" t="s">
        <v>1145</v>
      </c>
      <c r="B631" s="4">
        <v>2</v>
      </c>
    </row>
    <row x14ac:dyDescent="0.25" r="632" customHeight="1" ht="18.75">
      <c r="A632" s="1" t="s">
        <v>1664</v>
      </c>
      <c r="B632" s="4">
        <v>0</v>
      </c>
    </row>
    <row x14ac:dyDescent="0.25" r="633" customHeight="1" ht="18.75">
      <c r="A633" s="1" t="s">
        <v>771</v>
      </c>
      <c r="B633" s="4">
        <v>1</v>
      </c>
    </row>
    <row x14ac:dyDescent="0.25" r="634" customHeight="1" ht="18.75">
      <c r="A634" s="1" t="s">
        <v>1519</v>
      </c>
      <c r="B634" s="4">
        <v>74</v>
      </c>
    </row>
    <row x14ac:dyDescent="0.25" r="635" customHeight="1" ht="18.75">
      <c r="A635" s="1" t="s">
        <v>516</v>
      </c>
      <c r="B635" s="4">
        <v>14</v>
      </c>
    </row>
    <row x14ac:dyDescent="0.25" r="636" customHeight="1" ht="18.75">
      <c r="A636" s="1" t="s">
        <v>1227</v>
      </c>
      <c r="B636" s="4">
        <v>3</v>
      </c>
    </row>
    <row x14ac:dyDescent="0.25" r="637" customHeight="1" ht="18.75">
      <c r="A637" s="1" t="s">
        <v>454</v>
      </c>
      <c r="B637" s="4">
        <v>17</v>
      </c>
    </row>
    <row x14ac:dyDescent="0.25" r="638" customHeight="1" ht="18.75">
      <c r="A638" s="1" t="s">
        <v>1265</v>
      </c>
      <c r="B638" s="4">
        <v>49</v>
      </c>
    </row>
    <row x14ac:dyDescent="0.25" r="639" customHeight="1" ht="18.75">
      <c r="A639" s="1" t="s">
        <v>822</v>
      </c>
      <c r="B639" s="4">
        <v>3</v>
      </c>
    </row>
    <row x14ac:dyDescent="0.25" r="640" customHeight="1" ht="18.75">
      <c r="A640" s="1" t="s">
        <v>892</v>
      </c>
      <c r="B640" s="4">
        <v>73</v>
      </c>
    </row>
    <row x14ac:dyDescent="0.25" r="641" customHeight="1" ht="18.75">
      <c r="A641" s="1" t="s">
        <v>1353</v>
      </c>
      <c r="B641" s="4">
        <v>2</v>
      </c>
    </row>
    <row x14ac:dyDescent="0.25" r="642" customHeight="1" ht="18.75">
      <c r="A642" s="1" t="s">
        <v>1575</v>
      </c>
      <c r="B642" s="4">
        <v>84</v>
      </c>
    </row>
    <row x14ac:dyDescent="0.25" r="643" customHeight="1" ht="18.75">
      <c r="A643" s="1" t="s">
        <v>1721</v>
      </c>
      <c r="B643" s="4">
        <v>6</v>
      </c>
    </row>
    <row x14ac:dyDescent="0.25" r="644" customHeight="1" ht="18.75">
      <c r="A644" s="1" t="s">
        <v>502</v>
      </c>
      <c r="B644" s="4">
        <v>45</v>
      </c>
    </row>
    <row x14ac:dyDescent="0.25" r="645" customHeight="1" ht="18.75">
      <c r="A645" s="1" t="s">
        <v>1198</v>
      </c>
      <c r="B645" s="4">
        <v>90</v>
      </c>
    </row>
    <row x14ac:dyDescent="0.25" r="646" customHeight="1" ht="18.75">
      <c r="A646" s="1" t="s">
        <v>615</v>
      </c>
      <c r="B646" s="4">
        <v>3</v>
      </c>
    </row>
    <row x14ac:dyDescent="0.25" r="647" customHeight="1" ht="18.75">
      <c r="A647" s="1" t="s">
        <v>1240</v>
      </c>
      <c r="B647" s="4">
        <v>5</v>
      </c>
    </row>
    <row x14ac:dyDescent="0.25" r="648" customHeight="1" ht="18.75">
      <c r="A648" s="1" t="s">
        <v>1662</v>
      </c>
      <c r="B648" s="4">
        <v>4</v>
      </c>
    </row>
    <row x14ac:dyDescent="0.25" r="649" customHeight="1" ht="18.75">
      <c r="A649" s="1" t="s">
        <v>1517</v>
      </c>
      <c r="B649" s="4">
        <v>24</v>
      </c>
    </row>
    <row x14ac:dyDescent="0.25" r="650" customHeight="1" ht="18.75">
      <c r="A650" s="1" t="s">
        <v>619</v>
      </c>
      <c r="B650" s="4">
        <v>77</v>
      </c>
    </row>
    <row x14ac:dyDescent="0.25" r="651" customHeight="1" ht="18.75">
      <c r="A651" s="1" t="s">
        <v>473</v>
      </c>
      <c r="B651" s="4">
        <v>0</v>
      </c>
    </row>
    <row x14ac:dyDescent="0.25" r="652" customHeight="1" ht="18.75">
      <c r="A652" s="1" t="s">
        <v>1310</v>
      </c>
      <c r="B652" s="4">
        <v>15</v>
      </c>
    </row>
    <row x14ac:dyDescent="0.25" r="653" customHeight="1" ht="18.75">
      <c r="A653" s="1" t="s">
        <v>904</v>
      </c>
      <c r="B653" s="4">
        <v>67</v>
      </c>
    </row>
    <row x14ac:dyDescent="0.25" r="654" customHeight="1" ht="18.75">
      <c r="A654" s="1" t="s">
        <v>540</v>
      </c>
      <c r="B654" s="4">
        <v>52</v>
      </c>
    </row>
    <row x14ac:dyDescent="0.25" r="655" customHeight="1" ht="18.75">
      <c r="A655" s="1" t="s">
        <v>1000</v>
      </c>
      <c r="B655" s="4">
        <v>1</v>
      </c>
    </row>
    <row x14ac:dyDescent="0.25" r="656" customHeight="1" ht="18.75">
      <c r="A656" s="1" t="s">
        <v>1058</v>
      </c>
      <c r="B656" s="4">
        <v>9</v>
      </c>
    </row>
    <row x14ac:dyDescent="0.25" r="657" customHeight="1" ht="18.75">
      <c r="A657" s="1" t="s">
        <v>1634</v>
      </c>
      <c r="B657" s="4">
        <v>7</v>
      </c>
    </row>
    <row x14ac:dyDescent="0.25" r="658" customHeight="1" ht="18.75">
      <c r="A658" s="1" t="s">
        <v>735</v>
      </c>
      <c r="B658" s="4">
        <v>1</v>
      </c>
    </row>
    <row x14ac:dyDescent="0.25" r="659" customHeight="1" ht="18.75">
      <c r="A659" s="1" t="s">
        <v>1305</v>
      </c>
      <c r="B659" s="4">
        <v>0</v>
      </c>
    </row>
    <row x14ac:dyDescent="0.25" r="660" customHeight="1" ht="18.75">
      <c r="A660" s="1" t="s">
        <v>1613</v>
      </c>
      <c r="B660" s="4">
        <v>1</v>
      </c>
    </row>
    <row x14ac:dyDescent="0.25" r="661" customHeight="1" ht="18.75">
      <c r="A661" s="1" t="s">
        <v>1553</v>
      </c>
      <c r="B661" s="4">
        <v>5</v>
      </c>
    </row>
    <row x14ac:dyDescent="0.25" r="662" customHeight="1" ht="18.75">
      <c r="A662" s="1" t="s">
        <v>1404</v>
      </c>
      <c r="B662" s="4">
        <v>15</v>
      </c>
    </row>
    <row x14ac:dyDescent="0.25" r="663" customHeight="1" ht="18.75">
      <c r="A663" s="1" t="s">
        <v>1300</v>
      </c>
      <c r="B663" s="4">
        <v>6</v>
      </c>
    </row>
    <row x14ac:dyDescent="0.25" r="664" customHeight="1" ht="18.75">
      <c r="A664" s="1" t="s">
        <v>1216</v>
      </c>
      <c r="B664" s="4">
        <v>89</v>
      </c>
    </row>
    <row x14ac:dyDescent="0.25" r="665" customHeight="1" ht="18.75">
      <c r="A665" s="1" t="s">
        <v>1191</v>
      </c>
      <c r="B665" s="4">
        <v>5</v>
      </c>
    </row>
    <row x14ac:dyDescent="0.25" r="666" customHeight="1" ht="18.75">
      <c r="A666" s="1" t="s">
        <v>1356</v>
      </c>
      <c r="B666" s="4">
        <v>1</v>
      </c>
    </row>
    <row x14ac:dyDescent="0.25" r="667" customHeight="1" ht="18.75">
      <c r="A667" s="1" t="s">
        <v>1694</v>
      </c>
      <c r="B667" s="4">
        <v>0</v>
      </c>
    </row>
    <row x14ac:dyDescent="0.25" r="668" customHeight="1" ht="18.75">
      <c r="A668" s="1" t="s">
        <v>944</v>
      </c>
      <c r="B668" s="4">
        <v>87</v>
      </c>
    </row>
    <row x14ac:dyDescent="0.25" r="669" customHeight="1" ht="18.75">
      <c r="A669" s="1" t="s">
        <v>1494</v>
      </c>
      <c r="B669" s="4">
        <v>5</v>
      </c>
    </row>
    <row x14ac:dyDescent="0.25" r="670" customHeight="1" ht="18.75">
      <c r="A670" s="1" t="s">
        <v>1244</v>
      </c>
      <c r="B670" s="4">
        <v>5</v>
      </c>
    </row>
    <row x14ac:dyDescent="0.25" r="671" customHeight="1" ht="18.75">
      <c r="A671" s="1" t="s">
        <v>563</v>
      </c>
      <c r="B671" s="4">
        <v>14</v>
      </c>
    </row>
    <row x14ac:dyDescent="0.25" r="672" customHeight="1" ht="18.75">
      <c r="A672" s="1" t="s">
        <v>1539</v>
      </c>
      <c r="B672" s="4">
        <v>1</v>
      </c>
    </row>
    <row x14ac:dyDescent="0.25" r="673" customHeight="1" ht="18.75">
      <c r="A673" s="1" t="s">
        <v>1543</v>
      </c>
      <c r="B673" s="4">
        <v>0</v>
      </c>
    </row>
    <row x14ac:dyDescent="0.25" r="674" customHeight="1" ht="18.75">
      <c r="A674" s="1" t="s">
        <v>1568</v>
      </c>
      <c r="B674" s="4">
        <v>0</v>
      </c>
    </row>
    <row x14ac:dyDescent="0.25" r="675" customHeight="1" ht="18.75">
      <c r="A675" s="1" t="s">
        <v>1423</v>
      </c>
      <c r="B675" s="4">
        <v>1</v>
      </c>
    </row>
    <row x14ac:dyDescent="0.25" r="676" customHeight="1" ht="18.75">
      <c r="A676" s="1" t="s">
        <v>382</v>
      </c>
      <c r="B676" s="4">
        <v>72</v>
      </c>
    </row>
    <row x14ac:dyDescent="0.25" r="677" customHeight="1" ht="18.75">
      <c r="A677" s="1" t="s">
        <v>566</v>
      </c>
      <c r="B677" s="4">
        <v>18</v>
      </c>
    </row>
    <row x14ac:dyDescent="0.25" r="678" customHeight="1" ht="18.75">
      <c r="A678" s="1" t="s">
        <v>1050</v>
      </c>
      <c r="B678" s="4">
        <v>5</v>
      </c>
    </row>
    <row x14ac:dyDescent="0.25" r="679" customHeight="1" ht="18.75">
      <c r="A679" s="1" t="s">
        <v>1515</v>
      </c>
      <c r="B679" s="4">
        <v>3</v>
      </c>
    </row>
    <row x14ac:dyDescent="0.25" r="680" customHeight="1" ht="18.75">
      <c r="A680" s="1" t="s">
        <v>596</v>
      </c>
      <c r="B680" s="4">
        <v>5</v>
      </c>
    </row>
    <row x14ac:dyDescent="0.25" r="681" customHeight="1" ht="18.75">
      <c r="A681" s="1" t="s">
        <v>641</v>
      </c>
      <c r="B681" s="4">
        <v>3</v>
      </c>
    </row>
    <row x14ac:dyDescent="0.25" r="682" customHeight="1" ht="18.75">
      <c r="A682" s="1" t="s">
        <v>3916</v>
      </c>
      <c r="B682" s="4">
        <v>28</v>
      </c>
    </row>
    <row x14ac:dyDescent="0.25" r="683" customHeight="1" ht="18.75">
      <c r="A683" s="1" t="s">
        <v>1223</v>
      </c>
      <c r="B683" s="4">
        <v>3</v>
      </c>
    </row>
    <row x14ac:dyDescent="0.25" r="684" customHeight="1" ht="18.75">
      <c r="A684" s="1" t="s">
        <v>606</v>
      </c>
      <c r="B684" s="4">
        <v>121</v>
      </c>
    </row>
    <row x14ac:dyDescent="0.25" r="685" customHeight="1" ht="18.75">
      <c r="A685" s="1" t="s">
        <v>514</v>
      </c>
      <c r="B685" s="4">
        <v>9</v>
      </c>
    </row>
    <row x14ac:dyDescent="0.25" r="686" customHeight="1" ht="18.75">
      <c r="A686" s="1" t="s">
        <v>1524</v>
      </c>
      <c r="B686" s="4">
        <v>1</v>
      </c>
    </row>
    <row x14ac:dyDescent="0.25" r="687" customHeight="1" ht="18.75">
      <c r="A687" s="1" t="s">
        <v>1346</v>
      </c>
      <c r="B687" s="4">
        <v>0</v>
      </c>
    </row>
    <row x14ac:dyDescent="0.25" r="688" customHeight="1" ht="18.75">
      <c r="A688" s="1" t="s">
        <v>739</v>
      </c>
      <c r="B688" s="4">
        <v>3</v>
      </c>
    </row>
    <row x14ac:dyDescent="0.25" r="689" customHeight="1" ht="18.75">
      <c r="A689" s="1" t="s">
        <v>1246</v>
      </c>
      <c r="B689" s="4">
        <v>4</v>
      </c>
    </row>
    <row x14ac:dyDescent="0.25" r="690" customHeight="1" ht="18.75">
      <c r="A690" s="1" t="s">
        <v>1281</v>
      </c>
      <c r="B690" s="4">
        <v>5</v>
      </c>
    </row>
    <row x14ac:dyDescent="0.25" r="691" customHeight="1" ht="18.75">
      <c r="A691" s="1" t="s">
        <v>1297</v>
      </c>
      <c r="B691" s="4">
        <v>0</v>
      </c>
    </row>
    <row x14ac:dyDescent="0.25" r="692" customHeight="1" ht="18.75">
      <c r="A692" s="1" t="s">
        <v>2867</v>
      </c>
      <c r="B692" s="4">
        <v>2</v>
      </c>
    </row>
    <row x14ac:dyDescent="0.25" r="693" customHeight="1" ht="18.75">
      <c r="A693" s="1" t="s">
        <v>823</v>
      </c>
      <c r="B693" s="4">
        <v>1</v>
      </c>
    </row>
    <row x14ac:dyDescent="0.25" r="694" customHeight="1" ht="18.75">
      <c r="A694" s="1" t="s">
        <v>359</v>
      </c>
      <c r="B694" s="4">
        <v>81</v>
      </c>
    </row>
    <row x14ac:dyDescent="0.25" r="695" customHeight="1" ht="18.75">
      <c r="A695" s="1" t="s">
        <v>376</v>
      </c>
      <c r="B695" s="4">
        <v>6</v>
      </c>
    </row>
    <row x14ac:dyDescent="0.25" r="696" customHeight="1" ht="18.75">
      <c r="A696" s="1" t="s">
        <v>812</v>
      </c>
      <c r="B696" s="4">
        <v>7</v>
      </c>
    </row>
    <row x14ac:dyDescent="0.25" r="697" customHeight="1" ht="18.75">
      <c r="A697" s="1" t="s">
        <v>646</v>
      </c>
      <c r="B697" s="4">
        <v>0</v>
      </c>
    </row>
    <row x14ac:dyDescent="0.25" r="698" customHeight="1" ht="18.75">
      <c r="A698" s="1" t="s">
        <v>486</v>
      </c>
      <c r="B698" s="4">
        <v>8</v>
      </c>
    </row>
    <row x14ac:dyDescent="0.25" r="699" customHeight="1" ht="18.75">
      <c r="A699" s="1" t="s">
        <v>501</v>
      </c>
      <c r="B699" s="4">
        <v>0</v>
      </c>
    </row>
    <row x14ac:dyDescent="0.25" r="700" customHeight="1" ht="18.75">
      <c r="A700" s="1" t="s">
        <v>1129</v>
      </c>
      <c r="B700" s="4">
        <v>3</v>
      </c>
    </row>
    <row x14ac:dyDescent="0.25" r="701" customHeight="1" ht="18.75">
      <c r="A701" s="1" t="s">
        <v>1513</v>
      </c>
      <c r="B701" s="4">
        <v>24</v>
      </c>
    </row>
    <row x14ac:dyDescent="0.25" r="702" customHeight="1" ht="18.75">
      <c r="A702" s="1" t="s">
        <v>2599</v>
      </c>
      <c r="B702" s="4">
        <v>11</v>
      </c>
    </row>
    <row x14ac:dyDescent="0.25" r="703" customHeight="1" ht="18.75">
      <c r="A703" s="1" t="s">
        <v>1190</v>
      </c>
      <c r="B703" s="4">
        <v>9</v>
      </c>
    </row>
    <row x14ac:dyDescent="0.25" r="704" customHeight="1" ht="18.75">
      <c r="A704" s="1" t="s">
        <v>1011</v>
      </c>
      <c r="B704" s="4">
        <v>18</v>
      </c>
    </row>
    <row x14ac:dyDescent="0.25" r="705" customHeight="1" ht="18.75">
      <c r="A705" s="1" t="s">
        <v>354</v>
      </c>
      <c r="B705" s="4">
        <v>5</v>
      </c>
    </row>
    <row x14ac:dyDescent="0.25" r="706" customHeight="1" ht="18.75">
      <c r="A706" s="1" t="s">
        <v>1512</v>
      </c>
      <c r="B706" s="4">
        <v>99</v>
      </c>
    </row>
    <row x14ac:dyDescent="0.25" r="707" customHeight="1" ht="18.75">
      <c r="A707" s="1" t="s">
        <v>1394</v>
      </c>
      <c r="B707" s="4">
        <v>22</v>
      </c>
    </row>
    <row x14ac:dyDescent="0.25" r="708" customHeight="1" ht="18.75">
      <c r="A708" s="1" t="s">
        <v>1342</v>
      </c>
      <c r="B708" s="4">
        <v>84</v>
      </c>
    </row>
    <row x14ac:dyDescent="0.25" r="709" customHeight="1" ht="18.75">
      <c r="A709" s="1" t="s">
        <v>1158</v>
      </c>
      <c r="B709" s="4">
        <v>1</v>
      </c>
    </row>
    <row x14ac:dyDescent="0.25" r="710" customHeight="1" ht="18.75">
      <c r="A710" s="1" t="s">
        <v>472</v>
      </c>
      <c r="B710" s="4">
        <v>0</v>
      </c>
    </row>
    <row x14ac:dyDescent="0.25" r="711" customHeight="1" ht="18.75">
      <c r="A711" s="1" t="s">
        <v>806</v>
      </c>
      <c r="B711" s="4">
        <v>84</v>
      </c>
    </row>
    <row x14ac:dyDescent="0.25" r="712" customHeight="1" ht="18.75">
      <c r="A712" s="1" t="s">
        <v>844</v>
      </c>
      <c r="B712" s="4">
        <v>0</v>
      </c>
    </row>
    <row x14ac:dyDescent="0.25" r="713" customHeight="1" ht="18.75">
      <c r="A713" s="1" t="s">
        <v>986</v>
      </c>
      <c r="B713" s="4">
        <v>51</v>
      </c>
    </row>
    <row x14ac:dyDescent="0.25" r="714" customHeight="1" ht="18.75">
      <c r="A714" s="1" t="s">
        <v>1626</v>
      </c>
      <c r="B714" s="4">
        <v>0</v>
      </c>
    </row>
    <row x14ac:dyDescent="0.25" r="715" customHeight="1" ht="18.75">
      <c r="A715" s="1" t="s">
        <v>1211</v>
      </c>
      <c r="B715" s="4">
        <v>4</v>
      </c>
    </row>
    <row x14ac:dyDescent="0.25" r="716" customHeight="1" ht="18.75">
      <c r="A716" s="1" t="s">
        <v>951</v>
      </c>
      <c r="B716" s="4">
        <v>84</v>
      </c>
    </row>
    <row x14ac:dyDescent="0.25" r="717" customHeight="1" ht="18.75">
      <c r="A717" s="1" t="s">
        <v>3561</v>
      </c>
      <c r="B717" s="4">
        <v>69</v>
      </c>
    </row>
    <row x14ac:dyDescent="0.25" r="718" customHeight="1" ht="18.75">
      <c r="A718" s="1" t="s">
        <v>1130</v>
      </c>
      <c r="B718" s="4">
        <v>74</v>
      </c>
    </row>
    <row x14ac:dyDescent="0.25" r="719" customHeight="1" ht="18.75">
      <c r="A719" s="1" t="s">
        <v>1259</v>
      </c>
      <c r="B719" s="4">
        <v>2</v>
      </c>
    </row>
    <row x14ac:dyDescent="0.25" r="720" customHeight="1" ht="18.75">
      <c r="A720" s="1" t="s">
        <v>603</v>
      </c>
      <c r="B720" s="4">
        <v>4</v>
      </c>
    </row>
    <row x14ac:dyDescent="0.25" r="721" customHeight="1" ht="18.75">
      <c r="A721" s="1" t="s">
        <v>1451</v>
      </c>
      <c r="B721" s="4">
        <v>28</v>
      </c>
    </row>
    <row x14ac:dyDescent="0.25" r="722" customHeight="1" ht="18.75">
      <c r="A722" s="1" t="s">
        <v>925</v>
      </c>
      <c r="B722" s="4">
        <v>2</v>
      </c>
    </row>
    <row x14ac:dyDescent="0.25" r="723" customHeight="1" ht="18.75">
      <c r="A723" s="1" t="s">
        <v>1450</v>
      </c>
      <c r="B723" s="4">
        <v>15</v>
      </c>
    </row>
    <row x14ac:dyDescent="0.25" r="724" customHeight="1" ht="18.75">
      <c r="A724" s="1" t="s">
        <v>697</v>
      </c>
      <c r="B724" s="4">
        <v>7</v>
      </c>
    </row>
    <row x14ac:dyDescent="0.25" r="725" customHeight="1" ht="18.75">
      <c r="A725" s="1" t="s">
        <v>1047</v>
      </c>
      <c r="B725" s="4">
        <v>86</v>
      </c>
    </row>
    <row x14ac:dyDescent="0.25" r="726" customHeight="1" ht="18.75">
      <c r="A726" s="1" t="s">
        <v>4502</v>
      </c>
      <c r="B726" s="4">
        <v>103</v>
      </c>
    </row>
    <row x14ac:dyDescent="0.25" r="727" customHeight="1" ht="18.75">
      <c r="A727" s="1" t="s">
        <v>3302</v>
      </c>
      <c r="B727" s="4">
        <v>7</v>
      </c>
    </row>
    <row x14ac:dyDescent="0.25" r="728" customHeight="1" ht="18.75">
      <c r="A728" s="1" t="s">
        <v>868</v>
      </c>
      <c r="B728" s="4">
        <v>1</v>
      </c>
    </row>
    <row x14ac:dyDescent="0.25" r="729" customHeight="1" ht="18.75">
      <c r="A729" s="1" t="s">
        <v>1653</v>
      </c>
      <c r="B729" s="4">
        <v>0</v>
      </c>
    </row>
    <row x14ac:dyDescent="0.25" r="730" customHeight="1" ht="18.75">
      <c r="A730" s="1" t="s">
        <v>1533</v>
      </c>
      <c r="B730" s="4">
        <v>52</v>
      </c>
    </row>
    <row x14ac:dyDescent="0.25" r="731" customHeight="1" ht="18.75">
      <c r="A731" s="1" t="s">
        <v>1401</v>
      </c>
      <c r="B731" s="4">
        <v>89</v>
      </c>
    </row>
    <row x14ac:dyDescent="0.25" r="732" customHeight="1" ht="18.75">
      <c r="A732" s="1" t="s">
        <v>981</v>
      </c>
      <c r="B732" s="4">
        <v>28</v>
      </c>
    </row>
    <row x14ac:dyDescent="0.25" r="733" customHeight="1" ht="18.75">
      <c r="A733" s="1" t="s">
        <v>674</v>
      </c>
      <c r="B733" s="4">
        <v>6</v>
      </c>
    </row>
    <row x14ac:dyDescent="0.25" r="734" customHeight="1" ht="18.75">
      <c r="A734" s="1" t="s">
        <v>1388</v>
      </c>
      <c r="B734" s="4">
        <v>18</v>
      </c>
    </row>
    <row x14ac:dyDescent="0.25" r="735" customHeight="1" ht="18.75">
      <c r="A735" s="1" t="s">
        <v>659</v>
      </c>
      <c r="B735" s="4">
        <v>4</v>
      </c>
    </row>
    <row x14ac:dyDescent="0.25" r="736" customHeight="1" ht="18.75">
      <c r="A736" s="1" t="s">
        <v>448</v>
      </c>
      <c r="B736" s="4">
        <v>41</v>
      </c>
    </row>
    <row x14ac:dyDescent="0.25" r="737" customHeight="1" ht="18.75">
      <c r="A737" s="1" t="s">
        <v>561</v>
      </c>
      <c r="B737" s="4">
        <v>27</v>
      </c>
    </row>
    <row x14ac:dyDescent="0.25" r="738" customHeight="1" ht="18.75">
      <c r="A738" s="1" t="s">
        <v>408</v>
      </c>
      <c r="B738" s="4">
        <v>64</v>
      </c>
    </row>
    <row x14ac:dyDescent="0.25" r="739" customHeight="1" ht="18.75">
      <c r="A739" s="1" t="s">
        <v>766</v>
      </c>
      <c r="B739" s="4">
        <v>6</v>
      </c>
    </row>
    <row x14ac:dyDescent="0.25" r="740" customHeight="1" ht="18.75">
      <c r="A740" s="1" t="s">
        <v>1344</v>
      </c>
      <c r="B740" s="4">
        <v>27</v>
      </c>
    </row>
    <row x14ac:dyDescent="0.25" r="741" customHeight="1" ht="18.75">
      <c r="A741" s="1" t="s">
        <v>750</v>
      </c>
      <c r="B741" s="4">
        <v>9</v>
      </c>
    </row>
    <row x14ac:dyDescent="0.25" r="742" customHeight="1" ht="18.75">
      <c r="A742" s="1" t="s">
        <v>1248</v>
      </c>
      <c r="B742" s="4">
        <v>48</v>
      </c>
    </row>
    <row x14ac:dyDescent="0.25" r="743" customHeight="1" ht="18.75">
      <c r="A743" s="1" t="s">
        <v>424</v>
      </c>
      <c r="B743" s="4">
        <v>57</v>
      </c>
    </row>
    <row x14ac:dyDescent="0.25" r="744" customHeight="1" ht="18.75">
      <c r="A744" s="1" t="s">
        <v>1503</v>
      </c>
      <c r="B744" s="4">
        <v>5</v>
      </c>
    </row>
    <row x14ac:dyDescent="0.25" r="745" customHeight="1" ht="18.75">
      <c r="A745" s="1" t="s">
        <v>504</v>
      </c>
      <c r="B745" s="4">
        <v>2</v>
      </c>
    </row>
    <row x14ac:dyDescent="0.25" r="746" customHeight="1" ht="18.75">
      <c r="A746" s="1" t="s">
        <v>487</v>
      </c>
      <c r="B746" s="4">
        <v>71</v>
      </c>
    </row>
    <row x14ac:dyDescent="0.25" r="747" customHeight="1" ht="18.75">
      <c r="A747" s="1" t="s">
        <v>1123</v>
      </c>
      <c r="B747" s="4">
        <v>0</v>
      </c>
    </row>
    <row x14ac:dyDescent="0.25" r="748" customHeight="1" ht="18.75">
      <c r="A748" s="1" t="s">
        <v>1408</v>
      </c>
      <c r="B748" s="4">
        <v>0</v>
      </c>
    </row>
    <row x14ac:dyDescent="0.25" r="749" customHeight="1" ht="18.75">
      <c r="A749" s="1" t="s">
        <v>1163</v>
      </c>
      <c r="B749" s="4">
        <v>6</v>
      </c>
    </row>
    <row x14ac:dyDescent="0.25" r="750" customHeight="1" ht="18.75">
      <c r="A750" s="1" t="s">
        <v>1522</v>
      </c>
      <c r="B750" s="4">
        <v>104</v>
      </c>
    </row>
    <row x14ac:dyDescent="0.25" r="751" customHeight="1" ht="18.75">
      <c r="A751" s="1" t="s">
        <v>436</v>
      </c>
      <c r="B751" s="4">
        <v>0</v>
      </c>
    </row>
    <row x14ac:dyDescent="0.25" r="752" customHeight="1" ht="18.75">
      <c r="A752" s="1" t="s">
        <v>4517</v>
      </c>
      <c r="B752" s="4">
        <v>117</v>
      </c>
    </row>
    <row x14ac:dyDescent="0.25" r="753" customHeight="1" ht="18.75">
      <c r="A753" s="1" t="s">
        <v>1357</v>
      </c>
      <c r="B753" s="4">
        <v>28</v>
      </c>
    </row>
    <row x14ac:dyDescent="0.25" r="754" customHeight="1" ht="18.75">
      <c r="A754" s="1" t="s">
        <v>730</v>
      </c>
      <c r="B754" s="4">
        <v>3</v>
      </c>
    </row>
    <row x14ac:dyDescent="0.25" r="755" customHeight="1" ht="18.75">
      <c r="A755" s="1" t="s">
        <v>1550</v>
      </c>
      <c r="B755" s="4">
        <v>1</v>
      </c>
    </row>
    <row x14ac:dyDescent="0.25" r="756" customHeight="1" ht="18.75">
      <c r="A756" s="1" t="s">
        <v>1614</v>
      </c>
      <c r="B756" s="4">
        <v>6</v>
      </c>
    </row>
    <row x14ac:dyDescent="0.25" r="757" customHeight="1" ht="18.75">
      <c r="A757" s="1" t="s">
        <v>357</v>
      </c>
      <c r="B757" s="4">
        <v>3</v>
      </c>
    </row>
    <row x14ac:dyDescent="0.25" r="758" customHeight="1" ht="18.75">
      <c r="A758" s="1" t="s">
        <v>503</v>
      </c>
      <c r="B758" s="4">
        <v>5</v>
      </c>
    </row>
    <row x14ac:dyDescent="0.25" r="759" customHeight="1" ht="18.75">
      <c r="A759" s="1" t="s">
        <v>484</v>
      </c>
      <c r="B759" s="4">
        <v>2</v>
      </c>
    </row>
    <row x14ac:dyDescent="0.25" r="760" customHeight="1" ht="18.75">
      <c r="A760" s="1" t="s">
        <v>837</v>
      </c>
      <c r="B760" s="4">
        <v>0</v>
      </c>
    </row>
    <row x14ac:dyDescent="0.25" r="761" customHeight="1" ht="18.75">
      <c r="A761" s="1" t="s">
        <v>882</v>
      </c>
      <c r="B761" s="4">
        <v>5</v>
      </c>
    </row>
    <row x14ac:dyDescent="0.25" r="762" customHeight="1" ht="18.75">
      <c r="A762" s="1" t="s">
        <v>1172</v>
      </c>
      <c r="B762" s="4">
        <v>3</v>
      </c>
    </row>
    <row x14ac:dyDescent="0.25" r="763" customHeight="1" ht="18.75">
      <c r="A763" s="1" t="s">
        <v>1597</v>
      </c>
      <c r="B763" s="4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845"/>
  <sheetViews>
    <sheetView workbookViewId="0"/>
  </sheetViews>
  <sheetFormatPr defaultRowHeight="15" x14ac:dyDescent="0.25"/>
  <cols>
    <col min="1" max="1" style="7" width="13.576428571428572" customWidth="1" bestFit="1"/>
    <col min="2" max="2" style="7" width="13.576428571428572" customWidth="1" bestFit="1"/>
    <col min="3" max="3" style="8" width="13.576428571428572" customWidth="1" bestFit="1"/>
  </cols>
  <sheetData>
    <row x14ac:dyDescent="0.25" r="1" customHeight="1" ht="18.75">
      <c r="A1" s="1" t="s">
        <v>4613</v>
      </c>
      <c r="B1" s="1" t="s">
        <v>4614</v>
      </c>
      <c r="C1" s="2" t="s">
        <v>4918</v>
      </c>
    </row>
    <row x14ac:dyDescent="0.25" r="2" customHeight="1" ht="18.75">
      <c r="A2" s="1" t="s">
        <v>668</v>
      </c>
      <c r="B2" s="1" t="s">
        <v>1726</v>
      </c>
      <c r="C2" s="4">
        <v>8</v>
      </c>
    </row>
    <row x14ac:dyDescent="0.25" r="3" customHeight="1" ht="18.75">
      <c r="A3" s="1" t="s">
        <v>988</v>
      </c>
      <c r="B3" s="1" t="s">
        <v>4616</v>
      </c>
      <c r="C3" s="4">
        <v>7</v>
      </c>
    </row>
    <row x14ac:dyDescent="0.25" r="4" customHeight="1" ht="18.75">
      <c r="A4" s="1" t="s">
        <v>1723</v>
      </c>
      <c r="B4" s="1" t="s">
        <v>4919</v>
      </c>
      <c r="C4" s="4">
        <v>118</v>
      </c>
    </row>
    <row x14ac:dyDescent="0.25" r="5" customHeight="1" ht="18.75">
      <c r="A5" s="1" t="s">
        <v>3684</v>
      </c>
      <c r="B5" s="1" t="s">
        <v>4617</v>
      </c>
      <c r="C5" s="4">
        <v>1</v>
      </c>
    </row>
    <row x14ac:dyDescent="0.25" r="6" customHeight="1" ht="18.75">
      <c r="A6" s="1" t="s">
        <v>1656</v>
      </c>
      <c r="B6" s="1" t="s">
        <v>4618</v>
      </c>
      <c r="C6" s="4">
        <v>1</v>
      </c>
    </row>
    <row x14ac:dyDescent="0.25" r="7" customHeight="1" ht="18.75">
      <c r="A7" s="1" t="s">
        <v>4540</v>
      </c>
      <c r="B7" s="1" t="s">
        <v>4920</v>
      </c>
      <c r="C7" s="4">
        <v>0</v>
      </c>
    </row>
    <row x14ac:dyDescent="0.25" r="8" customHeight="1" ht="18.75">
      <c r="A8" s="1" t="s">
        <v>1274</v>
      </c>
      <c r="B8" s="1" t="s">
        <v>1728</v>
      </c>
      <c r="C8" s="4">
        <v>6</v>
      </c>
    </row>
    <row x14ac:dyDescent="0.25" r="9" customHeight="1" ht="18.75">
      <c r="A9" s="1" t="s">
        <v>4541</v>
      </c>
      <c r="B9" s="1" t="s">
        <v>4921</v>
      </c>
      <c r="C9" s="4">
        <v>0</v>
      </c>
    </row>
    <row x14ac:dyDescent="0.25" r="10" customHeight="1" ht="18.75">
      <c r="A10" s="1" t="s">
        <v>748</v>
      </c>
      <c r="B10" s="1" t="s">
        <v>4619</v>
      </c>
      <c r="C10" s="4">
        <v>0</v>
      </c>
    </row>
    <row x14ac:dyDescent="0.25" r="11" customHeight="1" ht="18.75">
      <c r="A11" s="1" t="s">
        <v>1254</v>
      </c>
      <c r="B11" s="1" t="s">
        <v>4620</v>
      </c>
      <c r="C11" s="4">
        <v>1</v>
      </c>
    </row>
    <row x14ac:dyDescent="0.25" r="12" customHeight="1" ht="18.75">
      <c r="A12" s="1" t="s">
        <v>1606</v>
      </c>
      <c r="B12" s="1" t="s">
        <v>4922</v>
      </c>
      <c r="C12" s="4">
        <v>4</v>
      </c>
    </row>
    <row x14ac:dyDescent="0.25" r="13" customHeight="1" ht="18.75">
      <c r="A13" s="1" t="s">
        <v>1206</v>
      </c>
      <c r="B13" s="1" t="s">
        <v>1990</v>
      </c>
      <c r="C13" s="4">
        <v>0</v>
      </c>
    </row>
    <row x14ac:dyDescent="0.25" r="14" customHeight="1" ht="18.75">
      <c r="A14" s="1" t="s">
        <v>1113</v>
      </c>
      <c r="B14" s="1" t="s">
        <v>1730</v>
      </c>
      <c r="C14" s="4">
        <v>0</v>
      </c>
    </row>
    <row x14ac:dyDescent="0.25" r="15" customHeight="1" ht="18.75">
      <c r="A15" s="1" t="s">
        <v>1572</v>
      </c>
      <c r="B15" s="1" t="s">
        <v>4621</v>
      </c>
      <c r="C15" s="4">
        <v>4</v>
      </c>
    </row>
    <row x14ac:dyDescent="0.25" r="16" customHeight="1" ht="18.75">
      <c r="A16" s="1" t="s">
        <v>1361</v>
      </c>
      <c r="B16" s="1" t="s">
        <v>1732</v>
      </c>
      <c r="C16" s="4">
        <v>7</v>
      </c>
    </row>
    <row x14ac:dyDescent="0.25" r="17" customHeight="1" ht="18.75">
      <c r="A17" s="1" t="s">
        <v>778</v>
      </c>
      <c r="B17" s="1" t="s">
        <v>1733</v>
      </c>
      <c r="C17" s="4">
        <v>3</v>
      </c>
    </row>
    <row x14ac:dyDescent="0.25" r="18" customHeight="1" ht="18.75">
      <c r="A18" s="1" t="s">
        <v>1275</v>
      </c>
      <c r="B18" s="1" t="s">
        <v>2095</v>
      </c>
      <c r="C18" s="4">
        <v>1</v>
      </c>
    </row>
    <row x14ac:dyDescent="0.25" r="19" customHeight="1" ht="18.75">
      <c r="A19" s="1" t="s">
        <v>767</v>
      </c>
      <c r="B19" s="1" t="s">
        <v>4923</v>
      </c>
      <c r="C19" s="4">
        <v>2</v>
      </c>
    </row>
    <row x14ac:dyDescent="0.25" r="20" customHeight="1" ht="18.75">
      <c r="A20" s="1" t="s">
        <v>1060</v>
      </c>
      <c r="B20" s="1" t="s">
        <v>1735</v>
      </c>
      <c r="C20" s="4">
        <v>0</v>
      </c>
    </row>
    <row x14ac:dyDescent="0.25" r="21" customHeight="1" ht="18.75">
      <c r="A21" s="1" t="s">
        <v>1667</v>
      </c>
      <c r="B21" s="1" t="s">
        <v>1736</v>
      </c>
      <c r="C21" s="4">
        <v>2</v>
      </c>
    </row>
    <row x14ac:dyDescent="0.25" r="22" customHeight="1" ht="18.75">
      <c r="A22" s="1" t="s">
        <v>3014</v>
      </c>
      <c r="B22" s="1" t="s">
        <v>4622</v>
      </c>
      <c r="C22" s="4">
        <v>1</v>
      </c>
    </row>
    <row x14ac:dyDescent="0.25" r="23" customHeight="1" ht="18.75">
      <c r="A23" s="1" t="s">
        <v>1547</v>
      </c>
      <c r="B23" s="1" t="s">
        <v>1951</v>
      </c>
      <c r="C23" s="4">
        <v>1</v>
      </c>
    </row>
    <row x14ac:dyDescent="0.25" r="24" customHeight="1" ht="18.75">
      <c r="A24" s="1" t="s">
        <v>1335</v>
      </c>
      <c r="B24" s="1" t="s">
        <v>2097</v>
      </c>
      <c r="C24" s="4">
        <v>10</v>
      </c>
    </row>
    <row x14ac:dyDescent="0.25" r="25" customHeight="1" ht="18.75">
      <c r="A25" s="1" t="s">
        <v>1057</v>
      </c>
      <c r="B25" s="1" t="s">
        <v>1738</v>
      </c>
      <c r="C25" s="4">
        <v>0</v>
      </c>
    </row>
    <row x14ac:dyDescent="0.25" r="26" customHeight="1" ht="18.75">
      <c r="A26" s="1" t="s">
        <v>1157</v>
      </c>
      <c r="B26" s="1" t="s">
        <v>2098</v>
      </c>
      <c r="C26" s="4">
        <v>4</v>
      </c>
    </row>
    <row x14ac:dyDescent="0.25" r="27" customHeight="1" ht="18.75">
      <c r="A27" s="1" t="s">
        <v>1348</v>
      </c>
      <c r="B27" s="1" t="s">
        <v>1992</v>
      </c>
      <c r="C27" s="4">
        <v>1</v>
      </c>
    </row>
    <row x14ac:dyDescent="0.25" r="28" customHeight="1" ht="18.75">
      <c r="A28" s="1" t="s">
        <v>809</v>
      </c>
      <c r="B28" s="1" t="s">
        <v>4623</v>
      </c>
      <c r="C28" s="4">
        <v>46</v>
      </c>
    </row>
    <row x14ac:dyDescent="0.25" r="29" customHeight="1" ht="18.75">
      <c r="A29" s="1" t="s">
        <v>4519</v>
      </c>
      <c r="B29" s="1" t="s">
        <v>4924</v>
      </c>
      <c r="C29" s="4">
        <v>0</v>
      </c>
    </row>
    <row x14ac:dyDescent="0.25" r="30" customHeight="1" ht="18.75">
      <c r="A30" s="1" t="s">
        <v>966</v>
      </c>
      <c r="B30" s="1" t="s">
        <v>4624</v>
      </c>
      <c r="C30" s="4">
        <v>7</v>
      </c>
    </row>
    <row x14ac:dyDescent="0.25" r="31" customHeight="1" ht="18.75">
      <c r="A31" s="1" t="s">
        <v>1370</v>
      </c>
      <c r="B31" s="1" t="s">
        <v>4625</v>
      </c>
      <c r="C31" s="4">
        <v>5</v>
      </c>
    </row>
    <row x14ac:dyDescent="0.25" r="32" customHeight="1" ht="18.75">
      <c r="A32" s="1" t="s">
        <v>682</v>
      </c>
      <c r="B32" s="1" t="s">
        <v>1740</v>
      </c>
      <c r="C32" s="4">
        <v>1</v>
      </c>
    </row>
    <row x14ac:dyDescent="0.25" r="33" customHeight="1" ht="18.75">
      <c r="A33" s="1" t="s">
        <v>1262</v>
      </c>
      <c r="B33" s="1" t="s">
        <v>4925</v>
      </c>
      <c r="C33" s="4">
        <v>0</v>
      </c>
    </row>
    <row x14ac:dyDescent="0.25" r="34" customHeight="1" ht="18.75">
      <c r="A34" s="1" t="s">
        <v>975</v>
      </c>
      <c r="B34" s="1" t="s">
        <v>1741</v>
      </c>
      <c r="C34" s="4">
        <v>4</v>
      </c>
    </row>
    <row x14ac:dyDescent="0.25" r="35" customHeight="1" ht="18.75">
      <c r="A35" s="1" t="s">
        <v>891</v>
      </c>
      <c r="B35" s="1" t="s">
        <v>4627</v>
      </c>
      <c r="C35" s="4">
        <v>8</v>
      </c>
    </row>
    <row x14ac:dyDescent="0.25" r="36" customHeight="1" ht="18.75">
      <c r="A36" s="1" t="s">
        <v>422</v>
      </c>
      <c r="B36" s="1" t="s">
        <v>1742</v>
      </c>
      <c r="C36" s="4">
        <v>1</v>
      </c>
    </row>
    <row x14ac:dyDescent="0.25" r="37" customHeight="1" ht="18.75">
      <c r="A37" s="1" t="s">
        <v>1224</v>
      </c>
      <c r="B37" s="1" t="s">
        <v>1743</v>
      </c>
      <c r="C37" s="4">
        <v>3</v>
      </c>
    </row>
    <row x14ac:dyDescent="0.25" r="38" customHeight="1" ht="18.75">
      <c r="A38" s="1" t="s">
        <v>466</v>
      </c>
      <c r="B38" s="1" t="s">
        <v>4926</v>
      </c>
      <c r="C38" s="4">
        <v>2</v>
      </c>
    </row>
    <row x14ac:dyDescent="0.25" r="39" customHeight="1" ht="18.75">
      <c r="A39" s="1" t="s">
        <v>496</v>
      </c>
      <c r="B39" s="1" t="s">
        <v>1745</v>
      </c>
      <c r="C39" s="4">
        <v>1</v>
      </c>
    </row>
    <row x14ac:dyDescent="0.25" r="40" customHeight="1" ht="18.75">
      <c r="A40" s="1" t="s">
        <v>1490</v>
      </c>
      <c r="B40" s="1" t="s">
        <v>1993</v>
      </c>
      <c r="C40" s="4">
        <v>5</v>
      </c>
    </row>
    <row x14ac:dyDescent="0.25" r="41" customHeight="1" ht="18.75">
      <c r="A41" s="1" t="s">
        <v>334</v>
      </c>
      <c r="B41" s="1" t="s">
        <v>1746</v>
      </c>
      <c r="C41" s="4">
        <v>1</v>
      </c>
    </row>
    <row x14ac:dyDescent="0.25" r="42" customHeight="1" ht="18.75">
      <c r="A42" s="1" t="s">
        <v>532</v>
      </c>
      <c r="B42" s="1" t="s">
        <v>4628</v>
      </c>
      <c r="C42" s="4">
        <v>5</v>
      </c>
    </row>
    <row x14ac:dyDescent="0.25" r="43" customHeight="1" ht="18.75">
      <c r="A43" s="1" t="s">
        <v>1322</v>
      </c>
      <c r="B43" s="1" t="s">
        <v>1747</v>
      </c>
      <c r="C43" s="4">
        <v>35</v>
      </c>
    </row>
    <row x14ac:dyDescent="0.25" r="44" customHeight="1" ht="18.75">
      <c r="A44" s="1" t="s">
        <v>1018</v>
      </c>
      <c r="B44" s="1" t="s">
        <v>4927</v>
      </c>
      <c r="C44" s="4">
        <v>41</v>
      </c>
    </row>
    <row x14ac:dyDescent="0.25" r="45" customHeight="1" ht="18.75">
      <c r="A45" s="1" t="s">
        <v>1215</v>
      </c>
      <c r="B45" s="1" t="s">
        <v>4629</v>
      </c>
      <c r="C45" s="4">
        <v>9</v>
      </c>
    </row>
    <row x14ac:dyDescent="0.25" r="46" customHeight="1" ht="18.75">
      <c r="A46" s="1" t="s">
        <v>1189</v>
      </c>
      <c r="B46" s="1" t="s">
        <v>2419</v>
      </c>
      <c r="C46" s="4">
        <v>0</v>
      </c>
    </row>
    <row x14ac:dyDescent="0.25" r="47" customHeight="1" ht="18.75">
      <c r="A47" s="1" t="s">
        <v>1630</v>
      </c>
      <c r="B47" s="1" t="s">
        <v>4630</v>
      </c>
      <c r="C47" s="4">
        <v>1</v>
      </c>
    </row>
    <row x14ac:dyDescent="0.25" r="48" customHeight="1" ht="18.75">
      <c r="A48" s="1" t="s">
        <v>1187</v>
      </c>
      <c r="B48" s="1" t="s">
        <v>4631</v>
      </c>
      <c r="C48" s="4">
        <v>6</v>
      </c>
    </row>
    <row x14ac:dyDescent="0.25" r="49" customHeight="1" ht="18.75">
      <c r="A49" s="1" t="s">
        <v>978</v>
      </c>
      <c r="B49" s="1" t="s">
        <v>2105</v>
      </c>
      <c r="C49" s="4">
        <v>0</v>
      </c>
    </row>
    <row x14ac:dyDescent="0.25" r="50" customHeight="1" ht="18.75">
      <c r="A50" s="1" t="s">
        <v>736</v>
      </c>
      <c r="B50" s="1" t="s">
        <v>4928</v>
      </c>
      <c r="C50" s="4">
        <v>49</v>
      </c>
    </row>
    <row x14ac:dyDescent="0.25" r="51" customHeight="1" ht="18.75">
      <c r="A51" s="1" t="s">
        <v>897</v>
      </c>
      <c r="B51" s="1" t="s">
        <v>4929</v>
      </c>
      <c r="C51" s="4">
        <v>0</v>
      </c>
    </row>
    <row x14ac:dyDescent="0.25" r="52" customHeight="1" ht="18.75">
      <c r="A52" s="1" t="s">
        <v>634</v>
      </c>
      <c r="B52" s="1" t="s">
        <v>1748</v>
      </c>
      <c r="C52" s="4">
        <v>0</v>
      </c>
    </row>
    <row x14ac:dyDescent="0.25" r="53" customHeight="1" ht="18.75">
      <c r="A53" s="1" t="s">
        <v>1366</v>
      </c>
      <c r="B53" s="1" t="s">
        <v>1749</v>
      </c>
      <c r="C53" s="4">
        <v>1</v>
      </c>
    </row>
    <row x14ac:dyDescent="0.25" r="54" customHeight="1" ht="18.75">
      <c r="A54" s="1" t="s">
        <v>1372</v>
      </c>
      <c r="B54" s="1" t="s">
        <v>4930</v>
      </c>
      <c r="C54" s="4">
        <v>7</v>
      </c>
    </row>
    <row x14ac:dyDescent="0.25" r="55" customHeight="1" ht="18.75">
      <c r="A55" s="1" t="s">
        <v>1109</v>
      </c>
      <c r="B55" s="1" t="s">
        <v>2111</v>
      </c>
      <c r="C55" s="4">
        <v>4</v>
      </c>
    </row>
    <row x14ac:dyDescent="0.25" r="56" customHeight="1" ht="18.75">
      <c r="A56" s="1" t="s">
        <v>1509</v>
      </c>
      <c r="B56" s="1" t="s">
        <v>4633</v>
      </c>
      <c r="C56" s="4">
        <v>8</v>
      </c>
    </row>
    <row x14ac:dyDescent="0.25" r="57" customHeight="1" ht="18.75">
      <c r="A57" s="1" t="s">
        <v>1002</v>
      </c>
      <c r="B57" s="1" t="s">
        <v>1750</v>
      </c>
      <c r="C57" s="4">
        <v>6</v>
      </c>
    </row>
    <row x14ac:dyDescent="0.25" r="58" customHeight="1" ht="18.75">
      <c r="A58" s="1" t="s">
        <v>732</v>
      </c>
      <c r="B58" s="1" t="s">
        <v>4931</v>
      </c>
      <c r="C58" s="4">
        <v>1</v>
      </c>
    </row>
    <row x14ac:dyDescent="0.25" r="59" customHeight="1" ht="18.75">
      <c r="A59" s="1" t="s">
        <v>1358</v>
      </c>
      <c r="B59" s="1" t="s">
        <v>4932</v>
      </c>
      <c r="C59" s="4">
        <v>2</v>
      </c>
    </row>
    <row x14ac:dyDescent="0.25" r="60" customHeight="1" ht="18.75">
      <c r="A60" s="1" t="s">
        <v>1585</v>
      </c>
      <c r="B60" s="1" t="s">
        <v>4634</v>
      </c>
      <c r="C60" s="4">
        <v>0</v>
      </c>
    </row>
    <row x14ac:dyDescent="0.25" r="61" customHeight="1" ht="18.75">
      <c r="A61" s="1" t="s">
        <v>1527</v>
      </c>
      <c r="B61" s="1" t="s">
        <v>2114</v>
      </c>
      <c r="C61" s="4">
        <v>1</v>
      </c>
    </row>
    <row x14ac:dyDescent="0.25" r="62" customHeight="1" ht="18.75">
      <c r="A62" s="1" t="s">
        <v>534</v>
      </c>
      <c r="B62" s="1" t="s">
        <v>1751</v>
      </c>
      <c r="C62" s="4">
        <v>0</v>
      </c>
    </row>
    <row x14ac:dyDescent="0.25" r="63" customHeight="1" ht="18.75">
      <c r="A63" s="1" t="s">
        <v>667</v>
      </c>
      <c r="B63" s="1" t="s">
        <v>2116</v>
      </c>
      <c r="C63" s="4">
        <v>0</v>
      </c>
    </row>
    <row x14ac:dyDescent="0.25" r="64" customHeight="1" ht="18.75">
      <c r="A64" s="1" t="s">
        <v>1398</v>
      </c>
      <c r="B64" s="1" t="s">
        <v>4933</v>
      </c>
      <c r="C64" s="4">
        <v>1</v>
      </c>
    </row>
    <row x14ac:dyDescent="0.25" r="65" customHeight="1" ht="18.75">
      <c r="A65" s="1" t="s">
        <v>1649</v>
      </c>
      <c r="B65" s="1" t="s">
        <v>4635</v>
      </c>
      <c r="C65" s="4">
        <v>7</v>
      </c>
    </row>
    <row x14ac:dyDescent="0.25" r="66" customHeight="1" ht="18.75">
      <c r="A66" s="1" t="s">
        <v>1480</v>
      </c>
      <c r="B66" s="1" t="s">
        <v>4636</v>
      </c>
      <c r="C66" s="4">
        <v>4</v>
      </c>
    </row>
    <row x14ac:dyDescent="0.25" r="67" customHeight="1" ht="18.75">
      <c r="A67" s="1" t="s">
        <v>852</v>
      </c>
      <c r="B67" s="1" t="s">
        <v>2423</v>
      </c>
      <c r="C67" s="4">
        <v>0</v>
      </c>
    </row>
    <row x14ac:dyDescent="0.25" r="68" customHeight="1" ht="18.75">
      <c r="A68" s="1" t="s">
        <v>2934</v>
      </c>
      <c r="B68" s="1" t="s">
        <v>4934</v>
      </c>
      <c r="C68" s="4">
        <v>6</v>
      </c>
    </row>
    <row x14ac:dyDescent="0.25" r="69" customHeight="1" ht="18.75">
      <c r="A69" s="1" t="s">
        <v>1714</v>
      </c>
      <c r="B69" s="1" t="s">
        <v>4935</v>
      </c>
      <c r="C69" s="4">
        <v>0</v>
      </c>
    </row>
    <row x14ac:dyDescent="0.25" r="70" customHeight="1" ht="18.75">
      <c r="A70" s="1" t="s">
        <v>799</v>
      </c>
      <c r="B70" s="1" t="s">
        <v>4936</v>
      </c>
      <c r="C70" s="4">
        <v>3</v>
      </c>
    </row>
    <row x14ac:dyDescent="0.25" r="71" customHeight="1" ht="18.75">
      <c r="A71" s="1" t="s">
        <v>379</v>
      </c>
      <c r="B71" s="1" t="s">
        <v>2118</v>
      </c>
      <c r="C71" s="4">
        <v>8</v>
      </c>
    </row>
    <row x14ac:dyDescent="0.25" r="72" customHeight="1" ht="18.75">
      <c r="A72" s="1" t="s">
        <v>803</v>
      </c>
      <c r="B72" s="1" t="s">
        <v>2119</v>
      </c>
      <c r="C72" s="4">
        <v>0</v>
      </c>
    </row>
    <row x14ac:dyDescent="0.25" r="73" customHeight="1" ht="18.75">
      <c r="A73" s="1" t="s">
        <v>843</v>
      </c>
      <c r="B73" s="1" t="s">
        <v>2120</v>
      </c>
      <c r="C73" s="4">
        <v>3</v>
      </c>
    </row>
    <row x14ac:dyDescent="0.25" r="74" customHeight="1" ht="18.75">
      <c r="A74" s="1" t="s">
        <v>1710</v>
      </c>
      <c r="B74" s="1" t="s">
        <v>4637</v>
      </c>
      <c r="C74" s="4">
        <v>0</v>
      </c>
    </row>
    <row x14ac:dyDescent="0.25" r="75" customHeight="1" ht="18.75">
      <c r="A75" s="1" t="s">
        <v>355</v>
      </c>
      <c r="B75" s="1" t="s">
        <v>2121</v>
      </c>
      <c r="C75" s="4">
        <v>3</v>
      </c>
    </row>
    <row x14ac:dyDescent="0.25" r="76" customHeight="1" ht="18.75">
      <c r="A76" s="1" t="s">
        <v>1066</v>
      </c>
      <c r="B76" s="1" t="s">
        <v>2425</v>
      </c>
      <c r="C76" s="4">
        <v>15</v>
      </c>
    </row>
    <row x14ac:dyDescent="0.25" r="77" customHeight="1" ht="18.75">
      <c r="A77" s="1" t="s">
        <v>1640</v>
      </c>
      <c r="B77" s="1" t="s">
        <v>4937</v>
      </c>
      <c r="C77" s="4">
        <v>13</v>
      </c>
    </row>
    <row x14ac:dyDescent="0.25" r="78" customHeight="1" ht="18.75">
      <c r="A78" s="1" t="s">
        <v>1184</v>
      </c>
      <c r="B78" s="1" t="s">
        <v>4638</v>
      </c>
      <c r="C78" s="4">
        <v>1</v>
      </c>
    </row>
    <row x14ac:dyDescent="0.25" r="79" customHeight="1" ht="18.75">
      <c r="A79" s="1" t="s">
        <v>3694</v>
      </c>
      <c r="B79" s="1" t="s">
        <v>4639</v>
      </c>
      <c r="C79" s="4">
        <v>8</v>
      </c>
    </row>
    <row x14ac:dyDescent="0.25" r="80" customHeight="1" ht="18.75">
      <c r="A80" s="1" t="s">
        <v>687</v>
      </c>
      <c r="B80" s="1" t="s">
        <v>1994</v>
      </c>
      <c r="C80" s="4">
        <v>1</v>
      </c>
    </row>
    <row x14ac:dyDescent="0.25" r="81" customHeight="1" ht="18.75">
      <c r="A81" s="1" t="s">
        <v>401</v>
      </c>
      <c r="B81" s="1" t="s">
        <v>1995</v>
      </c>
      <c r="C81" s="4">
        <v>6</v>
      </c>
    </row>
    <row x14ac:dyDescent="0.25" r="82" customHeight="1" ht="18.75">
      <c r="A82" s="1" t="s">
        <v>1468</v>
      </c>
      <c r="B82" s="1" t="s">
        <v>2127</v>
      </c>
      <c r="C82" s="4">
        <v>6</v>
      </c>
    </row>
    <row x14ac:dyDescent="0.25" r="83" customHeight="1" ht="18.75">
      <c r="A83" s="1" t="s">
        <v>939</v>
      </c>
      <c r="B83" s="1" t="s">
        <v>4938</v>
      </c>
      <c r="C83" s="4">
        <v>5</v>
      </c>
    </row>
    <row x14ac:dyDescent="0.25" r="84" customHeight="1" ht="18.75">
      <c r="A84" s="1" t="s">
        <v>1455</v>
      </c>
      <c r="B84" s="1" t="s">
        <v>1997</v>
      </c>
      <c r="C84" s="4">
        <v>1</v>
      </c>
    </row>
    <row x14ac:dyDescent="0.25" r="85" customHeight="1" ht="18.75">
      <c r="A85" s="1" t="s">
        <v>1385</v>
      </c>
      <c r="B85" s="1" t="s">
        <v>4640</v>
      </c>
      <c r="C85" s="4">
        <v>1</v>
      </c>
    </row>
    <row x14ac:dyDescent="0.25" r="86" customHeight="1" ht="18.75">
      <c r="A86" s="1" t="s">
        <v>1472</v>
      </c>
      <c r="B86" s="1" t="s">
        <v>4641</v>
      </c>
      <c r="C86" s="4">
        <v>4</v>
      </c>
    </row>
    <row x14ac:dyDescent="0.25" r="87" customHeight="1" ht="18.75">
      <c r="A87" s="1" t="s">
        <v>1511</v>
      </c>
      <c r="B87" s="1" t="s">
        <v>4939</v>
      </c>
      <c r="C87" s="4">
        <v>3</v>
      </c>
    </row>
    <row x14ac:dyDescent="0.25" r="88" customHeight="1" ht="18.75">
      <c r="A88" s="1" t="s">
        <v>624</v>
      </c>
      <c r="B88" s="1" t="s">
        <v>4642</v>
      </c>
      <c r="C88" s="4">
        <v>27</v>
      </c>
    </row>
    <row x14ac:dyDescent="0.25" r="89" customHeight="1" ht="18.75">
      <c r="A89" s="1" t="s">
        <v>1416</v>
      </c>
      <c r="B89" s="1" t="s">
        <v>4643</v>
      </c>
      <c r="C89" s="4">
        <v>9</v>
      </c>
    </row>
    <row x14ac:dyDescent="0.25" r="90" customHeight="1" ht="18.75">
      <c r="A90" s="1" t="s">
        <v>1318</v>
      </c>
      <c r="B90" s="1" t="s">
        <v>4940</v>
      </c>
      <c r="C90" s="4">
        <v>27</v>
      </c>
    </row>
    <row x14ac:dyDescent="0.25" r="91" customHeight="1" ht="18.75">
      <c r="A91" s="1" t="s">
        <v>950</v>
      </c>
      <c r="B91" s="1" t="s">
        <v>4645</v>
      </c>
      <c r="C91" s="4">
        <v>1</v>
      </c>
    </row>
    <row x14ac:dyDescent="0.25" r="92" customHeight="1" ht="18.75">
      <c r="A92" s="1" t="s">
        <v>996</v>
      </c>
      <c r="B92" s="1" t="s">
        <v>4647</v>
      </c>
      <c r="C92" s="4">
        <v>19</v>
      </c>
    </row>
    <row x14ac:dyDescent="0.25" r="93" customHeight="1" ht="18.75">
      <c r="A93" s="1" t="s">
        <v>956</v>
      </c>
      <c r="B93" s="1" t="s">
        <v>2130</v>
      </c>
      <c r="C93" s="4">
        <v>2</v>
      </c>
    </row>
    <row x14ac:dyDescent="0.25" r="94" customHeight="1" ht="18.75">
      <c r="A94" s="1" t="s">
        <v>519</v>
      </c>
      <c r="B94" s="1" t="s">
        <v>4648</v>
      </c>
      <c r="C94" s="4">
        <v>11</v>
      </c>
    </row>
    <row x14ac:dyDescent="0.25" r="95" customHeight="1" ht="18.75">
      <c r="A95" s="1" t="s">
        <v>1699</v>
      </c>
      <c r="B95" s="1" t="s">
        <v>4650</v>
      </c>
      <c r="C95" s="4">
        <v>0</v>
      </c>
    </row>
    <row x14ac:dyDescent="0.25" r="96" customHeight="1" ht="18.75">
      <c r="A96" s="1" t="s">
        <v>461</v>
      </c>
      <c r="B96" s="1" t="s">
        <v>1754</v>
      </c>
      <c r="C96" s="4">
        <v>0</v>
      </c>
    </row>
    <row x14ac:dyDescent="0.25" r="97" customHeight="1" ht="18.75">
      <c r="A97" s="1" t="s">
        <v>1054</v>
      </c>
      <c r="B97" s="1" t="s">
        <v>1755</v>
      </c>
      <c r="C97" s="4">
        <v>0</v>
      </c>
    </row>
    <row x14ac:dyDescent="0.25" r="98" customHeight="1" ht="18.75">
      <c r="A98" s="1" t="s">
        <v>577</v>
      </c>
      <c r="B98" s="1" t="s">
        <v>2131</v>
      </c>
      <c r="C98" s="4">
        <v>1</v>
      </c>
    </row>
    <row x14ac:dyDescent="0.25" r="99" customHeight="1" ht="18.75">
      <c r="A99" s="1" t="s">
        <v>1584</v>
      </c>
      <c r="B99" s="1" t="s">
        <v>4651</v>
      </c>
      <c r="C99" s="4">
        <v>4</v>
      </c>
    </row>
    <row x14ac:dyDescent="0.25" r="100" customHeight="1" ht="18.75">
      <c r="A100" s="1" t="s">
        <v>1144</v>
      </c>
      <c r="B100" s="1" t="s">
        <v>2133</v>
      </c>
      <c r="C100" s="4">
        <v>0</v>
      </c>
    </row>
    <row x14ac:dyDescent="0.25" r="101" customHeight="1" ht="18.75">
      <c r="A101" s="1" t="s">
        <v>3312</v>
      </c>
      <c r="B101" s="1" t="s">
        <v>4652</v>
      </c>
      <c r="C101" s="4">
        <v>7</v>
      </c>
    </row>
    <row x14ac:dyDescent="0.25" r="102" customHeight="1" ht="18.75">
      <c r="A102" s="1" t="s">
        <v>1467</v>
      </c>
      <c r="B102" s="1" t="s">
        <v>1756</v>
      </c>
      <c r="C102" s="4">
        <v>5</v>
      </c>
    </row>
    <row x14ac:dyDescent="0.25" r="103" customHeight="1" ht="18.75">
      <c r="A103" s="1" t="s">
        <v>498</v>
      </c>
      <c r="B103" s="1" t="s">
        <v>4653</v>
      </c>
      <c r="C103" s="4">
        <v>0</v>
      </c>
    </row>
    <row x14ac:dyDescent="0.25" r="104" customHeight="1" ht="18.75">
      <c r="A104" s="1" t="s">
        <v>415</v>
      </c>
      <c r="B104" s="1" t="s">
        <v>2426</v>
      </c>
      <c r="C104" s="4">
        <v>14</v>
      </c>
    </row>
    <row x14ac:dyDescent="0.25" r="105" customHeight="1" ht="18.75">
      <c r="A105" s="1" t="s">
        <v>3082</v>
      </c>
      <c r="B105" s="1" t="s">
        <v>4941</v>
      </c>
      <c r="C105" s="4">
        <v>0</v>
      </c>
    </row>
    <row x14ac:dyDescent="0.25" r="106" customHeight="1" ht="18.75">
      <c r="A106" s="1" t="s">
        <v>446</v>
      </c>
      <c r="B106" s="1" t="s">
        <v>4654</v>
      </c>
      <c r="C106" s="4">
        <v>1</v>
      </c>
    </row>
    <row x14ac:dyDescent="0.25" r="107" customHeight="1" ht="18.75">
      <c r="A107" s="1" t="s">
        <v>2732</v>
      </c>
      <c r="B107" s="1" t="s">
        <v>4942</v>
      </c>
      <c r="C107" s="4">
        <v>2</v>
      </c>
    </row>
    <row x14ac:dyDescent="0.25" r="108" customHeight="1" ht="18.75">
      <c r="A108" s="1" t="s">
        <v>467</v>
      </c>
      <c r="B108" s="1" t="s">
        <v>4943</v>
      </c>
      <c r="C108" s="4">
        <v>0</v>
      </c>
    </row>
    <row x14ac:dyDescent="0.25" r="109" customHeight="1" ht="18.75">
      <c r="A109" s="1" t="s">
        <v>820</v>
      </c>
      <c r="B109" s="1" t="s">
        <v>1953</v>
      </c>
      <c r="C109" s="4">
        <v>3</v>
      </c>
    </row>
    <row x14ac:dyDescent="0.25" r="110" customHeight="1" ht="18.75">
      <c r="A110" s="1" t="s">
        <v>695</v>
      </c>
      <c r="B110" s="1" t="s">
        <v>4655</v>
      </c>
      <c r="C110" s="4">
        <v>5</v>
      </c>
    </row>
    <row x14ac:dyDescent="0.25" r="111" customHeight="1" ht="18.75">
      <c r="A111" s="1" t="s">
        <v>1666</v>
      </c>
      <c r="B111" s="1" t="s">
        <v>4656</v>
      </c>
      <c r="C111" s="4">
        <v>29</v>
      </c>
    </row>
    <row x14ac:dyDescent="0.25" r="112" customHeight="1" ht="18.75">
      <c r="A112" s="1" t="s">
        <v>495</v>
      </c>
      <c r="B112" s="1" t="s">
        <v>4657</v>
      </c>
      <c r="C112" s="4">
        <v>3</v>
      </c>
    </row>
    <row x14ac:dyDescent="0.25" r="113" customHeight="1" ht="18.75">
      <c r="A113" s="1" t="s">
        <v>878</v>
      </c>
      <c r="B113" s="1" t="s">
        <v>1759</v>
      </c>
      <c r="C113" s="4">
        <v>1</v>
      </c>
    </row>
    <row x14ac:dyDescent="0.25" r="114" customHeight="1" ht="18.75">
      <c r="A114" s="1" t="s">
        <v>864</v>
      </c>
      <c r="B114" s="1" t="s">
        <v>1760</v>
      </c>
      <c r="C114" s="4">
        <v>4</v>
      </c>
    </row>
    <row x14ac:dyDescent="0.25" r="115" customHeight="1" ht="18.75">
      <c r="A115" s="1" t="s">
        <v>1034</v>
      </c>
      <c r="B115" s="1" t="s">
        <v>4658</v>
      </c>
      <c r="C115" s="4">
        <v>7</v>
      </c>
    </row>
    <row x14ac:dyDescent="0.25" r="116" customHeight="1" ht="18.75">
      <c r="A116" s="1" t="s">
        <v>1516</v>
      </c>
      <c r="B116" s="1" t="s">
        <v>4659</v>
      </c>
      <c r="C116" s="4">
        <v>2</v>
      </c>
    </row>
    <row x14ac:dyDescent="0.25" r="117" customHeight="1" ht="18.75">
      <c r="A117" s="1" t="s">
        <v>1555</v>
      </c>
      <c r="B117" s="1" t="s">
        <v>4944</v>
      </c>
      <c r="C117" s="4">
        <v>3</v>
      </c>
    </row>
    <row x14ac:dyDescent="0.25" r="118" customHeight="1" ht="18.75">
      <c r="A118" s="1" t="s">
        <v>701</v>
      </c>
      <c r="B118" s="1" t="s">
        <v>4945</v>
      </c>
      <c r="C118" s="4">
        <v>2</v>
      </c>
    </row>
    <row x14ac:dyDescent="0.25" r="119" customHeight="1" ht="18.75">
      <c r="A119" s="1" t="s">
        <v>1609</v>
      </c>
      <c r="B119" s="1" t="s">
        <v>4660</v>
      </c>
      <c r="C119" s="4">
        <v>7</v>
      </c>
    </row>
    <row x14ac:dyDescent="0.25" r="120" customHeight="1" ht="18.75">
      <c r="A120" s="1" t="s">
        <v>854</v>
      </c>
      <c r="B120" s="1" t="s">
        <v>4946</v>
      </c>
      <c r="C120" s="4">
        <v>0</v>
      </c>
    </row>
    <row x14ac:dyDescent="0.25" r="121" customHeight="1" ht="18.75">
      <c r="A121" s="1" t="s">
        <v>711</v>
      </c>
      <c r="B121" s="1" t="s">
        <v>4661</v>
      </c>
      <c r="C121" s="4">
        <v>0</v>
      </c>
    </row>
    <row x14ac:dyDescent="0.25" r="122" customHeight="1" ht="18.75">
      <c r="A122" s="1" t="s">
        <v>1440</v>
      </c>
      <c r="B122" s="1" t="s">
        <v>4947</v>
      </c>
      <c r="C122" s="4">
        <v>0</v>
      </c>
    </row>
    <row x14ac:dyDescent="0.25" r="123" customHeight="1" ht="18.75">
      <c r="A123" s="1" t="s">
        <v>4547</v>
      </c>
      <c r="B123" s="1" t="s">
        <v>4948</v>
      </c>
      <c r="C123" s="4">
        <v>122</v>
      </c>
    </row>
    <row x14ac:dyDescent="0.25" r="124" customHeight="1" ht="18.75">
      <c r="A124" s="1" t="s">
        <v>1427</v>
      </c>
      <c r="B124" s="1" t="s">
        <v>4662</v>
      </c>
      <c r="C124" s="4">
        <v>2</v>
      </c>
    </row>
    <row x14ac:dyDescent="0.25" r="125" customHeight="1" ht="18.75">
      <c r="A125" s="1" t="s">
        <v>745</v>
      </c>
      <c r="B125" s="1" t="s">
        <v>4663</v>
      </c>
      <c r="C125" s="4">
        <v>27</v>
      </c>
    </row>
    <row x14ac:dyDescent="0.25" r="126" customHeight="1" ht="18.75">
      <c r="A126" s="1" t="s">
        <v>726</v>
      </c>
      <c r="B126" s="1" t="s">
        <v>1762</v>
      </c>
      <c r="C126" s="4">
        <v>0</v>
      </c>
    </row>
    <row x14ac:dyDescent="0.25" r="127" customHeight="1" ht="18.75">
      <c r="A127" s="1" t="s">
        <v>1415</v>
      </c>
      <c r="B127" s="1" t="s">
        <v>4664</v>
      </c>
      <c r="C127" s="4">
        <v>0</v>
      </c>
    </row>
    <row x14ac:dyDescent="0.25" r="128" customHeight="1" ht="18.75">
      <c r="A128" s="1" t="s">
        <v>1319</v>
      </c>
      <c r="B128" s="1" t="s">
        <v>4949</v>
      </c>
      <c r="C128" s="4">
        <v>4</v>
      </c>
    </row>
    <row x14ac:dyDescent="0.25" r="129" customHeight="1" ht="18.75">
      <c r="A129" s="1" t="s">
        <v>1083</v>
      </c>
      <c r="B129" s="1" t="s">
        <v>4665</v>
      </c>
      <c r="C129" s="4">
        <v>0</v>
      </c>
    </row>
    <row x14ac:dyDescent="0.25" r="130" customHeight="1" ht="18.75">
      <c r="A130" s="1" t="s">
        <v>1435</v>
      </c>
      <c r="B130" s="1" t="s">
        <v>2138</v>
      </c>
      <c r="C130" s="4">
        <v>0</v>
      </c>
    </row>
    <row x14ac:dyDescent="0.25" r="131" customHeight="1" ht="18.75">
      <c r="A131" s="1" t="s">
        <v>1171</v>
      </c>
      <c r="B131" s="1" t="s">
        <v>4666</v>
      </c>
      <c r="C131" s="4">
        <v>13</v>
      </c>
    </row>
    <row x14ac:dyDescent="0.25" r="132" customHeight="1" ht="18.75">
      <c r="A132" s="1" t="s">
        <v>693</v>
      </c>
      <c r="B132" s="1" t="s">
        <v>1763</v>
      </c>
      <c r="C132" s="4">
        <v>10</v>
      </c>
    </row>
    <row x14ac:dyDescent="0.25" r="133" customHeight="1" ht="18.75">
      <c r="A133" s="1" t="s">
        <v>946</v>
      </c>
      <c r="B133" s="1" t="s">
        <v>2139</v>
      </c>
      <c r="C133" s="4">
        <v>0</v>
      </c>
    </row>
    <row x14ac:dyDescent="0.25" r="134" customHeight="1" ht="18.75">
      <c r="A134" s="1" t="s">
        <v>1135</v>
      </c>
      <c r="B134" s="1" t="s">
        <v>4950</v>
      </c>
      <c r="C134" s="4">
        <v>3</v>
      </c>
    </row>
    <row x14ac:dyDescent="0.25" r="135" customHeight="1" ht="18.75">
      <c r="A135" s="1" t="s">
        <v>785</v>
      </c>
      <c r="B135" s="1" t="s">
        <v>4667</v>
      </c>
      <c r="C135" s="4">
        <v>5</v>
      </c>
    </row>
    <row x14ac:dyDescent="0.25" r="136" customHeight="1" ht="18.75">
      <c r="A136" s="1" t="s">
        <v>3294</v>
      </c>
      <c r="B136" s="1" t="s">
        <v>4668</v>
      </c>
      <c r="C136" s="4">
        <v>12</v>
      </c>
    </row>
    <row x14ac:dyDescent="0.25" r="137" customHeight="1" ht="18.75">
      <c r="A137" s="1" t="s">
        <v>1340</v>
      </c>
      <c r="B137" s="1" t="s">
        <v>4669</v>
      </c>
      <c r="C137" s="4">
        <v>6</v>
      </c>
    </row>
    <row x14ac:dyDescent="0.25" r="138" customHeight="1" ht="18.75">
      <c r="A138" s="1" t="s">
        <v>1482</v>
      </c>
      <c r="B138" s="1" t="s">
        <v>4951</v>
      </c>
      <c r="C138" s="4">
        <v>4</v>
      </c>
    </row>
    <row x14ac:dyDescent="0.25" r="139" customHeight="1" ht="18.75">
      <c r="A139" s="1" t="s">
        <v>543</v>
      </c>
      <c r="B139" s="1" t="s">
        <v>2430</v>
      </c>
      <c r="C139" s="4">
        <v>1</v>
      </c>
    </row>
    <row x14ac:dyDescent="0.25" r="140" customHeight="1" ht="18.75">
      <c r="A140" s="1" t="s">
        <v>1351</v>
      </c>
      <c r="B140" s="1" t="s">
        <v>4952</v>
      </c>
      <c r="C140" s="4">
        <v>2</v>
      </c>
    </row>
    <row x14ac:dyDescent="0.25" r="141" customHeight="1" ht="18.75">
      <c r="A141" s="1" t="s">
        <v>1718</v>
      </c>
      <c r="B141" s="1" t="s">
        <v>4953</v>
      </c>
      <c r="C141" s="4">
        <v>118</v>
      </c>
    </row>
    <row x14ac:dyDescent="0.25" r="142" customHeight="1" ht="18.75">
      <c r="A142" s="1" t="s">
        <v>1097</v>
      </c>
      <c r="B142" s="1" t="s">
        <v>1764</v>
      </c>
      <c r="C142" s="4">
        <v>1</v>
      </c>
    </row>
    <row x14ac:dyDescent="0.25" r="143" customHeight="1" ht="18.75">
      <c r="A143" s="1" t="s">
        <v>1261</v>
      </c>
      <c r="B143" s="1" t="s">
        <v>1954</v>
      </c>
      <c r="C143" s="4">
        <v>0</v>
      </c>
    </row>
    <row x14ac:dyDescent="0.25" r="144" customHeight="1" ht="18.75">
      <c r="A144" s="1" t="s">
        <v>546</v>
      </c>
      <c r="B144" s="1" t="s">
        <v>2431</v>
      </c>
      <c r="C144" s="4">
        <v>1</v>
      </c>
    </row>
    <row x14ac:dyDescent="0.25" r="145" customHeight="1" ht="18.75">
      <c r="A145" s="1" t="s">
        <v>1477</v>
      </c>
      <c r="B145" s="1" t="s">
        <v>2149</v>
      </c>
      <c r="C145" s="4">
        <v>8</v>
      </c>
    </row>
    <row x14ac:dyDescent="0.25" r="146" customHeight="1" ht="18.75">
      <c r="A146" s="1" t="s">
        <v>1173</v>
      </c>
      <c r="B146" s="1" t="s">
        <v>1765</v>
      </c>
      <c r="C146" s="4">
        <v>0</v>
      </c>
    </row>
    <row x14ac:dyDescent="0.25" r="147" customHeight="1" ht="18.75">
      <c r="A147" s="1" t="s">
        <v>676</v>
      </c>
      <c r="B147" s="1" t="s">
        <v>1766</v>
      </c>
      <c r="C147" s="4">
        <v>0</v>
      </c>
    </row>
    <row x14ac:dyDescent="0.25" r="148" customHeight="1" ht="18.75">
      <c r="A148" s="1" t="s">
        <v>356</v>
      </c>
      <c r="B148" s="1" t="s">
        <v>1767</v>
      </c>
      <c r="C148" s="4">
        <v>1</v>
      </c>
    </row>
    <row x14ac:dyDescent="0.25" r="149" customHeight="1" ht="18.75">
      <c r="A149" s="1" t="s">
        <v>1713</v>
      </c>
      <c r="B149" s="1" t="s">
        <v>4671</v>
      </c>
      <c r="C149" s="4">
        <v>6</v>
      </c>
    </row>
    <row x14ac:dyDescent="0.25" r="150" customHeight="1" ht="18.75">
      <c r="A150" s="1" t="s">
        <v>690</v>
      </c>
      <c r="B150" s="1" t="s">
        <v>1768</v>
      </c>
      <c r="C150" s="4">
        <v>0</v>
      </c>
    </row>
    <row x14ac:dyDescent="0.25" r="151" customHeight="1" ht="18.75">
      <c r="A151" s="1" t="s">
        <v>1115</v>
      </c>
      <c r="B151" s="1" t="s">
        <v>2154</v>
      </c>
      <c r="C151" s="4">
        <v>9</v>
      </c>
    </row>
    <row x14ac:dyDescent="0.25" r="152" customHeight="1" ht="18.75">
      <c r="A152" s="1" t="s">
        <v>764</v>
      </c>
      <c r="B152" s="1" t="s">
        <v>4672</v>
      </c>
      <c r="C152" s="4">
        <v>0</v>
      </c>
    </row>
    <row x14ac:dyDescent="0.25" r="153" customHeight="1" ht="18.75">
      <c r="A153" s="1" t="s">
        <v>640</v>
      </c>
      <c r="B153" s="1" t="s">
        <v>1769</v>
      </c>
      <c r="C153" s="4">
        <v>0</v>
      </c>
    </row>
    <row x14ac:dyDescent="0.25" r="154" customHeight="1" ht="18.75">
      <c r="A154" s="1" t="s">
        <v>982</v>
      </c>
      <c r="B154" s="1" t="s">
        <v>4673</v>
      </c>
      <c r="C154" s="4">
        <v>1</v>
      </c>
    </row>
    <row x14ac:dyDescent="0.25" r="155" customHeight="1" ht="18.75">
      <c r="A155" s="1" t="s">
        <v>545</v>
      </c>
      <c r="B155" s="1" t="s">
        <v>4954</v>
      </c>
      <c r="C155" s="4">
        <v>3</v>
      </c>
    </row>
    <row x14ac:dyDescent="0.25" r="156" customHeight="1" ht="18.75">
      <c r="A156" s="1" t="s">
        <v>1546</v>
      </c>
      <c r="B156" s="1" t="s">
        <v>4955</v>
      </c>
      <c r="C156" s="4">
        <v>5</v>
      </c>
    </row>
    <row x14ac:dyDescent="0.25" r="157" customHeight="1" ht="18.75">
      <c r="A157" s="1" t="s">
        <v>1627</v>
      </c>
      <c r="B157" s="1" t="s">
        <v>2155</v>
      </c>
      <c r="C157" s="4">
        <v>0</v>
      </c>
    </row>
    <row x14ac:dyDescent="0.25" r="158" customHeight="1" ht="18.75">
      <c r="A158" s="1" t="s">
        <v>1320</v>
      </c>
      <c r="B158" s="1" t="s">
        <v>4675</v>
      </c>
      <c r="C158" s="4">
        <v>3</v>
      </c>
    </row>
    <row x14ac:dyDescent="0.25" r="159" customHeight="1" ht="18.75">
      <c r="A159" s="1" t="s">
        <v>373</v>
      </c>
      <c r="B159" s="1" t="s">
        <v>1771</v>
      </c>
      <c r="C159" s="4">
        <v>1</v>
      </c>
    </row>
    <row x14ac:dyDescent="0.25" r="160" customHeight="1" ht="18.75">
      <c r="A160" s="1" t="s">
        <v>1226</v>
      </c>
      <c r="B160" s="1" t="s">
        <v>1955</v>
      </c>
      <c r="C160" s="4">
        <v>1</v>
      </c>
    </row>
    <row x14ac:dyDescent="0.25" r="161" customHeight="1" ht="18.75">
      <c r="A161" s="1" t="s">
        <v>1180</v>
      </c>
      <c r="B161" s="1" t="s">
        <v>4676</v>
      </c>
      <c r="C161" s="4">
        <v>1</v>
      </c>
    </row>
    <row x14ac:dyDescent="0.25" r="162" customHeight="1" ht="18.75">
      <c r="A162" s="1" t="s">
        <v>775</v>
      </c>
      <c r="B162" s="1" t="s">
        <v>2432</v>
      </c>
      <c r="C162" s="4">
        <v>107</v>
      </c>
    </row>
    <row x14ac:dyDescent="0.25" r="163" customHeight="1" ht="18.75">
      <c r="A163" s="1" t="s">
        <v>375</v>
      </c>
      <c r="B163" s="1" t="s">
        <v>1772</v>
      </c>
      <c r="C163" s="4">
        <v>13</v>
      </c>
    </row>
    <row x14ac:dyDescent="0.25" r="164" customHeight="1" ht="18.75">
      <c r="A164" s="1" t="s">
        <v>642</v>
      </c>
      <c r="B164" s="1" t="s">
        <v>1773</v>
      </c>
      <c r="C164" s="4">
        <v>1</v>
      </c>
    </row>
    <row x14ac:dyDescent="0.25" r="165" customHeight="1" ht="18.75">
      <c r="A165" s="1" t="s">
        <v>1213</v>
      </c>
      <c r="B165" s="1" t="s">
        <v>1774</v>
      </c>
      <c r="C165" s="4">
        <v>1</v>
      </c>
    </row>
    <row x14ac:dyDescent="0.25" r="166" customHeight="1" ht="18.75">
      <c r="A166" s="1" t="s">
        <v>1023</v>
      </c>
      <c r="B166" s="1" t="s">
        <v>1775</v>
      </c>
      <c r="C166" s="4">
        <v>2</v>
      </c>
    </row>
    <row x14ac:dyDescent="0.25" r="167" customHeight="1" ht="18.75">
      <c r="A167" s="1" t="s">
        <v>1528</v>
      </c>
      <c r="B167" s="1" t="s">
        <v>4677</v>
      </c>
      <c r="C167" s="4">
        <v>6</v>
      </c>
    </row>
    <row x14ac:dyDescent="0.25" r="168" customHeight="1" ht="18.75">
      <c r="A168" s="1" t="s">
        <v>489</v>
      </c>
      <c r="B168" s="1" t="s">
        <v>4956</v>
      </c>
      <c r="C168" s="4">
        <v>5</v>
      </c>
    </row>
    <row x14ac:dyDescent="0.25" r="169" customHeight="1" ht="18.75">
      <c r="A169" s="1" t="s">
        <v>1565</v>
      </c>
      <c r="B169" s="1" t="s">
        <v>1777</v>
      </c>
      <c r="C169" s="4">
        <v>1</v>
      </c>
    </row>
    <row x14ac:dyDescent="0.25" r="170" customHeight="1" ht="18.75">
      <c r="A170" s="1" t="s">
        <v>1691</v>
      </c>
      <c r="B170" s="1" t="s">
        <v>4957</v>
      </c>
      <c r="C170" s="4">
        <v>0</v>
      </c>
    </row>
    <row x14ac:dyDescent="0.25" r="171" customHeight="1" ht="18.75">
      <c r="A171" s="1" t="s">
        <v>1421</v>
      </c>
      <c r="B171" s="1" t="s">
        <v>4678</v>
      </c>
      <c r="C171" s="4">
        <v>40</v>
      </c>
    </row>
    <row x14ac:dyDescent="0.25" r="172" customHeight="1" ht="18.75">
      <c r="A172" s="1" t="s">
        <v>555</v>
      </c>
      <c r="B172" s="1" t="s">
        <v>2003</v>
      </c>
      <c r="C172" s="4">
        <v>3</v>
      </c>
    </row>
    <row x14ac:dyDescent="0.25" r="173" customHeight="1" ht="18.75">
      <c r="A173" s="1" t="s">
        <v>4503</v>
      </c>
      <c r="B173" s="1" t="s">
        <v>4958</v>
      </c>
      <c r="C173" s="4">
        <v>135</v>
      </c>
    </row>
    <row x14ac:dyDescent="0.25" r="174" customHeight="1" ht="18.75">
      <c r="A174" s="1" t="s">
        <v>1505</v>
      </c>
      <c r="B174" s="1" t="s">
        <v>1956</v>
      </c>
      <c r="C174" s="4">
        <v>0</v>
      </c>
    </row>
    <row x14ac:dyDescent="0.25" r="175" customHeight="1" ht="18.75">
      <c r="A175" s="1" t="s">
        <v>990</v>
      </c>
      <c r="B175" s="1" t="s">
        <v>1778</v>
      </c>
      <c r="C175" s="4">
        <v>8</v>
      </c>
    </row>
    <row x14ac:dyDescent="0.25" r="176" customHeight="1" ht="18.75">
      <c r="A176" s="1" t="s">
        <v>547</v>
      </c>
      <c r="B176" s="1" t="s">
        <v>2433</v>
      </c>
      <c r="C176" s="4">
        <v>1</v>
      </c>
    </row>
    <row x14ac:dyDescent="0.25" r="177" customHeight="1" ht="18.75">
      <c r="A177" s="1" t="s">
        <v>1396</v>
      </c>
      <c r="B177" s="1" t="s">
        <v>4679</v>
      </c>
      <c r="C177" s="4">
        <v>1</v>
      </c>
    </row>
    <row x14ac:dyDescent="0.25" r="178" customHeight="1" ht="18.75">
      <c r="A178" s="1" t="s">
        <v>665</v>
      </c>
      <c r="B178" s="1" t="s">
        <v>1779</v>
      </c>
      <c r="C178" s="4">
        <v>1</v>
      </c>
    </row>
    <row x14ac:dyDescent="0.25" r="179" customHeight="1" ht="18.75">
      <c r="A179" s="1" t="s">
        <v>2838</v>
      </c>
      <c r="B179" s="1" t="s">
        <v>4959</v>
      </c>
      <c r="C179" s="4">
        <v>4</v>
      </c>
    </row>
    <row x14ac:dyDescent="0.25" r="180" customHeight="1" ht="18.75">
      <c r="A180" s="1" t="s">
        <v>1379</v>
      </c>
      <c r="B180" s="1" t="s">
        <v>4680</v>
      </c>
      <c r="C180" s="4">
        <v>5</v>
      </c>
    </row>
    <row x14ac:dyDescent="0.25" r="181" customHeight="1" ht="18.75">
      <c r="A181" s="1" t="s">
        <v>1064</v>
      </c>
      <c r="B181" s="1" t="s">
        <v>2162</v>
      </c>
      <c r="C181" s="4">
        <v>5</v>
      </c>
    </row>
    <row x14ac:dyDescent="0.25" r="182" customHeight="1" ht="18.75">
      <c r="A182" s="1" t="s">
        <v>1419</v>
      </c>
      <c r="B182" s="1" t="s">
        <v>1780</v>
      </c>
      <c r="C182" s="4">
        <v>1</v>
      </c>
    </row>
    <row x14ac:dyDescent="0.25" r="183" customHeight="1" ht="18.75">
      <c r="A183" s="1" t="s">
        <v>1488</v>
      </c>
      <c r="B183" s="1" t="s">
        <v>2163</v>
      </c>
      <c r="C183" s="4">
        <v>0</v>
      </c>
    </row>
    <row x14ac:dyDescent="0.25" r="184" customHeight="1" ht="18.75">
      <c r="A184" s="1" t="s">
        <v>1095</v>
      </c>
      <c r="B184" s="1" t="s">
        <v>4960</v>
      </c>
      <c r="C184" s="4">
        <v>0</v>
      </c>
    </row>
    <row x14ac:dyDescent="0.25" r="185" customHeight="1" ht="18.75">
      <c r="A185" s="1" t="s">
        <v>4552</v>
      </c>
      <c r="B185" s="1" t="s">
        <v>4961</v>
      </c>
      <c r="C185" s="4">
        <v>0</v>
      </c>
    </row>
    <row x14ac:dyDescent="0.25" r="186" customHeight="1" ht="18.75">
      <c r="A186" s="1" t="s">
        <v>957</v>
      </c>
      <c r="B186" s="1" t="s">
        <v>4681</v>
      </c>
      <c r="C186" s="4">
        <v>8</v>
      </c>
    </row>
    <row x14ac:dyDescent="0.25" r="187" customHeight="1" ht="18.75">
      <c r="A187" s="1" t="s">
        <v>783</v>
      </c>
      <c r="B187" s="1" t="s">
        <v>1781</v>
      </c>
      <c r="C187" s="4">
        <v>0</v>
      </c>
    </row>
    <row x14ac:dyDescent="0.25" r="188" customHeight="1" ht="18.75">
      <c r="A188" s="1" t="s">
        <v>535</v>
      </c>
      <c r="B188" s="1" t="s">
        <v>1782</v>
      </c>
      <c r="C188" s="4">
        <v>13</v>
      </c>
    </row>
    <row x14ac:dyDescent="0.25" r="189" customHeight="1" ht="18.75">
      <c r="A189" s="1" t="s">
        <v>457</v>
      </c>
      <c r="B189" s="1" t="s">
        <v>4682</v>
      </c>
      <c r="C189" s="4">
        <v>0</v>
      </c>
    </row>
    <row x14ac:dyDescent="0.25" r="190" customHeight="1" ht="18.75">
      <c r="A190" s="1" t="s">
        <v>1499</v>
      </c>
      <c r="B190" s="1" t="s">
        <v>1957</v>
      </c>
      <c r="C190" s="4">
        <v>4</v>
      </c>
    </row>
    <row x14ac:dyDescent="0.25" r="191" customHeight="1" ht="18.75">
      <c r="A191" s="1" t="s">
        <v>1552</v>
      </c>
      <c r="B191" s="1" t="s">
        <v>1783</v>
      </c>
      <c r="C191" s="4">
        <v>4</v>
      </c>
    </row>
    <row x14ac:dyDescent="0.25" r="192" customHeight="1" ht="18.75">
      <c r="A192" s="1" t="s">
        <v>1147</v>
      </c>
      <c r="B192" s="1" t="s">
        <v>2005</v>
      </c>
      <c r="C192" s="4">
        <v>25</v>
      </c>
    </row>
    <row x14ac:dyDescent="0.25" r="193" customHeight="1" ht="18.75">
      <c r="A193" s="1" t="s">
        <v>1523</v>
      </c>
      <c r="B193" s="1" t="s">
        <v>4683</v>
      </c>
      <c r="C193" s="4">
        <v>1</v>
      </c>
    </row>
    <row x14ac:dyDescent="0.25" r="194" customHeight="1" ht="18.75">
      <c r="A194" s="1" t="s">
        <v>1684</v>
      </c>
      <c r="B194" s="1" t="s">
        <v>4962</v>
      </c>
      <c r="C194" s="4">
        <v>61</v>
      </c>
    </row>
    <row x14ac:dyDescent="0.25" r="195" customHeight="1" ht="18.75">
      <c r="A195" s="1" t="s">
        <v>788</v>
      </c>
      <c r="B195" s="1" t="s">
        <v>4684</v>
      </c>
      <c r="C195" s="4">
        <v>0</v>
      </c>
    </row>
    <row x14ac:dyDescent="0.25" r="196" customHeight="1" ht="18.75">
      <c r="A196" s="1" t="s">
        <v>1307</v>
      </c>
      <c r="B196" s="1" t="s">
        <v>2006</v>
      </c>
      <c r="C196" s="4">
        <v>0</v>
      </c>
    </row>
    <row x14ac:dyDescent="0.25" r="197" customHeight="1" ht="18.75">
      <c r="A197" s="1" t="s">
        <v>1317</v>
      </c>
      <c r="B197" s="1" t="s">
        <v>4685</v>
      </c>
      <c r="C197" s="4">
        <v>2</v>
      </c>
    </row>
    <row x14ac:dyDescent="0.25" r="198" customHeight="1" ht="18.75">
      <c r="A198" s="1" t="s">
        <v>1186</v>
      </c>
      <c r="B198" s="1" t="s">
        <v>4963</v>
      </c>
      <c r="C198" s="4">
        <v>0</v>
      </c>
    </row>
    <row x14ac:dyDescent="0.25" r="199" customHeight="1" ht="18.75">
      <c r="A199" s="1" t="s">
        <v>890</v>
      </c>
      <c r="B199" s="1" t="s">
        <v>1958</v>
      </c>
      <c r="C199" s="4">
        <v>1</v>
      </c>
    </row>
    <row x14ac:dyDescent="0.25" r="200" customHeight="1" ht="18.75">
      <c r="A200" s="1" t="s">
        <v>648</v>
      </c>
      <c r="B200" s="1" t="s">
        <v>1786</v>
      </c>
      <c r="C200" s="4">
        <v>0</v>
      </c>
    </row>
    <row x14ac:dyDescent="0.25" r="201" customHeight="1" ht="18.75">
      <c r="A201" s="1" t="s">
        <v>483</v>
      </c>
      <c r="B201" s="1" t="s">
        <v>1787</v>
      </c>
      <c r="C201" s="4">
        <v>0</v>
      </c>
    </row>
    <row x14ac:dyDescent="0.25" r="202" customHeight="1" ht="18.75">
      <c r="A202" s="1" t="s">
        <v>475</v>
      </c>
      <c r="B202" s="1" t="s">
        <v>1788</v>
      </c>
      <c r="C202" s="4">
        <v>0</v>
      </c>
    </row>
    <row x14ac:dyDescent="0.25" r="203" customHeight="1" ht="18.75">
      <c r="A203" s="1" t="s">
        <v>887</v>
      </c>
      <c r="B203" s="1" t="s">
        <v>4964</v>
      </c>
      <c r="C203" s="4">
        <v>4</v>
      </c>
    </row>
    <row x14ac:dyDescent="0.25" r="204" customHeight="1" ht="18.75">
      <c r="A204" s="1" t="s">
        <v>1330</v>
      </c>
      <c r="B204" s="1" t="s">
        <v>4687</v>
      </c>
      <c r="C204" s="4">
        <v>11</v>
      </c>
    </row>
    <row x14ac:dyDescent="0.25" r="205" customHeight="1" ht="18.75">
      <c r="A205" s="1" t="s">
        <v>1534</v>
      </c>
      <c r="B205" s="1" t="s">
        <v>2436</v>
      </c>
      <c r="C205" s="4">
        <v>0</v>
      </c>
    </row>
    <row x14ac:dyDescent="0.25" r="206" customHeight="1" ht="18.75">
      <c r="A206" s="1" t="s">
        <v>1561</v>
      </c>
      <c r="B206" s="1" t="s">
        <v>1789</v>
      </c>
      <c r="C206" s="4">
        <v>0</v>
      </c>
    </row>
    <row x14ac:dyDescent="0.25" r="207" customHeight="1" ht="18.75">
      <c r="A207" s="1" t="s">
        <v>752</v>
      </c>
      <c r="B207" s="1" t="s">
        <v>4965</v>
      </c>
      <c r="C207" s="4">
        <v>29</v>
      </c>
    </row>
    <row x14ac:dyDescent="0.25" r="208" customHeight="1" ht="18.75">
      <c r="A208" s="1" t="s">
        <v>1236</v>
      </c>
      <c r="B208" s="1" t="s">
        <v>4966</v>
      </c>
      <c r="C208" s="4">
        <v>0</v>
      </c>
    </row>
    <row x14ac:dyDescent="0.25" r="209" customHeight="1" ht="18.75">
      <c r="A209" s="1" t="s">
        <v>1035</v>
      </c>
      <c r="B209" s="1" t="s">
        <v>4688</v>
      </c>
      <c r="C209" s="4">
        <v>3</v>
      </c>
    </row>
    <row x14ac:dyDescent="0.25" r="210" customHeight="1" ht="18.75">
      <c r="A210" s="1" t="s">
        <v>722</v>
      </c>
      <c r="B210" s="1" t="s">
        <v>4689</v>
      </c>
      <c r="C210" s="4">
        <v>0</v>
      </c>
    </row>
    <row x14ac:dyDescent="0.25" r="211" customHeight="1" ht="18.75">
      <c r="A211" s="1" t="s">
        <v>643</v>
      </c>
      <c r="B211" s="1" t="s">
        <v>1790</v>
      </c>
      <c r="C211" s="4">
        <v>3</v>
      </c>
    </row>
    <row x14ac:dyDescent="0.25" r="212" customHeight="1" ht="18.75">
      <c r="A212" s="1" t="s">
        <v>1414</v>
      </c>
      <c r="B212" s="1" t="s">
        <v>4967</v>
      </c>
      <c r="C212" s="4">
        <v>2</v>
      </c>
    </row>
    <row x14ac:dyDescent="0.25" r="213" customHeight="1" ht="18.75">
      <c r="A213" s="1" t="s">
        <v>1257</v>
      </c>
      <c r="B213" s="1" t="s">
        <v>1959</v>
      </c>
      <c r="C213" s="4">
        <v>1</v>
      </c>
    </row>
    <row x14ac:dyDescent="0.25" r="214" customHeight="1" ht="18.75">
      <c r="A214" s="1" t="s">
        <v>1063</v>
      </c>
      <c r="B214" s="1" t="s">
        <v>1791</v>
      </c>
      <c r="C214" s="4">
        <v>0</v>
      </c>
    </row>
    <row x14ac:dyDescent="0.25" r="215" customHeight="1" ht="18.75">
      <c r="A215" s="1" t="s">
        <v>1692</v>
      </c>
      <c r="B215" s="1" t="s">
        <v>1792</v>
      </c>
      <c r="C215" s="4">
        <v>0</v>
      </c>
    </row>
    <row x14ac:dyDescent="0.25" r="216" customHeight="1" ht="18.75">
      <c r="A216" s="1" t="s">
        <v>889</v>
      </c>
      <c r="B216" s="1" t="s">
        <v>2010</v>
      </c>
      <c r="C216" s="4">
        <v>1</v>
      </c>
    </row>
    <row x14ac:dyDescent="0.25" r="217" customHeight="1" ht="18.75">
      <c r="A217" s="1" t="s">
        <v>412</v>
      </c>
      <c r="B217" s="1" t="s">
        <v>4690</v>
      </c>
      <c r="C217" s="4">
        <v>4</v>
      </c>
    </row>
    <row x14ac:dyDescent="0.25" r="218" customHeight="1" ht="18.75">
      <c r="A218" s="1" t="s">
        <v>1638</v>
      </c>
      <c r="B218" s="1" t="s">
        <v>2438</v>
      </c>
      <c r="C218" s="4">
        <v>1</v>
      </c>
    </row>
    <row x14ac:dyDescent="0.25" r="219" customHeight="1" ht="18.75">
      <c r="A219" s="1" t="s">
        <v>1387</v>
      </c>
      <c r="B219" s="1" t="s">
        <v>4968</v>
      </c>
      <c r="C219" s="4">
        <v>1</v>
      </c>
    </row>
    <row x14ac:dyDescent="0.25" r="220" customHeight="1" ht="18.75">
      <c r="A220" s="1" t="s">
        <v>796</v>
      </c>
      <c r="B220" s="1" t="s">
        <v>4691</v>
      </c>
      <c r="C220" s="4">
        <v>23</v>
      </c>
    </row>
    <row x14ac:dyDescent="0.25" r="221" customHeight="1" ht="18.75">
      <c r="A221" s="1" t="s">
        <v>1201</v>
      </c>
      <c r="B221" s="1" t="s">
        <v>2441</v>
      </c>
      <c r="C221" s="4">
        <v>10</v>
      </c>
    </row>
    <row x14ac:dyDescent="0.25" r="222" customHeight="1" ht="18.75">
      <c r="A222" s="1" t="s">
        <v>559</v>
      </c>
      <c r="B222" s="1" t="s">
        <v>4692</v>
      </c>
      <c r="C222" s="4">
        <v>1</v>
      </c>
    </row>
    <row x14ac:dyDescent="0.25" r="223" customHeight="1" ht="18.75">
      <c r="A223" s="1" t="s">
        <v>1045</v>
      </c>
      <c r="B223" s="1" t="s">
        <v>2172</v>
      </c>
      <c r="C223" s="4">
        <v>2</v>
      </c>
    </row>
    <row x14ac:dyDescent="0.25" r="224" customHeight="1" ht="18.75">
      <c r="A224" s="1" t="s">
        <v>1377</v>
      </c>
      <c r="B224" s="1" t="s">
        <v>4969</v>
      </c>
      <c r="C224" s="4">
        <v>0</v>
      </c>
    </row>
    <row x14ac:dyDescent="0.25" r="225" customHeight="1" ht="18.75">
      <c r="A225" s="1" t="s">
        <v>686</v>
      </c>
      <c r="B225" s="1" t="s">
        <v>1793</v>
      </c>
      <c r="C225" s="4">
        <v>0</v>
      </c>
    </row>
    <row x14ac:dyDescent="0.25" r="226" customHeight="1" ht="18.75">
      <c r="A226" s="1" t="s">
        <v>1136</v>
      </c>
      <c r="B226" s="1" t="s">
        <v>4970</v>
      </c>
      <c r="C226" s="4">
        <v>24</v>
      </c>
    </row>
    <row x14ac:dyDescent="0.25" r="227" customHeight="1" ht="18.75">
      <c r="A227" s="1" t="s">
        <v>431</v>
      </c>
      <c r="B227" s="1" t="s">
        <v>1794</v>
      </c>
      <c r="C227" s="4">
        <v>0</v>
      </c>
    </row>
    <row x14ac:dyDescent="0.25" r="228" customHeight="1" ht="18.75">
      <c r="A228" s="1" t="s">
        <v>1128</v>
      </c>
      <c r="B228" s="1" t="s">
        <v>2011</v>
      </c>
      <c r="C228" s="4">
        <v>3</v>
      </c>
    </row>
    <row x14ac:dyDescent="0.25" r="229" customHeight="1" ht="18.75">
      <c r="A229" s="1" t="s">
        <v>725</v>
      </c>
      <c r="B229" s="1" t="s">
        <v>1795</v>
      </c>
      <c r="C229" s="4">
        <v>1</v>
      </c>
    </row>
    <row x14ac:dyDescent="0.25" r="230" customHeight="1" ht="18.75">
      <c r="A230" s="1" t="s">
        <v>1295</v>
      </c>
      <c r="B230" s="1" t="s">
        <v>1796</v>
      </c>
      <c r="C230" s="4">
        <v>0</v>
      </c>
    </row>
    <row x14ac:dyDescent="0.25" r="231" customHeight="1" ht="18.75">
      <c r="A231" s="1" t="s">
        <v>1043</v>
      </c>
      <c r="B231" s="1" t="s">
        <v>4693</v>
      </c>
      <c r="C231" s="4">
        <v>0</v>
      </c>
    </row>
    <row x14ac:dyDescent="0.25" r="232" customHeight="1" ht="18.75">
      <c r="A232" s="1" t="s">
        <v>1624</v>
      </c>
      <c r="B232" s="1" t="s">
        <v>4971</v>
      </c>
      <c r="C232" s="4">
        <v>5</v>
      </c>
    </row>
    <row x14ac:dyDescent="0.25" r="233" customHeight="1" ht="18.75">
      <c r="A233" s="1" t="s">
        <v>1085</v>
      </c>
      <c r="B233" s="1" t="s">
        <v>1797</v>
      </c>
      <c r="C233" s="4">
        <v>2</v>
      </c>
    </row>
    <row x14ac:dyDescent="0.25" r="234" customHeight="1" ht="18.75">
      <c r="A234" s="1" t="s">
        <v>813</v>
      </c>
      <c r="B234" s="1" t="s">
        <v>1798</v>
      </c>
      <c r="C234" s="4">
        <v>6</v>
      </c>
    </row>
    <row x14ac:dyDescent="0.25" r="235" customHeight="1" ht="18.75">
      <c r="A235" s="1" t="s">
        <v>1395</v>
      </c>
      <c r="B235" s="1" t="s">
        <v>4972</v>
      </c>
      <c r="C235" s="4">
        <v>6</v>
      </c>
    </row>
    <row x14ac:dyDescent="0.25" r="236" customHeight="1" ht="18.75">
      <c r="A236" s="1" t="s">
        <v>1397</v>
      </c>
      <c r="B236" s="1" t="s">
        <v>2442</v>
      </c>
      <c r="C236" s="4">
        <v>0</v>
      </c>
    </row>
    <row x14ac:dyDescent="0.25" r="237" customHeight="1" ht="18.75">
      <c r="A237" s="1" t="s">
        <v>4522</v>
      </c>
      <c r="B237" s="1" t="s">
        <v>4694</v>
      </c>
      <c r="C237" s="4">
        <v>6</v>
      </c>
    </row>
    <row x14ac:dyDescent="0.25" r="238" customHeight="1" ht="18.75">
      <c r="A238" s="1" t="s">
        <v>1304</v>
      </c>
      <c r="B238" s="1" t="s">
        <v>4695</v>
      </c>
      <c r="C238" s="4">
        <v>0</v>
      </c>
    </row>
    <row x14ac:dyDescent="0.25" r="239" customHeight="1" ht="18.75">
      <c r="A239" s="1" t="s">
        <v>970</v>
      </c>
      <c r="B239" s="1" t="s">
        <v>4696</v>
      </c>
      <c r="C239" s="4">
        <v>9</v>
      </c>
    </row>
    <row x14ac:dyDescent="0.25" r="240" customHeight="1" ht="18.75">
      <c r="A240" s="1" t="s">
        <v>1256</v>
      </c>
      <c r="B240" s="1" t="s">
        <v>1799</v>
      </c>
      <c r="C240" s="4">
        <v>1</v>
      </c>
    </row>
    <row x14ac:dyDescent="0.25" r="241" customHeight="1" ht="18.75">
      <c r="A241" s="1" t="s">
        <v>1006</v>
      </c>
      <c r="B241" s="1" t="s">
        <v>1800</v>
      </c>
      <c r="C241" s="4">
        <v>0</v>
      </c>
    </row>
    <row x14ac:dyDescent="0.25" r="242" customHeight="1" ht="18.75">
      <c r="A242" s="1" t="s">
        <v>1373</v>
      </c>
      <c r="B242" s="1" t="s">
        <v>2178</v>
      </c>
      <c r="C242" s="4">
        <v>3</v>
      </c>
    </row>
    <row x14ac:dyDescent="0.25" r="243" customHeight="1" ht="18.75">
      <c r="A243" s="1" t="s">
        <v>1336</v>
      </c>
      <c r="B243" s="1" t="s">
        <v>2443</v>
      </c>
      <c r="C243" s="4">
        <v>0</v>
      </c>
    </row>
    <row x14ac:dyDescent="0.25" r="244" customHeight="1" ht="18.75">
      <c r="A244" s="1" t="s">
        <v>1598</v>
      </c>
      <c r="B244" s="1" t="s">
        <v>1803</v>
      </c>
      <c r="C244" s="4">
        <v>0</v>
      </c>
    </row>
    <row x14ac:dyDescent="0.25" r="245" customHeight="1" ht="18.75">
      <c r="A245" s="1" t="s">
        <v>522</v>
      </c>
      <c r="B245" s="1" t="s">
        <v>1804</v>
      </c>
      <c r="C245" s="4">
        <v>4</v>
      </c>
    </row>
    <row x14ac:dyDescent="0.25" r="246" customHeight="1" ht="18.75">
      <c r="A246" s="1" t="s">
        <v>1496</v>
      </c>
      <c r="B246" s="1" t="s">
        <v>1960</v>
      </c>
      <c r="C246" s="4">
        <v>8</v>
      </c>
    </row>
    <row x14ac:dyDescent="0.25" r="247" customHeight="1" ht="18.75">
      <c r="A247" s="1" t="s">
        <v>1192</v>
      </c>
      <c r="B247" s="1" t="s">
        <v>1805</v>
      </c>
      <c r="C247" s="4">
        <v>0</v>
      </c>
    </row>
    <row x14ac:dyDescent="0.25" r="248" customHeight="1" ht="18.75">
      <c r="A248" s="1" t="s">
        <v>905</v>
      </c>
      <c r="B248" s="1" t="s">
        <v>1806</v>
      </c>
      <c r="C248" s="4">
        <v>0</v>
      </c>
    </row>
    <row x14ac:dyDescent="0.25" r="249" customHeight="1" ht="18.75">
      <c r="A249" s="1" t="s">
        <v>728</v>
      </c>
      <c r="B249" s="1" t="s">
        <v>2179</v>
      </c>
      <c r="C249" s="4">
        <v>0</v>
      </c>
    </row>
    <row x14ac:dyDescent="0.25" r="250" customHeight="1" ht="18.75">
      <c r="A250" s="1" t="s">
        <v>1168</v>
      </c>
      <c r="B250" s="1" t="s">
        <v>4697</v>
      </c>
      <c r="C250" s="4">
        <v>1</v>
      </c>
    </row>
    <row x14ac:dyDescent="0.25" r="251" customHeight="1" ht="18.75">
      <c r="A251" s="1" t="s">
        <v>1562</v>
      </c>
      <c r="B251" s="1" t="s">
        <v>4698</v>
      </c>
      <c r="C251" s="4">
        <v>7</v>
      </c>
    </row>
    <row x14ac:dyDescent="0.25" r="252" customHeight="1" ht="18.75">
      <c r="A252" s="1" t="s">
        <v>772</v>
      </c>
      <c r="B252" s="1" t="s">
        <v>1807</v>
      </c>
      <c r="C252" s="4">
        <v>3</v>
      </c>
    </row>
    <row x14ac:dyDescent="0.25" r="253" customHeight="1" ht="18.75">
      <c r="A253" s="1" t="s">
        <v>1639</v>
      </c>
      <c r="B253" s="1" t="s">
        <v>2182</v>
      </c>
      <c r="C253" s="4">
        <v>2</v>
      </c>
    </row>
    <row x14ac:dyDescent="0.25" r="254" customHeight="1" ht="18.75">
      <c r="A254" s="1" t="s">
        <v>1392</v>
      </c>
      <c r="B254" s="1" t="s">
        <v>4699</v>
      </c>
      <c r="C254" s="4">
        <v>7</v>
      </c>
    </row>
    <row x14ac:dyDescent="0.25" r="255" customHeight="1" ht="18.75">
      <c r="A255" s="1" t="s">
        <v>696</v>
      </c>
      <c r="B255" s="1" t="s">
        <v>1808</v>
      </c>
      <c r="C255" s="4">
        <v>1</v>
      </c>
    </row>
    <row x14ac:dyDescent="0.25" r="256" customHeight="1" ht="18.75">
      <c r="A256" s="1" t="s">
        <v>1473</v>
      </c>
      <c r="B256" s="1" t="s">
        <v>4973</v>
      </c>
      <c r="C256" s="4">
        <v>0</v>
      </c>
    </row>
    <row x14ac:dyDescent="0.25" r="257" customHeight="1" ht="18.75">
      <c r="A257" s="1" t="s">
        <v>4557</v>
      </c>
      <c r="B257" s="1" t="s">
        <v>4974</v>
      </c>
      <c r="C257" s="4">
        <v>1</v>
      </c>
    </row>
    <row x14ac:dyDescent="0.25" r="258" customHeight="1" ht="18.75">
      <c r="A258" s="1" t="s">
        <v>949</v>
      </c>
      <c r="B258" s="1" t="s">
        <v>1809</v>
      </c>
      <c r="C258" s="4">
        <v>0</v>
      </c>
    </row>
    <row x14ac:dyDescent="0.25" r="259" customHeight="1" ht="18.75">
      <c r="A259" s="1" t="s">
        <v>384</v>
      </c>
      <c r="B259" s="1" t="s">
        <v>4975</v>
      </c>
      <c r="C259" s="4">
        <v>10</v>
      </c>
    </row>
    <row x14ac:dyDescent="0.25" r="260" customHeight="1" ht="18.75">
      <c r="A260" s="1" t="s">
        <v>627</v>
      </c>
      <c r="B260" s="1" t="s">
        <v>2183</v>
      </c>
      <c r="C260" s="4">
        <v>3</v>
      </c>
    </row>
    <row x14ac:dyDescent="0.25" r="261" customHeight="1" ht="18.75">
      <c r="A261" s="1" t="s">
        <v>2891</v>
      </c>
      <c r="B261" s="1" t="s">
        <v>4701</v>
      </c>
      <c r="C261" s="4">
        <v>5</v>
      </c>
    </row>
    <row x14ac:dyDescent="0.25" r="262" customHeight="1" ht="18.75">
      <c r="A262" s="1" t="s">
        <v>621</v>
      </c>
      <c r="B262" s="1" t="s">
        <v>4702</v>
      </c>
      <c r="C262" s="4">
        <v>0</v>
      </c>
    </row>
    <row x14ac:dyDescent="0.25" r="263" customHeight="1" ht="18.75">
      <c r="A263" s="1" t="s">
        <v>865</v>
      </c>
      <c r="B263" s="1" t="s">
        <v>4703</v>
      </c>
      <c r="C263" s="4">
        <v>3</v>
      </c>
    </row>
    <row x14ac:dyDescent="0.25" r="264" customHeight="1" ht="18.75">
      <c r="A264" s="1" t="s">
        <v>1296</v>
      </c>
      <c r="B264" s="1" t="s">
        <v>4976</v>
      </c>
      <c r="C264" s="4">
        <v>3</v>
      </c>
    </row>
    <row x14ac:dyDescent="0.25" r="265" customHeight="1" ht="18.75">
      <c r="A265" s="1" t="s">
        <v>1673</v>
      </c>
      <c r="B265" s="1" t="s">
        <v>4977</v>
      </c>
      <c r="C265" s="4">
        <v>0</v>
      </c>
    </row>
    <row x14ac:dyDescent="0.25" r="266" customHeight="1" ht="18.75">
      <c r="A266" s="1" t="s">
        <v>999</v>
      </c>
      <c r="B266" s="1" t="s">
        <v>4704</v>
      </c>
      <c r="C266" s="4">
        <v>4</v>
      </c>
    </row>
    <row x14ac:dyDescent="0.25" r="267" customHeight="1" ht="18.75">
      <c r="A267" s="1" t="s">
        <v>609</v>
      </c>
      <c r="B267" s="1" t="s">
        <v>2444</v>
      </c>
      <c r="C267" s="4">
        <v>6</v>
      </c>
    </row>
    <row x14ac:dyDescent="0.25" r="268" customHeight="1" ht="18.75">
      <c r="A268" s="1" t="s">
        <v>497</v>
      </c>
      <c r="B268" s="1" t="s">
        <v>2445</v>
      </c>
      <c r="C268" s="4">
        <v>1</v>
      </c>
    </row>
    <row x14ac:dyDescent="0.25" r="269" customHeight="1" ht="18.75">
      <c r="A269" s="1" t="s">
        <v>405</v>
      </c>
      <c r="B269" s="1" t="s">
        <v>4705</v>
      </c>
      <c r="C269" s="4">
        <v>0</v>
      </c>
    </row>
    <row x14ac:dyDescent="0.25" r="270" customHeight="1" ht="18.75">
      <c r="A270" s="1" t="s">
        <v>638</v>
      </c>
      <c r="B270" s="1" t="s">
        <v>1811</v>
      </c>
      <c r="C270" s="4">
        <v>0</v>
      </c>
    </row>
    <row x14ac:dyDescent="0.25" r="271" customHeight="1" ht="18.75">
      <c r="A271" s="1" t="s">
        <v>927</v>
      </c>
      <c r="B271" s="1" t="s">
        <v>4978</v>
      </c>
      <c r="C271" s="4">
        <v>2</v>
      </c>
    </row>
    <row x14ac:dyDescent="0.25" r="272" customHeight="1" ht="18.75">
      <c r="A272" s="1" t="s">
        <v>910</v>
      </c>
      <c r="B272" s="1" t="s">
        <v>2188</v>
      </c>
      <c r="C272" s="4">
        <v>0</v>
      </c>
    </row>
    <row x14ac:dyDescent="0.25" r="273" customHeight="1" ht="18.75">
      <c r="A273" s="1" t="s">
        <v>774</v>
      </c>
      <c r="B273" s="1" t="s">
        <v>4706</v>
      </c>
      <c r="C273" s="4">
        <v>12</v>
      </c>
    </row>
    <row x14ac:dyDescent="0.25" r="274" customHeight="1" ht="18.75">
      <c r="A274" s="1" t="s">
        <v>1149</v>
      </c>
      <c r="B274" s="1" t="s">
        <v>4707</v>
      </c>
      <c r="C274" s="4">
        <v>1</v>
      </c>
    </row>
    <row x14ac:dyDescent="0.25" r="275" customHeight="1" ht="18.75">
      <c r="A275" s="1" t="s">
        <v>1027</v>
      </c>
      <c r="B275" s="1" t="s">
        <v>1812</v>
      </c>
      <c r="C275" s="4">
        <v>2</v>
      </c>
    </row>
    <row x14ac:dyDescent="0.25" r="276" customHeight="1" ht="18.75">
      <c r="A276" s="1" t="s">
        <v>437</v>
      </c>
      <c r="B276" s="1" t="s">
        <v>4708</v>
      </c>
      <c r="C276" s="4">
        <v>0</v>
      </c>
    </row>
    <row x14ac:dyDescent="0.25" r="277" customHeight="1" ht="18.75">
      <c r="A277" s="1" t="s">
        <v>1573</v>
      </c>
      <c r="B277" s="1" t="s">
        <v>4979</v>
      </c>
      <c r="C277" s="4">
        <v>1</v>
      </c>
    </row>
    <row x14ac:dyDescent="0.25" r="278" customHeight="1" ht="18.75">
      <c r="A278" s="1" t="s">
        <v>1463</v>
      </c>
      <c r="B278" s="1" t="s">
        <v>4709</v>
      </c>
      <c r="C278" s="4">
        <v>0</v>
      </c>
    </row>
    <row x14ac:dyDescent="0.25" r="279" customHeight="1" ht="18.75">
      <c r="A279" s="1" t="s">
        <v>410</v>
      </c>
      <c r="B279" s="1" t="s">
        <v>1961</v>
      </c>
      <c r="C279" s="4">
        <v>6</v>
      </c>
    </row>
    <row x14ac:dyDescent="0.25" r="280" customHeight="1" ht="18.75">
      <c r="A280" s="1" t="s">
        <v>480</v>
      </c>
      <c r="B280" s="1" t="s">
        <v>2449</v>
      </c>
      <c r="C280" s="4">
        <v>0</v>
      </c>
    </row>
    <row x14ac:dyDescent="0.25" r="281" customHeight="1" ht="18.75">
      <c r="A281" s="1" t="s">
        <v>1400</v>
      </c>
      <c r="B281" s="1" t="s">
        <v>1813</v>
      </c>
      <c r="C281" s="4">
        <v>6</v>
      </c>
    </row>
    <row x14ac:dyDescent="0.25" r="282" customHeight="1" ht="18.75">
      <c r="A282" s="1" t="s">
        <v>1232</v>
      </c>
      <c r="B282" s="1" t="s">
        <v>2016</v>
      </c>
      <c r="C282" s="4">
        <v>2</v>
      </c>
    </row>
    <row x14ac:dyDescent="0.25" r="283" customHeight="1" ht="18.75">
      <c r="A283" s="1" t="s">
        <v>723</v>
      </c>
      <c r="B283" s="1" t="s">
        <v>4710</v>
      </c>
      <c r="C283" s="4">
        <v>11</v>
      </c>
    </row>
    <row x14ac:dyDescent="0.25" r="284" customHeight="1" ht="18.75">
      <c r="A284" s="1" t="s">
        <v>1648</v>
      </c>
      <c r="B284" s="1" t="s">
        <v>4711</v>
      </c>
      <c r="C284" s="4">
        <v>8</v>
      </c>
    </row>
    <row x14ac:dyDescent="0.25" r="285" customHeight="1" ht="18.75">
      <c r="A285" s="1" t="s">
        <v>381</v>
      </c>
      <c r="B285" s="1" t="s">
        <v>2450</v>
      </c>
      <c r="C285" s="4">
        <v>0</v>
      </c>
    </row>
    <row x14ac:dyDescent="0.25" r="286" customHeight="1" ht="18.75">
      <c r="A286" s="1" t="s">
        <v>4560</v>
      </c>
      <c r="B286" s="1" t="s">
        <v>4980</v>
      </c>
      <c r="C286" s="4">
        <v>0</v>
      </c>
    </row>
    <row x14ac:dyDescent="0.25" r="287" customHeight="1" ht="18.75">
      <c r="A287" s="1" t="s">
        <v>1668</v>
      </c>
      <c r="B287" s="1" t="s">
        <v>4712</v>
      </c>
      <c r="C287" s="4">
        <v>12</v>
      </c>
    </row>
    <row x14ac:dyDescent="0.25" r="288" customHeight="1" ht="18.75">
      <c r="A288" s="1" t="s">
        <v>818</v>
      </c>
      <c r="B288" s="1" t="s">
        <v>1814</v>
      </c>
      <c r="C288" s="4">
        <v>5</v>
      </c>
    </row>
    <row x14ac:dyDescent="0.25" r="289" customHeight="1" ht="18.75">
      <c r="A289" s="1" t="s">
        <v>1315</v>
      </c>
      <c r="B289" s="1" t="s">
        <v>4713</v>
      </c>
      <c r="C289" s="4">
        <v>0</v>
      </c>
    </row>
    <row x14ac:dyDescent="0.25" r="290" customHeight="1" ht="18.75">
      <c r="A290" s="1" t="s">
        <v>4561</v>
      </c>
      <c r="B290" s="1" t="s">
        <v>4981</v>
      </c>
      <c r="C290" s="4">
        <v>0</v>
      </c>
    </row>
    <row x14ac:dyDescent="0.25" r="291" customHeight="1" ht="18.75">
      <c r="A291" s="1" t="s">
        <v>1651</v>
      </c>
      <c r="B291" s="1" t="s">
        <v>4982</v>
      </c>
      <c r="C291" s="4">
        <v>5</v>
      </c>
    </row>
    <row x14ac:dyDescent="0.25" r="292" customHeight="1" ht="18.75">
      <c r="A292" s="1" t="s">
        <v>1298</v>
      </c>
      <c r="B292" s="1" t="s">
        <v>4714</v>
      </c>
      <c r="C292" s="4">
        <v>0</v>
      </c>
    </row>
    <row x14ac:dyDescent="0.25" r="293" customHeight="1" ht="18.75">
      <c r="A293" s="1" t="s">
        <v>786</v>
      </c>
      <c r="B293" s="1" t="s">
        <v>1962</v>
      </c>
      <c r="C293" s="4">
        <v>1</v>
      </c>
    </row>
    <row x14ac:dyDescent="0.25" r="294" customHeight="1" ht="18.75">
      <c r="A294" s="1" t="s">
        <v>4163</v>
      </c>
      <c r="B294" s="1" t="s">
        <v>4983</v>
      </c>
      <c r="C294" s="4">
        <v>8</v>
      </c>
    </row>
    <row x14ac:dyDescent="0.25" r="295" customHeight="1" ht="18.75">
      <c r="A295" s="1" t="s">
        <v>4563</v>
      </c>
      <c r="B295" s="1" t="s">
        <v>4984</v>
      </c>
      <c r="C295" s="4">
        <v>1</v>
      </c>
    </row>
    <row x14ac:dyDescent="0.25" r="296" customHeight="1" ht="18.75">
      <c r="A296" s="1" t="s">
        <v>636</v>
      </c>
      <c r="B296" s="1" t="s">
        <v>2197</v>
      </c>
      <c r="C296" s="4">
        <v>3</v>
      </c>
    </row>
    <row x14ac:dyDescent="0.25" r="297" customHeight="1" ht="18.75">
      <c r="A297" s="1" t="s">
        <v>416</v>
      </c>
      <c r="B297" s="1" t="s">
        <v>2198</v>
      </c>
      <c r="C297" s="4">
        <v>2</v>
      </c>
    </row>
    <row x14ac:dyDescent="0.25" r="298" customHeight="1" ht="18.75">
      <c r="A298" s="1" t="s">
        <v>1325</v>
      </c>
      <c r="B298" s="1" t="s">
        <v>2018</v>
      </c>
      <c r="C298" s="4">
        <v>4</v>
      </c>
    </row>
    <row x14ac:dyDescent="0.25" r="299" customHeight="1" ht="18.75">
      <c r="A299" s="1" t="s">
        <v>608</v>
      </c>
      <c r="B299" s="1" t="s">
        <v>2019</v>
      </c>
      <c r="C299" s="4">
        <v>1</v>
      </c>
    </row>
    <row x14ac:dyDescent="0.25" r="300" customHeight="1" ht="18.75">
      <c r="A300" s="1" t="s">
        <v>1646</v>
      </c>
      <c r="B300" s="1" t="s">
        <v>4985</v>
      </c>
      <c r="C300" s="4">
        <v>17</v>
      </c>
    </row>
    <row x14ac:dyDescent="0.25" r="301" customHeight="1" ht="18.75">
      <c r="A301" s="1" t="s">
        <v>1284</v>
      </c>
      <c r="B301" s="1" t="s">
        <v>2021</v>
      </c>
      <c r="C301" s="4">
        <v>27</v>
      </c>
    </row>
    <row x14ac:dyDescent="0.25" r="302" customHeight="1" ht="18.75">
      <c r="A302" s="1" t="s">
        <v>4565</v>
      </c>
      <c r="B302" s="1" t="s">
        <v>4986</v>
      </c>
      <c r="C302" s="4">
        <v>118</v>
      </c>
    </row>
    <row x14ac:dyDescent="0.25" r="303" customHeight="1" ht="18.75">
      <c r="A303" s="1" t="s">
        <v>601</v>
      </c>
      <c r="B303" s="1" t="s">
        <v>1963</v>
      </c>
      <c r="C303" s="4">
        <v>8</v>
      </c>
    </row>
    <row x14ac:dyDescent="0.25" r="304" customHeight="1" ht="18.75">
      <c r="A304" s="1" t="s">
        <v>1593</v>
      </c>
      <c r="B304" s="1" t="s">
        <v>4987</v>
      </c>
      <c r="C304" s="4">
        <v>0</v>
      </c>
    </row>
    <row x14ac:dyDescent="0.25" r="305" customHeight="1" ht="18.75">
      <c r="A305" s="1" t="s">
        <v>1276</v>
      </c>
      <c r="B305" s="1" t="s">
        <v>1815</v>
      </c>
      <c r="C305" s="4">
        <v>8</v>
      </c>
    </row>
    <row x14ac:dyDescent="0.25" r="306" customHeight="1" ht="18.75">
      <c r="A306" s="1" t="s">
        <v>906</v>
      </c>
      <c r="B306" s="1" t="s">
        <v>1816</v>
      </c>
      <c r="C306" s="4">
        <v>5</v>
      </c>
    </row>
    <row x14ac:dyDescent="0.25" r="307" customHeight="1" ht="18.75">
      <c r="A307" s="1" t="s">
        <v>666</v>
      </c>
      <c r="B307" s="1" t="s">
        <v>2201</v>
      </c>
      <c r="C307" s="4">
        <v>1</v>
      </c>
    </row>
    <row x14ac:dyDescent="0.25" r="308" customHeight="1" ht="18.75">
      <c r="A308" s="1" t="s">
        <v>860</v>
      </c>
      <c r="B308" s="1" t="s">
        <v>1817</v>
      </c>
      <c r="C308" s="4">
        <v>1</v>
      </c>
    </row>
    <row x14ac:dyDescent="0.25" r="309" customHeight="1" ht="18.75">
      <c r="A309" s="1" t="s">
        <v>1155</v>
      </c>
      <c r="B309" s="1" t="s">
        <v>4988</v>
      </c>
      <c r="C309" s="4">
        <v>1</v>
      </c>
    </row>
    <row x14ac:dyDescent="0.25" r="310" customHeight="1" ht="18.75">
      <c r="A310" s="1" t="s">
        <v>1228</v>
      </c>
      <c r="B310" s="1" t="s">
        <v>4720</v>
      </c>
      <c r="C310" s="4">
        <v>5</v>
      </c>
    </row>
    <row x14ac:dyDescent="0.25" r="311" customHeight="1" ht="18.75">
      <c r="A311" s="1" t="s">
        <v>428</v>
      </c>
      <c r="B311" s="1" t="s">
        <v>4721</v>
      </c>
      <c r="C311" s="4">
        <v>1</v>
      </c>
    </row>
    <row x14ac:dyDescent="0.25" r="312" customHeight="1" ht="18.75">
      <c r="A312" s="1" t="s">
        <v>795</v>
      </c>
      <c r="B312" s="1" t="s">
        <v>2452</v>
      </c>
      <c r="C312" s="4">
        <v>7</v>
      </c>
    </row>
    <row x14ac:dyDescent="0.25" r="313" customHeight="1" ht="18.75">
      <c r="A313" s="1" t="s">
        <v>1200</v>
      </c>
      <c r="B313" s="1" t="s">
        <v>1964</v>
      </c>
      <c r="C313" s="4">
        <v>0</v>
      </c>
    </row>
    <row x14ac:dyDescent="0.25" r="314" customHeight="1" ht="18.75">
      <c r="A314" s="1" t="s">
        <v>1436</v>
      </c>
      <c r="B314" s="1" t="s">
        <v>4722</v>
      </c>
      <c r="C314" s="4">
        <v>0</v>
      </c>
    </row>
    <row x14ac:dyDescent="0.25" r="315" customHeight="1" ht="18.75">
      <c r="A315" s="1" t="s">
        <v>994</v>
      </c>
      <c r="B315" s="1" t="s">
        <v>4723</v>
      </c>
      <c r="C315" s="4">
        <v>12</v>
      </c>
    </row>
    <row x14ac:dyDescent="0.25" r="316" customHeight="1" ht="18.75">
      <c r="A316" s="1" t="s">
        <v>1599</v>
      </c>
      <c r="B316" s="1" t="s">
        <v>2024</v>
      </c>
      <c r="C316" s="4">
        <v>0</v>
      </c>
    </row>
    <row x14ac:dyDescent="0.25" r="317" customHeight="1" ht="18.75">
      <c r="A317" s="1" t="s">
        <v>1582</v>
      </c>
      <c r="B317" s="1" t="s">
        <v>1818</v>
      </c>
      <c r="C317" s="4">
        <v>1</v>
      </c>
    </row>
    <row x14ac:dyDescent="0.25" r="318" customHeight="1" ht="18.75">
      <c r="A318" s="1" t="s">
        <v>345</v>
      </c>
      <c r="B318" s="1" t="s">
        <v>1819</v>
      </c>
      <c r="C318" s="4">
        <v>0</v>
      </c>
    </row>
    <row x14ac:dyDescent="0.25" r="319" customHeight="1" ht="18.75">
      <c r="A319" s="1" t="s">
        <v>523</v>
      </c>
      <c r="B319" s="1" t="s">
        <v>2025</v>
      </c>
      <c r="C319" s="4">
        <v>8</v>
      </c>
    </row>
    <row x14ac:dyDescent="0.25" r="320" customHeight="1" ht="18.75">
      <c r="A320" s="1" t="s">
        <v>792</v>
      </c>
      <c r="B320" s="1" t="s">
        <v>2203</v>
      </c>
      <c r="C320" s="4">
        <v>0</v>
      </c>
    </row>
    <row x14ac:dyDescent="0.25" r="321" customHeight="1" ht="18.75">
      <c r="A321" s="1" t="s">
        <v>482</v>
      </c>
      <c r="B321" s="1" t="s">
        <v>1820</v>
      </c>
      <c r="C321" s="4">
        <v>5</v>
      </c>
    </row>
    <row x14ac:dyDescent="0.25" r="322" customHeight="1" ht="18.75">
      <c r="A322" s="1" t="s">
        <v>883</v>
      </c>
      <c r="B322" s="1" t="s">
        <v>1821</v>
      </c>
      <c r="C322" s="4">
        <v>0</v>
      </c>
    </row>
    <row x14ac:dyDescent="0.25" r="323" customHeight="1" ht="18.75">
      <c r="A323" s="1" t="s">
        <v>1286</v>
      </c>
      <c r="B323" s="25" t="s">
        <v>4724</v>
      </c>
      <c r="C323" s="4">
        <v>14</v>
      </c>
    </row>
    <row x14ac:dyDescent="0.25" r="324" customHeight="1" ht="18.75">
      <c r="A324" s="1" t="s">
        <v>1132</v>
      </c>
      <c r="B324" s="1" t="s">
        <v>4989</v>
      </c>
      <c r="C324" s="4">
        <v>0</v>
      </c>
    </row>
    <row x14ac:dyDescent="0.25" r="325" customHeight="1" ht="18.75">
      <c r="A325" s="1" t="s">
        <v>1701</v>
      </c>
      <c r="B325" s="1" t="s">
        <v>4990</v>
      </c>
      <c r="C325" s="4">
        <v>0</v>
      </c>
    </row>
    <row x14ac:dyDescent="0.25" r="326" customHeight="1" ht="18.75">
      <c r="A326" s="1" t="s">
        <v>1349</v>
      </c>
      <c r="B326" s="1" t="s">
        <v>4725</v>
      </c>
      <c r="C326" s="4">
        <v>1</v>
      </c>
    </row>
    <row x14ac:dyDescent="0.25" r="327" customHeight="1" ht="18.75">
      <c r="A327" s="1" t="s">
        <v>1196</v>
      </c>
      <c r="B327" s="1" t="s">
        <v>2205</v>
      </c>
      <c r="C327" s="4">
        <v>0</v>
      </c>
    </row>
    <row x14ac:dyDescent="0.25" r="328" customHeight="1" ht="18.75">
      <c r="A328" s="1" t="s">
        <v>1422</v>
      </c>
      <c r="B328" s="1" t="s">
        <v>1822</v>
      </c>
      <c r="C328" s="4">
        <v>0</v>
      </c>
    </row>
    <row x14ac:dyDescent="0.25" r="329" customHeight="1" ht="18.75">
      <c r="A329" s="1" t="s">
        <v>849</v>
      </c>
      <c r="B329" s="1" t="s">
        <v>1823</v>
      </c>
      <c r="C329" s="4">
        <v>1</v>
      </c>
    </row>
    <row x14ac:dyDescent="0.25" r="330" customHeight="1" ht="18.75">
      <c r="A330" s="1" t="s">
        <v>1704</v>
      </c>
      <c r="B330" s="1" t="s">
        <v>4991</v>
      </c>
      <c r="C330" s="4">
        <v>3</v>
      </c>
    </row>
    <row x14ac:dyDescent="0.25" r="331" customHeight="1" ht="18.75">
      <c r="A331" s="1" t="s">
        <v>419</v>
      </c>
      <c r="B331" s="1" t="s">
        <v>1824</v>
      </c>
      <c r="C331" s="4">
        <v>2</v>
      </c>
    </row>
    <row x14ac:dyDescent="0.25" r="332" customHeight="1" ht="18.75">
      <c r="A332" s="1" t="s">
        <v>1378</v>
      </c>
      <c r="B332" s="1" t="s">
        <v>2206</v>
      </c>
      <c r="C332" s="4">
        <v>4</v>
      </c>
    </row>
    <row x14ac:dyDescent="0.25" r="333" customHeight="1" ht="18.75">
      <c r="A333" s="1" t="s">
        <v>877</v>
      </c>
      <c r="B333" s="1" t="s">
        <v>4727</v>
      </c>
      <c r="C333" s="4">
        <v>0</v>
      </c>
    </row>
    <row x14ac:dyDescent="0.25" r="334" customHeight="1" ht="18.75">
      <c r="A334" s="1" t="s">
        <v>3045</v>
      </c>
      <c r="B334" s="1" t="s">
        <v>4728</v>
      </c>
      <c r="C334" s="4">
        <v>0</v>
      </c>
    </row>
    <row x14ac:dyDescent="0.25" r="335" customHeight="1" ht="18.75">
      <c r="A335" s="1" t="s">
        <v>524</v>
      </c>
      <c r="B335" s="1" t="s">
        <v>4729</v>
      </c>
      <c r="C335" s="4">
        <v>0</v>
      </c>
    </row>
    <row x14ac:dyDescent="0.25" r="336" customHeight="1" ht="18.75">
      <c r="A336" s="1" t="s">
        <v>423</v>
      </c>
      <c r="B336" s="1" t="s">
        <v>4730</v>
      </c>
      <c r="C336" s="4">
        <v>3</v>
      </c>
    </row>
    <row x14ac:dyDescent="0.25" r="337" customHeight="1" ht="18.75">
      <c r="A337" s="1" t="s">
        <v>347</v>
      </c>
      <c r="B337" s="1" t="s">
        <v>1825</v>
      </c>
      <c r="C337" s="4">
        <v>5</v>
      </c>
    </row>
    <row x14ac:dyDescent="0.25" r="338" customHeight="1" ht="18.75">
      <c r="A338" s="1" t="s">
        <v>838</v>
      </c>
      <c r="B338" s="1" t="s">
        <v>2457</v>
      </c>
      <c r="C338" s="4">
        <v>3</v>
      </c>
    </row>
    <row x14ac:dyDescent="0.25" r="339" customHeight="1" ht="18.75">
      <c r="A339" s="1" t="s">
        <v>1447</v>
      </c>
      <c r="B339" s="1" t="s">
        <v>1826</v>
      </c>
      <c r="C339" s="4">
        <v>0</v>
      </c>
    </row>
    <row x14ac:dyDescent="0.25" r="340" customHeight="1" ht="18.75">
      <c r="A340" s="1" t="s">
        <v>789</v>
      </c>
      <c r="B340" s="1" t="s">
        <v>4733</v>
      </c>
      <c r="C340" s="4">
        <v>2</v>
      </c>
    </row>
    <row x14ac:dyDescent="0.25" r="341" customHeight="1" ht="18.75">
      <c r="A341" s="1" t="s">
        <v>1100</v>
      </c>
      <c r="B341" s="1" t="s">
        <v>4992</v>
      </c>
      <c r="C341" s="4">
        <v>1</v>
      </c>
    </row>
    <row x14ac:dyDescent="0.25" r="342" customHeight="1" ht="18.75">
      <c r="A342" s="1" t="s">
        <v>458</v>
      </c>
      <c r="B342" s="1" t="s">
        <v>4993</v>
      </c>
      <c r="C342" s="4">
        <v>0</v>
      </c>
    </row>
    <row x14ac:dyDescent="0.25" r="343" customHeight="1" ht="18.75">
      <c r="A343" s="1" t="s">
        <v>960</v>
      </c>
      <c r="B343" s="1" t="s">
        <v>2028</v>
      </c>
      <c r="C343" s="4">
        <v>0</v>
      </c>
    </row>
    <row x14ac:dyDescent="0.25" r="344" customHeight="1" ht="18.75">
      <c r="A344" s="1" t="s">
        <v>969</v>
      </c>
      <c r="B344" s="1" t="s">
        <v>1827</v>
      </c>
      <c r="C344" s="4">
        <v>1</v>
      </c>
    </row>
    <row x14ac:dyDescent="0.25" r="345" customHeight="1" ht="18.75">
      <c r="A345" s="1" t="s">
        <v>1628</v>
      </c>
      <c r="B345" s="1" t="s">
        <v>1828</v>
      </c>
      <c r="C345" s="4">
        <v>0</v>
      </c>
    </row>
    <row x14ac:dyDescent="0.25" r="346" customHeight="1" ht="18.75">
      <c r="A346" s="1" t="s">
        <v>694</v>
      </c>
      <c r="B346" s="1" t="s">
        <v>4734</v>
      </c>
      <c r="C346" s="4">
        <v>0</v>
      </c>
    </row>
    <row x14ac:dyDescent="0.25" r="347" customHeight="1" ht="18.75">
      <c r="A347" s="1" t="s">
        <v>1148</v>
      </c>
      <c r="B347" s="1" t="s">
        <v>1829</v>
      </c>
      <c r="C347" s="4">
        <v>1</v>
      </c>
    </row>
    <row x14ac:dyDescent="0.25" r="348" customHeight="1" ht="18.75">
      <c r="A348" s="1" t="s">
        <v>1409</v>
      </c>
      <c r="B348" s="1" t="s">
        <v>4735</v>
      </c>
      <c r="C348" s="4">
        <v>1</v>
      </c>
    </row>
    <row x14ac:dyDescent="0.25" r="349" customHeight="1" ht="18.75">
      <c r="A349" s="1" t="s">
        <v>1091</v>
      </c>
      <c r="B349" s="1" t="s">
        <v>4736</v>
      </c>
      <c r="C349" s="4">
        <v>1</v>
      </c>
    </row>
    <row x14ac:dyDescent="0.25" r="350" customHeight="1" ht="18.75">
      <c r="A350" s="1" t="s">
        <v>660</v>
      </c>
      <c r="B350" s="1" t="s">
        <v>2458</v>
      </c>
      <c r="C350" s="4">
        <v>0</v>
      </c>
    </row>
    <row x14ac:dyDescent="0.25" r="351" customHeight="1" ht="18.75">
      <c r="A351" s="1" t="s">
        <v>1138</v>
      </c>
      <c r="B351" s="1" t="s">
        <v>2029</v>
      </c>
      <c r="C351" s="4">
        <v>0</v>
      </c>
    </row>
    <row x14ac:dyDescent="0.25" r="352" customHeight="1" ht="18.75">
      <c r="A352" s="1" t="s">
        <v>387</v>
      </c>
      <c r="B352" s="1" t="s">
        <v>4737</v>
      </c>
      <c r="C352" s="4">
        <v>1</v>
      </c>
    </row>
    <row x14ac:dyDescent="0.25" r="353" customHeight="1" ht="18.75">
      <c r="A353" s="1" t="s">
        <v>1375</v>
      </c>
      <c r="B353" s="1" t="s">
        <v>2459</v>
      </c>
      <c r="C353" s="4">
        <v>14</v>
      </c>
    </row>
    <row x14ac:dyDescent="0.25" r="354" customHeight="1" ht="18.75">
      <c r="A354" s="1" t="s">
        <v>973</v>
      </c>
      <c r="B354" s="1" t="s">
        <v>2212</v>
      </c>
      <c r="C354" s="4">
        <v>1</v>
      </c>
    </row>
    <row x14ac:dyDescent="0.25" r="355" customHeight="1" ht="18.75">
      <c r="A355" s="1" t="s">
        <v>758</v>
      </c>
      <c r="B355" s="1" t="s">
        <v>4738</v>
      </c>
      <c r="C355" s="4">
        <v>7</v>
      </c>
    </row>
    <row x14ac:dyDescent="0.25" r="356" customHeight="1" ht="18.75">
      <c r="A356" s="1" t="s">
        <v>1521</v>
      </c>
      <c r="B356" s="1" t="s">
        <v>4994</v>
      </c>
      <c r="C356" s="4">
        <v>3</v>
      </c>
    </row>
    <row x14ac:dyDescent="0.25" r="357" customHeight="1" ht="18.75">
      <c r="A357" s="1" t="s">
        <v>1312</v>
      </c>
      <c r="B357" s="1" t="s">
        <v>2460</v>
      </c>
      <c r="C357" s="4">
        <v>1</v>
      </c>
    </row>
    <row x14ac:dyDescent="0.25" r="358" customHeight="1" ht="18.75">
      <c r="A358" s="1" t="s">
        <v>1708</v>
      </c>
      <c r="B358" s="1" t="s">
        <v>4740</v>
      </c>
      <c r="C358" s="4">
        <v>7</v>
      </c>
    </row>
    <row x14ac:dyDescent="0.25" r="359" customHeight="1" ht="18.75">
      <c r="A359" s="1" t="s">
        <v>1581</v>
      </c>
      <c r="B359" s="1" t="s">
        <v>4741</v>
      </c>
      <c r="C359" s="4">
        <v>18</v>
      </c>
    </row>
    <row x14ac:dyDescent="0.25" r="360" customHeight="1" ht="18.75">
      <c r="A360" s="1" t="s">
        <v>1067</v>
      </c>
      <c r="B360" s="1" t="s">
        <v>2462</v>
      </c>
      <c r="C360" s="4">
        <v>3</v>
      </c>
    </row>
    <row x14ac:dyDescent="0.25" r="361" customHeight="1" ht="18.75">
      <c r="A361" s="1" t="s">
        <v>4570</v>
      </c>
      <c r="B361" s="1" t="s">
        <v>4995</v>
      </c>
      <c r="C361" s="4">
        <v>0</v>
      </c>
    </row>
    <row x14ac:dyDescent="0.25" r="362" customHeight="1" ht="18.75">
      <c r="A362" s="1" t="s">
        <v>1545</v>
      </c>
      <c r="B362" s="1" t="s">
        <v>4742</v>
      </c>
      <c r="C362" s="4">
        <v>9</v>
      </c>
    </row>
    <row x14ac:dyDescent="0.25" r="363" customHeight="1" ht="18.75">
      <c r="A363" s="1" t="s">
        <v>1643</v>
      </c>
      <c r="B363" s="1" t="s">
        <v>2214</v>
      </c>
      <c r="C363" s="4">
        <v>0</v>
      </c>
    </row>
    <row x14ac:dyDescent="0.25" r="364" customHeight="1" ht="18.75">
      <c r="A364" s="1" t="s">
        <v>928</v>
      </c>
      <c r="B364" s="1" t="s">
        <v>2033</v>
      </c>
      <c r="C364" s="4">
        <v>4</v>
      </c>
    </row>
    <row x14ac:dyDescent="0.25" r="365" customHeight="1" ht="18.75">
      <c r="A365" s="1" t="s">
        <v>961</v>
      </c>
      <c r="B365" s="1" t="s">
        <v>2215</v>
      </c>
      <c r="C365" s="4">
        <v>1</v>
      </c>
    </row>
    <row x14ac:dyDescent="0.25" r="366" customHeight="1" ht="18.75">
      <c r="A366" s="1" t="s">
        <v>409</v>
      </c>
      <c r="B366" s="1" t="s">
        <v>4744</v>
      </c>
      <c r="C366" s="4">
        <v>11</v>
      </c>
    </row>
    <row x14ac:dyDescent="0.25" r="367" customHeight="1" ht="18.75">
      <c r="A367" s="1" t="s">
        <v>1112</v>
      </c>
      <c r="B367" s="1" t="s">
        <v>4745</v>
      </c>
      <c r="C367" s="4">
        <v>12</v>
      </c>
    </row>
    <row x14ac:dyDescent="0.25" r="368" customHeight="1" ht="18.75">
      <c r="A368" s="1" t="s">
        <v>1301</v>
      </c>
      <c r="B368" s="1" t="s">
        <v>4996</v>
      </c>
      <c r="C368" s="4">
        <v>8</v>
      </c>
    </row>
    <row x14ac:dyDescent="0.25" r="369" customHeight="1" ht="18.75">
      <c r="A369" s="1" t="s">
        <v>1620</v>
      </c>
      <c r="B369" s="1" t="s">
        <v>4746</v>
      </c>
      <c r="C369" s="4">
        <v>0</v>
      </c>
    </row>
    <row x14ac:dyDescent="0.25" r="370" customHeight="1" ht="18.75">
      <c r="A370" s="1" t="s">
        <v>833</v>
      </c>
      <c r="B370" s="1" t="s">
        <v>4747</v>
      </c>
      <c r="C370" s="4">
        <v>1</v>
      </c>
    </row>
    <row x14ac:dyDescent="0.25" r="371" customHeight="1" ht="18.75">
      <c r="A371" s="1" t="s">
        <v>1059</v>
      </c>
      <c r="B371" s="1" t="s">
        <v>2217</v>
      </c>
      <c r="C371" s="4">
        <v>7</v>
      </c>
    </row>
    <row x14ac:dyDescent="0.25" r="372" customHeight="1" ht="18.75">
      <c r="A372" s="1" t="s">
        <v>825</v>
      </c>
      <c r="B372" s="1" t="s">
        <v>4748</v>
      </c>
      <c r="C372" s="4">
        <v>0</v>
      </c>
    </row>
    <row x14ac:dyDescent="0.25" r="373" customHeight="1" ht="18.75">
      <c r="A373" s="1" t="s">
        <v>1658</v>
      </c>
      <c r="B373" s="1" t="s">
        <v>4997</v>
      </c>
      <c r="C373" s="4">
        <v>1</v>
      </c>
    </row>
    <row x14ac:dyDescent="0.25" r="374" customHeight="1" ht="18.75">
      <c r="A374" s="1" t="s">
        <v>898</v>
      </c>
      <c r="B374" s="1" t="s">
        <v>2218</v>
      </c>
      <c r="C374" s="4">
        <v>0</v>
      </c>
    </row>
    <row x14ac:dyDescent="0.25" r="375" customHeight="1" ht="18.75">
      <c r="A375" s="1" t="s">
        <v>1446</v>
      </c>
      <c r="B375" s="1" t="s">
        <v>4749</v>
      </c>
      <c r="C375" s="4">
        <v>1</v>
      </c>
    </row>
    <row x14ac:dyDescent="0.25" r="376" customHeight="1" ht="18.75">
      <c r="A376" s="1" t="s">
        <v>1592</v>
      </c>
      <c r="B376" s="1" t="s">
        <v>4998</v>
      </c>
      <c r="C376" s="4">
        <v>0</v>
      </c>
    </row>
    <row x14ac:dyDescent="0.25" r="377" customHeight="1" ht="18.75">
      <c r="A377" s="1" t="s">
        <v>1031</v>
      </c>
      <c r="B377" s="1" t="s">
        <v>1831</v>
      </c>
      <c r="C377" s="4">
        <v>4</v>
      </c>
    </row>
    <row x14ac:dyDescent="0.25" r="378" customHeight="1" ht="18.75">
      <c r="A378" s="1" t="s">
        <v>3964</v>
      </c>
      <c r="B378" s="1" t="s">
        <v>4750</v>
      </c>
      <c r="C378" s="4">
        <v>2</v>
      </c>
    </row>
    <row x14ac:dyDescent="0.25" r="379" customHeight="1" ht="18.75">
      <c r="A379" s="1" t="s">
        <v>1617</v>
      </c>
      <c r="B379" s="1" t="s">
        <v>4751</v>
      </c>
      <c r="C379" s="4">
        <v>2</v>
      </c>
    </row>
    <row x14ac:dyDescent="0.25" r="380" customHeight="1" ht="18.75">
      <c r="A380" s="1" t="s">
        <v>4573</v>
      </c>
      <c r="B380" s="1" t="s">
        <v>4999</v>
      </c>
      <c r="C380" s="4">
        <v>0</v>
      </c>
    </row>
    <row x14ac:dyDescent="0.25" r="381" customHeight="1" ht="18.75">
      <c r="A381" s="1" t="s">
        <v>432</v>
      </c>
      <c r="B381" s="1" t="s">
        <v>4752</v>
      </c>
      <c r="C381" s="4">
        <v>0</v>
      </c>
    </row>
    <row x14ac:dyDescent="0.25" r="382" customHeight="1" ht="18.75">
      <c r="A382" s="1" t="s">
        <v>712</v>
      </c>
      <c r="B382" s="1" t="s">
        <v>5000</v>
      </c>
      <c r="C382" s="4">
        <v>0</v>
      </c>
    </row>
    <row x14ac:dyDescent="0.25" r="383" customHeight="1" ht="18.75">
      <c r="A383" s="1" t="s">
        <v>1174</v>
      </c>
      <c r="B383" s="1" t="s">
        <v>2223</v>
      </c>
      <c r="C383" s="4">
        <v>1</v>
      </c>
    </row>
    <row x14ac:dyDescent="0.25" r="384" customHeight="1" ht="18.75">
      <c r="A384" s="1" t="s">
        <v>1504</v>
      </c>
      <c r="B384" s="1" t="s">
        <v>5001</v>
      </c>
      <c r="C384" s="4">
        <v>0</v>
      </c>
    </row>
    <row x14ac:dyDescent="0.25" r="385" customHeight="1" ht="18.75">
      <c r="A385" s="1" t="s">
        <v>1152</v>
      </c>
      <c r="B385" s="1" t="s">
        <v>1832</v>
      </c>
      <c r="C385" s="4">
        <v>0</v>
      </c>
    </row>
    <row x14ac:dyDescent="0.25" r="386" customHeight="1" ht="18.75">
      <c r="A386" s="1" t="s">
        <v>836</v>
      </c>
      <c r="B386" s="1" t="s">
        <v>1833</v>
      </c>
      <c r="C386" s="4">
        <v>1</v>
      </c>
    </row>
    <row x14ac:dyDescent="0.25" r="387" customHeight="1" ht="18.75">
      <c r="A387" s="1" t="s">
        <v>993</v>
      </c>
      <c r="B387" s="1" t="s">
        <v>1834</v>
      </c>
      <c r="C387" s="4">
        <v>6</v>
      </c>
    </row>
    <row x14ac:dyDescent="0.25" r="388" customHeight="1" ht="18.75">
      <c r="A388" s="1" t="s">
        <v>3268</v>
      </c>
      <c r="B388" s="1" t="s">
        <v>5002</v>
      </c>
      <c r="C388" s="4">
        <v>1</v>
      </c>
    </row>
    <row x14ac:dyDescent="0.25" r="389" customHeight="1" ht="18.75">
      <c r="A389" s="1" t="s">
        <v>1093</v>
      </c>
      <c r="B389" s="1" t="s">
        <v>5003</v>
      </c>
      <c r="C389" s="4">
        <v>0</v>
      </c>
    </row>
    <row x14ac:dyDescent="0.25" r="390" customHeight="1" ht="18.75">
      <c r="A390" s="1" t="s">
        <v>859</v>
      </c>
      <c r="B390" s="1" t="s">
        <v>2225</v>
      </c>
      <c r="C390" s="4">
        <v>0</v>
      </c>
    </row>
    <row x14ac:dyDescent="0.25" r="391" customHeight="1" ht="18.75">
      <c r="A391" s="1" t="s">
        <v>1495</v>
      </c>
      <c r="B391" s="1" t="s">
        <v>2035</v>
      </c>
      <c r="C391" s="4">
        <v>27</v>
      </c>
    </row>
    <row x14ac:dyDescent="0.25" r="392" customHeight="1" ht="18.75">
      <c r="A392" s="1" t="s">
        <v>1069</v>
      </c>
      <c r="B392" s="1" t="s">
        <v>5004</v>
      </c>
      <c r="C392" s="4">
        <v>0</v>
      </c>
    </row>
    <row x14ac:dyDescent="0.25" r="393" customHeight="1" ht="18.75">
      <c r="A393" s="1" t="s">
        <v>729</v>
      </c>
      <c r="B393" s="1" t="s">
        <v>2227</v>
      </c>
      <c r="C393" s="4">
        <v>0</v>
      </c>
    </row>
    <row x14ac:dyDescent="0.25" r="394" customHeight="1" ht="18.75">
      <c r="A394" s="1" t="s">
        <v>943</v>
      </c>
      <c r="B394" s="1" t="s">
        <v>1835</v>
      </c>
      <c r="C394" s="4">
        <v>3</v>
      </c>
    </row>
    <row x14ac:dyDescent="0.25" r="395" customHeight="1" ht="18.75">
      <c r="A395" s="1" t="s">
        <v>724</v>
      </c>
      <c r="B395" s="1" t="s">
        <v>1836</v>
      </c>
      <c r="C395" s="4">
        <v>0</v>
      </c>
    </row>
    <row x14ac:dyDescent="0.25" r="396" customHeight="1" ht="18.75">
      <c r="A396" s="1" t="s">
        <v>929</v>
      </c>
      <c r="B396" s="1" t="s">
        <v>4753</v>
      </c>
      <c r="C396" s="4">
        <v>0</v>
      </c>
    </row>
    <row x14ac:dyDescent="0.25" r="397" customHeight="1" ht="18.75">
      <c r="A397" s="1" t="s">
        <v>4509</v>
      </c>
      <c r="B397" s="1" t="s">
        <v>5005</v>
      </c>
      <c r="C397" s="4">
        <v>5</v>
      </c>
    </row>
    <row x14ac:dyDescent="0.25" r="398" customHeight="1" ht="18.75">
      <c r="A398" s="1" t="s">
        <v>574</v>
      </c>
      <c r="B398" s="1" t="s">
        <v>4754</v>
      </c>
      <c r="C398" s="4">
        <v>5</v>
      </c>
    </row>
    <row x14ac:dyDescent="0.25" r="399" customHeight="1" ht="18.75">
      <c r="A399" s="1" t="s">
        <v>558</v>
      </c>
      <c r="B399" s="1" t="s">
        <v>2232</v>
      </c>
      <c r="C399" s="4">
        <v>1</v>
      </c>
    </row>
    <row x14ac:dyDescent="0.25" r="400" customHeight="1" ht="18.75">
      <c r="A400" s="1" t="s">
        <v>1331</v>
      </c>
      <c r="B400" s="1" t="s">
        <v>1837</v>
      </c>
      <c r="C400" s="4">
        <v>8</v>
      </c>
    </row>
    <row x14ac:dyDescent="0.25" r="401" customHeight="1" ht="18.75">
      <c r="A401" s="1" t="s">
        <v>1253</v>
      </c>
      <c r="B401" s="1" t="s">
        <v>5006</v>
      </c>
      <c r="C401" s="4">
        <v>149</v>
      </c>
    </row>
    <row x14ac:dyDescent="0.25" r="402" customHeight="1" ht="18.75">
      <c r="A402" s="1" t="s">
        <v>1092</v>
      </c>
      <c r="B402" s="1" t="s">
        <v>1838</v>
      </c>
      <c r="C402" s="4">
        <v>1</v>
      </c>
    </row>
    <row x14ac:dyDescent="0.25" r="403" customHeight="1" ht="18.75">
      <c r="A403" s="1" t="s">
        <v>874</v>
      </c>
      <c r="B403" s="1" t="s">
        <v>5007</v>
      </c>
      <c r="C403" s="4">
        <v>5</v>
      </c>
    </row>
    <row x14ac:dyDescent="0.25" r="404" customHeight="1" ht="18.75">
      <c r="A404" s="1" t="s">
        <v>499</v>
      </c>
      <c r="B404" s="1" t="s">
        <v>4755</v>
      </c>
      <c r="C404" s="4">
        <v>22</v>
      </c>
    </row>
    <row x14ac:dyDescent="0.25" r="405" customHeight="1" ht="18.75">
      <c r="A405" s="1" t="s">
        <v>4575</v>
      </c>
      <c r="B405" s="1" t="s">
        <v>5008</v>
      </c>
      <c r="C405" s="4">
        <v>1</v>
      </c>
    </row>
    <row x14ac:dyDescent="0.25" r="406" customHeight="1" ht="18.75">
      <c r="A406" s="1" t="s">
        <v>353</v>
      </c>
      <c r="B406" s="1" t="s">
        <v>5009</v>
      </c>
      <c r="C406" s="4">
        <v>1</v>
      </c>
    </row>
    <row x14ac:dyDescent="0.25" r="407" customHeight="1" ht="18.75">
      <c r="A407" s="1" t="s">
        <v>1134</v>
      </c>
      <c r="B407" s="1" t="s">
        <v>1839</v>
      </c>
      <c r="C407" s="4">
        <v>5</v>
      </c>
    </row>
    <row x14ac:dyDescent="0.25" r="408" customHeight="1" ht="18.75">
      <c r="A408" s="1" t="s">
        <v>1604</v>
      </c>
      <c r="B408" s="1" t="s">
        <v>4757</v>
      </c>
      <c r="C408" s="4">
        <v>0</v>
      </c>
    </row>
    <row x14ac:dyDescent="0.25" r="409" customHeight="1" ht="18.75">
      <c r="A409" s="1" t="s">
        <v>1525</v>
      </c>
      <c r="B409" s="1" t="s">
        <v>4758</v>
      </c>
      <c r="C409" s="4">
        <v>0</v>
      </c>
    </row>
    <row x14ac:dyDescent="0.25" r="410" customHeight="1" ht="18.75">
      <c r="A410" s="1" t="s">
        <v>800</v>
      </c>
      <c r="B410" s="1" t="s">
        <v>5010</v>
      </c>
      <c r="C410" s="4">
        <v>2</v>
      </c>
    </row>
    <row x14ac:dyDescent="0.25" r="411" customHeight="1" ht="18.75">
      <c r="A411" s="1" t="s">
        <v>1462</v>
      </c>
      <c r="B411" s="1" t="s">
        <v>5011</v>
      </c>
      <c r="C411" s="4">
        <v>5</v>
      </c>
    </row>
    <row x14ac:dyDescent="0.25" r="412" customHeight="1" ht="18.75">
      <c r="A412" s="1" t="s">
        <v>1195</v>
      </c>
      <c r="B412" s="1" t="s">
        <v>4759</v>
      </c>
      <c r="C412" s="4">
        <v>1</v>
      </c>
    </row>
    <row x14ac:dyDescent="0.25" r="413" customHeight="1" ht="18.75">
      <c r="A413" s="1" t="s">
        <v>3064</v>
      </c>
      <c r="B413" s="1" t="s">
        <v>4760</v>
      </c>
      <c r="C413" s="4">
        <v>8</v>
      </c>
    </row>
    <row x14ac:dyDescent="0.25" r="414" customHeight="1" ht="18.75">
      <c r="A414" s="1" t="s">
        <v>589</v>
      </c>
      <c r="B414" s="1" t="s">
        <v>4761</v>
      </c>
      <c r="C414" s="4">
        <v>0</v>
      </c>
    </row>
    <row x14ac:dyDescent="0.25" r="415" customHeight="1" ht="18.75">
      <c r="A415" s="1" t="s">
        <v>964</v>
      </c>
      <c r="B415" s="1" t="s">
        <v>4762</v>
      </c>
      <c r="C415" s="4">
        <v>7</v>
      </c>
    </row>
    <row x14ac:dyDescent="0.25" r="416" customHeight="1" ht="18.75">
      <c r="A416" s="1" t="s">
        <v>984</v>
      </c>
      <c r="B416" s="1" t="s">
        <v>2236</v>
      </c>
      <c r="C416" s="4">
        <v>0</v>
      </c>
    </row>
    <row x14ac:dyDescent="0.25" r="417" customHeight="1" ht="18.75">
      <c r="A417" s="1" t="s">
        <v>1285</v>
      </c>
      <c r="B417" s="1" t="s">
        <v>4763</v>
      </c>
      <c r="C417" s="4">
        <v>1</v>
      </c>
    </row>
    <row x14ac:dyDescent="0.25" r="418" customHeight="1" ht="18.75">
      <c r="A418" s="1" t="s">
        <v>862</v>
      </c>
      <c r="B418" s="1" t="s">
        <v>2467</v>
      </c>
      <c r="C418" s="4">
        <v>1</v>
      </c>
    </row>
    <row x14ac:dyDescent="0.25" r="419" customHeight="1" ht="18.75">
      <c r="A419" s="1" t="s">
        <v>507</v>
      </c>
      <c r="B419" s="1" t="s">
        <v>1842</v>
      </c>
      <c r="C419" s="4">
        <v>0</v>
      </c>
    </row>
    <row x14ac:dyDescent="0.25" r="420" customHeight="1" ht="18.75">
      <c r="A420" s="1" t="s">
        <v>1012</v>
      </c>
      <c r="B420" s="1" t="s">
        <v>1843</v>
      </c>
      <c r="C420" s="4">
        <v>4</v>
      </c>
    </row>
    <row x14ac:dyDescent="0.25" r="421" customHeight="1" ht="18.75">
      <c r="A421" s="1" t="s">
        <v>632</v>
      </c>
      <c r="B421" s="1" t="s">
        <v>1844</v>
      </c>
      <c r="C421" s="4">
        <v>0</v>
      </c>
    </row>
    <row x14ac:dyDescent="0.25" r="422" customHeight="1" ht="18.75">
      <c r="A422" s="1" t="s">
        <v>893</v>
      </c>
      <c r="B422" s="1" t="s">
        <v>2468</v>
      </c>
      <c r="C422" s="4">
        <v>11</v>
      </c>
    </row>
    <row x14ac:dyDescent="0.25" r="423" customHeight="1" ht="18.75">
      <c r="A423" s="1" t="s">
        <v>4525</v>
      </c>
      <c r="B423" s="1" t="s">
        <v>5012</v>
      </c>
      <c r="C423" s="4">
        <v>118</v>
      </c>
    </row>
    <row x14ac:dyDescent="0.25" r="424" customHeight="1" ht="18.75">
      <c r="A424" s="1" t="s">
        <v>797</v>
      </c>
      <c r="B424" s="1" t="s">
        <v>1845</v>
      </c>
      <c r="C424" s="4">
        <v>3</v>
      </c>
    </row>
    <row x14ac:dyDescent="0.25" r="425" customHeight="1" ht="18.75">
      <c r="A425" s="1" t="s">
        <v>1618</v>
      </c>
      <c r="B425" s="1" t="s">
        <v>2469</v>
      </c>
      <c r="C425" s="4">
        <v>5</v>
      </c>
    </row>
    <row x14ac:dyDescent="0.25" r="426" customHeight="1" ht="18.75">
      <c r="A426" s="1" t="s">
        <v>857</v>
      </c>
      <c r="B426" s="1" t="s">
        <v>1846</v>
      </c>
      <c r="C426" s="4">
        <v>1</v>
      </c>
    </row>
    <row x14ac:dyDescent="0.25" r="427" customHeight="1" ht="18.75">
      <c r="A427" s="1" t="s">
        <v>1071</v>
      </c>
      <c r="B427" s="1" t="s">
        <v>1847</v>
      </c>
      <c r="C427" s="4">
        <v>8</v>
      </c>
    </row>
    <row x14ac:dyDescent="0.25" r="428" customHeight="1" ht="18.75">
      <c r="A428" s="1" t="s">
        <v>1214</v>
      </c>
      <c r="B428" s="1" t="s">
        <v>2038</v>
      </c>
      <c r="C428" s="4">
        <v>0</v>
      </c>
    </row>
    <row x14ac:dyDescent="0.25" r="429" customHeight="1" ht="18.75">
      <c r="A429" s="1" t="s">
        <v>965</v>
      </c>
      <c r="B429" s="1" t="s">
        <v>4766</v>
      </c>
      <c r="C429" s="4">
        <v>4</v>
      </c>
    </row>
    <row x14ac:dyDescent="0.25" r="430" customHeight="1" ht="18.75">
      <c r="A430" s="1" t="s">
        <v>1583</v>
      </c>
      <c r="B430" s="1" t="s">
        <v>5013</v>
      </c>
      <c r="C430" s="4">
        <v>0</v>
      </c>
    </row>
    <row x14ac:dyDescent="0.25" r="431" customHeight="1" ht="18.75">
      <c r="A431" s="1" t="s">
        <v>537</v>
      </c>
      <c r="B431" s="1" t="s">
        <v>4767</v>
      </c>
      <c r="C431" s="4">
        <v>6</v>
      </c>
    </row>
    <row x14ac:dyDescent="0.25" r="432" customHeight="1" ht="18.75">
      <c r="A432" s="1" t="s">
        <v>698</v>
      </c>
      <c r="B432" s="1" t="s">
        <v>1848</v>
      </c>
      <c r="C432" s="4">
        <v>4</v>
      </c>
    </row>
    <row x14ac:dyDescent="0.25" r="433" customHeight="1" ht="18.75">
      <c r="A433" s="1" t="s">
        <v>914</v>
      </c>
      <c r="B433" s="1" t="s">
        <v>4768</v>
      </c>
      <c r="C433" s="4">
        <v>0</v>
      </c>
    </row>
    <row x14ac:dyDescent="0.25" r="434" customHeight="1" ht="18.75">
      <c r="A434" s="1" t="s">
        <v>933</v>
      </c>
      <c r="B434" s="1" t="s">
        <v>1966</v>
      </c>
      <c r="C434" s="4">
        <v>5</v>
      </c>
    </row>
    <row x14ac:dyDescent="0.25" r="435" customHeight="1" ht="18.75">
      <c r="A435" s="1" t="s">
        <v>3224</v>
      </c>
      <c r="B435" s="1" t="s">
        <v>5014</v>
      </c>
      <c r="C435" s="4">
        <v>0</v>
      </c>
    </row>
    <row x14ac:dyDescent="0.25" r="436" customHeight="1" ht="18.75">
      <c r="A436" s="1" t="s">
        <v>1052</v>
      </c>
      <c r="B436" s="1" t="s">
        <v>2470</v>
      </c>
      <c r="C436" s="4">
        <v>0</v>
      </c>
    </row>
    <row x14ac:dyDescent="0.25" r="437" customHeight="1" ht="18.75">
      <c r="A437" s="1" t="s">
        <v>440</v>
      </c>
      <c r="B437" s="1" t="s">
        <v>5015</v>
      </c>
      <c r="C437" s="4">
        <v>15</v>
      </c>
    </row>
    <row x14ac:dyDescent="0.25" r="438" customHeight="1" ht="18.75">
      <c r="A438" s="1" t="s">
        <v>649</v>
      </c>
      <c r="B438" s="1" t="s">
        <v>1849</v>
      </c>
      <c r="C438" s="4">
        <v>4</v>
      </c>
    </row>
    <row x14ac:dyDescent="0.25" r="439" customHeight="1" ht="18.75">
      <c r="A439" s="1" t="s">
        <v>707</v>
      </c>
      <c r="B439" s="1" t="s">
        <v>5016</v>
      </c>
      <c r="C439" s="4">
        <v>46</v>
      </c>
    </row>
    <row x14ac:dyDescent="0.25" r="440" customHeight="1" ht="18.75">
      <c r="A440" s="1" t="s">
        <v>1324</v>
      </c>
      <c r="B440" s="1" t="s">
        <v>4769</v>
      </c>
      <c r="C440" s="4">
        <v>2</v>
      </c>
    </row>
    <row x14ac:dyDescent="0.25" r="441" customHeight="1" ht="18.75">
      <c r="A441" s="1" t="s">
        <v>1046</v>
      </c>
      <c r="B441" s="1" t="s">
        <v>4770</v>
      </c>
      <c r="C441" s="4">
        <v>29</v>
      </c>
    </row>
    <row x14ac:dyDescent="0.25" r="442" customHeight="1" ht="18.75">
      <c r="A442" s="1" t="s">
        <v>1453</v>
      </c>
      <c r="B442" s="1" t="s">
        <v>4771</v>
      </c>
      <c r="C442" s="4">
        <v>0</v>
      </c>
    </row>
    <row x14ac:dyDescent="0.25" r="443" customHeight="1" ht="18.75">
      <c r="A443" s="1" t="s">
        <v>888</v>
      </c>
      <c r="B443" s="1" t="s">
        <v>1968</v>
      </c>
      <c r="C443" s="4">
        <v>0</v>
      </c>
    </row>
    <row x14ac:dyDescent="0.25" r="444" customHeight="1" ht="18.75">
      <c r="A444" s="1" t="s">
        <v>348</v>
      </c>
      <c r="B444" s="1" t="s">
        <v>4772</v>
      </c>
      <c r="C444" s="4">
        <v>2</v>
      </c>
    </row>
    <row x14ac:dyDescent="0.25" r="445" customHeight="1" ht="18.75">
      <c r="A445" s="1" t="s">
        <v>1264</v>
      </c>
      <c r="B445" s="1" t="s">
        <v>2471</v>
      </c>
      <c r="C445" s="4">
        <v>19</v>
      </c>
    </row>
    <row x14ac:dyDescent="0.25" r="446" customHeight="1" ht="18.75">
      <c r="A446" s="1" t="s">
        <v>1429</v>
      </c>
      <c r="B446" s="1" t="s">
        <v>1969</v>
      </c>
      <c r="C446" s="4">
        <v>5</v>
      </c>
    </row>
    <row x14ac:dyDescent="0.25" r="447" customHeight="1" ht="18.75">
      <c r="A447" s="1" t="s">
        <v>389</v>
      </c>
      <c r="B447" s="1" t="s">
        <v>5017</v>
      </c>
      <c r="C447" s="4">
        <v>0</v>
      </c>
    </row>
    <row x14ac:dyDescent="0.25" r="448" customHeight="1" ht="18.75">
      <c r="A448" s="1" t="s">
        <v>1009</v>
      </c>
      <c r="B448" s="1" t="s">
        <v>1850</v>
      </c>
      <c r="C448" s="4">
        <v>0</v>
      </c>
    </row>
    <row x14ac:dyDescent="0.25" r="449" customHeight="1" ht="18.75">
      <c r="A449" s="1" t="s">
        <v>1675</v>
      </c>
      <c r="B449" s="1" t="s">
        <v>4774</v>
      </c>
      <c r="C449" s="4">
        <v>26</v>
      </c>
    </row>
    <row x14ac:dyDescent="0.25" r="450" customHeight="1" ht="18.75">
      <c r="A450" s="1" t="s">
        <v>740</v>
      </c>
      <c r="B450" s="1" t="s">
        <v>2040</v>
      </c>
      <c r="C450" s="4">
        <v>0</v>
      </c>
    </row>
    <row x14ac:dyDescent="0.25" r="451" customHeight="1" ht="18.75">
      <c r="A451" s="1" t="s">
        <v>611</v>
      </c>
      <c r="B451" s="1" t="s">
        <v>1970</v>
      </c>
      <c r="C451" s="4">
        <v>4</v>
      </c>
    </row>
    <row x14ac:dyDescent="0.25" r="452" customHeight="1" ht="18.75">
      <c r="A452" s="1" t="s">
        <v>400</v>
      </c>
      <c r="B452" s="1" t="s">
        <v>1851</v>
      </c>
      <c r="C452" s="4">
        <v>6</v>
      </c>
    </row>
    <row x14ac:dyDescent="0.25" r="453" customHeight="1" ht="18.75">
      <c r="A453" s="1" t="s">
        <v>1716</v>
      </c>
      <c r="B453" s="1" t="s">
        <v>4775</v>
      </c>
      <c r="C453" s="4">
        <v>1</v>
      </c>
    </row>
    <row x14ac:dyDescent="0.25" r="454" customHeight="1" ht="18.75">
      <c r="A454" s="1" t="s">
        <v>869</v>
      </c>
      <c r="B454" s="1" t="s">
        <v>2247</v>
      </c>
      <c r="C454" s="4">
        <v>10</v>
      </c>
    </row>
    <row x14ac:dyDescent="0.25" r="455" customHeight="1" ht="18.75">
      <c r="A455" s="1" t="s">
        <v>992</v>
      </c>
      <c r="B455" s="1" t="s">
        <v>1852</v>
      </c>
      <c r="C455" s="4">
        <v>0</v>
      </c>
    </row>
    <row x14ac:dyDescent="0.25" r="456" customHeight="1" ht="18.75">
      <c r="A456" s="1" t="s">
        <v>672</v>
      </c>
      <c r="B456" s="1" t="s">
        <v>4776</v>
      </c>
      <c r="C456" s="4">
        <v>0</v>
      </c>
    </row>
    <row x14ac:dyDescent="0.25" r="457" customHeight="1" ht="18.75">
      <c r="A457" s="1" t="s">
        <v>1217</v>
      </c>
      <c r="B457" s="1" t="s">
        <v>4777</v>
      </c>
      <c r="C457" s="4">
        <v>0</v>
      </c>
    </row>
    <row x14ac:dyDescent="0.25" r="458" customHeight="1" ht="18.75">
      <c r="A458" s="1" t="s">
        <v>683</v>
      </c>
      <c r="B458" s="1" t="s">
        <v>4778</v>
      </c>
      <c r="C458" s="4">
        <v>4</v>
      </c>
    </row>
    <row x14ac:dyDescent="0.25" r="459" customHeight="1" ht="18.75">
      <c r="A459" s="1" t="s">
        <v>1461</v>
      </c>
      <c r="B459" s="1" t="s">
        <v>2041</v>
      </c>
      <c r="C459" s="4">
        <v>0</v>
      </c>
    </row>
    <row x14ac:dyDescent="0.25" r="460" customHeight="1" ht="18.75">
      <c r="A460" s="1" t="s">
        <v>564</v>
      </c>
      <c r="B460" s="1" t="s">
        <v>4779</v>
      </c>
      <c r="C460" s="4">
        <v>5</v>
      </c>
    </row>
    <row x14ac:dyDescent="0.25" r="461" customHeight="1" ht="18.75">
      <c r="A461" s="1" t="s">
        <v>1165</v>
      </c>
      <c r="B461" s="1" t="s">
        <v>4780</v>
      </c>
      <c r="C461" s="4">
        <v>12</v>
      </c>
    </row>
    <row x14ac:dyDescent="0.25" r="462" customHeight="1" ht="18.75">
      <c r="A462" s="1" t="s">
        <v>1481</v>
      </c>
      <c r="B462" s="1" t="s">
        <v>4781</v>
      </c>
      <c r="C462" s="4">
        <v>8</v>
      </c>
    </row>
    <row x14ac:dyDescent="0.25" r="463" customHeight="1" ht="18.75">
      <c r="A463" s="1" t="s">
        <v>4581</v>
      </c>
      <c r="B463" s="1" t="s">
        <v>5018</v>
      </c>
      <c r="C463" s="4">
        <v>118</v>
      </c>
    </row>
    <row x14ac:dyDescent="0.25" r="464" customHeight="1" ht="18.75">
      <c r="A464" s="1" t="s">
        <v>1203</v>
      </c>
      <c r="B464" s="1" t="s">
        <v>5019</v>
      </c>
      <c r="C464" s="4">
        <v>18</v>
      </c>
    </row>
    <row x14ac:dyDescent="0.25" r="465" customHeight="1" ht="18.75">
      <c r="A465" s="1" t="s">
        <v>1475</v>
      </c>
      <c r="B465" s="1" t="s">
        <v>4782</v>
      </c>
      <c r="C465" s="4">
        <v>0</v>
      </c>
    </row>
    <row x14ac:dyDescent="0.25" r="466" customHeight="1" ht="18.75">
      <c r="A466" s="1" t="s">
        <v>921</v>
      </c>
      <c r="B466" s="1" t="s">
        <v>2250</v>
      </c>
      <c r="C466" s="4">
        <v>0</v>
      </c>
    </row>
    <row x14ac:dyDescent="0.25" r="467" customHeight="1" ht="18.75">
      <c r="A467" s="1" t="s">
        <v>1612</v>
      </c>
      <c r="B467" s="1" t="s">
        <v>2251</v>
      </c>
      <c r="C467" s="4">
        <v>0</v>
      </c>
    </row>
    <row x14ac:dyDescent="0.25" r="468" customHeight="1" ht="18.75">
      <c r="A468" s="1" t="s">
        <v>630</v>
      </c>
      <c r="B468" s="1" t="s">
        <v>2042</v>
      </c>
      <c r="C468" s="4">
        <v>31</v>
      </c>
    </row>
    <row x14ac:dyDescent="0.25" r="469" customHeight="1" ht="18.75">
      <c r="A469" s="1" t="s">
        <v>1289</v>
      </c>
      <c r="B469" s="1" t="s">
        <v>4783</v>
      </c>
      <c r="C469" s="4">
        <v>1</v>
      </c>
    </row>
    <row x14ac:dyDescent="0.25" r="470" customHeight="1" ht="18.75">
      <c r="A470" s="1" t="s">
        <v>680</v>
      </c>
      <c r="B470" s="1" t="s">
        <v>2253</v>
      </c>
      <c r="C470" s="4">
        <v>7</v>
      </c>
    </row>
    <row x14ac:dyDescent="0.25" r="471" customHeight="1" ht="18.75">
      <c r="A471" s="1" t="s">
        <v>1697</v>
      </c>
      <c r="B471" s="1" t="s">
        <v>5020</v>
      </c>
      <c r="C471" s="4">
        <v>118</v>
      </c>
    </row>
    <row x14ac:dyDescent="0.25" r="472" customHeight="1" ht="18.75">
      <c r="A472" s="1" t="s">
        <v>451</v>
      </c>
      <c r="B472" s="1" t="s">
        <v>1853</v>
      </c>
      <c r="C472" s="4">
        <v>8</v>
      </c>
    </row>
    <row x14ac:dyDescent="0.25" r="473" customHeight="1" ht="18.75">
      <c r="A473" s="1" t="s">
        <v>908</v>
      </c>
      <c r="B473" s="1" t="s">
        <v>1854</v>
      </c>
      <c r="C473" s="4">
        <v>0</v>
      </c>
    </row>
    <row x14ac:dyDescent="0.25" r="474" customHeight="1" ht="18.75">
      <c r="A474" s="1" t="s">
        <v>1391</v>
      </c>
      <c r="B474" s="1" t="s">
        <v>2476</v>
      </c>
      <c r="C474" s="4">
        <v>0</v>
      </c>
    </row>
    <row x14ac:dyDescent="0.25" r="475" customHeight="1" ht="18.75">
      <c r="A475" s="1" t="s">
        <v>1390</v>
      </c>
      <c r="B475" s="1" t="s">
        <v>5021</v>
      </c>
      <c r="C475" s="4">
        <v>2</v>
      </c>
    </row>
    <row x14ac:dyDescent="0.25" r="476" customHeight="1" ht="18.75">
      <c r="A476" s="1" t="s">
        <v>1655</v>
      </c>
      <c r="B476" s="1" t="s">
        <v>4785</v>
      </c>
      <c r="C476" s="4">
        <v>1</v>
      </c>
    </row>
    <row x14ac:dyDescent="0.25" r="477" customHeight="1" ht="18.75">
      <c r="A477" s="1" t="s">
        <v>337</v>
      </c>
      <c r="B477" s="1" t="s">
        <v>1856</v>
      </c>
      <c r="C477" s="4">
        <v>1</v>
      </c>
    </row>
    <row x14ac:dyDescent="0.25" r="478" customHeight="1" ht="18.75">
      <c r="A478" s="1" t="s">
        <v>1151</v>
      </c>
      <c r="B478" s="1" t="s">
        <v>1857</v>
      </c>
      <c r="C478" s="4">
        <v>3</v>
      </c>
    </row>
    <row x14ac:dyDescent="0.25" r="479" customHeight="1" ht="18.75">
      <c r="A479" s="1" t="s">
        <v>1077</v>
      </c>
      <c r="B479" s="1" t="s">
        <v>4786</v>
      </c>
      <c r="C479" s="4">
        <v>5</v>
      </c>
    </row>
    <row x14ac:dyDescent="0.25" r="480" customHeight="1" ht="18.75">
      <c r="A480" s="1" t="s">
        <v>1143</v>
      </c>
      <c r="B480" s="1" t="s">
        <v>1971</v>
      </c>
      <c r="C480" s="4">
        <v>6</v>
      </c>
    </row>
    <row x14ac:dyDescent="0.25" r="481" customHeight="1" ht="18.75">
      <c r="A481" s="1" t="s">
        <v>1531</v>
      </c>
      <c r="B481" s="1" t="s">
        <v>4787</v>
      </c>
      <c r="C481" s="4">
        <v>1</v>
      </c>
    </row>
    <row x14ac:dyDescent="0.25" r="482" customHeight="1" ht="18.75">
      <c r="A482" s="1" t="s">
        <v>1406</v>
      </c>
      <c r="B482" s="1" t="s">
        <v>1858</v>
      </c>
      <c r="C482" s="4">
        <v>4</v>
      </c>
    </row>
    <row x14ac:dyDescent="0.25" r="483" customHeight="1" ht="18.75">
      <c r="A483" s="1" t="s">
        <v>2871</v>
      </c>
      <c r="B483" s="1" t="s">
        <v>4788</v>
      </c>
      <c r="C483" s="4">
        <v>0</v>
      </c>
    </row>
    <row x14ac:dyDescent="0.25" r="484" customHeight="1" ht="18.75">
      <c r="A484" s="1" t="s">
        <v>521</v>
      </c>
      <c r="B484" s="1" t="s">
        <v>1860</v>
      </c>
      <c r="C484" s="4">
        <v>0</v>
      </c>
    </row>
    <row x14ac:dyDescent="0.25" r="485" customHeight="1" ht="18.75">
      <c r="A485" s="1" t="s">
        <v>450</v>
      </c>
      <c r="B485" s="1" t="s">
        <v>1861</v>
      </c>
      <c r="C485" s="4">
        <v>2</v>
      </c>
    </row>
    <row x14ac:dyDescent="0.25" r="486" customHeight="1" ht="18.75">
      <c r="A486" s="1" t="s">
        <v>1376</v>
      </c>
      <c r="B486" s="1" t="s">
        <v>4789</v>
      </c>
      <c r="C486" s="4">
        <v>16</v>
      </c>
    </row>
    <row x14ac:dyDescent="0.25" r="487" customHeight="1" ht="18.75">
      <c r="A487" s="1" t="s">
        <v>610</v>
      </c>
      <c r="B487" s="1" t="s">
        <v>4790</v>
      </c>
      <c r="C487" s="4">
        <v>7</v>
      </c>
    </row>
    <row x14ac:dyDescent="0.25" r="488" customHeight="1" ht="18.75">
      <c r="A488" s="1" t="s">
        <v>963</v>
      </c>
      <c r="B488" s="1" t="s">
        <v>5022</v>
      </c>
      <c r="C488" s="4">
        <v>0</v>
      </c>
    </row>
    <row x14ac:dyDescent="0.25" r="489" customHeight="1" ht="18.75">
      <c r="A489" s="1" t="s">
        <v>1197</v>
      </c>
      <c r="B489" s="1" t="s">
        <v>1862</v>
      </c>
      <c r="C489" s="4">
        <v>1</v>
      </c>
    </row>
    <row x14ac:dyDescent="0.25" r="490" customHeight="1" ht="18.75">
      <c r="A490" s="1" t="s">
        <v>1687</v>
      </c>
      <c r="B490" s="1" t="s">
        <v>5023</v>
      </c>
      <c r="C490" s="4">
        <v>5</v>
      </c>
    </row>
    <row x14ac:dyDescent="0.25" r="491" customHeight="1" ht="18.75">
      <c r="A491" s="1" t="s">
        <v>590</v>
      </c>
      <c r="B491" s="1" t="s">
        <v>1863</v>
      </c>
      <c r="C491" s="4">
        <v>3</v>
      </c>
    </row>
    <row x14ac:dyDescent="0.25" r="492" customHeight="1" ht="18.75">
      <c r="A492" s="1" t="s">
        <v>505</v>
      </c>
      <c r="B492" s="1" t="s">
        <v>4791</v>
      </c>
      <c r="C492" s="4">
        <v>3</v>
      </c>
    </row>
    <row x14ac:dyDescent="0.25" r="493" customHeight="1" ht="18.75">
      <c r="A493" s="1" t="s">
        <v>841</v>
      </c>
      <c r="B493" s="1" t="s">
        <v>1864</v>
      </c>
      <c r="C493" s="4">
        <v>7</v>
      </c>
    </row>
    <row x14ac:dyDescent="0.25" r="494" customHeight="1" ht="18.75">
      <c r="A494" s="1" t="s">
        <v>1601</v>
      </c>
      <c r="B494" s="1" t="s">
        <v>1972</v>
      </c>
      <c r="C494" s="4">
        <v>3</v>
      </c>
    </row>
    <row x14ac:dyDescent="0.25" r="495" customHeight="1" ht="18.75">
      <c r="A495" s="1" t="s">
        <v>1208</v>
      </c>
      <c r="B495" s="1" t="s">
        <v>1866</v>
      </c>
      <c r="C495" s="4">
        <v>0</v>
      </c>
    </row>
    <row x14ac:dyDescent="0.25" r="496" customHeight="1" ht="18.75">
      <c r="A496" s="1" t="s">
        <v>846</v>
      </c>
      <c r="B496" s="1" t="s">
        <v>1973</v>
      </c>
      <c r="C496" s="4">
        <v>0</v>
      </c>
    </row>
    <row x14ac:dyDescent="0.25" r="497" customHeight="1" ht="18.75">
      <c r="A497" s="1" t="s">
        <v>1150</v>
      </c>
      <c r="B497" s="1" t="s">
        <v>4792</v>
      </c>
      <c r="C497" s="4">
        <v>52</v>
      </c>
    </row>
    <row x14ac:dyDescent="0.25" r="498" customHeight="1" ht="18.75">
      <c r="A498" s="1" t="s">
        <v>1615</v>
      </c>
      <c r="B498" s="1" t="s">
        <v>2045</v>
      </c>
      <c r="C498" s="4">
        <v>0</v>
      </c>
    </row>
    <row x14ac:dyDescent="0.25" r="499" customHeight="1" ht="18.75">
      <c r="A499" s="1" t="s">
        <v>1502</v>
      </c>
      <c r="B499" s="1" t="s">
        <v>2046</v>
      </c>
      <c r="C499" s="4">
        <v>1</v>
      </c>
    </row>
    <row x14ac:dyDescent="0.25" r="500" customHeight="1" ht="18.75">
      <c r="A500" s="1" t="s">
        <v>3036</v>
      </c>
      <c r="B500" s="1" t="s">
        <v>5024</v>
      </c>
      <c r="C500" s="4">
        <v>1</v>
      </c>
    </row>
    <row x14ac:dyDescent="0.25" r="501" customHeight="1" ht="18.75">
      <c r="A501" s="1" t="s">
        <v>959</v>
      </c>
      <c r="B501" s="1" t="s">
        <v>5025</v>
      </c>
      <c r="C501" s="4">
        <v>0</v>
      </c>
    </row>
    <row x14ac:dyDescent="0.25" r="502" customHeight="1" ht="18.75">
      <c r="A502" s="1" t="s">
        <v>952</v>
      </c>
      <c r="B502" s="1" t="s">
        <v>2261</v>
      </c>
      <c r="C502" s="4">
        <v>4</v>
      </c>
    </row>
    <row x14ac:dyDescent="0.25" r="503" customHeight="1" ht="18.75">
      <c r="A503" s="1" t="s">
        <v>727</v>
      </c>
      <c r="B503" s="1" t="s">
        <v>4793</v>
      </c>
      <c r="C503" s="4">
        <v>3</v>
      </c>
    </row>
    <row x14ac:dyDescent="0.25" r="504" customHeight="1" ht="18.75">
      <c r="A504" s="1" t="s">
        <v>1688</v>
      </c>
      <c r="B504" s="1" t="s">
        <v>4794</v>
      </c>
      <c r="C504" s="4">
        <v>0</v>
      </c>
    </row>
    <row x14ac:dyDescent="0.25" r="505" customHeight="1" ht="18.75">
      <c r="A505" s="1" t="s">
        <v>1359</v>
      </c>
      <c r="B505" s="1" t="s">
        <v>4795</v>
      </c>
      <c r="C505" s="4">
        <v>6</v>
      </c>
    </row>
    <row x14ac:dyDescent="0.25" r="506" customHeight="1" ht="18.75">
      <c r="A506" s="1" t="s">
        <v>3582</v>
      </c>
      <c r="B506" s="1" t="s">
        <v>4796</v>
      </c>
      <c r="C506" s="4">
        <v>38</v>
      </c>
    </row>
    <row x14ac:dyDescent="0.25" r="507" customHeight="1" ht="18.75">
      <c r="A507" s="1" t="s">
        <v>4583</v>
      </c>
      <c r="B507" s="1" t="s">
        <v>5026</v>
      </c>
      <c r="C507" s="4">
        <v>0</v>
      </c>
    </row>
    <row x14ac:dyDescent="0.25" r="508" customHeight="1" ht="18.75">
      <c r="A508" s="1" t="s">
        <v>1029</v>
      </c>
      <c r="B508" s="1" t="s">
        <v>5027</v>
      </c>
      <c r="C508" s="4">
        <v>4</v>
      </c>
    </row>
    <row x14ac:dyDescent="0.25" r="509" customHeight="1" ht="18.75">
      <c r="A509" s="1" t="s">
        <v>445</v>
      </c>
      <c r="B509" s="1" t="s">
        <v>4799</v>
      </c>
      <c r="C509" s="4">
        <v>1</v>
      </c>
    </row>
    <row x14ac:dyDescent="0.25" r="510" customHeight="1" ht="18.75">
      <c r="A510" s="1" t="s">
        <v>1049</v>
      </c>
      <c r="B510" s="1" t="s">
        <v>2265</v>
      </c>
      <c r="C510" s="4">
        <v>4</v>
      </c>
    </row>
    <row x14ac:dyDescent="0.25" r="511" customHeight="1" ht="18.75">
      <c r="A511" s="1" t="s">
        <v>1182</v>
      </c>
      <c r="B511" s="1" t="s">
        <v>1869</v>
      </c>
      <c r="C511" s="4">
        <v>0</v>
      </c>
    </row>
    <row x14ac:dyDescent="0.25" r="512" customHeight="1" ht="18.75">
      <c r="A512" s="1" t="s">
        <v>1448</v>
      </c>
      <c r="B512" s="1" t="s">
        <v>4800</v>
      </c>
      <c r="C512" s="4">
        <v>3</v>
      </c>
    </row>
    <row x14ac:dyDescent="0.25" r="513" customHeight="1" ht="18.75">
      <c r="A513" s="1" t="s">
        <v>1518</v>
      </c>
      <c r="B513" s="1" t="s">
        <v>4801</v>
      </c>
      <c r="C513" s="4">
        <v>3</v>
      </c>
    </row>
    <row x14ac:dyDescent="0.25" r="514" customHeight="1" ht="18.75">
      <c r="A514" s="1" t="s">
        <v>4584</v>
      </c>
      <c r="B514" s="1" t="s">
        <v>5028</v>
      </c>
      <c r="C514" s="4">
        <v>0</v>
      </c>
    </row>
    <row x14ac:dyDescent="0.25" r="515" customHeight="1" ht="18.75">
      <c r="A515" s="1" t="s">
        <v>657</v>
      </c>
      <c r="B515" s="1" t="s">
        <v>2047</v>
      </c>
      <c r="C515" s="4">
        <v>55</v>
      </c>
    </row>
    <row x14ac:dyDescent="0.25" r="516" customHeight="1" ht="18.75">
      <c r="A516" s="1" t="s">
        <v>886</v>
      </c>
      <c r="B516" s="1" t="s">
        <v>4802</v>
      </c>
      <c r="C516" s="4">
        <v>0</v>
      </c>
    </row>
    <row x14ac:dyDescent="0.25" r="517" customHeight="1" ht="18.75">
      <c r="A517" s="1" t="s">
        <v>1159</v>
      </c>
      <c r="B517" s="1" t="s">
        <v>5029</v>
      </c>
      <c r="C517" s="4">
        <v>3</v>
      </c>
    </row>
    <row x14ac:dyDescent="0.25" r="518" customHeight="1" ht="18.75">
      <c r="A518" s="1" t="s">
        <v>593</v>
      </c>
      <c r="B518" s="1" t="s">
        <v>1974</v>
      </c>
      <c r="C518" s="4">
        <v>0</v>
      </c>
    </row>
    <row x14ac:dyDescent="0.25" r="519" customHeight="1" ht="18.75">
      <c r="A519" s="1" t="s">
        <v>805</v>
      </c>
      <c r="B519" s="1" t="s">
        <v>1870</v>
      </c>
      <c r="C519" s="4">
        <v>7</v>
      </c>
    </row>
    <row x14ac:dyDescent="0.25" r="520" customHeight="1" ht="18.75">
      <c r="A520" s="1" t="s">
        <v>733</v>
      </c>
      <c r="B520" s="1" t="s">
        <v>1871</v>
      </c>
      <c r="C520" s="4">
        <v>0</v>
      </c>
    </row>
    <row x14ac:dyDescent="0.25" r="521" customHeight="1" ht="18.75">
      <c r="A521" s="1" t="s">
        <v>1632</v>
      </c>
      <c r="B521" s="1" t="s">
        <v>2050</v>
      </c>
      <c r="C521" s="4">
        <v>4</v>
      </c>
    </row>
    <row x14ac:dyDescent="0.25" r="522" customHeight="1" ht="18.75">
      <c r="A522" s="1" t="s">
        <v>1278</v>
      </c>
      <c r="B522" s="1" t="s">
        <v>4803</v>
      </c>
      <c r="C522" s="4">
        <v>13</v>
      </c>
    </row>
    <row x14ac:dyDescent="0.25" r="523" customHeight="1" ht="18.75">
      <c r="A523" s="1" t="s">
        <v>1690</v>
      </c>
      <c r="B523" s="1" t="s">
        <v>5030</v>
      </c>
      <c r="C523" s="4">
        <v>9</v>
      </c>
    </row>
    <row x14ac:dyDescent="0.25" r="524" customHeight="1" ht="18.75">
      <c r="A524" s="1" t="s">
        <v>1056</v>
      </c>
      <c r="B524" s="1" t="s">
        <v>1872</v>
      </c>
      <c r="C524" s="4">
        <v>2</v>
      </c>
    </row>
    <row x14ac:dyDescent="0.25" r="525" customHeight="1" ht="18.75">
      <c r="A525" s="1" t="s">
        <v>592</v>
      </c>
      <c r="B525" s="1" t="s">
        <v>5031</v>
      </c>
      <c r="C525" s="4">
        <v>4</v>
      </c>
    </row>
    <row x14ac:dyDescent="0.25" r="526" customHeight="1" ht="18.75">
      <c r="A526" s="1" t="s">
        <v>1249</v>
      </c>
      <c r="B526" s="1" t="s">
        <v>1873</v>
      </c>
      <c r="C526" s="4">
        <v>1</v>
      </c>
    </row>
    <row x14ac:dyDescent="0.25" r="527" customHeight="1" ht="18.75">
      <c r="A527" s="1" t="s">
        <v>1124</v>
      </c>
      <c r="B527" s="1" t="s">
        <v>2272</v>
      </c>
      <c r="C527" s="4">
        <v>3</v>
      </c>
    </row>
    <row x14ac:dyDescent="0.25" r="528" customHeight="1" ht="18.75">
      <c r="A528" s="1" t="s">
        <v>1086</v>
      </c>
      <c r="B528" s="1" t="s">
        <v>1874</v>
      </c>
      <c r="C528" s="4">
        <v>0</v>
      </c>
    </row>
    <row x14ac:dyDescent="0.25" r="529" customHeight="1" ht="18.75">
      <c r="A529" s="1" t="s">
        <v>1671</v>
      </c>
      <c r="B529" s="1" t="s">
        <v>4805</v>
      </c>
      <c r="C529" s="4">
        <v>1</v>
      </c>
    </row>
    <row x14ac:dyDescent="0.25" r="530" customHeight="1" ht="18.75">
      <c r="A530" s="1" t="s">
        <v>1025</v>
      </c>
      <c r="B530" s="1" t="s">
        <v>2479</v>
      </c>
      <c r="C530" s="4">
        <v>6</v>
      </c>
    </row>
    <row x14ac:dyDescent="0.25" r="531" customHeight="1" ht="18.75">
      <c r="A531" s="1" t="s">
        <v>1061</v>
      </c>
      <c r="B531" s="1" t="s">
        <v>4806</v>
      </c>
      <c r="C531" s="4">
        <v>3</v>
      </c>
    </row>
    <row x14ac:dyDescent="0.25" r="532" customHeight="1" ht="18.75">
      <c r="A532" s="1" t="s">
        <v>922</v>
      </c>
      <c r="B532" s="1" t="s">
        <v>2051</v>
      </c>
      <c r="C532" s="4">
        <v>4</v>
      </c>
    </row>
    <row x14ac:dyDescent="0.25" r="533" customHeight="1" ht="18.75">
      <c r="A533" s="1" t="s">
        <v>983</v>
      </c>
      <c r="B533" s="1" t="s">
        <v>1875</v>
      </c>
      <c r="C533" s="4">
        <v>3</v>
      </c>
    </row>
    <row x14ac:dyDescent="0.25" r="534" customHeight="1" ht="18.75">
      <c r="A534" s="1" t="s">
        <v>1590</v>
      </c>
      <c r="B534" s="1" t="s">
        <v>5032</v>
      </c>
      <c r="C534" s="4">
        <v>1</v>
      </c>
    </row>
    <row x14ac:dyDescent="0.25" r="535" customHeight="1" ht="18.75">
      <c r="A535" s="1" t="s">
        <v>1633</v>
      </c>
      <c r="B535" s="1" t="s">
        <v>4807</v>
      </c>
      <c r="C535" s="4">
        <v>151</v>
      </c>
    </row>
    <row x14ac:dyDescent="0.25" r="536" customHeight="1" ht="18.75">
      <c r="A536" s="1" t="s">
        <v>1088</v>
      </c>
      <c r="B536" s="1" t="s">
        <v>2274</v>
      </c>
      <c r="C536" s="4">
        <v>0</v>
      </c>
    </row>
    <row x14ac:dyDescent="0.25" r="537" customHeight="1" ht="18.75">
      <c r="A537" s="1" t="s">
        <v>652</v>
      </c>
      <c r="B537" s="1" t="s">
        <v>1876</v>
      </c>
      <c r="C537" s="4">
        <v>1</v>
      </c>
    </row>
    <row x14ac:dyDescent="0.25" r="538" customHeight="1" ht="18.75">
      <c r="A538" s="1" t="s">
        <v>550</v>
      </c>
      <c r="B538" s="1" t="s">
        <v>1877</v>
      </c>
      <c r="C538" s="4">
        <v>4</v>
      </c>
    </row>
    <row x14ac:dyDescent="0.25" r="539" customHeight="1" ht="18.75">
      <c r="A539" s="1" t="s">
        <v>474</v>
      </c>
      <c r="B539" s="1" t="s">
        <v>2276</v>
      </c>
      <c r="C539" s="4">
        <v>1</v>
      </c>
    </row>
    <row x14ac:dyDescent="0.25" r="540" customHeight="1" ht="18.75">
      <c r="A540" s="1" t="s">
        <v>866</v>
      </c>
      <c r="B540" s="1" t="s">
        <v>2277</v>
      </c>
      <c r="C540" s="4">
        <v>0</v>
      </c>
    </row>
    <row x14ac:dyDescent="0.25" r="541" customHeight="1" ht="18.75">
      <c r="A541" s="1" t="s">
        <v>1033</v>
      </c>
      <c r="B541" s="1" t="s">
        <v>2482</v>
      </c>
      <c r="C541" s="4">
        <v>3</v>
      </c>
    </row>
    <row x14ac:dyDescent="0.25" r="542" customHeight="1" ht="18.75">
      <c r="A542" s="1" t="s">
        <v>1303</v>
      </c>
      <c r="B542" s="1" t="s">
        <v>1878</v>
      </c>
      <c r="C542" s="4">
        <v>1</v>
      </c>
    </row>
    <row x14ac:dyDescent="0.25" r="543" customHeight="1" ht="18.75">
      <c r="A543" s="1" t="s">
        <v>364</v>
      </c>
      <c r="B543" s="1" t="s">
        <v>2280</v>
      </c>
      <c r="C543" s="4">
        <v>0</v>
      </c>
    </row>
    <row x14ac:dyDescent="0.25" r="544" customHeight="1" ht="18.75">
      <c r="A544" s="1" t="s">
        <v>1616</v>
      </c>
      <c r="B544" s="1" t="s">
        <v>2054</v>
      </c>
      <c r="C544" s="4">
        <v>0</v>
      </c>
    </row>
    <row x14ac:dyDescent="0.25" r="545" customHeight="1" ht="18.75">
      <c r="A545" s="1" t="s">
        <v>1116</v>
      </c>
      <c r="B545" s="1" t="s">
        <v>1879</v>
      </c>
      <c r="C545" s="4">
        <v>0</v>
      </c>
    </row>
    <row x14ac:dyDescent="0.25" r="546" customHeight="1" ht="18.75">
      <c r="A546" s="1" t="s">
        <v>1506</v>
      </c>
      <c r="B546" s="1" t="s">
        <v>2281</v>
      </c>
      <c r="C546" s="4">
        <v>0</v>
      </c>
    </row>
    <row x14ac:dyDescent="0.25" r="547" customHeight="1" ht="18.75">
      <c r="A547" s="1" t="s">
        <v>1242</v>
      </c>
      <c r="B547" s="1" t="s">
        <v>1880</v>
      </c>
      <c r="C547" s="4">
        <v>0</v>
      </c>
    </row>
    <row x14ac:dyDescent="0.25" r="548" customHeight="1" ht="18.75">
      <c r="A548" s="1" t="s">
        <v>4191</v>
      </c>
      <c r="B548" s="1" t="s">
        <v>5033</v>
      </c>
      <c r="C548" s="4">
        <v>45</v>
      </c>
    </row>
    <row x14ac:dyDescent="0.25" r="549" customHeight="1" ht="18.75">
      <c r="A549" s="1" t="s">
        <v>578</v>
      </c>
      <c r="B549" s="1" t="s">
        <v>2055</v>
      </c>
      <c r="C549" s="4">
        <v>1</v>
      </c>
    </row>
    <row x14ac:dyDescent="0.25" r="550" customHeight="1" ht="18.75">
      <c r="A550" s="1" t="s">
        <v>515</v>
      </c>
      <c r="B550" s="1" t="s">
        <v>5034</v>
      </c>
      <c r="C550" s="4">
        <v>0</v>
      </c>
    </row>
    <row x14ac:dyDescent="0.25" r="551" customHeight="1" ht="18.75">
      <c r="A551" s="1" t="s">
        <v>1577</v>
      </c>
      <c r="B551" s="1" t="s">
        <v>4809</v>
      </c>
      <c r="C551" s="4">
        <v>0</v>
      </c>
    </row>
    <row x14ac:dyDescent="0.25" r="552" customHeight="1" ht="18.75">
      <c r="A552" s="1" t="s">
        <v>743</v>
      </c>
      <c r="B552" s="1" t="s">
        <v>1882</v>
      </c>
      <c r="C552" s="4">
        <v>0</v>
      </c>
    </row>
    <row x14ac:dyDescent="0.25" r="553" customHeight="1" ht="18.75">
      <c r="A553" s="1" t="s">
        <v>801</v>
      </c>
      <c r="B553" s="1" t="s">
        <v>2484</v>
      </c>
      <c r="C553" s="4">
        <v>6</v>
      </c>
    </row>
    <row x14ac:dyDescent="0.25" r="554" customHeight="1" ht="18.75">
      <c r="A554" s="1" t="s">
        <v>856</v>
      </c>
      <c r="B554" s="1" t="s">
        <v>5035</v>
      </c>
      <c r="C554" s="4">
        <v>0</v>
      </c>
    </row>
    <row x14ac:dyDescent="0.25" r="555" customHeight="1" ht="18.75">
      <c r="A555" s="1" t="s">
        <v>827</v>
      </c>
      <c r="B555" s="1" t="s">
        <v>2285</v>
      </c>
      <c r="C555" s="4">
        <v>5</v>
      </c>
    </row>
    <row x14ac:dyDescent="0.25" r="556" customHeight="1" ht="18.75">
      <c r="A556" s="1" t="s">
        <v>580</v>
      </c>
      <c r="B556" s="1" t="s">
        <v>1976</v>
      </c>
      <c r="C556" s="4">
        <v>2</v>
      </c>
    </row>
    <row x14ac:dyDescent="0.25" r="557" customHeight="1" ht="18.75">
      <c r="A557" s="1" t="s">
        <v>793</v>
      </c>
      <c r="B557" s="1" t="s">
        <v>4810</v>
      </c>
      <c r="C557" s="4">
        <v>1</v>
      </c>
    </row>
    <row x14ac:dyDescent="0.25" r="558" customHeight="1" ht="18.75">
      <c r="A558" s="1" t="s">
        <v>388</v>
      </c>
      <c r="B558" s="1" t="s">
        <v>4811</v>
      </c>
      <c r="C558" s="4">
        <v>10</v>
      </c>
    </row>
    <row x14ac:dyDescent="0.25" r="559" customHeight="1" ht="18.75">
      <c r="A559" s="1" t="s">
        <v>1677</v>
      </c>
      <c r="B559" s="1" t="s">
        <v>5036</v>
      </c>
      <c r="C559" s="4">
        <v>1</v>
      </c>
    </row>
    <row x14ac:dyDescent="0.25" r="560" customHeight="1" ht="18.75">
      <c r="A560" s="1" t="s">
        <v>1030</v>
      </c>
      <c r="B560" s="1" t="s">
        <v>2288</v>
      </c>
      <c r="C560" s="4">
        <v>0</v>
      </c>
    </row>
    <row x14ac:dyDescent="0.25" r="561" customHeight="1" ht="18.75">
      <c r="A561" s="1" t="s">
        <v>903</v>
      </c>
      <c r="B561" s="1" t="s">
        <v>2057</v>
      </c>
      <c r="C561" s="4">
        <v>14</v>
      </c>
    </row>
    <row x14ac:dyDescent="0.25" r="562" customHeight="1" ht="18.75">
      <c r="A562" s="1" t="s">
        <v>995</v>
      </c>
      <c r="B562" s="1" t="s">
        <v>2485</v>
      </c>
      <c r="C562" s="4">
        <v>5</v>
      </c>
    </row>
    <row x14ac:dyDescent="0.25" r="563" customHeight="1" ht="18.75">
      <c r="A563" s="1" t="s">
        <v>1229</v>
      </c>
      <c r="B563" s="1" t="s">
        <v>4813</v>
      </c>
      <c r="C563" s="4">
        <v>1</v>
      </c>
    </row>
    <row x14ac:dyDescent="0.25" r="564" customHeight="1" ht="18.75">
      <c r="A564" s="1" t="s">
        <v>406</v>
      </c>
      <c r="B564" s="1" t="s">
        <v>1883</v>
      </c>
      <c r="C564" s="4">
        <v>6</v>
      </c>
    </row>
    <row x14ac:dyDescent="0.25" r="565" customHeight="1" ht="18.75">
      <c r="A565" s="1" t="s">
        <v>1164</v>
      </c>
      <c r="B565" s="1" t="s">
        <v>4814</v>
      </c>
      <c r="C565" s="4">
        <v>0</v>
      </c>
    </row>
    <row x14ac:dyDescent="0.25" r="566" customHeight="1" ht="18.75">
      <c r="A566" s="1" t="s">
        <v>1117</v>
      </c>
      <c r="B566" s="1" t="s">
        <v>4815</v>
      </c>
      <c r="C566" s="4">
        <v>0</v>
      </c>
    </row>
    <row x14ac:dyDescent="0.25" r="567" customHeight="1" ht="18.75">
      <c r="A567" s="1" t="s">
        <v>585</v>
      </c>
      <c r="B567" s="1" t="s">
        <v>2486</v>
      </c>
      <c r="C567" s="4">
        <v>4</v>
      </c>
    </row>
    <row x14ac:dyDescent="0.25" r="568" customHeight="1" ht="18.75">
      <c r="A568" s="1" t="s">
        <v>1292</v>
      </c>
      <c r="B568" s="1" t="s">
        <v>1884</v>
      </c>
      <c r="C568" s="4">
        <v>1</v>
      </c>
    </row>
    <row x14ac:dyDescent="0.25" r="569" customHeight="1" ht="18.75">
      <c r="A569" s="1" t="s">
        <v>456</v>
      </c>
      <c r="B569" s="1" t="s">
        <v>1885</v>
      </c>
      <c r="C569" s="4">
        <v>3</v>
      </c>
    </row>
    <row x14ac:dyDescent="0.25" r="570" customHeight="1" ht="18.75">
      <c r="A570" s="1" t="s">
        <v>1007</v>
      </c>
      <c r="B570" s="1" t="s">
        <v>1977</v>
      </c>
      <c r="C570" s="4">
        <v>3</v>
      </c>
    </row>
    <row x14ac:dyDescent="0.25" r="571" customHeight="1" ht="18.75">
      <c r="A571" s="1" t="s">
        <v>404</v>
      </c>
      <c r="B571" s="1" t="s">
        <v>4817</v>
      </c>
      <c r="C571" s="4">
        <v>4</v>
      </c>
    </row>
    <row x14ac:dyDescent="0.25" r="572" customHeight="1" ht="18.75">
      <c r="A572" s="1" t="s">
        <v>1430</v>
      </c>
      <c r="B572" s="1" t="s">
        <v>2291</v>
      </c>
      <c r="C572" s="4">
        <v>4</v>
      </c>
    </row>
    <row x14ac:dyDescent="0.25" r="573" customHeight="1" ht="18.75">
      <c r="A573" s="1" t="s">
        <v>479</v>
      </c>
      <c r="B573" s="1" t="s">
        <v>2293</v>
      </c>
      <c r="C573" s="4">
        <v>0</v>
      </c>
    </row>
    <row x14ac:dyDescent="0.25" r="574" customHeight="1" ht="18.75">
      <c r="A574" s="1" t="s">
        <v>1183</v>
      </c>
      <c r="B574" s="1" t="s">
        <v>2294</v>
      </c>
      <c r="C574" s="4">
        <v>2</v>
      </c>
    </row>
    <row x14ac:dyDescent="0.25" r="575" customHeight="1" ht="18.75">
      <c r="A575" s="1" t="s">
        <v>656</v>
      </c>
      <c r="B575" s="1" t="s">
        <v>4819</v>
      </c>
      <c r="C575" s="4">
        <v>3</v>
      </c>
    </row>
    <row x14ac:dyDescent="0.25" r="576" customHeight="1" ht="18.75">
      <c r="A576" s="1" t="s">
        <v>1038</v>
      </c>
      <c r="B576" s="1" t="s">
        <v>5037</v>
      </c>
      <c r="C576" s="4">
        <v>42</v>
      </c>
    </row>
    <row x14ac:dyDescent="0.25" r="577" customHeight="1" ht="18.75">
      <c r="A577" s="1" t="s">
        <v>1464</v>
      </c>
      <c r="B577" s="1" t="s">
        <v>5038</v>
      </c>
      <c r="C577" s="4">
        <v>0</v>
      </c>
    </row>
    <row x14ac:dyDescent="0.25" r="578" customHeight="1" ht="18.75">
      <c r="A578" s="1" t="s">
        <v>1369</v>
      </c>
      <c r="B578" s="1" t="s">
        <v>1886</v>
      </c>
      <c r="C578" s="4">
        <v>0</v>
      </c>
    </row>
    <row x14ac:dyDescent="0.25" r="579" customHeight="1" ht="18.75">
      <c r="A579" s="1" t="s">
        <v>1433</v>
      </c>
      <c r="B579" s="1" t="s">
        <v>1887</v>
      </c>
      <c r="C579" s="4">
        <v>0</v>
      </c>
    </row>
    <row x14ac:dyDescent="0.25" r="580" customHeight="1" ht="18.75">
      <c r="A580" s="1" t="s">
        <v>1316</v>
      </c>
      <c r="B580" s="1" t="s">
        <v>1888</v>
      </c>
      <c r="C580" s="4">
        <v>0</v>
      </c>
    </row>
    <row x14ac:dyDescent="0.25" r="581" customHeight="1" ht="18.75">
      <c r="A581" s="1" t="s">
        <v>1642</v>
      </c>
      <c r="B581" s="1" t="s">
        <v>5039</v>
      </c>
      <c r="C581" s="4">
        <v>1</v>
      </c>
    </row>
    <row x14ac:dyDescent="0.25" r="582" customHeight="1" ht="18.75">
      <c r="A582" s="1" t="s">
        <v>1489</v>
      </c>
      <c r="B582" s="1" t="s">
        <v>4820</v>
      </c>
      <c r="C582" s="4">
        <v>0</v>
      </c>
    </row>
    <row x14ac:dyDescent="0.25" r="583" customHeight="1" ht="18.75">
      <c r="A583" s="1" t="s">
        <v>1245</v>
      </c>
      <c r="B583" s="1" t="s">
        <v>2058</v>
      </c>
      <c r="C583" s="4">
        <v>2</v>
      </c>
    </row>
    <row x14ac:dyDescent="0.25" r="584" customHeight="1" ht="18.75">
      <c r="A584" s="1" t="s">
        <v>527</v>
      </c>
      <c r="B584" s="1" t="s">
        <v>5040</v>
      </c>
      <c r="C584" s="4">
        <v>15</v>
      </c>
    </row>
    <row x14ac:dyDescent="0.25" r="585" customHeight="1" ht="18.75">
      <c r="A585" s="1" t="s">
        <v>1596</v>
      </c>
      <c r="B585" s="1" t="s">
        <v>2059</v>
      </c>
      <c r="C585" s="4">
        <v>2</v>
      </c>
    </row>
    <row x14ac:dyDescent="0.25" r="586" customHeight="1" ht="18.75">
      <c r="A586" s="1" t="s">
        <v>513</v>
      </c>
      <c r="B586" s="1" t="s">
        <v>5041</v>
      </c>
      <c r="C586" s="4">
        <v>0</v>
      </c>
    </row>
    <row x14ac:dyDescent="0.25" r="587" customHeight="1" ht="18.75">
      <c r="A587" s="1" t="s">
        <v>1156</v>
      </c>
      <c r="B587" s="1" t="s">
        <v>1890</v>
      </c>
      <c r="C587" s="4">
        <v>7</v>
      </c>
    </row>
    <row x14ac:dyDescent="0.25" r="588" customHeight="1" ht="18.75">
      <c r="A588" s="1" t="s">
        <v>562</v>
      </c>
      <c r="B588" s="1" t="s">
        <v>2299</v>
      </c>
      <c r="C588" s="4">
        <v>0</v>
      </c>
    </row>
    <row x14ac:dyDescent="0.25" r="589" customHeight="1" ht="18.75">
      <c r="A589" s="1" t="s">
        <v>1520</v>
      </c>
      <c r="B589" s="1" t="s">
        <v>1891</v>
      </c>
      <c r="C589" s="4">
        <v>1</v>
      </c>
    </row>
    <row x14ac:dyDescent="0.25" r="590" customHeight="1" ht="18.75">
      <c r="A590" s="1" t="s">
        <v>1579</v>
      </c>
      <c r="B590" s="1" t="s">
        <v>4821</v>
      </c>
      <c r="C590" s="4">
        <v>2</v>
      </c>
    </row>
    <row x14ac:dyDescent="0.25" r="591" customHeight="1" ht="18.75">
      <c r="A591" s="1" t="s">
        <v>1337</v>
      </c>
      <c r="B591" s="1" t="s">
        <v>4822</v>
      </c>
      <c r="C591" s="4">
        <v>2</v>
      </c>
    </row>
    <row x14ac:dyDescent="0.25" r="592" customHeight="1" ht="18.75">
      <c r="A592" s="1" t="s">
        <v>842</v>
      </c>
      <c r="B592" s="1" t="s">
        <v>1978</v>
      </c>
      <c r="C592" s="4">
        <v>5</v>
      </c>
    </row>
    <row x14ac:dyDescent="0.25" r="593" customHeight="1" ht="18.75">
      <c r="A593" s="1" t="s">
        <v>1271</v>
      </c>
      <c r="B593" s="1" t="s">
        <v>2488</v>
      </c>
      <c r="C593" s="4">
        <v>7</v>
      </c>
    </row>
    <row x14ac:dyDescent="0.25" r="594" customHeight="1" ht="18.75">
      <c r="A594" s="1" t="s">
        <v>565</v>
      </c>
      <c r="B594" s="1" t="s">
        <v>1892</v>
      </c>
      <c r="C594" s="4">
        <v>3</v>
      </c>
    </row>
    <row x14ac:dyDescent="0.25" r="595" customHeight="1" ht="18.75">
      <c r="A595" s="1" t="s">
        <v>541</v>
      </c>
      <c r="B595" s="1" t="s">
        <v>5042</v>
      </c>
      <c r="C595" s="4">
        <v>0</v>
      </c>
    </row>
    <row x14ac:dyDescent="0.25" r="596" customHeight="1" ht="18.75">
      <c r="A596" s="1" t="s">
        <v>1354</v>
      </c>
      <c r="B596" s="1" t="s">
        <v>5043</v>
      </c>
      <c r="C596" s="4">
        <v>1</v>
      </c>
    </row>
    <row x14ac:dyDescent="0.25" r="597" customHeight="1" ht="18.75">
      <c r="A597" s="1" t="s">
        <v>1465</v>
      </c>
      <c r="B597" s="1" t="s">
        <v>5044</v>
      </c>
      <c r="C597" s="4">
        <v>4</v>
      </c>
    </row>
    <row x14ac:dyDescent="0.25" r="598" customHeight="1" ht="18.75">
      <c r="A598" s="1" t="s">
        <v>633</v>
      </c>
      <c r="B598" s="1" t="s">
        <v>1893</v>
      </c>
      <c r="C598" s="4">
        <v>0</v>
      </c>
    </row>
    <row x14ac:dyDescent="0.25" r="599" customHeight="1" ht="18.75">
      <c r="A599" s="1" t="s">
        <v>605</v>
      </c>
      <c r="B599" s="1" t="s">
        <v>4824</v>
      </c>
      <c r="C599" s="4">
        <v>3</v>
      </c>
    </row>
    <row x14ac:dyDescent="0.25" r="600" customHeight="1" ht="18.75">
      <c r="A600" s="1" t="s">
        <v>1530</v>
      </c>
      <c r="B600" s="1" t="s">
        <v>5045</v>
      </c>
      <c r="C600" s="4">
        <v>0</v>
      </c>
    </row>
    <row x14ac:dyDescent="0.25" r="601" customHeight="1" ht="18.75">
      <c r="A601" s="1" t="s">
        <v>1541</v>
      </c>
      <c r="B601" s="1" t="s">
        <v>4826</v>
      </c>
      <c r="C601" s="4">
        <v>0</v>
      </c>
    </row>
    <row x14ac:dyDescent="0.25" r="602" customHeight="1" ht="18.75">
      <c r="A602" s="1" t="s">
        <v>538</v>
      </c>
      <c r="B602" s="1" t="s">
        <v>4827</v>
      </c>
      <c r="C602" s="4">
        <v>29</v>
      </c>
    </row>
    <row x14ac:dyDescent="0.25" r="603" customHeight="1" ht="18.75">
      <c r="A603" s="1" t="s">
        <v>1540</v>
      </c>
      <c r="B603" s="1" t="s">
        <v>4828</v>
      </c>
      <c r="C603" s="4">
        <v>77</v>
      </c>
    </row>
    <row x14ac:dyDescent="0.25" r="604" customHeight="1" ht="18.75">
      <c r="A604" s="1" t="s">
        <v>708</v>
      </c>
      <c r="B604" s="1" t="s">
        <v>4829</v>
      </c>
      <c r="C604" s="4">
        <v>7</v>
      </c>
    </row>
    <row x14ac:dyDescent="0.25" r="605" customHeight="1" ht="18.75">
      <c r="A605" s="1" t="s">
        <v>4591</v>
      </c>
      <c r="B605" s="1" t="s">
        <v>5046</v>
      </c>
      <c r="C605" s="4">
        <v>110</v>
      </c>
    </row>
    <row x14ac:dyDescent="0.25" r="606" customHeight="1" ht="18.75">
      <c r="A606" s="1" t="s">
        <v>1212</v>
      </c>
      <c r="B606" s="1" t="s">
        <v>5047</v>
      </c>
      <c r="C606" s="4">
        <v>11</v>
      </c>
    </row>
    <row x14ac:dyDescent="0.25" r="607" customHeight="1" ht="18.75">
      <c r="A607" s="1" t="s">
        <v>1368</v>
      </c>
      <c r="B607" s="1" t="s">
        <v>1895</v>
      </c>
      <c r="C607" s="4">
        <v>0</v>
      </c>
    </row>
    <row x14ac:dyDescent="0.25" r="608" customHeight="1" ht="18.75">
      <c r="A608" s="1" t="s">
        <v>1659</v>
      </c>
      <c r="B608" s="1" t="s">
        <v>4831</v>
      </c>
      <c r="C608" s="4">
        <v>2</v>
      </c>
    </row>
    <row x14ac:dyDescent="0.25" r="609" customHeight="1" ht="18.75">
      <c r="A609" s="1" t="s">
        <v>4592</v>
      </c>
      <c r="B609" s="1" t="s">
        <v>5048</v>
      </c>
      <c r="C609" s="4">
        <v>0</v>
      </c>
    </row>
    <row x14ac:dyDescent="0.25" r="610" customHeight="1" ht="18.75">
      <c r="A610" s="1" t="s">
        <v>1241</v>
      </c>
      <c r="B610" s="1" t="s">
        <v>2491</v>
      </c>
      <c r="C610" s="4">
        <v>2</v>
      </c>
    </row>
    <row x14ac:dyDescent="0.25" r="611" customHeight="1" ht="18.75">
      <c r="A611" s="1" t="s">
        <v>1410</v>
      </c>
      <c r="B611" s="1" t="s">
        <v>5049</v>
      </c>
      <c r="C611" s="4">
        <v>1</v>
      </c>
    </row>
    <row x14ac:dyDescent="0.25" r="612" customHeight="1" ht="18.75">
      <c r="A612" s="1" t="s">
        <v>575</v>
      </c>
      <c r="B612" s="1" t="s">
        <v>2061</v>
      </c>
      <c r="C612" s="4">
        <v>0</v>
      </c>
    </row>
    <row x14ac:dyDescent="0.25" r="613" customHeight="1" ht="18.75">
      <c r="A613" s="1" t="s">
        <v>1105</v>
      </c>
      <c r="B613" s="1" t="s">
        <v>5050</v>
      </c>
      <c r="C613" s="4">
        <v>3</v>
      </c>
    </row>
    <row x14ac:dyDescent="0.25" r="614" customHeight="1" ht="18.75">
      <c r="A614" s="1" t="s">
        <v>1146</v>
      </c>
      <c r="B614" s="1" t="s">
        <v>1897</v>
      </c>
      <c r="C614" s="4">
        <v>6</v>
      </c>
    </row>
    <row x14ac:dyDescent="0.25" r="615" customHeight="1" ht="18.75">
      <c r="A615" s="1" t="s">
        <v>845</v>
      </c>
      <c r="B615" s="1" t="s">
        <v>2062</v>
      </c>
      <c r="C615" s="4">
        <v>1</v>
      </c>
    </row>
    <row x14ac:dyDescent="0.25" r="616" customHeight="1" ht="18.75">
      <c r="A616" s="1" t="s">
        <v>447</v>
      </c>
      <c r="B616" s="1" t="s">
        <v>2492</v>
      </c>
      <c r="C616" s="4">
        <v>34</v>
      </c>
    </row>
    <row x14ac:dyDescent="0.25" r="617" customHeight="1" ht="18.75">
      <c r="A617" s="1" t="s">
        <v>2985</v>
      </c>
      <c r="B617" s="1" t="s">
        <v>5051</v>
      </c>
      <c r="C617" s="4">
        <v>1</v>
      </c>
    </row>
    <row x14ac:dyDescent="0.25" r="618" customHeight="1" ht="18.75">
      <c r="A618" s="1" t="s">
        <v>1131</v>
      </c>
      <c r="B618" s="1" t="s">
        <v>4832</v>
      </c>
      <c r="C618" s="4">
        <v>1</v>
      </c>
    </row>
    <row x14ac:dyDescent="0.25" r="619" customHeight="1" ht="18.75">
      <c r="A619" s="1" t="s">
        <v>917</v>
      </c>
      <c r="B619" s="1" t="s">
        <v>2063</v>
      </c>
      <c r="C619" s="4">
        <v>10</v>
      </c>
    </row>
    <row x14ac:dyDescent="0.25" r="620" customHeight="1" ht="18.75">
      <c r="A620" s="1" t="s">
        <v>1591</v>
      </c>
      <c r="B620" s="1" t="s">
        <v>5052</v>
      </c>
      <c r="C620" s="4">
        <v>1</v>
      </c>
    </row>
    <row x14ac:dyDescent="0.25" r="621" customHeight="1" ht="18.75">
      <c r="A621" s="1" t="s">
        <v>875</v>
      </c>
      <c r="B621" s="1" t="s">
        <v>4833</v>
      </c>
      <c r="C621" s="4">
        <v>9</v>
      </c>
    </row>
    <row x14ac:dyDescent="0.25" r="622" customHeight="1" ht="18.75">
      <c r="A622" s="1" t="s">
        <v>759</v>
      </c>
      <c r="B622" s="1" t="s">
        <v>4834</v>
      </c>
      <c r="C622" s="4">
        <v>2</v>
      </c>
    </row>
    <row x14ac:dyDescent="0.25" r="623" customHeight="1" ht="18.75">
      <c r="A623" s="1" t="s">
        <v>1185</v>
      </c>
      <c r="B623" s="1" t="s">
        <v>1898</v>
      </c>
      <c r="C623" s="4">
        <v>0</v>
      </c>
    </row>
    <row x14ac:dyDescent="0.25" r="624" customHeight="1" ht="18.75">
      <c r="A624" s="1" t="s">
        <v>1299</v>
      </c>
      <c r="B624" s="1" t="s">
        <v>4835</v>
      </c>
      <c r="C624" s="4">
        <v>14</v>
      </c>
    </row>
    <row x14ac:dyDescent="0.25" r="625" customHeight="1" ht="18.75">
      <c r="A625" s="1" t="s">
        <v>567</v>
      </c>
      <c r="B625" s="1" t="s">
        <v>1899</v>
      </c>
      <c r="C625" s="4">
        <v>1</v>
      </c>
    </row>
    <row x14ac:dyDescent="0.25" r="626" customHeight="1" ht="18.75">
      <c r="A626" s="1" t="s">
        <v>709</v>
      </c>
      <c r="B626" s="1" t="s">
        <v>2493</v>
      </c>
      <c r="C626" s="4">
        <v>0</v>
      </c>
    </row>
    <row x14ac:dyDescent="0.25" r="627" customHeight="1" ht="18.75">
      <c r="A627" s="1" t="s">
        <v>1544</v>
      </c>
      <c r="B627" s="1" t="s">
        <v>4836</v>
      </c>
      <c r="C627" s="4">
        <v>0</v>
      </c>
    </row>
    <row x14ac:dyDescent="0.25" r="628" customHeight="1" ht="18.75">
      <c r="A628" s="1" t="s">
        <v>702</v>
      </c>
      <c r="B628" s="1" t="s">
        <v>1900</v>
      </c>
      <c r="C628" s="4">
        <v>0</v>
      </c>
    </row>
    <row x14ac:dyDescent="0.25" r="629" customHeight="1" ht="18.75">
      <c r="A629" s="1" t="s">
        <v>1625</v>
      </c>
      <c r="B629" s="1" t="s">
        <v>5053</v>
      </c>
      <c r="C629" s="4">
        <v>6</v>
      </c>
    </row>
    <row x14ac:dyDescent="0.25" r="630" customHeight="1" ht="18.75">
      <c r="A630" s="1" t="s">
        <v>1508</v>
      </c>
      <c r="B630" s="1" t="s">
        <v>4838</v>
      </c>
      <c r="C630" s="4">
        <v>0</v>
      </c>
    </row>
    <row x14ac:dyDescent="0.25" r="631" customHeight="1" ht="18.75">
      <c r="A631" s="1" t="s">
        <v>1536</v>
      </c>
      <c r="B631" s="1" t="s">
        <v>1901</v>
      </c>
      <c r="C631" s="4">
        <v>5</v>
      </c>
    </row>
    <row x14ac:dyDescent="0.25" r="632" customHeight="1" ht="18.75">
      <c r="A632" s="1" t="s">
        <v>4594</v>
      </c>
      <c r="B632" s="1" t="s">
        <v>5054</v>
      </c>
      <c r="C632" s="4">
        <v>0</v>
      </c>
    </row>
    <row x14ac:dyDescent="0.25" r="633" customHeight="1" ht="18.75">
      <c r="A633" s="1" t="s">
        <v>1220</v>
      </c>
      <c r="B633" s="1" t="s">
        <v>5055</v>
      </c>
      <c r="C633" s="4">
        <v>0</v>
      </c>
    </row>
    <row x14ac:dyDescent="0.25" r="634" customHeight="1" ht="18.75">
      <c r="A634" s="1" t="s">
        <v>1510</v>
      </c>
      <c r="B634" s="1" t="s">
        <v>1902</v>
      </c>
      <c r="C634" s="4">
        <v>2</v>
      </c>
    </row>
    <row x14ac:dyDescent="0.25" r="635" customHeight="1" ht="18.75">
      <c r="A635" s="1" t="s">
        <v>1044</v>
      </c>
      <c r="B635" s="1" t="s">
        <v>4839</v>
      </c>
      <c r="C635" s="4">
        <v>11</v>
      </c>
    </row>
    <row x14ac:dyDescent="0.25" r="636" customHeight="1" ht="18.75">
      <c r="A636" s="1" t="s">
        <v>768</v>
      </c>
      <c r="B636" s="1" t="s">
        <v>5056</v>
      </c>
      <c r="C636" s="4">
        <v>29</v>
      </c>
    </row>
    <row x14ac:dyDescent="0.25" r="637" customHeight="1" ht="18.75">
      <c r="A637" s="1" t="s">
        <v>1270</v>
      </c>
      <c r="B637" s="1" t="s">
        <v>1903</v>
      </c>
      <c r="C637" s="4">
        <v>0</v>
      </c>
    </row>
    <row x14ac:dyDescent="0.25" r="638" customHeight="1" ht="18.75">
      <c r="A638" s="1" t="s">
        <v>604</v>
      </c>
      <c r="B638" s="1" t="s">
        <v>2309</v>
      </c>
      <c r="C638" s="4">
        <v>1</v>
      </c>
    </row>
    <row x14ac:dyDescent="0.25" r="639" customHeight="1" ht="18.75">
      <c r="A639" s="1" t="s">
        <v>553</v>
      </c>
      <c r="B639" s="1" t="s">
        <v>2495</v>
      </c>
      <c r="C639" s="4">
        <v>2</v>
      </c>
    </row>
    <row x14ac:dyDescent="0.25" r="640" customHeight="1" ht="18.75">
      <c r="A640" s="1" t="s">
        <v>1425</v>
      </c>
      <c r="B640" s="1" t="s">
        <v>2310</v>
      </c>
      <c r="C640" s="4">
        <v>0</v>
      </c>
    </row>
    <row x14ac:dyDescent="0.25" r="641" customHeight="1" ht="18.75">
      <c r="A641" s="1" t="s">
        <v>1073</v>
      </c>
      <c r="B641" s="1" t="s">
        <v>2496</v>
      </c>
      <c r="C641" s="4">
        <v>0</v>
      </c>
    </row>
    <row x14ac:dyDescent="0.25" r="642" customHeight="1" ht="18.75">
      <c r="A642" s="1" t="s">
        <v>1549</v>
      </c>
      <c r="B642" s="1" t="s">
        <v>5057</v>
      </c>
      <c r="C642" s="4">
        <v>0</v>
      </c>
    </row>
    <row x14ac:dyDescent="0.25" r="643" customHeight="1" ht="18.75">
      <c r="A643" s="1" t="s">
        <v>2882</v>
      </c>
      <c r="B643" s="1" t="s">
        <v>5058</v>
      </c>
      <c r="C643" s="4">
        <v>1</v>
      </c>
    </row>
    <row x14ac:dyDescent="0.25" r="644" customHeight="1" ht="18.75">
      <c r="A644" s="1" t="s">
        <v>1483</v>
      </c>
      <c r="B644" s="1" t="s">
        <v>1979</v>
      </c>
      <c r="C644" s="4">
        <v>4</v>
      </c>
    </row>
    <row x14ac:dyDescent="0.25" r="645" customHeight="1" ht="18.75">
      <c r="A645" s="1" t="s">
        <v>491</v>
      </c>
      <c r="B645" s="1" t="s">
        <v>2317</v>
      </c>
      <c r="C645" s="4">
        <v>5</v>
      </c>
    </row>
    <row x14ac:dyDescent="0.25" r="646" customHeight="1" ht="18.75">
      <c r="A646" s="1" t="s">
        <v>670</v>
      </c>
      <c r="B646" s="1" t="s">
        <v>1904</v>
      </c>
      <c r="C646" s="4">
        <v>5</v>
      </c>
    </row>
    <row x14ac:dyDescent="0.25" r="647" customHeight="1" ht="18.75">
      <c r="A647" s="1" t="s">
        <v>1458</v>
      </c>
      <c r="B647" s="1" t="s">
        <v>4841</v>
      </c>
      <c r="C647" s="4">
        <v>0</v>
      </c>
    </row>
    <row x14ac:dyDescent="0.25" r="648" customHeight="1" ht="18.75">
      <c r="A648" s="1" t="s">
        <v>1293</v>
      </c>
      <c r="B648" s="1" t="s">
        <v>4842</v>
      </c>
      <c r="C648" s="4">
        <v>1</v>
      </c>
    </row>
    <row x14ac:dyDescent="0.25" r="649" customHeight="1" ht="18.75">
      <c r="A649" s="1" t="s">
        <v>1255</v>
      </c>
      <c r="B649" s="1" t="s">
        <v>4843</v>
      </c>
      <c r="C649" s="4">
        <v>22</v>
      </c>
    </row>
    <row x14ac:dyDescent="0.25" r="650" customHeight="1" ht="18.75">
      <c r="A650" s="1" t="s">
        <v>1437</v>
      </c>
      <c r="B650" s="1" t="s">
        <v>4844</v>
      </c>
      <c r="C650" s="4">
        <v>8</v>
      </c>
    </row>
    <row x14ac:dyDescent="0.25" r="651" customHeight="1" ht="18.75">
      <c r="A651" s="1" t="s">
        <v>351</v>
      </c>
      <c r="B651" s="1" t="s">
        <v>5059</v>
      </c>
      <c r="C651" s="4">
        <v>0</v>
      </c>
    </row>
    <row x14ac:dyDescent="0.25" r="652" customHeight="1" ht="18.75">
      <c r="A652" s="1" t="s">
        <v>811</v>
      </c>
      <c r="B652" s="1" t="s">
        <v>2067</v>
      </c>
      <c r="C652" s="4">
        <v>1</v>
      </c>
    </row>
    <row x14ac:dyDescent="0.25" r="653" customHeight="1" ht="18.75">
      <c r="A653" s="1" t="s">
        <v>880</v>
      </c>
      <c r="B653" s="1" t="s">
        <v>2318</v>
      </c>
      <c r="C653" s="4">
        <v>0</v>
      </c>
    </row>
    <row x14ac:dyDescent="0.25" r="654" customHeight="1" ht="18.75">
      <c r="A654" s="1" t="s">
        <v>863</v>
      </c>
      <c r="B654" s="1" t="s">
        <v>2319</v>
      </c>
      <c r="C654" s="4">
        <v>1</v>
      </c>
    </row>
    <row x14ac:dyDescent="0.25" r="655" customHeight="1" ht="18.75">
      <c r="A655" s="1" t="s">
        <v>1449</v>
      </c>
      <c r="B655" s="1" t="s">
        <v>1980</v>
      </c>
      <c r="C655" s="4">
        <v>6</v>
      </c>
    </row>
    <row x14ac:dyDescent="0.25" r="656" customHeight="1" ht="18.75">
      <c r="A656" s="1" t="s">
        <v>1507</v>
      </c>
      <c r="B656" s="1" t="s">
        <v>5060</v>
      </c>
      <c r="C656" s="4">
        <v>0</v>
      </c>
    </row>
    <row x14ac:dyDescent="0.25" r="657" customHeight="1" ht="18.75">
      <c r="A657" s="1" t="s">
        <v>568</v>
      </c>
      <c r="B657" s="1" t="s">
        <v>1981</v>
      </c>
      <c r="C657" s="4">
        <v>5</v>
      </c>
    </row>
    <row x14ac:dyDescent="0.25" r="658" customHeight="1" ht="18.75">
      <c r="A658" s="1" t="s">
        <v>948</v>
      </c>
      <c r="B658" s="1" t="s">
        <v>2498</v>
      </c>
      <c r="C658" s="4">
        <v>2</v>
      </c>
    </row>
    <row x14ac:dyDescent="0.25" r="659" customHeight="1" ht="18.75">
      <c r="A659" s="1" t="s">
        <v>1004</v>
      </c>
      <c r="B659" s="1" t="s">
        <v>2500</v>
      </c>
      <c r="C659" s="4">
        <v>3</v>
      </c>
    </row>
    <row x14ac:dyDescent="0.25" r="660" customHeight="1" ht="18.75">
      <c r="A660" s="1" t="s">
        <v>840</v>
      </c>
      <c r="B660" s="1" t="s">
        <v>4845</v>
      </c>
      <c r="C660" s="4">
        <v>10</v>
      </c>
    </row>
    <row x14ac:dyDescent="0.25" r="661" customHeight="1" ht="18.75">
      <c r="A661" s="1" t="s">
        <v>350</v>
      </c>
      <c r="B661" s="1" t="s">
        <v>5061</v>
      </c>
      <c r="C661" s="4">
        <v>0</v>
      </c>
    </row>
    <row x14ac:dyDescent="0.25" r="662" customHeight="1" ht="18.75">
      <c r="A662" s="1" t="s">
        <v>549</v>
      </c>
      <c r="B662" s="1" t="s">
        <v>4846</v>
      </c>
      <c r="C662" s="4">
        <v>1</v>
      </c>
    </row>
    <row x14ac:dyDescent="0.25" r="663" customHeight="1" ht="18.75">
      <c r="A663" s="1" t="s">
        <v>1179</v>
      </c>
      <c r="B663" s="1" t="s">
        <v>1907</v>
      </c>
      <c r="C663" s="4">
        <v>3</v>
      </c>
    </row>
    <row x14ac:dyDescent="0.25" r="664" customHeight="1" ht="18.75">
      <c r="A664" s="1" t="s">
        <v>791</v>
      </c>
      <c r="B664" s="1" t="s">
        <v>2323</v>
      </c>
      <c r="C664" s="4">
        <v>0</v>
      </c>
    </row>
    <row x14ac:dyDescent="0.25" r="665" customHeight="1" ht="18.75">
      <c r="A665" s="1" t="s">
        <v>583</v>
      </c>
      <c r="B665" s="1" t="s">
        <v>4848</v>
      </c>
      <c r="C665" s="4">
        <v>0</v>
      </c>
    </row>
    <row x14ac:dyDescent="0.25" r="666" customHeight="1" ht="18.75">
      <c r="A666" s="1" t="s">
        <v>478</v>
      </c>
      <c r="B666" s="1" t="s">
        <v>2327</v>
      </c>
      <c r="C666" s="4">
        <v>0</v>
      </c>
    </row>
    <row x14ac:dyDescent="0.25" r="667" customHeight="1" ht="18.75">
      <c r="A667" s="1" t="s">
        <v>1280</v>
      </c>
      <c r="B667" s="1" t="s">
        <v>1982</v>
      </c>
      <c r="C667" s="4">
        <v>0</v>
      </c>
    </row>
    <row x14ac:dyDescent="0.25" r="668" customHeight="1" ht="18.75">
      <c r="A668" s="1" t="s">
        <v>787</v>
      </c>
      <c r="B668" s="1" t="s">
        <v>1908</v>
      </c>
      <c r="C668" s="4">
        <v>6</v>
      </c>
    </row>
    <row x14ac:dyDescent="0.25" r="669" customHeight="1" ht="18.75">
      <c r="A669" s="1" t="s">
        <v>2863</v>
      </c>
      <c r="B669" s="1" t="s">
        <v>5062</v>
      </c>
      <c r="C669" s="4">
        <v>0</v>
      </c>
    </row>
    <row x14ac:dyDescent="0.25" r="670" customHeight="1" ht="18.75">
      <c r="A670" s="1" t="s">
        <v>1497</v>
      </c>
      <c r="B670" s="1" t="s">
        <v>1909</v>
      </c>
      <c r="C670" s="4">
        <v>5</v>
      </c>
    </row>
    <row x14ac:dyDescent="0.25" r="671" customHeight="1" ht="18.75">
      <c r="A671" s="1" t="s">
        <v>1420</v>
      </c>
      <c r="B671" s="1" t="s">
        <v>2330</v>
      </c>
      <c r="C671" s="4">
        <v>1</v>
      </c>
    </row>
    <row x14ac:dyDescent="0.25" r="672" customHeight="1" ht="18.75">
      <c r="A672" s="1" t="s">
        <v>1118</v>
      </c>
      <c r="B672" s="1" t="s">
        <v>2502</v>
      </c>
      <c r="C672" s="4">
        <v>0</v>
      </c>
    </row>
    <row x14ac:dyDescent="0.25" r="673" customHeight="1" ht="18.75">
      <c r="A673" s="1" t="s">
        <v>1407</v>
      </c>
      <c r="B673" s="1" t="s">
        <v>1911</v>
      </c>
      <c r="C673" s="4">
        <v>2</v>
      </c>
    </row>
    <row x14ac:dyDescent="0.25" r="674" customHeight="1" ht="18.75">
      <c r="A674" s="1" t="s">
        <v>839</v>
      </c>
      <c r="B674" s="1" t="s">
        <v>4850</v>
      </c>
      <c r="C674" s="4">
        <v>0</v>
      </c>
    </row>
    <row x14ac:dyDescent="0.25" r="675" customHeight="1" ht="18.75">
      <c r="A675" s="1" t="s">
        <v>1657</v>
      </c>
      <c r="B675" s="1" t="s">
        <v>5063</v>
      </c>
      <c r="C675" s="4">
        <v>5</v>
      </c>
    </row>
    <row x14ac:dyDescent="0.25" r="676" customHeight="1" ht="18.75">
      <c r="A676" s="1" t="s">
        <v>1053</v>
      </c>
      <c r="B676" s="1" t="s">
        <v>1912</v>
      </c>
      <c r="C676" s="4">
        <v>2</v>
      </c>
    </row>
    <row x14ac:dyDescent="0.25" r="677" customHeight="1" ht="18.75">
      <c r="A677" s="1" t="s">
        <v>4533</v>
      </c>
      <c r="B677" s="1" t="s">
        <v>4851</v>
      </c>
      <c r="C677" s="4">
        <v>31</v>
      </c>
    </row>
    <row x14ac:dyDescent="0.25" r="678" customHeight="1" ht="18.75">
      <c r="A678" s="1" t="s">
        <v>942</v>
      </c>
      <c r="B678" s="1" t="s">
        <v>4852</v>
      </c>
      <c r="C678" s="4">
        <v>0</v>
      </c>
    </row>
    <row x14ac:dyDescent="0.25" r="679" customHeight="1" ht="18.75">
      <c r="A679" s="1" t="s">
        <v>1334</v>
      </c>
      <c r="B679" s="1" t="s">
        <v>2335</v>
      </c>
      <c r="C679" s="4">
        <v>1</v>
      </c>
    </row>
    <row x14ac:dyDescent="0.25" r="680" customHeight="1" ht="18.75">
      <c r="A680" s="1" t="s">
        <v>834</v>
      </c>
      <c r="B680" s="1" t="s">
        <v>4855</v>
      </c>
      <c r="C680" s="4">
        <v>15</v>
      </c>
    </row>
    <row x14ac:dyDescent="0.25" r="681" customHeight="1" ht="18.75">
      <c r="A681" s="1" t="s">
        <v>1360</v>
      </c>
      <c r="B681" s="1" t="s">
        <v>5064</v>
      </c>
      <c r="C681" s="4">
        <v>35</v>
      </c>
    </row>
    <row x14ac:dyDescent="0.25" r="682" customHeight="1" ht="18.75">
      <c r="A682" s="1" t="s">
        <v>968</v>
      </c>
      <c r="B682" s="1" t="s">
        <v>2068</v>
      </c>
      <c r="C682" s="4">
        <v>1</v>
      </c>
    </row>
    <row x14ac:dyDescent="0.25" r="683" customHeight="1" ht="18.75">
      <c r="A683" s="1" t="s">
        <v>1267</v>
      </c>
      <c r="B683" s="1" t="s">
        <v>2069</v>
      </c>
      <c r="C683" s="4">
        <v>2</v>
      </c>
    </row>
    <row x14ac:dyDescent="0.25" r="684" customHeight="1" ht="18.75">
      <c r="A684" s="1" t="s">
        <v>1674</v>
      </c>
      <c r="B684" s="1" t="s">
        <v>5065</v>
      </c>
      <c r="C684" s="4">
        <v>12</v>
      </c>
    </row>
    <row x14ac:dyDescent="0.25" r="685" customHeight="1" ht="18.75">
      <c r="A685" s="1" t="s">
        <v>987</v>
      </c>
      <c r="B685" s="1" t="s">
        <v>2070</v>
      </c>
      <c r="C685" s="4">
        <v>0</v>
      </c>
    </row>
    <row x14ac:dyDescent="0.25" r="686" customHeight="1" ht="18.75">
      <c r="A686" s="1" t="s">
        <v>468</v>
      </c>
      <c r="B686" s="1" t="s">
        <v>2341</v>
      </c>
      <c r="C686" s="4">
        <v>5</v>
      </c>
    </row>
    <row x14ac:dyDescent="0.25" r="687" customHeight="1" ht="18.75">
      <c r="A687" s="1" t="s">
        <v>1081</v>
      </c>
      <c r="B687" s="1" t="s">
        <v>1913</v>
      </c>
      <c r="C687" s="4">
        <v>4</v>
      </c>
    </row>
    <row x14ac:dyDescent="0.25" r="688" customHeight="1" ht="18.75">
      <c r="A688" s="1" t="s">
        <v>1417</v>
      </c>
      <c r="B688" s="1" t="s">
        <v>4858</v>
      </c>
      <c r="C688" s="4">
        <v>0</v>
      </c>
    </row>
    <row x14ac:dyDescent="0.25" r="689" customHeight="1" ht="18.75">
      <c r="A689" s="1" t="s">
        <v>579</v>
      </c>
      <c r="B689" s="1" t="s">
        <v>1914</v>
      </c>
      <c r="C689" s="4">
        <v>0</v>
      </c>
    </row>
    <row x14ac:dyDescent="0.25" r="690" customHeight="1" ht="18.75">
      <c r="A690" s="1" t="s">
        <v>936</v>
      </c>
      <c r="B690" s="1" t="s">
        <v>5066</v>
      </c>
      <c r="C690" s="4">
        <v>1</v>
      </c>
    </row>
    <row x14ac:dyDescent="0.25" r="691" customHeight="1" ht="18.75">
      <c r="A691" s="1" t="s">
        <v>719</v>
      </c>
      <c r="B691" s="1" t="s">
        <v>4859</v>
      </c>
      <c r="C691" s="4">
        <v>13</v>
      </c>
    </row>
    <row x14ac:dyDescent="0.25" r="692" customHeight="1" ht="18.75">
      <c r="A692" s="1" t="s">
        <v>780</v>
      </c>
      <c r="B692" s="1" t="s">
        <v>4860</v>
      </c>
      <c r="C692" s="4">
        <v>0</v>
      </c>
    </row>
    <row x14ac:dyDescent="0.25" r="693" customHeight="1" ht="18.75">
      <c r="A693" s="1" t="s">
        <v>810</v>
      </c>
      <c r="B693" s="1" t="s">
        <v>1983</v>
      </c>
      <c r="C693" s="4">
        <v>2</v>
      </c>
    </row>
    <row x14ac:dyDescent="0.25" r="694" customHeight="1" ht="18.75">
      <c r="A694" s="1" t="s">
        <v>1500</v>
      </c>
      <c r="B694" s="1" t="s">
        <v>4861</v>
      </c>
      <c r="C694" s="4">
        <v>4</v>
      </c>
    </row>
    <row x14ac:dyDescent="0.25" r="695" customHeight="1" ht="18.75">
      <c r="A695" s="1" t="s">
        <v>804</v>
      </c>
      <c r="B695" s="1" t="s">
        <v>2345</v>
      </c>
      <c r="C695" s="4">
        <v>24</v>
      </c>
    </row>
    <row x14ac:dyDescent="0.25" r="696" customHeight="1" ht="18.75">
      <c r="A696" s="1" t="s">
        <v>937</v>
      </c>
      <c r="B696" s="1" t="s">
        <v>5067</v>
      </c>
      <c r="C696" s="4">
        <v>0</v>
      </c>
    </row>
    <row x14ac:dyDescent="0.25" r="697" customHeight="1" ht="18.75">
      <c r="A697" s="1" t="s">
        <v>1364</v>
      </c>
      <c r="B697" s="1" t="s">
        <v>4862</v>
      </c>
      <c r="C697" s="4">
        <v>14</v>
      </c>
    </row>
    <row x14ac:dyDescent="0.25" r="698" customHeight="1" ht="18.75">
      <c r="A698" s="1" t="s">
        <v>1282</v>
      </c>
      <c r="B698" s="1" t="s">
        <v>2348</v>
      </c>
      <c r="C698" s="4">
        <v>0</v>
      </c>
    </row>
    <row x14ac:dyDescent="0.25" r="699" customHeight="1" ht="18.75">
      <c r="A699" s="1" t="s">
        <v>518</v>
      </c>
      <c r="B699" s="1" t="s">
        <v>5068</v>
      </c>
      <c r="C699" s="4">
        <v>4</v>
      </c>
    </row>
    <row x14ac:dyDescent="0.25" r="700" customHeight="1" ht="18.75">
      <c r="A700" s="1" t="s">
        <v>1145</v>
      </c>
      <c r="B700" s="1" t="s">
        <v>1916</v>
      </c>
      <c r="C700" s="4">
        <v>1</v>
      </c>
    </row>
    <row x14ac:dyDescent="0.25" r="701" customHeight="1" ht="18.75">
      <c r="A701" s="1" t="s">
        <v>1664</v>
      </c>
      <c r="B701" s="1" t="s">
        <v>2071</v>
      </c>
      <c r="C701" s="4">
        <v>0</v>
      </c>
    </row>
    <row x14ac:dyDescent="0.25" r="702" customHeight="1" ht="18.75">
      <c r="A702" s="1" t="s">
        <v>771</v>
      </c>
      <c r="B702" s="1" t="s">
        <v>2072</v>
      </c>
      <c r="C702" s="4">
        <v>1</v>
      </c>
    </row>
    <row x14ac:dyDescent="0.25" r="703" customHeight="1" ht="18.75">
      <c r="A703" s="1" t="s">
        <v>1519</v>
      </c>
      <c r="B703" s="1" t="s">
        <v>4863</v>
      </c>
      <c r="C703" s="4">
        <v>2</v>
      </c>
    </row>
    <row x14ac:dyDescent="0.25" r="704" customHeight="1" ht="18.75">
      <c r="A704" s="1" t="s">
        <v>1227</v>
      </c>
      <c r="B704" s="1" t="s">
        <v>2351</v>
      </c>
      <c r="C704" s="4">
        <v>1</v>
      </c>
    </row>
    <row x14ac:dyDescent="0.25" r="705" customHeight="1" ht="18.75">
      <c r="A705" s="1" t="s">
        <v>454</v>
      </c>
      <c r="B705" s="1" t="s">
        <v>4864</v>
      </c>
      <c r="C705" s="4">
        <v>0</v>
      </c>
    </row>
    <row x14ac:dyDescent="0.25" r="706" customHeight="1" ht="18.75">
      <c r="A706" s="1" t="s">
        <v>1265</v>
      </c>
      <c r="B706" s="1" t="s">
        <v>4865</v>
      </c>
      <c r="C706" s="4">
        <v>3</v>
      </c>
    </row>
    <row x14ac:dyDescent="0.25" r="707" customHeight="1" ht="18.75">
      <c r="A707" s="1" t="s">
        <v>822</v>
      </c>
      <c r="B707" s="1" t="s">
        <v>1917</v>
      </c>
      <c r="C707" s="4">
        <v>0</v>
      </c>
    </row>
    <row x14ac:dyDescent="0.25" r="708" customHeight="1" ht="18.75">
      <c r="A708" s="1" t="s">
        <v>892</v>
      </c>
      <c r="B708" s="1" t="s">
        <v>5069</v>
      </c>
      <c r="C708" s="4">
        <v>0</v>
      </c>
    </row>
    <row x14ac:dyDescent="0.25" r="709" customHeight="1" ht="18.75">
      <c r="A709" s="1" t="s">
        <v>1353</v>
      </c>
      <c r="B709" s="1" t="s">
        <v>1918</v>
      </c>
      <c r="C709" s="4">
        <v>2</v>
      </c>
    </row>
    <row x14ac:dyDescent="0.25" r="710" customHeight="1" ht="18.75">
      <c r="A710" s="1" t="s">
        <v>4601</v>
      </c>
      <c r="B710" s="1" t="s">
        <v>5070</v>
      </c>
      <c r="C710" s="4">
        <v>0</v>
      </c>
    </row>
    <row x14ac:dyDescent="0.25" r="711" customHeight="1" ht="18.75">
      <c r="A711" s="1" t="s">
        <v>4602</v>
      </c>
      <c r="B711" s="1" t="s">
        <v>5071</v>
      </c>
      <c r="C711" s="4">
        <v>0</v>
      </c>
    </row>
    <row x14ac:dyDescent="0.25" r="712" customHeight="1" ht="18.75">
      <c r="A712" s="1" t="s">
        <v>1575</v>
      </c>
      <c r="B712" s="1" t="s">
        <v>2503</v>
      </c>
      <c r="C712" s="4">
        <v>5</v>
      </c>
    </row>
    <row x14ac:dyDescent="0.25" r="713" customHeight="1" ht="18.75">
      <c r="A713" s="1" t="s">
        <v>502</v>
      </c>
      <c r="B713" s="1" t="s">
        <v>2353</v>
      </c>
      <c r="C713" s="4">
        <v>37</v>
      </c>
    </row>
    <row x14ac:dyDescent="0.25" r="714" customHeight="1" ht="18.75">
      <c r="A714" s="1" t="s">
        <v>1198</v>
      </c>
      <c r="B714" s="1" t="s">
        <v>4866</v>
      </c>
      <c r="C714" s="4">
        <v>5</v>
      </c>
    </row>
    <row x14ac:dyDescent="0.25" r="715" customHeight="1" ht="18.75">
      <c r="A715" s="1" t="s">
        <v>615</v>
      </c>
      <c r="B715" s="1" t="s">
        <v>1919</v>
      </c>
      <c r="C715" s="4">
        <v>3</v>
      </c>
    </row>
    <row x14ac:dyDescent="0.25" r="716" customHeight="1" ht="18.75">
      <c r="A716" s="1" t="s">
        <v>4604</v>
      </c>
      <c r="B716" s="1" t="s">
        <v>5072</v>
      </c>
      <c r="C716" s="4">
        <v>0</v>
      </c>
    </row>
    <row x14ac:dyDescent="0.25" r="717" customHeight="1" ht="18.75">
      <c r="A717" s="1" t="s">
        <v>1240</v>
      </c>
      <c r="B717" s="1" t="s">
        <v>4867</v>
      </c>
      <c r="C717" s="4">
        <v>5</v>
      </c>
    </row>
    <row x14ac:dyDescent="0.25" r="718" customHeight="1" ht="18.75">
      <c r="A718" s="1" t="s">
        <v>1662</v>
      </c>
      <c r="B718" s="1" t="s">
        <v>4868</v>
      </c>
      <c r="C718" s="4">
        <v>4</v>
      </c>
    </row>
    <row x14ac:dyDescent="0.25" r="719" customHeight="1" ht="18.75">
      <c r="A719" s="1" t="s">
        <v>1517</v>
      </c>
      <c r="B719" s="1" t="s">
        <v>5073</v>
      </c>
      <c r="C719" s="4">
        <v>3</v>
      </c>
    </row>
    <row x14ac:dyDescent="0.25" r="720" customHeight="1" ht="18.75">
      <c r="A720" s="1" t="s">
        <v>619</v>
      </c>
      <c r="B720" s="1" t="s">
        <v>2355</v>
      </c>
      <c r="C720" s="4">
        <v>0</v>
      </c>
    </row>
    <row x14ac:dyDescent="0.25" r="721" customHeight="1" ht="18.75">
      <c r="A721" s="1" t="s">
        <v>1310</v>
      </c>
      <c r="B721" s="1" t="s">
        <v>4869</v>
      </c>
      <c r="C721" s="4">
        <v>7</v>
      </c>
    </row>
    <row x14ac:dyDescent="0.25" r="722" customHeight="1" ht="18.75">
      <c r="A722" s="1" t="s">
        <v>904</v>
      </c>
      <c r="B722" s="1" t="s">
        <v>4870</v>
      </c>
      <c r="C722" s="4">
        <v>1</v>
      </c>
    </row>
    <row x14ac:dyDescent="0.25" r="723" customHeight="1" ht="18.75">
      <c r="A723" s="1" t="s">
        <v>385</v>
      </c>
      <c r="B723" s="1" t="s">
        <v>5074</v>
      </c>
      <c r="C723" s="4">
        <v>21</v>
      </c>
    </row>
    <row x14ac:dyDescent="0.25" r="724" customHeight="1" ht="18.75">
      <c r="A724" s="1" t="s">
        <v>1040</v>
      </c>
      <c r="B724" s="1" t="s">
        <v>2357</v>
      </c>
      <c r="C724" s="4">
        <v>0</v>
      </c>
    </row>
    <row x14ac:dyDescent="0.25" r="725" customHeight="1" ht="18.75">
      <c r="A725" s="1" t="s">
        <v>540</v>
      </c>
      <c r="B725" s="1" t="s">
        <v>2358</v>
      </c>
      <c r="C725" s="4">
        <v>1</v>
      </c>
    </row>
    <row x14ac:dyDescent="0.25" r="726" customHeight="1" ht="18.75">
      <c r="A726" s="1" t="s">
        <v>1693</v>
      </c>
      <c r="B726" s="1" t="s">
        <v>5075</v>
      </c>
      <c r="C726" s="4">
        <v>2</v>
      </c>
    </row>
    <row x14ac:dyDescent="0.25" r="727" customHeight="1" ht="18.75">
      <c r="A727" s="1" t="s">
        <v>1000</v>
      </c>
      <c r="B727" s="1" t="s">
        <v>1920</v>
      </c>
      <c r="C727" s="4">
        <v>1</v>
      </c>
    </row>
    <row x14ac:dyDescent="0.25" r="728" customHeight="1" ht="18.75">
      <c r="A728" s="1" t="s">
        <v>1058</v>
      </c>
      <c r="B728" s="1" t="s">
        <v>4871</v>
      </c>
      <c r="C728" s="4">
        <v>1</v>
      </c>
    </row>
    <row x14ac:dyDescent="0.25" r="729" customHeight="1" ht="18.75">
      <c r="A729" s="1" t="s">
        <v>1634</v>
      </c>
      <c r="B729" s="1" t="s">
        <v>1921</v>
      </c>
      <c r="C729" s="4">
        <v>7</v>
      </c>
    </row>
    <row x14ac:dyDescent="0.25" r="730" customHeight="1" ht="18.75">
      <c r="A730" s="1" t="s">
        <v>471</v>
      </c>
      <c r="B730" s="1" t="s">
        <v>4872</v>
      </c>
      <c r="C730" s="4">
        <v>0</v>
      </c>
    </row>
    <row x14ac:dyDescent="0.25" r="731" customHeight="1" ht="18.75">
      <c r="A731" s="1" t="s">
        <v>735</v>
      </c>
      <c r="B731" s="1" t="s">
        <v>2361</v>
      </c>
      <c r="C731" s="4">
        <v>1</v>
      </c>
    </row>
    <row x14ac:dyDescent="0.25" r="732" customHeight="1" ht="18.75">
      <c r="A732" s="1" t="s">
        <v>1305</v>
      </c>
      <c r="B732" s="1" t="s">
        <v>5076</v>
      </c>
      <c r="C732" s="4">
        <v>0</v>
      </c>
    </row>
    <row x14ac:dyDescent="0.25" r="733" customHeight="1" ht="18.75">
      <c r="A733" s="1" t="s">
        <v>1613</v>
      </c>
      <c r="B733" s="1" t="s">
        <v>5077</v>
      </c>
      <c r="C733" s="4">
        <v>1</v>
      </c>
    </row>
    <row x14ac:dyDescent="0.25" r="734" customHeight="1" ht="18.75">
      <c r="A734" s="1" t="s">
        <v>1553</v>
      </c>
      <c r="B734" s="1" t="s">
        <v>5078</v>
      </c>
      <c r="C734" s="4">
        <v>5</v>
      </c>
    </row>
    <row x14ac:dyDescent="0.25" r="735" customHeight="1" ht="18.75">
      <c r="A735" s="1" t="s">
        <v>1404</v>
      </c>
      <c r="B735" s="1" t="s">
        <v>4873</v>
      </c>
      <c r="C735" s="4">
        <v>8</v>
      </c>
    </row>
    <row x14ac:dyDescent="0.25" r="736" customHeight="1" ht="18.75">
      <c r="A736" s="1" t="s">
        <v>1300</v>
      </c>
      <c r="B736" s="1" t="s">
        <v>5079</v>
      </c>
      <c r="C736" s="4">
        <v>6</v>
      </c>
    </row>
    <row x14ac:dyDescent="0.25" r="737" customHeight="1" ht="18.75">
      <c r="A737" s="1" t="s">
        <v>1216</v>
      </c>
      <c r="B737" s="1" t="s">
        <v>1922</v>
      </c>
      <c r="C737" s="4">
        <v>4</v>
      </c>
    </row>
    <row x14ac:dyDescent="0.25" r="738" customHeight="1" ht="18.75">
      <c r="A738" s="1" t="s">
        <v>1191</v>
      </c>
      <c r="B738" s="1" t="s">
        <v>4874</v>
      </c>
      <c r="C738" s="4">
        <v>5</v>
      </c>
    </row>
    <row x14ac:dyDescent="0.25" r="739" customHeight="1" ht="18.75">
      <c r="A739" s="1" t="s">
        <v>1356</v>
      </c>
      <c r="B739" s="1" t="s">
        <v>5080</v>
      </c>
      <c r="C739" s="4">
        <v>1</v>
      </c>
    </row>
    <row x14ac:dyDescent="0.25" r="740" customHeight="1" ht="18.75">
      <c r="A740" s="1" t="s">
        <v>1694</v>
      </c>
      <c r="B740" s="1" t="s">
        <v>4875</v>
      </c>
      <c r="C740" s="4">
        <v>0</v>
      </c>
    </row>
    <row x14ac:dyDescent="0.25" r="741" customHeight="1" ht="18.75">
      <c r="A741" s="1" t="s">
        <v>944</v>
      </c>
      <c r="B741" s="1" t="s">
        <v>2073</v>
      </c>
      <c r="C741" s="4">
        <v>1</v>
      </c>
    </row>
    <row x14ac:dyDescent="0.25" r="742" customHeight="1" ht="18.75">
      <c r="A742" s="1" t="s">
        <v>1288</v>
      </c>
      <c r="B742" s="1" t="s">
        <v>2364</v>
      </c>
      <c r="C742" s="4">
        <v>0</v>
      </c>
    </row>
    <row x14ac:dyDescent="0.25" r="743" customHeight="1" ht="18.75">
      <c r="A743" s="1" t="s">
        <v>563</v>
      </c>
      <c r="B743" s="1" t="s">
        <v>5081</v>
      </c>
      <c r="C743" s="4">
        <v>14</v>
      </c>
    </row>
    <row x14ac:dyDescent="0.25" r="744" customHeight="1" ht="18.75">
      <c r="A744" s="1" t="s">
        <v>1539</v>
      </c>
      <c r="B744" s="1" t="s">
        <v>5082</v>
      </c>
      <c r="C744" s="4">
        <v>1</v>
      </c>
    </row>
    <row x14ac:dyDescent="0.25" r="745" customHeight="1" ht="18.75">
      <c r="A745" s="1" t="s">
        <v>1543</v>
      </c>
      <c r="B745" s="1" t="s">
        <v>1923</v>
      </c>
      <c r="C745" s="4">
        <v>0</v>
      </c>
    </row>
    <row x14ac:dyDescent="0.25" r="746" customHeight="1" ht="18.75">
      <c r="A746" s="1" t="s">
        <v>1568</v>
      </c>
      <c r="B746" s="1" t="s">
        <v>5083</v>
      </c>
      <c r="C746" s="4">
        <v>1</v>
      </c>
    </row>
    <row x14ac:dyDescent="0.25" r="747" customHeight="1" ht="18.75">
      <c r="A747" s="1" t="s">
        <v>3076</v>
      </c>
      <c r="B747" s="1" t="s">
        <v>4876</v>
      </c>
      <c r="C747" s="4">
        <v>11</v>
      </c>
    </row>
    <row x14ac:dyDescent="0.25" r="748" customHeight="1" ht="18.75">
      <c r="A748" s="1" t="s">
        <v>1423</v>
      </c>
      <c r="B748" s="1" t="s">
        <v>4877</v>
      </c>
      <c r="C748" s="4">
        <v>0</v>
      </c>
    </row>
    <row x14ac:dyDescent="0.25" r="749" customHeight="1" ht="18.75">
      <c r="A749" s="1" t="s">
        <v>1623</v>
      </c>
      <c r="B749" s="1" t="s">
        <v>4879</v>
      </c>
      <c r="C749" s="4">
        <v>6</v>
      </c>
    </row>
    <row x14ac:dyDescent="0.25" r="750" customHeight="1" ht="18.75">
      <c r="A750" s="1" t="s">
        <v>566</v>
      </c>
      <c r="B750" s="1" t="s">
        <v>5084</v>
      </c>
      <c r="C750" s="4">
        <v>35</v>
      </c>
    </row>
    <row x14ac:dyDescent="0.25" r="751" customHeight="1" ht="18.75">
      <c r="A751" s="1" t="s">
        <v>1050</v>
      </c>
      <c r="B751" s="1" t="s">
        <v>2368</v>
      </c>
      <c r="C751" s="4">
        <v>0</v>
      </c>
    </row>
    <row x14ac:dyDescent="0.25" r="752" customHeight="1" ht="18.75">
      <c r="A752" s="1" t="s">
        <v>1515</v>
      </c>
      <c r="B752" s="1" t="s">
        <v>1925</v>
      </c>
      <c r="C752" s="4">
        <v>11</v>
      </c>
    </row>
    <row x14ac:dyDescent="0.25" r="753" customHeight="1" ht="18.75">
      <c r="A753" s="1" t="s">
        <v>596</v>
      </c>
      <c r="B753" s="1" t="s">
        <v>2371</v>
      </c>
      <c r="C753" s="4">
        <v>4</v>
      </c>
    </row>
    <row x14ac:dyDescent="0.25" r="754" customHeight="1" ht="18.75">
      <c r="A754" s="1" t="s">
        <v>641</v>
      </c>
      <c r="B754" s="1" t="s">
        <v>1926</v>
      </c>
      <c r="C754" s="4">
        <v>3</v>
      </c>
    </row>
    <row x14ac:dyDescent="0.25" r="755" customHeight="1" ht="18.75">
      <c r="A755" s="1" t="s">
        <v>1223</v>
      </c>
      <c r="B755" s="1" t="s">
        <v>5085</v>
      </c>
      <c r="C755" s="4">
        <v>3</v>
      </c>
    </row>
    <row x14ac:dyDescent="0.25" r="756" customHeight="1" ht="18.75">
      <c r="A756" s="1" t="s">
        <v>919</v>
      </c>
      <c r="B756" s="1" t="s">
        <v>2075</v>
      </c>
      <c r="C756" s="4">
        <v>8</v>
      </c>
    </row>
    <row x14ac:dyDescent="0.25" r="757" customHeight="1" ht="18.75">
      <c r="A757" s="1" t="s">
        <v>606</v>
      </c>
      <c r="B757" s="1" t="s">
        <v>2372</v>
      </c>
      <c r="C757" s="4">
        <v>0</v>
      </c>
    </row>
    <row x14ac:dyDescent="0.25" r="758" customHeight="1" ht="18.75">
      <c r="A758" s="1" t="s">
        <v>514</v>
      </c>
      <c r="B758" s="1" t="s">
        <v>4881</v>
      </c>
      <c r="C758" s="4">
        <v>9</v>
      </c>
    </row>
    <row x14ac:dyDescent="0.25" r="759" customHeight="1" ht="18.75">
      <c r="A759" s="1" t="s">
        <v>594</v>
      </c>
      <c r="B759" s="1" t="s">
        <v>4882</v>
      </c>
      <c r="C759" s="4">
        <v>1</v>
      </c>
    </row>
    <row x14ac:dyDescent="0.25" r="760" customHeight="1" ht="18.75">
      <c r="A760" s="1" t="s">
        <v>1346</v>
      </c>
      <c r="B760" s="1" t="s">
        <v>5086</v>
      </c>
      <c r="C760" s="4">
        <v>0</v>
      </c>
    </row>
    <row x14ac:dyDescent="0.25" r="761" customHeight="1" ht="18.75">
      <c r="A761" s="1" t="s">
        <v>739</v>
      </c>
      <c r="B761" s="1" t="s">
        <v>1927</v>
      </c>
      <c r="C761" s="4">
        <v>3</v>
      </c>
    </row>
    <row x14ac:dyDescent="0.25" r="762" customHeight="1" ht="18.75">
      <c r="A762" s="1" t="s">
        <v>1246</v>
      </c>
      <c r="B762" s="1" t="s">
        <v>1929</v>
      </c>
      <c r="C762" s="4">
        <v>0</v>
      </c>
    </row>
    <row x14ac:dyDescent="0.25" r="763" customHeight="1" ht="18.75">
      <c r="A763" s="1" t="s">
        <v>1281</v>
      </c>
      <c r="B763" s="1" t="s">
        <v>4883</v>
      </c>
      <c r="C763" s="4">
        <v>14</v>
      </c>
    </row>
    <row x14ac:dyDescent="0.25" r="764" customHeight="1" ht="18.75">
      <c r="A764" s="1" t="s">
        <v>699</v>
      </c>
      <c r="B764" s="1" t="s">
        <v>5087</v>
      </c>
      <c r="C764" s="4">
        <v>5</v>
      </c>
    </row>
    <row x14ac:dyDescent="0.25" r="765" customHeight="1" ht="18.75">
      <c r="A765" s="1" t="s">
        <v>1412</v>
      </c>
      <c r="B765" s="1" t="s">
        <v>5088</v>
      </c>
      <c r="C765" s="4">
        <v>0</v>
      </c>
    </row>
    <row x14ac:dyDescent="0.25" r="766" customHeight="1" ht="18.75">
      <c r="A766" s="1" t="s">
        <v>1297</v>
      </c>
      <c r="B766" s="1" t="s">
        <v>4884</v>
      </c>
      <c r="C766" s="4">
        <v>0</v>
      </c>
    </row>
    <row x14ac:dyDescent="0.25" r="767" customHeight="1" ht="18.75">
      <c r="A767" s="1" t="s">
        <v>4606</v>
      </c>
      <c r="B767" s="1" t="s">
        <v>5089</v>
      </c>
      <c r="C767" s="4">
        <v>110</v>
      </c>
    </row>
    <row x14ac:dyDescent="0.25" r="768" customHeight="1" ht="18.75">
      <c r="A768" s="1" t="s">
        <v>1698</v>
      </c>
      <c r="B768" s="1" t="s">
        <v>5090</v>
      </c>
      <c r="C768" s="4">
        <v>18</v>
      </c>
    </row>
    <row x14ac:dyDescent="0.25" r="769" customHeight="1" ht="18.75">
      <c r="A769" s="1" t="s">
        <v>823</v>
      </c>
      <c r="B769" s="1" t="s">
        <v>1985</v>
      </c>
      <c r="C769" s="4">
        <v>1</v>
      </c>
    </row>
    <row x14ac:dyDescent="0.25" r="770" customHeight="1" ht="18.75">
      <c r="A770" s="1" t="s">
        <v>359</v>
      </c>
      <c r="B770" s="1" t="s">
        <v>4886</v>
      </c>
      <c r="C770" s="4">
        <v>123</v>
      </c>
    </row>
    <row x14ac:dyDescent="0.25" r="771" customHeight="1" ht="18.75">
      <c r="A771" s="1" t="s">
        <v>1235</v>
      </c>
      <c r="B771" s="1" t="s">
        <v>2379</v>
      </c>
      <c r="C771" s="4">
        <v>1</v>
      </c>
    </row>
    <row x14ac:dyDescent="0.25" r="772" customHeight="1" ht="18.75">
      <c r="A772" s="1" t="s">
        <v>812</v>
      </c>
      <c r="B772" s="1" t="s">
        <v>5091</v>
      </c>
      <c r="C772" s="4">
        <v>7</v>
      </c>
    </row>
    <row x14ac:dyDescent="0.25" r="773" customHeight="1" ht="18.75">
      <c r="A773" s="1" t="s">
        <v>595</v>
      </c>
      <c r="B773" s="1" t="s">
        <v>2508</v>
      </c>
      <c r="C773" s="4">
        <v>15</v>
      </c>
    </row>
    <row x14ac:dyDescent="0.25" r="774" customHeight="1" ht="18.75">
      <c r="A774" s="1" t="s">
        <v>646</v>
      </c>
      <c r="B774" s="1" t="s">
        <v>5092</v>
      </c>
      <c r="C774" s="4">
        <v>0</v>
      </c>
    </row>
    <row x14ac:dyDescent="0.25" r="775" customHeight="1" ht="18.75">
      <c r="A775" s="1" t="s">
        <v>486</v>
      </c>
      <c r="B775" s="1" t="s">
        <v>4887</v>
      </c>
      <c r="C775" s="4">
        <v>8</v>
      </c>
    </row>
    <row x14ac:dyDescent="0.25" r="776" customHeight="1" ht="18.75">
      <c r="A776" s="1" t="s">
        <v>501</v>
      </c>
      <c r="B776" s="1" t="s">
        <v>1932</v>
      </c>
      <c r="C776" s="4">
        <v>0</v>
      </c>
    </row>
    <row x14ac:dyDescent="0.25" r="777" customHeight="1" ht="18.75">
      <c r="A777" s="1" t="s">
        <v>1129</v>
      </c>
      <c r="B777" s="1" t="s">
        <v>1933</v>
      </c>
      <c r="C777" s="4">
        <v>2</v>
      </c>
    </row>
    <row x14ac:dyDescent="0.25" r="778" customHeight="1" ht="18.75">
      <c r="A778" s="1" t="s">
        <v>1513</v>
      </c>
      <c r="B778" s="1" t="s">
        <v>4889</v>
      </c>
      <c r="C778" s="4">
        <v>2</v>
      </c>
    </row>
    <row x14ac:dyDescent="0.25" r="779" customHeight="1" ht="18.75">
      <c r="A779" s="1" t="s">
        <v>2599</v>
      </c>
      <c r="B779" s="1" t="s">
        <v>5093</v>
      </c>
      <c r="C779" s="4">
        <v>20</v>
      </c>
    </row>
    <row x14ac:dyDescent="0.25" r="780" customHeight="1" ht="18.75">
      <c r="A780" s="1" t="s">
        <v>749</v>
      </c>
      <c r="B780" s="1" t="s">
        <v>4890</v>
      </c>
      <c r="C780" s="4">
        <v>6</v>
      </c>
    </row>
    <row x14ac:dyDescent="0.25" r="781" customHeight="1" ht="18.75">
      <c r="A781" s="1" t="s">
        <v>1190</v>
      </c>
      <c r="B781" s="1" t="s">
        <v>4891</v>
      </c>
      <c r="C781" s="4">
        <v>4</v>
      </c>
    </row>
    <row x14ac:dyDescent="0.25" r="782" customHeight="1" ht="18.75">
      <c r="A782" s="1" t="s">
        <v>435</v>
      </c>
      <c r="B782" s="1" t="s">
        <v>4892</v>
      </c>
      <c r="C782" s="4">
        <v>7</v>
      </c>
    </row>
    <row x14ac:dyDescent="0.25" r="783" customHeight="1" ht="18.75">
      <c r="A783" s="1" t="s">
        <v>1011</v>
      </c>
      <c r="B783" s="1" t="s">
        <v>4893</v>
      </c>
      <c r="C783" s="4">
        <v>18</v>
      </c>
    </row>
    <row x14ac:dyDescent="0.25" r="784" customHeight="1" ht="18.75">
      <c r="A784" s="1" t="s">
        <v>354</v>
      </c>
      <c r="B784" s="1" t="s">
        <v>5094</v>
      </c>
      <c r="C784" s="4">
        <v>1</v>
      </c>
    </row>
    <row x14ac:dyDescent="0.25" r="785" customHeight="1" ht="18.75">
      <c r="A785" s="1" t="s">
        <v>1512</v>
      </c>
      <c r="B785" s="1" t="s">
        <v>4894</v>
      </c>
      <c r="C785" s="4">
        <v>2</v>
      </c>
    </row>
    <row x14ac:dyDescent="0.25" r="786" customHeight="1" ht="18.75">
      <c r="A786" s="1" t="s">
        <v>1394</v>
      </c>
      <c r="B786" s="25" t="s">
        <v>4895</v>
      </c>
      <c r="C786" s="4">
        <v>4</v>
      </c>
    </row>
    <row x14ac:dyDescent="0.25" r="787" customHeight="1" ht="18.75">
      <c r="A787" s="1" t="s">
        <v>1158</v>
      </c>
      <c r="B787" s="1" t="s">
        <v>5095</v>
      </c>
      <c r="C787" s="4">
        <v>1</v>
      </c>
    </row>
    <row x14ac:dyDescent="0.25" r="788" customHeight="1" ht="18.75">
      <c r="A788" s="1" t="s">
        <v>472</v>
      </c>
      <c r="B788" s="1" t="s">
        <v>1986</v>
      </c>
      <c r="C788" s="4">
        <v>0</v>
      </c>
    </row>
    <row x14ac:dyDescent="0.25" r="789" customHeight="1" ht="18.75">
      <c r="A789" s="1" t="s">
        <v>806</v>
      </c>
      <c r="B789" s="1" t="s">
        <v>4896</v>
      </c>
      <c r="C789" s="4">
        <v>10</v>
      </c>
    </row>
    <row x14ac:dyDescent="0.25" r="790" customHeight="1" ht="18.75">
      <c r="A790" s="1" t="s">
        <v>844</v>
      </c>
      <c r="B790" s="1" t="s">
        <v>1987</v>
      </c>
      <c r="C790" s="4">
        <v>0</v>
      </c>
    </row>
    <row x14ac:dyDescent="0.25" r="791" customHeight="1" ht="18.75">
      <c r="A791" s="1" t="s">
        <v>462</v>
      </c>
      <c r="B791" s="1" t="s">
        <v>4897</v>
      </c>
      <c r="C791" s="4">
        <v>3</v>
      </c>
    </row>
    <row x14ac:dyDescent="0.25" r="792" customHeight="1" ht="18.75">
      <c r="A792" s="1" t="s">
        <v>986</v>
      </c>
      <c r="B792" s="1" t="s">
        <v>2077</v>
      </c>
      <c r="C792" s="4">
        <v>8</v>
      </c>
    </row>
    <row x14ac:dyDescent="0.25" r="793" customHeight="1" ht="18.75">
      <c r="A793" s="1" t="s">
        <v>1626</v>
      </c>
      <c r="B793" s="1" t="s">
        <v>4898</v>
      </c>
      <c r="C793" s="4">
        <v>0</v>
      </c>
    </row>
    <row x14ac:dyDescent="0.25" r="794" customHeight="1" ht="18.75">
      <c r="A794" s="1" t="s">
        <v>1211</v>
      </c>
      <c r="B794" s="1" t="s">
        <v>5096</v>
      </c>
      <c r="C794" s="4">
        <v>4</v>
      </c>
    </row>
    <row x14ac:dyDescent="0.25" r="795" customHeight="1" ht="18.75">
      <c r="A795" s="1" t="s">
        <v>2828</v>
      </c>
      <c r="B795" s="1" t="s">
        <v>5097</v>
      </c>
      <c r="C795" s="4">
        <v>0</v>
      </c>
    </row>
    <row x14ac:dyDescent="0.25" r="796" customHeight="1" ht="18.75">
      <c r="A796" s="1" t="s">
        <v>951</v>
      </c>
      <c r="B796" s="1" t="s">
        <v>2385</v>
      </c>
      <c r="C796" s="4">
        <v>0</v>
      </c>
    </row>
    <row x14ac:dyDescent="0.25" r="797" customHeight="1" ht="18.75">
      <c r="A797" s="1" t="s">
        <v>3561</v>
      </c>
      <c r="B797" s="1" t="s">
        <v>4899</v>
      </c>
      <c r="C797" s="4">
        <v>69</v>
      </c>
    </row>
    <row x14ac:dyDescent="0.25" r="798" customHeight="1" ht="18.75">
      <c r="A798" s="1" t="s">
        <v>763</v>
      </c>
      <c r="B798" s="1" t="s">
        <v>5098</v>
      </c>
      <c r="C798" s="4">
        <v>6</v>
      </c>
    </row>
    <row x14ac:dyDescent="0.25" r="799" customHeight="1" ht="18.75">
      <c r="A799" s="1" t="s">
        <v>1205</v>
      </c>
      <c r="B799" s="1" t="s">
        <v>2386</v>
      </c>
      <c r="C799" s="4">
        <v>4</v>
      </c>
    </row>
    <row x14ac:dyDescent="0.25" r="800" customHeight="1" ht="18.75">
      <c r="A800" s="1" t="s">
        <v>1259</v>
      </c>
      <c r="B800" s="1" t="s">
        <v>4900</v>
      </c>
      <c r="C800" s="4">
        <v>2</v>
      </c>
    </row>
    <row x14ac:dyDescent="0.25" r="801" customHeight="1" ht="18.75">
      <c r="A801" s="1" t="s">
        <v>603</v>
      </c>
      <c r="B801" s="1" t="s">
        <v>1934</v>
      </c>
      <c r="C801" s="4">
        <v>4</v>
      </c>
    </row>
    <row x14ac:dyDescent="0.25" r="802" customHeight="1" ht="18.75">
      <c r="A802" s="1" t="s">
        <v>1451</v>
      </c>
      <c r="B802" s="1" t="s">
        <v>4901</v>
      </c>
      <c r="C802" s="4">
        <v>28</v>
      </c>
    </row>
    <row x14ac:dyDescent="0.25" r="803" customHeight="1" ht="18.75">
      <c r="A803" s="1" t="s">
        <v>925</v>
      </c>
      <c r="B803" s="1" t="s">
        <v>1935</v>
      </c>
      <c r="C803" s="4">
        <v>2</v>
      </c>
    </row>
    <row x14ac:dyDescent="0.25" r="804" customHeight="1" ht="18.75">
      <c r="A804" s="1" t="s">
        <v>697</v>
      </c>
      <c r="B804" s="1" t="s">
        <v>1936</v>
      </c>
      <c r="C804" s="4">
        <v>7</v>
      </c>
    </row>
    <row x14ac:dyDescent="0.25" r="805" customHeight="1" ht="18.75">
      <c r="A805" s="1" t="s">
        <v>1047</v>
      </c>
      <c r="B805" s="1" t="s">
        <v>4902</v>
      </c>
      <c r="C805" s="4">
        <v>19</v>
      </c>
    </row>
    <row x14ac:dyDescent="0.25" r="806" customHeight="1" ht="18.75">
      <c r="A806" s="1" t="s">
        <v>848</v>
      </c>
      <c r="B806" s="1" t="s">
        <v>4903</v>
      </c>
      <c r="C806" s="4">
        <v>5</v>
      </c>
    </row>
    <row x14ac:dyDescent="0.25" r="807" customHeight="1" ht="18.75">
      <c r="A807" s="1" t="s">
        <v>868</v>
      </c>
      <c r="B807" s="1" t="s">
        <v>1937</v>
      </c>
      <c r="C807" s="4">
        <v>0</v>
      </c>
    </row>
    <row x14ac:dyDescent="0.25" r="808" customHeight="1" ht="18.75">
      <c r="A808" s="1" t="s">
        <v>1653</v>
      </c>
      <c r="B808" s="1" t="s">
        <v>2392</v>
      </c>
      <c r="C808" s="4">
        <v>0</v>
      </c>
    </row>
    <row x14ac:dyDescent="0.25" r="809" customHeight="1" ht="18.75">
      <c r="A809" s="1" t="s">
        <v>1672</v>
      </c>
      <c r="B809" s="1" t="s">
        <v>4904</v>
      </c>
      <c r="C809" s="4">
        <v>10</v>
      </c>
    </row>
    <row x14ac:dyDescent="0.25" r="810" customHeight="1" ht="18.75">
      <c r="A810" s="1" t="s">
        <v>1533</v>
      </c>
      <c r="B810" s="1" t="s">
        <v>1938</v>
      </c>
      <c r="C810" s="4">
        <v>1</v>
      </c>
    </row>
    <row x14ac:dyDescent="0.25" r="811" customHeight="1" ht="18.75">
      <c r="A811" s="1" t="s">
        <v>1401</v>
      </c>
      <c r="B811" s="1" t="s">
        <v>1940</v>
      </c>
      <c r="C811" s="4">
        <v>5</v>
      </c>
    </row>
    <row x14ac:dyDescent="0.25" r="812" customHeight="1" ht="18.75">
      <c r="A812" s="1" t="s">
        <v>981</v>
      </c>
      <c r="B812" s="1" t="s">
        <v>2395</v>
      </c>
      <c r="C812" s="4">
        <v>4</v>
      </c>
    </row>
    <row x14ac:dyDescent="0.25" r="813" customHeight="1" ht="18.75">
      <c r="A813" s="1" t="s">
        <v>674</v>
      </c>
      <c r="B813" s="1" t="s">
        <v>1942</v>
      </c>
      <c r="C813" s="4">
        <v>2</v>
      </c>
    </row>
    <row x14ac:dyDescent="0.25" r="814" customHeight="1" ht="18.75">
      <c r="A814" s="1" t="s">
        <v>1388</v>
      </c>
      <c r="B814" s="1" t="s">
        <v>1943</v>
      </c>
      <c r="C814" s="4">
        <v>0</v>
      </c>
    </row>
    <row x14ac:dyDescent="0.25" r="815" customHeight="1" ht="18.75">
      <c r="A815" s="1" t="s">
        <v>659</v>
      </c>
      <c r="B815" s="1" t="s">
        <v>4906</v>
      </c>
      <c r="C815" s="4">
        <v>0</v>
      </c>
    </row>
    <row x14ac:dyDescent="0.25" r="816" customHeight="1" ht="18.75">
      <c r="A816" s="1" t="s">
        <v>448</v>
      </c>
      <c r="B816" s="1" t="s">
        <v>2399</v>
      </c>
      <c r="C816" s="4">
        <v>3</v>
      </c>
    </row>
    <row x14ac:dyDescent="0.25" r="817" customHeight="1" ht="18.75">
      <c r="A817" s="1" t="s">
        <v>561</v>
      </c>
      <c r="B817" s="1" t="s">
        <v>4907</v>
      </c>
      <c r="C817" s="4">
        <v>20</v>
      </c>
    </row>
    <row x14ac:dyDescent="0.25" r="818" customHeight="1" ht="18.75">
      <c r="A818" s="1" t="s">
        <v>408</v>
      </c>
      <c r="B818" s="1" t="s">
        <v>1944</v>
      </c>
      <c r="C818" s="4">
        <v>0</v>
      </c>
    </row>
    <row x14ac:dyDescent="0.25" r="819" customHeight="1" ht="18.75">
      <c r="A819" s="1" t="s">
        <v>1374</v>
      </c>
      <c r="B819" s="1" t="s">
        <v>5099</v>
      </c>
      <c r="C819" s="4">
        <v>0</v>
      </c>
    </row>
    <row x14ac:dyDescent="0.25" r="820" customHeight="1" ht="18.75">
      <c r="A820" s="1" t="s">
        <v>1344</v>
      </c>
      <c r="B820" s="1" t="s">
        <v>4908</v>
      </c>
      <c r="C820" s="4">
        <v>6</v>
      </c>
    </row>
    <row x14ac:dyDescent="0.25" r="821" customHeight="1" ht="18.75">
      <c r="A821" s="1" t="s">
        <v>1290</v>
      </c>
      <c r="B821" s="1" t="s">
        <v>4909</v>
      </c>
      <c r="C821" s="4">
        <v>5</v>
      </c>
    </row>
    <row x14ac:dyDescent="0.25" r="822" customHeight="1" ht="18.75">
      <c r="A822" s="1" t="s">
        <v>750</v>
      </c>
      <c r="B822" s="1" t="s">
        <v>1945</v>
      </c>
      <c r="C822" s="4">
        <v>1</v>
      </c>
    </row>
    <row x14ac:dyDescent="0.25" r="823" customHeight="1" ht="18.75">
      <c r="A823" s="1" t="s">
        <v>1248</v>
      </c>
      <c r="B823" s="1" t="s">
        <v>4910</v>
      </c>
      <c r="C823" s="4">
        <v>8</v>
      </c>
    </row>
    <row x14ac:dyDescent="0.25" r="824" customHeight="1" ht="18.75">
      <c r="A824" s="1" t="s">
        <v>424</v>
      </c>
      <c r="B824" s="1" t="s">
        <v>1946</v>
      </c>
      <c r="C824" s="4">
        <v>1</v>
      </c>
    </row>
    <row x14ac:dyDescent="0.25" r="825" customHeight="1" ht="18.75">
      <c r="A825" s="1" t="s">
        <v>1503</v>
      </c>
      <c r="B825" s="1" t="s">
        <v>4911</v>
      </c>
      <c r="C825" s="4">
        <v>1</v>
      </c>
    </row>
    <row x14ac:dyDescent="0.25" r="826" customHeight="1" ht="18.75">
      <c r="A826" s="1" t="s">
        <v>504</v>
      </c>
      <c r="B826" s="1" t="s">
        <v>1988</v>
      </c>
      <c r="C826" s="4">
        <v>0</v>
      </c>
    </row>
    <row x14ac:dyDescent="0.25" r="827" customHeight="1" ht="18.75">
      <c r="A827" s="1" t="s">
        <v>487</v>
      </c>
      <c r="B827" s="1" t="s">
        <v>2080</v>
      </c>
      <c r="C827" s="4">
        <v>0</v>
      </c>
    </row>
    <row x14ac:dyDescent="0.25" r="828" customHeight="1" ht="18.75">
      <c r="A828" s="1" t="s">
        <v>1123</v>
      </c>
      <c r="B828" s="1" t="s">
        <v>5100</v>
      </c>
      <c r="C828" s="4">
        <v>0</v>
      </c>
    </row>
    <row x14ac:dyDescent="0.25" r="829" customHeight="1" ht="18.75">
      <c r="A829" s="1" t="s">
        <v>1408</v>
      </c>
      <c r="B829" s="1" t="s">
        <v>2403</v>
      </c>
      <c r="C829" s="4">
        <v>4</v>
      </c>
    </row>
    <row x14ac:dyDescent="0.25" r="830" customHeight="1" ht="18.75">
      <c r="A830" s="1" t="s">
        <v>1163</v>
      </c>
      <c r="B830" s="1" t="s">
        <v>2081</v>
      </c>
      <c r="C830" s="4">
        <v>11</v>
      </c>
    </row>
    <row x14ac:dyDescent="0.25" r="831" customHeight="1" ht="18.75">
      <c r="A831" s="1" t="s">
        <v>1522</v>
      </c>
      <c r="B831" s="1" t="s">
        <v>1947</v>
      </c>
      <c r="C831" s="4">
        <v>2</v>
      </c>
    </row>
    <row x14ac:dyDescent="0.25" r="832" customHeight="1" ht="18.75">
      <c r="A832" s="1" t="s">
        <v>436</v>
      </c>
      <c r="B832" s="1" t="s">
        <v>4912</v>
      </c>
      <c r="C832" s="4">
        <v>33</v>
      </c>
    </row>
    <row x14ac:dyDescent="0.25" r="833" customHeight="1" ht="18.75">
      <c r="A833" s="1" t="s">
        <v>4517</v>
      </c>
      <c r="B833" s="1" t="s">
        <v>4913</v>
      </c>
      <c r="C833" s="4">
        <v>6</v>
      </c>
    </row>
    <row x14ac:dyDescent="0.25" r="834" customHeight="1" ht="18.75">
      <c r="A834" s="1" t="s">
        <v>1357</v>
      </c>
      <c r="B834" s="1" t="s">
        <v>4914</v>
      </c>
      <c r="C834" s="4">
        <v>0</v>
      </c>
    </row>
    <row x14ac:dyDescent="0.25" r="835" customHeight="1" ht="18.75">
      <c r="A835" s="1" t="s">
        <v>730</v>
      </c>
      <c r="B835" s="1" t="s">
        <v>2405</v>
      </c>
      <c r="C835" s="4">
        <v>3</v>
      </c>
    </row>
    <row x14ac:dyDescent="0.25" r="836" customHeight="1" ht="18.75">
      <c r="A836" s="1" t="s">
        <v>1550</v>
      </c>
      <c r="B836" s="1" t="s">
        <v>2082</v>
      </c>
      <c r="C836" s="4">
        <v>0</v>
      </c>
    </row>
    <row x14ac:dyDescent="0.25" r="837" customHeight="1" ht="18.75">
      <c r="A837" s="1" t="s">
        <v>1614</v>
      </c>
      <c r="B837" s="1" t="s">
        <v>4915</v>
      </c>
      <c r="C837" s="4">
        <v>0</v>
      </c>
    </row>
    <row x14ac:dyDescent="0.25" r="838" customHeight="1" ht="18.75">
      <c r="A838" s="1" t="s">
        <v>357</v>
      </c>
      <c r="B838" s="1" t="s">
        <v>2083</v>
      </c>
      <c r="C838" s="4">
        <v>3</v>
      </c>
    </row>
    <row x14ac:dyDescent="0.25" r="839" customHeight="1" ht="18.75">
      <c r="A839" s="1" t="s">
        <v>503</v>
      </c>
      <c r="B839" s="1" t="s">
        <v>5101</v>
      </c>
      <c r="C839" s="4">
        <v>5</v>
      </c>
    </row>
    <row x14ac:dyDescent="0.25" r="840" customHeight="1" ht="18.75">
      <c r="A840" s="1" t="s">
        <v>484</v>
      </c>
      <c r="B840" s="1" t="s">
        <v>1948</v>
      </c>
      <c r="C840" s="4">
        <v>2</v>
      </c>
    </row>
    <row x14ac:dyDescent="0.25" r="841" customHeight="1" ht="18.75">
      <c r="A841" s="1" t="s">
        <v>837</v>
      </c>
      <c r="B841" s="1" t="s">
        <v>4916</v>
      </c>
      <c r="C841" s="4">
        <v>0</v>
      </c>
    </row>
    <row x14ac:dyDescent="0.25" r="842" customHeight="1" ht="18.75">
      <c r="A842" s="1" t="s">
        <v>882</v>
      </c>
      <c r="B842" s="1" t="s">
        <v>1949</v>
      </c>
      <c r="C842" s="4">
        <v>5</v>
      </c>
    </row>
    <row x14ac:dyDescent="0.25" r="843" customHeight="1" ht="18.75">
      <c r="A843" s="1" t="s">
        <v>1199</v>
      </c>
      <c r="B843" s="1" t="s">
        <v>4917</v>
      </c>
      <c r="C843" s="4">
        <v>13</v>
      </c>
    </row>
    <row x14ac:dyDescent="0.25" r="844" customHeight="1" ht="18.75">
      <c r="A844" s="1" t="s">
        <v>1172</v>
      </c>
      <c r="B844" s="1" t="s">
        <v>2412</v>
      </c>
      <c r="C844" s="4">
        <v>1</v>
      </c>
    </row>
    <row x14ac:dyDescent="0.25" r="845" customHeight="1" ht="18.75">
      <c r="A845" s="1" t="s">
        <v>1597</v>
      </c>
      <c r="B845" s="1" t="s">
        <v>5102</v>
      </c>
      <c r="C845" s="4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611"/>
  <sheetViews>
    <sheetView workbookViewId="0"/>
  </sheetViews>
  <sheetFormatPr defaultRowHeight="15" x14ac:dyDescent="0.25"/>
  <cols>
    <col min="1" max="1" style="7" width="13.576428571428572" customWidth="1" bestFit="1"/>
    <col min="2" max="2" style="7" width="13.576428571428572" customWidth="1" bestFit="1"/>
    <col min="3" max="3" style="8" width="23.290714285714284" customWidth="1" bestFit="1"/>
  </cols>
  <sheetData>
    <row x14ac:dyDescent="0.25" r="1" customHeight="1" ht="18.75">
      <c r="A1" s="1" t="s">
        <v>4613</v>
      </c>
      <c r="B1" s="1" t="s">
        <v>4614</v>
      </c>
      <c r="C1" s="2" t="s">
        <v>4615</v>
      </c>
    </row>
    <row x14ac:dyDescent="0.25" r="2" customHeight="1" ht="18.75">
      <c r="A2" s="1" t="s">
        <v>668</v>
      </c>
      <c r="B2" s="1" t="s">
        <v>1726</v>
      </c>
      <c r="C2" s="4">
        <v>12</v>
      </c>
    </row>
    <row x14ac:dyDescent="0.25" r="3" customHeight="1" ht="18.75">
      <c r="A3" s="1" t="s">
        <v>988</v>
      </c>
      <c r="B3" s="1" t="s">
        <v>4616</v>
      </c>
      <c r="C3" s="4">
        <v>7</v>
      </c>
    </row>
    <row x14ac:dyDescent="0.25" r="4" customHeight="1" ht="18.75">
      <c r="A4" s="1" t="s">
        <v>3684</v>
      </c>
      <c r="B4" s="1" t="s">
        <v>4617</v>
      </c>
      <c r="C4" s="4">
        <v>23</v>
      </c>
    </row>
    <row x14ac:dyDescent="0.25" r="5" customHeight="1" ht="18.75">
      <c r="A5" s="1" t="s">
        <v>1656</v>
      </c>
      <c r="B5" s="1" t="s">
        <v>4618</v>
      </c>
      <c r="C5" s="4">
        <v>6</v>
      </c>
    </row>
    <row x14ac:dyDescent="0.25" r="6" customHeight="1" ht="18.75">
      <c r="A6" s="1" t="s">
        <v>1274</v>
      </c>
      <c r="B6" s="1" t="s">
        <v>1728</v>
      </c>
      <c r="C6" s="4">
        <v>6</v>
      </c>
    </row>
    <row x14ac:dyDescent="0.25" r="7" customHeight="1" ht="18.75">
      <c r="A7" s="1" t="s">
        <v>748</v>
      </c>
      <c r="B7" s="1" t="s">
        <v>4619</v>
      </c>
      <c r="C7" s="4">
        <v>12</v>
      </c>
    </row>
    <row x14ac:dyDescent="0.25" r="8" customHeight="1" ht="18.75">
      <c r="A8" s="1" t="s">
        <v>1254</v>
      </c>
      <c r="B8" s="1" t="s">
        <v>4620</v>
      </c>
      <c r="C8" s="4">
        <v>2</v>
      </c>
    </row>
    <row x14ac:dyDescent="0.25" r="9" customHeight="1" ht="18.75">
      <c r="A9" s="1" t="s">
        <v>1113</v>
      </c>
      <c r="B9" s="1" t="s">
        <v>1730</v>
      </c>
      <c r="C9" s="4">
        <v>5</v>
      </c>
    </row>
    <row x14ac:dyDescent="0.25" r="10" customHeight="1" ht="18.75">
      <c r="A10" s="1" t="s">
        <v>1572</v>
      </c>
      <c r="B10" s="1" t="s">
        <v>4621</v>
      </c>
      <c r="C10" s="4">
        <v>5</v>
      </c>
    </row>
    <row x14ac:dyDescent="0.25" r="11" customHeight="1" ht="18.75">
      <c r="A11" s="1" t="s">
        <v>1361</v>
      </c>
      <c r="B11" s="1" t="s">
        <v>1732</v>
      </c>
      <c r="C11" s="4">
        <v>7</v>
      </c>
    </row>
    <row x14ac:dyDescent="0.25" r="12" customHeight="1" ht="18.75">
      <c r="A12" s="1" t="s">
        <v>778</v>
      </c>
      <c r="B12" s="1" t="s">
        <v>1733</v>
      </c>
      <c r="C12" s="4">
        <v>3</v>
      </c>
    </row>
    <row x14ac:dyDescent="0.25" r="13" customHeight="1" ht="18.75">
      <c r="A13" s="1" t="s">
        <v>3014</v>
      </c>
      <c r="B13" s="1" t="s">
        <v>4622</v>
      </c>
      <c r="C13" s="4">
        <v>1</v>
      </c>
    </row>
    <row x14ac:dyDescent="0.25" r="14" customHeight="1" ht="18.75">
      <c r="A14" s="1" t="s">
        <v>1547</v>
      </c>
      <c r="B14" s="1" t="s">
        <v>1951</v>
      </c>
      <c r="C14" s="4">
        <v>5</v>
      </c>
    </row>
    <row x14ac:dyDescent="0.25" r="15" customHeight="1" ht="18.75">
      <c r="A15" s="1" t="s">
        <v>1335</v>
      </c>
      <c r="B15" s="1" t="s">
        <v>2097</v>
      </c>
      <c r="C15" s="4">
        <v>16</v>
      </c>
    </row>
    <row x14ac:dyDescent="0.25" r="16" customHeight="1" ht="18.75">
      <c r="A16" s="1" t="s">
        <v>1057</v>
      </c>
      <c r="B16" s="1" t="s">
        <v>1738</v>
      </c>
      <c r="C16" s="4">
        <v>3</v>
      </c>
    </row>
    <row x14ac:dyDescent="0.25" r="17" customHeight="1" ht="18.75">
      <c r="A17" s="1" t="s">
        <v>1348</v>
      </c>
      <c r="B17" s="1" t="s">
        <v>1992</v>
      </c>
      <c r="C17" s="4">
        <v>11</v>
      </c>
    </row>
    <row x14ac:dyDescent="0.25" r="18" customHeight="1" ht="18.75">
      <c r="A18" s="1" t="s">
        <v>809</v>
      </c>
      <c r="B18" s="1" t="s">
        <v>4623</v>
      </c>
      <c r="C18" s="4">
        <v>6</v>
      </c>
    </row>
    <row x14ac:dyDescent="0.25" r="19" customHeight="1" ht="18.75">
      <c r="A19" s="1" t="s">
        <v>966</v>
      </c>
      <c r="B19" s="1" t="s">
        <v>4624</v>
      </c>
      <c r="C19" s="4">
        <v>10</v>
      </c>
    </row>
    <row x14ac:dyDescent="0.25" r="20" customHeight="1" ht="18.75">
      <c r="A20" s="1" t="s">
        <v>1370</v>
      </c>
      <c r="B20" s="1" t="s">
        <v>4625</v>
      </c>
      <c r="C20" s="4">
        <v>9</v>
      </c>
    </row>
    <row x14ac:dyDescent="0.25" r="21" customHeight="1" ht="18.75">
      <c r="A21" s="1" t="s">
        <v>682</v>
      </c>
      <c r="B21" s="1" t="s">
        <v>1740</v>
      </c>
      <c r="C21" s="4">
        <v>3</v>
      </c>
    </row>
    <row x14ac:dyDescent="0.25" r="22" customHeight="1" ht="18.75">
      <c r="A22" s="1" t="s">
        <v>4154</v>
      </c>
      <c r="B22" s="1" t="s">
        <v>4626</v>
      </c>
      <c r="C22" s="4">
        <v>39</v>
      </c>
    </row>
    <row x14ac:dyDescent="0.25" r="23" customHeight="1" ht="18.75">
      <c r="A23" s="1" t="s">
        <v>975</v>
      </c>
      <c r="B23" s="1" t="s">
        <v>1741</v>
      </c>
      <c r="C23" s="4">
        <v>14</v>
      </c>
    </row>
    <row x14ac:dyDescent="0.25" r="24" customHeight="1" ht="18.75">
      <c r="A24" s="1" t="s">
        <v>891</v>
      </c>
      <c r="B24" s="1" t="s">
        <v>4627</v>
      </c>
      <c r="C24" s="4">
        <v>17</v>
      </c>
    </row>
    <row x14ac:dyDescent="0.25" r="25" customHeight="1" ht="18.75">
      <c r="A25" s="1" t="s">
        <v>422</v>
      </c>
      <c r="B25" s="1" t="s">
        <v>1742</v>
      </c>
      <c r="C25" s="4">
        <v>6</v>
      </c>
    </row>
    <row x14ac:dyDescent="0.25" r="26" customHeight="1" ht="18.75">
      <c r="A26" s="1" t="s">
        <v>1224</v>
      </c>
      <c r="B26" s="1" t="s">
        <v>1743</v>
      </c>
      <c r="C26" s="4">
        <v>6</v>
      </c>
    </row>
    <row x14ac:dyDescent="0.25" r="27" customHeight="1" ht="18.75">
      <c r="A27" s="1" t="s">
        <v>496</v>
      </c>
      <c r="B27" s="1" t="s">
        <v>1745</v>
      </c>
      <c r="C27" s="4">
        <v>1</v>
      </c>
    </row>
    <row x14ac:dyDescent="0.25" r="28" customHeight="1" ht="18.75">
      <c r="A28" s="1" t="s">
        <v>334</v>
      </c>
      <c r="B28" s="1" t="s">
        <v>1746</v>
      </c>
      <c r="C28" s="4">
        <v>3</v>
      </c>
    </row>
    <row x14ac:dyDescent="0.25" r="29" customHeight="1" ht="18.75">
      <c r="A29" s="1" t="s">
        <v>628</v>
      </c>
      <c r="B29" s="1" t="s">
        <v>2103</v>
      </c>
      <c r="C29" s="4">
        <v>13</v>
      </c>
    </row>
    <row x14ac:dyDescent="0.25" r="30" customHeight="1" ht="18.75">
      <c r="A30" s="1" t="s">
        <v>532</v>
      </c>
      <c r="B30" s="1" t="s">
        <v>4628</v>
      </c>
      <c r="C30" s="4">
        <v>6</v>
      </c>
    </row>
    <row x14ac:dyDescent="0.25" r="31" customHeight="1" ht="18.75">
      <c r="A31" s="1" t="s">
        <v>1322</v>
      </c>
      <c r="B31" s="1" t="s">
        <v>1747</v>
      </c>
      <c r="C31" s="4">
        <v>14</v>
      </c>
    </row>
    <row x14ac:dyDescent="0.25" r="32" customHeight="1" ht="18.75">
      <c r="A32" s="1" t="s">
        <v>1215</v>
      </c>
      <c r="B32" s="1" t="s">
        <v>4629</v>
      </c>
      <c r="C32" s="4">
        <v>5</v>
      </c>
    </row>
    <row x14ac:dyDescent="0.25" r="33" customHeight="1" ht="18.75">
      <c r="A33" s="1" t="s">
        <v>1189</v>
      </c>
      <c r="B33" s="1" t="s">
        <v>2419</v>
      </c>
      <c r="C33" s="4">
        <v>14</v>
      </c>
    </row>
    <row x14ac:dyDescent="0.25" r="34" customHeight="1" ht="18.75">
      <c r="A34" s="1" t="s">
        <v>1630</v>
      </c>
      <c r="B34" s="1" t="s">
        <v>4630</v>
      </c>
      <c r="C34" s="4">
        <v>5</v>
      </c>
    </row>
    <row x14ac:dyDescent="0.25" r="35" customHeight="1" ht="18.75">
      <c r="A35" s="1" t="s">
        <v>1187</v>
      </c>
      <c r="B35" s="1" t="s">
        <v>4631</v>
      </c>
      <c r="C35" s="4">
        <v>12</v>
      </c>
    </row>
    <row x14ac:dyDescent="0.25" r="36" customHeight="1" ht="18.75">
      <c r="A36" s="1" t="s">
        <v>1608</v>
      </c>
      <c r="B36" s="1" t="s">
        <v>2106</v>
      </c>
      <c r="C36" s="4">
        <v>0</v>
      </c>
    </row>
    <row x14ac:dyDescent="0.25" r="37" customHeight="1" ht="18.75">
      <c r="A37" s="1" t="s">
        <v>634</v>
      </c>
      <c r="B37" s="1" t="s">
        <v>1748</v>
      </c>
      <c r="C37" s="4">
        <v>26</v>
      </c>
    </row>
    <row x14ac:dyDescent="0.25" r="38" customHeight="1" ht="18.75">
      <c r="A38" s="1" t="s">
        <v>1366</v>
      </c>
      <c r="B38" s="1" t="s">
        <v>1749</v>
      </c>
      <c r="C38" s="4">
        <v>10</v>
      </c>
    </row>
    <row x14ac:dyDescent="0.25" r="39" customHeight="1" ht="18.75">
      <c r="A39" s="1" t="s">
        <v>380</v>
      </c>
      <c r="B39" s="1" t="s">
        <v>4632</v>
      </c>
      <c r="C39" s="4">
        <v>16</v>
      </c>
    </row>
    <row x14ac:dyDescent="0.25" r="40" customHeight="1" ht="18.75">
      <c r="A40" s="1" t="s">
        <v>1109</v>
      </c>
      <c r="B40" s="1" t="s">
        <v>2111</v>
      </c>
      <c r="C40" s="4">
        <v>16</v>
      </c>
    </row>
    <row x14ac:dyDescent="0.25" r="41" customHeight="1" ht="18.75">
      <c r="A41" s="1" t="s">
        <v>1509</v>
      </c>
      <c r="B41" s="1" t="s">
        <v>4633</v>
      </c>
      <c r="C41" s="4">
        <v>26</v>
      </c>
    </row>
    <row x14ac:dyDescent="0.25" r="42" customHeight="1" ht="18.75">
      <c r="A42" s="1" t="s">
        <v>1002</v>
      </c>
      <c r="B42" s="1" t="s">
        <v>1750</v>
      </c>
      <c r="C42" s="4">
        <v>55</v>
      </c>
    </row>
    <row x14ac:dyDescent="0.25" r="43" customHeight="1" ht="18.75">
      <c r="A43" s="1" t="s">
        <v>1585</v>
      </c>
      <c r="B43" s="1" t="s">
        <v>4634</v>
      </c>
      <c r="C43" s="4">
        <v>28</v>
      </c>
    </row>
    <row x14ac:dyDescent="0.25" r="44" customHeight="1" ht="18.75">
      <c r="A44" s="1" t="s">
        <v>1527</v>
      </c>
      <c r="B44" s="1" t="s">
        <v>2114</v>
      </c>
      <c r="C44" s="4">
        <v>3</v>
      </c>
    </row>
    <row x14ac:dyDescent="0.25" r="45" customHeight="1" ht="18.75">
      <c r="A45" s="1" t="s">
        <v>534</v>
      </c>
      <c r="B45" s="1" t="s">
        <v>1751</v>
      </c>
      <c r="C45" s="4">
        <v>5</v>
      </c>
    </row>
    <row x14ac:dyDescent="0.25" r="46" customHeight="1" ht="18.75">
      <c r="A46" s="1" t="s">
        <v>667</v>
      </c>
      <c r="B46" s="1" t="s">
        <v>2116</v>
      </c>
      <c r="C46" s="4">
        <v>4</v>
      </c>
    </row>
    <row x14ac:dyDescent="0.25" r="47" customHeight="1" ht="18.75">
      <c r="A47" s="1" t="s">
        <v>1649</v>
      </c>
      <c r="B47" s="1" t="s">
        <v>4635</v>
      </c>
      <c r="C47" s="4">
        <v>19</v>
      </c>
    </row>
    <row x14ac:dyDescent="0.25" r="48" customHeight="1" ht="18.75">
      <c r="A48" s="1" t="s">
        <v>1480</v>
      </c>
      <c r="B48" s="1" t="s">
        <v>4636</v>
      </c>
      <c r="C48" s="4">
        <v>40</v>
      </c>
    </row>
    <row x14ac:dyDescent="0.25" r="49" customHeight="1" ht="18.75">
      <c r="A49" s="1" t="s">
        <v>852</v>
      </c>
      <c r="B49" s="1" t="s">
        <v>2423</v>
      </c>
      <c r="C49" s="4">
        <v>11</v>
      </c>
    </row>
    <row x14ac:dyDescent="0.25" r="50" customHeight="1" ht="18.75">
      <c r="A50" s="1" t="s">
        <v>803</v>
      </c>
      <c r="B50" s="1" t="s">
        <v>2119</v>
      </c>
      <c r="C50" s="4">
        <v>3</v>
      </c>
    </row>
    <row x14ac:dyDescent="0.25" r="51" customHeight="1" ht="18.75">
      <c r="A51" s="1" t="s">
        <v>843</v>
      </c>
      <c r="B51" s="1" t="s">
        <v>2120</v>
      </c>
      <c r="C51" s="4">
        <v>10</v>
      </c>
    </row>
    <row x14ac:dyDescent="0.25" r="52" customHeight="1" ht="18.75">
      <c r="A52" s="1" t="s">
        <v>1710</v>
      </c>
      <c r="B52" s="1" t="s">
        <v>4637</v>
      </c>
      <c r="C52" s="4">
        <v>35</v>
      </c>
    </row>
    <row x14ac:dyDescent="0.25" r="53" customHeight="1" ht="18.75">
      <c r="A53" s="1" t="s">
        <v>355</v>
      </c>
      <c r="B53" s="1" t="s">
        <v>2121</v>
      </c>
      <c r="C53" s="4">
        <v>4</v>
      </c>
    </row>
    <row x14ac:dyDescent="0.25" r="54" customHeight="1" ht="18.75">
      <c r="A54" s="1" t="s">
        <v>1184</v>
      </c>
      <c r="B54" s="1" t="s">
        <v>4638</v>
      </c>
      <c r="C54" s="4">
        <v>2</v>
      </c>
    </row>
    <row x14ac:dyDescent="0.25" r="55" customHeight="1" ht="18.75">
      <c r="A55" s="1" t="s">
        <v>3694</v>
      </c>
      <c r="B55" s="1" t="s">
        <v>4639</v>
      </c>
      <c r="C55" s="4">
        <v>9</v>
      </c>
    </row>
    <row x14ac:dyDescent="0.25" r="56" customHeight="1" ht="18.75">
      <c r="A56" s="1" t="s">
        <v>687</v>
      </c>
      <c r="B56" s="1" t="s">
        <v>1994</v>
      </c>
      <c r="C56" s="4">
        <v>29</v>
      </c>
    </row>
    <row x14ac:dyDescent="0.25" r="57" customHeight="1" ht="18.75">
      <c r="A57" s="1" t="s">
        <v>1468</v>
      </c>
      <c r="B57" s="1" t="s">
        <v>2127</v>
      </c>
      <c r="C57" s="4">
        <v>6</v>
      </c>
    </row>
    <row x14ac:dyDescent="0.25" r="58" customHeight="1" ht="18.75">
      <c r="A58" s="1" t="s">
        <v>1385</v>
      </c>
      <c r="B58" s="1" t="s">
        <v>4640</v>
      </c>
      <c r="C58" s="4">
        <v>24</v>
      </c>
    </row>
    <row x14ac:dyDescent="0.25" r="59" customHeight="1" ht="18.75">
      <c r="A59" s="1" t="s">
        <v>1472</v>
      </c>
      <c r="B59" s="1" t="s">
        <v>4641</v>
      </c>
      <c r="C59" s="4">
        <v>5</v>
      </c>
    </row>
    <row x14ac:dyDescent="0.25" r="60" customHeight="1" ht="18.75">
      <c r="A60" s="1" t="s">
        <v>624</v>
      </c>
      <c r="B60" s="1" t="s">
        <v>4642</v>
      </c>
      <c r="C60" s="4">
        <v>6</v>
      </c>
    </row>
    <row x14ac:dyDescent="0.25" r="61" customHeight="1" ht="18.75">
      <c r="A61" s="1" t="s">
        <v>1416</v>
      </c>
      <c r="B61" s="1" t="s">
        <v>4643</v>
      </c>
      <c r="C61" s="4">
        <v>9</v>
      </c>
    </row>
    <row x14ac:dyDescent="0.25" r="62" customHeight="1" ht="18.75">
      <c r="A62" s="1" t="s">
        <v>1238</v>
      </c>
      <c r="B62" s="1" t="s">
        <v>4644</v>
      </c>
      <c r="C62" s="4">
        <v>15</v>
      </c>
    </row>
    <row x14ac:dyDescent="0.25" r="63" customHeight="1" ht="18.75">
      <c r="A63" s="1" t="s">
        <v>950</v>
      </c>
      <c r="B63" s="1" t="s">
        <v>4645</v>
      </c>
      <c r="C63" s="4">
        <v>1</v>
      </c>
    </row>
    <row x14ac:dyDescent="0.25" r="64" customHeight="1" ht="18.75">
      <c r="A64" s="1" t="s">
        <v>1474</v>
      </c>
      <c r="B64" s="1" t="s">
        <v>4646</v>
      </c>
      <c r="C64" s="4">
        <v>17</v>
      </c>
    </row>
    <row x14ac:dyDescent="0.25" r="65" customHeight="1" ht="18.75">
      <c r="A65" s="1" t="s">
        <v>996</v>
      </c>
      <c r="B65" s="1" t="s">
        <v>4647</v>
      </c>
      <c r="C65" s="4">
        <v>6</v>
      </c>
    </row>
    <row x14ac:dyDescent="0.25" r="66" customHeight="1" ht="18.75">
      <c r="A66" s="1" t="s">
        <v>956</v>
      </c>
      <c r="B66" s="1" t="s">
        <v>2130</v>
      </c>
      <c r="C66" s="4">
        <v>17</v>
      </c>
    </row>
    <row x14ac:dyDescent="0.25" r="67" customHeight="1" ht="18.75">
      <c r="A67" s="1" t="s">
        <v>519</v>
      </c>
      <c r="B67" s="1" t="s">
        <v>4648</v>
      </c>
      <c r="C67" s="4">
        <v>4</v>
      </c>
    </row>
    <row x14ac:dyDescent="0.25" r="68" customHeight="1" ht="18.75">
      <c r="A68" s="1" t="s">
        <v>548</v>
      </c>
      <c r="B68" s="1" t="s">
        <v>4649</v>
      </c>
      <c r="C68" s="4">
        <v>7</v>
      </c>
    </row>
    <row x14ac:dyDescent="0.25" r="69" customHeight="1" ht="18.75">
      <c r="A69" s="1" t="s">
        <v>1699</v>
      </c>
      <c r="B69" s="1" t="s">
        <v>4650</v>
      </c>
      <c r="C69" s="4">
        <v>6</v>
      </c>
    </row>
    <row x14ac:dyDescent="0.25" r="70" customHeight="1" ht="18.75">
      <c r="A70" s="1" t="s">
        <v>461</v>
      </c>
      <c r="B70" s="1" t="s">
        <v>1754</v>
      </c>
      <c r="C70" s="4">
        <v>7</v>
      </c>
    </row>
    <row x14ac:dyDescent="0.25" r="71" customHeight="1" ht="18.75">
      <c r="A71" s="1" t="s">
        <v>1054</v>
      </c>
      <c r="B71" s="1" t="s">
        <v>1755</v>
      </c>
      <c r="C71" s="4">
        <v>7</v>
      </c>
    </row>
    <row x14ac:dyDescent="0.25" r="72" customHeight="1" ht="18.75">
      <c r="A72" s="1" t="s">
        <v>577</v>
      </c>
      <c r="B72" s="1" t="s">
        <v>2131</v>
      </c>
      <c r="C72" s="4">
        <v>5</v>
      </c>
    </row>
    <row x14ac:dyDescent="0.25" r="73" customHeight="1" ht="18.75">
      <c r="A73" s="1" t="s">
        <v>1584</v>
      </c>
      <c r="B73" s="1" t="s">
        <v>4651</v>
      </c>
      <c r="C73" s="4">
        <v>8</v>
      </c>
    </row>
    <row x14ac:dyDescent="0.25" r="74" customHeight="1" ht="18.75">
      <c r="A74" s="1" t="s">
        <v>1144</v>
      </c>
      <c r="B74" s="1" t="s">
        <v>2133</v>
      </c>
      <c r="C74" s="4">
        <v>5</v>
      </c>
    </row>
    <row x14ac:dyDescent="0.25" r="75" customHeight="1" ht="18.75">
      <c r="A75" s="1" t="s">
        <v>3312</v>
      </c>
      <c r="B75" s="1" t="s">
        <v>4652</v>
      </c>
      <c r="C75" s="4">
        <v>7</v>
      </c>
    </row>
    <row x14ac:dyDescent="0.25" r="76" customHeight="1" ht="18.75">
      <c r="A76" s="1" t="s">
        <v>1467</v>
      </c>
      <c r="B76" s="1" t="s">
        <v>1756</v>
      </c>
      <c r="C76" s="4">
        <v>9</v>
      </c>
    </row>
    <row x14ac:dyDescent="0.25" r="77" customHeight="1" ht="18.75">
      <c r="A77" s="1" t="s">
        <v>498</v>
      </c>
      <c r="B77" s="1" t="s">
        <v>4653</v>
      </c>
      <c r="C77" s="4">
        <v>5</v>
      </c>
    </row>
    <row x14ac:dyDescent="0.25" r="78" customHeight="1" ht="18.75">
      <c r="A78" s="1" t="s">
        <v>446</v>
      </c>
      <c r="B78" s="1" t="s">
        <v>4654</v>
      </c>
      <c r="C78" s="4">
        <v>34</v>
      </c>
    </row>
    <row x14ac:dyDescent="0.25" r="79" customHeight="1" ht="18.75">
      <c r="A79" s="1" t="s">
        <v>820</v>
      </c>
      <c r="B79" s="1" t="s">
        <v>1953</v>
      </c>
      <c r="C79" s="4">
        <v>10</v>
      </c>
    </row>
    <row x14ac:dyDescent="0.25" r="80" customHeight="1" ht="18.75">
      <c r="A80" s="1" t="s">
        <v>695</v>
      </c>
      <c r="B80" s="1" t="s">
        <v>4655</v>
      </c>
      <c r="C80" s="4">
        <v>8</v>
      </c>
    </row>
    <row x14ac:dyDescent="0.25" r="81" customHeight="1" ht="18.75">
      <c r="A81" s="1" t="s">
        <v>1666</v>
      </c>
      <c r="B81" s="1" t="s">
        <v>4656</v>
      </c>
      <c r="C81" s="4">
        <v>42</v>
      </c>
    </row>
    <row x14ac:dyDescent="0.25" r="82" customHeight="1" ht="18.75">
      <c r="A82" s="1" t="s">
        <v>495</v>
      </c>
      <c r="B82" s="1" t="s">
        <v>4657</v>
      </c>
      <c r="C82" s="4">
        <v>18</v>
      </c>
    </row>
    <row x14ac:dyDescent="0.25" r="83" customHeight="1" ht="18.75">
      <c r="A83" s="1" t="s">
        <v>864</v>
      </c>
      <c r="B83" s="1" t="s">
        <v>1760</v>
      </c>
      <c r="C83" s="4">
        <v>7</v>
      </c>
    </row>
    <row x14ac:dyDescent="0.25" r="84" customHeight="1" ht="18.75">
      <c r="A84" s="1" t="s">
        <v>1034</v>
      </c>
      <c r="B84" s="1" t="s">
        <v>4658</v>
      </c>
      <c r="C84" s="4">
        <v>20</v>
      </c>
    </row>
    <row x14ac:dyDescent="0.25" r="85" customHeight="1" ht="18.75">
      <c r="A85" s="1" t="s">
        <v>1516</v>
      </c>
      <c r="B85" s="1" t="s">
        <v>4659</v>
      </c>
      <c r="C85" s="4">
        <v>31</v>
      </c>
    </row>
    <row x14ac:dyDescent="0.25" r="86" customHeight="1" ht="18.75">
      <c r="A86" s="1" t="s">
        <v>1609</v>
      </c>
      <c r="B86" s="1" t="s">
        <v>4660</v>
      </c>
      <c r="C86" s="4">
        <v>22</v>
      </c>
    </row>
    <row x14ac:dyDescent="0.25" r="87" customHeight="1" ht="18.75">
      <c r="A87" s="1" t="s">
        <v>711</v>
      </c>
      <c r="B87" s="1" t="s">
        <v>4661</v>
      </c>
      <c r="C87" s="4">
        <v>22</v>
      </c>
    </row>
    <row x14ac:dyDescent="0.25" r="88" customHeight="1" ht="18.75">
      <c r="A88" s="1" t="s">
        <v>1427</v>
      </c>
      <c r="B88" s="1" t="s">
        <v>4662</v>
      </c>
      <c r="C88" s="4">
        <v>10</v>
      </c>
    </row>
    <row x14ac:dyDescent="0.25" r="89" customHeight="1" ht="18.75">
      <c r="A89" s="1" t="s">
        <v>745</v>
      </c>
      <c r="B89" s="1" t="s">
        <v>4663</v>
      </c>
      <c r="C89" s="4">
        <v>76</v>
      </c>
    </row>
    <row x14ac:dyDescent="0.25" r="90" customHeight="1" ht="18.75">
      <c r="A90" s="1" t="s">
        <v>726</v>
      </c>
      <c r="B90" s="1" t="s">
        <v>1762</v>
      </c>
      <c r="C90" s="4">
        <v>9</v>
      </c>
    </row>
    <row x14ac:dyDescent="0.25" r="91" customHeight="1" ht="18.75">
      <c r="A91" s="1" t="s">
        <v>1415</v>
      </c>
      <c r="B91" s="1" t="s">
        <v>4664</v>
      </c>
      <c r="C91" s="4">
        <v>8</v>
      </c>
    </row>
    <row x14ac:dyDescent="0.25" r="92" customHeight="1" ht="18.75">
      <c r="A92" s="1" t="s">
        <v>1083</v>
      </c>
      <c r="B92" s="1" t="s">
        <v>4665</v>
      </c>
      <c r="C92" s="4">
        <v>22</v>
      </c>
    </row>
    <row x14ac:dyDescent="0.25" r="93" customHeight="1" ht="18.75">
      <c r="A93" s="1" t="s">
        <v>1435</v>
      </c>
      <c r="B93" s="1" t="s">
        <v>2138</v>
      </c>
      <c r="C93" s="4">
        <v>9</v>
      </c>
    </row>
    <row x14ac:dyDescent="0.25" r="94" customHeight="1" ht="18.75">
      <c r="A94" s="1" t="s">
        <v>1171</v>
      </c>
      <c r="B94" s="1" t="s">
        <v>4666</v>
      </c>
      <c r="C94" s="4">
        <v>12</v>
      </c>
    </row>
    <row x14ac:dyDescent="0.25" r="95" customHeight="1" ht="18.75">
      <c r="A95" s="1" t="s">
        <v>693</v>
      </c>
      <c r="B95" s="1" t="s">
        <v>1763</v>
      </c>
      <c r="C95" s="4">
        <v>11</v>
      </c>
    </row>
    <row x14ac:dyDescent="0.25" r="96" customHeight="1" ht="18.75">
      <c r="A96" s="1" t="s">
        <v>946</v>
      </c>
      <c r="B96" s="1" t="s">
        <v>2139</v>
      </c>
      <c r="C96" s="4">
        <v>104</v>
      </c>
    </row>
    <row x14ac:dyDescent="0.25" r="97" customHeight="1" ht="18.75">
      <c r="A97" s="1" t="s">
        <v>785</v>
      </c>
      <c r="B97" s="1" t="s">
        <v>4667</v>
      </c>
      <c r="C97" s="4">
        <v>97</v>
      </c>
    </row>
    <row x14ac:dyDescent="0.25" r="98" customHeight="1" ht="18.75">
      <c r="A98" s="1" t="s">
        <v>3294</v>
      </c>
      <c r="B98" s="1" t="s">
        <v>4668</v>
      </c>
      <c r="C98" s="4">
        <v>12</v>
      </c>
    </row>
    <row x14ac:dyDescent="0.25" r="99" customHeight="1" ht="18.75">
      <c r="A99" s="1" t="s">
        <v>1340</v>
      </c>
      <c r="B99" s="1" t="s">
        <v>4669</v>
      </c>
      <c r="C99" s="4">
        <v>6</v>
      </c>
    </row>
    <row x14ac:dyDescent="0.25" r="100" customHeight="1" ht="18.75">
      <c r="A100" s="1" t="s">
        <v>1097</v>
      </c>
      <c r="B100" s="1" t="s">
        <v>1764</v>
      </c>
      <c r="C100" s="4">
        <v>4</v>
      </c>
    </row>
    <row x14ac:dyDescent="0.25" r="101" customHeight="1" ht="18.75">
      <c r="A101" s="1" t="s">
        <v>1261</v>
      </c>
      <c r="B101" s="1" t="s">
        <v>1954</v>
      </c>
      <c r="C101" s="4">
        <v>1</v>
      </c>
    </row>
    <row x14ac:dyDescent="0.25" r="102" customHeight="1" ht="18.75">
      <c r="A102" s="1" t="s">
        <v>546</v>
      </c>
      <c r="B102" s="1" t="s">
        <v>2431</v>
      </c>
      <c r="C102" s="4">
        <v>2</v>
      </c>
    </row>
    <row x14ac:dyDescent="0.25" r="103" customHeight="1" ht="18.75">
      <c r="A103" s="1" t="s">
        <v>1431</v>
      </c>
      <c r="B103" s="1" t="s">
        <v>4670</v>
      </c>
      <c r="C103" s="4">
        <v>5</v>
      </c>
    </row>
    <row x14ac:dyDescent="0.25" r="104" customHeight="1" ht="18.75">
      <c r="A104" s="1" t="s">
        <v>1477</v>
      </c>
      <c r="B104" s="1" t="s">
        <v>2149</v>
      </c>
      <c r="C104" s="4">
        <v>13</v>
      </c>
    </row>
    <row x14ac:dyDescent="0.25" r="105" customHeight="1" ht="18.75">
      <c r="A105" s="1" t="s">
        <v>1173</v>
      </c>
      <c r="B105" s="1" t="s">
        <v>1765</v>
      </c>
      <c r="C105" s="4">
        <v>1</v>
      </c>
    </row>
    <row x14ac:dyDescent="0.25" r="106" customHeight="1" ht="18.75">
      <c r="A106" s="1" t="s">
        <v>676</v>
      </c>
      <c r="B106" s="1" t="s">
        <v>1766</v>
      </c>
      <c r="C106" s="4">
        <v>3</v>
      </c>
    </row>
    <row x14ac:dyDescent="0.25" r="107" customHeight="1" ht="18.75">
      <c r="A107" s="1" t="s">
        <v>941</v>
      </c>
      <c r="B107" s="1" t="s">
        <v>2152</v>
      </c>
      <c r="C107" s="4">
        <v>6</v>
      </c>
    </row>
    <row x14ac:dyDescent="0.25" r="108" customHeight="1" ht="18.75">
      <c r="A108" s="1" t="s">
        <v>356</v>
      </c>
      <c r="B108" s="1" t="s">
        <v>1767</v>
      </c>
      <c r="C108" s="4">
        <v>33</v>
      </c>
    </row>
    <row x14ac:dyDescent="0.25" r="109" customHeight="1" ht="18.75">
      <c r="A109" s="1" t="s">
        <v>1713</v>
      </c>
      <c r="B109" s="1" t="s">
        <v>4671</v>
      </c>
      <c r="C109" s="4">
        <v>22</v>
      </c>
    </row>
    <row x14ac:dyDescent="0.25" r="110" customHeight="1" ht="18.75">
      <c r="A110" s="1" t="s">
        <v>690</v>
      </c>
      <c r="B110" s="1" t="s">
        <v>1768</v>
      </c>
      <c r="C110" s="4">
        <v>8</v>
      </c>
    </row>
    <row x14ac:dyDescent="0.25" r="111" customHeight="1" ht="18.75">
      <c r="A111" s="1" t="s">
        <v>1115</v>
      </c>
      <c r="B111" s="1" t="s">
        <v>2154</v>
      </c>
      <c r="C111" s="4">
        <v>15</v>
      </c>
    </row>
    <row x14ac:dyDescent="0.25" r="112" customHeight="1" ht="18.75">
      <c r="A112" s="1" t="s">
        <v>764</v>
      </c>
      <c r="B112" s="1" t="s">
        <v>4672</v>
      </c>
      <c r="C112" s="4">
        <v>12</v>
      </c>
    </row>
    <row x14ac:dyDescent="0.25" r="113" customHeight="1" ht="18.75">
      <c r="A113" s="1" t="s">
        <v>982</v>
      </c>
      <c r="B113" s="1" t="s">
        <v>4673</v>
      </c>
      <c r="C113" s="4">
        <v>33</v>
      </c>
    </row>
    <row x14ac:dyDescent="0.25" r="114" customHeight="1" ht="18.75">
      <c r="A114" s="1" t="s">
        <v>4521</v>
      </c>
      <c r="B114" s="1" t="s">
        <v>4674</v>
      </c>
      <c r="C114" s="4">
        <v>21</v>
      </c>
    </row>
    <row x14ac:dyDescent="0.25" r="115" customHeight="1" ht="18.75">
      <c r="A115" s="1" t="s">
        <v>1627</v>
      </c>
      <c r="B115" s="1" t="s">
        <v>2155</v>
      </c>
      <c r="C115" s="4">
        <v>12</v>
      </c>
    </row>
    <row x14ac:dyDescent="0.25" r="116" customHeight="1" ht="18.75">
      <c r="A116" s="1" t="s">
        <v>1320</v>
      </c>
      <c r="B116" s="1" t="s">
        <v>4675</v>
      </c>
      <c r="C116" s="4">
        <v>11</v>
      </c>
    </row>
    <row x14ac:dyDescent="0.25" r="117" customHeight="1" ht="18.75">
      <c r="A117" s="1" t="s">
        <v>373</v>
      </c>
      <c r="B117" s="1" t="s">
        <v>1771</v>
      </c>
      <c r="C117" s="4">
        <v>11</v>
      </c>
    </row>
    <row x14ac:dyDescent="0.25" r="118" customHeight="1" ht="18.75">
      <c r="A118" s="1" t="s">
        <v>1180</v>
      </c>
      <c r="B118" s="1" t="s">
        <v>4676</v>
      </c>
      <c r="C118" s="4">
        <v>5</v>
      </c>
    </row>
    <row x14ac:dyDescent="0.25" r="119" customHeight="1" ht="18.75">
      <c r="A119" s="1" t="s">
        <v>775</v>
      </c>
      <c r="B119" s="1" t="s">
        <v>2432</v>
      </c>
      <c r="C119" s="4">
        <v>16</v>
      </c>
    </row>
    <row x14ac:dyDescent="0.25" r="120" customHeight="1" ht="18.75">
      <c r="A120" s="1" t="s">
        <v>375</v>
      </c>
      <c r="B120" s="1" t="s">
        <v>1772</v>
      </c>
      <c r="C120" s="4">
        <v>19</v>
      </c>
    </row>
    <row x14ac:dyDescent="0.25" r="121" customHeight="1" ht="18.75">
      <c r="A121" s="1" t="s">
        <v>642</v>
      </c>
      <c r="B121" s="1" t="s">
        <v>1773</v>
      </c>
      <c r="C121" s="4">
        <v>14</v>
      </c>
    </row>
    <row x14ac:dyDescent="0.25" r="122" customHeight="1" ht="18.75">
      <c r="A122" s="1" t="s">
        <v>1213</v>
      </c>
      <c r="B122" s="1" t="s">
        <v>1774</v>
      </c>
      <c r="C122" s="4">
        <v>2</v>
      </c>
    </row>
    <row x14ac:dyDescent="0.25" r="123" customHeight="1" ht="18.75">
      <c r="A123" s="1" t="s">
        <v>1023</v>
      </c>
      <c r="B123" s="1" t="s">
        <v>1775</v>
      </c>
      <c r="C123" s="4">
        <v>4</v>
      </c>
    </row>
    <row x14ac:dyDescent="0.25" r="124" customHeight="1" ht="18.75">
      <c r="A124" s="1" t="s">
        <v>1528</v>
      </c>
      <c r="B124" s="1" t="s">
        <v>4677</v>
      </c>
      <c r="C124" s="4">
        <v>13</v>
      </c>
    </row>
    <row x14ac:dyDescent="0.25" r="125" customHeight="1" ht="18.75">
      <c r="A125" s="1" t="s">
        <v>1565</v>
      </c>
      <c r="B125" s="1" t="s">
        <v>1777</v>
      </c>
      <c r="C125" s="4">
        <v>5</v>
      </c>
    </row>
    <row x14ac:dyDescent="0.25" r="126" customHeight="1" ht="18.75">
      <c r="A126" s="1" t="s">
        <v>1421</v>
      </c>
      <c r="B126" s="1" t="s">
        <v>4678</v>
      </c>
      <c r="C126" s="4">
        <v>4</v>
      </c>
    </row>
    <row x14ac:dyDescent="0.25" r="127" customHeight="1" ht="18.75">
      <c r="A127" s="1" t="s">
        <v>1505</v>
      </c>
      <c r="B127" s="1" t="s">
        <v>1956</v>
      </c>
      <c r="C127" s="4">
        <v>5</v>
      </c>
    </row>
    <row x14ac:dyDescent="0.25" r="128" customHeight="1" ht="18.75">
      <c r="A128" s="1" t="s">
        <v>990</v>
      </c>
      <c r="B128" s="1" t="s">
        <v>1778</v>
      </c>
      <c r="C128" s="4">
        <v>43</v>
      </c>
    </row>
    <row x14ac:dyDescent="0.25" r="129" customHeight="1" ht="18.75">
      <c r="A129" s="1" t="s">
        <v>547</v>
      </c>
      <c r="B129" s="1" t="s">
        <v>2433</v>
      </c>
      <c r="C129" s="4">
        <v>22</v>
      </c>
    </row>
    <row x14ac:dyDescent="0.25" r="130" customHeight="1" ht="18.75">
      <c r="A130" s="1" t="s">
        <v>1396</v>
      </c>
      <c r="B130" s="1" t="s">
        <v>4679</v>
      </c>
      <c r="C130" s="4">
        <v>8</v>
      </c>
    </row>
    <row x14ac:dyDescent="0.25" r="131" customHeight="1" ht="18.75">
      <c r="A131" s="1" t="s">
        <v>665</v>
      </c>
      <c r="B131" s="1" t="s">
        <v>1779</v>
      </c>
      <c r="C131" s="4">
        <v>1</v>
      </c>
    </row>
    <row x14ac:dyDescent="0.25" r="132" customHeight="1" ht="18.75">
      <c r="A132" s="1" t="s">
        <v>1379</v>
      </c>
      <c r="B132" s="1" t="s">
        <v>4680</v>
      </c>
      <c r="C132" s="4">
        <v>15</v>
      </c>
    </row>
    <row x14ac:dyDescent="0.25" r="133" customHeight="1" ht="18.75">
      <c r="A133" s="1" t="s">
        <v>1064</v>
      </c>
      <c r="B133" s="1" t="s">
        <v>2162</v>
      </c>
      <c r="C133" s="4">
        <v>5</v>
      </c>
    </row>
    <row x14ac:dyDescent="0.25" r="134" customHeight="1" ht="18.75">
      <c r="A134" s="1" t="s">
        <v>1419</v>
      </c>
      <c r="B134" s="1" t="s">
        <v>1780</v>
      </c>
      <c r="C134" s="4">
        <v>5</v>
      </c>
    </row>
    <row x14ac:dyDescent="0.25" r="135" customHeight="1" ht="18.75">
      <c r="A135" s="1" t="s">
        <v>957</v>
      </c>
      <c r="B135" s="1" t="s">
        <v>4681</v>
      </c>
      <c r="C135" s="4">
        <v>55</v>
      </c>
    </row>
    <row x14ac:dyDescent="0.25" r="136" customHeight="1" ht="18.75">
      <c r="A136" s="1" t="s">
        <v>783</v>
      </c>
      <c r="B136" s="1" t="s">
        <v>1781</v>
      </c>
      <c r="C136" s="4">
        <v>1</v>
      </c>
    </row>
    <row x14ac:dyDescent="0.25" r="137" customHeight="1" ht="18.75">
      <c r="A137" s="1" t="s">
        <v>535</v>
      </c>
      <c r="B137" s="1" t="s">
        <v>1782</v>
      </c>
      <c r="C137" s="4">
        <v>15</v>
      </c>
    </row>
    <row x14ac:dyDescent="0.25" r="138" customHeight="1" ht="18.75">
      <c r="A138" s="1" t="s">
        <v>457</v>
      </c>
      <c r="B138" s="1" t="s">
        <v>4682</v>
      </c>
      <c r="C138" s="4">
        <v>3</v>
      </c>
    </row>
    <row x14ac:dyDescent="0.25" r="139" customHeight="1" ht="18.75">
      <c r="A139" s="1" t="s">
        <v>1552</v>
      </c>
      <c r="B139" s="1" t="s">
        <v>1783</v>
      </c>
      <c r="C139" s="4">
        <v>9</v>
      </c>
    </row>
    <row x14ac:dyDescent="0.25" r="140" customHeight="1" ht="18.75">
      <c r="A140" s="1" t="s">
        <v>1147</v>
      </c>
      <c r="B140" s="1" t="s">
        <v>2005</v>
      </c>
      <c r="C140" s="4">
        <v>1</v>
      </c>
    </row>
    <row x14ac:dyDescent="0.25" r="141" customHeight="1" ht="18.75">
      <c r="A141" s="1" t="s">
        <v>1523</v>
      </c>
      <c r="B141" s="1" t="s">
        <v>4683</v>
      </c>
      <c r="C141" s="4">
        <v>8</v>
      </c>
    </row>
    <row x14ac:dyDescent="0.25" r="142" customHeight="1" ht="18.75">
      <c r="A142" s="1" t="s">
        <v>788</v>
      </c>
      <c r="B142" s="1" t="s">
        <v>4684</v>
      </c>
      <c r="C142" s="4">
        <v>13</v>
      </c>
    </row>
    <row x14ac:dyDescent="0.25" r="143" customHeight="1" ht="18.75">
      <c r="A143" s="1" t="s">
        <v>1307</v>
      </c>
      <c r="B143" s="1" t="s">
        <v>2006</v>
      </c>
      <c r="C143" s="4">
        <v>6</v>
      </c>
    </row>
    <row x14ac:dyDescent="0.25" r="144" customHeight="1" ht="18.75">
      <c r="A144" s="1" t="s">
        <v>1317</v>
      </c>
      <c r="B144" s="1" t="s">
        <v>4685</v>
      </c>
      <c r="C144" s="4">
        <v>14</v>
      </c>
    </row>
    <row x14ac:dyDescent="0.25" r="145" customHeight="1" ht="18.75">
      <c r="A145" s="1" t="s">
        <v>890</v>
      </c>
      <c r="B145" s="1" t="s">
        <v>1958</v>
      </c>
      <c r="C145" s="4">
        <v>6</v>
      </c>
    </row>
    <row x14ac:dyDescent="0.25" r="146" customHeight="1" ht="18.75">
      <c r="A146" s="1" t="s">
        <v>648</v>
      </c>
      <c r="B146" s="1" t="s">
        <v>1786</v>
      </c>
      <c r="C146" s="4">
        <v>8</v>
      </c>
    </row>
    <row x14ac:dyDescent="0.25" r="147" customHeight="1" ht="18.75">
      <c r="A147" s="1" t="s">
        <v>1715</v>
      </c>
      <c r="B147" s="1" t="s">
        <v>4686</v>
      </c>
      <c r="C147" s="4">
        <v>5</v>
      </c>
    </row>
    <row x14ac:dyDescent="0.25" r="148" customHeight="1" ht="18.75">
      <c r="A148" s="1" t="s">
        <v>483</v>
      </c>
      <c r="B148" s="1" t="s">
        <v>1787</v>
      </c>
      <c r="C148" s="4">
        <v>32</v>
      </c>
    </row>
    <row x14ac:dyDescent="0.25" r="149" customHeight="1" ht="18.75">
      <c r="A149" s="1" t="s">
        <v>1330</v>
      </c>
      <c r="B149" s="1" t="s">
        <v>4687</v>
      </c>
      <c r="C149" s="4">
        <v>65</v>
      </c>
    </row>
    <row x14ac:dyDescent="0.25" r="150" customHeight="1" ht="18.75">
      <c r="A150" s="1" t="s">
        <v>1035</v>
      </c>
      <c r="B150" s="1" t="s">
        <v>4688</v>
      </c>
      <c r="C150" s="4">
        <v>29</v>
      </c>
    </row>
    <row x14ac:dyDescent="0.25" r="151" customHeight="1" ht="18.75">
      <c r="A151" s="1" t="s">
        <v>722</v>
      </c>
      <c r="B151" s="1" t="s">
        <v>4689</v>
      </c>
      <c r="C151" s="4">
        <v>35</v>
      </c>
    </row>
    <row x14ac:dyDescent="0.25" r="152" customHeight="1" ht="18.75">
      <c r="A152" s="1" t="s">
        <v>643</v>
      </c>
      <c r="B152" s="1" t="s">
        <v>1790</v>
      </c>
      <c r="C152" s="4">
        <v>14</v>
      </c>
    </row>
    <row x14ac:dyDescent="0.25" r="153" customHeight="1" ht="18.75">
      <c r="A153" s="1" t="s">
        <v>1257</v>
      </c>
      <c r="B153" s="1" t="s">
        <v>1959</v>
      </c>
      <c r="C153" s="4">
        <v>2</v>
      </c>
    </row>
    <row x14ac:dyDescent="0.25" r="154" customHeight="1" ht="18.75">
      <c r="A154" s="1" t="s">
        <v>1063</v>
      </c>
      <c r="B154" s="1" t="s">
        <v>1791</v>
      </c>
      <c r="C154" s="4">
        <v>2</v>
      </c>
    </row>
    <row x14ac:dyDescent="0.25" r="155" customHeight="1" ht="18.75">
      <c r="A155" s="1" t="s">
        <v>412</v>
      </c>
      <c r="B155" s="1" t="s">
        <v>4690</v>
      </c>
      <c r="C155" s="4">
        <v>14</v>
      </c>
    </row>
    <row x14ac:dyDescent="0.25" r="156" customHeight="1" ht="18.75">
      <c r="A156" s="1" t="s">
        <v>1638</v>
      </c>
      <c r="B156" s="1" t="s">
        <v>2438</v>
      </c>
      <c r="C156" s="4">
        <v>4</v>
      </c>
    </row>
    <row x14ac:dyDescent="0.25" r="157" customHeight="1" ht="18.75">
      <c r="A157" s="1" t="s">
        <v>796</v>
      </c>
      <c r="B157" s="1" t="s">
        <v>4691</v>
      </c>
      <c r="C157" s="4">
        <v>12</v>
      </c>
    </row>
    <row x14ac:dyDescent="0.25" r="158" customHeight="1" ht="18.75">
      <c r="A158" s="1" t="s">
        <v>991</v>
      </c>
      <c r="B158" s="1" t="s">
        <v>2440</v>
      </c>
      <c r="C158" s="4">
        <v>18</v>
      </c>
    </row>
    <row x14ac:dyDescent="0.25" r="159" customHeight="1" ht="18.75">
      <c r="A159" s="1" t="s">
        <v>1201</v>
      </c>
      <c r="B159" s="1" t="s">
        <v>2441</v>
      </c>
      <c r="C159" s="4">
        <v>42</v>
      </c>
    </row>
    <row x14ac:dyDescent="0.25" r="160" customHeight="1" ht="18.75">
      <c r="A160" s="1" t="s">
        <v>559</v>
      </c>
      <c r="B160" s="1" t="s">
        <v>4692</v>
      </c>
      <c r="C160" s="4">
        <v>25</v>
      </c>
    </row>
    <row x14ac:dyDescent="0.25" r="161" customHeight="1" ht="18.75">
      <c r="A161" s="1" t="s">
        <v>1045</v>
      </c>
      <c r="B161" s="1" t="s">
        <v>2172</v>
      </c>
      <c r="C161" s="4">
        <v>4</v>
      </c>
    </row>
    <row x14ac:dyDescent="0.25" r="162" customHeight="1" ht="18.75">
      <c r="A162" s="1" t="s">
        <v>686</v>
      </c>
      <c r="B162" s="1" t="s">
        <v>1793</v>
      </c>
      <c r="C162" s="4">
        <v>2</v>
      </c>
    </row>
    <row x14ac:dyDescent="0.25" r="163" customHeight="1" ht="18.75">
      <c r="A163" s="1" t="s">
        <v>431</v>
      </c>
      <c r="B163" s="1" t="s">
        <v>1794</v>
      </c>
      <c r="C163" s="4">
        <v>6</v>
      </c>
    </row>
    <row x14ac:dyDescent="0.25" r="164" customHeight="1" ht="18.75">
      <c r="A164" s="1" t="s">
        <v>1295</v>
      </c>
      <c r="B164" s="1" t="s">
        <v>1796</v>
      </c>
      <c r="C164" s="4">
        <v>2</v>
      </c>
    </row>
    <row x14ac:dyDescent="0.25" r="165" customHeight="1" ht="18.75">
      <c r="A165" s="1" t="s">
        <v>1043</v>
      </c>
      <c r="B165" s="1" t="s">
        <v>4693</v>
      </c>
      <c r="C165" s="4">
        <v>57</v>
      </c>
    </row>
    <row x14ac:dyDescent="0.25" r="166" customHeight="1" ht="18.75">
      <c r="A166" s="1" t="s">
        <v>1085</v>
      </c>
      <c r="B166" s="1" t="s">
        <v>1797</v>
      </c>
      <c r="C166" s="4">
        <v>9</v>
      </c>
    </row>
    <row x14ac:dyDescent="0.25" r="167" customHeight="1" ht="18.75">
      <c r="A167" s="1" t="s">
        <v>813</v>
      </c>
      <c r="B167" s="1" t="s">
        <v>1798</v>
      </c>
      <c r="C167" s="4">
        <v>6</v>
      </c>
    </row>
    <row x14ac:dyDescent="0.25" r="168" customHeight="1" ht="18.75">
      <c r="A168" s="1" t="s">
        <v>1397</v>
      </c>
      <c r="B168" s="1" t="s">
        <v>2442</v>
      </c>
      <c r="C168" s="4">
        <v>5</v>
      </c>
    </row>
    <row x14ac:dyDescent="0.25" r="169" customHeight="1" ht="18.75">
      <c r="A169" s="1" t="s">
        <v>4522</v>
      </c>
      <c r="B169" s="1" t="s">
        <v>4694</v>
      </c>
      <c r="C169" s="4">
        <v>8</v>
      </c>
    </row>
    <row x14ac:dyDescent="0.25" r="170" customHeight="1" ht="18.75">
      <c r="A170" s="1" t="s">
        <v>1304</v>
      </c>
      <c r="B170" s="1" t="s">
        <v>4695</v>
      </c>
      <c r="C170" s="4">
        <v>3</v>
      </c>
    </row>
    <row x14ac:dyDescent="0.25" r="171" customHeight="1" ht="18.75">
      <c r="A171" s="1" t="s">
        <v>970</v>
      </c>
      <c r="B171" s="1" t="s">
        <v>4696</v>
      </c>
      <c r="C171" s="4">
        <v>31</v>
      </c>
    </row>
    <row x14ac:dyDescent="0.25" r="172" customHeight="1" ht="18.75">
      <c r="A172" s="1" t="s">
        <v>1256</v>
      </c>
      <c r="B172" s="1" t="s">
        <v>1799</v>
      </c>
      <c r="C172" s="4">
        <v>2</v>
      </c>
    </row>
    <row x14ac:dyDescent="0.25" r="173" customHeight="1" ht="18.75">
      <c r="A173" s="1" t="s">
        <v>1006</v>
      </c>
      <c r="B173" s="1" t="s">
        <v>1800</v>
      </c>
      <c r="C173" s="4">
        <v>2</v>
      </c>
    </row>
    <row x14ac:dyDescent="0.25" r="174" customHeight="1" ht="18.75">
      <c r="A174" s="1" t="s">
        <v>1373</v>
      </c>
      <c r="B174" s="1" t="s">
        <v>2178</v>
      </c>
      <c r="C174" s="4">
        <v>20</v>
      </c>
    </row>
    <row x14ac:dyDescent="0.25" r="175" customHeight="1" ht="18.75">
      <c r="A175" s="1" t="s">
        <v>1336</v>
      </c>
      <c r="B175" s="1" t="s">
        <v>2443</v>
      </c>
      <c r="C175" s="4">
        <v>10</v>
      </c>
    </row>
    <row x14ac:dyDescent="0.25" r="176" customHeight="1" ht="18.75">
      <c r="A176" s="1" t="s">
        <v>1222</v>
      </c>
      <c r="B176" s="1" t="s">
        <v>1802</v>
      </c>
      <c r="C176" s="4">
        <v>12</v>
      </c>
    </row>
    <row x14ac:dyDescent="0.25" r="177" customHeight="1" ht="18.75">
      <c r="A177" s="1" t="s">
        <v>1496</v>
      </c>
      <c r="B177" s="1" t="s">
        <v>1960</v>
      </c>
      <c r="C177" s="4">
        <v>2</v>
      </c>
    </row>
    <row x14ac:dyDescent="0.25" r="178" customHeight="1" ht="18.75">
      <c r="A178" s="1" t="s">
        <v>1192</v>
      </c>
      <c r="B178" s="1" t="s">
        <v>1805</v>
      </c>
      <c r="C178" s="4">
        <v>1</v>
      </c>
    </row>
    <row x14ac:dyDescent="0.25" r="179" customHeight="1" ht="18.75">
      <c r="A179" s="1" t="s">
        <v>1168</v>
      </c>
      <c r="B179" s="1" t="s">
        <v>4697</v>
      </c>
      <c r="C179" s="4">
        <v>5</v>
      </c>
    </row>
    <row x14ac:dyDescent="0.25" r="180" customHeight="1" ht="18.75">
      <c r="A180" s="1" t="s">
        <v>1562</v>
      </c>
      <c r="B180" s="1" t="s">
        <v>4698</v>
      </c>
      <c r="C180" s="4">
        <v>13</v>
      </c>
    </row>
    <row x14ac:dyDescent="0.25" r="181" customHeight="1" ht="18.75">
      <c r="A181" s="1" t="s">
        <v>772</v>
      </c>
      <c r="B181" s="1" t="s">
        <v>1807</v>
      </c>
      <c r="C181" s="4">
        <v>8</v>
      </c>
    </row>
    <row x14ac:dyDescent="0.25" r="182" customHeight="1" ht="18.75">
      <c r="A182" s="1" t="s">
        <v>1639</v>
      </c>
      <c r="B182" s="1" t="s">
        <v>2182</v>
      </c>
      <c r="C182" s="4">
        <v>11</v>
      </c>
    </row>
    <row x14ac:dyDescent="0.25" r="183" customHeight="1" ht="18.75">
      <c r="A183" s="1" t="s">
        <v>1392</v>
      </c>
      <c r="B183" s="1" t="s">
        <v>4699</v>
      </c>
      <c r="C183" s="4">
        <v>7</v>
      </c>
    </row>
    <row x14ac:dyDescent="0.25" r="184" customHeight="1" ht="18.75">
      <c r="A184" s="1" t="s">
        <v>696</v>
      </c>
      <c r="B184" s="1" t="s">
        <v>1808</v>
      </c>
      <c r="C184" s="4">
        <v>4</v>
      </c>
    </row>
    <row x14ac:dyDescent="0.25" r="185" customHeight="1" ht="18.75">
      <c r="A185" s="1" t="s">
        <v>949</v>
      </c>
      <c r="B185" s="1" t="s">
        <v>1809</v>
      </c>
      <c r="C185" s="4">
        <v>8</v>
      </c>
    </row>
    <row x14ac:dyDescent="0.25" r="186" customHeight="1" ht="18.75">
      <c r="A186" s="1" t="s">
        <v>627</v>
      </c>
      <c r="B186" s="1" t="s">
        <v>2183</v>
      </c>
      <c r="C186" s="4">
        <v>12</v>
      </c>
    </row>
    <row x14ac:dyDescent="0.25" r="187" customHeight="1" ht="18.75">
      <c r="A187" s="1" t="s">
        <v>923</v>
      </c>
      <c r="B187" s="1" t="s">
        <v>4700</v>
      </c>
      <c r="C187" s="4">
        <v>32</v>
      </c>
    </row>
    <row x14ac:dyDescent="0.25" r="188" customHeight="1" ht="18.75">
      <c r="A188" s="1" t="s">
        <v>2891</v>
      </c>
      <c r="B188" s="1" t="s">
        <v>4701</v>
      </c>
      <c r="C188" s="4">
        <v>6</v>
      </c>
    </row>
    <row x14ac:dyDescent="0.25" r="189" customHeight="1" ht="18.75">
      <c r="A189" s="1" t="s">
        <v>621</v>
      </c>
      <c r="B189" s="1" t="s">
        <v>4702</v>
      </c>
      <c r="C189" s="4">
        <v>37</v>
      </c>
    </row>
    <row x14ac:dyDescent="0.25" r="190" customHeight="1" ht="18.75">
      <c r="A190" s="1" t="s">
        <v>865</v>
      </c>
      <c r="B190" s="1" t="s">
        <v>4703</v>
      </c>
      <c r="C190" s="4">
        <v>24</v>
      </c>
    </row>
    <row x14ac:dyDescent="0.25" r="191" customHeight="1" ht="18.75">
      <c r="A191" s="1" t="s">
        <v>999</v>
      </c>
      <c r="B191" s="1" t="s">
        <v>4704</v>
      </c>
      <c r="C191" s="4">
        <v>16</v>
      </c>
    </row>
    <row x14ac:dyDescent="0.25" r="192" customHeight="1" ht="18.75">
      <c r="A192" s="1" t="s">
        <v>609</v>
      </c>
      <c r="B192" s="1" t="s">
        <v>2444</v>
      </c>
      <c r="C192" s="4">
        <v>6</v>
      </c>
    </row>
    <row x14ac:dyDescent="0.25" r="193" customHeight="1" ht="18.75">
      <c r="A193" s="1" t="s">
        <v>497</v>
      </c>
      <c r="B193" s="1" t="s">
        <v>2445</v>
      </c>
      <c r="C193" s="4">
        <v>3</v>
      </c>
    </row>
    <row x14ac:dyDescent="0.25" r="194" customHeight="1" ht="18.75">
      <c r="A194" s="1" t="s">
        <v>405</v>
      </c>
      <c r="B194" s="1" t="s">
        <v>4705</v>
      </c>
      <c r="C194" s="4">
        <v>4</v>
      </c>
    </row>
    <row x14ac:dyDescent="0.25" r="195" customHeight="1" ht="18.75">
      <c r="A195" s="1" t="s">
        <v>638</v>
      </c>
      <c r="B195" s="1" t="s">
        <v>1811</v>
      </c>
      <c r="C195" s="4">
        <v>1</v>
      </c>
    </row>
    <row x14ac:dyDescent="0.25" r="196" customHeight="1" ht="18.75">
      <c r="A196" s="1" t="s">
        <v>910</v>
      </c>
      <c r="B196" s="1" t="s">
        <v>2188</v>
      </c>
      <c r="C196" s="4">
        <v>1</v>
      </c>
    </row>
    <row x14ac:dyDescent="0.25" r="197" customHeight="1" ht="18.75">
      <c r="A197" s="1" t="s">
        <v>774</v>
      </c>
      <c r="B197" s="1" t="s">
        <v>4706</v>
      </c>
      <c r="C197" s="4">
        <v>41</v>
      </c>
    </row>
    <row x14ac:dyDescent="0.25" r="198" customHeight="1" ht="18.75">
      <c r="A198" s="1" t="s">
        <v>1149</v>
      </c>
      <c r="B198" s="1" t="s">
        <v>4707</v>
      </c>
      <c r="C198" s="4">
        <v>105</v>
      </c>
    </row>
    <row x14ac:dyDescent="0.25" r="199" customHeight="1" ht="18.75">
      <c r="A199" s="1" t="s">
        <v>1027</v>
      </c>
      <c r="B199" s="1" t="s">
        <v>1812</v>
      </c>
      <c r="C199" s="4">
        <v>7</v>
      </c>
    </row>
    <row x14ac:dyDescent="0.25" r="200" customHeight="1" ht="18.75">
      <c r="A200" s="1" t="s">
        <v>437</v>
      </c>
      <c r="B200" s="1" t="s">
        <v>4708</v>
      </c>
      <c r="C200" s="4">
        <v>7</v>
      </c>
    </row>
    <row x14ac:dyDescent="0.25" r="201" customHeight="1" ht="18.75">
      <c r="A201" s="1" t="s">
        <v>1463</v>
      </c>
      <c r="B201" s="1" t="s">
        <v>4709</v>
      </c>
      <c r="C201" s="4">
        <v>3</v>
      </c>
    </row>
    <row x14ac:dyDescent="0.25" r="202" customHeight="1" ht="18.75">
      <c r="A202" s="1" t="s">
        <v>480</v>
      </c>
      <c r="B202" s="1" t="s">
        <v>2449</v>
      </c>
      <c r="C202" s="4">
        <v>32</v>
      </c>
    </row>
    <row x14ac:dyDescent="0.25" r="203" customHeight="1" ht="18.75">
      <c r="A203" s="1" t="s">
        <v>1400</v>
      </c>
      <c r="B203" s="1" t="s">
        <v>1813</v>
      </c>
      <c r="C203" s="4">
        <v>6</v>
      </c>
    </row>
    <row x14ac:dyDescent="0.25" r="204" customHeight="1" ht="18.75">
      <c r="A204" s="1" t="s">
        <v>1232</v>
      </c>
      <c r="B204" s="1" t="s">
        <v>2016</v>
      </c>
      <c r="C204" s="4">
        <v>6</v>
      </c>
    </row>
    <row x14ac:dyDescent="0.25" r="205" customHeight="1" ht="18.75">
      <c r="A205" s="1" t="s">
        <v>723</v>
      </c>
      <c r="B205" s="1" t="s">
        <v>4710</v>
      </c>
      <c r="C205" s="4">
        <v>25</v>
      </c>
    </row>
    <row x14ac:dyDescent="0.25" r="206" customHeight="1" ht="18.75">
      <c r="A206" s="1" t="s">
        <v>1648</v>
      </c>
      <c r="B206" s="1" t="s">
        <v>4711</v>
      </c>
      <c r="C206" s="4">
        <v>7</v>
      </c>
    </row>
    <row x14ac:dyDescent="0.25" r="207" customHeight="1" ht="18.75">
      <c r="A207" s="1" t="s">
        <v>381</v>
      </c>
      <c r="B207" s="1" t="s">
        <v>2450</v>
      </c>
      <c r="C207" s="4">
        <v>2</v>
      </c>
    </row>
    <row x14ac:dyDescent="0.25" r="208" customHeight="1" ht="18.75">
      <c r="A208" s="1" t="s">
        <v>1668</v>
      </c>
      <c r="B208" s="1" t="s">
        <v>4712</v>
      </c>
      <c r="C208" s="4">
        <v>6</v>
      </c>
    </row>
    <row x14ac:dyDescent="0.25" r="209" customHeight="1" ht="18.75">
      <c r="A209" s="1" t="s">
        <v>818</v>
      </c>
      <c r="B209" s="1" t="s">
        <v>1814</v>
      </c>
      <c r="C209" s="4">
        <v>15</v>
      </c>
    </row>
    <row x14ac:dyDescent="0.25" r="210" customHeight="1" ht="18.75">
      <c r="A210" s="1" t="s">
        <v>1315</v>
      </c>
      <c r="B210" s="1" t="s">
        <v>4713</v>
      </c>
      <c r="C210" s="4">
        <v>21</v>
      </c>
    </row>
    <row x14ac:dyDescent="0.25" r="211" customHeight="1" ht="18.75">
      <c r="A211" s="1" t="s">
        <v>1298</v>
      </c>
      <c r="B211" s="1" t="s">
        <v>4714</v>
      </c>
      <c r="C211" s="4">
        <v>5</v>
      </c>
    </row>
    <row x14ac:dyDescent="0.25" r="212" customHeight="1" ht="18.75">
      <c r="A212" s="1" t="s">
        <v>786</v>
      </c>
      <c r="B212" s="1" t="s">
        <v>1962</v>
      </c>
      <c r="C212" s="4">
        <v>8</v>
      </c>
    </row>
    <row x14ac:dyDescent="0.25" r="213" customHeight="1" ht="18.75">
      <c r="A213" s="1" t="s">
        <v>1611</v>
      </c>
      <c r="B213" s="1" t="s">
        <v>4715</v>
      </c>
      <c r="C213" s="4">
        <v>29</v>
      </c>
    </row>
    <row x14ac:dyDescent="0.25" r="214" customHeight="1" ht="18.75">
      <c r="A214" s="1" t="s">
        <v>636</v>
      </c>
      <c r="B214" s="1" t="s">
        <v>2197</v>
      </c>
      <c r="C214" s="4">
        <v>21</v>
      </c>
    </row>
    <row x14ac:dyDescent="0.25" r="215" customHeight="1" ht="18.75">
      <c r="A215" s="1" t="s">
        <v>416</v>
      </c>
      <c r="B215" s="1" t="s">
        <v>2198</v>
      </c>
      <c r="C215" s="4">
        <v>8</v>
      </c>
    </row>
    <row x14ac:dyDescent="0.25" r="216" customHeight="1" ht="18.75">
      <c r="A216" s="1" t="s">
        <v>765</v>
      </c>
      <c r="B216" s="1" t="s">
        <v>4716</v>
      </c>
      <c r="C216" s="4">
        <v>28</v>
      </c>
    </row>
    <row x14ac:dyDescent="0.25" r="217" customHeight="1" ht="18.75">
      <c r="A217" s="1" t="s">
        <v>1325</v>
      </c>
      <c r="B217" s="1" t="s">
        <v>2018</v>
      </c>
      <c r="C217" s="4">
        <v>11</v>
      </c>
    </row>
    <row x14ac:dyDescent="0.25" r="218" customHeight="1" ht="18.75">
      <c r="A218" s="1" t="s">
        <v>3488</v>
      </c>
      <c r="B218" s="1" t="s">
        <v>4717</v>
      </c>
      <c r="C218" s="4">
        <v>49</v>
      </c>
    </row>
    <row x14ac:dyDescent="0.25" r="219" customHeight="1" ht="18.75">
      <c r="A219" s="1" t="s">
        <v>3463</v>
      </c>
      <c r="B219" s="1" t="s">
        <v>4718</v>
      </c>
      <c r="C219" s="4">
        <v>9</v>
      </c>
    </row>
    <row x14ac:dyDescent="0.25" r="220" customHeight="1" ht="18.75">
      <c r="A220" s="1" t="s">
        <v>1276</v>
      </c>
      <c r="B220" s="1" t="s">
        <v>1815</v>
      </c>
      <c r="C220" s="4">
        <v>16</v>
      </c>
    </row>
    <row x14ac:dyDescent="0.25" r="221" customHeight="1" ht="18.75">
      <c r="A221" s="1" t="s">
        <v>906</v>
      </c>
      <c r="B221" s="1" t="s">
        <v>1816</v>
      </c>
      <c r="C221" s="4">
        <v>6</v>
      </c>
    </row>
    <row x14ac:dyDescent="0.25" r="222" customHeight="1" ht="18.75">
      <c r="A222" s="1" t="s">
        <v>3023</v>
      </c>
      <c r="B222" s="1" t="s">
        <v>4719</v>
      </c>
      <c r="C222" s="4">
        <v>13</v>
      </c>
    </row>
    <row x14ac:dyDescent="0.25" r="223" customHeight="1" ht="18.75">
      <c r="A223" s="1" t="s">
        <v>1228</v>
      </c>
      <c r="B223" s="1" t="s">
        <v>4720</v>
      </c>
      <c r="C223" s="4">
        <v>12</v>
      </c>
    </row>
    <row x14ac:dyDescent="0.25" r="224" customHeight="1" ht="18.75">
      <c r="A224" s="1" t="s">
        <v>428</v>
      </c>
      <c r="B224" s="1" t="s">
        <v>4721</v>
      </c>
      <c r="C224" s="4">
        <v>19</v>
      </c>
    </row>
    <row x14ac:dyDescent="0.25" r="225" customHeight="1" ht="18.75">
      <c r="A225" s="1" t="s">
        <v>1200</v>
      </c>
      <c r="B225" s="1" t="s">
        <v>1964</v>
      </c>
      <c r="C225" s="4">
        <v>8</v>
      </c>
    </row>
    <row x14ac:dyDescent="0.25" r="226" customHeight="1" ht="18.75">
      <c r="A226" s="1" t="s">
        <v>1436</v>
      </c>
      <c r="B226" s="1" t="s">
        <v>4722</v>
      </c>
      <c r="C226" s="4">
        <v>14</v>
      </c>
    </row>
    <row x14ac:dyDescent="0.25" r="227" customHeight="1" ht="18.75">
      <c r="A227" s="1" t="s">
        <v>994</v>
      </c>
      <c r="B227" s="1" t="s">
        <v>4723</v>
      </c>
      <c r="C227" s="4">
        <v>44</v>
      </c>
    </row>
    <row x14ac:dyDescent="0.25" r="228" customHeight="1" ht="18.75">
      <c r="A228" s="1" t="s">
        <v>1599</v>
      </c>
      <c r="B228" s="1" t="s">
        <v>2024</v>
      </c>
      <c r="C228" s="4">
        <v>7</v>
      </c>
    </row>
    <row x14ac:dyDescent="0.25" r="229" customHeight="1" ht="18.75">
      <c r="A229" s="1" t="s">
        <v>1582</v>
      </c>
      <c r="B229" s="1" t="s">
        <v>1818</v>
      </c>
      <c r="C229" s="4">
        <v>7</v>
      </c>
    </row>
    <row x14ac:dyDescent="0.25" r="230" customHeight="1" ht="18.75">
      <c r="A230" s="1" t="s">
        <v>345</v>
      </c>
      <c r="B230" s="1" t="s">
        <v>1819</v>
      </c>
      <c r="C230" s="4">
        <v>8</v>
      </c>
    </row>
    <row x14ac:dyDescent="0.25" r="231" customHeight="1" ht="18.75">
      <c r="A231" s="1" t="s">
        <v>523</v>
      </c>
      <c r="B231" s="1" t="s">
        <v>2025</v>
      </c>
      <c r="C231" s="4">
        <v>16</v>
      </c>
    </row>
    <row x14ac:dyDescent="0.25" r="232" customHeight="1" ht="18.75">
      <c r="A232" s="1" t="s">
        <v>792</v>
      </c>
      <c r="B232" s="1" t="s">
        <v>2203</v>
      </c>
      <c r="C232" s="4">
        <v>3</v>
      </c>
    </row>
    <row x14ac:dyDescent="0.25" r="233" customHeight="1" ht="18.75">
      <c r="A233" s="1" t="s">
        <v>482</v>
      </c>
      <c r="B233" s="1" t="s">
        <v>1820</v>
      </c>
      <c r="C233" s="4">
        <v>5</v>
      </c>
    </row>
    <row x14ac:dyDescent="0.25" r="234" customHeight="1" ht="18.75">
      <c r="A234" s="1" t="s">
        <v>883</v>
      </c>
      <c r="B234" s="1" t="s">
        <v>1821</v>
      </c>
      <c r="C234" s="4">
        <v>0</v>
      </c>
    </row>
    <row x14ac:dyDescent="0.25" r="235" customHeight="1" ht="18.75">
      <c r="A235" s="1" t="s">
        <v>1286</v>
      </c>
      <c r="B235" s="25" t="s">
        <v>4724</v>
      </c>
      <c r="C235" s="4">
        <v>6</v>
      </c>
    </row>
    <row x14ac:dyDescent="0.25" r="236" customHeight="1" ht="18.75">
      <c r="A236" s="1" t="s">
        <v>1349</v>
      </c>
      <c r="B236" s="1" t="s">
        <v>4725</v>
      </c>
      <c r="C236" s="4">
        <v>14</v>
      </c>
    </row>
    <row x14ac:dyDescent="0.25" r="237" customHeight="1" ht="18.75">
      <c r="A237" s="1" t="s">
        <v>1196</v>
      </c>
      <c r="B237" s="1" t="s">
        <v>2205</v>
      </c>
      <c r="C237" s="4">
        <v>6</v>
      </c>
    </row>
    <row x14ac:dyDescent="0.25" r="238" customHeight="1" ht="18.75">
      <c r="A238" s="1" t="s">
        <v>1456</v>
      </c>
      <c r="B238" s="1" t="s">
        <v>4726</v>
      </c>
      <c r="C238" s="4">
        <v>7</v>
      </c>
    </row>
    <row x14ac:dyDescent="0.25" r="239" customHeight="1" ht="18.75">
      <c r="A239" s="1" t="s">
        <v>419</v>
      </c>
      <c r="B239" s="1" t="s">
        <v>1824</v>
      </c>
      <c r="C239" s="4">
        <v>8</v>
      </c>
    </row>
    <row x14ac:dyDescent="0.25" r="240" customHeight="1" ht="18.75">
      <c r="A240" s="1" t="s">
        <v>1378</v>
      </c>
      <c r="B240" s="1" t="s">
        <v>2206</v>
      </c>
      <c r="C240" s="4">
        <v>6</v>
      </c>
    </row>
    <row x14ac:dyDescent="0.25" r="241" customHeight="1" ht="18.75">
      <c r="A241" s="1" t="s">
        <v>877</v>
      </c>
      <c r="B241" s="1" t="s">
        <v>4727</v>
      </c>
      <c r="C241" s="4">
        <v>32</v>
      </c>
    </row>
    <row x14ac:dyDescent="0.25" r="242" customHeight="1" ht="18.75">
      <c r="A242" s="1" t="s">
        <v>3045</v>
      </c>
      <c r="B242" s="1" t="s">
        <v>4728</v>
      </c>
      <c r="C242" s="4">
        <v>1</v>
      </c>
    </row>
    <row x14ac:dyDescent="0.25" r="243" customHeight="1" ht="18.75">
      <c r="A243" s="1" t="s">
        <v>524</v>
      </c>
      <c r="B243" s="1" t="s">
        <v>4729</v>
      </c>
      <c r="C243" s="4">
        <v>7</v>
      </c>
    </row>
    <row x14ac:dyDescent="0.25" r="244" customHeight="1" ht="18.75">
      <c r="A244" s="1" t="s">
        <v>423</v>
      </c>
      <c r="B244" s="1" t="s">
        <v>4730</v>
      </c>
      <c r="C244" s="4">
        <v>55</v>
      </c>
    </row>
    <row x14ac:dyDescent="0.25" r="245" customHeight="1" ht="18.75">
      <c r="A245" s="1" t="s">
        <v>347</v>
      </c>
      <c r="B245" s="1" t="s">
        <v>1825</v>
      </c>
      <c r="C245" s="4">
        <v>25</v>
      </c>
    </row>
    <row x14ac:dyDescent="0.25" r="246" customHeight="1" ht="18.75">
      <c r="A246" s="1" t="s">
        <v>1447</v>
      </c>
      <c r="B246" s="1" t="s">
        <v>1826</v>
      </c>
      <c r="C246" s="4">
        <v>6</v>
      </c>
    </row>
    <row x14ac:dyDescent="0.25" r="247" customHeight="1" ht="18.75">
      <c r="A247" s="1" t="s">
        <v>1560</v>
      </c>
      <c r="B247" s="1" t="s">
        <v>4731</v>
      </c>
      <c r="C247" s="4">
        <v>1</v>
      </c>
    </row>
    <row x14ac:dyDescent="0.25" r="248" customHeight="1" ht="18.75">
      <c r="A248" s="1" t="s">
        <v>1426</v>
      </c>
      <c r="B248" s="1" t="s">
        <v>4732</v>
      </c>
      <c r="C248" s="4">
        <v>1</v>
      </c>
    </row>
    <row x14ac:dyDescent="0.25" r="249" customHeight="1" ht="18.75">
      <c r="A249" s="1" t="s">
        <v>789</v>
      </c>
      <c r="B249" s="1" t="s">
        <v>4733</v>
      </c>
      <c r="C249" s="4">
        <v>2</v>
      </c>
    </row>
    <row x14ac:dyDescent="0.25" r="250" customHeight="1" ht="18.75">
      <c r="A250" s="1" t="s">
        <v>960</v>
      </c>
      <c r="B250" s="1" t="s">
        <v>2028</v>
      </c>
      <c r="C250" s="4">
        <v>5</v>
      </c>
    </row>
    <row x14ac:dyDescent="0.25" r="251" customHeight="1" ht="18.75">
      <c r="A251" s="1" t="s">
        <v>969</v>
      </c>
      <c r="B251" s="1" t="s">
        <v>1827</v>
      </c>
      <c r="C251" s="4">
        <v>7</v>
      </c>
    </row>
    <row x14ac:dyDescent="0.25" r="252" customHeight="1" ht="18.75">
      <c r="A252" s="1" t="s">
        <v>694</v>
      </c>
      <c r="B252" s="1" t="s">
        <v>4734</v>
      </c>
      <c r="C252" s="4">
        <v>9</v>
      </c>
    </row>
    <row x14ac:dyDescent="0.25" r="253" customHeight="1" ht="18.75">
      <c r="A253" s="1" t="s">
        <v>1148</v>
      </c>
      <c r="B253" s="1" t="s">
        <v>1829</v>
      </c>
      <c r="C253" s="4">
        <v>6</v>
      </c>
    </row>
    <row x14ac:dyDescent="0.25" r="254" customHeight="1" ht="18.75">
      <c r="A254" s="1" t="s">
        <v>1409</v>
      </c>
      <c r="B254" s="1" t="s">
        <v>4735</v>
      </c>
      <c r="C254" s="4">
        <v>4</v>
      </c>
    </row>
    <row x14ac:dyDescent="0.25" r="255" customHeight="1" ht="18.75">
      <c r="A255" s="1" t="s">
        <v>1091</v>
      </c>
      <c r="B255" s="1" t="s">
        <v>4736</v>
      </c>
      <c r="C255" s="4">
        <v>4</v>
      </c>
    </row>
    <row x14ac:dyDescent="0.25" r="256" customHeight="1" ht="18.75">
      <c r="A256" s="1" t="s">
        <v>660</v>
      </c>
      <c r="B256" s="1" t="s">
        <v>2458</v>
      </c>
      <c r="C256" s="4">
        <v>5</v>
      </c>
    </row>
    <row x14ac:dyDescent="0.25" r="257" customHeight="1" ht="18.75">
      <c r="A257" s="1" t="s">
        <v>1138</v>
      </c>
      <c r="B257" s="1" t="s">
        <v>2029</v>
      </c>
      <c r="C257" s="4">
        <v>5</v>
      </c>
    </row>
    <row x14ac:dyDescent="0.25" r="258" customHeight="1" ht="18.75">
      <c r="A258" s="1" t="s">
        <v>387</v>
      </c>
      <c r="B258" s="1" t="s">
        <v>4737</v>
      </c>
      <c r="C258" s="4">
        <v>98</v>
      </c>
    </row>
    <row x14ac:dyDescent="0.25" r="259" customHeight="1" ht="18.75">
      <c r="A259" s="1" t="s">
        <v>1375</v>
      </c>
      <c r="B259" s="1" t="s">
        <v>2459</v>
      </c>
      <c r="C259" s="4">
        <v>18</v>
      </c>
    </row>
    <row x14ac:dyDescent="0.25" r="260" customHeight="1" ht="18.75">
      <c r="A260" s="1" t="s">
        <v>973</v>
      </c>
      <c r="B260" s="1" t="s">
        <v>2212</v>
      </c>
      <c r="C260" s="4">
        <v>7</v>
      </c>
    </row>
    <row x14ac:dyDescent="0.25" r="261" customHeight="1" ht="18.75">
      <c r="A261" s="1" t="s">
        <v>758</v>
      </c>
      <c r="B261" s="1" t="s">
        <v>4738</v>
      </c>
      <c r="C261" s="4">
        <v>63</v>
      </c>
    </row>
    <row x14ac:dyDescent="0.25" r="262" customHeight="1" ht="18.75">
      <c r="A262" s="1" t="s">
        <v>530</v>
      </c>
      <c r="B262" s="1" t="s">
        <v>4739</v>
      </c>
      <c r="C262" s="4">
        <v>7</v>
      </c>
    </row>
    <row x14ac:dyDescent="0.25" r="263" customHeight="1" ht="18.75">
      <c r="A263" s="1" t="s">
        <v>1708</v>
      </c>
      <c r="B263" s="1" t="s">
        <v>4740</v>
      </c>
      <c r="C263" s="4">
        <v>8</v>
      </c>
    </row>
    <row x14ac:dyDescent="0.25" r="264" customHeight="1" ht="18.75">
      <c r="A264" s="1" t="s">
        <v>1581</v>
      </c>
      <c r="B264" s="1" t="s">
        <v>4741</v>
      </c>
      <c r="C264" s="4">
        <v>23</v>
      </c>
    </row>
    <row x14ac:dyDescent="0.25" r="265" customHeight="1" ht="18.75">
      <c r="A265" s="1" t="s">
        <v>1545</v>
      </c>
      <c r="B265" s="1" t="s">
        <v>4742</v>
      </c>
      <c r="C265" s="4">
        <v>9</v>
      </c>
    </row>
    <row x14ac:dyDescent="0.25" r="266" customHeight="1" ht="18.75">
      <c r="A266" s="1" t="s">
        <v>1643</v>
      </c>
      <c r="B266" s="1" t="s">
        <v>2214</v>
      </c>
      <c r="C266" s="4">
        <v>3</v>
      </c>
    </row>
    <row x14ac:dyDescent="0.25" r="267" customHeight="1" ht="18.75">
      <c r="A267" s="1" t="s">
        <v>928</v>
      </c>
      <c r="B267" s="1" t="s">
        <v>2033</v>
      </c>
      <c r="C267" s="4">
        <v>5</v>
      </c>
    </row>
    <row x14ac:dyDescent="0.25" r="268" customHeight="1" ht="18.75">
      <c r="A268" s="1" t="s">
        <v>909</v>
      </c>
      <c r="B268" s="1" t="s">
        <v>4743</v>
      </c>
      <c r="C268" s="4">
        <v>20</v>
      </c>
    </row>
    <row x14ac:dyDescent="0.25" r="269" customHeight="1" ht="18.75">
      <c r="A269" s="1" t="s">
        <v>961</v>
      </c>
      <c r="B269" s="1" t="s">
        <v>2215</v>
      </c>
      <c r="C269" s="4">
        <v>7</v>
      </c>
    </row>
    <row x14ac:dyDescent="0.25" r="270" customHeight="1" ht="18.75">
      <c r="A270" s="1" t="s">
        <v>409</v>
      </c>
      <c r="B270" s="1" t="s">
        <v>4744</v>
      </c>
      <c r="C270" s="4">
        <v>14</v>
      </c>
    </row>
    <row x14ac:dyDescent="0.25" r="271" customHeight="1" ht="18.75">
      <c r="A271" s="1" t="s">
        <v>1112</v>
      </c>
      <c r="B271" s="1" t="s">
        <v>4745</v>
      </c>
      <c r="C271" s="4">
        <v>12</v>
      </c>
    </row>
    <row x14ac:dyDescent="0.25" r="272" customHeight="1" ht="18.75">
      <c r="A272" s="1" t="s">
        <v>1620</v>
      </c>
      <c r="B272" s="1" t="s">
        <v>4746</v>
      </c>
      <c r="C272" s="4">
        <v>2</v>
      </c>
    </row>
    <row x14ac:dyDescent="0.25" r="273" customHeight="1" ht="18.75">
      <c r="A273" s="1" t="s">
        <v>833</v>
      </c>
      <c r="B273" s="1" t="s">
        <v>4747</v>
      </c>
      <c r="C273" s="4">
        <v>54</v>
      </c>
    </row>
    <row x14ac:dyDescent="0.25" r="274" customHeight="1" ht="18.75">
      <c r="A274" s="1" t="s">
        <v>825</v>
      </c>
      <c r="B274" s="1" t="s">
        <v>4748</v>
      </c>
      <c r="C274" s="4">
        <v>56</v>
      </c>
    </row>
    <row x14ac:dyDescent="0.25" r="275" customHeight="1" ht="18.75">
      <c r="A275" s="1" t="s">
        <v>898</v>
      </c>
      <c r="B275" s="1" t="s">
        <v>2218</v>
      </c>
      <c r="C275" s="4">
        <v>189</v>
      </c>
    </row>
    <row x14ac:dyDescent="0.25" r="276" customHeight="1" ht="18.75">
      <c r="A276" s="1" t="s">
        <v>1446</v>
      </c>
      <c r="B276" s="1" t="s">
        <v>4749</v>
      </c>
      <c r="C276" s="4">
        <v>3</v>
      </c>
    </row>
    <row x14ac:dyDescent="0.25" r="277" customHeight="1" ht="18.75">
      <c r="A277" s="1" t="s">
        <v>1031</v>
      </c>
      <c r="B277" s="1" t="s">
        <v>1831</v>
      </c>
      <c r="C277" s="4">
        <v>5</v>
      </c>
    </row>
    <row x14ac:dyDescent="0.25" r="278" customHeight="1" ht="18.75">
      <c r="A278" s="1" t="s">
        <v>3964</v>
      </c>
      <c r="B278" s="1" t="s">
        <v>4750</v>
      </c>
      <c r="C278" s="4">
        <v>3</v>
      </c>
    </row>
    <row x14ac:dyDescent="0.25" r="279" customHeight="1" ht="18.75">
      <c r="A279" s="1" t="s">
        <v>1617</v>
      </c>
      <c r="B279" s="1" t="s">
        <v>4751</v>
      </c>
      <c r="C279" s="4">
        <v>9</v>
      </c>
    </row>
    <row x14ac:dyDescent="0.25" r="280" customHeight="1" ht="18.75">
      <c r="A280" s="1" t="s">
        <v>432</v>
      </c>
      <c r="B280" s="1" t="s">
        <v>4752</v>
      </c>
      <c r="C280" s="4">
        <v>96</v>
      </c>
    </row>
    <row x14ac:dyDescent="0.25" r="281" customHeight="1" ht="18.75">
      <c r="A281" s="1" t="s">
        <v>1174</v>
      </c>
      <c r="B281" s="1" t="s">
        <v>2223</v>
      </c>
      <c r="C281" s="4">
        <v>6</v>
      </c>
    </row>
    <row x14ac:dyDescent="0.25" r="282" customHeight="1" ht="18.75">
      <c r="A282" s="1" t="s">
        <v>1152</v>
      </c>
      <c r="B282" s="1" t="s">
        <v>1832</v>
      </c>
      <c r="C282" s="4">
        <v>1</v>
      </c>
    </row>
    <row x14ac:dyDescent="0.25" r="283" customHeight="1" ht="18.75">
      <c r="A283" s="1" t="s">
        <v>836</v>
      </c>
      <c r="B283" s="1" t="s">
        <v>1833</v>
      </c>
      <c r="C283" s="4">
        <v>4</v>
      </c>
    </row>
    <row x14ac:dyDescent="0.25" r="284" customHeight="1" ht="18.75">
      <c r="A284" s="1" t="s">
        <v>859</v>
      </c>
      <c r="B284" s="1" t="s">
        <v>2225</v>
      </c>
      <c r="C284" s="4">
        <v>19</v>
      </c>
    </row>
    <row x14ac:dyDescent="0.25" r="285" customHeight="1" ht="18.75">
      <c r="A285" s="1" t="s">
        <v>618</v>
      </c>
      <c r="B285" s="1" t="s">
        <v>1965</v>
      </c>
      <c r="C285" s="4">
        <v>2</v>
      </c>
    </row>
    <row x14ac:dyDescent="0.25" r="286" customHeight="1" ht="18.75">
      <c r="A286" s="1" t="s">
        <v>943</v>
      </c>
      <c r="B286" s="1" t="s">
        <v>1835</v>
      </c>
      <c r="C286" s="4">
        <v>16</v>
      </c>
    </row>
    <row x14ac:dyDescent="0.25" r="287" customHeight="1" ht="18.75">
      <c r="A287" s="1" t="s">
        <v>724</v>
      </c>
      <c r="B287" s="1" t="s">
        <v>1836</v>
      </c>
      <c r="C287" s="4">
        <v>12</v>
      </c>
    </row>
    <row x14ac:dyDescent="0.25" r="288" customHeight="1" ht="18.75">
      <c r="A288" s="1" t="s">
        <v>929</v>
      </c>
      <c r="B288" s="1" t="s">
        <v>4753</v>
      </c>
      <c r="C288" s="4">
        <v>13</v>
      </c>
    </row>
    <row x14ac:dyDescent="0.25" r="289" customHeight="1" ht="18.75">
      <c r="A289" s="1" t="s">
        <v>574</v>
      </c>
      <c r="B289" s="1" t="s">
        <v>4754</v>
      </c>
      <c r="C289" s="4">
        <v>15</v>
      </c>
    </row>
    <row x14ac:dyDescent="0.25" r="290" customHeight="1" ht="18.75">
      <c r="A290" s="1" t="s">
        <v>558</v>
      </c>
      <c r="B290" s="1" t="s">
        <v>2232</v>
      </c>
      <c r="C290" s="4">
        <v>15</v>
      </c>
    </row>
    <row x14ac:dyDescent="0.25" r="291" customHeight="1" ht="18.75">
      <c r="A291" s="1" t="s">
        <v>1331</v>
      </c>
      <c r="B291" s="1" t="s">
        <v>1837</v>
      </c>
      <c r="C291" s="4">
        <v>14</v>
      </c>
    </row>
    <row x14ac:dyDescent="0.25" r="292" customHeight="1" ht="18.75">
      <c r="A292" s="1" t="s">
        <v>499</v>
      </c>
      <c r="B292" s="1" t="s">
        <v>4755</v>
      </c>
      <c r="C292" s="4">
        <v>16</v>
      </c>
    </row>
    <row x14ac:dyDescent="0.25" r="293" customHeight="1" ht="18.75">
      <c r="A293" s="1" t="s">
        <v>742</v>
      </c>
      <c r="B293" s="1" t="s">
        <v>4756</v>
      </c>
      <c r="C293" s="4">
        <v>16</v>
      </c>
    </row>
    <row x14ac:dyDescent="0.25" r="294" customHeight="1" ht="18.75">
      <c r="A294" s="1" t="s">
        <v>1604</v>
      </c>
      <c r="B294" s="1" t="s">
        <v>4757</v>
      </c>
      <c r="C294" s="4">
        <v>5</v>
      </c>
    </row>
    <row x14ac:dyDescent="0.25" r="295" customHeight="1" ht="18.75">
      <c r="A295" s="1" t="s">
        <v>1525</v>
      </c>
      <c r="B295" s="1" t="s">
        <v>4758</v>
      </c>
      <c r="C295" s="4">
        <v>4</v>
      </c>
    </row>
    <row x14ac:dyDescent="0.25" r="296" customHeight="1" ht="18.75">
      <c r="A296" s="1" t="s">
        <v>1195</v>
      </c>
      <c r="B296" s="1" t="s">
        <v>4759</v>
      </c>
      <c r="C296" s="4">
        <v>154</v>
      </c>
    </row>
    <row x14ac:dyDescent="0.25" r="297" customHeight="1" ht="18.75">
      <c r="A297" s="1" t="s">
        <v>3064</v>
      </c>
      <c r="B297" s="1" t="s">
        <v>4760</v>
      </c>
      <c r="C297" s="4">
        <v>15</v>
      </c>
    </row>
    <row x14ac:dyDescent="0.25" r="298" customHeight="1" ht="18.75">
      <c r="A298" s="1" t="s">
        <v>589</v>
      </c>
      <c r="B298" s="1" t="s">
        <v>4761</v>
      </c>
      <c r="C298" s="4">
        <v>23</v>
      </c>
    </row>
    <row x14ac:dyDescent="0.25" r="299" customHeight="1" ht="18.75">
      <c r="A299" s="1" t="s">
        <v>964</v>
      </c>
      <c r="B299" s="1" t="s">
        <v>4762</v>
      </c>
      <c r="C299" s="4">
        <v>14</v>
      </c>
    </row>
    <row x14ac:dyDescent="0.25" r="300" customHeight="1" ht="18.75">
      <c r="A300" s="1" t="s">
        <v>984</v>
      </c>
      <c r="B300" s="1" t="s">
        <v>2236</v>
      </c>
      <c r="C300" s="4">
        <v>7</v>
      </c>
    </row>
    <row x14ac:dyDescent="0.25" r="301" customHeight="1" ht="18.75">
      <c r="A301" s="1" t="s">
        <v>1285</v>
      </c>
      <c r="B301" s="1" t="s">
        <v>4763</v>
      </c>
      <c r="C301" s="4">
        <v>22</v>
      </c>
    </row>
    <row x14ac:dyDescent="0.25" r="302" customHeight="1" ht="18.75">
      <c r="A302" s="1" t="s">
        <v>862</v>
      </c>
      <c r="B302" s="1" t="s">
        <v>2467</v>
      </c>
      <c r="C302" s="4">
        <v>31</v>
      </c>
    </row>
    <row x14ac:dyDescent="0.25" r="303" customHeight="1" ht="18.75">
      <c r="A303" s="1" t="s">
        <v>507</v>
      </c>
      <c r="B303" s="1" t="s">
        <v>1842</v>
      </c>
      <c r="C303" s="4">
        <v>9</v>
      </c>
    </row>
    <row x14ac:dyDescent="0.25" r="304" customHeight="1" ht="18.75">
      <c r="A304" s="1" t="s">
        <v>1012</v>
      </c>
      <c r="B304" s="1" t="s">
        <v>1843</v>
      </c>
      <c r="C304" s="4">
        <v>13</v>
      </c>
    </row>
    <row x14ac:dyDescent="0.25" r="305" customHeight="1" ht="18.75">
      <c r="A305" s="1" t="s">
        <v>632</v>
      </c>
      <c r="B305" s="1" t="s">
        <v>1844</v>
      </c>
      <c r="C305" s="4">
        <v>6</v>
      </c>
    </row>
    <row x14ac:dyDescent="0.25" r="306" customHeight="1" ht="18.75">
      <c r="A306" s="1" t="s">
        <v>1725</v>
      </c>
      <c r="B306" s="1" t="s">
        <v>4764</v>
      </c>
      <c r="C306" s="4">
        <v>15</v>
      </c>
    </row>
    <row x14ac:dyDescent="0.25" r="307" customHeight="1" ht="18.75">
      <c r="A307" s="1" t="s">
        <v>797</v>
      </c>
      <c r="B307" s="1" t="s">
        <v>1845</v>
      </c>
      <c r="C307" s="4">
        <v>17</v>
      </c>
    </row>
    <row x14ac:dyDescent="0.25" r="308" customHeight="1" ht="18.75">
      <c r="A308" s="1" t="s">
        <v>1167</v>
      </c>
      <c r="B308" s="1" t="s">
        <v>4765</v>
      </c>
      <c r="C308" s="4">
        <v>29</v>
      </c>
    </row>
    <row x14ac:dyDescent="0.25" r="309" customHeight="1" ht="18.75">
      <c r="A309" s="1" t="s">
        <v>857</v>
      </c>
      <c r="B309" s="1" t="s">
        <v>1846</v>
      </c>
      <c r="C309" s="4">
        <v>16</v>
      </c>
    </row>
    <row x14ac:dyDescent="0.25" r="310" customHeight="1" ht="18.75">
      <c r="A310" s="1" t="s">
        <v>1071</v>
      </c>
      <c r="B310" s="1" t="s">
        <v>1847</v>
      </c>
      <c r="C310" s="4">
        <v>7</v>
      </c>
    </row>
    <row x14ac:dyDescent="0.25" r="311" customHeight="1" ht="18.75">
      <c r="A311" s="1" t="s">
        <v>965</v>
      </c>
      <c r="B311" s="1" t="s">
        <v>4766</v>
      </c>
      <c r="C311" s="4">
        <v>5</v>
      </c>
    </row>
    <row x14ac:dyDescent="0.25" r="312" customHeight="1" ht="18.75">
      <c r="A312" s="1" t="s">
        <v>537</v>
      </c>
      <c r="B312" s="1" t="s">
        <v>4767</v>
      </c>
      <c r="C312" s="4">
        <v>8</v>
      </c>
    </row>
    <row x14ac:dyDescent="0.25" r="313" customHeight="1" ht="18.75">
      <c r="A313" s="1" t="s">
        <v>698</v>
      </c>
      <c r="B313" s="1" t="s">
        <v>1848</v>
      </c>
      <c r="C313" s="4">
        <v>12</v>
      </c>
    </row>
    <row x14ac:dyDescent="0.25" r="314" customHeight="1" ht="18.75">
      <c r="A314" s="1" t="s">
        <v>914</v>
      </c>
      <c r="B314" s="1" t="s">
        <v>4768</v>
      </c>
      <c r="C314" s="4">
        <v>4</v>
      </c>
    </row>
    <row x14ac:dyDescent="0.25" r="315" customHeight="1" ht="18.75">
      <c r="A315" s="1" t="s">
        <v>1324</v>
      </c>
      <c r="B315" s="1" t="s">
        <v>4769</v>
      </c>
      <c r="C315" s="4">
        <v>23</v>
      </c>
    </row>
    <row x14ac:dyDescent="0.25" r="316" customHeight="1" ht="18.75">
      <c r="A316" s="1" t="s">
        <v>1046</v>
      </c>
      <c r="B316" s="1" t="s">
        <v>4770</v>
      </c>
      <c r="C316" s="4">
        <v>13</v>
      </c>
    </row>
    <row x14ac:dyDescent="0.25" r="317" customHeight="1" ht="18.75">
      <c r="A317" s="1" t="s">
        <v>1453</v>
      </c>
      <c r="B317" s="1" t="s">
        <v>4771</v>
      </c>
      <c r="C317" s="4">
        <v>2</v>
      </c>
    </row>
    <row x14ac:dyDescent="0.25" r="318" customHeight="1" ht="18.75">
      <c r="A318" s="1" t="s">
        <v>888</v>
      </c>
      <c r="B318" s="1" t="s">
        <v>1968</v>
      </c>
      <c r="C318" s="4">
        <v>4</v>
      </c>
    </row>
    <row x14ac:dyDescent="0.25" r="319" customHeight="1" ht="18.75">
      <c r="A319" s="1" t="s">
        <v>348</v>
      </c>
      <c r="B319" s="1" t="s">
        <v>4772</v>
      </c>
      <c r="C319" s="4">
        <v>24</v>
      </c>
    </row>
    <row x14ac:dyDescent="0.25" r="320" customHeight="1" ht="18.75">
      <c r="A320" s="1" t="s">
        <v>1264</v>
      </c>
      <c r="B320" s="1" t="s">
        <v>2471</v>
      </c>
      <c r="C320" s="4">
        <v>16</v>
      </c>
    </row>
    <row x14ac:dyDescent="0.25" r="321" customHeight="1" ht="18.75">
      <c r="A321" s="1" t="s">
        <v>4086</v>
      </c>
      <c r="B321" s="1" t="s">
        <v>4773</v>
      </c>
      <c r="C321" s="4">
        <v>147</v>
      </c>
    </row>
    <row x14ac:dyDescent="0.25" r="322" customHeight="1" ht="18.75">
      <c r="A322" s="1" t="s">
        <v>1009</v>
      </c>
      <c r="B322" s="1" t="s">
        <v>1850</v>
      </c>
      <c r="C322" s="4">
        <v>3</v>
      </c>
    </row>
    <row x14ac:dyDescent="0.25" r="323" customHeight="1" ht="18.75">
      <c r="A323" s="1" t="s">
        <v>1675</v>
      </c>
      <c r="B323" s="1" t="s">
        <v>4774</v>
      </c>
      <c r="C323" s="4">
        <v>10</v>
      </c>
    </row>
    <row x14ac:dyDescent="0.25" r="324" customHeight="1" ht="18.75">
      <c r="A324" s="1" t="s">
        <v>740</v>
      </c>
      <c r="B324" s="1" t="s">
        <v>2040</v>
      </c>
      <c r="C324" s="4">
        <v>3</v>
      </c>
    </row>
    <row x14ac:dyDescent="0.25" r="325" customHeight="1" ht="18.75">
      <c r="A325" s="1" t="s">
        <v>611</v>
      </c>
      <c r="B325" s="1" t="s">
        <v>1970</v>
      </c>
      <c r="C325" s="4">
        <v>8</v>
      </c>
    </row>
    <row x14ac:dyDescent="0.25" r="326" customHeight="1" ht="18.75">
      <c r="A326" s="1" t="s">
        <v>1716</v>
      </c>
      <c r="B326" s="1" t="s">
        <v>4775</v>
      </c>
      <c r="C326" s="4">
        <v>7</v>
      </c>
    </row>
    <row x14ac:dyDescent="0.25" r="327" customHeight="1" ht="18.75">
      <c r="A327" s="1" t="s">
        <v>869</v>
      </c>
      <c r="B327" s="1" t="s">
        <v>2247</v>
      </c>
      <c r="C327" s="4">
        <v>18</v>
      </c>
    </row>
    <row x14ac:dyDescent="0.25" r="328" customHeight="1" ht="18.75">
      <c r="A328" s="1" t="s">
        <v>992</v>
      </c>
      <c r="B328" s="1" t="s">
        <v>1852</v>
      </c>
      <c r="C328" s="4">
        <v>11</v>
      </c>
    </row>
    <row x14ac:dyDescent="0.25" r="329" customHeight="1" ht="18.75">
      <c r="A329" s="1" t="s">
        <v>672</v>
      </c>
      <c r="B329" s="1" t="s">
        <v>4776</v>
      </c>
      <c r="C329" s="4">
        <v>1</v>
      </c>
    </row>
    <row x14ac:dyDescent="0.25" r="330" customHeight="1" ht="18.75">
      <c r="A330" s="1" t="s">
        <v>1217</v>
      </c>
      <c r="B330" s="1" t="s">
        <v>4777</v>
      </c>
      <c r="C330" s="4">
        <v>6</v>
      </c>
    </row>
    <row x14ac:dyDescent="0.25" r="331" customHeight="1" ht="18.75">
      <c r="A331" s="1" t="s">
        <v>683</v>
      </c>
      <c r="B331" s="1" t="s">
        <v>4778</v>
      </c>
      <c r="C331" s="4">
        <v>18</v>
      </c>
    </row>
    <row x14ac:dyDescent="0.25" r="332" customHeight="1" ht="18.75">
      <c r="A332" s="1" t="s">
        <v>1461</v>
      </c>
      <c r="B332" s="1" t="s">
        <v>2041</v>
      </c>
      <c r="C332" s="4">
        <v>5</v>
      </c>
    </row>
    <row x14ac:dyDescent="0.25" r="333" customHeight="1" ht="18.75">
      <c r="A333" s="1" t="s">
        <v>564</v>
      </c>
      <c r="B333" s="1" t="s">
        <v>4779</v>
      </c>
      <c r="C333" s="4">
        <v>8</v>
      </c>
    </row>
    <row x14ac:dyDescent="0.25" r="334" customHeight="1" ht="18.75">
      <c r="A334" s="1" t="s">
        <v>1165</v>
      </c>
      <c r="B334" s="1" t="s">
        <v>4780</v>
      </c>
      <c r="C334" s="4">
        <v>15</v>
      </c>
    </row>
    <row x14ac:dyDescent="0.25" r="335" customHeight="1" ht="18.75">
      <c r="A335" s="1" t="s">
        <v>1481</v>
      </c>
      <c r="B335" s="1" t="s">
        <v>4781</v>
      </c>
      <c r="C335" s="4">
        <v>8</v>
      </c>
    </row>
    <row x14ac:dyDescent="0.25" r="336" customHeight="1" ht="18.75">
      <c r="A336" s="1" t="s">
        <v>1475</v>
      </c>
      <c r="B336" s="1" t="s">
        <v>4782</v>
      </c>
      <c r="C336" s="4">
        <v>8</v>
      </c>
    </row>
    <row x14ac:dyDescent="0.25" r="337" customHeight="1" ht="18.75">
      <c r="A337" s="1" t="s">
        <v>1612</v>
      </c>
      <c r="B337" s="1" t="s">
        <v>2251</v>
      </c>
      <c r="C337" s="4">
        <v>4</v>
      </c>
    </row>
    <row x14ac:dyDescent="0.25" r="338" customHeight="1" ht="18.75">
      <c r="A338" s="1" t="s">
        <v>630</v>
      </c>
      <c r="B338" s="1" t="s">
        <v>2042</v>
      </c>
      <c r="C338" s="4">
        <v>4</v>
      </c>
    </row>
    <row x14ac:dyDescent="0.25" r="339" customHeight="1" ht="18.75">
      <c r="A339" s="1" t="s">
        <v>1289</v>
      </c>
      <c r="B339" s="1" t="s">
        <v>4783</v>
      </c>
      <c r="C339" s="4">
        <v>50</v>
      </c>
    </row>
    <row x14ac:dyDescent="0.25" r="340" customHeight="1" ht="18.75">
      <c r="A340" s="1" t="s">
        <v>680</v>
      </c>
      <c r="B340" s="1" t="s">
        <v>2253</v>
      </c>
      <c r="C340" s="4">
        <v>7</v>
      </c>
    </row>
    <row x14ac:dyDescent="0.25" r="341" customHeight="1" ht="18.75">
      <c r="A341" s="1" t="s">
        <v>451</v>
      </c>
      <c r="B341" s="1" t="s">
        <v>1853</v>
      </c>
      <c r="C341" s="4">
        <v>8</v>
      </c>
    </row>
    <row x14ac:dyDescent="0.25" r="342" customHeight="1" ht="18.75">
      <c r="A342" s="1" t="s">
        <v>908</v>
      </c>
      <c r="B342" s="1" t="s">
        <v>1854</v>
      </c>
      <c r="C342" s="4">
        <v>2</v>
      </c>
    </row>
    <row x14ac:dyDescent="0.25" r="343" customHeight="1" ht="18.75">
      <c r="A343" s="1" t="s">
        <v>1391</v>
      </c>
      <c r="B343" s="1" t="s">
        <v>2476</v>
      </c>
      <c r="C343" s="4">
        <v>15</v>
      </c>
    </row>
    <row x14ac:dyDescent="0.25" r="344" customHeight="1" ht="18.75">
      <c r="A344" s="1" t="s">
        <v>4510</v>
      </c>
      <c r="B344" s="1" t="s">
        <v>4784</v>
      </c>
      <c r="C344" s="4">
        <v>61</v>
      </c>
    </row>
    <row x14ac:dyDescent="0.25" r="345" customHeight="1" ht="18.75">
      <c r="A345" s="1" t="s">
        <v>1655</v>
      </c>
      <c r="B345" s="1" t="s">
        <v>4785</v>
      </c>
      <c r="C345" s="4">
        <v>14</v>
      </c>
    </row>
    <row x14ac:dyDescent="0.25" r="346" customHeight="1" ht="18.75">
      <c r="A346" s="1" t="s">
        <v>337</v>
      </c>
      <c r="B346" s="1" t="s">
        <v>1856</v>
      </c>
      <c r="C346" s="4">
        <v>2</v>
      </c>
    </row>
    <row x14ac:dyDescent="0.25" r="347" customHeight="1" ht="18.75">
      <c r="A347" s="1" t="s">
        <v>1077</v>
      </c>
      <c r="B347" s="1" t="s">
        <v>4786</v>
      </c>
      <c r="C347" s="4">
        <v>5</v>
      </c>
    </row>
    <row x14ac:dyDescent="0.25" r="348" customHeight="1" ht="18.75">
      <c r="A348" s="1" t="s">
        <v>1143</v>
      </c>
      <c r="B348" s="1" t="s">
        <v>1971</v>
      </c>
      <c r="C348" s="4">
        <v>8</v>
      </c>
    </row>
    <row x14ac:dyDescent="0.25" r="349" customHeight="1" ht="18.75">
      <c r="A349" s="1" t="s">
        <v>1531</v>
      </c>
      <c r="B349" s="1" t="s">
        <v>4787</v>
      </c>
      <c r="C349" s="4">
        <v>5</v>
      </c>
    </row>
    <row x14ac:dyDescent="0.25" r="350" customHeight="1" ht="18.75">
      <c r="A350" s="1" t="s">
        <v>2871</v>
      </c>
      <c r="B350" s="1" t="s">
        <v>4788</v>
      </c>
      <c r="C350" s="4">
        <v>4</v>
      </c>
    </row>
    <row x14ac:dyDescent="0.25" r="351" customHeight="1" ht="18.75">
      <c r="A351" s="1" t="s">
        <v>1380</v>
      </c>
      <c r="B351" s="1" t="s">
        <v>1859</v>
      </c>
      <c r="C351" s="4">
        <v>8</v>
      </c>
    </row>
    <row x14ac:dyDescent="0.25" r="352" customHeight="1" ht="18.75">
      <c r="A352" s="1" t="s">
        <v>521</v>
      </c>
      <c r="B352" s="1" t="s">
        <v>1860</v>
      </c>
      <c r="C352" s="4">
        <v>0</v>
      </c>
    </row>
    <row x14ac:dyDescent="0.25" r="353" customHeight="1" ht="18.75">
      <c r="A353" s="1" t="s">
        <v>450</v>
      </c>
      <c r="B353" s="1" t="s">
        <v>1861</v>
      </c>
      <c r="C353" s="4">
        <v>4</v>
      </c>
    </row>
    <row x14ac:dyDescent="0.25" r="354" customHeight="1" ht="18.75">
      <c r="A354" s="1" t="s">
        <v>1376</v>
      </c>
      <c r="B354" s="1" t="s">
        <v>4789</v>
      </c>
      <c r="C354" s="4">
        <v>21</v>
      </c>
    </row>
    <row x14ac:dyDescent="0.25" r="355" customHeight="1" ht="18.75">
      <c r="A355" s="1" t="s">
        <v>610</v>
      </c>
      <c r="B355" s="1" t="s">
        <v>4790</v>
      </c>
      <c r="C355" s="4">
        <v>27</v>
      </c>
    </row>
    <row x14ac:dyDescent="0.25" r="356" customHeight="1" ht="18.75">
      <c r="A356" s="1" t="s">
        <v>590</v>
      </c>
      <c r="B356" s="1" t="s">
        <v>1863</v>
      </c>
      <c r="C356" s="4">
        <v>7</v>
      </c>
    </row>
    <row x14ac:dyDescent="0.25" r="357" customHeight="1" ht="18.75">
      <c r="A357" s="1" t="s">
        <v>505</v>
      </c>
      <c r="B357" s="1" t="s">
        <v>4791</v>
      </c>
      <c r="C357" s="4">
        <v>43</v>
      </c>
    </row>
    <row x14ac:dyDescent="0.25" r="358" customHeight="1" ht="18.75">
      <c r="A358" s="1" t="s">
        <v>841</v>
      </c>
      <c r="B358" s="1" t="s">
        <v>1864</v>
      </c>
      <c r="C358" s="4">
        <v>183</v>
      </c>
    </row>
    <row x14ac:dyDescent="0.25" r="359" customHeight="1" ht="18.75">
      <c r="A359" s="1" t="s">
        <v>1234</v>
      </c>
      <c r="B359" s="1" t="s">
        <v>1865</v>
      </c>
      <c r="C359" s="4">
        <v>9</v>
      </c>
    </row>
    <row x14ac:dyDescent="0.25" r="360" customHeight="1" ht="18.75">
      <c r="A360" s="1" t="s">
        <v>1601</v>
      </c>
      <c r="B360" s="1" t="s">
        <v>1972</v>
      </c>
      <c r="C360" s="4">
        <v>8</v>
      </c>
    </row>
    <row x14ac:dyDescent="0.25" r="361" customHeight="1" ht="18.75">
      <c r="A361" s="1" t="s">
        <v>1208</v>
      </c>
      <c r="B361" s="1" t="s">
        <v>1866</v>
      </c>
      <c r="C361" s="4">
        <v>17</v>
      </c>
    </row>
    <row x14ac:dyDescent="0.25" r="362" customHeight="1" ht="18.75">
      <c r="A362" s="1" t="s">
        <v>1150</v>
      </c>
      <c r="B362" s="1" t="s">
        <v>4792</v>
      </c>
      <c r="C362" s="4">
        <v>51</v>
      </c>
    </row>
    <row x14ac:dyDescent="0.25" r="363" customHeight="1" ht="18.75">
      <c r="A363" s="1" t="s">
        <v>1615</v>
      </c>
      <c r="B363" s="1" t="s">
        <v>2045</v>
      </c>
      <c r="C363" s="4">
        <v>3</v>
      </c>
    </row>
    <row x14ac:dyDescent="0.25" r="364" customHeight="1" ht="18.75">
      <c r="A364" s="1" t="s">
        <v>1502</v>
      </c>
      <c r="B364" s="1" t="s">
        <v>2046</v>
      </c>
      <c r="C364" s="4">
        <v>2</v>
      </c>
    </row>
    <row x14ac:dyDescent="0.25" r="365" customHeight="1" ht="18.75">
      <c r="A365" s="1" t="s">
        <v>952</v>
      </c>
      <c r="B365" s="1" t="s">
        <v>2261</v>
      </c>
      <c r="C365" s="4">
        <v>11</v>
      </c>
    </row>
    <row x14ac:dyDescent="0.25" r="366" customHeight="1" ht="18.75">
      <c r="A366" s="1" t="s">
        <v>727</v>
      </c>
      <c r="B366" s="1" t="s">
        <v>4793</v>
      </c>
      <c r="C366" s="4">
        <v>7</v>
      </c>
    </row>
    <row x14ac:dyDescent="0.25" r="367" customHeight="1" ht="18.75">
      <c r="A367" s="1" t="s">
        <v>1688</v>
      </c>
      <c r="B367" s="1" t="s">
        <v>4794</v>
      </c>
      <c r="C367" s="4">
        <v>3</v>
      </c>
    </row>
    <row x14ac:dyDescent="0.25" r="368" customHeight="1" ht="18.75">
      <c r="A368" s="1" t="s">
        <v>1359</v>
      </c>
      <c r="B368" s="1" t="s">
        <v>4795</v>
      </c>
      <c r="C368" s="4">
        <v>12</v>
      </c>
    </row>
    <row x14ac:dyDescent="0.25" r="369" customHeight="1" ht="18.75">
      <c r="A369" s="1" t="s">
        <v>3582</v>
      </c>
      <c r="B369" s="1" t="s">
        <v>4796</v>
      </c>
      <c r="C369" s="4">
        <v>49</v>
      </c>
    </row>
    <row x14ac:dyDescent="0.25" r="370" customHeight="1" ht="18.75">
      <c r="A370" s="1" t="s">
        <v>931</v>
      </c>
      <c r="B370" s="1" t="s">
        <v>4797</v>
      </c>
      <c r="C370" s="4">
        <v>8</v>
      </c>
    </row>
    <row x14ac:dyDescent="0.25" r="371" customHeight="1" ht="18.75">
      <c r="A371" s="1" t="s">
        <v>2919</v>
      </c>
      <c r="B371" s="1" t="s">
        <v>4798</v>
      </c>
      <c r="C371" s="4">
        <v>3</v>
      </c>
    </row>
    <row x14ac:dyDescent="0.25" r="372" customHeight="1" ht="18.75">
      <c r="A372" s="1" t="s">
        <v>445</v>
      </c>
      <c r="B372" s="1" t="s">
        <v>4799</v>
      </c>
      <c r="C372" s="4">
        <v>6</v>
      </c>
    </row>
    <row x14ac:dyDescent="0.25" r="373" customHeight="1" ht="18.75">
      <c r="A373" s="1" t="s">
        <v>1049</v>
      </c>
      <c r="B373" s="1" t="s">
        <v>2265</v>
      </c>
      <c r="C373" s="4">
        <v>4</v>
      </c>
    </row>
    <row x14ac:dyDescent="0.25" r="374" customHeight="1" ht="18.75">
      <c r="A374" s="1" t="s">
        <v>1182</v>
      </c>
      <c r="B374" s="1" t="s">
        <v>1869</v>
      </c>
      <c r="C374" s="4">
        <v>6</v>
      </c>
    </row>
    <row x14ac:dyDescent="0.25" r="375" customHeight="1" ht="18.75">
      <c r="A375" s="1" t="s">
        <v>1448</v>
      </c>
      <c r="B375" s="1" t="s">
        <v>4800</v>
      </c>
      <c r="C375" s="4">
        <v>5</v>
      </c>
    </row>
    <row x14ac:dyDescent="0.25" r="376" customHeight="1" ht="18.75">
      <c r="A376" s="1" t="s">
        <v>1518</v>
      </c>
      <c r="B376" s="1" t="s">
        <v>4801</v>
      </c>
      <c r="C376" s="4">
        <v>14</v>
      </c>
    </row>
    <row x14ac:dyDescent="0.25" r="377" customHeight="1" ht="18.75">
      <c r="A377" s="1" t="s">
        <v>657</v>
      </c>
      <c r="B377" s="1" t="s">
        <v>2047</v>
      </c>
      <c r="C377" s="4">
        <v>0</v>
      </c>
    </row>
    <row x14ac:dyDescent="0.25" r="378" customHeight="1" ht="18.75">
      <c r="A378" s="1" t="s">
        <v>886</v>
      </c>
      <c r="B378" s="1" t="s">
        <v>4802</v>
      </c>
      <c r="C378" s="4">
        <v>13</v>
      </c>
    </row>
    <row x14ac:dyDescent="0.25" r="379" customHeight="1" ht="18.75">
      <c r="A379" s="1" t="s">
        <v>593</v>
      </c>
      <c r="B379" s="1" t="s">
        <v>1974</v>
      </c>
      <c r="C379" s="4">
        <v>2</v>
      </c>
    </row>
    <row x14ac:dyDescent="0.25" r="380" customHeight="1" ht="18.75">
      <c r="A380" s="1" t="s">
        <v>733</v>
      </c>
      <c r="B380" s="1" t="s">
        <v>1871</v>
      </c>
      <c r="C380" s="4">
        <v>11</v>
      </c>
    </row>
    <row x14ac:dyDescent="0.25" r="381" customHeight="1" ht="18.75">
      <c r="A381" s="1" t="s">
        <v>1632</v>
      </c>
      <c r="B381" s="1" t="s">
        <v>2050</v>
      </c>
      <c r="C381" s="4">
        <v>18</v>
      </c>
    </row>
    <row x14ac:dyDescent="0.25" r="382" customHeight="1" ht="18.75">
      <c r="A382" s="1" t="s">
        <v>1278</v>
      </c>
      <c r="B382" s="1" t="s">
        <v>4803</v>
      </c>
      <c r="C382" s="4">
        <v>29</v>
      </c>
    </row>
    <row x14ac:dyDescent="0.25" r="383" customHeight="1" ht="18.75">
      <c r="A383" s="1" t="s">
        <v>1056</v>
      </c>
      <c r="B383" s="1" t="s">
        <v>1872</v>
      </c>
      <c r="C383" s="4">
        <v>7</v>
      </c>
    </row>
    <row x14ac:dyDescent="0.25" r="384" customHeight="1" ht="18.75">
      <c r="A384" s="1" t="s">
        <v>926</v>
      </c>
      <c r="B384" s="1" t="s">
        <v>4804</v>
      </c>
      <c r="C384" s="4">
        <v>8</v>
      </c>
    </row>
    <row x14ac:dyDescent="0.25" r="385" customHeight="1" ht="18.75">
      <c r="A385" s="1" t="s">
        <v>1086</v>
      </c>
      <c r="B385" s="1" t="s">
        <v>1874</v>
      </c>
      <c r="C385" s="4">
        <v>1</v>
      </c>
    </row>
    <row x14ac:dyDescent="0.25" r="386" customHeight="1" ht="18.75">
      <c r="A386" s="1" t="s">
        <v>1671</v>
      </c>
      <c r="B386" s="1" t="s">
        <v>4805</v>
      </c>
      <c r="C386" s="4">
        <v>19</v>
      </c>
    </row>
    <row x14ac:dyDescent="0.25" r="387" customHeight="1" ht="18.75">
      <c r="A387" s="1" t="s">
        <v>1025</v>
      </c>
      <c r="B387" s="1" t="s">
        <v>2479</v>
      </c>
      <c r="C387" s="4">
        <v>27</v>
      </c>
    </row>
    <row x14ac:dyDescent="0.25" r="388" customHeight="1" ht="18.75">
      <c r="A388" s="1" t="s">
        <v>1061</v>
      </c>
      <c r="B388" s="1" t="s">
        <v>4806</v>
      </c>
      <c r="C388" s="4">
        <v>7</v>
      </c>
    </row>
    <row x14ac:dyDescent="0.25" r="389" customHeight="1" ht="18.75">
      <c r="A389" s="1" t="s">
        <v>922</v>
      </c>
      <c r="B389" s="1" t="s">
        <v>2051</v>
      </c>
      <c r="C389" s="4">
        <v>11</v>
      </c>
    </row>
    <row x14ac:dyDescent="0.25" r="390" customHeight="1" ht="18.75">
      <c r="A390" s="1" t="s">
        <v>983</v>
      </c>
      <c r="B390" s="1" t="s">
        <v>1875</v>
      </c>
      <c r="C390" s="4">
        <v>4</v>
      </c>
    </row>
    <row x14ac:dyDescent="0.25" r="391" customHeight="1" ht="18.75">
      <c r="A391" s="1" t="s">
        <v>1633</v>
      </c>
      <c r="B391" s="1" t="s">
        <v>4807</v>
      </c>
      <c r="C391" s="4">
        <v>143</v>
      </c>
    </row>
    <row x14ac:dyDescent="0.25" r="392" customHeight="1" ht="18.75">
      <c r="A392" s="1" t="s">
        <v>1088</v>
      </c>
      <c r="B392" s="1" t="s">
        <v>2274</v>
      </c>
      <c r="C392" s="4">
        <v>5</v>
      </c>
    </row>
    <row x14ac:dyDescent="0.25" r="393" customHeight="1" ht="18.75">
      <c r="A393" s="1" t="s">
        <v>652</v>
      </c>
      <c r="B393" s="1" t="s">
        <v>1876</v>
      </c>
      <c r="C393" s="4">
        <v>6</v>
      </c>
    </row>
    <row x14ac:dyDescent="0.25" r="394" customHeight="1" ht="18.75">
      <c r="A394" s="1" t="s">
        <v>550</v>
      </c>
      <c r="B394" s="1" t="s">
        <v>1877</v>
      </c>
      <c r="C394" s="4">
        <v>8</v>
      </c>
    </row>
    <row x14ac:dyDescent="0.25" r="395" customHeight="1" ht="18.75">
      <c r="A395" s="1" t="s">
        <v>866</v>
      </c>
      <c r="B395" s="1" t="s">
        <v>2277</v>
      </c>
      <c r="C395" s="4">
        <v>5</v>
      </c>
    </row>
    <row x14ac:dyDescent="0.25" r="396" customHeight="1" ht="18.75">
      <c r="A396" s="1" t="s">
        <v>1033</v>
      </c>
      <c r="B396" s="1" t="s">
        <v>2482</v>
      </c>
      <c r="C396" s="4">
        <v>3</v>
      </c>
    </row>
    <row x14ac:dyDescent="0.25" r="397" customHeight="1" ht="18.75">
      <c r="A397" s="1" t="s">
        <v>1303</v>
      </c>
      <c r="B397" s="1" t="s">
        <v>1878</v>
      </c>
      <c r="C397" s="4">
        <v>11</v>
      </c>
    </row>
    <row x14ac:dyDescent="0.25" r="398" customHeight="1" ht="18.75">
      <c r="A398" s="1" t="s">
        <v>364</v>
      </c>
      <c r="B398" s="1" t="s">
        <v>2280</v>
      </c>
      <c r="C398" s="4">
        <v>4</v>
      </c>
    </row>
    <row x14ac:dyDescent="0.25" r="399" customHeight="1" ht="18.75">
      <c r="A399" s="1" t="s">
        <v>1116</v>
      </c>
      <c r="B399" s="1" t="s">
        <v>1879</v>
      </c>
      <c r="C399" s="4">
        <v>2</v>
      </c>
    </row>
    <row x14ac:dyDescent="0.25" r="400" customHeight="1" ht="18.75">
      <c r="A400" s="1" t="s">
        <v>1506</v>
      </c>
      <c r="B400" s="1" t="s">
        <v>2281</v>
      </c>
      <c r="C400" s="4">
        <v>6</v>
      </c>
    </row>
    <row x14ac:dyDescent="0.25" r="401" customHeight="1" ht="18.75">
      <c r="A401" s="1" t="s">
        <v>578</v>
      </c>
      <c r="B401" s="1" t="s">
        <v>2055</v>
      </c>
      <c r="C401" s="4">
        <v>7</v>
      </c>
    </row>
    <row x14ac:dyDescent="0.25" r="402" customHeight="1" ht="18.75">
      <c r="A402" s="1" t="s">
        <v>3165</v>
      </c>
      <c r="B402" s="1" t="s">
        <v>4808</v>
      </c>
      <c r="C402" s="4">
        <v>27</v>
      </c>
    </row>
    <row x14ac:dyDescent="0.25" r="403" customHeight="1" ht="18.75">
      <c r="A403" s="1" t="s">
        <v>1577</v>
      </c>
      <c r="B403" s="1" t="s">
        <v>4809</v>
      </c>
      <c r="C403" s="4">
        <v>27</v>
      </c>
    </row>
    <row x14ac:dyDescent="0.25" r="404" customHeight="1" ht="18.75">
      <c r="A404" s="1" t="s">
        <v>743</v>
      </c>
      <c r="B404" s="1" t="s">
        <v>1882</v>
      </c>
      <c r="C404" s="4">
        <v>8</v>
      </c>
    </row>
    <row x14ac:dyDescent="0.25" r="405" customHeight="1" ht="18.75">
      <c r="A405" s="1" t="s">
        <v>827</v>
      </c>
      <c r="B405" s="1" t="s">
        <v>2285</v>
      </c>
      <c r="C405" s="4">
        <v>7</v>
      </c>
    </row>
    <row x14ac:dyDescent="0.25" r="406" customHeight="1" ht="18.75">
      <c r="A406" s="1" t="s">
        <v>580</v>
      </c>
      <c r="B406" s="1" t="s">
        <v>1976</v>
      </c>
      <c r="C406" s="4">
        <v>2</v>
      </c>
    </row>
    <row x14ac:dyDescent="0.25" r="407" customHeight="1" ht="18.75">
      <c r="A407" s="1" t="s">
        <v>793</v>
      </c>
      <c r="B407" s="1" t="s">
        <v>4810</v>
      </c>
      <c r="C407" s="4">
        <v>17</v>
      </c>
    </row>
    <row x14ac:dyDescent="0.25" r="408" customHeight="1" ht="18.75">
      <c r="A408" s="1" t="s">
        <v>388</v>
      </c>
      <c r="B408" s="1" t="s">
        <v>4811</v>
      </c>
      <c r="C408" s="4">
        <v>13</v>
      </c>
    </row>
    <row x14ac:dyDescent="0.25" r="409" customHeight="1" ht="18.75">
      <c r="A409" s="1" t="s">
        <v>3080</v>
      </c>
      <c r="B409" s="1" t="s">
        <v>4812</v>
      </c>
      <c r="C409" s="4">
        <v>14</v>
      </c>
    </row>
    <row x14ac:dyDescent="0.25" r="410" customHeight="1" ht="18.75">
      <c r="A410" s="1" t="s">
        <v>903</v>
      </c>
      <c r="B410" s="1" t="s">
        <v>2057</v>
      </c>
      <c r="C410" s="4">
        <v>7</v>
      </c>
    </row>
    <row x14ac:dyDescent="0.25" r="411" customHeight="1" ht="18.75">
      <c r="A411" s="1" t="s">
        <v>1229</v>
      </c>
      <c r="B411" s="1" t="s">
        <v>4813</v>
      </c>
      <c r="C411" s="4">
        <v>49</v>
      </c>
    </row>
    <row x14ac:dyDescent="0.25" r="412" customHeight="1" ht="18.75">
      <c r="A412" s="1" t="s">
        <v>1164</v>
      </c>
      <c r="B412" s="1" t="s">
        <v>4814</v>
      </c>
      <c r="C412" s="4">
        <v>7</v>
      </c>
    </row>
    <row x14ac:dyDescent="0.25" r="413" customHeight="1" ht="18.75">
      <c r="A413" s="1" t="s">
        <v>1117</v>
      </c>
      <c r="B413" s="1" t="s">
        <v>4815</v>
      </c>
      <c r="C413" s="4">
        <v>29</v>
      </c>
    </row>
    <row x14ac:dyDescent="0.25" r="414" customHeight="1" ht="18.75">
      <c r="A414" s="1" t="s">
        <v>585</v>
      </c>
      <c r="B414" s="1" t="s">
        <v>2486</v>
      </c>
      <c r="C414" s="4">
        <v>8</v>
      </c>
    </row>
    <row x14ac:dyDescent="0.25" r="415" customHeight="1" ht="18.75">
      <c r="A415" s="1" t="s">
        <v>1292</v>
      </c>
      <c r="B415" s="1" t="s">
        <v>1884</v>
      </c>
      <c r="C415" s="4">
        <v>5</v>
      </c>
    </row>
    <row x14ac:dyDescent="0.25" r="416" customHeight="1" ht="18.75">
      <c r="A416" s="1" t="s">
        <v>456</v>
      </c>
      <c r="B416" s="1" t="s">
        <v>1885</v>
      </c>
      <c r="C416" s="4">
        <v>12</v>
      </c>
    </row>
    <row x14ac:dyDescent="0.25" r="417" customHeight="1" ht="18.75">
      <c r="A417" s="1" t="s">
        <v>781</v>
      </c>
      <c r="B417" s="1" t="s">
        <v>4816</v>
      </c>
      <c r="C417" s="4">
        <v>53</v>
      </c>
    </row>
    <row x14ac:dyDescent="0.25" r="418" customHeight="1" ht="18.75">
      <c r="A418" s="1" t="s">
        <v>1007</v>
      </c>
      <c r="B418" s="1" t="s">
        <v>1977</v>
      </c>
      <c r="C418" s="4">
        <v>3</v>
      </c>
    </row>
    <row x14ac:dyDescent="0.25" r="419" customHeight="1" ht="18.75">
      <c r="A419" s="1" t="s">
        <v>404</v>
      </c>
      <c r="B419" s="1" t="s">
        <v>4817</v>
      </c>
      <c r="C419" s="4">
        <v>6</v>
      </c>
    </row>
    <row x14ac:dyDescent="0.25" r="420" customHeight="1" ht="18.75">
      <c r="A420" s="1" t="s">
        <v>720</v>
      </c>
      <c r="B420" s="1" t="s">
        <v>4818</v>
      </c>
      <c r="C420" s="4">
        <v>5</v>
      </c>
    </row>
    <row x14ac:dyDescent="0.25" r="421" customHeight="1" ht="18.75">
      <c r="A421" s="1" t="s">
        <v>656</v>
      </c>
      <c r="B421" s="1" t="s">
        <v>4819</v>
      </c>
      <c r="C421" s="4">
        <v>7</v>
      </c>
    </row>
    <row x14ac:dyDescent="0.25" r="422" customHeight="1" ht="18.75">
      <c r="A422" s="1" t="s">
        <v>1369</v>
      </c>
      <c r="B422" s="1" t="s">
        <v>1886</v>
      </c>
      <c r="C422" s="4">
        <v>4</v>
      </c>
    </row>
    <row x14ac:dyDescent="0.25" r="423" customHeight="1" ht="18.75">
      <c r="A423" s="1" t="s">
        <v>1433</v>
      </c>
      <c r="B423" s="1" t="s">
        <v>1887</v>
      </c>
      <c r="C423" s="4">
        <v>0</v>
      </c>
    </row>
    <row x14ac:dyDescent="0.25" r="424" customHeight="1" ht="18.75">
      <c r="A424" s="1" t="s">
        <v>1489</v>
      </c>
      <c r="B424" s="1" t="s">
        <v>4820</v>
      </c>
      <c r="C424" s="4">
        <v>5</v>
      </c>
    </row>
    <row x14ac:dyDescent="0.25" r="425" customHeight="1" ht="18.75">
      <c r="A425" s="1" t="s">
        <v>1156</v>
      </c>
      <c r="B425" s="1" t="s">
        <v>1890</v>
      </c>
      <c r="C425" s="4">
        <v>7</v>
      </c>
    </row>
    <row x14ac:dyDescent="0.25" r="426" customHeight="1" ht="18.75">
      <c r="A426" s="1" t="s">
        <v>562</v>
      </c>
      <c r="B426" s="1" t="s">
        <v>2299</v>
      </c>
      <c r="C426" s="4">
        <v>0</v>
      </c>
    </row>
    <row x14ac:dyDescent="0.25" r="427" customHeight="1" ht="18.75">
      <c r="A427" s="1" t="s">
        <v>1520</v>
      </c>
      <c r="B427" s="1" t="s">
        <v>1891</v>
      </c>
      <c r="C427" s="4">
        <v>1</v>
      </c>
    </row>
    <row x14ac:dyDescent="0.25" r="428" customHeight="1" ht="18.75">
      <c r="A428" s="1" t="s">
        <v>1579</v>
      </c>
      <c r="B428" s="1" t="s">
        <v>4821</v>
      </c>
      <c r="C428" s="4">
        <v>14</v>
      </c>
    </row>
    <row x14ac:dyDescent="0.25" r="429" customHeight="1" ht="18.75">
      <c r="A429" s="1" t="s">
        <v>1337</v>
      </c>
      <c r="B429" s="1" t="s">
        <v>4822</v>
      </c>
      <c r="C429" s="4">
        <v>9</v>
      </c>
    </row>
    <row x14ac:dyDescent="0.25" r="430" customHeight="1" ht="18.75">
      <c r="A430" s="1" t="s">
        <v>842</v>
      </c>
      <c r="B430" s="1" t="s">
        <v>1978</v>
      </c>
      <c r="C430" s="4">
        <v>8</v>
      </c>
    </row>
    <row x14ac:dyDescent="0.25" r="431" customHeight="1" ht="18.75">
      <c r="A431" s="1" t="s">
        <v>1271</v>
      </c>
      <c r="B431" s="1" t="s">
        <v>2488</v>
      </c>
      <c r="C431" s="4">
        <v>9</v>
      </c>
    </row>
    <row x14ac:dyDescent="0.25" r="432" customHeight="1" ht="18.75">
      <c r="A432" s="1" t="s">
        <v>565</v>
      </c>
      <c r="B432" s="1" t="s">
        <v>1892</v>
      </c>
      <c r="C432" s="4">
        <v>6</v>
      </c>
    </row>
    <row x14ac:dyDescent="0.25" r="433" customHeight="1" ht="18.75">
      <c r="A433" s="1" t="s">
        <v>2847</v>
      </c>
      <c r="B433" s="1" t="s">
        <v>4823</v>
      </c>
      <c r="C433" s="4">
        <v>6</v>
      </c>
    </row>
    <row x14ac:dyDescent="0.25" r="434" customHeight="1" ht="18.75">
      <c r="A434" s="1" t="s">
        <v>605</v>
      </c>
      <c r="B434" s="1" t="s">
        <v>4824</v>
      </c>
      <c r="C434" s="4">
        <v>6</v>
      </c>
    </row>
    <row x14ac:dyDescent="0.25" r="435" customHeight="1" ht="18.75">
      <c r="A435" s="1" t="s">
        <v>3600</v>
      </c>
      <c r="B435" s="1" t="s">
        <v>4825</v>
      </c>
      <c r="C435" s="4">
        <v>7</v>
      </c>
    </row>
    <row x14ac:dyDescent="0.25" r="436" customHeight="1" ht="18.75">
      <c r="A436" s="1" t="s">
        <v>1541</v>
      </c>
      <c r="B436" s="1" t="s">
        <v>4826</v>
      </c>
      <c r="C436" s="4">
        <v>21</v>
      </c>
    </row>
    <row x14ac:dyDescent="0.25" r="437" customHeight="1" ht="18.75">
      <c r="A437" s="1" t="s">
        <v>538</v>
      </c>
      <c r="B437" s="1" t="s">
        <v>4827</v>
      </c>
      <c r="C437" s="4">
        <v>29</v>
      </c>
    </row>
    <row x14ac:dyDescent="0.25" r="438" customHeight="1" ht="18.75">
      <c r="A438" s="1" t="s">
        <v>1540</v>
      </c>
      <c r="B438" s="1" t="s">
        <v>4828</v>
      </c>
      <c r="C438" s="4">
        <v>71</v>
      </c>
    </row>
    <row x14ac:dyDescent="0.25" r="439" customHeight="1" ht="18.75">
      <c r="A439" s="1" t="s">
        <v>708</v>
      </c>
      <c r="B439" s="1" t="s">
        <v>4829</v>
      </c>
      <c r="C439" s="4">
        <v>61</v>
      </c>
    </row>
    <row x14ac:dyDescent="0.25" r="440" customHeight="1" ht="18.75">
      <c r="A440" s="1" t="s">
        <v>1368</v>
      </c>
      <c r="B440" s="1" t="s">
        <v>1895</v>
      </c>
      <c r="C440" s="4">
        <v>4</v>
      </c>
    </row>
    <row x14ac:dyDescent="0.25" r="441" customHeight="1" ht="18.75">
      <c r="A441" s="1" t="s">
        <v>1683</v>
      </c>
      <c r="B441" s="1" t="s">
        <v>4830</v>
      </c>
      <c r="C441" s="4">
        <v>1</v>
      </c>
    </row>
    <row x14ac:dyDescent="0.25" r="442" customHeight="1" ht="18.75">
      <c r="A442" s="1" t="s">
        <v>1659</v>
      </c>
      <c r="B442" s="1" t="s">
        <v>4831</v>
      </c>
      <c r="C442" s="4">
        <v>8</v>
      </c>
    </row>
    <row x14ac:dyDescent="0.25" r="443" customHeight="1" ht="18.75">
      <c r="A443" s="1" t="s">
        <v>1241</v>
      </c>
      <c r="B443" s="1" t="s">
        <v>2491</v>
      </c>
      <c r="C443" s="4">
        <v>15</v>
      </c>
    </row>
    <row x14ac:dyDescent="0.25" r="444" customHeight="1" ht="18.75">
      <c r="A444" s="1" t="s">
        <v>575</v>
      </c>
      <c r="B444" s="1" t="s">
        <v>2061</v>
      </c>
      <c r="C444" s="4">
        <v>4</v>
      </c>
    </row>
    <row x14ac:dyDescent="0.25" r="445" customHeight="1" ht="18.75">
      <c r="A445" s="1" t="s">
        <v>845</v>
      </c>
      <c r="B445" s="1" t="s">
        <v>2062</v>
      </c>
      <c r="C445" s="4">
        <v>3</v>
      </c>
    </row>
    <row x14ac:dyDescent="0.25" r="446" customHeight="1" ht="18.75">
      <c r="A446" s="1" t="s">
        <v>1131</v>
      </c>
      <c r="B446" s="1" t="s">
        <v>4832</v>
      </c>
      <c r="C446" s="4">
        <v>10</v>
      </c>
    </row>
    <row x14ac:dyDescent="0.25" r="447" customHeight="1" ht="18.75">
      <c r="A447" s="1" t="s">
        <v>917</v>
      </c>
      <c r="B447" s="1" t="s">
        <v>2063</v>
      </c>
      <c r="C447" s="4">
        <v>11</v>
      </c>
    </row>
    <row x14ac:dyDescent="0.25" r="448" customHeight="1" ht="18.75">
      <c r="A448" s="1" t="s">
        <v>875</v>
      </c>
      <c r="B448" s="1" t="s">
        <v>4833</v>
      </c>
      <c r="C448" s="4">
        <v>16</v>
      </c>
    </row>
    <row x14ac:dyDescent="0.25" r="449" customHeight="1" ht="18.75">
      <c r="A449" s="1" t="s">
        <v>759</v>
      </c>
      <c r="B449" s="1" t="s">
        <v>4834</v>
      </c>
      <c r="C449" s="4">
        <v>2</v>
      </c>
    </row>
    <row x14ac:dyDescent="0.25" r="450" customHeight="1" ht="18.75">
      <c r="A450" s="1" t="s">
        <v>1185</v>
      </c>
      <c r="B450" s="1" t="s">
        <v>1898</v>
      </c>
      <c r="C450" s="4">
        <v>1</v>
      </c>
    </row>
    <row x14ac:dyDescent="0.25" r="451" customHeight="1" ht="18.75">
      <c r="A451" s="1" t="s">
        <v>1299</v>
      </c>
      <c r="B451" s="1" t="s">
        <v>4835</v>
      </c>
      <c r="C451" s="4">
        <v>4</v>
      </c>
    </row>
    <row x14ac:dyDescent="0.25" r="452" customHeight="1" ht="18.75">
      <c r="A452" s="1" t="s">
        <v>567</v>
      </c>
      <c r="B452" s="1" t="s">
        <v>1899</v>
      </c>
      <c r="C452" s="4">
        <v>3</v>
      </c>
    </row>
    <row x14ac:dyDescent="0.25" r="453" customHeight="1" ht="18.75">
      <c r="A453" s="1" t="s">
        <v>709</v>
      </c>
      <c r="B453" s="1" t="s">
        <v>2493</v>
      </c>
      <c r="C453" s="4">
        <v>5</v>
      </c>
    </row>
    <row x14ac:dyDescent="0.25" r="454" customHeight="1" ht="18.75">
      <c r="A454" s="1" t="s">
        <v>1544</v>
      </c>
      <c r="B454" s="1" t="s">
        <v>4836</v>
      </c>
      <c r="C454" s="4">
        <v>4</v>
      </c>
    </row>
    <row x14ac:dyDescent="0.25" r="455" customHeight="1" ht="18.75">
      <c r="A455" s="1" t="s">
        <v>702</v>
      </c>
      <c r="B455" s="1" t="s">
        <v>1900</v>
      </c>
      <c r="C455" s="4">
        <v>9</v>
      </c>
    </row>
    <row x14ac:dyDescent="0.25" r="456" customHeight="1" ht="18.75">
      <c r="A456" s="1" t="s">
        <v>710</v>
      </c>
      <c r="B456" s="1" t="s">
        <v>2065</v>
      </c>
      <c r="C456" s="4">
        <v>91</v>
      </c>
    </row>
    <row x14ac:dyDescent="0.25" r="457" customHeight="1" ht="18.75">
      <c r="A457" s="1" t="s">
        <v>1678</v>
      </c>
      <c r="B457" s="1" t="s">
        <v>4837</v>
      </c>
      <c r="C457" s="4">
        <v>12</v>
      </c>
    </row>
    <row x14ac:dyDescent="0.25" r="458" customHeight="1" ht="18.75">
      <c r="A458" s="1" t="s">
        <v>1508</v>
      </c>
      <c r="B458" s="1" t="s">
        <v>4838</v>
      </c>
      <c r="C458" s="4">
        <v>7</v>
      </c>
    </row>
    <row x14ac:dyDescent="0.25" r="459" customHeight="1" ht="18.75">
      <c r="A459" s="1" t="s">
        <v>1536</v>
      </c>
      <c r="B459" s="1" t="s">
        <v>1901</v>
      </c>
      <c r="C459" s="4">
        <v>11</v>
      </c>
    </row>
    <row x14ac:dyDescent="0.25" r="460" customHeight="1" ht="18.75">
      <c r="A460" s="1" t="s">
        <v>1510</v>
      </c>
      <c r="B460" s="1" t="s">
        <v>1902</v>
      </c>
      <c r="C460" s="4">
        <v>6</v>
      </c>
    </row>
    <row x14ac:dyDescent="0.25" r="461" customHeight="1" ht="18.75">
      <c r="A461" s="1" t="s">
        <v>1044</v>
      </c>
      <c r="B461" s="1" t="s">
        <v>4839</v>
      </c>
      <c r="C461" s="4">
        <v>74</v>
      </c>
    </row>
    <row x14ac:dyDescent="0.25" r="462" customHeight="1" ht="18.75">
      <c r="A462" s="1" t="s">
        <v>1532</v>
      </c>
      <c r="B462" s="1" t="s">
        <v>4840</v>
      </c>
      <c r="C462" s="4">
        <v>9</v>
      </c>
    </row>
    <row x14ac:dyDescent="0.25" r="463" customHeight="1" ht="18.75">
      <c r="A463" s="1" t="s">
        <v>553</v>
      </c>
      <c r="B463" s="1" t="s">
        <v>2495</v>
      </c>
      <c r="C463" s="4">
        <v>21</v>
      </c>
    </row>
    <row x14ac:dyDescent="0.25" r="464" customHeight="1" ht="18.75">
      <c r="A464" s="1" t="s">
        <v>1425</v>
      </c>
      <c r="B464" s="1" t="s">
        <v>2310</v>
      </c>
      <c r="C464" s="4">
        <v>4</v>
      </c>
    </row>
    <row x14ac:dyDescent="0.25" r="465" customHeight="1" ht="18.75">
      <c r="A465" s="1" t="s">
        <v>491</v>
      </c>
      <c r="B465" s="1" t="s">
        <v>2317</v>
      </c>
      <c r="C465" s="4">
        <v>8</v>
      </c>
    </row>
    <row x14ac:dyDescent="0.25" r="466" customHeight="1" ht="18.75">
      <c r="A466" s="1" t="s">
        <v>670</v>
      </c>
      <c r="B466" s="1" t="s">
        <v>1904</v>
      </c>
      <c r="C466" s="4">
        <v>6</v>
      </c>
    </row>
    <row x14ac:dyDescent="0.25" r="467" customHeight="1" ht="18.75">
      <c r="A467" s="1" t="s">
        <v>1458</v>
      </c>
      <c r="B467" s="1" t="s">
        <v>4841</v>
      </c>
      <c r="C467" s="4">
        <v>26</v>
      </c>
    </row>
    <row x14ac:dyDescent="0.25" r="468" customHeight="1" ht="18.75">
      <c r="A468" s="1" t="s">
        <v>1293</v>
      </c>
      <c r="B468" s="1" t="s">
        <v>4842</v>
      </c>
      <c r="C468" s="4">
        <v>29</v>
      </c>
    </row>
    <row x14ac:dyDescent="0.25" r="469" customHeight="1" ht="18.75">
      <c r="A469" s="1" t="s">
        <v>1255</v>
      </c>
      <c r="B469" s="1" t="s">
        <v>4843</v>
      </c>
      <c r="C469" s="4">
        <v>23</v>
      </c>
    </row>
    <row x14ac:dyDescent="0.25" r="470" customHeight="1" ht="18.75">
      <c r="A470" s="1" t="s">
        <v>1175</v>
      </c>
      <c r="B470" s="1" t="s">
        <v>2497</v>
      </c>
      <c r="C470" s="4">
        <v>16</v>
      </c>
    </row>
    <row x14ac:dyDescent="0.25" r="471" customHeight="1" ht="18.75">
      <c r="A471" s="1" t="s">
        <v>1437</v>
      </c>
      <c r="B471" s="1" t="s">
        <v>4844</v>
      </c>
      <c r="C471" s="4">
        <v>22</v>
      </c>
    </row>
    <row x14ac:dyDescent="0.25" r="472" customHeight="1" ht="18.75">
      <c r="A472" s="1" t="s">
        <v>811</v>
      </c>
      <c r="B472" s="1" t="s">
        <v>2067</v>
      </c>
      <c r="C472" s="4">
        <v>11</v>
      </c>
    </row>
    <row x14ac:dyDescent="0.25" r="473" customHeight="1" ht="18.75">
      <c r="A473" s="1" t="s">
        <v>880</v>
      </c>
      <c r="B473" s="1" t="s">
        <v>2318</v>
      </c>
      <c r="C473" s="4">
        <v>2</v>
      </c>
    </row>
    <row x14ac:dyDescent="0.25" r="474" customHeight="1" ht="18.75">
      <c r="A474" s="1" t="s">
        <v>863</v>
      </c>
      <c r="B474" s="1" t="s">
        <v>2319</v>
      </c>
      <c r="C474" s="4">
        <v>3</v>
      </c>
    </row>
    <row x14ac:dyDescent="0.25" r="475" customHeight="1" ht="18.75">
      <c r="A475" s="1" t="s">
        <v>948</v>
      </c>
      <c r="B475" s="1" t="s">
        <v>2498</v>
      </c>
      <c r="C475" s="4">
        <v>7</v>
      </c>
    </row>
    <row x14ac:dyDescent="0.25" r="476" customHeight="1" ht="18.75">
      <c r="A476" s="1" t="s">
        <v>1004</v>
      </c>
      <c r="B476" s="1" t="s">
        <v>2500</v>
      </c>
      <c r="C476" s="4">
        <v>8</v>
      </c>
    </row>
    <row x14ac:dyDescent="0.25" r="477" customHeight="1" ht="18.75">
      <c r="A477" s="1" t="s">
        <v>840</v>
      </c>
      <c r="B477" s="1" t="s">
        <v>4845</v>
      </c>
      <c r="C477" s="4">
        <v>12</v>
      </c>
    </row>
    <row x14ac:dyDescent="0.25" r="478" customHeight="1" ht="18.75">
      <c r="A478" s="1" t="s">
        <v>549</v>
      </c>
      <c r="B478" s="1" t="s">
        <v>4846</v>
      </c>
      <c r="C478" s="4">
        <v>28</v>
      </c>
    </row>
    <row x14ac:dyDescent="0.25" r="479" customHeight="1" ht="18.75">
      <c r="A479" s="1" t="s">
        <v>1037</v>
      </c>
      <c r="B479" s="1" t="s">
        <v>4847</v>
      </c>
      <c r="C479" s="4">
        <v>19</v>
      </c>
    </row>
    <row x14ac:dyDescent="0.25" r="480" customHeight="1" ht="18.75">
      <c r="A480" s="1" t="s">
        <v>1179</v>
      </c>
      <c r="B480" s="1" t="s">
        <v>1907</v>
      </c>
      <c r="C480" s="4">
        <v>14</v>
      </c>
    </row>
    <row x14ac:dyDescent="0.25" r="481" customHeight="1" ht="18.75">
      <c r="A481" s="1" t="s">
        <v>791</v>
      </c>
      <c r="B481" s="1" t="s">
        <v>2323</v>
      </c>
      <c r="C481" s="4">
        <v>14</v>
      </c>
    </row>
    <row x14ac:dyDescent="0.25" r="482" customHeight="1" ht="18.75">
      <c r="A482" s="1" t="s">
        <v>583</v>
      </c>
      <c r="B482" s="1" t="s">
        <v>4848</v>
      </c>
      <c r="C482" s="4">
        <v>7</v>
      </c>
    </row>
    <row x14ac:dyDescent="0.25" r="483" customHeight="1" ht="18.75">
      <c r="A483" s="1" t="s">
        <v>478</v>
      </c>
      <c r="B483" s="1" t="s">
        <v>2327</v>
      </c>
      <c r="C483" s="4">
        <v>23</v>
      </c>
    </row>
    <row x14ac:dyDescent="0.25" r="484" customHeight="1" ht="18.75">
      <c r="A484" s="1" t="s">
        <v>787</v>
      </c>
      <c r="B484" s="1" t="s">
        <v>1908</v>
      </c>
      <c r="C484" s="4">
        <v>6</v>
      </c>
    </row>
    <row x14ac:dyDescent="0.25" r="485" customHeight="1" ht="18.75">
      <c r="A485" s="1" t="s">
        <v>974</v>
      </c>
      <c r="B485" s="1" t="s">
        <v>4849</v>
      </c>
      <c r="C485" s="4">
        <v>7</v>
      </c>
    </row>
    <row x14ac:dyDescent="0.25" r="486" customHeight="1" ht="18.75">
      <c r="A486" s="1" t="s">
        <v>1497</v>
      </c>
      <c r="B486" s="1" t="s">
        <v>1909</v>
      </c>
      <c r="C486" s="4">
        <v>11</v>
      </c>
    </row>
    <row x14ac:dyDescent="0.25" r="487" customHeight="1" ht="18.75">
      <c r="A487" s="1" t="s">
        <v>1118</v>
      </c>
      <c r="B487" s="1" t="s">
        <v>2502</v>
      </c>
      <c r="C487" s="4">
        <v>3</v>
      </c>
    </row>
    <row x14ac:dyDescent="0.25" r="488" customHeight="1" ht="18.75">
      <c r="A488" s="1" t="s">
        <v>1407</v>
      </c>
      <c r="B488" s="1" t="s">
        <v>1911</v>
      </c>
      <c r="C488" s="4">
        <v>12</v>
      </c>
    </row>
    <row x14ac:dyDescent="0.25" r="489" customHeight="1" ht="18.75">
      <c r="A489" s="1" t="s">
        <v>839</v>
      </c>
      <c r="B489" s="1" t="s">
        <v>4850</v>
      </c>
      <c r="C489" s="4">
        <v>35</v>
      </c>
    </row>
    <row x14ac:dyDescent="0.25" r="490" customHeight="1" ht="18.75">
      <c r="A490" s="1" t="s">
        <v>1053</v>
      </c>
      <c r="B490" s="1" t="s">
        <v>1912</v>
      </c>
      <c r="C490" s="4">
        <v>4</v>
      </c>
    </row>
    <row x14ac:dyDescent="0.25" r="491" customHeight="1" ht="18.75">
      <c r="A491" s="1" t="s">
        <v>4533</v>
      </c>
      <c r="B491" s="1" t="s">
        <v>4851</v>
      </c>
      <c r="C491" s="4">
        <v>31</v>
      </c>
    </row>
    <row x14ac:dyDescent="0.25" r="492" customHeight="1" ht="18.75">
      <c r="A492" s="1" t="s">
        <v>942</v>
      </c>
      <c r="B492" s="1" t="s">
        <v>4852</v>
      </c>
      <c r="C492" s="4">
        <v>15</v>
      </c>
    </row>
    <row x14ac:dyDescent="0.25" r="493" customHeight="1" ht="18.75">
      <c r="A493" s="1" t="s">
        <v>586</v>
      </c>
      <c r="B493" s="1" t="s">
        <v>4853</v>
      </c>
      <c r="C493" s="4">
        <v>9</v>
      </c>
    </row>
    <row x14ac:dyDescent="0.25" r="494" customHeight="1" ht="18.75">
      <c r="A494" s="1" t="s">
        <v>1334</v>
      </c>
      <c r="B494" s="1" t="s">
        <v>2335</v>
      </c>
      <c r="C494" s="4">
        <v>4</v>
      </c>
    </row>
    <row x14ac:dyDescent="0.25" r="495" customHeight="1" ht="18.75">
      <c r="A495" s="1" t="s">
        <v>1362</v>
      </c>
      <c r="B495" s="1" t="s">
        <v>4854</v>
      </c>
      <c r="C495" s="4">
        <v>20</v>
      </c>
    </row>
    <row x14ac:dyDescent="0.25" r="496" customHeight="1" ht="18.75">
      <c r="A496" s="1" t="s">
        <v>834</v>
      </c>
      <c r="B496" s="1" t="s">
        <v>4855</v>
      </c>
      <c r="C496" s="4">
        <v>21</v>
      </c>
    </row>
    <row x14ac:dyDescent="0.25" r="497" customHeight="1" ht="18.75">
      <c r="A497" s="1" t="s">
        <v>1663</v>
      </c>
      <c r="B497" s="1" t="s">
        <v>4856</v>
      </c>
      <c r="C497" s="4">
        <v>14</v>
      </c>
    </row>
    <row x14ac:dyDescent="0.25" r="498" customHeight="1" ht="18.75">
      <c r="A498" s="1" t="s">
        <v>987</v>
      </c>
      <c r="B498" s="1" t="s">
        <v>2070</v>
      </c>
      <c r="C498" s="4">
        <v>0</v>
      </c>
    </row>
    <row x14ac:dyDescent="0.25" r="499" customHeight="1" ht="18.75">
      <c r="A499" s="1" t="s">
        <v>468</v>
      </c>
      <c r="B499" s="1" t="s">
        <v>2341</v>
      </c>
      <c r="C499" s="4">
        <v>10</v>
      </c>
    </row>
    <row x14ac:dyDescent="0.25" r="500" customHeight="1" ht="18.75">
      <c r="A500" s="1" t="s">
        <v>1028</v>
      </c>
      <c r="B500" s="1" t="s">
        <v>2342</v>
      </c>
      <c r="C500" s="4">
        <v>112</v>
      </c>
    </row>
    <row x14ac:dyDescent="0.25" r="501" customHeight="1" ht="18.75">
      <c r="A501" s="1" t="s">
        <v>4513</v>
      </c>
      <c r="B501" s="1" t="s">
        <v>4857</v>
      </c>
      <c r="C501" s="4">
        <v>144</v>
      </c>
    </row>
    <row x14ac:dyDescent="0.25" r="502" customHeight="1" ht="18.75">
      <c r="A502" s="1" t="s">
        <v>1081</v>
      </c>
      <c r="B502" s="1" t="s">
        <v>1913</v>
      </c>
      <c r="C502" s="4">
        <v>9</v>
      </c>
    </row>
    <row x14ac:dyDescent="0.25" r="503" customHeight="1" ht="18.75">
      <c r="A503" s="1" t="s">
        <v>1417</v>
      </c>
      <c r="B503" s="1" t="s">
        <v>4858</v>
      </c>
      <c r="C503" s="4">
        <v>5</v>
      </c>
    </row>
    <row x14ac:dyDescent="0.25" r="504" customHeight="1" ht="18.75">
      <c r="A504" s="1" t="s">
        <v>1417</v>
      </c>
      <c r="B504" s="1" t="s">
        <v>4858</v>
      </c>
      <c r="C504" s="4">
        <v>4</v>
      </c>
    </row>
    <row x14ac:dyDescent="0.25" r="505" customHeight="1" ht="18.75">
      <c r="A505" s="1" t="s">
        <v>579</v>
      </c>
      <c r="B505" s="1" t="s">
        <v>1914</v>
      </c>
      <c r="C505" s="4">
        <v>1</v>
      </c>
    </row>
    <row x14ac:dyDescent="0.25" r="506" customHeight="1" ht="18.75">
      <c r="A506" s="1" t="s">
        <v>719</v>
      </c>
      <c r="B506" s="1" t="s">
        <v>4859</v>
      </c>
      <c r="C506" s="4">
        <v>7</v>
      </c>
    </row>
    <row x14ac:dyDescent="0.25" r="507" customHeight="1" ht="18.75">
      <c r="A507" s="1" t="s">
        <v>780</v>
      </c>
      <c r="B507" s="1" t="s">
        <v>4860</v>
      </c>
      <c r="C507" s="4">
        <v>7</v>
      </c>
    </row>
    <row x14ac:dyDescent="0.25" r="508" customHeight="1" ht="18.75">
      <c r="A508" s="1" t="s">
        <v>1500</v>
      </c>
      <c r="B508" s="1" t="s">
        <v>4861</v>
      </c>
      <c r="C508" s="4">
        <v>18</v>
      </c>
    </row>
    <row x14ac:dyDescent="0.25" r="509" customHeight="1" ht="18.75">
      <c r="A509" s="1" t="s">
        <v>804</v>
      </c>
      <c r="B509" s="1" t="s">
        <v>2345</v>
      </c>
      <c r="C509" s="4">
        <v>3</v>
      </c>
    </row>
    <row x14ac:dyDescent="0.25" r="510" customHeight="1" ht="18.75">
      <c r="A510" s="1" t="s">
        <v>1364</v>
      </c>
      <c r="B510" s="1" t="s">
        <v>4862</v>
      </c>
      <c r="C510" s="4">
        <v>7</v>
      </c>
    </row>
    <row x14ac:dyDescent="0.25" r="511" customHeight="1" ht="18.75">
      <c r="A511" s="1" t="s">
        <v>1282</v>
      </c>
      <c r="B511" s="1" t="s">
        <v>2348</v>
      </c>
      <c r="C511" s="4">
        <v>18</v>
      </c>
    </row>
    <row x14ac:dyDescent="0.25" r="512" customHeight="1" ht="18.75">
      <c r="A512" s="1" t="s">
        <v>1145</v>
      </c>
      <c r="B512" s="1" t="s">
        <v>1916</v>
      </c>
      <c r="C512" s="4">
        <v>2</v>
      </c>
    </row>
    <row x14ac:dyDescent="0.25" r="513" customHeight="1" ht="18.75">
      <c r="A513" s="1" t="s">
        <v>1664</v>
      </c>
      <c r="B513" s="1" t="s">
        <v>2071</v>
      </c>
      <c r="C513" s="4">
        <v>8</v>
      </c>
    </row>
    <row x14ac:dyDescent="0.25" r="514" customHeight="1" ht="18.75">
      <c r="A514" s="1" t="s">
        <v>1519</v>
      </c>
      <c r="B514" s="1" t="s">
        <v>4863</v>
      </c>
      <c r="C514" s="4">
        <v>105</v>
      </c>
    </row>
    <row x14ac:dyDescent="0.25" r="515" customHeight="1" ht="18.75">
      <c r="A515" s="1" t="s">
        <v>454</v>
      </c>
      <c r="B515" s="1" t="s">
        <v>4864</v>
      </c>
      <c r="C515" s="4">
        <v>2</v>
      </c>
    </row>
    <row x14ac:dyDescent="0.25" r="516" customHeight="1" ht="18.75">
      <c r="A516" s="1" t="s">
        <v>1265</v>
      </c>
      <c r="B516" s="1" t="s">
        <v>4865</v>
      </c>
      <c r="C516" s="4">
        <v>5</v>
      </c>
    </row>
    <row x14ac:dyDescent="0.25" r="517" customHeight="1" ht="18.75">
      <c r="A517" s="1" t="s">
        <v>1353</v>
      </c>
      <c r="B517" s="1" t="s">
        <v>1918</v>
      </c>
      <c r="C517" s="4">
        <v>17</v>
      </c>
    </row>
    <row x14ac:dyDescent="0.25" r="518" customHeight="1" ht="18.75">
      <c r="A518" s="1" t="s">
        <v>1575</v>
      </c>
      <c r="B518" s="1" t="s">
        <v>2503</v>
      </c>
      <c r="C518" s="4">
        <v>74</v>
      </c>
    </row>
    <row x14ac:dyDescent="0.25" r="519" customHeight="1" ht="18.75">
      <c r="A519" s="1" t="s">
        <v>502</v>
      </c>
      <c r="B519" s="1" t="s">
        <v>2353</v>
      </c>
      <c r="C519" s="4">
        <v>14</v>
      </c>
    </row>
    <row x14ac:dyDescent="0.25" r="520" customHeight="1" ht="18.75">
      <c r="A520" s="1" t="s">
        <v>1198</v>
      </c>
      <c r="B520" s="1" t="s">
        <v>4866</v>
      </c>
      <c r="C520" s="4">
        <v>6</v>
      </c>
    </row>
    <row x14ac:dyDescent="0.25" r="521" customHeight="1" ht="18.75">
      <c r="A521" s="1" t="s">
        <v>615</v>
      </c>
      <c r="B521" s="1" t="s">
        <v>1919</v>
      </c>
      <c r="C521" s="4">
        <v>7</v>
      </c>
    </row>
    <row x14ac:dyDescent="0.25" r="522" customHeight="1" ht="18.75">
      <c r="A522" s="1" t="s">
        <v>1240</v>
      </c>
      <c r="B522" s="1" t="s">
        <v>4867</v>
      </c>
      <c r="C522" s="4">
        <v>13</v>
      </c>
    </row>
    <row x14ac:dyDescent="0.25" r="523" customHeight="1" ht="18.75">
      <c r="A523" s="1" t="s">
        <v>1662</v>
      </c>
      <c r="B523" s="1" t="s">
        <v>4868</v>
      </c>
      <c r="C523" s="4">
        <v>13</v>
      </c>
    </row>
    <row x14ac:dyDescent="0.25" r="524" customHeight="1" ht="18.75">
      <c r="A524" s="1" t="s">
        <v>619</v>
      </c>
      <c r="B524" s="1" t="s">
        <v>2355</v>
      </c>
      <c r="C524" s="4">
        <v>4</v>
      </c>
    </row>
    <row x14ac:dyDescent="0.25" r="525" customHeight="1" ht="18.75">
      <c r="A525" s="1" t="s">
        <v>1310</v>
      </c>
      <c r="B525" s="1" t="s">
        <v>4869</v>
      </c>
      <c r="C525" s="4">
        <v>8</v>
      </c>
    </row>
    <row x14ac:dyDescent="0.25" r="526" customHeight="1" ht="18.75">
      <c r="A526" s="1" t="s">
        <v>904</v>
      </c>
      <c r="B526" s="1" t="s">
        <v>4870</v>
      </c>
      <c r="C526" s="4">
        <v>15</v>
      </c>
    </row>
    <row x14ac:dyDescent="0.25" r="527" customHeight="1" ht="18.75">
      <c r="A527" s="1" t="s">
        <v>540</v>
      </c>
      <c r="B527" s="1" t="s">
        <v>2358</v>
      </c>
      <c r="C527" s="4">
        <v>6</v>
      </c>
    </row>
    <row x14ac:dyDescent="0.25" r="528" customHeight="1" ht="18.75">
      <c r="A528" s="1" t="s">
        <v>1000</v>
      </c>
      <c r="B528" s="1" t="s">
        <v>1920</v>
      </c>
      <c r="C528" s="4">
        <v>5</v>
      </c>
    </row>
    <row x14ac:dyDescent="0.25" r="529" customHeight="1" ht="18.75">
      <c r="A529" s="1" t="s">
        <v>1058</v>
      </c>
      <c r="B529" s="1" t="s">
        <v>4871</v>
      </c>
      <c r="C529" s="4">
        <v>14</v>
      </c>
    </row>
    <row x14ac:dyDescent="0.25" r="530" customHeight="1" ht="18.75">
      <c r="A530" s="1" t="s">
        <v>471</v>
      </c>
      <c r="B530" s="1" t="s">
        <v>4872</v>
      </c>
      <c r="C530" s="4">
        <v>11</v>
      </c>
    </row>
    <row x14ac:dyDescent="0.25" r="531" customHeight="1" ht="18.75">
      <c r="A531" s="1" t="s">
        <v>735</v>
      </c>
      <c r="B531" s="1" t="s">
        <v>2361</v>
      </c>
      <c r="C531" s="4">
        <v>2</v>
      </c>
    </row>
    <row x14ac:dyDescent="0.25" r="532" customHeight="1" ht="18.75">
      <c r="A532" s="1" t="s">
        <v>1404</v>
      </c>
      <c r="B532" s="1" t="s">
        <v>4873</v>
      </c>
      <c r="C532" s="4">
        <v>11</v>
      </c>
    </row>
    <row x14ac:dyDescent="0.25" r="533" customHeight="1" ht="18.75">
      <c r="A533" s="1" t="s">
        <v>1216</v>
      </c>
      <c r="B533" s="1" t="s">
        <v>1922</v>
      </c>
      <c r="C533" s="4">
        <v>9</v>
      </c>
    </row>
    <row x14ac:dyDescent="0.25" r="534" customHeight="1" ht="18.75">
      <c r="A534" s="1" t="s">
        <v>1191</v>
      </c>
      <c r="B534" s="1" t="s">
        <v>4874</v>
      </c>
      <c r="C534" s="4">
        <v>41</v>
      </c>
    </row>
    <row x14ac:dyDescent="0.25" r="535" customHeight="1" ht="18.75">
      <c r="A535" s="1" t="s">
        <v>1694</v>
      </c>
      <c r="B535" s="1" t="s">
        <v>4875</v>
      </c>
      <c r="C535" s="4">
        <v>3</v>
      </c>
    </row>
    <row x14ac:dyDescent="0.25" r="536" customHeight="1" ht="18.75">
      <c r="A536" s="1" t="s">
        <v>944</v>
      </c>
      <c r="B536" s="1" t="s">
        <v>2073</v>
      </c>
      <c r="C536" s="4">
        <v>3</v>
      </c>
    </row>
    <row x14ac:dyDescent="0.25" r="537" customHeight="1" ht="18.75">
      <c r="A537" s="1" t="s">
        <v>1244</v>
      </c>
      <c r="B537" s="1" t="s">
        <v>2365</v>
      </c>
      <c r="C537" s="4">
        <v>8</v>
      </c>
    </row>
    <row x14ac:dyDescent="0.25" r="538" customHeight="1" ht="18.75">
      <c r="A538" s="1" t="s">
        <v>1543</v>
      </c>
      <c r="B538" s="1" t="s">
        <v>1923</v>
      </c>
      <c r="C538" s="4">
        <v>1</v>
      </c>
    </row>
    <row x14ac:dyDescent="0.25" r="539" customHeight="1" ht="18.75">
      <c r="A539" s="1" t="s">
        <v>3076</v>
      </c>
      <c r="B539" s="1" t="s">
        <v>4876</v>
      </c>
      <c r="C539" s="4">
        <v>10</v>
      </c>
    </row>
    <row x14ac:dyDescent="0.25" r="540" customHeight="1" ht="18.75">
      <c r="A540" s="1" t="s">
        <v>1423</v>
      </c>
      <c r="B540" s="1" t="s">
        <v>4877</v>
      </c>
      <c r="C540" s="4">
        <v>13</v>
      </c>
    </row>
    <row x14ac:dyDescent="0.25" r="541" customHeight="1" ht="18.75">
      <c r="A541" s="1" t="s">
        <v>382</v>
      </c>
      <c r="B541" s="1" t="s">
        <v>4878</v>
      </c>
      <c r="C541" s="4">
        <v>77</v>
      </c>
    </row>
    <row x14ac:dyDescent="0.25" r="542" customHeight="1" ht="18.75">
      <c r="A542" s="1" t="s">
        <v>1623</v>
      </c>
      <c r="B542" s="1" t="s">
        <v>4879</v>
      </c>
      <c r="C542" s="4">
        <v>14</v>
      </c>
    </row>
    <row x14ac:dyDescent="0.25" r="543" customHeight="1" ht="18.75">
      <c r="A543" s="1" t="s">
        <v>1050</v>
      </c>
      <c r="B543" s="1" t="s">
        <v>2368</v>
      </c>
      <c r="C543" s="4">
        <v>5</v>
      </c>
    </row>
    <row x14ac:dyDescent="0.25" r="544" customHeight="1" ht="18.75">
      <c r="A544" s="1" t="s">
        <v>1515</v>
      </c>
      <c r="B544" s="1" t="s">
        <v>1925</v>
      </c>
      <c r="C544" s="4">
        <v>4</v>
      </c>
    </row>
    <row x14ac:dyDescent="0.25" r="545" customHeight="1" ht="18.75">
      <c r="A545" s="1" t="s">
        <v>641</v>
      </c>
      <c r="B545" s="1" t="s">
        <v>1926</v>
      </c>
      <c r="C545" s="4">
        <v>5</v>
      </c>
    </row>
    <row x14ac:dyDescent="0.25" r="546" customHeight="1" ht="18.75">
      <c r="A546" s="1" t="s">
        <v>3916</v>
      </c>
      <c r="B546" s="1" t="s">
        <v>4880</v>
      </c>
      <c r="C546" s="4">
        <v>37</v>
      </c>
    </row>
    <row x14ac:dyDescent="0.25" r="547" customHeight="1" ht="18.75">
      <c r="A547" s="1" t="s">
        <v>606</v>
      </c>
      <c r="B547" s="1" t="s">
        <v>2372</v>
      </c>
      <c r="C547" s="4">
        <v>1</v>
      </c>
    </row>
    <row x14ac:dyDescent="0.25" r="548" customHeight="1" ht="18.75">
      <c r="A548" s="1" t="s">
        <v>514</v>
      </c>
      <c r="B548" s="1" t="s">
        <v>4881</v>
      </c>
      <c r="C548" s="4">
        <v>9</v>
      </c>
    </row>
    <row x14ac:dyDescent="0.25" r="549" customHeight="1" ht="18.75">
      <c r="A549" s="1" t="s">
        <v>594</v>
      </c>
      <c r="B549" s="1" t="s">
        <v>4882</v>
      </c>
      <c r="C549" s="4">
        <v>39</v>
      </c>
    </row>
    <row x14ac:dyDescent="0.25" r="550" customHeight="1" ht="18.75">
      <c r="A550" s="1" t="s">
        <v>739</v>
      </c>
      <c r="B550" s="1" t="s">
        <v>1927</v>
      </c>
      <c r="C550" s="4">
        <v>16</v>
      </c>
    </row>
    <row x14ac:dyDescent="0.25" r="551" customHeight="1" ht="18.75">
      <c r="A551" s="1" t="s">
        <v>1246</v>
      </c>
      <c r="B551" s="1" t="s">
        <v>1929</v>
      </c>
      <c r="C551" s="4">
        <v>8</v>
      </c>
    </row>
    <row x14ac:dyDescent="0.25" r="552" customHeight="1" ht="18.75">
      <c r="A552" s="1" t="s">
        <v>1281</v>
      </c>
      <c r="B552" s="1" t="s">
        <v>4883</v>
      </c>
      <c r="C552" s="4">
        <v>14</v>
      </c>
    </row>
    <row x14ac:dyDescent="0.25" r="553" customHeight="1" ht="18.75">
      <c r="A553" s="1" t="s">
        <v>1297</v>
      </c>
      <c r="B553" s="1" t="s">
        <v>4884</v>
      </c>
      <c r="C553" s="4">
        <v>9</v>
      </c>
    </row>
    <row x14ac:dyDescent="0.25" r="554" customHeight="1" ht="18.75">
      <c r="A554" s="1" t="s">
        <v>2867</v>
      </c>
      <c r="B554" s="1" t="s">
        <v>4885</v>
      </c>
      <c r="C554" s="4">
        <v>5</v>
      </c>
    </row>
    <row x14ac:dyDescent="0.25" r="555" customHeight="1" ht="18.75">
      <c r="A555" s="1" t="s">
        <v>359</v>
      </c>
      <c r="B555" s="1" t="s">
        <v>4886</v>
      </c>
      <c r="C555" s="4">
        <v>38</v>
      </c>
    </row>
    <row x14ac:dyDescent="0.25" r="556" customHeight="1" ht="18.75">
      <c r="A556" s="1" t="s">
        <v>595</v>
      </c>
      <c r="B556" s="1" t="s">
        <v>2508</v>
      </c>
      <c r="C556" s="4">
        <v>15</v>
      </c>
    </row>
    <row x14ac:dyDescent="0.25" r="557" customHeight="1" ht="18.75">
      <c r="A557" s="1" t="s">
        <v>486</v>
      </c>
      <c r="B557" s="1" t="s">
        <v>4887</v>
      </c>
      <c r="C557" s="4">
        <v>29</v>
      </c>
    </row>
    <row x14ac:dyDescent="0.25" r="558" customHeight="1" ht="18.75">
      <c r="A558" s="1" t="s">
        <v>1139</v>
      </c>
      <c r="B558" s="1" t="s">
        <v>4888</v>
      </c>
      <c r="C558" s="4">
        <v>50</v>
      </c>
    </row>
    <row x14ac:dyDescent="0.25" r="559" customHeight="1" ht="18.75">
      <c r="A559" s="1" t="s">
        <v>501</v>
      </c>
      <c r="B559" s="1" t="s">
        <v>1932</v>
      </c>
      <c r="C559" s="4">
        <v>3</v>
      </c>
    </row>
    <row x14ac:dyDescent="0.25" r="560" customHeight="1" ht="18.75">
      <c r="A560" s="1" t="s">
        <v>1129</v>
      </c>
      <c r="B560" s="1" t="s">
        <v>1933</v>
      </c>
      <c r="C560" s="4">
        <v>3</v>
      </c>
    </row>
    <row x14ac:dyDescent="0.25" r="561" customHeight="1" ht="18.75">
      <c r="A561" s="1" t="s">
        <v>1513</v>
      </c>
      <c r="B561" s="1" t="s">
        <v>4889</v>
      </c>
      <c r="C561" s="4">
        <v>23</v>
      </c>
    </row>
    <row x14ac:dyDescent="0.25" r="562" customHeight="1" ht="18.75">
      <c r="A562" s="1" t="s">
        <v>749</v>
      </c>
      <c r="B562" s="1" t="s">
        <v>4890</v>
      </c>
      <c r="C562" s="4">
        <v>29</v>
      </c>
    </row>
    <row x14ac:dyDescent="0.25" r="563" customHeight="1" ht="18.75">
      <c r="A563" s="1" t="s">
        <v>1190</v>
      </c>
      <c r="B563" s="1" t="s">
        <v>4891</v>
      </c>
      <c r="C563" s="4">
        <v>9</v>
      </c>
    </row>
    <row x14ac:dyDescent="0.25" r="564" customHeight="1" ht="18.75">
      <c r="A564" s="1" t="s">
        <v>435</v>
      </c>
      <c r="B564" s="1" t="s">
        <v>4892</v>
      </c>
      <c r="C564" s="4">
        <v>6</v>
      </c>
    </row>
    <row x14ac:dyDescent="0.25" r="565" customHeight="1" ht="18.75">
      <c r="A565" s="1" t="s">
        <v>1011</v>
      </c>
      <c r="B565" s="1" t="s">
        <v>4893</v>
      </c>
      <c r="C565" s="4">
        <v>18</v>
      </c>
    </row>
    <row x14ac:dyDescent="0.25" r="566" customHeight="1" ht="18.75">
      <c r="A566" s="1" t="s">
        <v>1512</v>
      </c>
      <c r="B566" s="1" t="s">
        <v>4894</v>
      </c>
      <c r="C566" s="4">
        <v>15</v>
      </c>
    </row>
    <row x14ac:dyDescent="0.25" r="567" customHeight="1" ht="18.75">
      <c r="A567" s="1" t="s">
        <v>1394</v>
      </c>
      <c r="B567" s="25" t="s">
        <v>4895</v>
      </c>
      <c r="C567" s="4">
        <v>7</v>
      </c>
    </row>
    <row x14ac:dyDescent="0.25" r="568" customHeight="1" ht="18.75">
      <c r="A568" s="1" t="s">
        <v>806</v>
      </c>
      <c r="B568" s="1" t="s">
        <v>4896</v>
      </c>
      <c r="C568" s="4">
        <v>33</v>
      </c>
    </row>
    <row x14ac:dyDescent="0.25" r="569" customHeight="1" ht="18.75">
      <c r="A569" s="1" t="s">
        <v>462</v>
      </c>
      <c r="B569" s="1" t="s">
        <v>4897</v>
      </c>
      <c r="C569" s="4">
        <v>13</v>
      </c>
    </row>
    <row x14ac:dyDescent="0.25" r="570" customHeight="1" ht="18.75">
      <c r="A570" s="1" t="s">
        <v>986</v>
      </c>
      <c r="B570" s="1" t="s">
        <v>2077</v>
      </c>
      <c r="C570" s="4">
        <v>13</v>
      </c>
    </row>
    <row x14ac:dyDescent="0.25" r="571" customHeight="1" ht="18.75">
      <c r="A571" s="1" t="s">
        <v>1626</v>
      </c>
      <c r="B571" s="1" t="s">
        <v>4898</v>
      </c>
      <c r="C571" s="4">
        <v>4</v>
      </c>
    </row>
    <row x14ac:dyDescent="0.25" r="572" customHeight="1" ht="18.75">
      <c r="A572" s="1" t="s">
        <v>3561</v>
      </c>
      <c r="B572" s="1" t="s">
        <v>4899</v>
      </c>
      <c r="C572" s="4">
        <v>77</v>
      </c>
    </row>
    <row x14ac:dyDescent="0.25" r="573" customHeight="1" ht="18.75">
      <c r="A573" s="1" t="s">
        <v>1205</v>
      </c>
      <c r="B573" s="1" t="s">
        <v>2386</v>
      </c>
      <c r="C573" s="4">
        <v>4</v>
      </c>
    </row>
    <row x14ac:dyDescent="0.25" r="574" customHeight="1" ht="18.75">
      <c r="A574" s="1" t="s">
        <v>1130</v>
      </c>
      <c r="B574" s="1" t="s">
        <v>2079</v>
      </c>
      <c r="C574" s="4">
        <v>4</v>
      </c>
    </row>
    <row x14ac:dyDescent="0.25" r="575" customHeight="1" ht="18.75">
      <c r="A575" s="1" t="s">
        <v>1259</v>
      </c>
      <c r="B575" s="1" t="s">
        <v>4900</v>
      </c>
      <c r="C575" s="4">
        <v>14</v>
      </c>
    </row>
    <row x14ac:dyDescent="0.25" r="576" customHeight="1" ht="18.75">
      <c r="A576" s="1" t="s">
        <v>1451</v>
      </c>
      <c r="B576" s="1" t="s">
        <v>4901</v>
      </c>
      <c r="C576" s="4">
        <v>7</v>
      </c>
    </row>
    <row x14ac:dyDescent="0.25" r="577" customHeight="1" ht="18.75">
      <c r="A577" s="1" t="s">
        <v>925</v>
      </c>
      <c r="B577" s="1" t="s">
        <v>1935</v>
      </c>
      <c r="C577" s="4">
        <v>5</v>
      </c>
    </row>
    <row x14ac:dyDescent="0.25" r="578" customHeight="1" ht="18.75">
      <c r="A578" s="1" t="s">
        <v>1450</v>
      </c>
      <c r="B578" s="1" t="s">
        <v>2387</v>
      </c>
      <c r="C578" s="4">
        <v>5</v>
      </c>
    </row>
    <row x14ac:dyDescent="0.25" r="579" customHeight="1" ht="18.75">
      <c r="A579" s="1" t="s">
        <v>697</v>
      </c>
      <c r="B579" s="1" t="s">
        <v>1936</v>
      </c>
      <c r="C579" s="4">
        <v>6</v>
      </c>
    </row>
    <row x14ac:dyDescent="0.25" r="580" customHeight="1" ht="18.75">
      <c r="A580" s="1" t="s">
        <v>1047</v>
      </c>
      <c r="B580" s="1" t="s">
        <v>4902</v>
      </c>
      <c r="C580" s="4">
        <v>26</v>
      </c>
    </row>
    <row x14ac:dyDescent="0.25" r="581" customHeight="1" ht="18.75">
      <c r="A581" s="1" t="s">
        <v>848</v>
      </c>
      <c r="B581" s="1" t="s">
        <v>4903</v>
      </c>
      <c r="C581" s="4">
        <v>6</v>
      </c>
    </row>
    <row x14ac:dyDescent="0.25" r="582" customHeight="1" ht="18.75">
      <c r="A582" s="1" t="s">
        <v>1653</v>
      </c>
      <c r="B582" s="1" t="s">
        <v>2392</v>
      </c>
      <c r="C582" s="4">
        <v>0</v>
      </c>
    </row>
    <row x14ac:dyDescent="0.25" r="583" customHeight="1" ht="18.75">
      <c r="A583" s="1" t="s">
        <v>1672</v>
      </c>
      <c r="B583" s="1" t="s">
        <v>4904</v>
      </c>
      <c r="C583" s="4">
        <v>44</v>
      </c>
    </row>
    <row x14ac:dyDescent="0.25" r="584" customHeight="1" ht="18.75">
      <c r="A584" s="1" t="s">
        <v>1533</v>
      </c>
      <c r="B584" s="1" t="s">
        <v>1938</v>
      </c>
      <c r="C584" s="4">
        <v>3</v>
      </c>
    </row>
    <row x14ac:dyDescent="0.25" r="585" customHeight="1" ht="18.75">
      <c r="A585" s="1" t="s">
        <v>1401</v>
      </c>
      <c r="B585" s="1" t="s">
        <v>1940</v>
      </c>
      <c r="C585" s="4">
        <v>37</v>
      </c>
    </row>
    <row x14ac:dyDescent="0.25" r="586" customHeight="1" ht="18.75">
      <c r="A586" s="1" t="s">
        <v>4516</v>
      </c>
      <c r="B586" s="1" t="s">
        <v>4905</v>
      </c>
      <c r="C586" s="4">
        <v>0</v>
      </c>
    </row>
    <row x14ac:dyDescent="0.25" r="587" customHeight="1" ht="18.75">
      <c r="A587" s="1" t="s">
        <v>981</v>
      </c>
      <c r="B587" s="1" t="s">
        <v>2395</v>
      </c>
      <c r="C587" s="4">
        <v>67</v>
      </c>
    </row>
    <row x14ac:dyDescent="0.25" r="588" customHeight="1" ht="18.75">
      <c r="A588" s="1" t="s">
        <v>1388</v>
      </c>
      <c r="B588" s="1" t="s">
        <v>1943</v>
      </c>
      <c r="C588" s="4">
        <v>3</v>
      </c>
    </row>
    <row x14ac:dyDescent="0.25" r="589" customHeight="1" ht="18.75">
      <c r="A589" s="1" t="s">
        <v>659</v>
      </c>
      <c r="B589" s="1" t="s">
        <v>4906</v>
      </c>
      <c r="C589" s="4">
        <v>8</v>
      </c>
    </row>
    <row x14ac:dyDescent="0.25" r="590" customHeight="1" ht="18.75">
      <c r="A590" s="1" t="s">
        <v>448</v>
      </c>
      <c r="B590" s="1" t="s">
        <v>2399</v>
      </c>
      <c r="C590" s="4">
        <v>17</v>
      </c>
    </row>
    <row x14ac:dyDescent="0.25" r="591" customHeight="1" ht="18.75">
      <c r="A591" s="1" t="s">
        <v>561</v>
      </c>
      <c r="B591" s="1" t="s">
        <v>4907</v>
      </c>
      <c r="C591" s="4">
        <v>48</v>
      </c>
    </row>
    <row x14ac:dyDescent="0.25" r="592" customHeight="1" ht="18.75">
      <c r="A592" s="1" t="s">
        <v>408</v>
      </c>
      <c r="B592" s="1" t="s">
        <v>1944</v>
      </c>
      <c r="C592" s="4">
        <v>5</v>
      </c>
    </row>
    <row x14ac:dyDescent="0.25" r="593" customHeight="1" ht="18.75">
      <c r="A593" s="1" t="s">
        <v>766</v>
      </c>
      <c r="B593" s="1" t="s">
        <v>2400</v>
      </c>
      <c r="C593" s="4">
        <v>29</v>
      </c>
    </row>
    <row x14ac:dyDescent="0.25" r="594" customHeight="1" ht="18.75">
      <c r="A594" s="1" t="s">
        <v>1344</v>
      </c>
      <c r="B594" s="1" t="s">
        <v>4908</v>
      </c>
      <c r="C594" s="4">
        <v>6</v>
      </c>
    </row>
    <row x14ac:dyDescent="0.25" r="595" customHeight="1" ht="18.75">
      <c r="A595" s="1" t="s">
        <v>1290</v>
      </c>
      <c r="B595" s="1" t="s">
        <v>4909</v>
      </c>
      <c r="C595" s="4">
        <v>22</v>
      </c>
    </row>
    <row x14ac:dyDescent="0.25" r="596" customHeight="1" ht="18.75">
      <c r="A596" s="1" t="s">
        <v>750</v>
      </c>
      <c r="B596" s="1" t="s">
        <v>1945</v>
      </c>
      <c r="C596" s="4">
        <v>8</v>
      </c>
    </row>
    <row x14ac:dyDescent="0.25" r="597" customHeight="1" ht="18.75">
      <c r="A597" s="1" t="s">
        <v>1248</v>
      </c>
      <c r="B597" s="1" t="s">
        <v>4910</v>
      </c>
      <c r="C597" s="4">
        <v>9</v>
      </c>
    </row>
    <row x14ac:dyDescent="0.25" r="598" customHeight="1" ht="18.75">
      <c r="A598" s="1" t="s">
        <v>424</v>
      </c>
      <c r="B598" s="1" t="s">
        <v>1946</v>
      </c>
      <c r="C598" s="4">
        <v>5</v>
      </c>
    </row>
    <row x14ac:dyDescent="0.25" r="599" customHeight="1" ht="18.75">
      <c r="A599" s="1" t="s">
        <v>1503</v>
      </c>
      <c r="B599" s="1" t="s">
        <v>4911</v>
      </c>
      <c r="C599" s="4">
        <v>9</v>
      </c>
    </row>
    <row x14ac:dyDescent="0.25" r="600" customHeight="1" ht="18.75">
      <c r="A600" s="1" t="s">
        <v>504</v>
      </c>
      <c r="B600" s="1" t="s">
        <v>1988</v>
      </c>
      <c r="C600" s="4">
        <v>4</v>
      </c>
    </row>
    <row x14ac:dyDescent="0.25" r="601" customHeight="1" ht="18.75">
      <c r="A601" s="1" t="s">
        <v>487</v>
      </c>
      <c r="B601" s="1" t="s">
        <v>2080</v>
      </c>
      <c r="C601" s="4">
        <v>11</v>
      </c>
    </row>
    <row x14ac:dyDescent="0.25" r="602" customHeight="1" ht="18.75">
      <c r="A602" s="1" t="s">
        <v>436</v>
      </c>
      <c r="B602" s="1" t="s">
        <v>4912</v>
      </c>
      <c r="C602" s="4">
        <v>6</v>
      </c>
    </row>
    <row x14ac:dyDescent="0.25" r="603" customHeight="1" ht="18.75">
      <c r="A603" s="1" t="s">
        <v>4517</v>
      </c>
      <c r="B603" s="1" t="s">
        <v>4913</v>
      </c>
      <c r="C603" s="4">
        <v>17</v>
      </c>
    </row>
    <row x14ac:dyDescent="0.25" r="604" customHeight="1" ht="18.75">
      <c r="A604" s="1" t="s">
        <v>1357</v>
      </c>
      <c r="B604" s="1" t="s">
        <v>4914</v>
      </c>
      <c r="C604" s="4">
        <v>4</v>
      </c>
    </row>
    <row x14ac:dyDescent="0.25" r="605" customHeight="1" ht="18.75">
      <c r="A605" s="1" t="s">
        <v>730</v>
      </c>
      <c r="B605" s="1" t="s">
        <v>2405</v>
      </c>
      <c r="C605" s="4">
        <v>14</v>
      </c>
    </row>
    <row x14ac:dyDescent="0.25" r="606" customHeight="1" ht="18.75">
      <c r="A606" s="1" t="s">
        <v>1614</v>
      </c>
      <c r="B606" s="1" t="s">
        <v>4915</v>
      </c>
      <c r="C606" s="4">
        <v>8</v>
      </c>
    </row>
    <row x14ac:dyDescent="0.25" r="607" customHeight="1" ht="18.75">
      <c r="A607" s="1" t="s">
        <v>484</v>
      </c>
      <c r="B607" s="1" t="s">
        <v>1948</v>
      </c>
      <c r="C607" s="4">
        <v>15</v>
      </c>
    </row>
    <row x14ac:dyDescent="0.25" r="608" customHeight="1" ht="18.75">
      <c r="A608" s="1" t="s">
        <v>837</v>
      </c>
      <c r="B608" s="1" t="s">
        <v>4916</v>
      </c>
      <c r="C608" s="4">
        <v>3</v>
      </c>
    </row>
    <row x14ac:dyDescent="0.25" r="609" customHeight="1" ht="18.75">
      <c r="A609" s="1" t="s">
        <v>882</v>
      </c>
      <c r="B609" s="1" t="s">
        <v>1949</v>
      </c>
      <c r="C609" s="4">
        <v>5</v>
      </c>
    </row>
    <row x14ac:dyDescent="0.25" r="610" customHeight="1" ht="18.75">
      <c r="A610" s="1" t="s">
        <v>1199</v>
      </c>
      <c r="B610" s="1" t="s">
        <v>4917</v>
      </c>
      <c r="C610" s="4">
        <v>20</v>
      </c>
    </row>
    <row x14ac:dyDescent="0.25" r="611" customHeight="1" ht="18.75">
      <c r="A611" s="1" t="s">
        <v>1172</v>
      </c>
      <c r="B611" s="1" t="s">
        <v>2412</v>
      </c>
      <c r="C611" s="4">
        <v>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639"/>
  <sheetViews>
    <sheetView workbookViewId="0"/>
  </sheetViews>
  <sheetFormatPr defaultRowHeight="15" x14ac:dyDescent="0.25"/>
  <cols>
    <col min="1" max="1" style="7" width="13.576428571428572" customWidth="1" bestFit="1"/>
    <col min="2" max="2" style="8" width="13.576428571428572" customWidth="1" bestFit="1"/>
  </cols>
  <sheetData>
    <row x14ac:dyDescent="0.25" r="1" customHeight="1" ht="18.75">
      <c r="A1" s="1" t="s">
        <v>4496</v>
      </c>
      <c r="B1" s="2" t="s">
        <v>4612</v>
      </c>
    </row>
    <row x14ac:dyDescent="0.25" r="2" customHeight="1" ht="18.75">
      <c r="A2" s="1" t="s">
        <v>988</v>
      </c>
      <c r="B2" s="4">
        <v>62</v>
      </c>
    </row>
    <row x14ac:dyDescent="0.25" r="3" customHeight="1" ht="18.75">
      <c r="A3" s="1" t="s">
        <v>1656</v>
      </c>
      <c r="B3" s="4">
        <v>12</v>
      </c>
    </row>
    <row x14ac:dyDescent="0.25" r="4" customHeight="1" ht="18.75">
      <c r="A4" s="1" t="s">
        <v>1274</v>
      </c>
      <c r="B4" s="4">
        <v>11</v>
      </c>
    </row>
    <row x14ac:dyDescent="0.25" r="5" customHeight="1" ht="18.75">
      <c r="A5" s="1" t="s">
        <v>1294</v>
      </c>
      <c r="B5" s="4">
        <v>2</v>
      </c>
    </row>
    <row x14ac:dyDescent="0.25" r="6" customHeight="1" ht="18.75">
      <c r="A6" s="1" t="s">
        <v>748</v>
      </c>
      <c r="B6" s="4">
        <v>55</v>
      </c>
    </row>
    <row x14ac:dyDescent="0.25" r="7" customHeight="1" ht="18.75">
      <c r="A7" s="1" t="s">
        <v>1254</v>
      </c>
      <c r="B7" s="4">
        <v>3</v>
      </c>
    </row>
    <row x14ac:dyDescent="0.25" r="8" customHeight="1" ht="18.75">
      <c r="A8" s="1" t="s">
        <v>1606</v>
      </c>
      <c r="B8" s="4">
        <v>6</v>
      </c>
    </row>
    <row x14ac:dyDescent="0.25" r="9" customHeight="1" ht="18.75">
      <c r="A9" s="1" t="s">
        <v>1231</v>
      </c>
      <c r="B9" s="4">
        <v>38</v>
      </c>
    </row>
    <row x14ac:dyDescent="0.25" r="10" customHeight="1" ht="18.75">
      <c r="A10" s="1" t="s">
        <v>1206</v>
      </c>
      <c r="B10" s="4">
        <v>0</v>
      </c>
    </row>
    <row x14ac:dyDescent="0.25" r="11" customHeight="1" ht="18.75">
      <c r="A11" s="1" t="s">
        <v>1113</v>
      </c>
      <c r="B11" s="4">
        <v>22</v>
      </c>
    </row>
    <row x14ac:dyDescent="0.25" r="12" customHeight="1" ht="18.75">
      <c r="A12" s="1" t="s">
        <v>1572</v>
      </c>
      <c r="B12" s="4">
        <v>8</v>
      </c>
    </row>
    <row x14ac:dyDescent="0.25" r="13" customHeight="1" ht="18.75">
      <c r="A13" s="1" t="s">
        <v>778</v>
      </c>
      <c r="B13" s="4">
        <v>23</v>
      </c>
    </row>
    <row x14ac:dyDescent="0.25" r="14" customHeight="1" ht="18.75">
      <c r="A14" s="1" t="s">
        <v>1275</v>
      </c>
      <c r="B14" s="4">
        <v>2</v>
      </c>
    </row>
    <row x14ac:dyDescent="0.25" r="15" customHeight="1" ht="18.75">
      <c r="A15" s="1" t="s">
        <v>767</v>
      </c>
      <c r="B15" s="4">
        <v>17</v>
      </c>
    </row>
    <row x14ac:dyDescent="0.25" r="16" customHeight="1" ht="18.75">
      <c r="A16" s="1" t="s">
        <v>1060</v>
      </c>
      <c r="B16" s="4">
        <v>2</v>
      </c>
    </row>
    <row x14ac:dyDescent="0.25" r="17" customHeight="1" ht="18.75">
      <c r="A17" s="1" t="s">
        <v>1667</v>
      </c>
      <c r="B17" s="4">
        <v>29</v>
      </c>
    </row>
    <row x14ac:dyDescent="0.25" r="18" customHeight="1" ht="18.75">
      <c r="A18" s="1" t="s">
        <v>1547</v>
      </c>
      <c r="B18" s="4">
        <v>2</v>
      </c>
    </row>
    <row x14ac:dyDescent="0.25" r="19" customHeight="1" ht="18.75">
      <c r="A19" s="1" t="s">
        <v>1335</v>
      </c>
      <c r="B19" s="4">
        <v>11</v>
      </c>
    </row>
    <row x14ac:dyDescent="0.25" r="20" customHeight="1" ht="18.75">
      <c r="A20" s="1" t="s">
        <v>1157</v>
      </c>
      <c r="B20" s="4">
        <v>5</v>
      </c>
    </row>
    <row x14ac:dyDescent="0.25" r="21" customHeight="1" ht="18.75">
      <c r="A21" s="1" t="s">
        <v>851</v>
      </c>
      <c r="B21" s="4">
        <v>0</v>
      </c>
    </row>
    <row x14ac:dyDescent="0.25" r="22" customHeight="1" ht="18.75">
      <c r="A22" s="1" t="s">
        <v>1348</v>
      </c>
      <c r="B22" s="4">
        <v>56</v>
      </c>
    </row>
    <row x14ac:dyDescent="0.25" r="23" customHeight="1" ht="18.75">
      <c r="A23" s="1" t="s">
        <v>809</v>
      </c>
      <c r="B23" s="4">
        <v>104</v>
      </c>
    </row>
    <row x14ac:dyDescent="0.25" r="24" customHeight="1" ht="18.75">
      <c r="A24" s="1" t="s">
        <v>966</v>
      </c>
      <c r="B24" s="4">
        <v>21</v>
      </c>
    </row>
    <row x14ac:dyDescent="0.25" r="25" customHeight="1" ht="18.75">
      <c r="A25" s="1" t="s">
        <v>1370</v>
      </c>
      <c r="B25" s="4">
        <v>34</v>
      </c>
    </row>
    <row x14ac:dyDescent="0.25" r="26" customHeight="1" ht="18.75">
      <c r="A26" s="1" t="s">
        <v>682</v>
      </c>
      <c r="B26" s="4">
        <v>14</v>
      </c>
    </row>
    <row x14ac:dyDescent="0.25" r="27" customHeight="1" ht="18.75">
      <c r="A27" s="1" t="s">
        <v>4542</v>
      </c>
      <c r="B27" s="4">
        <v>58</v>
      </c>
    </row>
    <row x14ac:dyDescent="0.25" r="28" customHeight="1" ht="18.75">
      <c r="A28" s="1" t="s">
        <v>975</v>
      </c>
      <c r="B28" s="4">
        <v>15</v>
      </c>
    </row>
    <row x14ac:dyDescent="0.25" r="29" customHeight="1" ht="18.75">
      <c r="A29" s="1" t="s">
        <v>891</v>
      </c>
      <c r="B29" s="4">
        <v>17</v>
      </c>
    </row>
    <row x14ac:dyDescent="0.25" r="30" customHeight="1" ht="18.75">
      <c r="A30" s="1" t="s">
        <v>1224</v>
      </c>
      <c r="B30" s="4">
        <v>4</v>
      </c>
    </row>
    <row x14ac:dyDescent="0.25" r="31" customHeight="1" ht="18.75">
      <c r="A31" s="1" t="s">
        <v>496</v>
      </c>
      <c r="B31" s="4">
        <v>45</v>
      </c>
    </row>
    <row x14ac:dyDescent="0.25" r="32" customHeight="1" ht="18.75">
      <c r="A32" s="1" t="s">
        <v>1490</v>
      </c>
      <c r="B32" s="4">
        <v>6</v>
      </c>
    </row>
    <row x14ac:dyDescent="0.25" r="33" customHeight="1" ht="18.75">
      <c r="A33" s="1" t="s">
        <v>334</v>
      </c>
      <c r="B33" s="4">
        <v>16</v>
      </c>
    </row>
    <row x14ac:dyDescent="0.25" r="34" customHeight="1" ht="18.75">
      <c r="A34" s="1" t="s">
        <v>628</v>
      </c>
      <c r="B34" s="4">
        <v>21</v>
      </c>
    </row>
    <row x14ac:dyDescent="0.25" r="35" customHeight="1" ht="18.75">
      <c r="A35" s="1" t="s">
        <v>532</v>
      </c>
      <c r="B35" s="4">
        <v>47</v>
      </c>
    </row>
    <row x14ac:dyDescent="0.25" r="36" customHeight="1" ht="18.75">
      <c r="A36" s="1" t="s">
        <v>1322</v>
      </c>
      <c r="B36" s="4">
        <v>35</v>
      </c>
    </row>
    <row x14ac:dyDescent="0.25" r="37" customHeight="1" ht="18.75">
      <c r="A37" s="1" t="s">
        <v>1018</v>
      </c>
      <c r="B37" s="4">
        <v>42</v>
      </c>
    </row>
    <row x14ac:dyDescent="0.25" r="38" customHeight="1" ht="18.75">
      <c r="A38" s="1" t="s">
        <v>1189</v>
      </c>
      <c r="B38" s="4">
        <v>16</v>
      </c>
    </row>
    <row x14ac:dyDescent="0.25" r="39" customHeight="1" ht="18.75">
      <c r="A39" s="1" t="s">
        <v>1630</v>
      </c>
      <c r="B39" s="4">
        <v>5</v>
      </c>
    </row>
    <row x14ac:dyDescent="0.25" r="40" customHeight="1" ht="18.75">
      <c r="A40" s="1" t="s">
        <v>1187</v>
      </c>
      <c r="B40" s="4">
        <v>9</v>
      </c>
    </row>
    <row x14ac:dyDescent="0.25" r="41" customHeight="1" ht="18.75">
      <c r="A41" s="1" t="s">
        <v>1608</v>
      </c>
      <c r="B41" s="4">
        <v>0</v>
      </c>
    </row>
    <row x14ac:dyDescent="0.25" r="42" customHeight="1" ht="18.75">
      <c r="A42" s="1" t="s">
        <v>736</v>
      </c>
      <c r="B42" s="4">
        <v>64</v>
      </c>
    </row>
    <row x14ac:dyDescent="0.25" r="43" customHeight="1" ht="18.75">
      <c r="A43" s="1" t="s">
        <v>634</v>
      </c>
      <c r="B43" s="4">
        <v>2</v>
      </c>
    </row>
    <row x14ac:dyDescent="0.25" r="44" customHeight="1" ht="18.75">
      <c r="A44" s="1" t="s">
        <v>1366</v>
      </c>
      <c r="B44" s="4">
        <v>17</v>
      </c>
    </row>
    <row x14ac:dyDescent="0.25" r="45" customHeight="1" ht="18.75">
      <c r="A45" s="1" t="s">
        <v>1109</v>
      </c>
      <c r="B45" s="4">
        <v>5</v>
      </c>
    </row>
    <row x14ac:dyDescent="0.25" r="46" customHeight="1" ht="18.75">
      <c r="A46" s="1" t="s">
        <v>1509</v>
      </c>
      <c r="B46" s="4">
        <v>9</v>
      </c>
    </row>
    <row x14ac:dyDescent="0.25" r="47" customHeight="1" ht="18.75">
      <c r="A47" s="1" t="s">
        <v>1002</v>
      </c>
      <c r="B47" s="4">
        <v>8</v>
      </c>
    </row>
    <row x14ac:dyDescent="0.25" r="48" customHeight="1" ht="18.75">
      <c r="A48" s="1" t="s">
        <v>1585</v>
      </c>
      <c r="B48" s="4">
        <v>84</v>
      </c>
    </row>
    <row x14ac:dyDescent="0.25" r="49" customHeight="1" ht="18.75">
      <c r="A49" s="1" t="s">
        <v>1527</v>
      </c>
      <c r="B49" s="4">
        <v>1</v>
      </c>
    </row>
    <row x14ac:dyDescent="0.25" r="50" customHeight="1" ht="18.75">
      <c r="A50" s="1" t="s">
        <v>667</v>
      </c>
      <c r="B50" s="4">
        <v>5</v>
      </c>
    </row>
    <row x14ac:dyDescent="0.25" r="51" customHeight="1" ht="18.75">
      <c r="A51" s="1" t="s">
        <v>1480</v>
      </c>
      <c r="B51" s="4">
        <v>96</v>
      </c>
    </row>
    <row x14ac:dyDescent="0.25" r="52" customHeight="1" ht="18.75">
      <c r="A52" s="1" t="s">
        <v>852</v>
      </c>
      <c r="B52" s="4">
        <v>14</v>
      </c>
    </row>
    <row x14ac:dyDescent="0.25" r="53" customHeight="1" ht="18.75">
      <c r="A53" s="1" t="s">
        <v>3088</v>
      </c>
      <c r="B53" s="4">
        <v>3</v>
      </c>
    </row>
    <row x14ac:dyDescent="0.25" r="54" customHeight="1" ht="18.75">
      <c r="A54" s="1" t="s">
        <v>799</v>
      </c>
      <c r="B54" s="4">
        <v>4</v>
      </c>
    </row>
    <row x14ac:dyDescent="0.25" r="55" customHeight="1" ht="18.75">
      <c r="A55" s="1" t="s">
        <v>379</v>
      </c>
      <c r="B55" s="4">
        <v>15</v>
      </c>
    </row>
    <row x14ac:dyDescent="0.25" r="56" customHeight="1" ht="18.75">
      <c r="A56" s="1" t="s">
        <v>803</v>
      </c>
      <c r="B56" s="4">
        <v>0</v>
      </c>
    </row>
    <row x14ac:dyDescent="0.25" r="57" customHeight="1" ht="18.75">
      <c r="A57" s="1" t="s">
        <v>843</v>
      </c>
      <c r="B57" s="4">
        <v>9</v>
      </c>
    </row>
    <row x14ac:dyDescent="0.25" r="58" customHeight="1" ht="18.75">
      <c r="A58" s="1" t="s">
        <v>1710</v>
      </c>
      <c r="B58" s="4">
        <v>42</v>
      </c>
    </row>
    <row x14ac:dyDescent="0.25" r="59" customHeight="1" ht="18.75">
      <c r="A59" s="1" t="s">
        <v>1413</v>
      </c>
      <c r="B59" s="4">
        <v>6</v>
      </c>
    </row>
    <row x14ac:dyDescent="0.25" r="60" customHeight="1" ht="18.75">
      <c r="A60" s="1" t="s">
        <v>355</v>
      </c>
      <c r="B60" s="4">
        <v>10</v>
      </c>
    </row>
    <row x14ac:dyDescent="0.25" r="61" customHeight="1" ht="18.75">
      <c r="A61" s="1" t="s">
        <v>1066</v>
      </c>
      <c r="B61" s="4">
        <v>28</v>
      </c>
    </row>
    <row x14ac:dyDescent="0.25" r="62" customHeight="1" ht="18.75">
      <c r="A62" s="1" t="s">
        <v>3694</v>
      </c>
      <c r="B62" s="4">
        <v>71</v>
      </c>
    </row>
    <row x14ac:dyDescent="0.25" r="63" customHeight="1" ht="18.75">
      <c r="A63" s="1" t="s">
        <v>401</v>
      </c>
      <c r="B63" s="4">
        <v>8</v>
      </c>
    </row>
    <row x14ac:dyDescent="0.25" r="64" customHeight="1" ht="18.75">
      <c r="A64" s="1" t="s">
        <v>1468</v>
      </c>
      <c r="B64" s="4">
        <v>23</v>
      </c>
    </row>
    <row x14ac:dyDescent="0.25" r="65" customHeight="1" ht="18.75">
      <c r="A65" s="1" t="s">
        <v>939</v>
      </c>
      <c r="B65" s="4">
        <v>12</v>
      </c>
    </row>
    <row x14ac:dyDescent="0.25" r="66" customHeight="1" ht="18.75">
      <c r="A66" s="1" t="s">
        <v>1455</v>
      </c>
      <c r="B66" s="4">
        <v>16</v>
      </c>
    </row>
    <row x14ac:dyDescent="0.25" r="67" customHeight="1" ht="18.75">
      <c r="A67" s="1" t="s">
        <v>1511</v>
      </c>
      <c r="B67" s="4">
        <v>43</v>
      </c>
    </row>
    <row x14ac:dyDescent="0.25" r="68" customHeight="1" ht="18.75">
      <c r="A68" s="1" t="s">
        <v>624</v>
      </c>
      <c r="B68" s="4">
        <v>47</v>
      </c>
    </row>
    <row x14ac:dyDescent="0.25" r="69" customHeight="1" ht="18.75">
      <c r="A69" s="1" t="s">
        <v>1416</v>
      </c>
      <c r="B69" s="4">
        <v>59</v>
      </c>
    </row>
    <row x14ac:dyDescent="0.25" r="70" customHeight="1" ht="18.75">
      <c r="A70" s="1" t="s">
        <v>1238</v>
      </c>
      <c r="B70" s="4">
        <v>14</v>
      </c>
    </row>
    <row x14ac:dyDescent="0.25" r="71" customHeight="1" ht="18.75">
      <c r="A71" s="1" t="s">
        <v>1318</v>
      </c>
      <c r="B71" s="4">
        <v>31</v>
      </c>
    </row>
    <row x14ac:dyDescent="0.25" r="72" customHeight="1" ht="18.75">
      <c r="A72" s="1" t="s">
        <v>950</v>
      </c>
      <c r="B72" s="4">
        <v>14</v>
      </c>
    </row>
    <row x14ac:dyDescent="0.25" r="73" customHeight="1" ht="18.75">
      <c r="A73" s="1" t="s">
        <v>1474</v>
      </c>
      <c r="B73" s="4">
        <v>33</v>
      </c>
    </row>
    <row x14ac:dyDescent="0.25" r="74" customHeight="1" ht="18.75">
      <c r="A74" s="1" t="s">
        <v>996</v>
      </c>
      <c r="B74" s="4">
        <v>20</v>
      </c>
    </row>
    <row x14ac:dyDescent="0.25" r="75" customHeight="1" ht="18.75">
      <c r="A75" s="1" t="s">
        <v>956</v>
      </c>
      <c r="B75" s="4">
        <v>16</v>
      </c>
    </row>
    <row x14ac:dyDescent="0.25" r="76" customHeight="1" ht="18.75">
      <c r="A76" s="1" t="s">
        <v>548</v>
      </c>
      <c r="B76" s="4">
        <v>113</v>
      </c>
    </row>
    <row x14ac:dyDescent="0.25" r="77" customHeight="1" ht="18.75">
      <c r="A77" s="1" t="s">
        <v>1699</v>
      </c>
      <c r="B77" s="4">
        <v>113</v>
      </c>
    </row>
    <row x14ac:dyDescent="0.25" r="78" customHeight="1" ht="18.75">
      <c r="A78" s="1" t="s">
        <v>461</v>
      </c>
      <c r="B78" s="4">
        <v>20</v>
      </c>
    </row>
    <row x14ac:dyDescent="0.25" r="79" customHeight="1" ht="18.75">
      <c r="A79" s="1" t="s">
        <v>577</v>
      </c>
      <c r="B79" s="4">
        <v>6</v>
      </c>
    </row>
    <row x14ac:dyDescent="0.25" r="80" customHeight="1" ht="18.75">
      <c r="A80" s="1" t="s">
        <v>1584</v>
      </c>
      <c r="B80" s="4">
        <v>4</v>
      </c>
    </row>
    <row x14ac:dyDescent="0.25" r="81" customHeight="1" ht="18.75">
      <c r="A81" s="1" t="s">
        <v>1144</v>
      </c>
      <c r="B81" s="4">
        <v>1</v>
      </c>
    </row>
    <row x14ac:dyDescent="0.25" r="82" customHeight="1" ht="18.75">
      <c r="A82" s="1" t="s">
        <v>1467</v>
      </c>
      <c r="B82" s="4">
        <v>7</v>
      </c>
    </row>
    <row x14ac:dyDescent="0.25" r="83" customHeight="1" ht="18.75">
      <c r="A83" s="1" t="s">
        <v>415</v>
      </c>
      <c r="B83" s="4">
        <v>5</v>
      </c>
    </row>
    <row x14ac:dyDescent="0.25" r="84" customHeight="1" ht="18.75">
      <c r="A84" s="1" t="s">
        <v>446</v>
      </c>
      <c r="B84" s="4">
        <v>65</v>
      </c>
    </row>
    <row x14ac:dyDescent="0.25" r="85" customHeight="1" ht="18.75">
      <c r="A85" s="1" t="s">
        <v>2732</v>
      </c>
      <c r="B85" s="4">
        <v>36</v>
      </c>
    </row>
    <row x14ac:dyDescent="0.25" r="86" customHeight="1" ht="18.75">
      <c r="A86" s="1" t="s">
        <v>820</v>
      </c>
      <c r="B86" s="4">
        <v>25</v>
      </c>
    </row>
    <row x14ac:dyDescent="0.25" r="87" customHeight="1" ht="18.75">
      <c r="A87" s="1" t="s">
        <v>695</v>
      </c>
      <c r="B87" s="4">
        <v>14</v>
      </c>
    </row>
    <row x14ac:dyDescent="0.25" r="88" customHeight="1" ht="18.75">
      <c r="A88" s="1" t="s">
        <v>1666</v>
      </c>
      <c r="B88" s="4">
        <v>31</v>
      </c>
    </row>
    <row x14ac:dyDescent="0.25" r="89" customHeight="1" ht="18.75">
      <c r="A89" s="1" t="s">
        <v>878</v>
      </c>
      <c r="B89" s="4">
        <v>11</v>
      </c>
    </row>
    <row x14ac:dyDescent="0.25" r="90" customHeight="1" ht="18.75">
      <c r="A90" s="1" t="s">
        <v>864</v>
      </c>
      <c r="B90" s="4">
        <v>10</v>
      </c>
    </row>
    <row x14ac:dyDescent="0.25" r="91" customHeight="1" ht="18.75">
      <c r="A91" s="1" t="s">
        <v>1034</v>
      </c>
      <c r="B91" s="4">
        <v>21</v>
      </c>
    </row>
    <row x14ac:dyDescent="0.25" r="92" customHeight="1" ht="18.75">
      <c r="A92" s="1" t="s">
        <v>1516</v>
      </c>
      <c r="B92" s="4">
        <v>36</v>
      </c>
    </row>
    <row x14ac:dyDescent="0.25" r="93" customHeight="1" ht="18.75">
      <c r="A93" s="1" t="s">
        <v>1555</v>
      </c>
      <c r="B93" s="4">
        <v>8</v>
      </c>
    </row>
    <row x14ac:dyDescent="0.25" r="94" customHeight="1" ht="18.75">
      <c r="A94" s="1" t="s">
        <v>701</v>
      </c>
      <c r="B94" s="4">
        <v>39</v>
      </c>
    </row>
    <row x14ac:dyDescent="0.25" r="95" customHeight="1" ht="18.75">
      <c r="A95" s="1" t="s">
        <v>854</v>
      </c>
      <c r="B95" s="4">
        <v>1</v>
      </c>
    </row>
    <row x14ac:dyDescent="0.25" r="96" customHeight="1" ht="18.75">
      <c r="A96" s="1" t="s">
        <v>1440</v>
      </c>
      <c r="B96" s="4">
        <v>0</v>
      </c>
    </row>
    <row x14ac:dyDescent="0.25" r="97" customHeight="1" ht="18.75">
      <c r="A97" s="1" t="s">
        <v>4547</v>
      </c>
      <c r="B97" s="4">
        <v>123</v>
      </c>
    </row>
    <row x14ac:dyDescent="0.25" r="98" customHeight="1" ht="18.75">
      <c r="A98" s="1" t="s">
        <v>1427</v>
      </c>
      <c r="B98" s="4">
        <v>29</v>
      </c>
    </row>
    <row x14ac:dyDescent="0.25" r="99" customHeight="1" ht="18.75">
      <c r="A99" s="1" t="s">
        <v>726</v>
      </c>
      <c r="B99" s="4">
        <v>0</v>
      </c>
    </row>
    <row x14ac:dyDescent="0.25" r="100" customHeight="1" ht="18.75">
      <c r="A100" s="1" t="s">
        <v>1083</v>
      </c>
      <c r="B100" s="4">
        <v>34</v>
      </c>
    </row>
    <row x14ac:dyDescent="0.25" r="101" customHeight="1" ht="18.75">
      <c r="A101" s="1" t="s">
        <v>1171</v>
      </c>
      <c r="B101" s="4">
        <v>18</v>
      </c>
    </row>
    <row x14ac:dyDescent="0.25" r="102" customHeight="1" ht="18.75">
      <c r="A102" s="1" t="s">
        <v>693</v>
      </c>
      <c r="B102" s="4">
        <v>15</v>
      </c>
    </row>
    <row x14ac:dyDescent="0.25" r="103" customHeight="1" ht="18.75">
      <c r="A103" s="1" t="s">
        <v>946</v>
      </c>
      <c r="B103" s="4">
        <v>12</v>
      </c>
    </row>
    <row x14ac:dyDescent="0.25" r="104" customHeight="1" ht="18.75">
      <c r="A104" s="1" t="s">
        <v>1551</v>
      </c>
      <c r="B104" s="4">
        <v>9</v>
      </c>
    </row>
    <row x14ac:dyDescent="0.25" r="105" customHeight="1" ht="18.75">
      <c r="A105" s="1" t="s">
        <v>785</v>
      </c>
      <c r="B105" s="4">
        <v>104</v>
      </c>
    </row>
    <row x14ac:dyDescent="0.25" r="106" customHeight="1" ht="18.75">
      <c r="A106" s="1" t="s">
        <v>543</v>
      </c>
      <c r="B106" s="4">
        <v>13</v>
      </c>
    </row>
    <row x14ac:dyDescent="0.25" r="107" customHeight="1" ht="18.75">
      <c r="A107" s="1" t="s">
        <v>1097</v>
      </c>
      <c r="B107" s="4">
        <v>4</v>
      </c>
    </row>
    <row x14ac:dyDescent="0.25" r="108" customHeight="1" ht="18.75">
      <c r="A108" s="1" t="s">
        <v>1261</v>
      </c>
      <c r="B108" s="4">
        <v>4</v>
      </c>
    </row>
    <row x14ac:dyDescent="0.25" r="109" customHeight="1" ht="18.75">
      <c r="A109" s="1" t="s">
        <v>546</v>
      </c>
      <c r="B109" s="4">
        <v>12</v>
      </c>
    </row>
    <row x14ac:dyDescent="0.25" r="110" customHeight="1" ht="18.75">
      <c r="A110" s="1" t="s">
        <v>1477</v>
      </c>
      <c r="B110" s="4">
        <v>25</v>
      </c>
    </row>
    <row x14ac:dyDescent="0.25" r="111" customHeight="1" ht="18.75">
      <c r="A111" s="1" t="s">
        <v>1173</v>
      </c>
      <c r="B111" s="4">
        <v>2</v>
      </c>
    </row>
    <row x14ac:dyDescent="0.25" r="112" customHeight="1" ht="18.75">
      <c r="A112" s="1" t="s">
        <v>853</v>
      </c>
      <c r="B112" s="4">
        <v>7</v>
      </c>
    </row>
    <row x14ac:dyDescent="0.25" r="113" customHeight="1" ht="18.75">
      <c r="A113" s="1" t="s">
        <v>676</v>
      </c>
      <c r="B113" s="4">
        <v>5</v>
      </c>
    </row>
    <row x14ac:dyDescent="0.25" r="114" customHeight="1" ht="18.75">
      <c r="A114" s="1" t="s">
        <v>941</v>
      </c>
      <c r="B114" s="4">
        <v>26</v>
      </c>
    </row>
    <row x14ac:dyDescent="0.25" r="115" customHeight="1" ht="18.75">
      <c r="A115" s="1" t="s">
        <v>356</v>
      </c>
      <c r="B115" s="4">
        <v>92</v>
      </c>
    </row>
    <row x14ac:dyDescent="0.25" r="116" customHeight="1" ht="18.75">
      <c r="A116" s="1" t="s">
        <v>690</v>
      </c>
      <c r="B116" s="4">
        <v>24</v>
      </c>
    </row>
    <row x14ac:dyDescent="0.25" r="117" customHeight="1" ht="18.75">
      <c r="A117" s="1" t="s">
        <v>1115</v>
      </c>
      <c r="B117" s="4">
        <v>23</v>
      </c>
    </row>
    <row x14ac:dyDescent="0.25" r="118" customHeight="1" ht="18.75">
      <c r="A118" s="1" t="s">
        <v>1627</v>
      </c>
      <c r="B118" s="4">
        <v>5</v>
      </c>
    </row>
    <row x14ac:dyDescent="0.25" r="119" customHeight="1" ht="18.75">
      <c r="A119" s="1" t="s">
        <v>1650</v>
      </c>
      <c r="B119" s="4">
        <v>20</v>
      </c>
    </row>
    <row x14ac:dyDescent="0.25" r="120" customHeight="1" ht="18.75">
      <c r="A120" s="1" t="s">
        <v>1320</v>
      </c>
      <c r="B120" s="4">
        <v>23</v>
      </c>
    </row>
    <row x14ac:dyDescent="0.25" r="121" customHeight="1" ht="18.75">
      <c r="A121" s="1" t="s">
        <v>373</v>
      </c>
      <c r="B121" s="4">
        <v>19</v>
      </c>
    </row>
    <row x14ac:dyDescent="0.25" r="122" customHeight="1" ht="18.75">
      <c r="A122" s="1" t="s">
        <v>1226</v>
      </c>
      <c r="B122" s="4">
        <v>15</v>
      </c>
    </row>
    <row x14ac:dyDescent="0.25" r="123" customHeight="1" ht="18.75">
      <c r="A123" s="1" t="s">
        <v>1180</v>
      </c>
      <c r="B123" s="4">
        <v>29</v>
      </c>
    </row>
    <row x14ac:dyDescent="0.25" r="124" customHeight="1" ht="18.75">
      <c r="A124" s="1" t="s">
        <v>775</v>
      </c>
      <c r="B124" s="4">
        <v>3</v>
      </c>
    </row>
    <row x14ac:dyDescent="0.25" r="125" customHeight="1" ht="18.75">
      <c r="A125" s="1" t="s">
        <v>375</v>
      </c>
      <c r="B125" s="4">
        <v>21</v>
      </c>
    </row>
    <row x14ac:dyDescent="0.25" r="126" customHeight="1" ht="18.75">
      <c r="A126" s="1" t="s">
        <v>642</v>
      </c>
      <c r="B126" s="4">
        <v>18</v>
      </c>
    </row>
    <row x14ac:dyDescent="0.25" r="127" customHeight="1" ht="18.75">
      <c r="A127" s="1" t="s">
        <v>1213</v>
      </c>
      <c r="B127" s="4">
        <v>13</v>
      </c>
    </row>
    <row x14ac:dyDescent="0.25" r="128" customHeight="1" ht="18.75">
      <c r="A128" s="1" t="s">
        <v>1023</v>
      </c>
      <c r="B128" s="4">
        <v>4</v>
      </c>
    </row>
    <row x14ac:dyDescent="0.25" r="129" customHeight="1" ht="18.75">
      <c r="A129" s="1" t="s">
        <v>1565</v>
      </c>
      <c r="B129" s="4">
        <v>48</v>
      </c>
    </row>
    <row x14ac:dyDescent="0.25" r="130" customHeight="1" ht="18.75">
      <c r="A130" s="1" t="s">
        <v>555</v>
      </c>
      <c r="B130" s="4">
        <v>4</v>
      </c>
    </row>
    <row x14ac:dyDescent="0.25" r="131" customHeight="1" ht="18.75">
      <c r="A131" s="1" t="s">
        <v>4503</v>
      </c>
      <c r="B131" s="4">
        <v>63</v>
      </c>
    </row>
    <row x14ac:dyDescent="0.25" r="132" customHeight="1" ht="18.75">
      <c r="A132" s="1" t="s">
        <v>1505</v>
      </c>
      <c r="B132" s="4">
        <v>21</v>
      </c>
    </row>
    <row x14ac:dyDescent="0.25" r="133" customHeight="1" ht="18.75">
      <c r="A133" s="1" t="s">
        <v>990</v>
      </c>
      <c r="B133" s="4">
        <v>55</v>
      </c>
    </row>
    <row x14ac:dyDescent="0.25" r="134" customHeight="1" ht="18.75">
      <c r="A134" s="1" t="s">
        <v>547</v>
      </c>
      <c r="B134" s="4">
        <v>27</v>
      </c>
    </row>
    <row x14ac:dyDescent="0.25" r="135" customHeight="1" ht="18.75">
      <c r="A135" s="1" t="s">
        <v>1396</v>
      </c>
      <c r="B135" s="4">
        <v>7</v>
      </c>
    </row>
    <row x14ac:dyDescent="0.25" r="136" customHeight="1" ht="18.75">
      <c r="A136" s="1" t="s">
        <v>1064</v>
      </c>
      <c r="B136" s="4">
        <v>5</v>
      </c>
    </row>
    <row x14ac:dyDescent="0.25" r="137" customHeight="1" ht="18.75">
      <c r="A137" s="1" t="s">
        <v>1419</v>
      </c>
      <c r="B137" s="4">
        <v>7</v>
      </c>
    </row>
    <row x14ac:dyDescent="0.25" r="138" customHeight="1" ht="18.75">
      <c r="A138" s="1" t="s">
        <v>1488</v>
      </c>
      <c r="B138" s="4">
        <v>0</v>
      </c>
    </row>
    <row x14ac:dyDescent="0.25" r="139" customHeight="1" ht="18.75">
      <c r="A139" s="1" t="s">
        <v>957</v>
      </c>
      <c r="B139" s="4">
        <v>15</v>
      </c>
    </row>
    <row x14ac:dyDescent="0.25" r="140" customHeight="1" ht="18.75">
      <c r="A140" s="1" t="s">
        <v>783</v>
      </c>
      <c r="B140" s="4">
        <v>62</v>
      </c>
    </row>
    <row x14ac:dyDescent="0.25" r="141" customHeight="1" ht="18.75">
      <c r="A141" s="1" t="s">
        <v>1499</v>
      </c>
      <c r="B141" s="4">
        <v>11</v>
      </c>
    </row>
    <row x14ac:dyDescent="0.25" r="142" customHeight="1" ht="18.75">
      <c r="A142" s="1" t="s">
        <v>1552</v>
      </c>
      <c r="B142" s="4">
        <v>15</v>
      </c>
    </row>
    <row x14ac:dyDescent="0.25" r="143" customHeight="1" ht="18.75">
      <c r="A143" s="1" t="s">
        <v>1147</v>
      </c>
      <c r="B143" s="4">
        <v>0</v>
      </c>
    </row>
    <row x14ac:dyDescent="0.25" r="144" customHeight="1" ht="18.75">
      <c r="A144" s="1" t="s">
        <v>788</v>
      </c>
      <c r="B144" s="4">
        <v>105</v>
      </c>
    </row>
    <row x14ac:dyDescent="0.25" r="145" customHeight="1" ht="18.75">
      <c r="A145" s="1" t="s">
        <v>1307</v>
      </c>
      <c r="B145" s="4">
        <v>9</v>
      </c>
    </row>
    <row x14ac:dyDescent="0.25" r="146" customHeight="1" ht="18.75">
      <c r="A146" s="1" t="s">
        <v>1317</v>
      </c>
      <c r="B146" s="4">
        <v>41</v>
      </c>
    </row>
    <row x14ac:dyDescent="0.25" r="147" customHeight="1" ht="18.75">
      <c r="A147" s="1" t="s">
        <v>890</v>
      </c>
      <c r="B147" s="4">
        <v>21</v>
      </c>
    </row>
    <row x14ac:dyDescent="0.25" r="148" customHeight="1" ht="18.75">
      <c r="A148" s="1" t="s">
        <v>648</v>
      </c>
      <c r="B148" s="4">
        <v>29</v>
      </c>
    </row>
    <row x14ac:dyDescent="0.25" r="149" customHeight="1" ht="18.75">
      <c r="A149" s="1" t="s">
        <v>483</v>
      </c>
      <c r="B149" s="4">
        <v>4</v>
      </c>
    </row>
    <row x14ac:dyDescent="0.25" r="150" customHeight="1" ht="18.75">
      <c r="A150" s="1" t="s">
        <v>475</v>
      </c>
      <c r="B150" s="4">
        <v>15</v>
      </c>
    </row>
    <row x14ac:dyDescent="0.25" r="151" customHeight="1" ht="18.75">
      <c r="A151" s="1" t="s">
        <v>887</v>
      </c>
      <c r="B151" s="4">
        <v>4</v>
      </c>
    </row>
    <row x14ac:dyDescent="0.25" r="152" customHeight="1" ht="18.75">
      <c r="A152" s="1" t="s">
        <v>1330</v>
      </c>
      <c r="B152" s="4">
        <v>66</v>
      </c>
    </row>
    <row x14ac:dyDescent="0.25" r="153" customHeight="1" ht="18.75">
      <c r="A153" s="1" t="s">
        <v>1534</v>
      </c>
      <c r="B153" s="4">
        <v>0</v>
      </c>
    </row>
    <row x14ac:dyDescent="0.25" r="154" customHeight="1" ht="18.75">
      <c r="A154" s="1" t="s">
        <v>1561</v>
      </c>
      <c r="B154" s="4">
        <v>8</v>
      </c>
    </row>
    <row x14ac:dyDescent="0.25" r="155" customHeight="1" ht="18.75">
      <c r="A155" s="1" t="s">
        <v>1035</v>
      </c>
      <c r="B155" s="4">
        <v>17</v>
      </c>
    </row>
    <row x14ac:dyDescent="0.25" r="156" customHeight="1" ht="18.75">
      <c r="A156" s="1" t="s">
        <v>643</v>
      </c>
      <c r="B156" s="4">
        <v>19</v>
      </c>
    </row>
    <row x14ac:dyDescent="0.25" r="157" customHeight="1" ht="18.75">
      <c r="A157" s="1" t="s">
        <v>1257</v>
      </c>
      <c r="B157" s="4">
        <v>1</v>
      </c>
    </row>
    <row x14ac:dyDescent="0.25" r="158" customHeight="1" ht="18.75">
      <c r="A158" s="1" t="s">
        <v>1063</v>
      </c>
      <c r="B158" s="4">
        <v>8</v>
      </c>
    </row>
    <row x14ac:dyDescent="0.25" r="159" customHeight="1" ht="18.75">
      <c r="A159" s="1" t="s">
        <v>1692</v>
      </c>
      <c r="B159" s="4">
        <v>1</v>
      </c>
    </row>
    <row x14ac:dyDescent="0.25" r="160" customHeight="1" ht="18.75">
      <c r="A160" s="1" t="s">
        <v>889</v>
      </c>
      <c r="B160" s="4">
        <v>7</v>
      </c>
    </row>
    <row x14ac:dyDescent="0.25" r="161" customHeight="1" ht="18.75">
      <c r="A161" s="1" t="s">
        <v>412</v>
      </c>
      <c r="B161" s="4">
        <v>30</v>
      </c>
    </row>
    <row x14ac:dyDescent="0.25" r="162" customHeight="1" ht="18.75">
      <c r="A162" s="1" t="s">
        <v>1638</v>
      </c>
      <c r="B162" s="4">
        <v>11</v>
      </c>
    </row>
    <row x14ac:dyDescent="0.25" r="163" customHeight="1" ht="18.75">
      <c r="A163" s="1" t="s">
        <v>796</v>
      </c>
      <c r="B163" s="4">
        <v>30</v>
      </c>
    </row>
    <row x14ac:dyDescent="0.25" r="164" customHeight="1" ht="18.75">
      <c r="A164" s="1" t="s">
        <v>991</v>
      </c>
      <c r="B164" s="4">
        <v>11</v>
      </c>
    </row>
    <row x14ac:dyDescent="0.25" r="165" customHeight="1" ht="18.75">
      <c r="A165" s="1" t="s">
        <v>1201</v>
      </c>
      <c r="B165" s="4">
        <v>15</v>
      </c>
    </row>
    <row x14ac:dyDescent="0.25" r="166" customHeight="1" ht="18.75">
      <c r="A166" s="1" t="s">
        <v>1045</v>
      </c>
      <c r="B166" s="4">
        <v>7</v>
      </c>
    </row>
    <row x14ac:dyDescent="0.25" r="167" customHeight="1" ht="18.75">
      <c r="A167" s="1" t="s">
        <v>1377</v>
      </c>
      <c r="B167" s="4">
        <v>10</v>
      </c>
    </row>
    <row x14ac:dyDescent="0.25" r="168" customHeight="1" ht="18.75">
      <c r="A168" s="1" t="s">
        <v>686</v>
      </c>
      <c r="B168" s="4">
        <v>1</v>
      </c>
    </row>
    <row x14ac:dyDescent="0.25" r="169" customHeight="1" ht="18.75">
      <c r="A169" s="1" t="s">
        <v>431</v>
      </c>
      <c r="B169" s="4">
        <v>12</v>
      </c>
    </row>
    <row x14ac:dyDescent="0.25" r="170" customHeight="1" ht="18.75">
      <c r="A170" s="1" t="s">
        <v>1128</v>
      </c>
      <c r="B170" s="4">
        <v>9</v>
      </c>
    </row>
    <row x14ac:dyDescent="0.25" r="171" customHeight="1" ht="18.75">
      <c r="A171" s="1" t="s">
        <v>1295</v>
      </c>
      <c r="B171" s="4">
        <v>9</v>
      </c>
    </row>
    <row x14ac:dyDescent="0.25" r="172" customHeight="1" ht="18.75">
      <c r="A172" s="1" t="s">
        <v>1043</v>
      </c>
      <c r="B172" s="4">
        <v>58</v>
      </c>
    </row>
    <row x14ac:dyDescent="0.25" r="173" customHeight="1" ht="18.75">
      <c r="A173" s="1" t="s">
        <v>1624</v>
      </c>
      <c r="B173" s="4">
        <v>8</v>
      </c>
    </row>
    <row x14ac:dyDescent="0.25" r="174" customHeight="1" ht="18.75">
      <c r="A174" s="1" t="s">
        <v>1085</v>
      </c>
      <c r="B174" s="4">
        <v>11</v>
      </c>
    </row>
    <row x14ac:dyDescent="0.25" r="175" customHeight="1" ht="18.75">
      <c r="A175" s="1" t="s">
        <v>813</v>
      </c>
      <c r="B175" s="4">
        <v>9</v>
      </c>
    </row>
    <row x14ac:dyDescent="0.25" r="176" customHeight="1" ht="18.75">
      <c r="A176" s="1" t="s">
        <v>1397</v>
      </c>
      <c r="B176" s="4">
        <v>1</v>
      </c>
    </row>
    <row x14ac:dyDescent="0.25" r="177" customHeight="1" ht="18.75">
      <c r="A177" s="1" t="s">
        <v>1304</v>
      </c>
      <c r="B177" s="4">
        <v>3</v>
      </c>
    </row>
    <row x14ac:dyDescent="0.25" r="178" customHeight="1" ht="18.75">
      <c r="A178" s="1" t="s">
        <v>970</v>
      </c>
      <c r="B178" s="4">
        <v>123</v>
      </c>
    </row>
    <row x14ac:dyDescent="0.25" r="179" customHeight="1" ht="18.75">
      <c r="A179" s="1" t="s">
        <v>1256</v>
      </c>
      <c r="B179" s="4">
        <v>10</v>
      </c>
    </row>
    <row x14ac:dyDescent="0.25" r="180" customHeight="1" ht="18.75">
      <c r="A180" s="1" t="s">
        <v>1006</v>
      </c>
      <c r="B180" s="4">
        <v>0</v>
      </c>
    </row>
    <row x14ac:dyDescent="0.25" r="181" customHeight="1" ht="18.75">
      <c r="A181" s="1" t="s">
        <v>1336</v>
      </c>
      <c r="B181" s="4">
        <v>16</v>
      </c>
    </row>
    <row x14ac:dyDescent="0.25" r="182" customHeight="1" ht="18.75">
      <c r="A182" s="1" t="s">
        <v>1222</v>
      </c>
      <c r="B182" s="4">
        <v>11</v>
      </c>
    </row>
    <row x14ac:dyDescent="0.25" r="183" customHeight="1" ht="18.75">
      <c r="A183" s="1" t="s">
        <v>1598</v>
      </c>
      <c r="B183" s="4">
        <v>3</v>
      </c>
    </row>
    <row x14ac:dyDescent="0.25" r="184" customHeight="1" ht="18.75">
      <c r="A184" s="1" t="s">
        <v>1496</v>
      </c>
      <c r="B184" s="4">
        <v>1</v>
      </c>
    </row>
    <row x14ac:dyDescent="0.25" r="185" customHeight="1" ht="18.75">
      <c r="A185" s="1" t="s">
        <v>1192</v>
      </c>
      <c r="B185" s="4">
        <v>2</v>
      </c>
    </row>
    <row x14ac:dyDescent="0.25" r="186" customHeight="1" ht="18.75">
      <c r="A186" s="1" t="s">
        <v>905</v>
      </c>
      <c r="B186" s="4">
        <v>3</v>
      </c>
    </row>
    <row x14ac:dyDescent="0.25" r="187" customHeight="1" ht="18.75">
      <c r="A187" s="1" t="s">
        <v>728</v>
      </c>
      <c r="B187" s="4">
        <v>0</v>
      </c>
    </row>
    <row x14ac:dyDescent="0.25" r="188" customHeight="1" ht="18.75">
      <c r="A188" s="1" t="s">
        <v>1168</v>
      </c>
      <c r="B188" s="4">
        <v>22</v>
      </c>
    </row>
    <row x14ac:dyDescent="0.25" r="189" customHeight="1" ht="18.75">
      <c r="A189" s="1" t="s">
        <v>772</v>
      </c>
      <c r="B189" s="4">
        <v>14</v>
      </c>
    </row>
    <row x14ac:dyDescent="0.25" r="190" customHeight="1" ht="18.75">
      <c r="A190" s="1" t="s">
        <v>528</v>
      </c>
      <c r="B190" s="4">
        <v>36</v>
      </c>
    </row>
    <row x14ac:dyDescent="0.25" r="191" customHeight="1" ht="18.75">
      <c r="A191" s="1" t="s">
        <v>1639</v>
      </c>
      <c r="B191" s="4">
        <v>27</v>
      </c>
    </row>
    <row x14ac:dyDescent="0.25" r="192" customHeight="1" ht="18.75">
      <c r="A192" s="1" t="s">
        <v>1392</v>
      </c>
      <c r="B192" s="4">
        <v>71</v>
      </c>
    </row>
    <row x14ac:dyDescent="0.25" r="193" customHeight="1" ht="18.75">
      <c r="A193" s="1" t="s">
        <v>696</v>
      </c>
      <c r="B193" s="4">
        <v>5</v>
      </c>
    </row>
    <row x14ac:dyDescent="0.25" r="194" customHeight="1" ht="18.75">
      <c r="A194" s="1" t="s">
        <v>627</v>
      </c>
      <c r="B194" s="4">
        <v>3</v>
      </c>
    </row>
    <row x14ac:dyDescent="0.25" r="195" customHeight="1" ht="18.75">
      <c r="A195" s="1" t="s">
        <v>621</v>
      </c>
      <c r="B195" s="4">
        <v>38</v>
      </c>
    </row>
    <row x14ac:dyDescent="0.25" r="196" customHeight="1" ht="18.75">
      <c r="A196" s="1" t="s">
        <v>865</v>
      </c>
      <c r="B196" s="4">
        <v>28</v>
      </c>
    </row>
    <row x14ac:dyDescent="0.25" r="197" customHeight="1" ht="18.75">
      <c r="A197" s="1" t="s">
        <v>1296</v>
      </c>
      <c r="B197" s="4">
        <v>6</v>
      </c>
    </row>
    <row x14ac:dyDescent="0.25" r="198" customHeight="1" ht="18.75">
      <c r="A198" s="1" t="s">
        <v>1689</v>
      </c>
      <c r="B198" s="4">
        <v>12</v>
      </c>
    </row>
    <row x14ac:dyDescent="0.25" r="199" customHeight="1" ht="18.75">
      <c r="A199" s="1" t="s">
        <v>999</v>
      </c>
      <c r="B199" s="4">
        <v>53</v>
      </c>
    </row>
    <row x14ac:dyDescent="0.25" r="200" customHeight="1" ht="18.75">
      <c r="A200" s="1" t="s">
        <v>609</v>
      </c>
      <c r="B200" s="4">
        <v>26</v>
      </c>
    </row>
    <row x14ac:dyDescent="0.25" r="201" customHeight="1" ht="18.75">
      <c r="A201" s="1" t="s">
        <v>497</v>
      </c>
      <c r="B201" s="4">
        <v>1</v>
      </c>
    </row>
    <row x14ac:dyDescent="0.25" r="202" customHeight="1" ht="18.75">
      <c r="A202" s="1" t="s">
        <v>638</v>
      </c>
      <c r="B202" s="4">
        <v>6</v>
      </c>
    </row>
    <row x14ac:dyDescent="0.25" r="203" customHeight="1" ht="18.75">
      <c r="A203" s="1" t="s">
        <v>927</v>
      </c>
      <c r="B203" s="4">
        <v>9</v>
      </c>
    </row>
    <row x14ac:dyDescent="0.25" r="204" customHeight="1" ht="18.75">
      <c r="A204" s="1" t="s">
        <v>1707</v>
      </c>
      <c r="B204" s="4">
        <v>2</v>
      </c>
    </row>
    <row x14ac:dyDescent="0.25" r="205" customHeight="1" ht="18.75">
      <c r="A205" s="1" t="s">
        <v>910</v>
      </c>
      <c r="B205" s="4">
        <v>8</v>
      </c>
    </row>
    <row x14ac:dyDescent="0.25" r="206" customHeight="1" ht="18.75">
      <c r="A206" s="1" t="s">
        <v>774</v>
      </c>
      <c r="B206" s="4">
        <v>22</v>
      </c>
    </row>
    <row x14ac:dyDescent="0.25" r="207" customHeight="1" ht="18.75">
      <c r="A207" s="1" t="s">
        <v>1149</v>
      </c>
      <c r="B207" s="4">
        <v>109</v>
      </c>
    </row>
    <row x14ac:dyDescent="0.25" r="208" customHeight="1" ht="18.75">
      <c r="A208" s="1" t="s">
        <v>1027</v>
      </c>
      <c r="B208" s="4">
        <v>19</v>
      </c>
    </row>
    <row x14ac:dyDescent="0.25" r="209" customHeight="1" ht="18.75">
      <c r="A209" s="1" t="s">
        <v>437</v>
      </c>
      <c r="B209" s="4">
        <v>53</v>
      </c>
    </row>
    <row x14ac:dyDescent="0.25" r="210" customHeight="1" ht="18.75">
      <c r="A210" s="1" t="s">
        <v>410</v>
      </c>
      <c r="B210" s="4">
        <v>26</v>
      </c>
    </row>
    <row x14ac:dyDescent="0.25" r="211" customHeight="1" ht="18.75">
      <c r="A211" s="1" t="s">
        <v>480</v>
      </c>
      <c r="B211" s="4">
        <v>0</v>
      </c>
    </row>
    <row x14ac:dyDescent="0.25" r="212" customHeight="1" ht="18.75">
      <c r="A212" s="1" t="s">
        <v>1400</v>
      </c>
      <c r="B212" s="4">
        <v>12</v>
      </c>
    </row>
    <row x14ac:dyDescent="0.25" r="213" customHeight="1" ht="18.75">
      <c r="A213" s="1" t="s">
        <v>1232</v>
      </c>
      <c r="B213" s="4">
        <v>6</v>
      </c>
    </row>
    <row x14ac:dyDescent="0.25" r="214" customHeight="1" ht="18.75">
      <c r="A214" s="1" t="s">
        <v>1648</v>
      </c>
      <c r="B214" s="4">
        <v>13</v>
      </c>
    </row>
    <row x14ac:dyDescent="0.25" r="215" customHeight="1" ht="18.75">
      <c r="A215" s="1" t="s">
        <v>381</v>
      </c>
      <c r="B215" s="4">
        <v>21</v>
      </c>
    </row>
    <row x14ac:dyDescent="0.25" r="216" customHeight="1" ht="18.75">
      <c r="A216" s="1" t="s">
        <v>818</v>
      </c>
      <c r="B216" s="4">
        <v>8</v>
      </c>
    </row>
    <row x14ac:dyDescent="0.25" r="217" customHeight="1" ht="18.75">
      <c r="A217" s="1" t="s">
        <v>1315</v>
      </c>
      <c r="B217" s="4">
        <v>3</v>
      </c>
    </row>
    <row x14ac:dyDescent="0.25" r="218" customHeight="1" ht="18.75">
      <c r="A218" s="1" t="s">
        <v>1651</v>
      </c>
      <c r="B218" s="4">
        <v>12</v>
      </c>
    </row>
    <row x14ac:dyDescent="0.25" r="219" customHeight="1" ht="18.75">
      <c r="A219" s="1" t="s">
        <v>1611</v>
      </c>
      <c r="B219" s="4">
        <v>13</v>
      </c>
    </row>
    <row x14ac:dyDescent="0.25" r="220" customHeight="1" ht="18.75">
      <c r="A220" s="1" t="s">
        <v>636</v>
      </c>
      <c r="B220" s="4">
        <v>21</v>
      </c>
    </row>
    <row x14ac:dyDescent="0.25" r="221" customHeight="1" ht="18.75">
      <c r="A221" s="1" t="s">
        <v>416</v>
      </c>
      <c r="B221" s="4">
        <v>29</v>
      </c>
    </row>
    <row x14ac:dyDescent="0.25" r="222" customHeight="1" ht="18.75">
      <c r="A222" s="1" t="s">
        <v>1325</v>
      </c>
      <c r="B222" s="4">
        <v>26</v>
      </c>
    </row>
    <row x14ac:dyDescent="0.25" r="223" customHeight="1" ht="18.75">
      <c r="A223" s="1" t="s">
        <v>1646</v>
      </c>
      <c r="B223" s="4">
        <v>19</v>
      </c>
    </row>
    <row x14ac:dyDescent="0.25" r="224" customHeight="1" ht="18.75">
      <c r="A224" s="1" t="s">
        <v>1284</v>
      </c>
      <c r="B224" s="4">
        <v>11</v>
      </c>
    </row>
    <row x14ac:dyDescent="0.25" r="225" customHeight="1" ht="18.75">
      <c r="A225" s="1" t="s">
        <v>601</v>
      </c>
      <c r="B225" s="4">
        <v>27</v>
      </c>
    </row>
    <row x14ac:dyDescent="0.25" r="226" customHeight="1" ht="18.75">
      <c r="A226" s="1" t="s">
        <v>1276</v>
      </c>
      <c r="B226" s="4">
        <v>11</v>
      </c>
    </row>
    <row x14ac:dyDescent="0.25" r="227" customHeight="1" ht="18.75">
      <c r="A227" s="1" t="s">
        <v>906</v>
      </c>
      <c r="B227" s="4">
        <v>6</v>
      </c>
    </row>
    <row x14ac:dyDescent="0.25" r="228" customHeight="1" ht="18.75">
      <c r="A228" s="1" t="s">
        <v>666</v>
      </c>
      <c r="B228" s="4">
        <v>9</v>
      </c>
    </row>
    <row x14ac:dyDescent="0.25" r="229" customHeight="1" ht="18.75">
      <c r="A229" s="1" t="s">
        <v>1228</v>
      </c>
      <c r="B229" s="4">
        <v>44</v>
      </c>
    </row>
    <row x14ac:dyDescent="0.25" r="230" customHeight="1" ht="18.75">
      <c r="A230" s="1" t="s">
        <v>428</v>
      </c>
      <c r="B230" s="4">
        <v>64</v>
      </c>
    </row>
    <row x14ac:dyDescent="0.25" r="231" customHeight="1" ht="18.75">
      <c r="A231" s="1" t="s">
        <v>795</v>
      </c>
      <c r="B231" s="4">
        <v>10</v>
      </c>
    </row>
    <row x14ac:dyDescent="0.25" r="232" customHeight="1" ht="18.75">
      <c r="A232" s="1" t="s">
        <v>1200</v>
      </c>
      <c r="B232" s="4">
        <v>16</v>
      </c>
    </row>
    <row x14ac:dyDescent="0.25" r="233" customHeight="1" ht="18.75">
      <c r="A233" s="1" t="s">
        <v>1436</v>
      </c>
      <c r="B233" s="4">
        <v>1</v>
      </c>
    </row>
    <row x14ac:dyDescent="0.25" r="234" customHeight="1" ht="18.75">
      <c r="A234" s="1" t="s">
        <v>994</v>
      </c>
      <c r="B234" s="4">
        <v>42</v>
      </c>
    </row>
    <row x14ac:dyDescent="0.25" r="235" customHeight="1" ht="18.75">
      <c r="A235" s="1" t="s">
        <v>1599</v>
      </c>
      <c r="B235" s="4">
        <v>28</v>
      </c>
    </row>
    <row x14ac:dyDescent="0.25" r="236" customHeight="1" ht="18.75">
      <c r="A236" s="1" t="s">
        <v>523</v>
      </c>
      <c r="B236" s="4">
        <v>35</v>
      </c>
    </row>
    <row x14ac:dyDescent="0.25" r="237" customHeight="1" ht="18.75">
      <c r="A237" s="1" t="s">
        <v>792</v>
      </c>
      <c r="B237" s="4">
        <v>6</v>
      </c>
    </row>
    <row x14ac:dyDescent="0.25" r="238" customHeight="1" ht="18.75">
      <c r="A238" s="1" t="s">
        <v>482</v>
      </c>
      <c r="B238" s="4">
        <v>36</v>
      </c>
    </row>
    <row x14ac:dyDescent="0.25" r="239" customHeight="1" ht="18.75">
      <c r="A239" s="1" t="s">
        <v>883</v>
      </c>
      <c r="B239" s="4">
        <v>6</v>
      </c>
    </row>
    <row x14ac:dyDescent="0.25" r="240" customHeight="1" ht="18.75">
      <c r="A240" s="1" t="s">
        <v>1196</v>
      </c>
      <c r="B240" s="4">
        <v>21</v>
      </c>
    </row>
    <row x14ac:dyDescent="0.25" r="241" customHeight="1" ht="18.75">
      <c r="A241" s="1" t="s">
        <v>1422</v>
      </c>
      <c r="B241" s="4">
        <v>1</v>
      </c>
    </row>
    <row x14ac:dyDescent="0.25" r="242" customHeight="1" ht="18.75">
      <c r="A242" s="1" t="s">
        <v>849</v>
      </c>
      <c r="B242" s="4">
        <v>4</v>
      </c>
    </row>
    <row x14ac:dyDescent="0.25" r="243" customHeight="1" ht="18.75">
      <c r="A243" s="1" t="s">
        <v>1704</v>
      </c>
      <c r="B243" s="4">
        <v>50</v>
      </c>
    </row>
    <row x14ac:dyDescent="0.25" r="244" customHeight="1" ht="18.75">
      <c r="A244" s="1" t="s">
        <v>419</v>
      </c>
      <c r="B244" s="4">
        <v>21</v>
      </c>
    </row>
    <row x14ac:dyDescent="0.25" r="245" customHeight="1" ht="18.75">
      <c r="A245" s="1" t="s">
        <v>1378</v>
      </c>
      <c r="B245" s="4">
        <v>14</v>
      </c>
    </row>
    <row x14ac:dyDescent="0.25" r="246" customHeight="1" ht="18.75">
      <c r="A246" s="1" t="s">
        <v>877</v>
      </c>
      <c r="B246" s="4">
        <v>0</v>
      </c>
    </row>
    <row x14ac:dyDescent="0.25" r="247" customHeight="1" ht="18.75">
      <c r="A247" s="1" t="s">
        <v>3045</v>
      </c>
      <c r="B247" s="4">
        <v>33</v>
      </c>
    </row>
    <row x14ac:dyDescent="0.25" r="248" customHeight="1" ht="18.75">
      <c r="A248" s="1" t="s">
        <v>423</v>
      </c>
      <c r="B248" s="4">
        <v>55</v>
      </c>
    </row>
    <row x14ac:dyDescent="0.25" r="249" customHeight="1" ht="18.75">
      <c r="A249" s="1" t="s">
        <v>347</v>
      </c>
      <c r="B249" s="4">
        <v>63</v>
      </c>
    </row>
    <row x14ac:dyDescent="0.25" r="250" customHeight="1" ht="18.75">
      <c r="A250" s="1" t="s">
        <v>838</v>
      </c>
      <c r="B250" s="4">
        <v>3</v>
      </c>
    </row>
    <row x14ac:dyDescent="0.25" r="251" customHeight="1" ht="18.75">
      <c r="A251" s="1" t="s">
        <v>1447</v>
      </c>
      <c r="B251" s="4">
        <v>3</v>
      </c>
    </row>
    <row x14ac:dyDescent="0.25" r="252" customHeight="1" ht="18.75">
      <c r="A252" s="1" t="s">
        <v>1426</v>
      </c>
      <c r="B252" s="4">
        <v>5</v>
      </c>
    </row>
    <row x14ac:dyDescent="0.25" r="253" customHeight="1" ht="18.75">
      <c r="A253" s="1" t="s">
        <v>789</v>
      </c>
      <c r="B253" s="4">
        <v>28</v>
      </c>
    </row>
    <row x14ac:dyDescent="0.25" r="254" customHeight="1" ht="18.75">
      <c r="A254" s="1" t="s">
        <v>960</v>
      </c>
      <c r="B254" s="4">
        <v>0</v>
      </c>
    </row>
    <row x14ac:dyDescent="0.25" r="255" customHeight="1" ht="18.75">
      <c r="A255" s="1" t="s">
        <v>969</v>
      </c>
      <c r="B255" s="4">
        <v>3</v>
      </c>
    </row>
    <row x14ac:dyDescent="0.25" r="256" customHeight="1" ht="18.75">
      <c r="A256" s="1" t="s">
        <v>1628</v>
      </c>
      <c r="B256" s="4">
        <v>0</v>
      </c>
    </row>
    <row x14ac:dyDescent="0.25" r="257" customHeight="1" ht="18.75">
      <c r="A257" s="1" t="s">
        <v>1148</v>
      </c>
      <c r="B257" s="4">
        <v>1</v>
      </c>
    </row>
    <row x14ac:dyDescent="0.25" r="258" customHeight="1" ht="18.75">
      <c r="A258" s="1" t="s">
        <v>1409</v>
      </c>
      <c r="B258" s="4">
        <v>29</v>
      </c>
    </row>
    <row x14ac:dyDescent="0.25" r="259" customHeight="1" ht="18.75">
      <c r="A259" s="1" t="s">
        <v>660</v>
      </c>
      <c r="B259" s="4">
        <v>3</v>
      </c>
    </row>
    <row x14ac:dyDescent="0.25" r="260" customHeight="1" ht="18.75">
      <c r="A260" s="1" t="s">
        <v>1138</v>
      </c>
      <c r="B260" s="4">
        <v>0</v>
      </c>
    </row>
    <row x14ac:dyDescent="0.25" r="261" customHeight="1" ht="18.75">
      <c r="A261" s="1" t="s">
        <v>1375</v>
      </c>
      <c r="B261" s="4">
        <v>17</v>
      </c>
    </row>
    <row x14ac:dyDescent="0.25" r="262" customHeight="1" ht="18.75">
      <c r="A262" s="1" t="s">
        <v>973</v>
      </c>
      <c r="B262" s="4">
        <v>7</v>
      </c>
    </row>
    <row x14ac:dyDescent="0.25" r="263" customHeight="1" ht="18.75">
      <c r="A263" s="1" t="s">
        <v>758</v>
      </c>
      <c r="B263" s="4">
        <v>71</v>
      </c>
    </row>
    <row x14ac:dyDescent="0.25" r="264" customHeight="1" ht="18.75">
      <c r="A264" s="1" t="s">
        <v>1521</v>
      </c>
      <c r="B264" s="4">
        <v>22</v>
      </c>
    </row>
    <row x14ac:dyDescent="0.25" r="265" customHeight="1" ht="18.75">
      <c r="A265" s="1" t="s">
        <v>1312</v>
      </c>
      <c r="B265" s="4">
        <v>17</v>
      </c>
    </row>
    <row x14ac:dyDescent="0.25" r="266" customHeight="1" ht="18.75">
      <c r="A266" s="1" t="s">
        <v>1708</v>
      </c>
      <c r="B266" s="4">
        <v>9</v>
      </c>
    </row>
    <row x14ac:dyDescent="0.25" r="267" customHeight="1" ht="18.75">
      <c r="A267" s="1" t="s">
        <v>1067</v>
      </c>
      <c r="B267" s="4">
        <v>2</v>
      </c>
    </row>
    <row x14ac:dyDescent="0.25" r="268" customHeight="1" ht="18.75">
      <c r="A268" s="1" t="s">
        <v>1545</v>
      </c>
      <c r="B268" s="4">
        <v>45</v>
      </c>
    </row>
    <row x14ac:dyDescent="0.25" r="269" customHeight="1" ht="18.75">
      <c r="A269" s="1" t="s">
        <v>1643</v>
      </c>
      <c r="B269" s="4">
        <v>6</v>
      </c>
    </row>
    <row x14ac:dyDescent="0.25" r="270" customHeight="1" ht="18.75">
      <c r="A270" s="1" t="s">
        <v>928</v>
      </c>
      <c r="B270" s="4">
        <v>10</v>
      </c>
    </row>
    <row x14ac:dyDescent="0.25" r="271" customHeight="1" ht="18.75">
      <c r="A271" s="1" t="s">
        <v>961</v>
      </c>
      <c r="B271" s="4">
        <v>51</v>
      </c>
    </row>
    <row x14ac:dyDescent="0.25" r="272" customHeight="1" ht="18.75">
      <c r="A272" s="1" t="s">
        <v>409</v>
      </c>
      <c r="B272" s="4">
        <v>6</v>
      </c>
    </row>
    <row x14ac:dyDescent="0.25" r="273" customHeight="1" ht="18.75">
      <c r="A273" s="1" t="s">
        <v>1112</v>
      </c>
      <c r="B273" s="4">
        <v>21</v>
      </c>
    </row>
    <row x14ac:dyDescent="0.25" r="274" customHeight="1" ht="18.75">
      <c r="A274" s="1" t="s">
        <v>1301</v>
      </c>
      <c r="B274" s="4">
        <v>47</v>
      </c>
    </row>
    <row x14ac:dyDescent="0.25" r="275" customHeight="1" ht="18.75">
      <c r="A275" s="1" t="s">
        <v>1620</v>
      </c>
      <c r="B275" s="4">
        <v>46</v>
      </c>
    </row>
    <row x14ac:dyDescent="0.25" r="276" customHeight="1" ht="18.75">
      <c r="A276" s="1" t="s">
        <v>1059</v>
      </c>
      <c r="B276" s="4">
        <v>14</v>
      </c>
    </row>
    <row x14ac:dyDescent="0.25" r="277" customHeight="1" ht="18.75">
      <c r="A277" s="1" t="s">
        <v>825</v>
      </c>
      <c r="B277" s="4">
        <v>70</v>
      </c>
    </row>
    <row x14ac:dyDescent="0.25" r="278" customHeight="1" ht="18.75">
      <c r="A278" s="1" t="s">
        <v>898</v>
      </c>
      <c r="B278" s="4">
        <v>2</v>
      </c>
    </row>
    <row x14ac:dyDescent="0.25" r="279" customHeight="1" ht="18.75">
      <c r="A279" s="1" t="s">
        <v>1446</v>
      </c>
      <c r="B279" s="4">
        <v>9</v>
      </c>
    </row>
    <row x14ac:dyDescent="0.25" r="280" customHeight="1" ht="18.75">
      <c r="A280" s="1" t="s">
        <v>1031</v>
      </c>
      <c r="B280" s="4">
        <v>6</v>
      </c>
    </row>
    <row x14ac:dyDescent="0.25" r="281" customHeight="1" ht="18.75">
      <c r="A281" s="1" t="s">
        <v>3964</v>
      </c>
      <c r="B281" s="4">
        <v>76</v>
      </c>
    </row>
    <row x14ac:dyDescent="0.25" r="282" customHeight="1" ht="18.75">
      <c r="A282" s="1" t="s">
        <v>1617</v>
      </c>
      <c r="B282" s="4">
        <v>10</v>
      </c>
    </row>
    <row x14ac:dyDescent="0.25" r="283" customHeight="1" ht="18.75">
      <c r="A283" s="1" t="s">
        <v>432</v>
      </c>
      <c r="B283" s="4">
        <v>119</v>
      </c>
    </row>
    <row x14ac:dyDescent="0.25" r="284" customHeight="1" ht="18.75">
      <c r="A284" s="1" t="s">
        <v>1174</v>
      </c>
      <c r="B284" s="4">
        <v>20</v>
      </c>
    </row>
    <row x14ac:dyDescent="0.25" r="285" customHeight="1" ht="18.75">
      <c r="A285" s="1" t="s">
        <v>1504</v>
      </c>
      <c r="B285" s="4">
        <v>1</v>
      </c>
    </row>
    <row x14ac:dyDescent="0.25" r="286" customHeight="1" ht="18.75">
      <c r="A286" s="1" t="s">
        <v>1152</v>
      </c>
      <c r="B286" s="4">
        <v>1</v>
      </c>
    </row>
    <row x14ac:dyDescent="0.25" r="287" customHeight="1" ht="18.75">
      <c r="A287" s="1" t="s">
        <v>836</v>
      </c>
      <c r="B287" s="4">
        <v>16</v>
      </c>
    </row>
    <row x14ac:dyDescent="0.25" r="288" customHeight="1" ht="18.75">
      <c r="A288" s="1" t="s">
        <v>993</v>
      </c>
      <c r="B288" s="4">
        <v>6</v>
      </c>
    </row>
    <row x14ac:dyDescent="0.25" r="289" customHeight="1" ht="18.75">
      <c r="A289" s="1" t="s">
        <v>859</v>
      </c>
      <c r="B289" s="4">
        <v>8</v>
      </c>
    </row>
    <row x14ac:dyDescent="0.25" r="290" customHeight="1" ht="18.75">
      <c r="A290" s="1" t="s">
        <v>1495</v>
      </c>
      <c r="B290" s="4">
        <v>5</v>
      </c>
    </row>
    <row x14ac:dyDescent="0.25" r="291" customHeight="1" ht="18.75">
      <c r="A291" s="1" t="s">
        <v>1069</v>
      </c>
      <c r="B291" s="4">
        <v>2</v>
      </c>
    </row>
    <row x14ac:dyDescent="0.25" r="292" customHeight="1" ht="18.75">
      <c r="A292" s="1" t="s">
        <v>618</v>
      </c>
      <c r="B292" s="4">
        <v>23</v>
      </c>
    </row>
    <row x14ac:dyDescent="0.25" r="293" customHeight="1" ht="18.75">
      <c r="A293" s="1" t="s">
        <v>729</v>
      </c>
      <c r="B293" s="4">
        <v>0</v>
      </c>
    </row>
    <row x14ac:dyDescent="0.25" r="294" customHeight="1" ht="18.75">
      <c r="A294" s="1" t="s">
        <v>943</v>
      </c>
      <c r="B294" s="4">
        <v>19</v>
      </c>
    </row>
    <row x14ac:dyDescent="0.25" r="295" customHeight="1" ht="18.75">
      <c r="A295" s="1" t="s">
        <v>724</v>
      </c>
      <c r="B295" s="4">
        <v>16</v>
      </c>
    </row>
    <row x14ac:dyDescent="0.25" r="296" customHeight="1" ht="18.75">
      <c r="A296" s="1" t="s">
        <v>929</v>
      </c>
      <c r="B296" s="4">
        <v>12</v>
      </c>
    </row>
    <row x14ac:dyDescent="0.25" r="297" customHeight="1" ht="18.75">
      <c r="A297" s="1" t="s">
        <v>558</v>
      </c>
      <c r="B297" s="4">
        <v>23</v>
      </c>
    </row>
    <row x14ac:dyDescent="0.25" r="298" customHeight="1" ht="18.75">
      <c r="A298" s="1" t="s">
        <v>1331</v>
      </c>
      <c r="B298" s="4">
        <v>22</v>
      </c>
    </row>
    <row x14ac:dyDescent="0.25" r="299" customHeight="1" ht="18.75">
      <c r="A299" s="1" t="s">
        <v>1092</v>
      </c>
      <c r="B299" s="4">
        <v>1</v>
      </c>
    </row>
    <row x14ac:dyDescent="0.25" r="300" customHeight="1" ht="18.75">
      <c r="A300" s="1" t="s">
        <v>499</v>
      </c>
      <c r="B300" s="4">
        <v>83</v>
      </c>
    </row>
    <row x14ac:dyDescent="0.25" r="301" customHeight="1" ht="18.75">
      <c r="A301" s="1" t="s">
        <v>1134</v>
      </c>
      <c r="B301" s="4">
        <v>18</v>
      </c>
    </row>
    <row x14ac:dyDescent="0.25" r="302" customHeight="1" ht="18.75">
      <c r="A302" s="1" t="s">
        <v>1525</v>
      </c>
      <c r="B302" s="4">
        <v>4</v>
      </c>
    </row>
    <row x14ac:dyDescent="0.25" r="303" customHeight="1" ht="18.75">
      <c r="A303" s="1" t="s">
        <v>1021</v>
      </c>
      <c r="B303" s="4">
        <v>7</v>
      </c>
    </row>
    <row x14ac:dyDescent="0.25" r="304" customHeight="1" ht="18.75">
      <c r="A304" s="1" t="s">
        <v>964</v>
      </c>
      <c r="B304" s="4">
        <v>47</v>
      </c>
    </row>
    <row x14ac:dyDescent="0.25" r="305" customHeight="1" ht="18.75">
      <c r="A305" s="1" t="s">
        <v>984</v>
      </c>
      <c r="B305" s="4">
        <v>10</v>
      </c>
    </row>
    <row x14ac:dyDescent="0.25" r="306" customHeight="1" ht="18.75">
      <c r="A306" s="1" t="s">
        <v>1285</v>
      </c>
      <c r="B306" s="4">
        <v>23</v>
      </c>
    </row>
    <row x14ac:dyDescent="0.25" r="307" customHeight="1" ht="18.75">
      <c r="A307" s="1" t="s">
        <v>862</v>
      </c>
      <c r="B307" s="4">
        <v>1</v>
      </c>
    </row>
    <row x14ac:dyDescent="0.25" r="308" customHeight="1" ht="18.75">
      <c r="A308" s="1" t="s">
        <v>507</v>
      </c>
      <c r="B308" s="4">
        <v>0</v>
      </c>
    </row>
    <row x14ac:dyDescent="0.25" r="309" customHeight="1" ht="18.75">
      <c r="A309" s="1" t="s">
        <v>1012</v>
      </c>
      <c r="B309" s="4">
        <v>8</v>
      </c>
    </row>
    <row x14ac:dyDescent="0.25" r="310" customHeight="1" ht="18.75">
      <c r="A310" s="1" t="s">
        <v>632</v>
      </c>
      <c r="B310" s="4">
        <v>9</v>
      </c>
    </row>
    <row x14ac:dyDescent="0.25" r="311" customHeight="1" ht="18.75">
      <c r="A311" s="1" t="s">
        <v>893</v>
      </c>
      <c r="B311" s="4">
        <v>25</v>
      </c>
    </row>
    <row x14ac:dyDescent="0.25" r="312" customHeight="1" ht="18.75">
      <c r="A312" s="1" t="s">
        <v>797</v>
      </c>
      <c r="B312" s="4">
        <v>26</v>
      </c>
    </row>
    <row x14ac:dyDescent="0.25" r="313" customHeight="1" ht="18.75">
      <c r="A313" s="1" t="s">
        <v>1618</v>
      </c>
      <c r="B313" s="4">
        <v>12</v>
      </c>
    </row>
    <row x14ac:dyDescent="0.25" r="314" customHeight="1" ht="18.75">
      <c r="A314" s="1" t="s">
        <v>1167</v>
      </c>
      <c r="B314" s="4">
        <v>31</v>
      </c>
    </row>
    <row x14ac:dyDescent="0.25" r="315" customHeight="1" ht="18.75">
      <c r="A315" s="1" t="s">
        <v>857</v>
      </c>
      <c r="B315" s="4">
        <v>19</v>
      </c>
    </row>
    <row x14ac:dyDescent="0.25" r="316" customHeight="1" ht="18.75">
      <c r="A316" s="1" t="s">
        <v>1071</v>
      </c>
      <c r="B316" s="4">
        <v>8</v>
      </c>
    </row>
    <row x14ac:dyDescent="0.25" r="317" customHeight="1" ht="18.75">
      <c r="A317" s="1" t="s">
        <v>3420</v>
      </c>
      <c r="B317" s="4">
        <v>58</v>
      </c>
    </row>
    <row x14ac:dyDescent="0.25" r="318" customHeight="1" ht="18.75">
      <c r="A318" s="1" t="s">
        <v>1214</v>
      </c>
      <c r="B318" s="4">
        <v>1</v>
      </c>
    </row>
    <row x14ac:dyDescent="0.25" r="319" customHeight="1" ht="18.75">
      <c r="A319" s="1" t="s">
        <v>914</v>
      </c>
      <c r="B319" s="4">
        <v>36</v>
      </c>
    </row>
    <row x14ac:dyDescent="0.25" r="320" customHeight="1" ht="18.75">
      <c r="A320" s="1" t="s">
        <v>933</v>
      </c>
      <c r="B320" s="4">
        <v>9</v>
      </c>
    </row>
    <row x14ac:dyDescent="0.25" r="321" customHeight="1" ht="18.75">
      <c r="A321" s="1" t="s">
        <v>1052</v>
      </c>
      <c r="B321" s="4">
        <v>4</v>
      </c>
    </row>
    <row x14ac:dyDescent="0.25" r="322" customHeight="1" ht="18.75">
      <c r="A322" s="1" t="s">
        <v>649</v>
      </c>
      <c r="B322" s="4">
        <v>28</v>
      </c>
    </row>
    <row x14ac:dyDescent="0.25" r="323" customHeight="1" ht="18.75">
      <c r="A323" s="1" t="s">
        <v>1324</v>
      </c>
      <c r="B323" s="4">
        <v>28</v>
      </c>
    </row>
    <row x14ac:dyDescent="0.25" r="324" customHeight="1" ht="18.75">
      <c r="A324" s="1" t="s">
        <v>1046</v>
      </c>
      <c r="B324" s="4">
        <v>13</v>
      </c>
    </row>
    <row x14ac:dyDescent="0.25" r="325" customHeight="1" ht="18.75">
      <c r="A325" s="1" t="s">
        <v>1453</v>
      </c>
      <c r="B325" s="4">
        <v>6</v>
      </c>
    </row>
    <row x14ac:dyDescent="0.25" r="326" customHeight="1" ht="18.75">
      <c r="A326" s="1" t="s">
        <v>888</v>
      </c>
      <c r="B326" s="4">
        <v>0</v>
      </c>
    </row>
    <row x14ac:dyDescent="0.25" r="327" customHeight="1" ht="18.75">
      <c r="A327" s="1" t="s">
        <v>1264</v>
      </c>
      <c r="B327" s="4">
        <v>20</v>
      </c>
    </row>
    <row x14ac:dyDescent="0.25" r="328" customHeight="1" ht="18.75">
      <c r="A328" s="1" t="s">
        <v>4086</v>
      </c>
      <c r="B328" s="4">
        <v>77</v>
      </c>
    </row>
    <row x14ac:dyDescent="0.25" r="329" customHeight="1" ht="18.75">
      <c r="A329" s="1" t="s">
        <v>1429</v>
      </c>
      <c r="B329" s="4">
        <v>14</v>
      </c>
    </row>
    <row x14ac:dyDescent="0.25" r="330" customHeight="1" ht="18.75">
      <c r="A330" s="1" t="s">
        <v>1009</v>
      </c>
      <c r="B330" s="4">
        <v>16</v>
      </c>
    </row>
    <row x14ac:dyDescent="0.25" r="331" customHeight="1" ht="18.75">
      <c r="A331" s="1" t="s">
        <v>1675</v>
      </c>
      <c r="B331" s="4">
        <v>29</v>
      </c>
    </row>
    <row x14ac:dyDescent="0.25" r="332" customHeight="1" ht="18.75">
      <c r="A332" s="1" t="s">
        <v>740</v>
      </c>
      <c r="B332" s="4">
        <v>14</v>
      </c>
    </row>
    <row x14ac:dyDescent="0.25" r="333" customHeight="1" ht="18.75">
      <c r="A333" s="1" t="s">
        <v>611</v>
      </c>
      <c r="B333" s="4">
        <v>10</v>
      </c>
    </row>
    <row x14ac:dyDescent="0.25" r="334" customHeight="1" ht="18.75">
      <c r="A334" s="1" t="s">
        <v>400</v>
      </c>
      <c r="B334" s="4">
        <v>26</v>
      </c>
    </row>
    <row x14ac:dyDescent="0.25" r="335" customHeight="1" ht="18.75">
      <c r="A335" s="1" t="s">
        <v>869</v>
      </c>
      <c r="B335" s="4">
        <v>10</v>
      </c>
    </row>
    <row x14ac:dyDescent="0.25" r="336" customHeight="1" ht="18.75">
      <c r="A336" s="1" t="s">
        <v>992</v>
      </c>
      <c r="B336" s="4">
        <v>40</v>
      </c>
    </row>
    <row x14ac:dyDescent="0.25" r="337" customHeight="1" ht="18.75">
      <c r="A337" s="1" t="s">
        <v>672</v>
      </c>
      <c r="B337" s="4">
        <v>15</v>
      </c>
    </row>
    <row x14ac:dyDescent="0.25" r="338" customHeight="1" ht="18.75">
      <c r="A338" s="1" t="s">
        <v>1217</v>
      </c>
      <c r="B338" s="4">
        <v>55</v>
      </c>
    </row>
    <row x14ac:dyDescent="0.25" r="339" customHeight="1" ht="18.75">
      <c r="A339" s="1" t="s">
        <v>683</v>
      </c>
      <c r="B339" s="4">
        <v>58</v>
      </c>
    </row>
    <row x14ac:dyDescent="0.25" r="340" customHeight="1" ht="18.75">
      <c r="A340" s="1" t="s">
        <v>1461</v>
      </c>
      <c r="B340" s="4">
        <v>5</v>
      </c>
    </row>
    <row x14ac:dyDescent="0.25" r="341" customHeight="1" ht="18.75">
      <c r="A341" s="1" t="s">
        <v>1165</v>
      </c>
      <c r="B341" s="4">
        <v>53</v>
      </c>
    </row>
    <row x14ac:dyDescent="0.25" r="342" customHeight="1" ht="18.75">
      <c r="A342" s="1" t="s">
        <v>1203</v>
      </c>
      <c r="B342" s="4">
        <v>22</v>
      </c>
    </row>
    <row x14ac:dyDescent="0.25" r="343" customHeight="1" ht="18.75">
      <c r="A343" s="1" t="s">
        <v>1475</v>
      </c>
      <c r="B343" s="4">
        <v>50</v>
      </c>
    </row>
    <row x14ac:dyDescent="0.25" r="344" customHeight="1" ht="18.75">
      <c r="A344" s="1" t="s">
        <v>921</v>
      </c>
      <c r="B344" s="4">
        <v>21</v>
      </c>
    </row>
    <row x14ac:dyDescent="0.25" r="345" customHeight="1" ht="18.75">
      <c r="A345" s="1" t="s">
        <v>1612</v>
      </c>
      <c r="B345" s="4">
        <v>2</v>
      </c>
    </row>
    <row x14ac:dyDescent="0.25" r="346" customHeight="1" ht="18.75">
      <c r="A346" s="1" t="s">
        <v>630</v>
      </c>
      <c r="B346" s="4">
        <v>26</v>
      </c>
    </row>
    <row x14ac:dyDescent="0.25" r="347" customHeight="1" ht="18.75">
      <c r="A347" s="1" t="s">
        <v>1289</v>
      </c>
      <c r="B347" s="4">
        <v>55</v>
      </c>
    </row>
    <row x14ac:dyDescent="0.25" r="348" customHeight="1" ht="18.75">
      <c r="A348" s="1" t="s">
        <v>680</v>
      </c>
      <c r="B348" s="4">
        <v>16</v>
      </c>
    </row>
    <row x14ac:dyDescent="0.25" r="349" customHeight="1" ht="18.75">
      <c r="A349" s="1" t="s">
        <v>451</v>
      </c>
      <c r="B349" s="4">
        <v>14</v>
      </c>
    </row>
    <row x14ac:dyDescent="0.25" r="350" customHeight="1" ht="18.75">
      <c r="A350" s="1" t="s">
        <v>908</v>
      </c>
      <c r="B350" s="4">
        <v>0</v>
      </c>
    </row>
    <row x14ac:dyDescent="0.25" r="351" customHeight="1" ht="18.75">
      <c r="A351" s="1" t="s">
        <v>1391</v>
      </c>
      <c r="B351" s="4">
        <v>3</v>
      </c>
    </row>
    <row x14ac:dyDescent="0.25" r="352" customHeight="1" ht="18.75">
      <c r="A352" s="1" t="s">
        <v>1655</v>
      </c>
      <c r="B352" s="4">
        <v>3</v>
      </c>
    </row>
    <row x14ac:dyDescent="0.25" r="353" customHeight="1" ht="18.75">
      <c r="A353" s="1" t="s">
        <v>1077</v>
      </c>
      <c r="B353" s="4">
        <v>13</v>
      </c>
    </row>
    <row x14ac:dyDescent="0.25" r="354" customHeight="1" ht="18.75">
      <c r="A354" s="1" t="s">
        <v>1143</v>
      </c>
      <c r="B354" s="4">
        <v>15</v>
      </c>
    </row>
    <row x14ac:dyDescent="0.25" r="355" customHeight="1" ht="18.75">
      <c r="A355" s="1" t="s">
        <v>1531</v>
      </c>
      <c r="B355" s="4">
        <v>7</v>
      </c>
    </row>
    <row x14ac:dyDescent="0.25" r="356" customHeight="1" ht="18.75">
      <c r="A356" s="1" t="s">
        <v>1406</v>
      </c>
      <c r="B356" s="4">
        <v>11</v>
      </c>
    </row>
    <row x14ac:dyDescent="0.25" r="357" customHeight="1" ht="18.75">
      <c r="A357" s="1" t="s">
        <v>1380</v>
      </c>
      <c r="B357" s="4">
        <v>37</v>
      </c>
    </row>
    <row x14ac:dyDescent="0.25" r="358" customHeight="1" ht="18.75">
      <c r="A358" s="1" t="s">
        <v>610</v>
      </c>
      <c r="B358" s="4">
        <v>36</v>
      </c>
    </row>
    <row x14ac:dyDescent="0.25" r="359" customHeight="1" ht="18.75">
      <c r="A359" s="1" t="s">
        <v>1197</v>
      </c>
      <c r="B359" s="4">
        <v>1</v>
      </c>
    </row>
    <row x14ac:dyDescent="0.25" r="360" customHeight="1" ht="18.75">
      <c r="A360" s="1" t="s">
        <v>590</v>
      </c>
      <c r="B360" s="4">
        <v>14</v>
      </c>
    </row>
    <row x14ac:dyDescent="0.25" r="361" customHeight="1" ht="18.75">
      <c r="A361" s="1" t="s">
        <v>1501</v>
      </c>
      <c r="B361" s="4">
        <v>2</v>
      </c>
    </row>
    <row x14ac:dyDescent="0.25" r="362" customHeight="1" ht="18.75">
      <c r="A362" s="1" t="s">
        <v>505</v>
      </c>
      <c r="B362" s="4">
        <v>35</v>
      </c>
    </row>
    <row x14ac:dyDescent="0.25" r="363" customHeight="1" ht="18.75">
      <c r="A363" s="1" t="s">
        <v>841</v>
      </c>
      <c r="B363" s="4">
        <v>10</v>
      </c>
    </row>
    <row x14ac:dyDescent="0.25" r="364" customHeight="1" ht="18.75">
      <c r="A364" s="1" t="s">
        <v>1234</v>
      </c>
      <c r="B364" s="4">
        <v>11</v>
      </c>
    </row>
    <row x14ac:dyDescent="0.25" r="365" customHeight="1" ht="18.75">
      <c r="A365" s="1" t="s">
        <v>1601</v>
      </c>
      <c r="B365" s="4">
        <v>12</v>
      </c>
    </row>
    <row x14ac:dyDescent="0.25" r="366" customHeight="1" ht="18.75">
      <c r="A366" s="1" t="s">
        <v>4529</v>
      </c>
      <c r="B366" s="4">
        <v>90</v>
      </c>
    </row>
    <row x14ac:dyDescent="0.25" r="367" customHeight="1" ht="18.75">
      <c r="A367" s="1" t="s">
        <v>1208</v>
      </c>
      <c r="B367" s="4">
        <v>24</v>
      </c>
    </row>
    <row x14ac:dyDescent="0.25" r="368" customHeight="1" ht="18.75">
      <c r="A368" s="1" t="s">
        <v>846</v>
      </c>
      <c r="B368" s="4">
        <v>0</v>
      </c>
    </row>
    <row x14ac:dyDescent="0.25" r="369" customHeight="1" ht="18.75">
      <c r="A369" s="1" t="s">
        <v>1615</v>
      </c>
      <c r="B369" s="4">
        <v>12</v>
      </c>
    </row>
    <row x14ac:dyDescent="0.25" r="370" customHeight="1" ht="18.75">
      <c r="A370" s="1" t="s">
        <v>1502</v>
      </c>
      <c r="B370" s="4">
        <v>18</v>
      </c>
    </row>
    <row x14ac:dyDescent="0.25" r="371" customHeight="1" ht="18.75">
      <c r="A371" s="1" t="s">
        <v>952</v>
      </c>
      <c r="B371" s="4">
        <v>5</v>
      </c>
    </row>
    <row x14ac:dyDescent="0.25" r="372" customHeight="1" ht="18.75">
      <c r="A372" s="1" t="s">
        <v>1688</v>
      </c>
      <c r="B372" s="4">
        <v>28</v>
      </c>
    </row>
    <row x14ac:dyDescent="0.25" r="373" customHeight="1" ht="18.75">
      <c r="A373" s="1" t="s">
        <v>3582</v>
      </c>
      <c r="B373" s="4">
        <v>56</v>
      </c>
    </row>
    <row x14ac:dyDescent="0.25" r="374" customHeight="1" ht="18.75">
      <c r="A374" s="1" t="s">
        <v>1049</v>
      </c>
      <c r="B374" s="4">
        <v>7</v>
      </c>
    </row>
    <row x14ac:dyDescent="0.25" r="375" customHeight="1" ht="18.75">
      <c r="A375" s="1" t="s">
        <v>1182</v>
      </c>
      <c r="B375" s="4">
        <v>13</v>
      </c>
    </row>
    <row x14ac:dyDescent="0.25" r="376" customHeight="1" ht="18.75">
      <c r="A376" s="1" t="s">
        <v>1518</v>
      </c>
      <c r="B376" s="4">
        <v>6</v>
      </c>
    </row>
    <row x14ac:dyDescent="0.25" r="377" customHeight="1" ht="18.75">
      <c r="A377" s="1" t="s">
        <v>657</v>
      </c>
      <c r="B377" s="4">
        <v>29</v>
      </c>
    </row>
    <row x14ac:dyDescent="0.25" r="378" customHeight="1" ht="18.75">
      <c r="A378" s="1" t="s">
        <v>593</v>
      </c>
      <c r="B378" s="4">
        <v>0</v>
      </c>
    </row>
    <row x14ac:dyDescent="0.25" r="379" customHeight="1" ht="18.75">
      <c r="A379" s="1" t="s">
        <v>870</v>
      </c>
      <c r="B379" s="4">
        <v>2</v>
      </c>
    </row>
    <row x14ac:dyDescent="0.25" r="380" customHeight="1" ht="18.75">
      <c r="A380" s="1" t="s">
        <v>805</v>
      </c>
      <c r="B380" s="4">
        <v>32</v>
      </c>
    </row>
    <row x14ac:dyDescent="0.25" r="381" customHeight="1" ht="18.75">
      <c r="A381" s="1" t="s">
        <v>733</v>
      </c>
      <c r="B381" s="4">
        <v>0</v>
      </c>
    </row>
    <row x14ac:dyDescent="0.25" r="382" customHeight="1" ht="18.75">
      <c r="A382" s="1" t="s">
        <v>1632</v>
      </c>
      <c r="B382" s="4">
        <v>24</v>
      </c>
    </row>
    <row x14ac:dyDescent="0.25" r="383" customHeight="1" ht="18.75">
      <c r="A383" s="1" t="s">
        <v>1278</v>
      </c>
      <c r="B383" s="4">
        <v>56</v>
      </c>
    </row>
    <row x14ac:dyDescent="0.25" r="384" customHeight="1" ht="18.75">
      <c r="A384" s="1" t="s">
        <v>1690</v>
      </c>
      <c r="B384" s="4">
        <v>22</v>
      </c>
    </row>
    <row x14ac:dyDescent="0.25" r="385" customHeight="1" ht="18.75">
      <c r="A385" s="1" t="s">
        <v>1056</v>
      </c>
      <c r="B385" s="4">
        <v>2</v>
      </c>
    </row>
    <row x14ac:dyDescent="0.25" r="386" customHeight="1" ht="18.75">
      <c r="A386" s="1" t="s">
        <v>926</v>
      </c>
      <c r="B386" s="4">
        <v>16</v>
      </c>
    </row>
    <row x14ac:dyDescent="0.25" r="387" customHeight="1" ht="18.75">
      <c r="A387" s="1" t="s">
        <v>1249</v>
      </c>
      <c r="B387" s="4">
        <v>1</v>
      </c>
    </row>
    <row x14ac:dyDescent="0.25" r="388" customHeight="1" ht="18.75">
      <c r="A388" s="1" t="s">
        <v>1124</v>
      </c>
      <c r="B388" s="4">
        <v>13</v>
      </c>
    </row>
    <row x14ac:dyDescent="0.25" r="389" customHeight="1" ht="18.75">
      <c r="A389" s="1" t="s">
        <v>1086</v>
      </c>
      <c r="B389" s="4">
        <v>1</v>
      </c>
    </row>
    <row x14ac:dyDescent="0.25" r="390" customHeight="1" ht="18.75">
      <c r="A390" s="1" t="s">
        <v>1671</v>
      </c>
      <c r="B390" s="4">
        <v>36</v>
      </c>
    </row>
    <row x14ac:dyDescent="0.25" r="391" customHeight="1" ht="18.75">
      <c r="A391" s="1" t="s">
        <v>1025</v>
      </c>
      <c r="B391" s="4">
        <v>6</v>
      </c>
    </row>
    <row x14ac:dyDescent="0.25" r="392" customHeight="1" ht="18.75">
      <c r="A392" s="1" t="s">
        <v>922</v>
      </c>
      <c r="B392" s="4">
        <v>10</v>
      </c>
    </row>
    <row x14ac:dyDescent="0.25" r="393" customHeight="1" ht="18.75">
      <c r="A393" s="1" t="s">
        <v>983</v>
      </c>
      <c r="B393" s="4">
        <v>27</v>
      </c>
    </row>
    <row x14ac:dyDescent="0.25" r="394" customHeight="1" ht="18.75">
      <c r="A394" s="1" t="s">
        <v>536</v>
      </c>
      <c r="B394" s="4">
        <v>15</v>
      </c>
    </row>
    <row x14ac:dyDescent="0.25" r="395" customHeight="1" ht="18.75">
      <c r="A395" s="1" t="s">
        <v>1633</v>
      </c>
      <c r="B395" s="4">
        <v>168</v>
      </c>
    </row>
    <row x14ac:dyDescent="0.25" r="396" customHeight="1" ht="18.75">
      <c r="A396" s="1" t="s">
        <v>1088</v>
      </c>
      <c r="B396" s="4">
        <v>1</v>
      </c>
    </row>
    <row x14ac:dyDescent="0.25" r="397" customHeight="1" ht="18.75">
      <c r="A397" s="1" t="s">
        <v>652</v>
      </c>
      <c r="B397" s="4">
        <v>6</v>
      </c>
    </row>
    <row x14ac:dyDescent="0.25" r="398" customHeight="1" ht="18.75">
      <c r="A398" s="1" t="s">
        <v>550</v>
      </c>
      <c r="B398" s="4">
        <v>76</v>
      </c>
    </row>
    <row x14ac:dyDescent="0.25" r="399" customHeight="1" ht="18.75">
      <c r="A399" s="1" t="s">
        <v>474</v>
      </c>
      <c r="B399" s="4">
        <v>18</v>
      </c>
    </row>
    <row x14ac:dyDescent="0.25" r="400" customHeight="1" ht="18.75">
      <c r="A400" s="1" t="s">
        <v>866</v>
      </c>
      <c r="B400" s="4">
        <v>31</v>
      </c>
    </row>
    <row x14ac:dyDescent="0.25" r="401" customHeight="1" ht="18.75">
      <c r="A401" s="1" t="s">
        <v>1033</v>
      </c>
      <c r="B401" s="4">
        <v>14</v>
      </c>
    </row>
    <row x14ac:dyDescent="0.25" r="402" customHeight="1" ht="18.75">
      <c r="A402" s="1" t="s">
        <v>1303</v>
      </c>
      <c r="B402" s="4">
        <v>5</v>
      </c>
    </row>
    <row x14ac:dyDescent="0.25" r="403" customHeight="1" ht="18.75">
      <c r="A403" s="1" t="s">
        <v>364</v>
      </c>
      <c r="B403" s="4">
        <v>8</v>
      </c>
    </row>
    <row x14ac:dyDescent="0.25" r="404" customHeight="1" ht="18.75">
      <c r="A404" s="1" t="s">
        <v>1616</v>
      </c>
      <c r="B404" s="4">
        <v>20</v>
      </c>
    </row>
    <row x14ac:dyDescent="0.25" r="405" customHeight="1" ht="18.75">
      <c r="A405" s="1" t="s">
        <v>1116</v>
      </c>
      <c r="B405" s="4">
        <v>3</v>
      </c>
    </row>
    <row x14ac:dyDescent="0.25" r="406" customHeight="1" ht="18.75">
      <c r="A406" s="1" t="s">
        <v>1506</v>
      </c>
      <c r="B406" s="4">
        <v>7</v>
      </c>
    </row>
    <row x14ac:dyDescent="0.25" r="407" customHeight="1" ht="18.75">
      <c r="A407" s="1" t="s">
        <v>1242</v>
      </c>
      <c r="B407" s="4">
        <v>1</v>
      </c>
    </row>
    <row x14ac:dyDescent="0.25" r="408" customHeight="1" ht="18.75">
      <c r="A408" s="1" t="s">
        <v>4191</v>
      </c>
      <c r="B408" s="4">
        <v>69</v>
      </c>
    </row>
    <row x14ac:dyDescent="0.25" r="409" customHeight="1" ht="18.75">
      <c r="A409" s="1" t="s">
        <v>578</v>
      </c>
      <c r="B409" s="4">
        <v>28</v>
      </c>
    </row>
    <row x14ac:dyDescent="0.25" r="410" customHeight="1" ht="18.75">
      <c r="A410" s="1" t="s">
        <v>1577</v>
      </c>
      <c r="B410" s="4">
        <v>41</v>
      </c>
    </row>
    <row x14ac:dyDescent="0.25" r="411" customHeight="1" ht="18.75">
      <c r="A411" s="1" t="s">
        <v>743</v>
      </c>
      <c r="B411" s="4">
        <v>20</v>
      </c>
    </row>
    <row x14ac:dyDescent="0.25" r="412" customHeight="1" ht="18.75">
      <c r="A412" s="1" t="s">
        <v>801</v>
      </c>
      <c r="B412" s="4">
        <v>6</v>
      </c>
    </row>
    <row x14ac:dyDescent="0.25" r="413" customHeight="1" ht="18.75">
      <c r="A413" s="1" t="s">
        <v>827</v>
      </c>
      <c r="B413" s="4">
        <v>18</v>
      </c>
    </row>
    <row x14ac:dyDescent="0.25" r="414" customHeight="1" ht="18.75">
      <c r="A414" s="1" t="s">
        <v>580</v>
      </c>
      <c r="B414" s="4">
        <v>6</v>
      </c>
    </row>
    <row x14ac:dyDescent="0.25" r="415" customHeight="1" ht="18.75">
      <c r="A415" s="1" t="s">
        <v>388</v>
      </c>
      <c r="B415" s="4">
        <v>83</v>
      </c>
    </row>
    <row x14ac:dyDescent="0.25" r="416" customHeight="1" ht="18.75">
      <c r="A416" s="1" t="s">
        <v>1030</v>
      </c>
      <c r="B416" s="4">
        <v>15</v>
      </c>
    </row>
    <row x14ac:dyDescent="0.25" r="417" customHeight="1" ht="18.75">
      <c r="A417" s="1" t="s">
        <v>903</v>
      </c>
      <c r="B417" s="4">
        <v>17</v>
      </c>
    </row>
    <row x14ac:dyDescent="0.25" r="418" customHeight="1" ht="18.75">
      <c r="A418" s="1" t="s">
        <v>995</v>
      </c>
      <c r="B418" s="4">
        <v>7</v>
      </c>
    </row>
    <row x14ac:dyDescent="0.25" r="419" customHeight="1" ht="18.75">
      <c r="A419" s="1" t="s">
        <v>1229</v>
      </c>
      <c r="B419" s="4">
        <v>59</v>
      </c>
    </row>
    <row x14ac:dyDescent="0.25" r="420" customHeight="1" ht="18.75">
      <c r="A420" s="1" t="s">
        <v>1164</v>
      </c>
      <c r="B420" s="4">
        <v>5</v>
      </c>
    </row>
    <row x14ac:dyDescent="0.25" r="421" customHeight="1" ht="18.75">
      <c r="A421" s="1" t="s">
        <v>585</v>
      </c>
      <c r="B421" s="4">
        <v>14</v>
      </c>
    </row>
    <row x14ac:dyDescent="0.25" r="422" customHeight="1" ht="18.75">
      <c r="A422" s="1" t="s">
        <v>1292</v>
      </c>
      <c r="B422" s="4">
        <v>6</v>
      </c>
    </row>
    <row x14ac:dyDescent="0.25" r="423" customHeight="1" ht="18.75">
      <c r="A423" s="1" t="s">
        <v>456</v>
      </c>
      <c r="B423" s="4">
        <v>17</v>
      </c>
    </row>
    <row x14ac:dyDescent="0.25" r="424" customHeight="1" ht="18.75">
      <c r="A424" s="1" t="s">
        <v>781</v>
      </c>
      <c r="B424" s="4">
        <v>41</v>
      </c>
    </row>
    <row x14ac:dyDescent="0.25" r="425" customHeight="1" ht="18.75">
      <c r="A425" s="1" t="s">
        <v>1007</v>
      </c>
      <c r="B425" s="4">
        <v>3</v>
      </c>
    </row>
    <row x14ac:dyDescent="0.25" r="426" customHeight="1" ht="18.75">
      <c r="A426" s="1" t="s">
        <v>404</v>
      </c>
      <c r="B426" s="4">
        <v>71</v>
      </c>
    </row>
    <row x14ac:dyDescent="0.25" r="427" customHeight="1" ht="18.75">
      <c r="A427" s="1" t="s">
        <v>1430</v>
      </c>
      <c r="B427" s="4">
        <v>17</v>
      </c>
    </row>
    <row x14ac:dyDescent="0.25" r="428" customHeight="1" ht="18.75">
      <c r="A428" s="1" t="s">
        <v>720</v>
      </c>
      <c r="B428" s="4">
        <v>19</v>
      </c>
    </row>
    <row x14ac:dyDescent="0.25" r="429" customHeight="1" ht="18.75">
      <c r="A429" s="1" t="s">
        <v>479</v>
      </c>
      <c r="B429" s="4">
        <v>2</v>
      </c>
    </row>
    <row x14ac:dyDescent="0.25" r="430" customHeight="1" ht="18.75">
      <c r="A430" s="1" t="s">
        <v>1183</v>
      </c>
      <c r="B430" s="4">
        <v>15</v>
      </c>
    </row>
    <row x14ac:dyDescent="0.25" r="431" customHeight="1" ht="18.75">
      <c r="A431" s="1" t="s">
        <v>1038</v>
      </c>
      <c r="B431" s="4">
        <v>42</v>
      </c>
    </row>
    <row x14ac:dyDescent="0.25" r="432" customHeight="1" ht="18.75">
      <c r="A432" s="1" t="s">
        <v>1464</v>
      </c>
      <c r="B432" s="4">
        <v>30</v>
      </c>
    </row>
    <row x14ac:dyDescent="0.25" r="433" customHeight="1" ht="18.75">
      <c r="A433" s="1" t="s">
        <v>1369</v>
      </c>
      <c r="B433" s="4">
        <v>14</v>
      </c>
    </row>
    <row x14ac:dyDescent="0.25" r="434" customHeight="1" ht="18.75">
      <c r="A434" s="1" t="s">
        <v>1433</v>
      </c>
      <c r="B434" s="4">
        <v>7</v>
      </c>
    </row>
    <row x14ac:dyDescent="0.25" r="435" customHeight="1" ht="18.75">
      <c r="A435" s="1" t="s">
        <v>1316</v>
      </c>
      <c r="B435" s="4">
        <v>13</v>
      </c>
    </row>
    <row x14ac:dyDescent="0.25" r="436" customHeight="1" ht="18.75">
      <c r="A436" s="1" t="s">
        <v>1489</v>
      </c>
      <c r="B436" s="4">
        <v>10</v>
      </c>
    </row>
    <row x14ac:dyDescent="0.25" r="437" customHeight="1" ht="18.75">
      <c r="A437" s="1" t="s">
        <v>1245</v>
      </c>
      <c r="B437" s="4">
        <v>10</v>
      </c>
    </row>
    <row x14ac:dyDescent="0.25" r="438" customHeight="1" ht="18.75">
      <c r="A438" s="1" t="s">
        <v>527</v>
      </c>
      <c r="B438" s="4">
        <v>28</v>
      </c>
    </row>
    <row x14ac:dyDescent="0.25" r="439" customHeight="1" ht="18.75">
      <c r="A439" s="1" t="s">
        <v>1596</v>
      </c>
      <c r="B439" s="4">
        <v>28</v>
      </c>
    </row>
    <row x14ac:dyDescent="0.25" r="440" customHeight="1" ht="18.75">
      <c r="A440" s="1" t="s">
        <v>1156</v>
      </c>
      <c r="B440" s="4">
        <v>17</v>
      </c>
    </row>
    <row x14ac:dyDescent="0.25" r="441" customHeight="1" ht="18.75">
      <c r="A441" s="1" t="s">
        <v>562</v>
      </c>
      <c r="B441" s="4">
        <v>0</v>
      </c>
    </row>
    <row x14ac:dyDescent="0.25" r="442" customHeight="1" ht="18.75">
      <c r="A442" s="1" t="s">
        <v>1520</v>
      </c>
      <c r="B442" s="4">
        <v>11</v>
      </c>
    </row>
    <row x14ac:dyDescent="0.25" r="443" customHeight="1" ht="18.75">
      <c r="A443" s="1" t="s">
        <v>1337</v>
      </c>
      <c r="B443" s="4">
        <v>10</v>
      </c>
    </row>
    <row x14ac:dyDescent="0.25" r="444" customHeight="1" ht="18.75">
      <c r="A444" s="1" t="s">
        <v>842</v>
      </c>
      <c r="B444" s="4">
        <v>8</v>
      </c>
    </row>
    <row x14ac:dyDescent="0.25" r="445" customHeight="1" ht="18.75">
      <c r="A445" s="1" t="s">
        <v>1271</v>
      </c>
      <c r="B445" s="4">
        <v>8</v>
      </c>
    </row>
    <row x14ac:dyDescent="0.25" r="446" customHeight="1" ht="18.75">
      <c r="A446" s="1" t="s">
        <v>565</v>
      </c>
      <c r="B446" s="4">
        <v>27</v>
      </c>
    </row>
    <row x14ac:dyDescent="0.25" r="447" customHeight="1" ht="18.75">
      <c r="A447" s="1" t="s">
        <v>1465</v>
      </c>
      <c r="B447" s="4">
        <v>33</v>
      </c>
    </row>
    <row x14ac:dyDescent="0.25" r="448" customHeight="1" ht="18.75">
      <c r="A448" s="1" t="s">
        <v>633</v>
      </c>
      <c r="B448" s="4">
        <v>4</v>
      </c>
    </row>
    <row x14ac:dyDescent="0.25" r="449" customHeight="1" ht="18.75">
      <c r="A449" s="1" t="s">
        <v>605</v>
      </c>
      <c r="B449" s="4">
        <v>18</v>
      </c>
    </row>
    <row x14ac:dyDescent="0.25" r="450" customHeight="1" ht="18.75">
      <c r="A450" s="1" t="s">
        <v>3600</v>
      </c>
      <c r="B450" s="4">
        <v>52</v>
      </c>
    </row>
    <row x14ac:dyDescent="0.25" r="451" customHeight="1" ht="18.75">
      <c r="A451" s="1" t="s">
        <v>1541</v>
      </c>
      <c r="B451" s="4">
        <v>1</v>
      </c>
    </row>
    <row x14ac:dyDescent="0.25" r="452" customHeight="1" ht="18.75">
      <c r="A452" s="1" t="s">
        <v>538</v>
      </c>
      <c r="B452" s="4">
        <v>29</v>
      </c>
    </row>
    <row x14ac:dyDescent="0.25" r="453" customHeight="1" ht="18.75">
      <c r="A453" s="1" t="s">
        <v>1540</v>
      </c>
      <c r="B453" s="4">
        <v>77</v>
      </c>
    </row>
    <row x14ac:dyDescent="0.25" r="454" customHeight="1" ht="18.75">
      <c r="A454" s="1" t="s">
        <v>1090</v>
      </c>
      <c r="B454" s="4">
        <v>7</v>
      </c>
    </row>
    <row x14ac:dyDescent="0.25" r="455" customHeight="1" ht="18.75">
      <c r="A455" s="1" t="s">
        <v>1212</v>
      </c>
      <c r="B455" s="4">
        <v>36</v>
      </c>
    </row>
    <row x14ac:dyDescent="0.25" r="456" customHeight="1" ht="18.75">
      <c r="A456" s="1" t="s">
        <v>1368</v>
      </c>
      <c r="B456" s="4">
        <v>6</v>
      </c>
    </row>
    <row x14ac:dyDescent="0.25" r="457" customHeight="1" ht="18.75">
      <c r="A457" s="1" t="s">
        <v>1241</v>
      </c>
      <c r="B457" s="4">
        <v>2</v>
      </c>
    </row>
    <row x14ac:dyDescent="0.25" r="458" customHeight="1" ht="18.75">
      <c r="A458" s="1" t="s">
        <v>575</v>
      </c>
      <c r="B458" s="4">
        <v>5</v>
      </c>
    </row>
    <row x14ac:dyDescent="0.25" r="459" customHeight="1" ht="18.75">
      <c r="A459" s="1" t="s">
        <v>1105</v>
      </c>
      <c r="B459" s="4">
        <v>4</v>
      </c>
    </row>
    <row x14ac:dyDescent="0.25" r="460" customHeight="1" ht="18.75">
      <c r="A460" s="1" t="s">
        <v>447</v>
      </c>
      <c r="B460" s="4">
        <v>2</v>
      </c>
    </row>
    <row x14ac:dyDescent="0.25" r="461" customHeight="1" ht="18.75">
      <c r="A461" s="1" t="s">
        <v>1131</v>
      </c>
      <c r="B461" s="4">
        <v>44</v>
      </c>
    </row>
    <row x14ac:dyDescent="0.25" r="462" customHeight="1" ht="18.75">
      <c r="A462" s="1" t="s">
        <v>917</v>
      </c>
      <c r="B462" s="4">
        <v>13</v>
      </c>
    </row>
    <row x14ac:dyDescent="0.25" r="463" customHeight="1" ht="18.75">
      <c r="A463" s="1" t="s">
        <v>1591</v>
      </c>
      <c r="B463" s="4">
        <v>14</v>
      </c>
    </row>
    <row x14ac:dyDescent="0.25" r="464" customHeight="1" ht="18.75">
      <c r="A464" s="1" t="s">
        <v>875</v>
      </c>
      <c r="B464" s="4">
        <v>23</v>
      </c>
    </row>
    <row x14ac:dyDescent="0.25" r="465" customHeight="1" ht="18.75">
      <c r="A465" s="1" t="s">
        <v>1185</v>
      </c>
      <c r="B465" s="4">
        <v>0</v>
      </c>
    </row>
    <row x14ac:dyDescent="0.25" r="466" customHeight="1" ht="18.75">
      <c r="A466" s="1" t="s">
        <v>1299</v>
      </c>
      <c r="B466" s="4">
        <v>43</v>
      </c>
    </row>
    <row x14ac:dyDescent="0.25" r="467" customHeight="1" ht="18.75">
      <c r="A467" s="1" t="s">
        <v>567</v>
      </c>
      <c r="B467" s="4">
        <v>4</v>
      </c>
    </row>
    <row x14ac:dyDescent="0.25" r="468" customHeight="1" ht="18.75">
      <c r="A468" s="1" t="s">
        <v>709</v>
      </c>
      <c r="B468" s="4">
        <v>6</v>
      </c>
    </row>
    <row x14ac:dyDescent="0.25" r="469" customHeight="1" ht="18.75">
      <c r="A469" s="1" t="s">
        <v>1544</v>
      </c>
      <c r="B469" s="4">
        <v>9</v>
      </c>
    </row>
    <row x14ac:dyDescent="0.25" r="470" customHeight="1" ht="18.75">
      <c r="A470" s="1" t="s">
        <v>702</v>
      </c>
      <c r="B470" s="4">
        <v>21</v>
      </c>
    </row>
    <row x14ac:dyDescent="0.25" r="471" customHeight="1" ht="18.75">
      <c r="A471" s="1" t="s">
        <v>710</v>
      </c>
      <c r="B471" s="4">
        <v>2</v>
      </c>
    </row>
    <row x14ac:dyDescent="0.25" r="472" customHeight="1" ht="18.75">
      <c r="A472" s="1" t="s">
        <v>1508</v>
      </c>
      <c r="B472" s="4">
        <v>9</v>
      </c>
    </row>
    <row x14ac:dyDescent="0.25" r="473" customHeight="1" ht="18.75">
      <c r="A473" s="1" t="s">
        <v>1536</v>
      </c>
      <c r="B473" s="4">
        <v>31</v>
      </c>
    </row>
    <row x14ac:dyDescent="0.25" r="474" customHeight="1" ht="18.75">
      <c r="A474" s="1" t="s">
        <v>1220</v>
      </c>
      <c r="B474" s="4">
        <v>39</v>
      </c>
    </row>
    <row x14ac:dyDescent="0.25" r="475" customHeight="1" ht="18.75">
      <c r="A475" s="1" t="s">
        <v>1510</v>
      </c>
      <c r="B475" s="4">
        <v>3</v>
      </c>
    </row>
    <row x14ac:dyDescent="0.25" r="476" customHeight="1" ht="18.75">
      <c r="A476" s="1" t="s">
        <v>1044</v>
      </c>
      <c r="B476" s="4">
        <v>34</v>
      </c>
    </row>
    <row x14ac:dyDescent="0.25" r="477" customHeight="1" ht="18.75">
      <c r="A477" s="1" t="s">
        <v>768</v>
      </c>
      <c r="B477" s="4">
        <v>48</v>
      </c>
    </row>
    <row x14ac:dyDescent="0.25" r="478" customHeight="1" ht="18.75">
      <c r="A478" s="1" t="s">
        <v>1270</v>
      </c>
      <c r="B478" s="4">
        <v>4</v>
      </c>
    </row>
    <row x14ac:dyDescent="0.25" r="479" customHeight="1" ht="18.75">
      <c r="A479" s="1" t="s">
        <v>604</v>
      </c>
      <c r="B479" s="4">
        <v>6</v>
      </c>
    </row>
    <row x14ac:dyDescent="0.25" r="480" customHeight="1" ht="18.75">
      <c r="A480" s="1" t="s">
        <v>1403</v>
      </c>
      <c r="B480" s="4">
        <v>35</v>
      </c>
    </row>
    <row x14ac:dyDescent="0.25" r="481" customHeight="1" ht="18.75">
      <c r="A481" s="1" t="s">
        <v>553</v>
      </c>
      <c r="B481" s="4">
        <v>8</v>
      </c>
    </row>
    <row x14ac:dyDescent="0.25" r="482" customHeight="1" ht="18.75">
      <c r="A482" s="1" t="s">
        <v>1425</v>
      </c>
      <c r="B482" s="4">
        <v>6</v>
      </c>
    </row>
    <row x14ac:dyDescent="0.25" r="483" customHeight="1" ht="18.75">
      <c r="A483" s="1" t="s">
        <v>1073</v>
      </c>
      <c r="B483" s="4">
        <v>22</v>
      </c>
    </row>
    <row x14ac:dyDescent="0.25" r="484" customHeight="1" ht="18.75">
      <c r="A484" s="1" t="s">
        <v>1549</v>
      </c>
      <c r="B484" s="4">
        <v>2</v>
      </c>
    </row>
    <row x14ac:dyDescent="0.25" r="485" customHeight="1" ht="18.75">
      <c r="A485" s="1" t="s">
        <v>1483</v>
      </c>
      <c r="B485" s="4">
        <v>5</v>
      </c>
    </row>
    <row x14ac:dyDescent="0.25" r="486" customHeight="1" ht="18.75">
      <c r="A486" s="1" t="s">
        <v>491</v>
      </c>
      <c r="B486" s="4">
        <v>26</v>
      </c>
    </row>
    <row x14ac:dyDescent="0.25" r="487" customHeight="1" ht="18.75">
      <c r="A487" s="1" t="s">
        <v>670</v>
      </c>
      <c r="B487" s="4">
        <v>15</v>
      </c>
    </row>
    <row x14ac:dyDescent="0.25" r="488" customHeight="1" ht="18.75">
      <c r="A488" s="1" t="s">
        <v>1458</v>
      </c>
      <c r="B488" s="4">
        <v>53</v>
      </c>
    </row>
    <row x14ac:dyDescent="0.25" r="489" customHeight="1" ht="18.75">
      <c r="A489" s="1" t="s">
        <v>1293</v>
      </c>
      <c r="B489" s="4">
        <v>1</v>
      </c>
    </row>
    <row x14ac:dyDescent="0.25" r="490" customHeight="1" ht="18.75">
      <c r="A490" s="1" t="s">
        <v>1255</v>
      </c>
      <c r="B490" s="4">
        <v>24</v>
      </c>
    </row>
    <row x14ac:dyDescent="0.25" r="491" customHeight="1" ht="18.75">
      <c r="A491" s="1" t="s">
        <v>1175</v>
      </c>
      <c r="B491" s="4">
        <v>8</v>
      </c>
    </row>
    <row x14ac:dyDescent="0.25" r="492" customHeight="1" ht="18.75">
      <c r="A492" s="1" t="s">
        <v>1437</v>
      </c>
      <c r="B492" s="4">
        <v>13</v>
      </c>
    </row>
    <row x14ac:dyDescent="0.25" r="493" customHeight="1" ht="18.75">
      <c r="A493" s="1" t="s">
        <v>811</v>
      </c>
      <c r="B493" s="4">
        <v>16</v>
      </c>
    </row>
    <row x14ac:dyDescent="0.25" r="494" customHeight="1" ht="18.75">
      <c r="A494" s="1" t="s">
        <v>880</v>
      </c>
      <c r="B494" s="4">
        <v>16</v>
      </c>
    </row>
    <row x14ac:dyDescent="0.25" r="495" customHeight="1" ht="18.75">
      <c r="A495" s="1" t="s">
        <v>863</v>
      </c>
      <c r="B495" s="4">
        <v>1</v>
      </c>
    </row>
    <row x14ac:dyDescent="0.25" r="496" customHeight="1" ht="18.75">
      <c r="A496" s="1" t="s">
        <v>1449</v>
      </c>
      <c r="B496" s="4">
        <v>13</v>
      </c>
    </row>
    <row x14ac:dyDescent="0.25" r="497" customHeight="1" ht="18.75">
      <c r="A497" s="1" t="s">
        <v>568</v>
      </c>
      <c r="B497" s="4">
        <v>14</v>
      </c>
    </row>
    <row x14ac:dyDescent="0.25" r="498" customHeight="1" ht="18.75">
      <c r="A498" s="1" t="s">
        <v>948</v>
      </c>
      <c r="B498" s="4">
        <v>22</v>
      </c>
    </row>
    <row x14ac:dyDescent="0.25" r="499" customHeight="1" ht="18.75">
      <c r="A499" s="1" t="s">
        <v>1004</v>
      </c>
      <c r="B499" s="4">
        <v>18</v>
      </c>
    </row>
    <row x14ac:dyDescent="0.25" r="500" customHeight="1" ht="18.75">
      <c r="A500" s="1" t="s">
        <v>840</v>
      </c>
      <c r="B500" s="4">
        <v>39</v>
      </c>
    </row>
    <row x14ac:dyDescent="0.25" r="501" customHeight="1" ht="18.75">
      <c r="A501" s="1" t="s">
        <v>350</v>
      </c>
      <c r="B501" s="4">
        <v>18</v>
      </c>
    </row>
    <row x14ac:dyDescent="0.25" r="502" customHeight="1" ht="18.75">
      <c r="A502" s="1" t="s">
        <v>1179</v>
      </c>
      <c r="B502" s="4">
        <v>4</v>
      </c>
    </row>
    <row x14ac:dyDescent="0.25" r="503" customHeight="1" ht="18.75">
      <c r="A503" s="1" t="s">
        <v>791</v>
      </c>
      <c r="B503" s="4">
        <v>5</v>
      </c>
    </row>
    <row x14ac:dyDescent="0.25" r="504" customHeight="1" ht="18.75">
      <c r="A504" s="1" t="s">
        <v>478</v>
      </c>
      <c r="B504" s="4">
        <v>3</v>
      </c>
    </row>
    <row x14ac:dyDescent="0.25" r="505" customHeight="1" ht="18.75">
      <c r="A505" s="1" t="s">
        <v>1280</v>
      </c>
      <c r="B505" s="4">
        <v>2</v>
      </c>
    </row>
    <row x14ac:dyDescent="0.25" r="506" customHeight="1" ht="18.75">
      <c r="A506" s="1" t="s">
        <v>787</v>
      </c>
      <c r="B506" s="4">
        <v>23</v>
      </c>
    </row>
    <row x14ac:dyDescent="0.25" r="507" customHeight="1" ht="18.75">
      <c r="A507" s="1" t="s">
        <v>974</v>
      </c>
      <c r="B507" s="4">
        <v>19</v>
      </c>
    </row>
    <row x14ac:dyDescent="0.25" r="508" customHeight="1" ht="18.75">
      <c r="A508" s="1" t="s">
        <v>1497</v>
      </c>
      <c r="B508" s="4">
        <v>27</v>
      </c>
    </row>
    <row x14ac:dyDescent="0.25" r="509" customHeight="1" ht="18.75">
      <c r="A509" s="1" t="s">
        <v>1420</v>
      </c>
      <c r="B509" s="4">
        <v>6</v>
      </c>
    </row>
    <row x14ac:dyDescent="0.25" r="510" customHeight="1" ht="18.75">
      <c r="A510" s="1" t="s">
        <v>1118</v>
      </c>
      <c r="B510" s="4">
        <v>11</v>
      </c>
    </row>
    <row x14ac:dyDescent="0.25" r="511" customHeight="1" ht="18.75">
      <c r="A511" s="1" t="s">
        <v>1407</v>
      </c>
      <c r="B511" s="4">
        <v>10</v>
      </c>
    </row>
    <row x14ac:dyDescent="0.25" r="512" customHeight="1" ht="18.75">
      <c r="A512" s="1" t="s">
        <v>839</v>
      </c>
      <c r="B512" s="4">
        <v>41</v>
      </c>
    </row>
    <row x14ac:dyDescent="0.25" r="513" customHeight="1" ht="18.75">
      <c r="A513" s="1" t="s">
        <v>1657</v>
      </c>
      <c r="B513" s="4">
        <v>13</v>
      </c>
    </row>
    <row x14ac:dyDescent="0.25" r="514" customHeight="1" ht="18.75">
      <c r="A514" s="1" t="s">
        <v>1053</v>
      </c>
      <c r="B514" s="4">
        <v>32</v>
      </c>
    </row>
    <row x14ac:dyDescent="0.25" r="515" customHeight="1" ht="18.75">
      <c r="A515" s="1" t="s">
        <v>942</v>
      </c>
      <c r="B515" s="4">
        <v>15</v>
      </c>
    </row>
    <row x14ac:dyDescent="0.25" r="516" customHeight="1" ht="18.75">
      <c r="A516" s="1" t="s">
        <v>1334</v>
      </c>
      <c r="B516" s="4">
        <v>2</v>
      </c>
    </row>
    <row x14ac:dyDescent="0.25" r="517" customHeight="1" ht="18.75">
      <c r="A517" s="1" t="s">
        <v>834</v>
      </c>
      <c r="B517" s="4">
        <v>28</v>
      </c>
    </row>
    <row x14ac:dyDescent="0.25" r="518" customHeight="1" ht="18.75">
      <c r="A518" s="1" t="s">
        <v>968</v>
      </c>
      <c r="B518" s="4">
        <v>6</v>
      </c>
    </row>
    <row x14ac:dyDescent="0.25" r="519" customHeight="1" ht="18.75">
      <c r="A519" s="1" t="s">
        <v>1267</v>
      </c>
      <c r="B519" s="4">
        <v>24</v>
      </c>
    </row>
    <row x14ac:dyDescent="0.25" r="520" customHeight="1" ht="18.75">
      <c r="A520" s="1" t="s">
        <v>987</v>
      </c>
      <c r="B520" s="4">
        <v>24</v>
      </c>
    </row>
    <row x14ac:dyDescent="0.25" r="521" customHeight="1" ht="18.75">
      <c r="A521" s="1" t="s">
        <v>468</v>
      </c>
      <c r="B521" s="4">
        <v>6</v>
      </c>
    </row>
    <row x14ac:dyDescent="0.25" r="522" customHeight="1" ht="18.75">
      <c r="A522" s="1" t="s">
        <v>1028</v>
      </c>
      <c r="B522" s="4">
        <v>7</v>
      </c>
    </row>
    <row x14ac:dyDescent="0.25" r="523" customHeight="1" ht="18.75">
      <c r="A523" s="1" t="s">
        <v>1081</v>
      </c>
      <c r="B523" s="4">
        <v>14</v>
      </c>
    </row>
    <row x14ac:dyDescent="0.25" r="524" customHeight="1" ht="18.75">
      <c r="A524" s="1" t="s">
        <v>579</v>
      </c>
      <c r="B524" s="4">
        <v>10</v>
      </c>
    </row>
    <row x14ac:dyDescent="0.25" r="525" customHeight="1" ht="18.75">
      <c r="A525" s="1" t="s">
        <v>810</v>
      </c>
      <c r="B525" s="4">
        <v>10</v>
      </c>
    </row>
    <row x14ac:dyDescent="0.25" r="526" customHeight="1" ht="18.75">
      <c r="A526" s="1" t="s">
        <v>804</v>
      </c>
      <c r="B526" s="4">
        <v>4</v>
      </c>
    </row>
    <row x14ac:dyDescent="0.25" r="527" customHeight="1" ht="18.75">
      <c r="A527" s="1" t="s">
        <v>937</v>
      </c>
      <c r="B527" s="4">
        <v>42</v>
      </c>
    </row>
    <row x14ac:dyDescent="0.25" r="528" customHeight="1" ht="18.75">
      <c r="A528" s="1" t="s">
        <v>1364</v>
      </c>
      <c r="B528" s="4">
        <v>12</v>
      </c>
    </row>
    <row x14ac:dyDescent="0.25" r="529" customHeight="1" ht="18.75">
      <c r="A529" s="1" t="s">
        <v>1282</v>
      </c>
      <c r="B529" s="4">
        <v>7</v>
      </c>
    </row>
    <row x14ac:dyDescent="0.25" r="530" customHeight="1" ht="18.75">
      <c r="A530" s="1" t="s">
        <v>1145</v>
      </c>
      <c r="B530" s="4">
        <v>21</v>
      </c>
    </row>
    <row x14ac:dyDescent="0.25" r="531" customHeight="1" ht="18.75">
      <c r="A531" s="1" t="s">
        <v>1664</v>
      </c>
      <c r="B531" s="4">
        <v>1</v>
      </c>
    </row>
    <row x14ac:dyDescent="0.25" r="532" customHeight="1" ht="18.75">
      <c r="A532" s="1" t="s">
        <v>771</v>
      </c>
      <c r="B532" s="4">
        <v>9</v>
      </c>
    </row>
    <row x14ac:dyDescent="0.25" r="533" customHeight="1" ht="18.75">
      <c r="A533" s="1" t="s">
        <v>1519</v>
      </c>
      <c r="B533" s="4">
        <v>3</v>
      </c>
    </row>
    <row x14ac:dyDescent="0.25" r="534" customHeight="1" ht="18.75">
      <c r="A534" s="1" t="s">
        <v>516</v>
      </c>
      <c r="B534" s="4">
        <v>43</v>
      </c>
    </row>
    <row x14ac:dyDescent="0.25" r="535" customHeight="1" ht="18.75">
      <c r="A535" s="1" t="s">
        <v>1227</v>
      </c>
      <c r="B535" s="4">
        <v>3</v>
      </c>
    </row>
    <row x14ac:dyDescent="0.25" r="536" customHeight="1" ht="18.75">
      <c r="A536" s="1" t="s">
        <v>1265</v>
      </c>
      <c r="B536" s="4">
        <v>68</v>
      </c>
    </row>
    <row x14ac:dyDescent="0.25" r="537" customHeight="1" ht="18.75">
      <c r="A537" s="1" t="s">
        <v>822</v>
      </c>
      <c r="B537" s="4">
        <v>3</v>
      </c>
    </row>
    <row x14ac:dyDescent="0.25" r="538" customHeight="1" ht="18.75">
      <c r="A538" s="1" t="s">
        <v>892</v>
      </c>
      <c r="B538" s="4">
        <v>1</v>
      </c>
    </row>
    <row x14ac:dyDescent="0.25" r="539" customHeight="1" ht="18.75">
      <c r="A539" s="1" t="s">
        <v>1353</v>
      </c>
      <c r="B539" s="4">
        <v>29</v>
      </c>
    </row>
    <row x14ac:dyDescent="0.25" r="540" customHeight="1" ht="18.75">
      <c r="A540" s="1" t="s">
        <v>1575</v>
      </c>
      <c r="B540" s="4">
        <v>7</v>
      </c>
    </row>
    <row x14ac:dyDescent="0.25" r="541" customHeight="1" ht="18.75">
      <c r="A541" s="1" t="s">
        <v>502</v>
      </c>
      <c r="B541" s="4">
        <v>6</v>
      </c>
    </row>
    <row x14ac:dyDescent="0.25" r="542" customHeight="1" ht="18.75">
      <c r="A542" s="1" t="s">
        <v>1198</v>
      </c>
      <c r="B542" s="4">
        <v>63</v>
      </c>
    </row>
    <row x14ac:dyDescent="0.25" r="543" customHeight="1" ht="18.75">
      <c r="A543" s="1" t="s">
        <v>615</v>
      </c>
      <c r="B543" s="4">
        <v>8</v>
      </c>
    </row>
    <row x14ac:dyDescent="0.25" r="544" customHeight="1" ht="18.75">
      <c r="A544" s="1" t="s">
        <v>1240</v>
      </c>
      <c r="B544" s="4">
        <v>22</v>
      </c>
    </row>
    <row x14ac:dyDescent="0.25" r="545" customHeight="1" ht="18.75">
      <c r="A545" s="1" t="s">
        <v>1662</v>
      </c>
      <c r="B545" s="4">
        <v>8</v>
      </c>
    </row>
    <row x14ac:dyDescent="0.25" r="546" customHeight="1" ht="18.75">
      <c r="A546" s="1" t="s">
        <v>1517</v>
      </c>
      <c r="B546" s="4">
        <v>43</v>
      </c>
    </row>
    <row x14ac:dyDescent="0.25" r="547" customHeight="1" ht="18.75">
      <c r="A547" s="1" t="s">
        <v>619</v>
      </c>
      <c r="B547" s="4">
        <v>1</v>
      </c>
    </row>
    <row x14ac:dyDescent="0.25" r="548" customHeight="1" ht="18.75">
      <c r="A548" s="1" t="s">
        <v>904</v>
      </c>
      <c r="B548" s="4">
        <v>42</v>
      </c>
    </row>
    <row x14ac:dyDescent="0.25" r="549" customHeight="1" ht="18.75">
      <c r="A549" s="1" t="s">
        <v>1040</v>
      </c>
      <c r="B549" s="4">
        <v>1</v>
      </c>
    </row>
    <row x14ac:dyDescent="0.25" r="550" customHeight="1" ht="18.75">
      <c r="A550" s="1" t="s">
        <v>540</v>
      </c>
      <c r="B550" s="4">
        <v>7</v>
      </c>
    </row>
    <row x14ac:dyDescent="0.25" r="551" customHeight="1" ht="18.75">
      <c r="A551" s="1" t="s">
        <v>1058</v>
      </c>
      <c r="B551" s="4">
        <v>17</v>
      </c>
    </row>
    <row x14ac:dyDescent="0.25" r="552" customHeight="1" ht="18.75">
      <c r="A552" s="1" t="s">
        <v>1634</v>
      </c>
      <c r="B552" s="4">
        <v>17</v>
      </c>
    </row>
    <row x14ac:dyDescent="0.25" r="553" customHeight="1" ht="18.75">
      <c r="A553" s="1" t="s">
        <v>735</v>
      </c>
      <c r="B553" s="4">
        <v>1</v>
      </c>
    </row>
    <row x14ac:dyDescent="0.25" r="554" customHeight="1" ht="18.75">
      <c r="A554" s="1" t="s">
        <v>1305</v>
      </c>
      <c r="B554" s="4">
        <v>0</v>
      </c>
    </row>
    <row x14ac:dyDescent="0.25" r="555" customHeight="1" ht="18.75">
      <c r="A555" s="1" t="s">
        <v>1613</v>
      </c>
      <c r="B555" s="4">
        <v>22</v>
      </c>
    </row>
    <row x14ac:dyDescent="0.25" r="556" customHeight="1" ht="18.75">
      <c r="A556" s="1" t="s">
        <v>1404</v>
      </c>
      <c r="B556" s="4">
        <v>9</v>
      </c>
    </row>
    <row x14ac:dyDescent="0.25" r="557" customHeight="1" ht="18.75">
      <c r="A557" s="1" t="s">
        <v>1216</v>
      </c>
      <c r="B557" s="4">
        <v>68</v>
      </c>
    </row>
    <row x14ac:dyDescent="0.25" r="558" customHeight="1" ht="18.75">
      <c r="A558" s="1" t="s">
        <v>1191</v>
      </c>
      <c r="B558" s="4">
        <v>50</v>
      </c>
    </row>
    <row x14ac:dyDescent="0.25" r="559" customHeight="1" ht="18.75">
      <c r="A559" s="1" t="s">
        <v>1356</v>
      </c>
      <c r="B559" s="4">
        <v>39</v>
      </c>
    </row>
    <row x14ac:dyDescent="0.25" r="560" customHeight="1" ht="18.75">
      <c r="A560" s="1" t="s">
        <v>944</v>
      </c>
      <c r="B560" s="4">
        <v>28</v>
      </c>
    </row>
    <row x14ac:dyDescent="0.25" r="561" customHeight="1" ht="18.75">
      <c r="A561" s="1" t="s">
        <v>1244</v>
      </c>
      <c r="B561" s="4">
        <v>8</v>
      </c>
    </row>
    <row x14ac:dyDescent="0.25" r="562" customHeight="1" ht="18.75">
      <c r="A562" s="1" t="s">
        <v>1543</v>
      </c>
      <c r="B562" s="4">
        <v>5</v>
      </c>
    </row>
    <row x14ac:dyDescent="0.25" r="563" customHeight="1" ht="18.75">
      <c r="A563" s="1" t="s">
        <v>1568</v>
      </c>
      <c r="B563" s="4">
        <v>1</v>
      </c>
    </row>
    <row x14ac:dyDescent="0.25" r="564" customHeight="1" ht="18.75">
      <c r="A564" s="1" t="s">
        <v>1623</v>
      </c>
      <c r="B564" s="4">
        <v>13</v>
      </c>
    </row>
    <row x14ac:dyDescent="0.25" r="565" customHeight="1" ht="18.75">
      <c r="A565" s="1" t="s">
        <v>566</v>
      </c>
      <c r="B565" s="4">
        <v>36</v>
      </c>
    </row>
    <row x14ac:dyDescent="0.25" r="566" customHeight="1" ht="18.75">
      <c r="A566" s="1" t="s">
        <v>1050</v>
      </c>
      <c r="B566" s="4">
        <v>14</v>
      </c>
    </row>
    <row x14ac:dyDescent="0.25" r="567" customHeight="1" ht="18.75">
      <c r="A567" s="1" t="s">
        <v>1515</v>
      </c>
      <c r="B567" s="4">
        <v>11</v>
      </c>
    </row>
    <row x14ac:dyDescent="0.25" r="568" customHeight="1" ht="18.75">
      <c r="A568" s="1" t="s">
        <v>596</v>
      </c>
      <c r="B568" s="4">
        <v>7</v>
      </c>
    </row>
    <row x14ac:dyDescent="0.25" r="569" customHeight="1" ht="18.75">
      <c r="A569" s="1" t="s">
        <v>641</v>
      </c>
      <c r="B569" s="4">
        <v>13</v>
      </c>
    </row>
    <row x14ac:dyDescent="0.25" r="570" customHeight="1" ht="18.75">
      <c r="A570" s="1" t="s">
        <v>919</v>
      </c>
      <c r="B570" s="4">
        <v>16</v>
      </c>
    </row>
    <row x14ac:dyDescent="0.25" r="571" customHeight="1" ht="18.75">
      <c r="A571" s="1" t="s">
        <v>606</v>
      </c>
      <c r="B571" s="4">
        <v>2</v>
      </c>
    </row>
    <row x14ac:dyDescent="0.25" r="572" customHeight="1" ht="18.75">
      <c r="A572" s="1" t="s">
        <v>594</v>
      </c>
      <c r="B572" s="4">
        <v>70</v>
      </c>
    </row>
    <row x14ac:dyDescent="0.25" r="573" customHeight="1" ht="18.75">
      <c r="A573" s="1" t="s">
        <v>739</v>
      </c>
      <c r="B573" s="4">
        <v>22</v>
      </c>
    </row>
    <row x14ac:dyDescent="0.25" r="574" customHeight="1" ht="18.75">
      <c r="A574" s="1" t="s">
        <v>1246</v>
      </c>
      <c r="B574" s="4">
        <v>0</v>
      </c>
    </row>
    <row x14ac:dyDescent="0.25" r="575" customHeight="1" ht="18.75">
      <c r="A575" s="1" t="s">
        <v>1281</v>
      </c>
      <c r="B575" s="4">
        <v>19</v>
      </c>
    </row>
    <row x14ac:dyDescent="0.25" r="576" customHeight="1" ht="18.75">
      <c r="A576" s="1" t="s">
        <v>699</v>
      </c>
      <c r="B576" s="4">
        <v>27</v>
      </c>
    </row>
    <row x14ac:dyDescent="0.25" r="577" customHeight="1" ht="18.75">
      <c r="A577" s="1" t="s">
        <v>1297</v>
      </c>
      <c r="B577" s="4">
        <v>1</v>
      </c>
    </row>
    <row x14ac:dyDescent="0.25" r="578" customHeight="1" ht="18.75">
      <c r="A578" s="1" t="s">
        <v>1698</v>
      </c>
      <c r="B578" s="4">
        <v>18</v>
      </c>
    </row>
    <row x14ac:dyDescent="0.25" r="579" customHeight="1" ht="18.75">
      <c r="A579" s="1" t="s">
        <v>823</v>
      </c>
      <c r="B579" s="4">
        <v>5</v>
      </c>
    </row>
    <row x14ac:dyDescent="0.25" r="580" customHeight="1" ht="18.75">
      <c r="A580" s="1" t="s">
        <v>359</v>
      </c>
      <c r="B580" s="4">
        <v>143</v>
      </c>
    </row>
    <row x14ac:dyDescent="0.25" r="581" customHeight="1" ht="18.75">
      <c r="A581" s="1" t="s">
        <v>1235</v>
      </c>
      <c r="B581" s="4">
        <v>16</v>
      </c>
    </row>
    <row x14ac:dyDescent="0.25" r="582" customHeight="1" ht="18.75">
      <c r="A582" s="1" t="s">
        <v>595</v>
      </c>
      <c r="B582" s="4">
        <v>18</v>
      </c>
    </row>
    <row x14ac:dyDescent="0.25" r="583" customHeight="1" ht="18.75">
      <c r="A583" s="1" t="s">
        <v>646</v>
      </c>
      <c r="B583" s="4">
        <v>0</v>
      </c>
    </row>
    <row x14ac:dyDescent="0.25" r="584" customHeight="1" ht="18.75">
      <c r="A584" s="1" t="s">
        <v>1129</v>
      </c>
      <c r="B584" s="4">
        <v>28</v>
      </c>
    </row>
    <row x14ac:dyDescent="0.25" r="585" customHeight="1" ht="18.75">
      <c r="A585" s="1" t="s">
        <v>1513</v>
      </c>
      <c r="B585" s="4">
        <v>39</v>
      </c>
    </row>
    <row x14ac:dyDescent="0.25" r="586" customHeight="1" ht="18.75">
      <c r="A586" s="1" t="s">
        <v>749</v>
      </c>
      <c r="B586" s="4">
        <v>19</v>
      </c>
    </row>
    <row x14ac:dyDescent="0.25" r="587" customHeight="1" ht="18.75">
      <c r="A587" s="1" t="s">
        <v>1190</v>
      </c>
      <c r="B587" s="4">
        <v>64</v>
      </c>
    </row>
    <row x14ac:dyDescent="0.25" r="588" customHeight="1" ht="18.75">
      <c r="A588" s="1" t="s">
        <v>1512</v>
      </c>
      <c r="B588" s="4">
        <v>20</v>
      </c>
    </row>
    <row x14ac:dyDescent="0.25" r="589" customHeight="1" ht="18.75">
      <c r="A589" s="1" t="s">
        <v>472</v>
      </c>
      <c r="B589" s="4">
        <v>0</v>
      </c>
    </row>
    <row x14ac:dyDescent="0.25" r="590" customHeight="1" ht="18.75">
      <c r="A590" s="1" t="s">
        <v>806</v>
      </c>
      <c r="B590" s="4">
        <v>129</v>
      </c>
    </row>
    <row x14ac:dyDescent="0.25" r="591" customHeight="1" ht="18.75">
      <c r="A591" s="1" t="s">
        <v>844</v>
      </c>
      <c r="B591" s="4">
        <v>7</v>
      </c>
    </row>
    <row x14ac:dyDescent="0.25" r="592" customHeight="1" ht="18.75">
      <c r="A592" s="1" t="s">
        <v>462</v>
      </c>
      <c r="B592" s="4">
        <v>35</v>
      </c>
    </row>
    <row x14ac:dyDescent="0.25" r="593" customHeight="1" ht="18.75">
      <c r="A593" s="1" t="s">
        <v>986</v>
      </c>
      <c r="B593" s="4">
        <v>29</v>
      </c>
    </row>
    <row x14ac:dyDescent="0.25" r="594" customHeight="1" ht="18.75">
      <c r="A594" s="1" t="s">
        <v>1626</v>
      </c>
      <c r="B594" s="4">
        <v>22</v>
      </c>
    </row>
    <row x14ac:dyDescent="0.25" r="595" customHeight="1" ht="18.75">
      <c r="A595" s="1" t="s">
        <v>1341</v>
      </c>
      <c r="B595" s="4">
        <v>19</v>
      </c>
    </row>
    <row x14ac:dyDescent="0.25" r="596" customHeight="1" ht="18.75">
      <c r="A596" s="1" t="s">
        <v>951</v>
      </c>
      <c r="B596" s="4">
        <v>1</v>
      </c>
    </row>
    <row x14ac:dyDescent="0.25" r="597" customHeight="1" ht="18.75">
      <c r="A597" s="1" t="s">
        <v>3561</v>
      </c>
      <c r="B597" s="4">
        <v>77</v>
      </c>
    </row>
    <row x14ac:dyDescent="0.25" r="598" customHeight="1" ht="18.75">
      <c r="A598" s="1" t="s">
        <v>763</v>
      </c>
      <c r="B598" s="4">
        <v>38</v>
      </c>
    </row>
    <row x14ac:dyDescent="0.25" r="599" customHeight="1" ht="18.75">
      <c r="A599" s="1" t="s">
        <v>1205</v>
      </c>
      <c r="B599" s="4">
        <v>12</v>
      </c>
    </row>
    <row x14ac:dyDescent="0.25" r="600" customHeight="1" ht="18.75">
      <c r="A600" s="1" t="s">
        <v>1130</v>
      </c>
      <c r="B600" s="4">
        <v>3</v>
      </c>
    </row>
    <row x14ac:dyDescent="0.25" r="601" customHeight="1" ht="18.75">
      <c r="A601" s="1" t="s">
        <v>1259</v>
      </c>
      <c r="B601" s="4">
        <v>23</v>
      </c>
    </row>
    <row x14ac:dyDescent="0.25" r="602" customHeight="1" ht="18.75">
      <c r="A602" s="1" t="s">
        <v>1451</v>
      </c>
      <c r="B602" s="4">
        <v>37</v>
      </c>
    </row>
    <row x14ac:dyDescent="0.25" r="603" customHeight="1" ht="18.75">
      <c r="A603" s="1" t="s">
        <v>1450</v>
      </c>
      <c r="B603" s="4">
        <v>11</v>
      </c>
    </row>
    <row x14ac:dyDescent="0.25" r="604" customHeight="1" ht="18.75">
      <c r="A604" s="1" t="s">
        <v>697</v>
      </c>
      <c r="B604" s="4">
        <v>7</v>
      </c>
    </row>
    <row x14ac:dyDescent="0.25" r="605" customHeight="1" ht="18.75">
      <c r="A605" s="1" t="s">
        <v>1047</v>
      </c>
      <c r="B605" s="4">
        <v>92</v>
      </c>
    </row>
    <row x14ac:dyDescent="0.25" r="606" customHeight="1" ht="18.75">
      <c r="A606" s="1" t="s">
        <v>4502</v>
      </c>
      <c r="B606" s="4">
        <v>118</v>
      </c>
    </row>
    <row x14ac:dyDescent="0.25" r="607" customHeight="1" ht="18.75">
      <c r="A607" s="1" t="s">
        <v>868</v>
      </c>
      <c r="B607" s="4">
        <v>1</v>
      </c>
    </row>
    <row x14ac:dyDescent="0.25" r="608" customHeight="1" ht="18.75">
      <c r="A608" s="1" t="s">
        <v>1653</v>
      </c>
      <c r="B608" s="4">
        <v>0</v>
      </c>
    </row>
    <row x14ac:dyDescent="0.25" r="609" customHeight="1" ht="18.75">
      <c r="A609" s="1" t="s">
        <v>1672</v>
      </c>
      <c r="B609" s="4">
        <v>18</v>
      </c>
    </row>
    <row x14ac:dyDescent="0.25" r="610" customHeight="1" ht="18.75">
      <c r="A610" s="1" t="s">
        <v>1533</v>
      </c>
      <c r="B610" s="4">
        <v>10</v>
      </c>
    </row>
    <row x14ac:dyDescent="0.25" r="611" customHeight="1" ht="18.75">
      <c r="A611" s="1" t="s">
        <v>1401</v>
      </c>
      <c r="B611" s="4">
        <v>5</v>
      </c>
    </row>
    <row x14ac:dyDescent="0.25" r="612" customHeight="1" ht="18.75">
      <c r="A612" s="1" t="s">
        <v>981</v>
      </c>
      <c r="B612" s="4">
        <v>4</v>
      </c>
    </row>
    <row x14ac:dyDescent="0.25" r="613" customHeight="1" ht="18.75">
      <c r="A613" s="1" t="s">
        <v>674</v>
      </c>
      <c r="B613" s="4">
        <v>5</v>
      </c>
    </row>
    <row x14ac:dyDescent="0.25" r="614" customHeight="1" ht="18.75">
      <c r="A614" s="1" t="s">
        <v>1388</v>
      </c>
      <c r="B614" s="4">
        <v>6</v>
      </c>
    </row>
    <row x14ac:dyDescent="0.25" r="615" customHeight="1" ht="18.75">
      <c r="A615" s="1" t="s">
        <v>448</v>
      </c>
      <c r="B615" s="4">
        <v>26</v>
      </c>
    </row>
    <row x14ac:dyDescent="0.25" r="616" customHeight="1" ht="18.75">
      <c r="A616" s="1" t="s">
        <v>561</v>
      </c>
      <c r="B616" s="4">
        <v>50</v>
      </c>
    </row>
    <row x14ac:dyDescent="0.25" r="617" customHeight="1" ht="18.75">
      <c r="A617" s="1" t="s">
        <v>766</v>
      </c>
      <c r="B617" s="4">
        <v>22</v>
      </c>
    </row>
    <row x14ac:dyDescent="0.25" r="618" customHeight="1" ht="18.75">
      <c r="A618" s="1" t="s">
        <v>1344</v>
      </c>
      <c r="B618" s="4">
        <v>41</v>
      </c>
    </row>
    <row x14ac:dyDescent="0.25" r="619" customHeight="1" ht="18.75">
      <c r="A619" s="1" t="s">
        <v>750</v>
      </c>
      <c r="B619" s="4">
        <v>14</v>
      </c>
    </row>
    <row x14ac:dyDescent="0.25" r="620" customHeight="1" ht="18.75">
      <c r="A620" s="1" t="s">
        <v>1503</v>
      </c>
      <c r="B620" s="4">
        <v>28</v>
      </c>
    </row>
    <row x14ac:dyDescent="0.25" r="621" customHeight="1" ht="18.75">
      <c r="A621" s="1" t="s">
        <v>504</v>
      </c>
      <c r="B621" s="4">
        <v>0</v>
      </c>
    </row>
    <row x14ac:dyDescent="0.25" r="622" customHeight="1" ht="18.75">
      <c r="A622" s="1" t="s">
        <v>487</v>
      </c>
      <c r="B622" s="4">
        <v>1</v>
      </c>
    </row>
    <row x14ac:dyDescent="0.25" r="623" customHeight="1" ht="18.75">
      <c r="A623" s="1" t="s">
        <v>1123</v>
      </c>
      <c r="B623" s="4">
        <v>2</v>
      </c>
    </row>
    <row x14ac:dyDescent="0.25" r="624" customHeight="1" ht="18.75">
      <c r="A624" s="1" t="s">
        <v>1408</v>
      </c>
      <c r="B624" s="4">
        <v>7</v>
      </c>
    </row>
    <row x14ac:dyDescent="0.25" r="625" customHeight="1" ht="18.75">
      <c r="A625" s="1" t="s">
        <v>1163</v>
      </c>
      <c r="B625" s="4">
        <v>15</v>
      </c>
    </row>
    <row x14ac:dyDescent="0.25" r="626" customHeight="1" ht="18.75">
      <c r="A626" s="1" t="s">
        <v>1522</v>
      </c>
      <c r="B626" s="4">
        <v>11</v>
      </c>
    </row>
    <row x14ac:dyDescent="0.25" r="627" customHeight="1" ht="18.75">
      <c r="A627" s="1" t="s">
        <v>436</v>
      </c>
      <c r="B627" s="4">
        <v>30</v>
      </c>
    </row>
    <row x14ac:dyDescent="0.25" r="628" customHeight="1" ht="18.75">
      <c r="A628" s="1" t="s">
        <v>4517</v>
      </c>
      <c r="B628" s="4">
        <v>80</v>
      </c>
    </row>
    <row x14ac:dyDescent="0.25" r="629" customHeight="1" ht="18.75">
      <c r="A629" s="1" t="s">
        <v>1357</v>
      </c>
      <c r="B629" s="4">
        <v>13</v>
      </c>
    </row>
    <row x14ac:dyDescent="0.25" r="630" customHeight="1" ht="18.75">
      <c r="A630" s="1" t="s">
        <v>730</v>
      </c>
      <c r="B630" s="4">
        <v>10</v>
      </c>
    </row>
    <row x14ac:dyDescent="0.25" r="631" customHeight="1" ht="18.75">
      <c r="A631" s="1" t="s">
        <v>1550</v>
      </c>
      <c r="B631" s="4">
        <v>16</v>
      </c>
    </row>
    <row x14ac:dyDescent="0.25" r="632" customHeight="1" ht="18.75">
      <c r="A632" s="1" t="s">
        <v>1614</v>
      </c>
      <c r="B632" s="4">
        <v>89</v>
      </c>
    </row>
    <row x14ac:dyDescent="0.25" r="633" customHeight="1" ht="18.75">
      <c r="A633" s="1" t="s">
        <v>357</v>
      </c>
      <c r="B633" s="4">
        <v>65</v>
      </c>
    </row>
    <row x14ac:dyDescent="0.25" r="634" customHeight="1" ht="18.75">
      <c r="A634" s="1" t="s">
        <v>484</v>
      </c>
      <c r="B634" s="4">
        <v>7</v>
      </c>
    </row>
    <row x14ac:dyDescent="0.25" r="635" customHeight="1" ht="18.75">
      <c r="A635" s="1" t="s">
        <v>837</v>
      </c>
      <c r="B635" s="4">
        <v>1</v>
      </c>
    </row>
    <row x14ac:dyDescent="0.25" r="636" customHeight="1" ht="18.75">
      <c r="A636" s="1" t="s">
        <v>882</v>
      </c>
      <c r="B636" s="4">
        <v>40</v>
      </c>
    </row>
    <row x14ac:dyDescent="0.25" r="637" customHeight="1" ht="18.75">
      <c r="A637" s="1" t="s">
        <v>1199</v>
      </c>
      <c r="B637" s="4">
        <v>29</v>
      </c>
    </row>
    <row x14ac:dyDescent="0.25" r="638" customHeight="1" ht="18.75">
      <c r="A638" s="1" t="s">
        <v>1172</v>
      </c>
      <c r="B638" s="4">
        <v>1</v>
      </c>
    </row>
    <row x14ac:dyDescent="0.25" r="639" customHeight="1" ht="18.75">
      <c r="A639" s="1" t="s">
        <v>1597</v>
      </c>
      <c r="B639" s="4">
        <v>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468"/>
  <sheetViews>
    <sheetView workbookViewId="0"/>
  </sheetViews>
  <sheetFormatPr defaultRowHeight="15" x14ac:dyDescent="0.25"/>
  <cols>
    <col min="1" max="1" style="7" width="13.576428571428572" customWidth="1" bestFit="1"/>
    <col min="2" max="2" style="8" width="13.576428571428572" customWidth="1" bestFit="1"/>
  </cols>
  <sheetData>
    <row x14ac:dyDescent="0.25" r="1" customHeight="1" ht="18.75">
      <c r="A1" s="1" t="s">
        <v>4496</v>
      </c>
      <c r="B1" s="2" t="s">
        <v>4611</v>
      </c>
    </row>
    <row x14ac:dyDescent="0.25" r="2" customHeight="1" ht="18.75">
      <c r="A2" s="1" t="s">
        <v>668</v>
      </c>
      <c r="B2" s="4">
        <v>9</v>
      </c>
    </row>
    <row x14ac:dyDescent="0.25" r="3" customHeight="1" ht="18.75">
      <c r="A3" s="1" t="s">
        <v>3684</v>
      </c>
      <c r="B3" s="4">
        <v>56</v>
      </c>
    </row>
    <row x14ac:dyDescent="0.25" r="4" customHeight="1" ht="18.75">
      <c r="A4" s="1" t="s">
        <v>1656</v>
      </c>
      <c r="B4" s="4">
        <v>30</v>
      </c>
    </row>
    <row x14ac:dyDescent="0.25" r="5" customHeight="1" ht="18.75">
      <c r="A5" s="1" t="s">
        <v>1274</v>
      </c>
      <c r="B5" s="4">
        <v>13</v>
      </c>
    </row>
    <row x14ac:dyDescent="0.25" r="6" customHeight="1" ht="18.75">
      <c r="A6" s="1" t="s">
        <v>1294</v>
      </c>
      <c r="B6" s="4">
        <v>27</v>
      </c>
    </row>
    <row x14ac:dyDescent="0.25" r="7" customHeight="1" ht="18.75">
      <c r="A7" s="1" t="s">
        <v>748</v>
      </c>
      <c r="B7" s="4">
        <v>46</v>
      </c>
    </row>
    <row x14ac:dyDescent="0.25" r="8" customHeight="1" ht="18.75">
      <c r="A8" s="1" t="s">
        <v>1254</v>
      </c>
      <c r="B8" s="4">
        <v>6</v>
      </c>
    </row>
    <row x14ac:dyDescent="0.25" r="9" customHeight="1" ht="18.75">
      <c r="A9" s="1" t="s">
        <v>1206</v>
      </c>
      <c r="B9" s="4">
        <v>0</v>
      </c>
    </row>
    <row x14ac:dyDescent="0.25" r="10" customHeight="1" ht="18.75">
      <c r="A10" s="1" t="s">
        <v>1113</v>
      </c>
      <c r="B10" s="4">
        <v>26</v>
      </c>
    </row>
    <row x14ac:dyDescent="0.25" r="11" customHeight="1" ht="18.75">
      <c r="A11" s="1" t="s">
        <v>1361</v>
      </c>
      <c r="B11" s="4">
        <v>9</v>
      </c>
    </row>
    <row x14ac:dyDescent="0.25" r="12" customHeight="1" ht="18.75">
      <c r="A12" s="1" t="s">
        <v>778</v>
      </c>
      <c r="B12" s="4">
        <v>22</v>
      </c>
    </row>
    <row x14ac:dyDescent="0.25" r="13" customHeight="1" ht="18.75">
      <c r="A13" s="1" t="s">
        <v>1060</v>
      </c>
      <c r="B13" s="4">
        <v>13</v>
      </c>
    </row>
    <row x14ac:dyDescent="0.25" r="14" customHeight="1" ht="18.75">
      <c r="A14" s="1" t="s">
        <v>1667</v>
      </c>
      <c r="B14" s="4">
        <v>23</v>
      </c>
    </row>
    <row x14ac:dyDescent="0.25" r="15" customHeight="1" ht="18.75">
      <c r="A15" s="1" t="s">
        <v>1335</v>
      </c>
      <c r="B15" s="4">
        <v>31</v>
      </c>
    </row>
    <row x14ac:dyDescent="0.25" r="16" customHeight="1" ht="18.75">
      <c r="A16" s="1" t="s">
        <v>1057</v>
      </c>
      <c r="B16" s="4">
        <v>10</v>
      </c>
    </row>
    <row x14ac:dyDescent="0.25" r="17" customHeight="1" ht="18.75">
      <c r="A17" s="1" t="s">
        <v>1157</v>
      </c>
      <c r="B17" s="4">
        <v>26</v>
      </c>
    </row>
    <row x14ac:dyDescent="0.25" r="18" customHeight="1" ht="18.75">
      <c r="A18" s="1" t="s">
        <v>851</v>
      </c>
      <c r="B18" s="4">
        <v>0</v>
      </c>
    </row>
    <row x14ac:dyDescent="0.25" r="19" customHeight="1" ht="18.75">
      <c r="A19" s="1" t="s">
        <v>809</v>
      </c>
      <c r="B19" s="4">
        <v>61</v>
      </c>
    </row>
    <row x14ac:dyDescent="0.25" r="20" customHeight="1" ht="18.75">
      <c r="A20" s="1" t="s">
        <v>966</v>
      </c>
      <c r="B20" s="4">
        <v>80</v>
      </c>
    </row>
    <row x14ac:dyDescent="0.25" r="21" customHeight="1" ht="18.75">
      <c r="A21" s="1" t="s">
        <v>682</v>
      </c>
      <c r="B21" s="4">
        <v>18</v>
      </c>
    </row>
    <row x14ac:dyDescent="0.25" r="22" customHeight="1" ht="18.75">
      <c r="A22" s="1" t="s">
        <v>4154</v>
      </c>
      <c r="B22" s="4">
        <v>105</v>
      </c>
    </row>
    <row x14ac:dyDescent="0.25" r="23" customHeight="1" ht="18.75">
      <c r="A23" s="1" t="s">
        <v>975</v>
      </c>
      <c r="B23" s="4">
        <v>15</v>
      </c>
    </row>
    <row x14ac:dyDescent="0.25" r="24" customHeight="1" ht="18.75">
      <c r="A24" s="1" t="s">
        <v>891</v>
      </c>
      <c r="B24" s="4">
        <v>87</v>
      </c>
    </row>
    <row x14ac:dyDescent="0.25" r="25" customHeight="1" ht="18.75">
      <c r="A25" s="1" t="s">
        <v>422</v>
      </c>
      <c r="B25" s="4">
        <v>21</v>
      </c>
    </row>
    <row x14ac:dyDescent="0.25" r="26" customHeight="1" ht="18.75">
      <c r="A26" s="1" t="s">
        <v>1224</v>
      </c>
      <c r="B26" s="4">
        <v>5</v>
      </c>
    </row>
    <row x14ac:dyDescent="0.25" r="27" customHeight="1" ht="18.75">
      <c r="A27" s="1" t="s">
        <v>496</v>
      </c>
      <c r="B27" s="4">
        <v>13</v>
      </c>
    </row>
    <row x14ac:dyDescent="0.25" r="28" customHeight="1" ht="18.75">
      <c r="A28" s="1" t="s">
        <v>1490</v>
      </c>
      <c r="B28" s="4">
        <v>35</v>
      </c>
    </row>
    <row x14ac:dyDescent="0.25" r="29" customHeight="1" ht="18.75">
      <c r="A29" s="1" t="s">
        <v>334</v>
      </c>
      <c r="B29" s="4">
        <v>21</v>
      </c>
    </row>
    <row x14ac:dyDescent="0.25" r="30" customHeight="1" ht="18.75">
      <c r="A30" s="1" t="s">
        <v>628</v>
      </c>
      <c r="B30" s="4">
        <v>103</v>
      </c>
    </row>
    <row x14ac:dyDescent="0.25" r="31" customHeight="1" ht="18.75">
      <c r="A31" s="1" t="s">
        <v>532</v>
      </c>
      <c r="B31" s="4">
        <v>46</v>
      </c>
    </row>
    <row x14ac:dyDescent="0.25" r="32" customHeight="1" ht="18.75">
      <c r="A32" s="1" t="s">
        <v>1322</v>
      </c>
      <c r="B32" s="4">
        <v>21</v>
      </c>
    </row>
    <row x14ac:dyDescent="0.25" r="33" customHeight="1" ht="18.75">
      <c r="A33" s="1" t="s">
        <v>1018</v>
      </c>
      <c r="B33" s="4">
        <v>156</v>
      </c>
    </row>
    <row x14ac:dyDescent="0.25" r="34" customHeight="1" ht="18.75">
      <c r="A34" s="1" t="s">
        <v>1215</v>
      </c>
      <c r="B34" s="4">
        <v>38</v>
      </c>
    </row>
    <row x14ac:dyDescent="0.25" r="35" customHeight="1" ht="18.75">
      <c r="A35" s="1" t="s">
        <v>1189</v>
      </c>
      <c r="B35" s="4">
        <v>18</v>
      </c>
    </row>
    <row x14ac:dyDescent="0.25" r="36" customHeight="1" ht="18.75">
      <c r="A36" s="1" t="s">
        <v>1487</v>
      </c>
      <c r="B36" s="4">
        <v>43</v>
      </c>
    </row>
    <row x14ac:dyDescent="0.25" r="37" customHeight="1" ht="18.75">
      <c r="A37" s="1" t="s">
        <v>736</v>
      </c>
      <c r="B37" s="4">
        <v>51</v>
      </c>
    </row>
    <row x14ac:dyDescent="0.25" r="38" customHeight="1" ht="18.75">
      <c r="A38" s="1" t="s">
        <v>634</v>
      </c>
      <c r="B38" s="4">
        <v>28</v>
      </c>
    </row>
    <row x14ac:dyDescent="0.25" r="39" customHeight="1" ht="18.75">
      <c r="A39" s="1" t="s">
        <v>1366</v>
      </c>
      <c r="B39" s="4">
        <v>18</v>
      </c>
    </row>
    <row x14ac:dyDescent="0.25" r="40" customHeight="1" ht="18.75">
      <c r="A40" s="1" t="s">
        <v>380</v>
      </c>
      <c r="B40" s="4">
        <v>46</v>
      </c>
    </row>
    <row x14ac:dyDescent="0.25" r="41" customHeight="1" ht="18.75">
      <c r="A41" s="1" t="s">
        <v>1509</v>
      </c>
      <c r="B41" s="4">
        <v>54</v>
      </c>
    </row>
    <row x14ac:dyDescent="0.25" r="42" customHeight="1" ht="18.75">
      <c r="A42" s="1" t="s">
        <v>1002</v>
      </c>
      <c r="B42" s="4">
        <v>13</v>
      </c>
    </row>
    <row x14ac:dyDescent="0.25" r="43" customHeight="1" ht="18.75">
      <c r="A43" s="1" t="s">
        <v>1585</v>
      </c>
      <c r="B43" s="4">
        <v>118</v>
      </c>
    </row>
    <row x14ac:dyDescent="0.25" r="44" customHeight="1" ht="18.75">
      <c r="A44" s="1" t="s">
        <v>1527</v>
      </c>
      <c r="B44" s="4">
        <v>16</v>
      </c>
    </row>
    <row x14ac:dyDescent="0.25" r="45" customHeight="1" ht="18.75">
      <c r="A45" s="1" t="s">
        <v>534</v>
      </c>
      <c r="B45" s="4">
        <v>18</v>
      </c>
    </row>
    <row x14ac:dyDescent="0.25" r="46" customHeight="1" ht="18.75">
      <c r="A46" s="1" t="s">
        <v>852</v>
      </c>
      <c r="B46" s="4">
        <v>55</v>
      </c>
    </row>
    <row x14ac:dyDescent="0.25" r="47" customHeight="1" ht="18.75">
      <c r="A47" s="1" t="s">
        <v>379</v>
      </c>
      <c r="B47" s="4">
        <v>20</v>
      </c>
    </row>
    <row x14ac:dyDescent="0.25" r="48" customHeight="1" ht="18.75">
      <c r="A48" s="1" t="s">
        <v>803</v>
      </c>
      <c r="B48" s="4">
        <v>56</v>
      </c>
    </row>
    <row x14ac:dyDescent="0.25" r="49" customHeight="1" ht="18.75">
      <c r="A49" s="1" t="s">
        <v>1710</v>
      </c>
      <c r="B49" s="4">
        <v>37</v>
      </c>
    </row>
    <row x14ac:dyDescent="0.25" r="50" customHeight="1" ht="18.75">
      <c r="A50" s="1" t="s">
        <v>355</v>
      </c>
      <c r="B50" s="4">
        <v>27</v>
      </c>
    </row>
    <row x14ac:dyDescent="0.25" r="51" customHeight="1" ht="18.75">
      <c r="A51" s="1" t="s">
        <v>1468</v>
      </c>
      <c r="B51" s="4">
        <v>65</v>
      </c>
    </row>
    <row x14ac:dyDescent="0.25" r="52" customHeight="1" ht="18.75">
      <c r="A52" s="1" t="s">
        <v>1455</v>
      </c>
      <c r="B52" s="4">
        <v>48</v>
      </c>
    </row>
    <row x14ac:dyDescent="0.25" r="53" customHeight="1" ht="18.75">
      <c r="A53" s="1" t="s">
        <v>1385</v>
      </c>
      <c r="B53" s="4">
        <v>44</v>
      </c>
    </row>
    <row x14ac:dyDescent="0.25" r="54" customHeight="1" ht="18.75">
      <c r="A54" s="1" t="s">
        <v>624</v>
      </c>
      <c r="B54" s="4">
        <v>12</v>
      </c>
    </row>
    <row x14ac:dyDescent="0.25" r="55" customHeight="1" ht="18.75">
      <c r="A55" s="1" t="s">
        <v>1238</v>
      </c>
      <c r="B55" s="4">
        <v>23</v>
      </c>
    </row>
    <row x14ac:dyDescent="0.25" r="56" customHeight="1" ht="18.75">
      <c r="A56" s="1" t="s">
        <v>996</v>
      </c>
      <c r="B56" s="4">
        <v>22</v>
      </c>
    </row>
    <row x14ac:dyDescent="0.25" r="57" customHeight="1" ht="18.75">
      <c r="A57" s="1" t="s">
        <v>548</v>
      </c>
      <c r="B57" s="4">
        <v>64</v>
      </c>
    </row>
    <row x14ac:dyDescent="0.25" r="58" customHeight="1" ht="18.75">
      <c r="A58" s="1" t="s">
        <v>461</v>
      </c>
      <c r="B58" s="4">
        <v>22</v>
      </c>
    </row>
    <row x14ac:dyDescent="0.25" r="59" customHeight="1" ht="18.75">
      <c r="A59" s="1" t="s">
        <v>1054</v>
      </c>
      <c r="B59" s="4">
        <v>17</v>
      </c>
    </row>
    <row x14ac:dyDescent="0.25" r="60" customHeight="1" ht="18.75">
      <c r="A60" s="1" t="s">
        <v>577</v>
      </c>
      <c r="B60" s="4">
        <v>14</v>
      </c>
    </row>
    <row x14ac:dyDescent="0.25" r="61" customHeight="1" ht="18.75">
      <c r="A61" s="1" t="s">
        <v>1584</v>
      </c>
      <c r="B61" s="4">
        <v>18</v>
      </c>
    </row>
    <row x14ac:dyDescent="0.25" r="62" customHeight="1" ht="18.75">
      <c r="A62" s="1" t="s">
        <v>1144</v>
      </c>
      <c r="B62" s="4">
        <v>6</v>
      </c>
    </row>
    <row x14ac:dyDescent="0.25" r="63" customHeight="1" ht="18.75">
      <c r="A63" s="1" t="s">
        <v>1467</v>
      </c>
      <c r="B63" s="4">
        <v>10</v>
      </c>
    </row>
    <row x14ac:dyDescent="0.25" r="64" customHeight="1" ht="18.75">
      <c r="A64" s="1" t="s">
        <v>415</v>
      </c>
      <c r="B64" s="4">
        <v>40</v>
      </c>
    </row>
    <row x14ac:dyDescent="0.25" r="65" customHeight="1" ht="18.75">
      <c r="A65" s="1" t="s">
        <v>446</v>
      </c>
      <c r="B65" s="4">
        <v>145</v>
      </c>
    </row>
    <row x14ac:dyDescent="0.25" r="66" customHeight="1" ht="18.75">
      <c r="A66" s="1" t="s">
        <v>695</v>
      </c>
      <c r="B66" s="4">
        <v>43</v>
      </c>
    </row>
    <row x14ac:dyDescent="0.25" r="67" customHeight="1" ht="18.75">
      <c r="A67" s="1" t="s">
        <v>495</v>
      </c>
      <c r="B67" s="4">
        <v>49</v>
      </c>
    </row>
    <row x14ac:dyDescent="0.25" r="68" customHeight="1" ht="18.75">
      <c r="A68" s="1" t="s">
        <v>878</v>
      </c>
      <c r="B68" s="4">
        <v>11</v>
      </c>
    </row>
    <row x14ac:dyDescent="0.25" r="69" customHeight="1" ht="18.75">
      <c r="A69" s="1" t="s">
        <v>864</v>
      </c>
      <c r="B69" s="4">
        <v>8</v>
      </c>
    </row>
    <row x14ac:dyDescent="0.25" r="70" customHeight="1" ht="18.75">
      <c r="A70" s="1" t="s">
        <v>1034</v>
      </c>
      <c r="B70" s="4">
        <v>39</v>
      </c>
    </row>
    <row x14ac:dyDescent="0.25" r="71" customHeight="1" ht="18.75">
      <c r="A71" s="1" t="s">
        <v>1516</v>
      </c>
      <c r="B71" s="4">
        <v>48</v>
      </c>
    </row>
    <row x14ac:dyDescent="0.25" r="72" customHeight="1" ht="18.75">
      <c r="A72" s="1" t="s">
        <v>1555</v>
      </c>
      <c r="B72" s="4">
        <v>10</v>
      </c>
    </row>
    <row x14ac:dyDescent="0.25" r="73" customHeight="1" ht="18.75">
      <c r="A73" s="1" t="s">
        <v>711</v>
      </c>
      <c r="B73" s="4">
        <v>43</v>
      </c>
    </row>
    <row x14ac:dyDescent="0.25" r="74" customHeight="1" ht="18.75">
      <c r="A74" s="1" t="s">
        <v>4547</v>
      </c>
      <c r="B74" s="4">
        <v>52</v>
      </c>
    </row>
    <row x14ac:dyDescent="0.25" r="75" customHeight="1" ht="18.75">
      <c r="A75" s="1" t="s">
        <v>1427</v>
      </c>
      <c r="B75" s="4">
        <v>66</v>
      </c>
    </row>
    <row x14ac:dyDescent="0.25" r="76" customHeight="1" ht="18.75">
      <c r="A76" s="1" t="s">
        <v>745</v>
      </c>
      <c r="B76" s="4">
        <v>86</v>
      </c>
    </row>
    <row x14ac:dyDescent="0.25" r="77" customHeight="1" ht="18.75">
      <c r="A77" s="1" t="s">
        <v>726</v>
      </c>
      <c r="B77" s="4">
        <v>0</v>
      </c>
    </row>
    <row x14ac:dyDescent="0.25" r="78" customHeight="1" ht="18.75">
      <c r="A78" s="1" t="s">
        <v>1319</v>
      </c>
      <c r="B78" s="4">
        <v>4</v>
      </c>
    </row>
    <row x14ac:dyDescent="0.25" r="79" customHeight="1" ht="18.75">
      <c r="A79" s="1" t="s">
        <v>1435</v>
      </c>
      <c r="B79" s="4">
        <v>27</v>
      </c>
    </row>
    <row x14ac:dyDescent="0.25" r="80" customHeight="1" ht="18.75">
      <c r="A80" s="1" t="s">
        <v>1171</v>
      </c>
      <c r="B80" s="4">
        <v>46</v>
      </c>
    </row>
    <row x14ac:dyDescent="0.25" r="81" customHeight="1" ht="18.75">
      <c r="A81" s="1" t="s">
        <v>693</v>
      </c>
      <c r="B81" s="4">
        <v>12</v>
      </c>
    </row>
    <row x14ac:dyDescent="0.25" r="82" customHeight="1" ht="18.75">
      <c r="A82" s="1" t="s">
        <v>946</v>
      </c>
      <c r="B82" s="4">
        <v>28</v>
      </c>
    </row>
    <row x14ac:dyDescent="0.25" r="83" customHeight="1" ht="18.75">
      <c r="A83" s="1" t="s">
        <v>1097</v>
      </c>
      <c r="B83" s="4">
        <v>10</v>
      </c>
    </row>
    <row x14ac:dyDescent="0.25" r="84" customHeight="1" ht="18.75">
      <c r="A84" s="1" t="s">
        <v>1261</v>
      </c>
      <c r="B84" s="4">
        <v>8</v>
      </c>
    </row>
    <row x14ac:dyDescent="0.25" r="85" customHeight="1" ht="18.75">
      <c r="A85" s="1" t="s">
        <v>1477</v>
      </c>
      <c r="B85" s="4">
        <v>32</v>
      </c>
    </row>
    <row x14ac:dyDescent="0.25" r="86" customHeight="1" ht="18.75">
      <c r="A86" s="1" t="s">
        <v>1173</v>
      </c>
      <c r="B86" s="4">
        <v>2</v>
      </c>
    </row>
    <row x14ac:dyDescent="0.25" r="87" customHeight="1" ht="18.75">
      <c r="A87" s="1" t="s">
        <v>676</v>
      </c>
      <c r="B87" s="4">
        <v>21</v>
      </c>
    </row>
    <row x14ac:dyDescent="0.25" r="88" customHeight="1" ht="18.75">
      <c r="A88" s="1" t="s">
        <v>941</v>
      </c>
      <c r="B88" s="4">
        <v>31</v>
      </c>
    </row>
    <row x14ac:dyDescent="0.25" r="89" customHeight="1" ht="18.75">
      <c r="A89" s="1" t="s">
        <v>356</v>
      </c>
      <c r="B89" s="4">
        <v>48</v>
      </c>
    </row>
    <row x14ac:dyDescent="0.25" r="90" customHeight="1" ht="18.75">
      <c r="A90" s="1" t="s">
        <v>690</v>
      </c>
      <c r="B90" s="4">
        <v>24</v>
      </c>
    </row>
    <row x14ac:dyDescent="0.25" r="91" customHeight="1" ht="18.75">
      <c r="A91" s="1" t="s">
        <v>640</v>
      </c>
      <c r="B91" s="4">
        <v>0</v>
      </c>
    </row>
    <row x14ac:dyDescent="0.25" r="92" customHeight="1" ht="18.75">
      <c r="A92" s="1" t="s">
        <v>1627</v>
      </c>
      <c r="B92" s="4">
        <v>22</v>
      </c>
    </row>
    <row x14ac:dyDescent="0.25" r="93" customHeight="1" ht="18.75">
      <c r="A93" s="1" t="s">
        <v>373</v>
      </c>
      <c r="B93" s="4">
        <v>20</v>
      </c>
    </row>
    <row x14ac:dyDescent="0.25" r="94" customHeight="1" ht="18.75">
      <c r="A94" s="1" t="s">
        <v>1180</v>
      </c>
      <c r="B94" s="4">
        <v>31</v>
      </c>
    </row>
    <row x14ac:dyDescent="0.25" r="95" customHeight="1" ht="18.75">
      <c r="A95" s="1" t="s">
        <v>375</v>
      </c>
      <c r="B95" s="4">
        <v>19</v>
      </c>
    </row>
    <row x14ac:dyDescent="0.25" r="96" customHeight="1" ht="18.75">
      <c r="A96" s="1" t="s">
        <v>642</v>
      </c>
      <c r="B96" s="4">
        <v>13</v>
      </c>
    </row>
    <row x14ac:dyDescent="0.25" r="97" customHeight="1" ht="18.75">
      <c r="A97" s="1" t="s">
        <v>1213</v>
      </c>
      <c r="B97" s="4">
        <v>23</v>
      </c>
    </row>
    <row x14ac:dyDescent="0.25" r="98" customHeight="1" ht="18.75">
      <c r="A98" s="1" t="s">
        <v>1023</v>
      </c>
      <c r="B98" s="4">
        <v>21</v>
      </c>
    </row>
    <row x14ac:dyDescent="0.25" r="99" customHeight="1" ht="18.75">
      <c r="A99" s="1" t="s">
        <v>1565</v>
      </c>
      <c r="B99" s="4">
        <v>9</v>
      </c>
    </row>
    <row x14ac:dyDescent="0.25" r="100" customHeight="1" ht="18.75">
      <c r="A100" s="1" t="s">
        <v>1421</v>
      </c>
      <c r="B100" s="4">
        <v>46</v>
      </c>
    </row>
    <row x14ac:dyDescent="0.25" r="101" customHeight="1" ht="18.75">
      <c r="A101" s="1" t="s">
        <v>4503</v>
      </c>
      <c r="B101" s="4">
        <v>61</v>
      </c>
    </row>
    <row x14ac:dyDescent="0.25" r="102" customHeight="1" ht="18.75">
      <c r="A102" s="1" t="s">
        <v>1505</v>
      </c>
      <c r="B102" s="4">
        <v>11</v>
      </c>
    </row>
    <row x14ac:dyDescent="0.25" r="103" customHeight="1" ht="18.75">
      <c r="A103" s="1" t="s">
        <v>990</v>
      </c>
      <c r="B103" s="4">
        <v>23</v>
      </c>
    </row>
    <row x14ac:dyDescent="0.25" r="104" customHeight="1" ht="18.75">
      <c r="A104" s="1" t="s">
        <v>547</v>
      </c>
      <c r="B104" s="4">
        <v>124</v>
      </c>
    </row>
    <row x14ac:dyDescent="0.25" r="105" customHeight="1" ht="18.75">
      <c r="A105" s="1" t="s">
        <v>665</v>
      </c>
      <c r="B105" s="4">
        <v>15</v>
      </c>
    </row>
    <row x14ac:dyDescent="0.25" r="106" customHeight="1" ht="18.75">
      <c r="A106" s="1" t="s">
        <v>1064</v>
      </c>
      <c r="B106" s="4">
        <v>69</v>
      </c>
    </row>
    <row x14ac:dyDescent="0.25" r="107" customHeight="1" ht="18.75">
      <c r="A107" s="1" t="s">
        <v>1419</v>
      </c>
      <c r="B107" s="4">
        <v>7</v>
      </c>
    </row>
    <row x14ac:dyDescent="0.25" r="108" customHeight="1" ht="18.75">
      <c r="A108" s="1" t="s">
        <v>1488</v>
      </c>
      <c r="B108" s="4">
        <v>7</v>
      </c>
    </row>
    <row x14ac:dyDescent="0.25" r="109" customHeight="1" ht="18.75">
      <c r="A109" s="1" t="s">
        <v>957</v>
      </c>
      <c r="B109" s="4">
        <v>42</v>
      </c>
    </row>
    <row x14ac:dyDescent="0.25" r="110" customHeight="1" ht="18.75">
      <c r="A110" s="1" t="s">
        <v>783</v>
      </c>
      <c r="B110" s="4">
        <v>20</v>
      </c>
    </row>
    <row x14ac:dyDescent="0.25" r="111" customHeight="1" ht="18.75">
      <c r="A111" s="1" t="s">
        <v>535</v>
      </c>
      <c r="B111" s="4">
        <v>22</v>
      </c>
    </row>
    <row x14ac:dyDescent="0.25" r="112" customHeight="1" ht="18.75">
      <c r="A112" s="1" t="s">
        <v>457</v>
      </c>
      <c r="B112" s="4">
        <v>20</v>
      </c>
    </row>
    <row x14ac:dyDescent="0.25" r="113" customHeight="1" ht="18.75">
      <c r="A113" s="1" t="s">
        <v>1552</v>
      </c>
      <c r="B113" s="4">
        <v>26</v>
      </c>
    </row>
    <row x14ac:dyDescent="0.25" r="114" customHeight="1" ht="18.75">
      <c r="A114" s="1" t="s">
        <v>1147</v>
      </c>
      <c r="B114" s="4">
        <v>10</v>
      </c>
    </row>
    <row x14ac:dyDescent="0.25" r="115" customHeight="1" ht="18.75">
      <c r="A115" s="1" t="s">
        <v>788</v>
      </c>
      <c r="B115" s="4">
        <v>43</v>
      </c>
    </row>
    <row x14ac:dyDescent="0.25" r="116" customHeight="1" ht="18.75">
      <c r="A116" s="1" t="s">
        <v>1317</v>
      </c>
      <c r="B116" s="4">
        <v>59</v>
      </c>
    </row>
    <row x14ac:dyDescent="0.25" r="117" customHeight="1" ht="18.75">
      <c r="A117" s="1" t="s">
        <v>648</v>
      </c>
      <c r="B117" s="4">
        <v>15</v>
      </c>
    </row>
    <row x14ac:dyDescent="0.25" r="118" customHeight="1" ht="18.75">
      <c r="A118" s="1" t="s">
        <v>483</v>
      </c>
      <c r="B118" s="4">
        <v>6</v>
      </c>
    </row>
    <row x14ac:dyDescent="0.25" r="119" customHeight="1" ht="18.75">
      <c r="A119" s="1" t="s">
        <v>475</v>
      </c>
      <c r="B119" s="4">
        <v>15</v>
      </c>
    </row>
    <row x14ac:dyDescent="0.25" r="120" customHeight="1" ht="18.75">
      <c r="A120" s="1" t="s">
        <v>1561</v>
      </c>
      <c r="B120" s="4">
        <v>7</v>
      </c>
    </row>
    <row x14ac:dyDescent="0.25" r="121" customHeight="1" ht="18.75">
      <c r="A121" s="1" t="s">
        <v>643</v>
      </c>
      <c r="B121" s="4">
        <v>3</v>
      </c>
    </row>
    <row x14ac:dyDescent="0.25" r="122" customHeight="1" ht="18.75">
      <c r="A122" s="1" t="s">
        <v>1063</v>
      </c>
      <c r="B122" s="4">
        <v>26</v>
      </c>
    </row>
    <row x14ac:dyDescent="0.25" r="123" customHeight="1" ht="18.75">
      <c r="A123" s="1" t="s">
        <v>1692</v>
      </c>
      <c r="B123" s="4">
        <v>23</v>
      </c>
    </row>
    <row x14ac:dyDescent="0.25" r="124" customHeight="1" ht="18.75">
      <c r="A124" s="1" t="s">
        <v>1065</v>
      </c>
      <c r="B124" s="4">
        <v>3</v>
      </c>
    </row>
    <row x14ac:dyDescent="0.25" r="125" customHeight="1" ht="18.75">
      <c r="A125" s="1" t="s">
        <v>412</v>
      </c>
      <c r="B125" s="4">
        <v>118</v>
      </c>
    </row>
    <row x14ac:dyDescent="0.25" r="126" customHeight="1" ht="18.75">
      <c r="A126" s="1" t="s">
        <v>1638</v>
      </c>
      <c r="B126" s="4">
        <v>34</v>
      </c>
    </row>
    <row x14ac:dyDescent="0.25" r="127" customHeight="1" ht="18.75">
      <c r="A127" s="1" t="s">
        <v>796</v>
      </c>
      <c r="B127" s="4">
        <v>29</v>
      </c>
    </row>
    <row x14ac:dyDescent="0.25" r="128" customHeight="1" ht="18.75">
      <c r="A128" s="1" t="s">
        <v>1377</v>
      </c>
      <c r="B128" s="4">
        <v>96</v>
      </c>
    </row>
    <row x14ac:dyDescent="0.25" r="129" customHeight="1" ht="18.75">
      <c r="A129" s="1" t="s">
        <v>686</v>
      </c>
      <c r="B129" s="4">
        <v>18</v>
      </c>
    </row>
    <row x14ac:dyDescent="0.25" r="130" customHeight="1" ht="18.75">
      <c r="A130" s="1" t="s">
        <v>431</v>
      </c>
      <c r="B130" s="4">
        <v>12</v>
      </c>
    </row>
    <row x14ac:dyDescent="0.25" r="131" customHeight="1" ht="18.75">
      <c r="A131" s="1" t="s">
        <v>1128</v>
      </c>
      <c r="B131" s="4">
        <v>9</v>
      </c>
    </row>
    <row x14ac:dyDescent="0.25" r="132" customHeight="1" ht="18.75">
      <c r="A132" s="1" t="s">
        <v>725</v>
      </c>
      <c r="B132" s="4">
        <v>11</v>
      </c>
    </row>
    <row x14ac:dyDescent="0.25" r="133" customHeight="1" ht="18.75">
      <c r="A133" s="1" t="s">
        <v>1295</v>
      </c>
      <c r="B133" s="4">
        <v>7</v>
      </c>
    </row>
    <row x14ac:dyDescent="0.25" r="134" customHeight="1" ht="18.75">
      <c r="A134" s="1" t="s">
        <v>1085</v>
      </c>
      <c r="B134" s="4">
        <v>24</v>
      </c>
    </row>
    <row x14ac:dyDescent="0.25" r="135" customHeight="1" ht="18.75">
      <c r="A135" s="1" t="s">
        <v>813</v>
      </c>
      <c r="B135" s="4">
        <v>12</v>
      </c>
    </row>
    <row x14ac:dyDescent="0.25" r="136" customHeight="1" ht="18.75">
      <c r="A136" s="1" t="s">
        <v>1397</v>
      </c>
      <c r="B136" s="4">
        <v>29</v>
      </c>
    </row>
    <row x14ac:dyDescent="0.25" r="137" customHeight="1" ht="18.75">
      <c r="A137" s="1" t="s">
        <v>970</v>
      </c>
      <c r="B137" s="4">
        <v>84</v>
      </c>
    </row>
    <row x14ac:dyDescent="0.25" r="138" customHeight="1" ht="18.75">
      <c r="A138" s="1" t="s">
        <v>1256</v>
      </c>
      <c r="B138" s="4">
        <v>10</v>
      </c>
    </row>
    <row x14ac:dyDescent="0.25" r="139" customHeight="1" ht="18.75">
      <c r="A139" s="1" t="s">
        <v>1006</v>
      </c>
      <c r="B139" s="4">
        <v>10</v>
      </c>
    </row>
    <row x14ac:dyDescent="0.25" r="140" customHeight="1" ht="18.75">
      <c r="A140" s="1" t="s">
        <v>1373</v>
      </c>
      <c r="B140" s="4">
        <v>3</v>
      </c>
    </row>
    <row x14ac:dyDescent="0.25" r="141" customHeight="1" ht="18.75">
      <c r="A141" s="1" t="s">
        <v>1222</v>
      </c>
      <c r="B141" s="4">
        <v>18</v>
      </c>
    </row>
    <row x14ac:dyDescent="0.25" r="142" customHeight="1" ht="18.75">
      <c r="A142" s="1" t="s">
        <v>1598</v>
      </c>
      <c r="B142" s="4">
        <v>1</v>
      </c>
    </row>
    <row x14ac:dyDescent="0.25" r="143" customHeight="1" ht="18.75">
      <c r="A143" s="1" t="s">
        <v>522</v>
      </c>
      <c r="B143" s="4">
        <v>16</v>
      </c>
    </row>
    <row x14ac:dyDescent="0.25" r="144" customHeight="1" ht="18.75">
      <c r="A144" s="1" t="s">
        <v>1192</v>
      </c>
      <c r="B144" s="4">
        <v>6</v>
      </c>
    </row>
    <row x14ac:dyDescent="0.25" r="145" customHeight="1" ht="18.75">
      <c r="A145" s="1" t="s">
        <v>905</v>
      </c>
      <c r="B145" s="4">
        <v>18</v>
      </c>
    </row>
    <row x14ac:dyDescent="0.25" r="146" customHeight="1" ht="18.75">
      <c r="A146" s="1" t="s">
        <v>728</v>
      </c>
      <c r="B146" s="4">
        <v>104</v>
      </c>
    </row>
    <row x14ac:dyDescent="0.25" r="147" customHeight="1" ht="18.75">
      <c r="A147" s="1" t="s">
        <v>1168</v>
      </c>
      <c r="B147" s="4">
        <v>126</v>
      </c>
    </row>
    <row x14ac:dyDescent="0.25" r="148" customHeight="1" ht="18.75">
      <c r="A148" s="1" t="s">
        <v>772</v>
      </c>
      <c r="B148" s="4">
        <v>14</v>
      </c>
    </row>
    <row x14ac:dyDescent="0.25" r="149" customHeight="1" ht="18.75">
      <c r="A149" s="1" t="s">
        <v>528</v>
      </c>
      <c r="B149" s="4">
        <v>98</v>
      </c>
    </row>
    <row x14ac:dyDescent="0.25" r="150" customHeight="1" ht="18.75">
      <c r="A150" s="1" t="s">
        <v>1639</v>
      </c>
      <c r="B150" s="4">
        <v>27</v>
      </c>
    </row>
    <row x14ac:dyDescent="0.25" r="151" customHeight="1" ht="18.75">
      <c r="A151" s="1" t="s">
        <v>1392</v>
      </c>
      <c r="B151" s="4">
        <v>46</v>
      </c>
    </row>
    <row x14ac:dyDescent="0.25" r="152" customHeight="1" ht="18.75">
      <c r="A152" s="1" t="s">
        <v>696</v>
      </c>
      <c r="B152" s="4">
        <v>27</v>
      </c>
    </row>
    <row x14ac:dyDescent="0.25" r="153" customHeight="1" ht="18.75">
      <c r="A153" s="1" t="s">
        <v>949</v>
      </c>
      <c r="B153" s="4">
        <v>2</v>
      </c>
    </row>
    <row x14ac:dyDescent="0.25" r="154" customHeight="1" ht="18.75">
      <c r="A154" s="1" t="s">
        <v>384</v>
      </c>
      <c r="B154" s="4">
        <v>41</v>
      </c>
    </row>
    <row x14ac:dyDescent="0.25" r="155" customHeight="1" ht="18.75">
      <c r="A155" s="1" t="s">
        <v>627</v>
      </c>
      <c r="B155" s="4">
        <v>31</v>
      </c>
    </row>
    <row x14ac:dyDescent="0.25" r="156" customHeight="1" ht="18.75">
      <c r="A156" s="1" t="s">
        <v>865</v>
      </c>
      <c r="B156" s="4">
        <v>28</v>
      </c>
    </row>
    <row x14ac:dyDescent="0.25" r="157" customHeight="1" ht="18.75">
      <c r="A157" s="1" t="s">
        <v>999</v>
      </c>
      <c r="B157" s="4">
        <v>44</v>
      </c>
    </row>
    <row x14ac:dyDescent="0.25" r="158" customHeight="1" ht="18.75">
      <c r="A158" s="1" t="s">
        <v>609</v>
      </c>
      <c r="B158" s="4">
        <v>27</v>
      </c>
    </row>
    <row x14ac:dyDescent="0.25" r="159" customHeight="1" ht="18.75">
      <c r="A159" s="1" t="s">
        <v>638</v>
      </c>
      <c r="B159" s="4">
        <v>2</v>
      </c>
    </row>
    <row x14ac:dyDescent="0.25" r="160" customHeight="1" ht="18.75">
      <c r="A160" s="1" t="s">
        <v>910</v>
      </c>
      <c r="B160" s="4">
        <v>6</v>
      </c>
    </row>
    <row x14ac:dyDescent="0.25" r="161" customHeight="1" ht="18.75">
      <c r="A161" s="1" t="s">
        <v>774</v>
      </c>
      <c r="B161" s="4">
        <v>53</v>
      </c>
    </row>
    <row x14ac:dyDescent="0.25" r="162" customHeight="1" ht="18.75">
      <c r="A162" s="1" t="s">
        <v>1149</v>
      </c>
      <c r="B162" s="4">
        <v>112</v>
      </c>
    </row>
    <row x14ac:dyDescent="0.25" r="163" customHeight="1" ht="18.75">
      <c r="A163" s="1" t="s">
        <v>1027</v>
      </c>
      <c r="B163" s="4">
        <v>17</v>
      </c>
    </row>
    <row x14ac:dyDescent="0.25" r="164" customHeight="1" ht="18.75">
      <c r="A164" s="1" t="s">
        <v>437</v>
      </c>
      <c r="B164" s="4">
        <v>70</v>
      </c>
    </row>
    <row x14ac:dyDescent="0.25" r="165" customHeight="1" ht="18.75">
      <c r="A165" s="1" t="s">
        <v>410</v>
      </c>
      <c r="B165" s="4">
        <v>49</v>
      </c>
    </row>
    <row x14ac:dyDescent="0.25" r="166" customHeight="1" ht="18.75">
      <c r="A166" s="1" t="s">
        <v>1400</v>
      </c>
      <c r="B166" s="4">
        <v>9</v>
      </c>
    </row>
    <row x14ac:dyDescent="0.25" r="167" customHeight="1" ht="18.75">
      <c r="A167" s="1" t="s">
        <v>1232</v>
      </c>
      <c r="B167" s="4">
        <v>37</v>
      </c>
    </row>
    <row x14ac:dyDescent="0.25" r="168" customHeight="1" ht="18.75">
      <c r="A168" s="1" t="s">
        <v>1648</v>
      </c>
      <c r="B168" s="4">
        <v>9</v>
      </c>
    </row>
    <row x14ac:dyDescent="0.25" r="169" customHeight="1" ht="18.75">
      <c r="A169" s="1" t="s">
        <v>818</v>
      </c>
      <c r="B169" s="4">
        <v>8</v>
      </c>
    </row>
    <row x14ac:dyDescent="0.25" r="170" customHeight="1" ht="18.75">
      <c r="A170" s="1" t="s">
        <v>1315</v>
      </c>
      <c r="B170" s="4">
        <v>3</v>
      </c>
    </row>
    <row x14ac:dyDescent="0.25" r="171" customHeight="1" ht="18.75">
      <c r="A171" s="1" t="s">
        <v>765</v>
      </c>
      <c r="B171" s="4">
        <v>36</v>
      </c>
    </row>
    <row x14ac:dyDescent="0.25" r="172" customHeight="1" ht="18.75">
      <c r="A172" s="1" t="s">
        <v>1325</v>
      </c>
      <c r="B172" s="4">
        <v>37</v>
      </c>
    </row>
    <row x14ac:dyDescent="0.25" r="173" customHeight="1" ht="18.75">
      <c r="A173" s="1" t="s">
        <v>608</v>
      </c>
      <c r="B173" s="4">
        <v>36</v>
      </c>
    </row>
    <row x14ac:dyDescent="0.25" r="174" customHeight="1" ht="18.75">
      <c r="A174" s="1" t="s">
        <v>1646</v>
      </c>
      <c r="B174" s="4">
        <v>25</v>
      </c>
    </row>
    <row x14ac:dyDescent="0.25" r="175" customHeight="1" ht="18.75">
      <c r="A175" s="1" t="s">
        <v>1284</v>
      </c>
      <c r="B175" s="4">
        <v>29</v>
      </c>
    </row>
    <row x14ac:dyDescent="0.25" r="176" customHeight="1" ht="18.75">
      <c r="A176" s="1" t="s">
        <v>1276</v>
      </c>
      <c r="B176" s="4">
        <v>20</v>
      </c>
    </row>
    <row x14ac:dyDescent="0.25" r="177" customHeight="1" ht="18.75">
      <c r="A177" s="1" t="s">
        <v>906</v>
      </c>
      <c r="B177" s="4">
        <v>18</v>
      </c>
    </row>
    <row x14ac:dyDescent="0.25" r="178" customHeight="1" ht="18.75">
      <c r="A178" s="1" t="s">
        <v>666</v>
      </c>
      <c r="B178" s="4">
        <v>15</v>
      </c>
    </row>
    <row x14ac:dyDescent="0.25" r="179" customHeight="1" ht="18.75">
      <c r="A179" s="1" t="s">
        <v>860</v>
      </c>
      <c r="B179" s="4">
        <v>18</v>
      </c>
    </row>
    <row x14ac:dyDescent="0.25" r="180" customHeight="1" ht="18.75">
      <c r="A180" s="1" t="s">
        <v>795</v>
      </c>
      <c r="B180" s="4">
        <v>59</v>
      </c>
    </row>
    <row x14ac:dyDescent="0.25" r="181" customHeight="1" ht="18.75">
      <c r="A181" s="1" t="s">
        <v>1559</v>
      </c>
      <c r="B181" s="4">
        <v>7</v>
      </c>
    </row>
    <row x14ac:dyDescent="0.25" r="182" customHeight="1" ht="18.75">
      <c r="A182" s="1" t="s">
        <v>994</v>
      </c>
      <c r="B182" s="4">
        <v>40</v>
      </c>
    </row>
    <row x14ac:dyDescent="0.25" r="183" customHeight="1" ht="18.75">
      <c r="A183" s="1" t="s">
        <v>1582</v>
      </c>
      <c r="B183" s="4">
        <v>1</v>
      </c>
    </row>
    <row x14ac:dyDescent="0.25" r="184" customHeight="1" ht="18.75">
      <c r="A184" s="1" t="s">
        <v>345</v>
      </c>
      <c r="B184" s="4">
        <v>8</v>
      </c>
    </row>
    <row x14ac:dyDescent="0.25" r="185" customHeight="1" ht="18.75">
      <c r="A185" s="1" t="s">
        <v>523</v>
      </c>
      <c r="B185" s="4">
        <v>35</v>
      </c>
    </row>
    <row x14ac:dyDescent="0.25" r="186" customHeight="1" ht="18.75">
      <c r="A186" s="1" t="s">
        <v>482</v>
      </c>
      <c r="B186" s="4">
        <v>12</v>
      </c>
    </row>
    <row x14ac:dyDescent="0.25" r="187" customHeight="1" ht="18.75">
      <c r="A187" s="1" t="s">
        <v>883</v>
      </c>
      <c r="B187" s="4">
        <v>11</v>
      </c>
    </row>
    <row x14ac:dyDescent="0.25" r="188" customHeight="1" ht="18.75">
      <c r="A188" s="1" t="s">
        <v>1196</v>
      </c>
      <c r="B188" s="4">
        <v>73</v>
      </c>
    </row>
    <row x14ac:dyDescent="0.25" r="189" customHeight="1" ht="18.75">
      <c r="A189" s="1" t="s">
        <v>1422</v>
      </c>
      <c r="B189" s="4">
        <v>2</v>
      </c>
    </row>
    <row x14ac:dyDescent="0.25" r="190" customHeight="1" ht="18.75">
      <c r="A190" s="1" t="s">
        <v>849</v>
      </c>
      <c r="B190" s="4">
        <v>8</v>
      </c>
    </row>
    <row x14ac:dyDescent="0.25" r="191" customHeight="1" ht="18.75">
      <c r="A191" s="1" t="s">
        <v>1456</v>
      </c>
      <c r="B191" s="4">
        <v>53</v>
      </c>
    </row>
    <row x14ac:dyDescent="0.25" r="192" customHeight="1" ht="18.75">
      <c r="A192" s="1" t="s">
        <v>419</v>
      </c>
      <c r="B192" s="4">
        <v>22</v>
      </c>
    </row>
    <row x14ac:dyDescent="0.25" r="193" customHeight="1" ht="18.75">
      <c r="A193" s="1" t="s">
        <v>1378</v>
      </c>
      <c r="B193" s="4">
        <v>14</v>
      </c>
    </row>
    <row x14ac:dyDescent="0.25" r="194" customHeight="1" ht="18.75">
      <c r="A194" s="1" t="s">
        <v>877</v>
      </c>
      <c r="B194" s="4">
        <v>43</v>
      </c>
    </row>
    <row x14ac:dyDescent="0.25" r="195" customHeight="1" ht="18.75">
      <c r="A195" s="1" t="s">
        <v>524</v>
      </c>
      <c r="B195" s="4">
        <v>15</v>
      </c>
    </row>
    <row x14ac:dyDescent="0.25" r="196" customHeight="1" ht="18.75">
      <c r="A196" s="1" t="s">
        <v>347</v>
      </c>
      <c r="B196" s="4">
        <v>30</v>
      </c>
    </row>
    <row x14ac:dyDescent="0.25" r="197" customHeight="1" ht="18.75">
      <c r="A197" s="1" t="s">
        <v>1447</v>
      </c>
      <c r="B197" s="4">
        <v>10</v>
      </c>
    </row>
    <row x14ac:dyDescent="0.25" r="198" customHeight="1" ht="18.75">
      <c r="A198" s="1" t="s">
        <v>960</v>
      </c>
      <c r="B198" s="4">
        <v>40</v>
      </c>
    </row>
    <row x14ac:dyDescent="0.25" r="199" customHeight="1" ht="18.75">
      <c r="A199" s="1" t="s">
        <v>969</v>
      </c>
      <c r="B199" s="4">
        <v>19</v>
      </c>
    </row>
    <row x14ac:dyDescent="0.25" r="200" customHeight="1" ht="18.75">
      <c r="A200" s="1" t="s">
        <v>1628</v>
      </c>
      <c r="B200" s="4">
        <v>14</v>
      </c>
    </row>
    <row x14ac:dyDescent="0.25" r="201" customHeight="1" ht="18.75">
      <c r="A201" s="1" t="s">
        <v>1148</v>
      </c>
      <c r="B201" s="4">
        <v>14</v>
      </c>
    </row>
    <row x14ac:dyDescent="0.25" r="202" customHeight="1" ht="18.75">
      <c r="A202" s="1" t="s">
        <v>387</v>
      </c>
      <c r="B202" s="4">
        <v>102</v>
      </c>
    </row>
    <row x14ac:dyDescent="0.25" r="203" customHeight="1" ht="18.75">
      <c r="A203" s="1" t="s">
        <v>973</v>
      </c>
      <c r="B203" s="4">
        <v>14</v>
      </c>
    </row>
    <row x14ac:dyDescent="0.25" r="204" customHeight="1" ht="18.75">
      <c r="A204" s="1" t="s">
        <v>1521</v>
      </c>
      <c r="B204" s="4">
        <v>30</v>
      </c>
    </row>
    <row x14ac:dyDescent="0.25" r="205" customHeight="1" ht="18.75">
      <c r="A205" s="1" t="s">
        <v>1312</v>
      </c>
      <c r="B205" s="4">
        <v>16</v>
      </c>
    </row>
    <row x14ac:dyDescent="0.25" r="206" customHeight="1" ht="18.75">
      <c r="A206" s="1" t="s">
        <v>1708</v>
      </c>
      <c r="B206" s="4">
        <v>58</v>
      </c>
    </row>
    <row x14ac:dyDescent="0.25" r="207" customHeight="1" ht="18.75">
      <c r="A207" s="1" t="s">
        <v>1581</v>
      </c>
      <c r="B207" s="4">
        <v>63</v>
      </c>
    </row>
    <row x14ac:dyDescent="0.25" r="208" customHeight="1" ht="18.75">
      <c r="A208" s="1" t="s">
        <v>1643</v>
      </c>
      <c r="B208" s="4">
        <v>106</v>
      </c>
    </row>
    <row x14ac:dyDescent="0.25" r="209" customHeight="1" ht="18.75">
      <c r="A209" s="1" t="s">
        <v>961</v>
      </c>
      <c r="B209" s="4">
        <v>13</v>
      </c>
    </row>
    <row x14ac:dyDescent="0.25" r="210" customHeight="1" ht="18.75">
      <c r="A210" s="1" t="s">
        <v>1112</v>
      </c>
      <c r="B210" s="4">
        <v>56</v>
      </c>
    </row>
    <row x14ac:dyDescent="0.25" r="211" customHeight="1" ht="18.75">
      <c r="A211" s="1" t="s">
        <v>1301</v>
      </c>
      <c r="B211" s="4">
        <v>47</v>
      </c>
    </row>
    <row x14ac:dyDescent="0.25" r="212" customHeight="1" ht="18.75">
      <c r="A212" s="1" t="s">
        <v>1620</v>
      </c>
      <c r="B212" s="4">
        <v>26</v>
      </c>
    </row>
    <row x14ac:dyDescent="0.25" r="213" customHeight="1" ht="18.75">
      <c r="A213" s="1" t="s">
        <v>1059</v>
      </c>
      <c r="B213" s="4">
        <v>12</v>
      </c>
    </row>
    <row x14ac:dyDescent="0.25" r="214" customHeight="1" ht="18.75">
      <c r="A214" s="1" t="s">
        <v>825</v>
      </c>
      <c r="B214" s="4">
        <v>81</v>
      </c>
    </row>
    <row x14ac:dyDescent="0.25" r="215" customHeight="1" ht="18.75">
      <c r="A215" s="1" t="s">
        <v>898</v>
      </c>
      <c r="B215" s="4">
        <v>50</v>
      </c>
    </row>
    <row x14ac:dyDescent="0.25" r="216" customHeight="1" ht="18.75">
      <c r="A216" s="1" t="s">
        <v>1031</v>
      </c>
      <c r="B216" s="4">
        <v>18</v>
      </c>
    </row>
    <row x14ac:dyDescent="0.25" r="217" customHeight="1" ht="18.75">
      <c r="A217" s="1" t="s">
        <v>3964</v>
      </c>
      <c r="B217" s="4">
        <v>78</v>
      </c>
    </row>
    <row x14ac:dyDescent="0.25" r="218" customHeight="1" ht="18.75">
      <c r="A218" s="1" t="s">
        <v>1174</v>
      </c>
      <c r="B218" s="4">
        <v>31</v>
      </c>
    </row>
    <row x14ac:dyDescent="0.25" r="219" customHeight="1" ht="18.75">
      <c r="A219" s="1" t="s">
        <v>1152</v>
      </c>
      <c r="B219" s="4">
        <v>2</v>
      </c>
    </row>
    <row x14ac:dyDescent="0.25" r="220" customHeight="1" ht="18.75">
      <c r="A220" s="1" t="s">
        <v>836</v>
      </c>
      <c r="B220" s="4">
        <v>1</v>
      </c>
    </row>
    <row x14ac:dyDescent="0.25" r="221" customHeight="1" ht="18.75">
      <c r="A221" s="1" t="s">
        <v>993</v>
      </c>
      <c r="B221" s="4">
        <v>15</v>
      </c>
    </row>
    <row x14ac:dyDescent="0.25" r="222" customHeight="1" ht="18.75">
      <c r="A222" s="1" t="s">
        <v>1495</v>
      </c>
      <c r="B222" s="4">
        <v>120</v>
      </c>
    </row>
    <row x14ac:dyDescent="0.25" r="223" customHeight="1" ht="18.75">
      <c r="A223" s="1" t="s">
        <v>618</v>
      </c>
      <c r="B223" s="4">
        <v>36</v>
      </c>
    </row>
    <row x14ac:dyDescent="0.25" r="224" customHeight="1" ht="18.75">
      <c r="A224" s="1" t="s">
        <v>943</v>
      </c>
      <c r="B224" s="4">
        <v>22</v>
      </c>
    </row>
    <row x14ac:dyDescent="0.25" r="225" customHeight="1" ht="18.75">
      <c r="A225" s="1" t="s">
        <v>724</v>
      </c>
      <c r="B225" s="4">
        <v>22</v>
      </c>
    </row>
    <row x14ac:dyDescent="0.25" r="226" customHeight="1" ht="18.75">
      <c r="A226" s="1" t="s">
        <v>929</v>
      </c>
      <c r="B226" s="4">
        <v>43</v>
      </c>
    </row>
    <row x14ac:dyDescent="0.25" r="227" customHeight="1" ht="18.75">
      <c r="A227" s="1" t="s">
        <v>1331</v>
      </c>
      <c r="B227" s="4">
        <v>21</v>
      </c>
    </row>
    <row x14ac:dyDescent="0.25" r="228" customHeight="1" ht="18.75">
      <c r="A228" s="1" t="s">
        <v>1092</v>
      </c>
      <c r="B228" s="4">
        <v>18</v>
      </c>
    </row>
    <row x14ac:dyDescent="0.25" r="229" customHeight="1" ht="18.75">
      <c r="A229" s="1" t="s">
        <v>499</v>
      </c>
      <c r="B229" s="4">
        <v>55</v>
      </c>
    </row>
    <row x14ac:dyDescent="0.25" r="230" customHeight="1" ht="18.75">
      <c r="A230" s="1" t="s">
        <v>1134</v>
      </c>
      <c r="B230" s="4">
        <v>11</v>
      </c>
    </row>
    <row x14ac:dyDescent="0.25" r="231" customHeight="1" ht="18.75">
      <c r="A231" s="1" t="s">
        <v>1525</v>
      </c>
      <c r="B231" s="4">
        <v>29</v>
      </c>
    </row>
    <row x14ac:dyDescent="0.25" r="232" customHeight="1" ht="18.75">
      <c r="A232" s="1" t="s">
        <v>1021</v>
      </c>
      <c r="B232" s="4">
        <v>19</v>
      </c>
    </row>
    <row x14ac:dyDescent="0.25" r="233" customHeight="1" ht="18.75">
      <c r="A233" s="1" t="s">
        <v>1195</v>
      </c>
      <c r="B233" s="4">
        <v>154</v>
      </c>
    </row>
    <row x14ac:dyDescent="0.25" r="234" customHeight="1" ht="18.75">
      <c r="A234" s="1" t="s">
        <v>589</v>
      </c>
      <c r="B234" s="4">
        <v>45</v>
      </c>
    </row>
    <row x14ac:dyDescent="0.25" r="235" customHeight="1" ht="18.75">
      <c r="A235" s="1" t="s">
        <v>984</v>
      </c>
      <c r="B235" s="4">
        <v>10</v>
      </c>
    </row>
    <row x14ac:dyDescent="0.25" r="236" customHeight="1" ht="18.75">
      <c r="A236" s="1" t="s">
        <v>1285</v>
      </c>
      <c r="B236" s="4">
        <v>28</v>
      </c>
    </row>
    <row x14ac:dyDescent="0.25" r="237" customHeight="1" ht="18.75">
      <c r="A237" s="1" t="s">
        <v>507</v>
      </c>
      <c r="B237" s="4">
        <v>12</v>
      </c>
    </row>
    <row x14ac:dyDescent="0.25" r="238" customHeight="1" ht="18.75">
      <c r="A238" s="1" t="s">
        <v>1012</v>
      </c>
      <c r="B238" s="4">
        <v>22</v>
      </c>
    </row>
    <row x14ac:dyDescent="0.25" r="239" customHeight="1" ht="18.75">
      <c r="A239" s="1" t="s">
        <v>632</v>
      </c>
      <c r="B239" s="4">
        <v>12</v>
      </c>
    </row>
    <row x14ac:dyDescent="0.25" r="240" customHeight="1" ht="18.75">
      <c r="A240" s="1" t="s">
        <v>797</v>
      </c>
      <c r="B240" s="4">
        <v>11</v>
      </c>
    </row>
    <row x14ac:dyDescent="0.25" r="241" customHeight="1" ht="18.75">
      <c r="A241" s="1" t="s">
        <v>1618</v>
      </c>
      <c r="B241" s="4">
        <v>14</v>
      </c>
    </row>
    <row x14ac:dyDescent="0.25" r="242" customHeight="1" ht="18.75">
      <c r="A242" s="1" t="s">
        <v>857</v>
      </c>
      <c r="B242" s="4">
        <v>25</v>
      </c>
    </row>
    <row x14ac:dyDescent="0.25" r="243" customHeight="1" ht="18.75">
      <c r="A243" s="1" t="s">
        <v>1071</v>
      </c>
      <c r="B243" s="4">
        <v>14</v>
      </c>
    </row>
    <row x14ac:dyDescent="0.25" r="244" customHeight="1" ht="18.75">
      <c r="A244" s="1" t="s">
        <v>4526</v>
      </c>
      <c r="B244" s="4">
        <v>17</v>
      </c>
    </row>
    <row x14ac:dyDescent="0.25" r="245" customHeight="1" ht="18.75">
      <c r="A245" s="1" t="s">
        <v>698</v>
      </c>
      <c r="B245" s="4">
        <v>19</v>
      </c>
    </row>
    <row x14ac:dyDescent="0.25" r="246" customHeight="1" ht="18.75">
      <c r="A246" s="1" t="s">
        <v>3224</v>
      </c>
      <c r="B246" s="4">
        <v>0</v>
      </c>
    </row>
    <row x14ac:dyDescent="0.25" r="247" customHeight="1" ht="18.75">
      <c r="A247" s="1" t="s">
        <v>649</v>
      </c>
      <c r="B247" s="4">
        <v>29</v>
      </c>
    </row>
    <row x14ac:dyDescent="0.25" r="248" customHeight="1" ht="18.75">
      <c r="A248" s="1" t="s">
        <v>1324</v>
      </c>
      <c r="B248" s="4">
        <v>40</v>
      </c>
    </row>
    <row x14ac:dyDescent="0.25" r="249" customHeight="1" ht="18.75">
      <c r="A249" s="1" t="s">
        <v>1046</v>
      </c>
      <c r="B249" s="4">
        <v>114</v>
      </c>
    </row>
    <row x14ac:dyDescent="0.25" r="250" customHeight="1" ht="18.75">
      <c r="A250" s="1" t="s">
        <v>1429</v>
      </c>
      <c r="B250" s="4">
        <v>20</v>
      </c>
    </row>
    <row x14ac:dyDescent="0.25" r="251" customHeight="1" ht="18.75">
      <c r="A251" s="1" t="s">
        <v>1009</v>
      </c>
      <c r="B251" s="4">
        <v>25</v>
      </c>
    </row>
    <row x14ac:dyDescent="0.25" r="252" customHeight="1" ht="18.75">
      <c r="A252" s="1" t="s">
        <v>1675</v>
      </c>
      <c r="B252" s="4">
        <v>40</v>
      </c>
    </row>
    <row x14ac:dyDescent="0.25" r="253" customHeight="1" ht="18.75">
      <c r="A253" s="1" t="s">
        <v>611</v>
      </c>
      <c r="B253" s="4">
        <v>43</v>
      </c>
    </row>
    <row x14ac:dyDescent="0.25" r="254" customHeight="1" ht="18.75">
      <c r="A254" s="1" t="s">
        <v>400</v>
      </c>
      <c r="B254" s="4">
        <v>10</v>
      </c>
    </row>
    <row x14ac:dyDescent="0.25" r="255" customHeight="1" ht="18.75">
      <c r="A255" s="1" t="s">
        <v>869</v>
      </c>
      <c r="B255" s="4">
        <v>41</v>
      </c>
    </row>
    <row x14ac:dyDescent="0.25" r="256" customHeight="1" ht="18.75">
      <c r="A256" s="1" t="s">
        <v>992</v>
      </c>
      <c r="B256" s="4">
        <v>21</v>
      </c>
    </row>
    <row x14ac:dyDescent="0.25" r="257" customHeight="1" ht="18.75">
      <c r="A257" s="1" t="s">
        <v>1217</v>
      </c>
      <c r="B257" s="4">
        <v>28</v>
      </c>
    </row>
    <row x14ac:dyDescent="0.25" r="258" customHeight="1" ht="18.75">
      <c r="A258" s="1" t="s">
        <v>683</v>
      </c>
      <c r="B258" s="4">
        <v>141</v>
      </c>
    </row>
    <row x14ac:dyDescent="0.25" r="259" customHeight="1" ht="18.75">
      <c r="A259" s="1" t="s">
        <v>1165</v>
      </c>
      <c r="B259" s="4">
        <v>41</v>
      </c>
    </row>
    <row x14ac:dyDescent="0.25" r="260" customHeight="1" ht="18.75">
      <c r="A260" s="1" t="s">
        <v>1203</v>
      </c>
      <c r="B260" s="4">
        <v>21</v>
      </c>
    </row>
    <row x14ac:dyDescent="0.25" r="261" customHeight="1" ht="18.75">
      <c r="A261" s="1" t="s">
        <v>1475</v>
      </c>
      <c r="B261" s="4">
        <v>71</v>
      </c>
    </row>
    <row x14ac:dyDescent="0.25" r="262" customHeight="1" ht="18.75">
      <c r="A262" s="1" t="s">
        <v>1612</v>
      </c>
      <c r="B262" s="4">
        <v>7</v>
      </c>
    </row>
    <row x14ac:dyDescent="0.25" r="263" customHeight="1" ht="18.75">
      <c r="A263" s="1" t="s">
        <v>630</v>
      </c>
      <c r="B263" s="4">
        <v>55</v>
      </c>
    </row>
    <row x14ac:dyDescent="0.25" r="264" customHeight="1" ht="18.75">
      <c r="A264" s="1" t="s">
        <v>1289</v>
      </c>
      <c r="B264" s="4">
        <v>7</v>
      </c>
    </row>
    <row x14ac:dyDescent="0.25" r="265" customHeight="1" ht="18.75">
      <c r="A265" s="1" t="s">
        <v>451</v>
      </c>
      <c r="B265" s="4">
        <v>12</v>
      </c>
    </row>
    <row x14ac:dyDescent="0.25" r="266" customHeight="1" ht="18.75">
      <c r="A266" s="1" t="s">
        <v>908</v>
      </c>
      <c r="B266" s="4">
        <v>6</v>
      </c>
    </row>
    <row x14ac:dyDescent="0.25" r="267" customHeight="1" ht="18.75">
      <c r="A267" s="1" t="s">
        <v>337</v>
      </c>
      <c r="B267" s="4">
        <v>3</v>
      </c>
    </row>
    <row x14ac:dyDescent="0.25" r="268" customHeight="1" ht="18.75">
      <c r="A268" s="1" t="s">
        <v>1151</v>
      </c>
      <c r="B268" s="4">
        <v>24</v>
      </c>
    </row>
    <row x14ac:dyDescent="0.25" r="269" customHeight="1" ht="18.75">
      <c r="A269" s="1" t="s">
        <v>1077</v>
      </c>
      <c r="B269" s="4">
        <v>12</v>
      </c>
    </row>
    <row x14ac:dyDescent="0.25" r="270" customHeight="1" ht="18.75">
      <c r="A270" s="1" t="s">
        <v>1406</v>
      </c>
      <c r="B270" s="4">
        <v>12</v>
      </c>
    </row>
    <row x14ac:dyDescent="0.25" r="271" customHeight="1" ht="18.75">
      <c r="A271" s="1" t="s">
        <v>1380</v>
      </c>
      <c r="B271" s="4">
        <v>21</v>
      </c>
    </row>
    <row x14ac:dyDescent="0.25" r="272" customHeight="1" ht="18.75">
      <c r="A272" s="1" t="s">
        <v>521</v>
      </c>
      <c r="B272" s="4">
        <v>4</v>
      </c>
    </row>
    <row x14ac:dyDescent="0.25" r="273" customHeight="1" ht="18.75">
      <c r="A273" s="1" t="s">
        <v>450</v>
      </c>
      <c r="B273" s="4">
        <v>11</v>
      </c>
    </row>
    <row x14ac:dyDescent="0.25" r="274" customHeight="1" ht="18.75">
      <c r="A274" s="1" t="s">
        <v>610</v>
      </c>
      <c r="B274" s="4">
        <v>41</v>
      </c>
    </row>
    <row x14ac:dyDescent="0.25" r="275" customHeight="1" ht="18.75">
      <c r="A275" s="1" t="s">
        <v>1197</v>
      </c>
      <c r="B275" s="4">
        <v>7</v>
      </c>
    </row>
    <row x14ac:dyDescent="0.25" r="276" customHeight="1" ht="18.75">
      <c r="A276" s="1" t="s">
        <v>590</v>
      </c>
      <c r="B276" s="4">
        <v>13</v>
      </c>
    </row>
    <row x14ac:dyDescent="0.25" r="277" customHeight="1" ht="18.75">
      <c r="A277" s="1" t="s">
        <v>505</v>
      </c>
      <c r="B277" s="4">
        <v>42</v>
      </c>
    </row>
    <row x14ac:dyDescent="0.25" r="278" customHeight="1" ht="18.75">
      <c r="A278" s="1" t="s">
        <v>841</v>
      </c>
      <c r="B278" s="4">
        <v>19</v>
      </c>
    </row>
    <row x14ac:dyDescent="0.25" r="279" customHeight="1" ht="18.75">
      <c r="A279" s="1" t="s">
        <v>1234</v>
      </c>
      <c r="B279" s="4">
        <v>10</v>
      </c>
    </row>
    <row x14ac:dyDescent="0.25" r="280" customHeight="1" ht="18.75">
      <c r="A280" s="1" t="s">
        <v>4529</v>
      </c>
      <c r="B280" s="4">
        <v>20</v>
      </c>
    </row>
    <row x14ac:dyDescent="0.25" r="281" customHeight="1" ht="18.75">
      <c r="A281" s="1" t="s">
        <v>1208</v>
      </c>
      <c r="B281" s="4">
        <v>23</v>
      </c>
    </row>
    <row x14ac:dyDescent="0.25" r="282" customHeight="1" ht="18.75">
      <c r="A282" s="1" t="s">
        <v>3036</v>
      </c>
      <c r="B282" s="4">
        <v>23</v>
      </c>
    </row>
    <row x14ac:dyDescent="0.25" r="283" customHeight="1" ht="18.75">
      <c r="A283" s="1" t="s">
        <v>727</v>
      </c>
      <c r="B283" s="4">
        <v>25</v>
      </c>
    </row>
    <row x14ac:dyDescent="0.25" r="284" customHeight="1" ht="18.75">
      <c r="A284" s="1" t="s">
        <v>1049</v>
      </c>
      <c r="B284" s="4">
        <v>55</v>
      </c>
    </row>
    <row x14ac:dyDescent="0.25" r="285" customHeight="1" ht="18.75">
      <c r="A285" s="1" t="s">
        <v>1182</v>
      </c>
      <c r="B285" s="4">
        <v>10</v>
      </c>
    </row>
    <row x14ac:dyDescent="0.25" r="286" customHeight="1" ht="18.75">
      <c r="A286" s="1" t="s">
        <v>1448</v>
      </c>
      <c r="B286" s="4">
        <v>7</v>
      </c>
    </row>
    <row x14ac:dyDescent="0.25" r="287" customHeight="1" ht="18.75">
      <c r="A287" s="1" t="s">
        <v>1518</v>
      </c>
      <c r="B287" s="4">
        <v>65</v>
      </c>
    </row>
    <row x14ac:dyDescent="0.25" r="288" customHeight="1" ht="18.75">
      <c r="A288" s="1" t="s">
        <v>657</v>
      </c>
      <c r="B288" s="4">
        <v>26</v>
      </c>
    </row>
    <row x14ac:dyDescent="0.25" r="289" customHeight="1" ht="18.75">
      <c r="A289" s="1" t="s">
        <v>593</v>
      </c>
      <c r="B289" s="4">
        <v>9</v>
      </c>
    </row>
    <row x14ac:dyDescent="0.25" r="290" customHeight="1" ht="18.75">
      <c r="A290" s="1" t="s">
        <v>805</v>
      </c>
      <c r="B290" s="4">
        <v>17</v>
      </c>
    </row>
    <row x14ac:dyDescent="0.25" r="291" customHeight="1" ht="18.75">
      <c r="A291" s="1" t="s">
        <v>733</v>
      </c>
      <c r="B291" s="4">
        <v>21</v>
      </c>
    </row>
    <row x14ac:dyDescent="0.25" r="292" customHeight="1" ht="18.75">
      <c r="A292" s="1" t="s">
        <v>1632</v>
      </c>
      <c r="B292" s="4">
        <v>30</v>
      </c>
    </row>
    <row x14ac:dyDescent="0.25" r="293" customHeight="1" ht="18.75">
      <c r="A293" s="1" t="s">
        <v>1278</v>
      </c>
      <c r="B293" s="4">
        <v>55</v>
      </c>
    </row>
    <row x14ac:dyDescent="0.25" r="294" customHeight="1" ht="18.75">
      <c r="A294" s="1" t="s">
        <v>1056</v>
      </c>
      <c r="B294" s="4">
        <v>18</v>
      </c>
    </row>
    <row x14ac:dyDescent="0.25" r="295" customHeight="1" ht="18.75">
      <c r="A295" s="1" t="s">
        <v>592</v>
      </c>
      <c r="B295" s="4">
        <v>39</v>
      </c>
    </row>
    <row x14ac:dyDescent="0.25" r="296" customHeight="1" ht="18.75">
      <c r="A296" s="1" t="s">
        <v>1249</v>
      </c>
      <c r="B296" s="4">
        <v>16</v>
      </c>
    </row>
    <row x14ac:dyDescent="0.25" r="297" customHeight="1" ht="18.75">
      <c r="A297" s="1" t="s">
        <v>1124</v>
      </c>
      <c r="B297" s="4">
        <v>13</v>
      </c>
    </row>
    <row x14ac:dyDescent="0.25" r="298" customHeight="1" ht="18.75">
      <c r="A298" s="1" t="s">
        <v>1086</v>
      </c>
      <c r="B298" s="4">
        <v>3</v>
      </c>
    </row>
    <row x14ac:dyDescent="0.25" r="299" customHeight="1" ht="18.75">
      <c r="A299" s="1" t="s">
        <v>922</v>
      </c>
      <c r="B299" s="4">
        <v>52</v>
      </c>
    </row>
    <row x14ac:dyDescent="0.25" r="300" customHeight="1" ht="18.75">
      <c r="A300" s="1" t="s">
        <v>983</v>
      </c>
      <c r="B300" s="4">
        <v>16</v>
      </c>
    </row>
    <row x14ac:dyDescent="0.25" r="301" customHeight="1" ht="18.75">
      <c r="A301" s="1" t="s">
        <v>1088</v>
      </c>
      <c r="B301" s="4">
        <v>31</v>
      </c>
    </row>
    <row x14ac:dyDescent="0.25" r="302" customHeight="1" ht="18.75">
      <c r="A302" s="1" t="s">
        <v>652</v>
      </c>
      <c r="B302" s="4">
        <v>14</v>
      </c>
    </row>
    <row x14ac:dyDescent="0.25" r="303" customHeight="1" ht="18.75">
      <c r="A303" s="1" t="s">
        <v>550</v>
      </c>
      <c r="B303" s="4">
        <v>18</v>
      </c>
    </row>
    <row x14ac:dyDescent="0.25" r="304" customHeight="1" ht="18.75">
      <c r="A304" s="1" t="s">
        <v>866</v>
      </c>
      <c r="B304" s="4">
        <v>43</v>
      </c>
    </row>
    <row x14ac:dyDescent="0.25" r="305" customHeight="1" ht="18.75">
      <c r="A305" s="1" t="s">
        <v>1303</v>
      </c>
      <c r="B305" s="4">
        <v>11</v>
      </c>
    </row>
    <row x14ac:dyDescent="0.25" r="306" customHeight="1" ht="18.75">
      <c r="A306" s="1" t="s">
        <v>364</v>
      </c>
      <c r="B306" s="4">
        <v>30</v>
      </c>
    </row>
    <row x14ac:dyDescent="0.25" r="307" customHeight="1" ht="18.75">
      <c r="A307" s="1" t="s">
        <v>1116</v>
      </c>
      <c r="B307" s="4">
        <v>4</v>
      </c>
    </row>
    <row x14ac:dyDescent="0.25" r="308" customHeight="1" ht="18.75">
      <c r="A308" s="1" t="s">
        <v>1506</v>
      </c>
      <c r="B308" s="4">
        <v>8</v>
      </c>
    </row>
    <row x14ac:dyDescent="0.25" r="309" customHeight="1" ht="18.75">
      <c r="A309" s="1" t="s">
        <v>1242</v>
      </c>
      <c r="B309" s="4">
        <v>4</v>
      </c>
    </row>
    <row x14ac:dyDescent="0.25" r="310" customHeight="1" ht="18.75">
      <c r="A310" s="1" t="s">
        <v>1577</v>
      </c>
      <c r="B310" s="4">
        <v>32</v>
      </c>
    </row>
    <row x14ac:dyDescent="0.25" r="311" customHeight="1" ht="18.75">
      <c r="A311" s="1" t="s">
        <v>743</v>
      </c>
      <c r="B311" s="4">
        <v>20</v>
      </c>
    </row>
    <row x14ac:dyDescent="0.25" r="312" customHeight="1" ht="18.75">
      <c r="A312" s="1" t="s">
        <v>4590</v>
      </c>
      <c r="B312" s="4">
        <v>4</v>
      </c>
    </row>
    <row x14ac:dyDescent="0.25" r="313" customHeight="1" ht="18.75">
      <c r="A313" s="1" t="s">
        <v>801</v>
      </c>
      <c r="B313" s="4">
        <v>51</v>
      </c>
    </row>
    <row x14ac:dyDescent="0.25" r="314" customHeight="1" ht="18.75">
      <c r="A314" s="1" t="s">
        <v>856</v>
      </c>
      <c r="B314" s="4">
        <v>23</v>
      </c>
    </row>
    <row x14ac:dyDescent="0.25" r="315" customHeight="1" ht="18.75">
      <c r="A315" s="1" t="s">
        <v>827</v>
      </c>
      <c r="B315" s="4">
        <v>21</v>
      </c>
    </row>
    <row x14ac:dyDescent="0.25" r="316" customHeight="1" ht="18.75">
      <c r="A316" s="1" t="s">
        <v>1030</v>
      </c>
      <c r="B316" s="4">
        <v>1</v>
      </c>
    </row>
    <row x14ac:dyDescent="0.25" r="317" customHeight="1" ht="18.75">
      <c r="A317" s="1" t="s">
        <v>903</v>
      </c>
      <c r="B317" s="4">
        <v>22</v>
      </c>
    </row>
    <row x14ac:dyDescent="0.25" r="318" customHeight="1" ht="18.75">
      <c r="A318" s="1" t="s">
        <v>406</v>
      </c>
      <c r="B318" s="4">
        <v>29</v>
      </c>
    </row>
    <row x14ac:dyDescent="0.25" r="319" customHeight="1" ht="18.75">
      <c r="A319" s="1" t="s">
        <v>1164</v>
      </c>
      <c r="B319" s="4">
        <v>7</v>
      </c>
    </row>
    <row x14ac:dyDescent="0.25" r="320" customHeight="1" ht="18.75">
      <c r="A320" s="1" t="s">
        <v>1117</v>
      </c>
      <c r="B320" s="4">
        <v>67</v>
      </c>
    </row>
    <row x14ac:dyDescent="0.25" r="321" customHeight="1" ht="18.75">
      <c r="A321" s="1" t="s">
        <v>585</v>
      </c>
      <c r="B321" s="4">
        <v>38</v>
      </c>
    </row>
    <row x14ac:dyDescent="0.25" r="322" customHeight="1" ht="18.75">
      <c r="A322" s="1" t="s">
        <v>1292</v>
      </c>
      <c r="B322" s="4">
        <v>1</v>
      </c>
    </row>
    <row x14ac:dyDescent="0.25" r="323" customHeight="1" ht="18.75">
      <c r="A323" s="1" t="s">
        <v>456</v>
      </c>
      <c r="B323" s="4">
        <v>25</v>
      </c>
    </row>
    <row x14ac:dyDescent="0.25" r="324" customHeight="1" ht="18.75">
      <c r="A324" s="1" t="s">
        <v>1007</v>
      </c>
      <c r="B324" s="4">
        <v>14</v>
      </c>
    </row>
    <row x14ac:dyDescent="0.25" r="325" customHeight="1" ht="18.75">
      <c r="A325" s="1" t="s">
        <v>404</v>
      </c>
      <c r="B325" s="4">
        <v>70</v>
      </c>
    </row>
    <row x14ac:dyDescent="0.25" r="326" customHeight="1" ht="18.75">
      <c r="A326" s="1" t="s">
        <v>1464</v>
      </c>
      <c r="B326" s="4">
        <v>27</v>
      </c>
    </row>
    <row x14ac:dyDescent="0.25" r="327" customHeight="1" ht="18.75">
      <c r="A327" s="1" t="s">
        <v>1369</v>
      </c>
      <c r="B327" s="4">
        <v>19</v>
      </c>
    </row>
    <row x14ac:dyDescent="0.25" r="328" customHeight="1" ht="18.75">
      <c r="A328" s="1" t="s">
        <v>1433</v>
      </c>
      <c r="B328" s="4">
        <v>9</v>
      </c>
    </row>
    <row x14ac:dyDescent="0.25" r="329" customHeight="1" ht="18.75">
      <c r="A329" s="1" t="s">
        <v>1316</v>
      </c>
      <c r="B329" s="4">
        <v>8</v>
      </c>
    </row>
    <row x14ac:dyDescent="0.25" r="330" customHeight="1" ht="18.75">
      <c r="A330" s="1" t="s">
        <v>1489</v>
      </c>
      <c r="B330" s="4">
        <v>63</v>
      </c>
    </row>
    <row x14ac:dyDescent="0.25" r="331" customHeight="1" ht="18.75">
      <c r="A331" s="1" t="s">
        <v>1596</v>
      </c>
      <c r="B331" s="4">
        <v>32</v>
      </c>
    </row>
    <row x14ac:dyDescent="0.25" r="332" customHeight="1" ht="18.75">
      <c r="A332" s="1" t="s">
        <v>1156</v>
      </c>
      <c r="B332" s="4">
        <v>16</v>
      </c>
    </row>
    <row x14ac:dyDescent="0.25" r="333" customHeight="1" ht="18.75">
      <c r="A333" s="1" t="s">
        <v>1520</v>
      </c>
      <c r="B333" s="4">
        <v>10</v>
      </c>
    </row>
    <row x14ac:dyDescent="0.25" r="334" customHeight="1" ht="18.75">
      <c r="A334" s="1" t="s">
        <v>842</v>
      </c>
      <c r="B334" s="4">
        <v>102</v>
      </c>
    </row>
    <row x14ac:dyDescent="0.25" r="335" customHeight="1" ht="18.75">
      <c r="A335" s="1" t="s">
        <v>1271</v>
      </c>
      <c r="B335" s="4">
        <v>101</v>
      </c>
    </row>
    <row x14ac:dyDescent="0.25" r="336" customHeight="1" ht="18.75">
      <c r="A336" s="1" t="s">
        <v>565</v>
      </c>
      <c r="B336" s="4">
        <v>24</v>
      </c>
    </row>
    <row x14ac:dyDescent="0.25" r="337" customHeight="1" ht="18.75">
      <c r="A337" s="1" t="s">
        <v>633</v>
      </c>
      <c r="B337" s="4">
        <v>4</v>
      </c>
    </row>
    <row x14ac:dyDescent="0.25" r="338" customHeight="1" ht="18.75">
      <c r="A338" s="1" t="s">
        <v>1541</v>
      </c>
      <c r="B338" s="4">
        <v>78</v>
      </c>
    </row>
    <row x14ac:dyDescent="0.25" r="339" customHeight="1" ht="18.75">
      <c r="A339" s="1" t="s">
        <v>1540</v>
      </c>
      <c r="B339" s="4">
        <v>77</v>
      </c>
    </row>
    <row x14ac:dyDescent="0.25" r="340" customHeight="1" ht="18.75">
      <c r="A340" s="1" t="s">
        <v>708</v>
      </c>
      <c r="B340" s="4">
        <v>64</v>
      </c>
    </row>
    <row x14ac:dyDescent="0.25" r="341" customHeight="1" ht="18.75">
      <c r="A341" s="1" t="s">
        <v>1212</v>
      </c>
      <c r="B341" s="4">
        <v>31</v>
      </c>
    </row>
    <row x14ac:dyDescent="0.25" r="342" customHeight="1" ht="18.75">
      <c r="A342" s="1" t="s">
        <v>1368</v>
      </c>
      <c r="B342" s="4">
        <v>6</v>
      </c>
    </row>
    <row x14ac:dyDescent="0.25" r="343" customHeight="1" ht="18.75">
      <c r="A343" s="1" t="s">
        <v>1241</v>
      </c>
      <c r="B343" s="4">
        <v>31</v>
      </c>
    </row>
    <row x14ac:dyDescent="0.25" r="344" customHeight="1" ht="18.75">
      <c r="A344" s="1" t="s">
        <v>1146</v>
      </c>
      <c r="B344" s="4">
        <v>22</v>
      </c>
    </row>
    <row x14ac:dyDescent="0.25" r="345" customHeight="1" ht="18.75">
      <c r="A345" s="1" t="s">
        <v>447</v>
      </c>
      <c r="B345" s="4">
        <v>68</v>
      </c>
    </row>
    <row x14ac:dyDescent="0.25" r="346" customHeight="1" ht="18.75">
      <c r="A346" s="1" t="s">
        <v>917</v>
      </c>
      <c r="B346" s="4">
        <v>17</v>
      </c>
    </row>
    <row x14ac:dyDescent="0.25" r="347" customHeight="1" ht="18.75">
      <c r="A347" s="1" t="s">
        <v>1591</v>
      </c>
      <c r="B347" s="4">
        <v>16</v>
      </c>
    </row>
    <row x14ac:dyDescent="0.25" r="348" customHeight="1" ht="18.75">
      <c r="A348" s="1" t="s">
        <v>875</v>
      </c>
      <c r="B348" s="4">
        <v>71</v>
      </c>
    </row>
    <row x14ac:dyDescent="0.25" r="349" customHeight="1" ht="18.75">
      <c r="A349" s="1" t="s">
        <v>1185</v>
      </c>
      <c r="B349" s="4">
        <v>3</v>
      </c>
    </row>
    <row x14ac:dyDescent="0.25" r="350" customHeight="1" ht="18.75">
      <c r="A350" s="1" t="s">
        <v>1299</v>
      </c>
      <c r="B350" s="4">
        <v>47</v>
      </c>
    </row>
    <row x14ac:dyDescent="0.25" r="351" customHeight="1" ht="18.75">
      <c r="A351" s="1" t="s">
        <v>567</v>
      </c>
      <c r="B351" s="4">
        <v>11</v>
      </c>
    </row>
    <row x14ac:dyDescent="0.25" r="352" customHeight="1" ht="18.75">
      <c r="A352" s="1" t="s">
        <v>1544</v>
      </c>
      <c r="B352" s="4">
        <v>8</v>
      </c>
    </row>
    <row x14ac:dyDescent="0.25" r="353" customHeight="1" ht="18.75">
      <c r="A353" s="1" t="s">
        <v>702</v>
      </c>
      <c r="B353" s="4">
        <v>13</v>
      </c>
    </row>
    <row x14ac:dyDescent="0.25" r="354" customHeight="1" ht="18.75">
      <c r="A354" s="1" t="s">
        <v>710</v>
      </c>
      <c r="B354" s="4">
        <v>10</v>
      </c>
    </row>
    <row x14ac:dyDescent="0.25" r="355" customHeight="1" ht="18.75">
      <c r="A355" s="1" t="s">
        <v>1536</v>
      </c>
      <c r="B355" s="4">
        <v>15</v>
      </c>
    </row>
    <row x14ac:dyDescent="0.25" r="356" customHeight="1" ht="18.75">
      <c r="A356" s="1" t="s">
        <v>1220</v>
      </c>
      <c r="B356" s="4">
        <v>94</v>
      </c>
    </row>
    <row x14ac:dyDescent="0.25" r="357" customHeight="1" ht="18.75">
      <c r="A357" s="1" t="s">
        <v>1510</v>
      </c>
      <c r="B357" s="4">
        <v>19</v>
      </c>
    </row>
    <row x14ac:dyDescent="0.25" r="358" customHeight="1" ht="18.75">
      <c r="A358" s="1" t="s">
        <v>1044</v>
      </c>
      <c r="B358" s="4">
        <v>83</v>
      </c>
    </row>
    <row x14ac:dyDescent="0.25" r="359" customHeight="1" ht="18.75">
      <c r="A359" s="1" t="s">
        <v>1270</v>
      </c>
      <c r="B359" s="4">
        <v>23</v>
      </c>
    </row>
    <row x14ac:dyDescent="0.25" r="360" customHeight="1" ht="18.75">
      <c r="A360" s="1" t="s">
        <v>1403</v>
      </c>
      <c r="B360" s="4">
        <v>35</v>
      </c>
    </row>
    <row x14ac:dyDescent="0.25" r="361" customHeight="1" ht="18.75">
      <c r="A361" s="1" t="s">
        <v>670</v>
      </c>
      <c r="B361" s="4">
        <v>22</v>
      </c>
    </row>
    <row x14ac:dyDescent="0.25" r="362" customHeight="1" ht="18.75">
      <c r="A362" s="1" t="s">
        <v>1458</v>
      </c>
      <c r="B362" s="4">
        <v>32</v>
      </c>
    </row>
    <row x14ac:dyDescent="0.25" r="363" customHeight="1" ht="18.75">
      <c r="A363" s="1" t="s">
        <v>1293</v>
      </c>
      <c r="B363" s="4">
        <v>72</v>
      </c>
    </row>
    <row x14ac:dyDescent="0.25" r="364" customHeight="1" ht="18.75">
      <c r="A364" s="1" t="s">
        <v>1437</v>
      </c>
      <c r="B364" s="4">
        <v>28</v>
      </c>
    </row>
    <row x14ac:dyDescent="0.25" r="365" customHeight="1" ht="18.75">
      <c r="A365" s="1" t="s">
        <v>811</v>
      </c>
      <c r="B365" s="4">
        <v>21</v>
      </c>
    </row>
    <row x14ac:dyDescent="0.25" r="366" customHeight="1" ht="18.75">
      <c r="A366" s="1" t="s">
        <v>880</v>
      </c>
      <c r="B366" s="4">
        <v>3</v>
      </c>
    </row>
    <row x14ac:dyDescent="0.25" r="367" customHeight="1" ht="18.75">
      <c r="A367" s="1" t="s">
        <v>863</v>
      </c>
      <c r="B367" s="4">
        <v>13</v>
      </c>
    </row>
    <row x14ac:dyDescent="0.25" r="368" customHeight="1" ht="18.75">
      <c r="A368" s="1" t="s">
        <v>948</v>
      </c>
      <c r="B368" s="4">
        <v>4</v>
      </c>
    </row>
    <row x14ac:dyDescent="0.25" r="369" customHeight="1" ht="18.75">
      <c r="A369" s="1" t="s">
        <v>840</v>
      </c>
      <c r="B369" s="4">
        <v>41</v>
      </c>
    </row>
    <row x14ac:dyDescent="0.25" r="370" customHeight="1" ht="18.75">
      <c r="A370" s="1" t="s">
        <v>350</v>
      </c>
      <c r="B370" s="4">
        <v>11</v>
      </c>
    </row>
    <row x14ac:dyDescent="0.25" r="371" customHeight="1" ht="18.75">
      <c r="A371" s="1" t="s">
        <v>1179</v>
      </c>
      <c r="B371" s="4">
        <v>10</v>
      </c>
    </row>
    <row x14ac:dyDescent="0.25" r="372" customHeight="1" ht="18.75">
      <c r="A372" s="1" t="s">
        <v>583</v>
      </c>
      <c r="B372" s="4">
        <v>8</v>
      </c>
    </row>
    <row x14ac:dyDescent="0.25" r="373" customHeight="1" ht="18.75">
      <c r="A373" s="1" t="s">
        <v>478</v>
      </c>
      <c r="B373" s="4">
        <v>31</v>
      </c>
    </row>
    <row x14ac:dyDescent="0.25" r="374" customHeight="1" ht="18.75">
      <c r="A374" s="1" t="s">
        <v>787</v>
      </c>
      <c r="B374" s="4">
        <v>20</v>
      </c>
    </row>
    <row x14ac:dyDescent="0.25" r="375" customHeight="1" ht="18.75">
      <c r="A375" s="1" t="s">
        <v>1497</v>
      </c>
      <c r="B375" s="4">
        <v>25</v>
      </c>
    </row>
    <row x14ac:dyDescent="0.25" r="376" customHeight="1" ht="18.75">
      <c r="A376" s="1" t="s">
        <v>1118</v>
      </c>
      <c r="B376" s="4">
        <v>12</v>
      </c>
    </row>
    <row x14ac:dyDescent="0.25" r="377" customHeight="1" ht="18.75">
      <c r="A377" s="1" t="s">
        <v>1407</v>
      </c>
      <c r="B377" s="4">
        <v>10</v>
      </c>
    </row>
    <row x14ac:dyDescent="0.25" r="378" customHeight="1" ht="18.75">
      <c r="A378" s="1" t="s">
        <v>1053</v>
      </c>
      <c r="B378" s="4">
        <v>25</v>
      </c>
    </row>
    <row x14ac:dyDescent="0.25" r="379" customHeight="1" ht="18.75">
      <c r="A379" s="1" t="s">
        <v>1334</v>
      </c>
      <c r="B379" s="4">
        <v>17</v>
      </c>
    </row>
    <row x14ac:dyDescent="0.25" r="380" customHeight="1" ht="18.75">
      <c r="A380" s="1" t="s">
        <v>1362</v>
      </c>
      <c r="B380" s="4">
        <v>91</v>
      </c>
    </row>
    <row x14ac:dyDescent="0.25" r="381" customHeight="1" ht="18.75">
      <c r="A381" s="1" t="s">
        <v>1267</v>
      </c>
      <c r="B381" s="4">
        <v>30</v>
      </c>
    </row>
    <row x14ac:dyDescent="0.25" r="382" customHeight="1" ht="18.75">
      <c r="A382" s="1" t="s">
        <v>987</v>
      </c>
      <c r="B382" s="4">
        <v>40</v>
      </c>
    </row>
    <row x14ac:dyDescent="0.25" r="383" customHeight="1" ht="18.75">
      <c r="A383" s="1" t="s">
        <v>468</v>
      </c>
      <c r="B383" s="4">
        <v>31</v>
      </c>
    </row>
    <row x14ac:dyDescent="0.25" r="384" customHeight="1" ht="18.75">
      <c r="A384" s="1" t="s">
        <v>4513</v>
      </c>
      <c r="B384" s="4">
        <v>165</v>
      </c>
    </row>
    <row x14ac:dyDescent="0.25" r="385" customHeight="1" ht="18.75">
      <c r="A385" s="1" t="s">
        <v>1081</v>
      </c>
      <c r="B385" s="4">
        <v>14</v>
      </c>
    </row>
    <row x14ac:dyDescent="0.25" r="386" customHeight="1" ht="18.75">
      <c r="A386" s="1" t="s">
        <v>579</v>
      </c>
      <c r="B386" s="4">
        <v>9</v>
      </c>
    </row>
    <row x14ac:dyDescent="0.25" r="387" customHeight="1" ht="18.75">
      <c r="A387" s="1" t="s">
        <v>4534</v>
      </c>
      <c r="B387" s="4">
        <v>48</v>
      </c>
    </row>
    <row x14ac:dyDescent="0.25" r="388" customHeight="1" ht="18.75">
      <c r="A388" s="1" t="s">
        <v>937</v>
      </c>
      <c r="B388" s="4">
        <v>132</v>
      </c>
    </row>
    <row x14ac:dyDescent="0.25" r="389" customHeight="1" ht="18.75">
      <c r="A389" s="1" t="s">
        <v>1364</v>
      </c>
      <c r="B389" s="4">
        <v>46</v>
      </c>
    </row>
    <row x14ac:dyDescent="0.25" r="390" customHeight="1" ht="18.75">
      <c r="A390" s="1" t="s">
        <v>1145</v>
      </c>
      <c r="B390" s="4">
        <v>3</v>
      </c>
    </row>
    <row x14ac:dyDescent="0.25" r="391" customHeight="1" ht="18.75">
      <c r="A391" s="1" t="s">
        <v>1664</v>
      </c>
      <c r="B391" s="4">
        <v>28</v>
      </c>
    </row>
    <row x14ac:dyDescent="0.25" r="392" customHeight="1" ht="18.75">
      <c r="A392" s="1" t="s">
        <v>1519</v>
      </c>
      <c r="B392" s="4">
        <v>72</v>
      </c>
    </row>
    <row x14ac:dyDescent="0.25" r="393" customHeight="1" ht="18.75">
      <c r="A393" s="1" t="s">
        <v>516</v>
      </c>
      <c r="B393" s="4">
        <v>39</v>
      </c>
    </row>
    <row x14ac:dyDescent="0.25" r="394" customHeight="1" ht="18.75">
      <c r="A394" s="1" t="s">
        <v>454</v>
      </c>
      <c r="B394" s="4">
        <v>21</v>
      </c>
    </row>
    <row x14ac:dyDescent="0.25" r="395" customHeight="1" ht="18.75">
      <c r="A395" s="1" t="s">
        <v>1265</v>
      </c>
      <c r="B395" s="4">
        <v>18</v>
      </c>
    </row>
    <row x14ac:dyDescent="0.25" r="396" customHeight="1" ht="18.75">
      <c r="A396" s="1" t="s">
        <v>822</v>
      </c>
      <c r="B396" s="4">
        <v>4</v>
      </c>
    </row>
    <row x14ac:dyDescent="0.25" r="397" customHeight="1" ht="18.75">
      <c r="A397" s="1" t="s">
        <v>1353</v>
      </c>
      <c r="B397" s="4">
        <v>28</v>
      </c>
    </row>
    <row x14ac:dyDescent="0.25" r="398" customHeight="1" ht="18.75">
      <c r="A398" s="1" t="s">
        <v>502</v>
      </c>
      <c r="B398" s="4">
        <v>69</v>
      </c>
    </row>
    <row x14ac:dyDescent="0.25" r="399" customHeight="1" ht="18.75">
      <c r="A399" s="1" t="s">
        <v>1198</v>
      </c>
      <c r="B399" s="4">
        <v>34</v>
      </c>
    </row>
    <row x14ac:dyDescent="0.25" r="400" customHeight="1" ht="18.75">
      <c r="A400" s="1" t="s">
        <v>615</v>
      </c>
      <c r="B400" s="4">
        <v>10</v>
      </c>
    </row>
    <row x14ac:dyDescent="0.25" r="401" customHeight="1" ht="18.75">
      <c r="A401" s="1" t="s">
        <v>1240</v>
      </c>
      <c r="B401" s="4">
        <v>27</v>
      </c>
    </row>
    <row x14ac:dyDescent="0.25" r="402" customHeight="1" ht="18.75">
      <c r="A402" s="1" t="s">
        <v>619</v>
      </c>
      <c r="B402" s="4">
        <v>11</v>
      </c>
    </row>
    <row x14ac:dyDescent="0.25" r="403" customHeight="1" ht="18.75">
      <c r="A403" s="1" t="s">
        <v>1310</v>
      </c>
      <c r="B403" s="4">
        <v>74</v>
      </c>
    </row>
    <row x14ac:dyDescent="0.25" r="404" customHeight="1" ht="18.75">
      <c r="A404" s="1" t="s">
        <v>904</v>
      </c>
      <c r="B404" s="4">
        <v>34</v>
      </c>
    </row>
    <row x14ac:dyDescent="0.25" r="405" customHeight="1" ht="18.75">
      <c r="A405" s="1" t="s">
        <v>1040</v>
      </c>
      <c r="B405" s="4">
        <v>4</v>
      </c>
    </row>
    <row x14ac:dyDescent="0.25" r="406" customHeight="1" ht="18.75">
      <c r="A406" s="1" t="s">
        <v>1000</v>
      </c>
      <c r="B406" s="4">
        <v>12</v>
      </c>
    </row>
    <row x14ac:dyDescent="0.25" r="407" customHeight="1" ht="18.75">
      <c r="A407" s="1" t="s">
        <v>1634</v>
      </c>
      <c r="B407" s="4">
        <v>16</v>
      </c>
    </row>
    <row x14ac:dyDescent="0.25" r="408" customHeight="1" ht="18.75">
      <c r="A408" s="1" t="s">
        <v>471</v>
      </c>
      <c r="B408" s="4">
        <v>51</v>
      </c>
    </row>
    <row x14ac:dyDescent="0.25" r="409" customHeight="1" ht="18.75">
      <c r="A409" s="1" t="s">
        <v>1404</v>
      </c>
      <c r="B409" s="4">
        <v>125</v>
      </c>
    </row>
    <row x14ac:dyDescent="0.25" r="410" customHeight="1" ht="18.75">
      <c r="A410" s="1" t="s">
        <v>1216</v>
      </c>
      <c r="B410" s="4">
        <v>20</v>
      </c>
    </row>
    <row x14ac:dyDescent="0.25" r="411" customHeight="1" ht="18.75">
      <c r="A411" s="1" t="s">
        <v>1356</v>
      </c>
      <c r="B411" s="4">
        <v>26</v>
      </c>
    </row>
    <row x14ac:dyDescent="0.25" r="412" customHeight="1" ht="18.75">
      <c r="A412" s="1" t="s">
        <v>1694</v>
      </c>
      <c r="B412" s="4">
        <v>5</v>
      </c>
    </row>
    <row x14ac:dyDescent="0.25" r="413" customHeight="1" ht="18.75">
      <c r="A413" s="1" t="s">
        <v>944</v>
      </c>
      <c r="B413" s="4">
        <v>129</v>
      </c>
    </row>
    <row x14ac:dyDescent="0.25" r="414" customHeight="1" ht="18.75">
      <c r="A414" s="1" t="s">
        <v>1543</v>
      </c>
      <c r="B414" s="4">
        <v>6</v>
      </c>
    </row>
    <row x14ac:dyDescent="0.25" r="415" customHeight="1" ht="18.75">
      <c r="A415" s="1" t="s">
        <v>566</v>
      </c>
      <c r="B415" s="4">
        <v>32</v>
      </c>
    </row>
    <row x14ac:dyDescent="0.25" r="416" customHeight="1" ht="18.75">
      <c r="A416" s="1" t="s">
        <v>1050</v>
      </c>
      <c r="B416" s="4">
        <v>35</v>
      </c>
    </row>
    <row x14ac:dyDescent="0.25" r="417" customHeight="1" ht="18.75">
      <c r="A417" s="1" t="s">
        <v>1515</v>
      </c>
      <c r="B417" s="4">
        <v>12</v>
      </c>
    </row>
    <row x14ac:dyDescent="0.25" r="418" customHeight="1" ht="18.75">
      <c r="A418" s="1" t="s">
        <v>596</v>
      </c>
      <c r="B418" s="4">
        <v>5</v>
      </c>
    </row>
    <row x14ac:dyDescent="0.25" r="419" customHeight="1" ht="18.75">
      <c r="A419" s="1" t="s">
        <v>641</v>
      </c>
      <c r="B419" s="4">
        <v>6</v>
      </c>
    </row>
    <row x14ac:dyDescent="0.25" r="420" customHeight="1" ht="18.75">
      <c r="A420" s="1" t="s">
        <v>919</v>
      </c>
      <c r="B420" s="4">
        <v>33</v>
      </c>
    </row>
    <row x14ac:dyDescent="0.25" r="421" customHeight="1" ht="18.75">
      <c r="A421" s="1" t="s">
        <v>606</v>
      </c>
      <c r="B421" s="4">
        <v>43</v>
      </c>
    </row>
    <row x14ac:dyDescent="0.25" r="422" customHeight="1" ht="18.75">
      <c r="A422" s="1" t="s">
        <v>739</v>
      </c>
      <c r="B422" s="4">
        <v>24</v>
      </c>
    </row>
    <row x14ac:dyDescent="0.25" r="423" customHeight="1" ht="18.75">
      <c r="A423" s="1" t="s">
        <v>1246</v>
      </c>
      <c r="B423" s="4">
        <v>12</v>
      </c>
    </row>
    <row x14ac:dyDescent="0.25" r="424" customHeight="1" ht="18.75">
      <c r="A424" s="1" t="s">
        <v>1281</v>
      </c>
      <c r="B424" s="4">
        <v>67</v>
      </c>
    </row>
    <row x14ac:dyDescent="0.25" r="425" customHeight="1" ht="18.75">
      <c r="A425" s="1" t="s">
        <v>1297</v>
      </c>
      <c r="B425" s="4">
        <v>3</v>
      </c>
    </row>
    <row x14ac:dyDescent="0.25" r="426" customHeight="1" ht="18.75">
      <c r="A426" s="1" t="s">
        <v>501</v>
      </c>
      <c r="B426" s="4">
        <v>7</v>
      </c>
    </row>
    <row x14ac:dyDescent="0.25" r="427" customHeight="1" ht="18.75">
      <c r="A427" s="1" t="s">
        <v>1129</v>
      </c>
      <c r="B427" s="4">
        <v>10</v>
      </c>
    </row>
    <row x14ac:dyDescent="0.25" r="428" customHeight="1" ht="18.75">
      <c r="A428" s="1" t="s">
        <v>1513</v>
      </c>
      <c r="B428" s="4">
        <v>42</v>
      </c>
    </row>
    <row x14ac:dyDescent="0.25" r="429" customHeight="1" ht="18.75">
      <c r="A429" s="1" t="s">
        <v>1190</v>
      </c>
      <c r="B429" s="4">
        <v>71</v>
      </c>
    </row>
    <row x14ac:dyDescent="0.25" r="430" customHeight="1" ht="18.75">
      <c r="A430" s="1" t="s">
        <v>1512</v>
      </c>
      <c r="B430" s="4">
        <v>74</v>
      </c>
    </row>
    <row x14ac:dyDescent="0.25" r="431" customHeight="1" ht="18.75">
      <c r="A431" s="1" t="s">
        <v>1394</v>
      </c>
      <c r="B431" s="4">
        <v>101</v>
      </c>
    </row>
    <row x14ac:dyDescent="0.25" r="432" customHeight="1" ht="18.75">
      <c r="A432" s="1" t="s">
        <v>1342</v>
      </c>
      <c r="B432" s="4">
        <v>46</v>
      </c>
    </row>
    <row x14ac:dyDescent="0.25" r="433" customHeight="1" ht="18.75">
      <c r="A433" s="1" t="s">
        <v>472</v>
      </c>
      <c r="B433" s="4">
        <v>42</v>
      </c>
    </row>
    <row x14ac:dyDescent="0.25" r="434" customHeight="1" ht="18.75">
      <c r="A434" s="1" t="s">
        <v>806</v>
      </c>
      <c r="B434" s="4">
        <v>138</v>
      </c>
    </row>
    <row x14ac:dyDescent="0.25" r="435" customHeight="1" ht="18.75">
      <c r="A435" s="1" t="s">
        <v>986</v>
      </c>
      <c r="B435" s="4">
        <v>29</v>
      </c>
    </row>
    <row x14ac:dyDescent="0.25" r="436" customHeight="1" ht="18.75">
      <c r="A436" s="1" t="s">
        <v>1626</v>
      </c>
      <c r="B436" s="4">
        <v>54</v>
      </c>
    </row>
    <row x14ac:dyDescent="0.25" r="437" customHeight="1" ht="18.75">
      <c r="A437" s="1" t="s">
        <v>1130</v>
      </c>
      <c r="B437" s="4">
        <v>26</v>
      </c>
    </row>
    <row x14ac:dyDescent="0.25" r="438" customHeight="1" ht="18.75">
      <c r="A438" s="1" t="s">
        <v>1259</v>
      </c>
      <c r="B438" s="4">
        <v>28</v>
      </c>
    </row>
    <row x14ac:dyDescent="0.25" r="439" customHeight="1" ht="18.75">
      <c r="A439" s="1" t="s">
        <v>603</v>
      </c>
      <c r="B439" s="4">
        <v>8</v>
      </c>
    </row>
    <row x14ac:dyDescent="0.25" r="440" customHeight="1" ht="18.75">
      <c r="A440" s="1" t="s">
        <v>1451</v>
      </c>
      <c r="B440" s="4">
        <v>57</v>
      </c>
    </row>
    <row x14ac:dyDescent="0.25" r="441" customHeight="1" ht="18.75">
      <c r="A441" s="1" t="s">
        <v>925</v>
      </c>
      <c r="B441" s="4">
        <v>10</v>
      </c>
    </row>
    <row x14ac:dyDescent="0.25" r="442" customHeight="1" ht="18.75">
      <c r="A442" s="1" t="s">
        <v>1450</v>
      </c>
      <c r="B442" s="4">
        <v>12</v>
      </c>
    </row>
    <row x14ac:dyDescent="0.25" r="443" customHeight="1" ht="18.75">
      <c r="A443" s="1" t="s">
        <v>697</v>
      </c>
      <c r="B443" s="4">
        <v>29</v>
      </c>
    </row>
    <row x14ac:dyDescent="0.25" r="444" customHeight="1" ht="18.75">
      <c r="A444" s="1" t="s">
        <v>1047</v>
      </c>
      <c r="B444" s="4">
        <v>84</v>
      </c>
    </row>
    <row x14ac:dyDescent="0.25" r="445" customHeight="1" ht="18.75">
      <c r="A445" s="1" t="s">
        <v>4502</v>
      </c>
      <c r="B445" s="4">
        <v>6</v>
      </c>
    </row>
    <row x14ac:dyDescent="0.25" r="446" customHeight="1" ht="18.75">
      <c r="A446" s="1" t="s">
        <v>848</v>
      </c>
      <c r="B446" s="4">
        <v>36</v>
      </c>
    </row>
    <row x14ac:dyDescent="0.25" r="447" customHeight="1" ht="18.75">
      <c r="A447" s="1" t="s">
        <v>868</v>
      </c>
      <c r="B447" s="4">
        <v>2</v>
      </c>
    </row>
    <row x14ac:dyDescent="0.25" r="448" customHeight="1" ht="18.75">
      <c r="A448" s="1" t="s">
        <v>1533</v>
      </c>
      <c r="B448" s="4">
        <v>6</v>
      </c>
    </row>
    <row x14ac:dyDescent="0.25" r="449" customHeight="1" ht="18.75">
      <c r="A449" s="1" t="s">
        <v>1401</v>
      </c>
      <c r="B449" s="4">
        <v>5</v>
      </c>
    </row>
    <row x14ac:dyDescent="0.25" r="450" customHeight="1" ht="18.75">
      <c r="A450" s="1" t="s">
        <v>674</v>
      </c>
      <c r="B450" s="4">
        <v>13</v>
      </c>
    </row>
    <row x14ac:dyDescent="0.25" r="451" customHeight="1" ht="18.75">
      <c r="A451" s="1" t="s">
        <v>1388</v>
      </c>
      <c r="B451" s="4">
        <v>22</v>
      </c>
    </row>
    <row x14ac:dyDescent="0.25" r="452" customHeight="1" ht="18.75">
      <c r="A452" s="1" t="s">
        <v>448</v>
      </c>
      <c r="B452" s="4">
        <v>32</v>
      </c>
    </row>
    <row x14ac:dyDescent="0.25" r="453" customHeight="1" ht="18.75">
      <c r="A453" s="1" t="s">
        <v>408</v>
      </c>
      <c r="B453" s="4">
        <v>12</v>
      </c>
    </row>
    <row x14ac:dyDescent="0.25" r="454" customHeight="1" ht="18.75">
      <c r="A454" s="1" t="s">
        <v>1344</v>
      </c>
      <c r="B454" s="4">
        <v>44</v>
      </c>
    </row>
    <row x14ac:dyDescent="0.25" r="455" customHeight="1" ht="18.75">
      <c r="A455" s="1" t="s">
        <v>750</v>
      </c>
      <c r="B455" s="4">
        <v>13</v>
      </c>
    </row>
    <row x14ac:dyDescent="0.25" r="456" customHeight="1" ht="18.75">
      <c r="A456" s="1" t="s">
        <v>1248</v>
      </c>
      <c r="B456" s="4">
        <v>74</v>
      </c>
    </row>
    <row x14ac:dyDescent="0.25" r="457" customHeight="1" ht="18.75">
      <c r="A457" s="1" t="s">
        <v>424</v>
      </c>
      <c r="B457" s="4">
        <v>6</v>
      </c>
    </row>
    <row x14ac:dyDescent="0.25" r="458" customHeight="1" ht="18.75">
      <c r="A458" s="1" t="s">
        <v>504</v>
      </c>
      <c r="B458" s="4">
        <v>53</v>
      </c>
    </row>
    <row x14ac:dyDescent="0.25" r="459" customHeight="1" ht="18.75">
      <c r="A459" s="1" t="s">
        <v>1522</v>
      </c>
      <c r="B459" s="4">
        <v>19</v>
      </c>
    </row>
    <row x14ac:dyDescent="0.25" r="460" customHeight="1" ht="18.75">
      <c r="A460" s="1" t="s">
        <v>4517</v>
      </c>
      <c r="B460" s="4">
        <v>64</v>
      </c>
    </row>
    <row x14ac:dyDescent="0.25" r="461" customHeight="1" ht="18.75">
      <c r="A461" s="1" t="s">
        <v>1357</v>
      </c>
      <c r="B461" s="4">
        <v>145</v>
      </c>
    </row>
    <row x14ac:dyDescent="0.25" r="462" customHeight="1" ht="18.75">
      <c r="A462" s="1" t="s">
        <v>730</v>
      </c>
      <c r="B462" s="4">
        <v>30</v>
      </c>
    </row>
    <row x14ac:dyDescent="0.25" r="463" customHeight="1" ht="18.75">
      <c r="A463" s="1" t="s">
        <v>357</v>
      </c>
      <c r="B463" s="4">
        <v>57</v>
      </c>
    </row>
    <row x14ac:dyDescent="0.25" r="464" customHeight="1" ht="18.75">
      <c r="A464" s="1" t="s">
        <v>484</v>
      </c>
      <c r="B464" s="4">
        <v>16</v>
      </c>
    </row>
    <row x14ac:dyDescent="0.25" r="465" customHeight="1" ht="18.75">
      <c r="A465" s="1" t="s">
        <v>837</v>
      </c>
      <c r="B465" s="4">
        <v>3</v>
      </c>
    </row>
    <row x14ac:dyDescent="0.25" r="466" customHeight="1" ht="18.75">
      <c r="A466" s="1" t="s">
        <v>882</v>
      </c>
      <c r="B466" s="4">
        <v>19</v>
      </c>
    </row>
    <row x14ac:dyDescent="0.25" r="467" customHeight="1" ht="18.75">
      <c r="A467" s="1" t="s">
        <v>1199</v>
      </c>
      <c r="B467" s="4">
        <v>30</v>
      </c>
    </row>
    <row x14ac:dyDescent="0.25" r="468" customHeight="1" ht="18.75">
      <c r="A468" s="1" t="s">
        <v>1172</v>
      </c>
      <c r="B468" s="4">
        <v>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48"/>
  <sheetViews>
    <sheetView workbookViewId="0"/>
  </sheetViews>
  <sheetFormatPr defaultRowHeight="15" x14ac:dyDescent="0.25"/>
  <cols>
    <col min="1" max="1" style="7" width="13.576428571428572" customWidth="1" bestFit="1"/>
    <col min="2" max="2" style="8" width="13.576428571428572" customWidth="1" bestFit="1"/>
  </cols>
  <sheetData>
    <row x14ac:dyDescent="0.25" r="1" customHeight="1" ht="18.75">
      <c r="A1" s="1" t="s">
        <v>4496</v>
      </c>
      <c r="B1" s="2" t="s">
        <v>4539</v>
      </c>
    </row>
    <row x14ac:dyDescent="0.25" r="2" customHeight="1" ht="18.75">
      <c r="A2" s="1" t="s">
        <v>668</v>
      </c>
      <c r="B2" s="4">
        <v>6</v>
      </c>
    </row>
    <row x14ac:dyDescent="0.25" r="3" customHeight="1" ht="18.75">
      <c r="A3" s="1" t="s">
        <v>4518</v>
      </c>
      <c r="B3" s="4">
        <v>0</v>
      </c>
    </row>
    <row x14ac:dyDescent="0.25" r="4" customHeight="1" ht="18.75">
      <c r="A4" s="1" t="s">
        <v>988</v>
      </c>
      <c r="B4" s="4">
        <v>0</v>
      </c>
    </row>
    <row x14ac:dyDescent="0.25" r="5" customHeight="1" ht="18.75">
      <c r="A5" s="1" t="s">
        <v>1723</v>
      </c>
      <c r="B5" s="4">
        <v>0</v>
      </c>
    </row>
    <row x14ac:dyDescent="0.25" r="6" customHeight="1" ht="18.75">
      <c r="A6" s="1" t="s">
        <v>3684</v>
      </c>
      <c r="B6" s="4">
        <v>0</v>
      </c>
    </row>
    <row x14ac:dyDescent="0.25" r="7" customHeight="1" ht="18.75">
      <c r="A7" s="1" t="s">
        <v>1656</v>
      </c>
      <c r="B7" s="4">
        <v>0</v>
      </c>
    </row>
    <row x14ac:dyDescent="0.25" r="8" customHeight="1" ht="18.75">
      <c r="A8" s="1" t="s">
        <v>4540</v>
      </c>
      <c r="B8" s="4">
        <v>0</v>
      </c>
    </row>
    <row x14ac:dyDescent="0.25" r="9" customHeight="1" ht="18.75">
      <c r="A9" s="1" t="s">
        <v>1274</v>
      </c>
      <c r="B9" s="4">
        <v>1</v>
      </c>
    </row>
    <row x14ac:dyDescent="0.25" r="10" customHeight="1" ht="18.75">
      <c r="A10" s="1" t="s">
        <v>3026</v>
      </c>
      <c r="B10" s="4">
        <v>0</v>
      </c>
    </row>
    <row x14ac:dyDescent="0.25" r="11" customHeight="1" ht="18.75">
      <c r="A11" s="1" t="s">
        <v>1294</v>
      </c>
      <c r="B11" s="4">
        <v>2</v>
      </c>
    </row>
    <row x14ac:dyDescent="0.25" r="12" customHeight="1" ht="18.75">
      <c r="A12" s="1" t="s">
        <v>4541</v>
      </c>
      <c r="B12" s="4">
        <v>0</v>
      </c>
    </row>
    <row x14ac:dyDescent="0.25" r="13" customHeight="1" ht="18.75">
      <c r="A13" s="1" t="s">
        <v>748</v>
      </c>
      <c r="B13" s="4">
        <v>0</v>
      </c>
    </row>
    <row x14ac:dyDescent="0.25" r="14" customHeight="1" ht="18.75">
      <c r="A14" s="1" t="s">
        <v>1254</v>
      </c>
      <c r="B14" s="4">
        <v>3</v>
      </c>
    </row>
    <row x14ac:dyDescent="0.25" r="15" customHeight="1" ht="18.75">
      <c r="A15" s="1" t="s">
        <v>1606</v>
      </c>
      <c r="B15" s="4">
        <v>0</v>
      </c>
    </row>
    <row x14ac:dyDescent="0.25" r="16" customHeight="1" ht="18.75">
      <c r="A16" s="1" t="s">
        <v>1231</v>
      </c>
      <c r="B16" s="4">
        <v>0</v>
      </c>
    </row>
    <row x14ac:dyDescent="0.25" r="17" customHeight="1" ht="18.75">
      <c r="A17" s="1" t="s">
        <v>1206</v>
      </c>
      <c r="B17" s="4">
        <v>1</v>
      </c>
    </row>
    <row x14ac:dyDescent="0.25" r="18" customHeight="1" ht="18.75">
      <c r="A18" s="1" t="s">
        <v>1113</v>
      </c>
      <c r="B18" s="4">
        <v>3</v>
      </c>
    </row>
    <row x14ac:dyDescent="0.25" r="19" customHeight="1" ht="18.75">
      <c r="A19" s="1" t="s">
        <v>1572</v>
      </c>
      <c r="B19" s="4">
        <v>0</v>
      </c>
    </row>
    <row x14ac:dyDescent="0.25" r="20" customHeight="1" ht="18.75">
      <c r="A20" s="1" t="s">
        <v>1361</v>
      </c>
      <c r="B20" s="4">
        <v>1</v>
      </c>
    </row>
    <row x14ac:dyDescent="0.25" r="21" customHeight="1" ht="18.75">
      <c r="A21" s="1" t="s">
        <v>778</v>
      </c>
      <c r="B21" s="4">
        <v>3</v>
      </c>
    </row>
    <row x14ac:dyDescent="0.25" r="22" customHeight="1" ht="18.75">
      <c r="A22" s="1" t="s">
        <v>1275</v>
      </c>
      <c r="B22" s="4">
        <v>0</v>
      </c>
    </row>
    <row x14ac:dyDescent="0.25" r="23" customHeight="1" ht="18.75">
      <c r="A23" s="1" t="s">
        <v>767</v>
      </c>
      <c r="B23" s="4">
        <v>0</v>
      </c>
    </row>
    <row x14ac:dyDescent="0.25" r="24" customHeight="1" ht="18.75">
      <c r="A24" s="1" t="s">
        <v>1060</v>
      </c>
      <c r="B24" s="4">
        <v>5</v>
      </c>
    </row>
    <row x14ac:dyDescent="0.25" r="25" customHeight="1" ht="18.75">
      <c r="A25" s="1" t="s">
        <v>1667</v>
      </c>
      <c r="B25" s="4">
        <v>9</v>
      </c>
    </row>
    <row x14ac:dyDescent="0.25" r="26" customHeight="1" ht="18.75">
      <c r="A26" s="1" t="s">
        <v>3014</v>
      </c>
      <c r="B26" s="4">
        <v>0</v>
      </c>
    </row>
    <row x14ac:dyDescent="0.25" r="27" customHeight="1" ht="18.75">
      <c r="A27" s="1" t="s">
        <v>3946</v>
      </c>
      <c r="B27" s="4">
        <v>0</v>
      </c>
    </row>
    <row x14ac:dyDescent="0.25" r="28" customHeight="1" ht="18.75">
      <c r="A28" s="1" t="s">
        <v>1547</v>
      </c>
      <c r="B28" s="4">
        <v>0</v>
      </c>
    </row>
    <row x14ac:dyDescent="0.25" r="29" customHeight="1" ht="18.75">
      <c r="A29" s="1" t="s">
        <v>1335</v>
      </c>
      <c r="B29" s="4">
        <v>0</v>
      </c>
    </row>
    <row x14ac:dyDescent="0.25" r="30" customHeight="1" ht="18.75">
      <c r="A30" s="1" t="s">
        <v>1057</v>
      </c>
      <c r="B30" s="4">
        <v>3</v>
      </c>
    </row>
    <row x14ac:dyDescent="0.25" r="31" customHeight="1" ht="18.75">
      <c r="A31" s="1" t="s">
        <v>1157</v>
      </c>
      <c r="B31" s="4">
        <v>1</v>
      </c>
    </row>
    <row x14ac:dyDescent="0.25" r="32" customHeight="1" ht="18.75">
      <c r="A32" s="1" t="s">
        <v>851</v>
      </c>
      <c r="B32" s="4">
        <v>3</v>
      </c>
    </row>
    <row x14ac:dyDescent="0.25" r="33" customHeight="1" ht="18.75">
      <c r="A33" s="1" t="s">
        <v>1348</v>
      </c>
      <c r="B33" s="4">
        <v>0</v>
      </c>
    </row>
    <row x14ac:dyDescent="0.25" r="34" customHeight="1" ht="18.75">
      <c r="A34" s="1" t="s">
        <v>809</v>
      </c>
      <c r="B34" s="4">
        <v>0</v>
      </c>
    </row>
    <row x14ac:dyDescent="0.25" r="35" customHeight="1" ht="18.75">
      <c r="A35" s="1" t="s">
        <v>4519</v>
      </c>
      <c r="B35" s="4">
        <v>0</v>
      </c>
    </row>
    <row x14ac:dyDescent="0.25" r="36" customHeight="1" ht="18.75">
      <c r="A36" s="1" t="s">
        <v>966</v>
      </c>
      <c r="B36" s="4">
        <v>0</v>
      </c>
    </row>
    <row x14ac:dyDescent="0.25" r="37" customHeight="1" ht="18.75">
      <c r="A37" s="1" t="s">
        <v>1370</v>
      </c>
      <c r="B37" s="4">
        <v>0</v>
      </c>
    </row>
    <row x14ac:dyDescent="0.25" r="38" customHeight="1" ht="18.75">
      <c r="A38" s="1" t="s">
        <v>682</v>
      </c>
      <c r="B38" s="4">
        <v>8</v>
      </c>
    </row>
    <row x14ac:dyDescent="0.25" r="39" customHeight="1" ht="18.75">
      <c r="A39" s="1" t="s">
        <v>4542</v>
      </c>
      <c r="B39" s="4">
        <v>0</v>
      </c>
    </row>
    <row x14ac:dyDescent="0.25" r="40" customHeight="1" ht="18.75">
      <c r="A40" s="1" t="s">
        <v>4154</v>
      </c>
      <c r="B40" s="4">
        <v>0</v>
      </c>
    </row>
    <row x14ac:dyDescent="0.25" r="41" customHeight="1" ht="18.75">
      <c r="A41" s="1" t="s">
        <v>1262</v>
      </c>
      <c r="B41" s="4">
        <v>0</v>
      </c>
    </row>
    <row x14ac:dyDescent="0.25" r="42" customHeight="1" ht="18.75">
      <c r="A42" s="1" t="s">
        <v>975</v>
      </c>
      <c r="B42" s="4">
        <v>2</v>
      </c>
    </row>
    <row x14ac:dyDescent="0.25" r="43" customHeight="1" ht="18.75">
      <c r="A43" s="1" t="s">
        <v>891</v>
      </c>
      <c r="B43" s="4">
        <v>0</v>
      </c>
    </row>
    <row x14ac:dyDescent="0.25" r="44" customHeight="1" ht="18.75">
      <c r="A44" s="1" t="s">
        <v>422</v>
      </c>
      <c r="B44" s="4">
        <v>1</v>
      </c>
    </row>
    <row x14ac:dyDescent="0.25" r="45" customHeight="1" ht="18.75">
      <c r="A45" s="1" t="s">
        <v>1224</v>
      </c>
      <c r="B45" s="4">
        <v>9</v>
      </c>
    </row>
    <row x14ac:dyDescent="0.25" r="46" customHeight="1" ht="18.75">
      <c r="A46" s="1" t="s">
        <v>466</v>
      </c>
      <c r="B46" s="4">
        <v>0</v>
      </c>
    </row>
    <row x14ac:dyDescent="0.25" r="47" customHeight="1" ht="18.75">
      <c r="A47" s="1" t="s">
        <v>496</v>
      </c>
      <c r="B47" s="4">
        <v>21</v>
      </c>
    </row>
    <row x14ac:dyDescent="0.25" r="48" customHeight="1" ht="18.75">
      <c r="A48" s="1" t="s">
        <v>1490</v>
      </c>
      <c r="B48" s="4">
        <v>0</v>
      </c>
    </row>
    <row x14ac:dyDescent="0.25" r="49" customHeight="1" ht="18.75">
      <c r="A49" s="1" t="s">
        <v>334</v>
      </c>
      <c r="B49" s="4">
        <v>1</v>
      </c>
    </row>
    <row x14ac:dyDescent="0.25" r="50" customHeight="1" ht="18.75">
      <c r="A50" s="1" t="s">
        <v>628</v>
      </c>
      <c r="B50" s="4">
        <v>0</v>
      </c>
    </row>
    <row x14ac:dyDescent="0.25" r="51" customHeight="1" ht="18.75">
      <c r="A51" s="1" t="s">
        <v>532</v>
      </c>
      <c r="B51" s="4">
        <v>0</v>
      </c>
    </row>
    <row x14ac:dyDescent="0.25" r="52" customHeight="1" ht="18.75">
      <c r="A52" s="1" t="s">
        <v>1322</v>
      </c>
      <c r="B52" s="4">
        <v>2</v>
      </c>
    </row>
    <row x14ac:dyDescent="0.25" r="53" customHeight="1" ht="18.75">
      <c r="A53" s="1" t="s">
        <v>4543</v>
      </c>
      <c r="B53" s="4">
        <v>0</v>
      </c>
    </row>
    <row x14ac:dyDescent="0.25" r="54" customHeight="1" ht="18.75">
      <c r="A54" s="1" t="s">
        <v>1018</v>
      </c>
      <c r="B54" s="4">
        <v>0</v>
      </c>
    </row>
    <row x14ac:dyDescent="0.25" r="55" customHeight="1" ht="18.75">
      <c r="A55" s="1" t="s">
        <v>1215</v>
      </c>
      <c r="B55" s="4">
        <v>0</v>
      </c>
    </row>
    <row x14ac:dyDescent="0.25" r="56" customHeight="1" ht="18.75">
      <c r="A56" s="1" t="s">
        <v>1189</v>
      </c>
      <c r="B56" s="4">
        <v>1</v>
      </c>
    </row>
    <row x14ac:dyDescent="0.25" r="57" customHeight="1" ht="18.75">
      <c r="A57" s="1" t="s">
        <v>1630</v>
      </c>
      <c r="B57" s="4">
        <v>0</v>
      </c>
    </row>
    <row x14ac:dyDescent="0.25" r="58" customHeight="1" ht="18.75">
      <c r="A58" s="1" t="s">
        <v>1187</v>
      </c>
      <c r="B58" s="4">
        <v>0</v>
      </c>
    </row>
    <row x14ac:dyDescent="0.25" r="59" customHeight="1" ht="18.75">
      <c r="A59" s="1" t="s">
        <v>3109</v>
      </c>
      <c r="B59" s="4">
        <v>0</v>
      </c>
    </row>
    <row x14ac:dyDescent="0.25" r="60" customHeight="1" ht="18.75">
      <c r="A60" s="1" t="s">
        <v>1487</v>
      </c>
      <c r="B60" s="4">
        <v>0</v>
      </c>
    </row>
    <row x14ac:dyDescent="0.25" r="61" customHeight="1" ht="18.75">
      <c r="A61" s="1" t="s">
        <v>4544</v>
      </c>
      <c r="B61" s="4">
        <v>0</v>
      </c>
    </row>
    <row x14ac:dyDescent="0.25" r="62" customHeight="1" ht="18.75">
      <c r="A62" s="1" t="s">
        <v>978</v>
      </c>
      <c r="B62" s="4">
        <v>0</v>
      </c>
    </row>
    <row x14ac:dyDescent="0.25" r="63" customHeight="1" ht="18.75">
      <c r="A63" s="1" t="s">
        <v>1608</v>
      </c>
      <c r="B63" s="4">
        <v>0</v>
      </c>
    </row>
    <row x14ac:dyDescent="0.25" r="64" customHeight="1" ht="18.75">
      <c r="A64" s="1" t="s">
        <v>736</v>
      </c>
      <c r="B64" s="4">
        <v>0</v>
      </c>
    </row>
    <row x14ac:dyDescent="0.25" r="65" customHeight="1" ht="18.75">
      <c r="A65" s="1" t="s">
        <v>897</v>
      </c>
      <c r="B65" s="4">
        <v>0</v>
      </c>
    </row>
    <row x14ac:dyDescent="0.25" r="66" customHeight="1" ht="18.75">
      <c r="A66" s="1" t="s">
        <v>634</v>
      </c>
      <c r="B66" s="4">
        <v>1</v>
      </c>
    </row>
    <row x14ac:dyDescent="0.25" r="67" customHeight="1" ht="18.75">
      <c r="A67" s="1" t="s">
        <v>1366</v>
      </c>
      <c r="B67" s="4">
        <v>1</v>
      </c>
    </row>
    <row x14ac:dyDescent="0.25" r="68" customHeight="1" ht="18.75">
      <c r="A68" s="1" t="s">
        <v>1372</v>
      </c>
      <c r="B68" s="4">
        <v>0</v>
      </c>
    </row>
    <row x14ac:dyDescent="0.25" r="69" customHeight="1" ht="18.75">
      <c r="A69" s="1" t="s">
        <v>380</v>
      </c>
      <c r="B69" s="4">
        <v>0</v>
      </c>
    </row>
    <row x14ac:dyDescent="0.25" r="70" customHeight="1" ht="18.75">
      <c r="A70" s="1" t="s">
        <v>1109</v>
      </c>
      <c r="B70" s="4">
        <v>0</v>
      </c>
    </row>
    <row x14ac:dyDescent="0.25" r="71" customHeight="1" ht="18.75">
      <c r="A71" s="1" t="s">
        <v>1509</v>
      </c>
      <c r="B71" s="4">
        <v>0</v>
      </c>
    </row>
    <row x14ac:dyDescent="0.25" r="72" customHeight="1" ht="18.75">
      <c r="A72" s="1" t="s">
        <v>1002</v>
      </c>
      <c r="B72" s="4">
        <v>5</v>
      </c>
    </row>
    <row x14ac:dyDescent="0.25" r="73" customHeight="1" ht="18.75">
      <c r="A73" s="1" t="s">
        <v>732</v>
      </c>
      <c r="B73" s="4">
        <v>0</v>
      </c>
    </row>
    <row x14ac:dyDescent="0.25" r="74" customHeight="1" ht="18.75">
      <c r="A74" s="1" t="s">
        <v>1358</v>
      </c>
      <c r="B74" s="4">
        <v>0</v>
      </c>
    </row>
    <row x14ac:dyDescent="0.25" r="75" customHeight="1" ht="18.75">
      <c r="A75" s="1" t="s">
        <v>1585</v>
      </c>
      <c r="B75" s="4">
        <v>0</v>
      </c>
    </row>
    <row x14ac:dyDescent="0.25" r="76" customHeight="1" ht="18.75">
      <c r="A76" s="1" t="s">
        <v>1527</v>
      </c>
      <c r="B76" s="4">
        <v>1</v>
      </c>
    </row>
    <row x14ac:dyDescent="0.25" r="77" customHeight="1" ht="18.75">
      <c r="A77" s="1" t="s">
        <v>534</v>
      </c>
      <c r="B77" s="4">
        <v>3</v>
      </c>
    </row>
    <row x14ac:dyDescent="0.25" r="78" customHeight="1" ht="18.75">
      <c r="A78" s="1" t="s">
        <v>667</v>
      </c>
      <c r="B78" s="4">
        <v>0</v>
      </c>
    </row>
    <row x14ac:dyDescent="0.25" r="79" customHeight="1" ht="18.75">
      <c r="A79" s="1" t="s">
        <v>1398</v>
      </c>
      <c r="B79" s="4">
        <v>0</v>
      </c>
    </row>
    <row x14ac:dyDescent="0.25" r="80" customHeight="1" ht="18.75">
      <c r="A80" s="1" t="s">
        <v>1649</v>
      </c>
      <c r="B80" s="4">
        <v>0</v>
      </c>
    </row>
    <row x14ac:dyDescent="0.25" r="81" customHeight="1" ht="18.75">
      <c r="A81" s="1" t="s">
        <v>4545</v>
      </c>
      <c r="B81" s="4">
        <v>0</v>
      </c>
    </row>
    <row x14ac:dyDescent="0.25" r="82" customHeight="1" ht="18.75">
      <c r="A82" s="1" t="s">
        <v>1480</v>
      </c>
      <c r="B82" s="4">
        <v>0</v>
      </c>
    </row>
    <row x14ac:dyDescent="0.25" r="83" customHeight="1" ht="18.75">
      <c r="A83" s="1" t="s">
        <v>852</v>
      </c>
      <c r="B83" s="4">
        <v>0</v>
      </c>
    </row>
    <row x14ac:dyDescent="0.25" r="84" customHeight="1" ht="18.75">
      <c r="A84" s="1" t="s">
        <v>3088</v>
      </c>
      <c r="B84" s="4">
        <v>0</v>
      </c>
    </row>
    <row x14ac:dyDescent="0.25" r="85" customHeight="1" ht="18.75">
      <c r="A85" s="1" t="s">
        <v>2934</v>
      </c>
      <c r="B85" s="4">
        <v>0</v>
      </c>
    </row>
    <row x14ac:dyDescent="0.25" r="86" customHeight="1" ht="18.75">
      <c r="A86" s="1" t="s">
        <v>1714</v>
      </c>
      <c r="B86" s="4">
        <v>0</v>
      </c>
    </row>
    <row x14ac:dyDescent="0.25" r="87" customHeight="1" ht="18.75">
      <c r="A87" s="1" t="s">
        <v>799</v>
      </c>
      <c r="B87" s="4">
        <v>0</v>
      </c>
    </row>
    <row x14ac:dyDescent="0.25" r="88" customHeight="1" ht="18.75">
      <c r="A88" s="1" t="s">
        <v>379</v>
      </c>
      <c r="B88" s="4">
        <v>1</v>
      </c>
    </row>
    <row x14ac:dyDescent="0.25" r="89" customHeight="1" ht="18.75">
      <c r="A89" s="1" t="s">
        <v>803</v>
      </c>
      <c r="B89" s="4">
        <v>0</v>
      </c>
    </row>
    <row x14ac:dyDescent="0.25" r="90" customHeight="1" ht="18.75">
      <c r="A90" s="1" t="s">
        <v>843</v>
      </c>
      <c r="B90" s="4">
        <v>0</v>
      </c>
    </row>
    <row x14ac:dyDescent="0.25" r="91" customHeight="1" ht="18.75">
      <c r="A91" s="1" t="s">
        <v>1710</v>
      </c>
      <c r="B91" s="4">
        <v>0</v>
      </c>
    </row>
    <row x14ac:dyDescent="0.25" r="92" customHeight="1" ht="18.75">
      <c r="A92" s="1" t="s">
        <v>1413</v>
      </c>
      <c r="B92" s="4">
        <v>0</v>
      </c>
    </row>
    <row x14ac:dyDescent="0.25" r="93" customHeight="1" ht="18.75">
      <c r="A93" s="1" t="s">
        <v>355</v>
      </c>
      <c r="B93" s="4">
        <v>1</v>
      </c>
    </row>
    <row x14ac:dyDescent="0.25" r="94" customHeight="1" ht="18.75">
      <c r="A94" s="1" t="s">
        <v>1066</v>
      </c>
      <c r="B94" s="4">
        <v>0</v>
      </c>
    </row>
    <row x14ac:dyDescent="0.25" r="95" customHeight="1" ht="18.75">
      <c r="A95" s="1" t="s">
        <v>1640</v>
      </c>
      <c r="B95" s="4">
        <v>0</v>
      </c>
    </row>
    <row x14ac:dyDescent="0.25" r="96" customHeight="1" ht="18.75">
      <c r="A96" s="1" t="s">
        <v>1184</v>
      </c>
      <c r="B96" s="4">
        <v>0</v>
      </c>
    </row>
    <row x14ac:dyDescent="0.25" r="97" customHeight="1" ht="18.75">
      <c r="A97" s="1" t="s">
        <v>3694</v>
      </c>
      <c r="B97" s="4">
        <v>0</v>
      </c>
    </row>
    <row x14ac:dyDescent="0.25" r="98" customHeight="1" ht="18.75">
      <c r="A98" s="1" t="s">
        <v>687</v>
      </c>
      <c r="B98" s="4">
        <v>0</v>
      </c>
    </row>
    <row x14ac:dyDescent="0.25" r="99" customHeight="1" ht="18.75">
      <c r="A99" s="1" t="s">
        <v>4520</v>
      </c>
      <c r="B99" s="4">
        <v>0</v>
      </c>
    </row>
    <row x14ac:dyDescent="0.25" r="100" customHeight="1" ht="18.75">
      <c r="A100" s="1" t="s">
        <v>401</v>
      </c>
      <c r="B100" s="4">
        <v>0</v>
      </c>
    </row>
    <row x14ac:dyDescent="0.25" r="101" customHeight="1" ht="18.75">
      <c r="A101" s="1" t="s">
        <v>1468</v>
      </c>
      <c r="B101" s="4">
        <v>0</v>
      </c>
    </row>
    <row x14ac:dyDescent="0.25" r="102" customHeight="1" ht="18.75">
      <c r="A102" s="1" t="s">
        <v>4546</v>
      </c>
      <c r="B102" s="4">
        <v>0</v>
      </c>
    </row>
    <row x14ac:dyDescent="0.25" r="103" customHeight="1" ht="18.75">
      <c r="A103" s="1" t="s">
        <v>939</v>
      </c>
      <c r="B103" s="4">
        <v>0</v>
      </c>
    </row>
    <row x14ac:dyDescent="0.25" r="104" customHeight="1" ht="18.75">
      <c r="A104" s="1" t="s">
        <v>1455</v>
      </c>
      <c r="B104" s="4">
        <v>0</v>
      </c>
    </row>
    <row x14ac:dyDescent="0.25" r="105" customHeight="1" ht="18.75">
      <c r="A105" s="1" t="s">
        <v>1385</v>
      </c>
      <c r="B105" s="4">
        <v>0</v>
      </c>
    </row>
    <row x14ac:dyDescent="0.25" r="106" customHeight="1" ht="18.75">
      <c r="A106" s="1" t="s">
        <v>1472</v>
      </c>
      <c r="B106" s="4">
        <v>0</v>
      </c>
    </row>
    <row x14ac:dyDescent="0.25" r="107" customHeight="1" ht="18.75">
      <c r="A107" s="1" t="s">
        <v>1511</v>
      </c>
      <c r="B107" s="4">
        <v>0</v>
      </c>
    </row>
    <row x14ac:dyDescent="0.25" r="108" customHeight="1" ht="18.75">
      <c r="A108" s="1" t="s">
        <v>624</v>
      </c>
      <c r="B108" s="4">
        <v>1</v>
      </c>
    </row>
    <row x14ac:dyDescent="0.25" r="109" customHeight="1" ht="18.75">
      <c r="A109" s="1" t="s">
        <v>1416</v>
      </c>
      <c r="B109" s="4">
        <v>0</v>
      </c>
    </row>
    <row x14ac:dyDescent="0.25" r="110" customHeight="1" ht="18.75">
      <c r="A110" s="1" t="s">
        <v>1238</v>
      </c>
      <c r="B110" s="4">
        <v>1</v>
      </c>
    </row>
    <row x14ac:dyDescent="0.25" r="111" customHeight="1" ht="18.75">
      <c r="A111" s="1" t="s">
        <v>1318</v>
      </c>
      <c r="B111" s="4">
        <v>0</v>
      </c>
    </row>
    <row x14ac:dyDescent="0.25" r="112" customHeight="1" ht="18.75">
      <c r="A112" s="1" t="s">
        <v>950</v>
      </c>
      <c r="B112" s="4">
        <v>0</v>
      </c>
    </row>
    <row x14ac:dyDescent="0.25" r="113" customHeight="1" ht="18.75">
      <c r="A113" s="1" t="s">
        <v>1474</v>
      </c>
      <c r="B113" s="4">
        <v>0</v>
      </c>
    </row>
    <row x14ac:dyDescent="0.25" r="114" customHeight="1" ht="18.75">
      <c r="A114" s="1" t="s">
        <v>1210</v>
      </c>
      <c r="B114" s="4">
        <v>0</v>
      </c>
    </row>
    <row x14ac:dyDescent="0.25" r="115" customHeight="1" ht="18.75">
      <c r="A115" s="1" t="s">
        <v>996</v>
      </c>
      <c r="B115" s="4">
        <v>1</v>
      </c>
    </row>
    <row x14ac:dyDescent="0.25" r="116" customHeight="1" ht="18.75">
      <c r="A116" s="1" t="s">
        <v>956</v>
      </c>
      <c r="B116" s="4">
        <v>0</v>
      </c>
    </row>
    <row x14ac:dyDescent="0.25" r="117" customHeight="1" ht="18.75">
      <c r="A117" s="1" t="s">
        <v>519</v>
      </c>
      <c r="B117" s="4">
        <v>0</v>
      </c>
    </row>
    <row x14ac:dyDescent="0.25" r="118" customHeight="1" ht="18.75">
      <c r="A118" s="1" t="s">
        <v>548</v>
      </c>
      <c r="B118" s="4">
        <v>0</v>
      </c>
    </row>
    <row x14ac:dyDescent="0.25" r="119" customHeight="1" ht="18.75">
      <c r="A119" s="1" t="s">
        <v>1699</v>
      </c>
      <c r="B119" s="4">
        <v>0</v>
      </c>
    </row>
    <row x14ac:dyDescent="0.25" r="120" customHeight="1" ht="18.75">
      <c r="A120" s="1" t="s">
        <v>461</v>
      </c>
      <c r="B120" s="4">
        <v>22</v>
      </c>
    </row>
    <row x14ac:dyDescent="0.25" r="121" customHeight="1" ht="18.75">
      <c r="A121" s="1" t="s">
        <v>1054</v>
      </c>
      <c r="B121" s="4">
        <v>3</v>
      </c>
    </row>
    <row x14ac:dyDescent="0.25" r="122" customHeight="1" ht="18.75">
      <c r="A122" s="1" t="s">
        <v>577</v>
      </c>
      <c r="B122" s="4">
        <v>2</v>
      </c>
    </row>
    <row x14ac:dyDescent="0.25" r="123" customHeight="1" ht="18.75">
      <c r="A123" s="1" t="s">
        <v>1584</v>
      </c>
      <c r="B123" s="4">
        <v>6</v>
      </c>
    </row>
    <row x14ac:dyDescent="0.25" r="124" customHeight="1" ht="18.75">
      <c r="A124" s="1" t="s">
        <v>1144</v>
      </c>
      <c r="B124" s="4">
        <v>2</v>
      </c>
    </row>
    <row x14ac:dyDescent="0.25" r="125" customHeight="1" ht="18.75">
      <c r="A125" s="1" t="s">
        <v>3312</v>
      </c>
      <c r="B125" s="4">
        <v>0</v>
      </c>
    </row>
    <row x14ac:dyDescent="0.25" r="126" customHeight="1" ht="18.75">
      <c r="A126" s="1" t="s">
        <v>1467</v>
      </c>
      <c r="B126" s="4">
        <v>2</v>
      </c>
    </row>
    <row x14ac:dyDescent="0.25" r="127" customHeight="1" ht="18.75">
      <c r="A127" s="1" t="s">
        <v>498</v>
      </c>
      <c r="B127" s="4">
        <v>0</v>
      </c>
    </row>
    <row x14ac:dyDescent="0.25" r="128" customHeight="1" ht="18.75">
      <c r="A128" s="1" t="s">
        <v>415</v>
      </c>
      <c r="B128" s="4">
        <v>0</v>
      </c>
    </row>
    <row x14ac:dyDescent="0.25" r="129" customHeight="1" ht="18.75">
      <c r="A129" s="1" t="s">
        <v>3082</v>
      </c>
      <c r="B129" s="4">
        <v>0</v>
      </c>
    </row>
    <row x14ac:dyDescent="0.25" r="130" customHeight="1" ht="18.75">
      <c r="A130" s="1" t="s">
        <v>446</v>
      </c>
      <c r="B130" s="4">
        <v>0</v>
      </c>
    </row>
    <row x14ac:dyDescent="0.25" r="131" customHeight="1" ht="18.75">
      <c r="A131" s="1" t="s">
        <v>2732</v>
      </c>
      <c r="B131" s="4">
        <v>0</v>
      </c>
    </row>
    <row x14ac:dyDescent="0.25" r="132" customHeight="1" ht="18.75">
      <c r="A132" s="1" t="s">
        <v>467</v>
      </c>
      <c r="B132" s="4">
        <v>0</v>
      </c>
    </row>
    <row x14ac:dyDescent="0.25" r="133" customHeight="1" ht="18.75">
      <c r="A133" s="1" t="s">
        <v>820</v>
      </c>
      <c r="B133" s="4">
        <v>0</v>
      </c>
    </row>
    <row x14ac:dyDescent="0.25" r="134" customHeight="1" ht="18.75">
      <c r="A134" s="1" t="s">
        <v>695</v>
      </c>
      <c r="B134" s="4">
        <v>0</v>
      </c>
    </row>
    <row x14ac:dyDescent="0.25" r="135" customHeight="1" ht="18.75">
      <c r="A135" s="1" t="s">
        <v>1666</v>
      </c>
      <c r="B135" s="4">
        <v>0</v>
      </c>
    </row>
    <row x14ac:dyDescent="0.25" r="136" customHeight="1" ht="18.75">
      <c r="A136" s="1" t="s">
        <v>495</v>
      </c>
      <c r="B136" s="4">
        <v>0</v>
      </c>
    </row>
    <row x14ac:dyDescent="0.25" r="137" customHeight="1" ht="18.75">
      <c r="A137" s="1" t="s">
        <v>878</v>
      </c>
      <c r="B137" s="4">
        <v>5</v>
      </c>
    </row>
    <row x14ac:dyDescent="0.25" r="138" customHeight="1" ht="18.75">
      <c r="A138" s="1" t="s">
        <v>864</v>
      </c>
      <c r="B138" s="4">
        <v>9</v>
      </c>
    </row>
    <row x14ac:dyDescent="0.25" r="139" customHeight="1" ht="18.75">
      <c r="A139" s="1" t="s">
        <v>1034</v>
      </c>
      <c r="B139" s="4">
        <v>0</v>
      </c>
    </row>
    <row x14ac:dyDescent="0.25" r="140" customHeight="1" ht="18.75">
      <c r="A140" s="1" t="s">
        <v>1516</v>
      </c>
      <c r="B140" s="4">
        <v>0</v>
      </c>
    </row>
    <row x14ac:dyDescent="0.25" r="141" customHeight="1" ht="18.75">
      <c r="A141" s="1" t="s">
        <v>1555</v>
      </c>
      <c r="B141" s="4">
        <v>2</v>
      </c>
    </row>
    <row x14ac:dyDescent="0.25" r="142" customHeight="1" ht="18.75">
      <c r="A142" s="1" t="s">
        <v>701</v>
      </c>
      <c r="B142" s="4">
        <v>0</v>
      </c>
    </row>
    <row x14ac:dyDescent="0.25" r="143" customHeight="1" ht="18.75">
      <c r="A143" s="1" t="s">
        <v>1609</v>
      </c>
      <c r="B143" s="4">
        <v>0</v>
      </c>
    </row>
    <row x14ac:dyDescent="0.25" r="144" customHeight="1" ht="18.75">
      <c r="A144" s="1" t="s">
        <v>854</v>
      </c>
      <c r="B144" s="4">
        <v>0</v>
      </c>
    </row>
    <row x14ac:dyDescent="0.25" r="145" customHeight="1" ht="18.75">
      <c r="A145" s="1" t="s">
        <v>711</v>
      </c>
      <c r="B145" s="4">
        <v>0</v>
      </c>
    </row>
    <row x14ac:dyDescent="0.25" r="146" customHeight="1" ht="18.75">
      <c r="A146" s="1" t="s">
        <v>1440</v>
      </c>
      <c r="B146" s="4">
        <v>0</v>
      </c>
    </row>
    <row x14ac:dyDescent="0.25" r="147" customHeight="1" ht="18.75">
      <c r="A147" s="1" t="s">
        <v>4547</v>
      </c>
      <c r="B147" s="4">
        <v>0</v>
      </c>
    </row>
    <row x14ac:dyDescent="0.25" r="148" customHeight="1" ht="18.75">
      <c r="A148" s="1" t="s">
        <v>1427</v>
      </c>
      <c r="B148" s="4">
        <v>0</v>
      </c>
    </row>
    <row x14ac:dyDescent="0.25" r="149" customHeight="1" ht="18.75">
      <c r="A149" s="1" t="s">
        <v>745</v>
      </c>
      <c r="B149" s="4">
        <v>0</v>
      </c>
    </row>
    <row x14ac:dyDescent="0.25" r="150" customHeight="1" ht="18.75">
      <c r="A150" s="1" t="s">
        <v>726</v>
      </c>
      <c r="B150" s="4">
        <v>9</v>
      </c>
    </row>
    <row x14ac:dyDescent="0.25" r="151" customHeight="1" ht="18.75">
      <c r="A151" s="1" t="s">
        <v>1415</v>
      </c>
      <c r="B151" s="4">
        <v>0</v>
      </c>
    </row>
    <row x14ac:dyDescent="0.25" r="152" customHeight="1" ht="18.75">
      <c r="A152" s="1" t="s">
        <v>4548</v>
      </c>
      <c r="B152" s="4">
        <v>0</v>
      </c>
    </row>
    <row x14ac:dyDescent="0.25" r="153" customHeight="1" ht="18.75">
      <c r="A153" s="1" t="s">
        <v>1319</v>
      </c>
      <c r="B153" s="4">
        <v>2</v>
      </c>
    </row>
    <row x14ac:dyDescent="0.25" r="154" customHeight="1" ht="18.75">
      <c r="A154" s="1" t="s">
        <v>1083</v>
      </c>
      <c r="B154" s="4">
        <v>0</v>
      </c>
    </row>
    <row x14ac:dyDescent="0.25" r="155" customHeight="1" ht="18.75">
      <c r="A155" s="1" t="s">
        <v>1435</v>
      </c>
      <c r="B155" s="4">
        <v>1</v>
      </c>
    </row>
    <row x14ac:dyDescent="0.25" r="156" customHeight="1" ht="18.75">
      <c r="A156" s="1" t="s">
        <v>1171</v>
      </c>
      <c r="B156" s="4">
        <v>0</v>
      </c>
    </row>
    <row x14ac:dyDescent="0.25" r="157" customHeight="1" ht="18.75">
      <c r="A157" s="1" t="s">
        <v>693</v>
      </c>
      <c r="B157" s="4">
        <v>6</v>
      </c>
    </row>
    <row x14ac:dyDescent="0.25" r="158" customHeight="1" ht="18.75">
      <c r="A158" s="1" t="s">
        <v>946</v>
      </c>
      <c r="B158" s="4">
        <v>1</v>
      </c>
    </row>
    <row x14ac:dyDescent="0.25" r="159" customHeight="1" ht="18.75">
      <c r="A159" s="1" t="s">
        <v>1135</v>
      </c>
      <c r="B159" s="4">
        <v>0</v>
      </c>
    </row>
    <row x14ac:dyDescent="0.25" r="160" customHeight="1" ht="18.75">
      <c r="A160" s="1" t="s">
        <v>1551</v>
      </c>
      <c r="B160" s="4">
        <v>0</v>
      </c>
    </row>
    <row x14ac:dyDescent="0.25" r="161" customHeight="1" ht="18.75">
      <c r="A161" s="1" t="s">
        <v>785</v>
      </c>
      <c r="B161" s="4">
        <v>0</v>
      </c>
    </row>
    <row x14ac:dyDescent="0.25" r="162" customHeight="1" ht="18.75">
      <c r="A162" s="1" t="s">
        <v>3294</v>
      </c>
      <c r="B162" s="4">
        <v>0</v>
      </c>
    </row>
    <row x14ac:dyDescent="0.25" r="163" customHeight="1" ht="18.75">
      <c r="A163" s="1" t="s">
        <v>1717</v>
      </c>
      <c r="B163" s="4">
        <v>0</v>
      </c>
    </row>
    <row x14ac:dyDescent="0.25" r="164" customHeight="1" ht="18.75">
      <c r="A164" s="1" t="s">
        <v>4549</v>
      </c>
      <c r="B164" s="4">
        <v>0</v>
      </c>
    </row>
    <row x14ac:dyDescent="0.25" r="165" customHeight="1" ht="18.75">
      <c r="A165" s="1" t="s">
        <v>1340</v>
      </c>
      <c r="B165" s="4">
        <v>0</v>
      </c>
    </row>
    <row x14ac:dyDescent="0.25" r="166" customHeight="1" ht="18.75">
      <c r="A166" s="1" t="s">
        <v>1482</v>
      </c>
      <c r="B166" s="4">
        <v>0</v>
      </c>
    </row>
    <row x14ac:dyDescent="0.25" r="167" customHeight="1" ht="18.75">
      <c r="A167" s="1" t="s">
        <v>543</v>
      </c>
      <c r="B167" s="4">
        <v>0</v>
      </c>
    </row>
    <row x14ac:dyDescent="0.25" r="168" customHeight="1" ht="18.75">
      <c r="A168" s="1" t="s">
        <v>1351</v>
      </c>
      <c r="B168" s="4">
        <v>0</v>
      </c>
    </row>
    <row x14ac:dyDescent="0.25" r="169" customHeight="1" ht="18.75">
      <c r="A169" s="1" t="s">
        <v>1718</v>
      </c>
      <c r="B169" s="4">
        <v>0</v>
      </c>
    </row>
    <row x14ac:dyDescent="0.25" r="170" customHeight="1" ht="18.75">
      <c r="A170" s="1" t="s">
        <v>1097</v>
      </c>
      <c r="B170" s="4">
        <v>5</v>
      </c>
    </row>
    <row x14ac:dyDescent="0.25" r="171" customHeight="1" ht="18.75">
      <c r="A171" s="1" t="s">
        <v>1261</v>
      </c>
      <c r="B171" s="4">
        <v>1</v>
      </c>
    </row>
    <row x14ac:dyDescent="0.25" r="172" customHeight="1" ht="18.75">
      <c r="A172" s="1" t="s">
        <v>546</v>
      </c>
      <c r="B172" s="4">
        <v>0</v>
      </c>
    </row>
    <row x14ac:dyDescent="0.25" r="173" customHeight="1" ht="18.75">
      <c r="A173" s="1" t="s">
        <v>1431</v>
      </c>
      <c r="B173" s="4">
        <v>0</v>
      </c>
    </row>
    <row x14ac:dyDescent="0.25" r="174" customHeight="1" ht="18.75">
      <c r="A174" s="1" t="s">
        <v>1477</v>
      </c>
      <c r="B174" s="4">
        <v>0</v>
      </c>
    </row>
    <row x14ac:dyDescent="0.25" r="175" customHeight="1" ht="18.75">
      <c r="A175" s="1" t="s">
        <v>1173</v>
      </c>
      <c r="B175" s="4">
        <v>5</v>
      </c>
    </row>
    <row x14ac:dyDescent="0.25" r="176" customHeight="1" ht="18.75">
      <c r="A176" s="1" t="s">
        <v>853</v>
      </c>
      <c r="B176" s="4">
        <v>0</v>
      </c>
    </row>
    <row x14ac:dyDescent="0.25" r="177" customHeight="1" ht="18.75">
      <c r="A177" s="1" t="s">
        <v>676</v>
      </c>
      <c r="B177" s="4">
        <v>20</v>
      </c>
    </row>
    <row x14ac:dyDescent="0.25" r="178" customHeight="1" ht="18.75">
      <c r="A178" s="1" t="s">
        <v>941</v>
      </c>
      <c r="B178" s="4">
        <v>0</v>
      </c>
    </row>
    <row x14ac:dyDescent="0.25" r="179" customHeight="1" ht="18.75">
      <c r="A179" s="1" t="s">
        <v>356</v>
      </c>
      <c r="B179" s="4">
        <v>0</v>
      </c>
    </row>
    <row x14ac:dyDescent="0.25" r="180" customHeight="1" ht="18.75">
      <c r="A180" s="1" t="s">
        <v>1713</v>
      </c>
      <c r="B180" s="4">
        <v>0</v>
      </c>
    </row>
    <row x14ac:dyDescent="0.25" r="181" customHeight="1" ht="18.75">
      <c r="A181" s="1" t="s">
        <v>690</v>
      </c>
      <c r="B181" s="4">
        <v>8</v>
      </c>
    </row>
    <row x14ac:dyDescent="0.25" r="182" customHeight="1" ht="18.75">
      <c r="A182" s="1" t="s">
        <v>1115</v>
      </c>
      <c r="B182" s="4">
        <v>0</v>
      </c>
    </row>
    <row x14ac:dyDescent="0.25" r="183" customHeight="1" ht="18.75">
      <c r="A183" s="1" t="s">
        <v>764</v>
      </c>
      <c r="B183" s="4">
        <v>0</v>
      </c>
    </row>
    <row x14ac:dyDescent="0.25" r="184" customHeight="1" ht="18.75">
      <c r="A184" s="1" t="s">
        <v>640</v>
      </c>
      <c r="B184" s="4">
        <v>5</v>
      </c>
    </row>
    <row x14ac:dyDescent="0.25" r="185" customHeight="1" ht="18.75">
      <c r="A185" s="1" t="s">
        <v>982</v>
      </c>
      <c r="B185" s="4">
        <v>0</v>
      </c>
    </row>
    <row x14ac:dyDescent="0.25" r="186" customHeight="1" ht="18.75">
      <c r="A186" s="1" t="s">
        <v>1486</v>
      </c>
      <c r="B186" s="4">
        <v>0</v>
      </c>
    </row>
    <row x14ac:dyDescent="0.25" r="187" customHeight="1" ht="18.75">
      <c r="A187" s="1" t="s">
        <v>545</v>
      </c>
      <c r="B187" s="4">
        <v>0</v>
      </c>
    </row>
    <row x14ac:dyDescent="0.25" r="188" customHeight="1" ht="18.75">
      <c r="A188" s="1" t="s">
        <v>600</v>
      </c>
      <c r="B188" s="4">
        <v>0</v>
      </c>
    </row>
    <row x14ac:dyDescent="0.25" r="189" customHeight="1" ht="18.75">
      <c r="A189" s="1" t="s">
        <v>4521</v>
      </c>
      <c r="B189" s="4">
        <v>0</v>
      </c>
    </row>
    <row x14ac:dyDescent="0.25" r="190" customHeight="1" ht="18.75">
      <c r="A190" s="1" t="s">
        <v>398</v>
      </c>
      <c r="B190" s="4">
        <v>0</v>
      </c>
    </row>
    <row x14ac:dyDescent="0.25" r="191" customHeight="1" ht="18.75">
      <c r="A191" s="1" t="s">
        <v>1365</v>
      </c>
      <c r="B191" s="4">
        <v>0</v>
      </c>
    </row>
    <row x14ac:dyDescent="0.25" r="192" customHeight="1" ht="18.75">
      <c r="A192" s="1" t="s">
        <v>1546</v>
      </c>
      <c r="B192" s="4">
        <v>0</v>
      </c>
    </row>
    <row x14ac:dyDescent="0.25" r="193" customHeight="1" ht="18.75">
      <c r="A193" s="1" t="s">
        <v>1627</v>
      </c>
      <c r="B193" s="4">
        <v>1</v>
      </c>
    </row>
    <row x14ac:dyDescent="0.25" r="194" customHeight="1" ht="18.75">
      <c r="A194" s="1" t="s">
        <v>1650</v>
      </c>
      <c r="B194" s="4">
        <v>0</v>
      </c>
    </row>
    <row x14ac:dyDescent="0.25" r="195" customHeight="1" ht="18.75">
      <c r="A195" s="1" t="s">
        <v>1320</v>
      </c>
      <c r="B195" s="4">
        <v>0</v>
      </c>
    </row>
    <row x14ac:dyDescent="0.25" r="196" customHeight="1" ht="18.75">
      <c r="A196" s="1" t="s">
        <v>373</v>
      </c>
      <c r="B196" s="4">
        <v>1</v>
      </c>
    </row>
    <row x14ac:dyDescent="0.25" r="197" customHeight="1" ht="18.75">
      <c r="A197" s="1" t="s">
        <v>1226</v>
      </c>
      <c r="B197" s="4">
        <v>0</v>
      </c>
    </row>
    <row x14ac:dyDescent="0.25" r="198" customHeight="1" ht="18.75">
      <c r="A198" s="1" t="s">
        <v>1180</v>
      </c>
      <c r="B198" s="4">
        <v>0</v>
      </c>
    </row>
    <row x14ac:dyDescent="0.25" r="199" customHeight="1" ht="18.75">
      <c r="A199" s="1" t="s">
        <v>775</v>
      </c>
      <c r="B199" s="4">
        <v>0</v>
      </c>
    </row>
    <row x14ac:dyDescent="0.25" r="200" customHeight="1" ht="18.75">
      <c r="A200" s="1" t="s">
        <v>375</v>
      </c>
      <c r="B200" s="4">
        <v>8</v>
      </c>
    </row>
    <row x14ac:dyDescent="0.25" r="201" customHeight="1" ht="18.75">
      <c r="A201" s="1" t="s">
        <v>642</v>
      </c>
      <c r="B201" s="4">
        <v>2</v>
      </c>
    </row>
    <row x14ac:dyDescent="0.25" r="202" customHeight="1" ht="18.75">
      <c r="A202" s="1" t="s">
        <v>1213</v>
      </c>
      <c r="B202" s="4">
        <v>2</v>
      </c>
    </row>
    <row x14ac:dyDescent="0.25" r="203" customHeight="1" ht="18.75">
      <c r="A203" s="1" t="s">
        <v>1023</v>
      </c>
      <c r="B203" s="4">
        <v>2</v>
      </c>
    </row>
    <row x14ac:dyDescent="0.25" r="204" customHeight="1" ht="18.75">
      <c r="A204" s="1" t="s">
        <v>1528</v>
      </c>
      <c r="B204" s="4">
        <v>0</v>
      </c>
    </row>
    <row x14ac:dyDescent="0.25" r="205" customHeight="1" ht="18.75">
      <c r="A205" s="1" t="s">
        <v>489</v>
      </c>
      <c r="B205" s="4">
        <v>0</v>
      </c>
    </row>
    <row x14ac:dyDescent="0.25" r="206" customHeight="1" ht="18.75">
      <c r="A206" s="1" t="s">
        <v>1565</v>
      </c>
      <c r="B206" s="4">
        <v>10</v>
      </c>
    </row>
    <row x14ac:dyDescent="0.25" r="207" customHeight="1" ht="18.75">
      <c r="A207" s="1" t="s">
        <v>1691</v>
      </c>
      <c r="B207" s="4">
        <v>0</v>
      </c>
    </row>
    <row x14ac:dyDescent="0.25" r="208" customHeight="1" ht="18.75">
      <c r="A208" s="1" t="s">
        <v>1421</v>
      </c>
      <c r="B208" s="4">
        <v>0</v>
      </c>
    </row>
    <row x14ac:dyDescent="0.25" r="209" customHeight="1" ht="18.75">
      <c r="A209" s="1" t="s">
        <v>1619</v>
      </c>
      <c r="B209" s="4">
        <v>0</v>
      </c>
    </row>
    <row x14ac:dyDescent="0.25" r="210" customHeight="1" ht="18.75">
      <c r="A210" s="1" t="s">
        <v>555</v>
      </c>
      <c r="B210" s="4">
        <v>0</v>
      </c>
    </row>
    <row x14ac:dyDescent="0.25" r="211" customHeight="1" ht="18.75">
      <c r="A211" s="1" t="s">
        <v>4503</v>
      </c>
      <c r="B211" s="4">
        <v>0</v>
      </c>
    </row>
    <row x14ac:dyDescent="0.25" r="212" customHeight="1" ht="18.75">
      <c r="A212" s="1" t="s">
        <v>1505</v>
      </c>
      <c r="B212" s="4">
        <v>4</v>
      </c>
    </row>
    <row x14ac:dyDescent="0.25" r="213" customHeight="1" ht="18.75">
      <c r="A213" s="1" t="s">
        <v>4550</v>
      </c>
      <c r="B213" s="4">
        <v>0</v>
      </c>
    </row>
    <row x14ac:dyDescent="0.25" r="214" customHeight="1" ht="18.75">
      <c r="A214" s="1" t="s">
        <v>990</v>
      </c>
      <c r="B214" s="4">
        <v>4</v>
      </c>
    </row>
    <row x14ac:dyDescent="0.25" r="215" customHeight="1" ht="18.75">
      <c r="A215" s="1" t="s">
        <v>4551</v>
      </c>
      <c r="B215" s="4">
        <v>0</v>
      </c>
    </row>
    <row x14ac:dyDescent="0.25" r="216" customHeight="1" ht="18.75">
      <c r="A216" s="1" t="s">
        <v>547</v>
      </c>
      <c r="B216" s="4">
        <v>0</v>
      </c>
    </row>
    <row x14ac:dyDescent="0.25" r="217" customHeight="1" ht="18.75">
      <c r="A217" s="1" t="s">
        <v>1396</v>
      </c>
      <c r="B217" s="4">
        <v>0</v>
      </c>
    </row>
    <row x14ac:dyDescent="0.25" r="218" customHeight="1" ht="18.75">
      <c r="A218" s="1" t="s">
        <v>665</v>
      </c>
      <c r="B218" s="4">
        <v>2</v>
      </c>
    </row>
    <row x14ac:dyDescent="0.25" r="219" customHeight="1" ht="18.75">
      <c r="A219" s="1" t="s">
        <v>2838</v>
      </c>
      <c r="B219" s="4">
        <v>0</v>
      </c>
    </row>
    <row x14ac:dyDescent="0.25" r="220" customHeight="1" ht="18.75">
      <c r="A220" s="1" t="s">
        <v>1379</v>
      </c>
      <c r="B220" s="4">
        <v>0</v>
      </c>
    </row>
    <row x14ac:dyDescent="0.25" r="221" customHeight="1" ht="18.75">
      <c r="A221" s="1" t="s">
        <v>1064</v>
      </c>
      <c r="B221" s="4">
        <v>0</v>
      </c>
    </row>
    <row x14ac:dyDescent="0.25" r="222" customHeight="1" ht="18.75">
      <c r="A222" s="1" t="s">
        <v>1680</v>
      </c>
      <c r="B222" s="4">
        <v>0</v>
      </c>
    </row>
    <row x14ac:dyDescent="0.25" r="223" customHeight="1" ht="18.75">
      <c r="A223" s="1" t="s">
        <v>1419</v>
      </c>
      <c r="B223" s="4">
        <v>1</v>
      </c>
    </row>
    <row x14ac:dyDescent="0.25" r="224" customHeight="1" ht="18.75">
      <c r="A224" s="1" t="s">
        <v>1488</v>
      </c>
      <c r="B224" s="4">
        <v>2</v>
      </c>
    </row>
    <row x14ac:dyDescent="0.25" r="225" customHeight="1" ht="18.75">
      <c r="A225" s="1" t="s">
        <v>1095</v>
      </c>
      <c r="B225" s="4">
        <v>0</v>
      </c>
    </row>
    <row x14ac:dyDescent="0.25" r="226" customHeight="1" ht="18.75">
      <c r="A226" s="1" t="s">
        <v>4552</v>
      </c>
      <c r="B226" s="4">
        <v>0</v>
      </c>
    </row>
    <row x14ac:dyDescent="0.25" r="227" customHeight="1" ht="18.75">
      <c r="A227" s="1" t="s">
        <v>957</v>
      </c>
      <c r="B227" s="4">
        <v>0</v>
      </c>
    </row>
    <row x14ac:dyDescent="0.25" r="228" customHeight="1" ht="18.75">
      <c r="A228" s="1" t="s">
        <v>783</v>
      </c>
      <c r="B228" s="4">
        <v>1</v>
      </c>
    </row>
    <row x14ac:dyDescent="0.25" r="229" customHeight="1" ht="18.75">
      <c r="A229" s="1" t="s">
        <v>535</v>
      </c>
      <c r="B229" s="4">
        <v>2</v>
      </c>
    </row>
    <row x14ac:dyDescent="0.25" r="230" customHeight="1" ht="18.75">
      <c r="A230" s="1" t="s">
        <v>457</v>
      </c>
      <c r="B230" s="4">
        <v>1</v>
      </c>
    </row>
    <row x14ac:dyDescent="0.25" r="231" customHeight="1" ht="18.75">
      <c r="A231" s="1" t="s">
        <v>1499</v>
      </c>
      <c r="B231" s="4">
        <v>0</v>
      </c>
    </row>
    <row x14ac:dyDescent="0.25" r="232" customHeight="1" ht="18.75">
      <c r="A232" s="1" t="s">
        <v>1552</v>
      </c>
      <c r="B232" s="4">
        <v>3</v>
      </c>
    </row>
    <row x14ac:dyDescent="0.25" r="233" customHeight="1" ht="18.75">
      <c r="A233" s="1" t="s">
        <v>1147</v>
      </c>
      <c r="B233" s="4">
        <v>7</v>
      </c>
    </row>
    <row x14ac:dyDescent="0.25" r="234" customHeight="1" ht="18.75">
      <c r="A234" s="1" t="s">
        <v>1523</v>
      </c>
      <c r="B234" s="4">
        <v>0</v>
      </c>
    </row>
    <row x14ac:dyDescent="0.25" r="235" customHeight="1" ht="18.75">
      <c r="A235" s="1" t="s">
        <v>4553</v>
      </c>
      <c r="B235" s="4">
        <v>0</v>
      </c>
    </row>
    <row x14ac:dyDescent="0.25" r="236" customHeight="1" ht="18.75">
      <c r="A236" s="1" t="s">
        <v>1684</v>
      </c>
      <c r="B236" s="4">
        <v>0</v>
      </c>
    </row>
    <row x14ac:dyDescent="0.25" r="237" customHeight="1" ht="18.75">
      <c r="A237" s="1" t="s">
        <v>788</v>
      </c>
      <c r="B237" s="4">
        <v>0</v>
      </c>
    </row>
    <row x14ac:dyDescent="0.25" r="238" customHeight="1" ht="18.75">
      <c r="A238" s="1" t="s">
        <v>4554</v>
      </c>
      <c r="B238" s="4">
        <v>0</v>
      </c>
    </row>
    <row x14ac:dyDescent="0.25" r="239" customHeight="1" ht="18.75">
      <c r="A239" s="1" t="s">
        <v>1307</v>
      </c>
      <c r="B239" s="4">
        <v>0</v>
      </c>
    </row>
    <row x14ac:dyDescent="0.25" r="240" customHeight="1" ht="18.75">
      <c r="A240" s="1" t="s">
        <v>4504</v>
      </c>
      <c r="B240" s="4">
        <v>0</v>
      </c>
    </row>
    <row x14ac:dyDescent="0.25" r="241" customHeight="1" ht="18.75">
      <c r="A241" s="1" t="s">
        <v>896</v>
      </c>
      <c r="B241" s="4">
        <v>0</v>
      </c>
    </row>
    <row x14ac:dyDescent="0.25" r="242" customHeight="1" ht="18.75">
      <c r="A242" s="1" t="s">
        <v>1317</v>
      </c>
      <c r="B242" s="4">
        <v>0</v>
      </c>
    </row>
    <row x14ac:dyDescent="0.25" r="243" customHeight="1" ht="18.75">
      <c r="A243" s="1" t="s">
        <v>1186</v>
      </c>
      <c r="B243" s="4">
        <v>0</v>
      </c>
    </row>
    <row x14ac:dyDescent="0.25" r="244" customHeight="1" ht="18.75">
      <c r="A244" s="1" t="s">
        <v>890</v>
      </c>
      <c r="B244" s="4">
        <v>0</v>
      </c>
    </row>
    <row x14ac:dyDescent="0.25" r="245" customHeight="1" ht="18.75">
      <c r="A245" s="1" t="s">
        <v>648</v>
      </c>
      <c r="B245" s="4">
        <v>3</v>
      </c>
    </row>
    <row x14ac:dyDescent="0.25" r="246" customHeight="1" ht="18.75">
      <c r="A246" s="1" t="s">
        <v>1715</v>
      </c>
      <c r="B246" s="4">
        <v>0</v>
      </c>
    </row>
    <row x14ac:dyDescent="0.25" r="247" customHeight="1" ht="18.75">
      <c r="A247" s="1" t="s">
        <v>483</v>
      </c>
      <c r="B247" s="4">
        <v>4</v>
      </c>
    </row>
    <row x14ac:dyDescent="0.25" r="248" customHeight="1" ht="18.75">
      <c r="A248" s="1" t="s">
        <v>475</v>
      </c>
      <c r="B248" s="4">
        <v>1</v>
      </c>
    </row>
    <row x14ac:dyDescent="0.25" r="249" customHeight="1" ht="18.75">
      <c r="A249" s="1" t="s">
        <v>887</v>
      </c>
      <c r="B249" s="4">
        <v>0</v>
      </c>
    </row>
    <row x14ac:dyDescent="0.25" r="250" customHeight="1" ht="18.75">
      <c r="A250" s="1" t="s">
        <v>1330</v>
      </c>
      <c r="B250" s="4">
        <v>0</v>
      </c>
    </row>
    <row x14ac:dyDescent="0.25" r="251" customHeight="1" ht="18.75">
      <c r="A251" s="1" t="s">
        <v>1534</v>
      </c>
      <c r="B251" s="4">
        <v>0</v>
      </c>
    </row>
    <row x14ac:dyDescent="0.25" r="252" customHeight="1" ht="18.75">
      <c r="A252" s="1" t="s">
        <v>1561</v>
      </c>
      <c r="B252" s="4">
        <v>9</v>
      </c>
    </row>
    <row x14ac:dyDescent="0.25" r="253" customHeight="1" ht="18.75">
      <c r="A253" s="1" t="s">
        <v>4555</v>
      </c>
      <c r="B253" s="4">
        <v>0</v>
      </c>
    </row>
    <row x14ac:dyDescent="0.25" r="254" customHeight="1" ht="18.75">
      <c r="A254" s="1" t="s">
        <v>752</v>
      </c>
      <c r="B254" s="4">
        <v>0</v>
      </c>
    </row>
    <row x14ac:dyDescent="0.25" r="255" customHeight="1" ht="18.75">
      <c r="A255" s="1" t="s">
        <v>1236</v>
      </c>
      <c r="B255" s="4">
        <v>0</v>
      </c>
    </row>
    <row x14ac:dyDescent="0.25" r="256" customHeight="1" ht="18.75">
      <c r="A256" s="1" t="s">
        <v>1035</v>
      </c>
      <c r="B256" s="4">
        <v>0</v>
      </c>
    </row>
    <row x14ac:dyDescent="0.25" r="257" customHeight="1" ht="18.75">
      <c r="A257" s="1" t="s">
        <v>722</v>
      </c>
      <c r="B257" s="4">
        <v>0</v>
      </c>
    </row>
    <row x14ac:dyDescent="0.25" r="258" customHeight="1" ht="18.75">
      <c r="A258" s="1" t="s">
        <v>643</v>
      </c>
      <c r="B258" s="4">
        <v>35</v>
      </c>
    </row>
    <row x14ac:dyDescent="0.25" r="259" customHeight="1" ht="18.75">
      <c r="A259" s="1" t="s">
        <v>1414</v>
      </c>
      <c r="B259" s="4">
        <v>0</v>
      </c>
    </row>
    <row x14ac:dyDescent="0.25" r="260" customHeight="1" ht="18.75">
      <c r="A260" s="1" t="s">
        <v>1257</v>
      </c>
      <c r="B260" s="4">
        <v>0</v>
      </c>
    </row>
    <row x14ac:dyDescent="0.25" r="261" customHeight="1" ht="18.75">
      <c r="A261" s="1" t="s">
        <v>1063</v>
      </c>
      <c r="B261" s="4">
        <v>3</v>
      </c>
    </row>
    <row x14ac:dyDescent="0.25" r="262" customHeight="1" ht="18.75">
      <c r="A262" s="1" t="s">
        <v>1692</v>
      </c>
      <c r="B262" s="4">
        <v>2</v>
      </c>
    </row>
    <row x14ac:dyDescent="0.25" r="263" customHeight="1" ht="18.75">
      <c r="A263" s="1" t="s">
        <v>889</v>
      </c>
      <c r="B263" s="4">
        <v>0</v>
      </c>
    </row>
    <row x14ac:dyDescent="0.25" r="264" customHeight="1" ht="18.75">
      <c r="A264" s="1" t="s">
        <v>1065</v>
      </c>
      <c r="B264" s="4">
        <v>4</v>
      </c>
    </row>
    <row x14ac:dyDescent="0.25" r="265" customHeight="1" ht="18.75">
      <c r="A265" s="1" t="s">
        <v>412</v>
      </c>
      <c r="B265" s="4">
        <v>0</v>
      </c>
    </row>
    <row x14ac:dyDescent="0.25" r="266" customHeight="1" ht="18.75">
      <c r="A266" s="1" t="s">
        <v>1638</v>
      </c>
      <c r="B266" s="4">
        <v>0</v>
      </c>
    </row>
    <row x14ac:dyDescent="0.25" r="267" customHeight="1" ht="18.75">
      <c r="A267" s="1" t="s">
        <v>1387</v>
      </c>
      <c r="B267" s="4">
        <v>0</v>
      </c>
    </row>
    <row x14ac:dyDescent="0.25" r="268" customHeight="1" ht="18.75">
      <c r="A268" s="1" t="s">
        <v>796</v>
      </c>
      <c r="B268" s="4">
        <v>1</v>
      </c>
    </row>
    <row x14ac:dyDescent="0.25" r="269" customHeight="1" ht="18.75">
      <c r="A269" s="1" t="s">
        <v>991</v>
      </c>
      <c r="B269" s="4">
        <v>0</v>
      </c>
    </row>
    <row x14ac:dyDescent="0.25" r="270" customHeight="1" ht="18.75">
      <c r="A270" s="1" t="s">
        <v>1201</v>
      </c>
      <c r="B270" s="4">
        <v>0</v>
      </c>
    </row>
    <row x14ac:dyDescent="0.25" r="271" customHeight="1" ht="18.75">
      <c r="A271" s="1" t="s">
        <v>559</v>
      </c>
      <c r="B271" s="4">
        <v>0</v>
      </c>
    </row>
    <row x14ac:dyDescent="0.25" r="272" customHeight="1" ht="18.75">
      <c r="A272" s="1" t="s">
        <v>1045</v>
      </c>
      <c r="B272" s="4">
        <v>0</v>
      </c>
    </row>
    <row x14ac:dyDescent="0.25" r="273" customHeight="1" ht="18.75">
      <c r="A273" s="1" t="s">
        <v>1377</v>
      </c>
      <c r="B273" s="4">
        <v>0</v>
      </c>
    </row>
    <row x14ac:dyDescent="0.25" r="274" customHeight="1" ht="18.75">
      <c r="A274" s="1" t="s">
        <v>686</v>
      </c>
      <c r="B274" s="4">
        <v>3</v>
      </c>
    </row>
    <row x14ac:dyDescent="0.25" r="275" customHeight="1" ht="18.75">
      <c r="A275" s="1" t="s">
        <v>1136</v>
      </c>
      <c r="B275" s="4">
        <v>0</v>
      </c>
    </row>
    <row x14ac:dyDescent="0.25" r="276" customHeight="1" ht="18.75">
      <c r="A276" s="1" t="s">
        <v>431</v>
      </c>
      <c r="B276" s="4">
        <v>1</v>
      </c>
    </row>
    <row x14ac:dyDescent="0.25" r="277" customHeight="1" ht="18.75">
      <c r="A277" s="1" t="s">
        <v>1128</v>
      </c>
      <c r="B277" s="4">
        <v>1</v>
      </c>
    </row>
    <row x14ac:dyDescent="0.25" r="278" customHeight="1" ht="18.75">
      <c r="A278" s="1" t="s">
        <v>894</v>
      </c>
      <c r="B278" s="4">
        <v>0</v>
      </c>
    </row>
    <row x14ac:dyDescent="0.25" r="279" customHeight="1" ht="18.75">
      <c r="A279" s="1" t="s">
        <v>725</v>
      </c>
      <c r="B279" s="4">
        <v>4</v>
      </c>
    </row>
    <row x14ac:dyDescent="0.25" r="280" customHeight="1" ht="18.75">
      <c r="A280" s="1" t="s">
        <v>1295</v>
      </c>
      <c r="B280" s="4">
        <v>15</v>
      </c>
    </row>
    <row x14ac:dyDescent="0.25" r="281" customHeight="1" ht="18.75">
      <c r="A281" s="1" t="s">
        <v>1043</v>
      </c>
      <c r="B281" s="4">
        <v>0</v>
      </c>
    </row>
    <row x14ac:dyDescent="0.25" r="282" customHeight="1" ht="18.75">
      <c r="A282" s="1" t="s">
        <v>1624</v>
      </c>
      <c r="B282" s="4">
        <v>0</v>
      </c>
    </row>
    <row x14ac:dyDescent="0.25" r="283" customHeight="1" ht="18.75">
      <c r="A283" s="1" t="s">
        <v>1085</v>
      </c>
      <c r="B283" s="4">
        <v>6</v>
      </c>
    </row>
    <row x14ac:dyDescent="0.25" r="284" customHeight="1" ht="18.75">
      <c r="A284" s="1" t="s">
        <v>813</v>
      </c>
      <c r="B284" s="4">
        <v>3</v>
      </c>
    </row>
    <row x14ac:dyDescent="0.25" r="285" customHeight="1" ht="18.75">
      <c r="A285" s="1" t="s">
        <v>1395</v>
      </c>
      <c r="B285" s="4">
        <v>0</v>
      </c>
    </row>
    <row x14ac:dyDescent="0.25" r="286" customHeight="1" ht="18.75">
      <c r="A286" s="1" t="s">
        <v>1397</v>
      </c>
      <c r="B286" s="4">
        <v>1</v>
      </c>
    </row>
    <row x14ac:dyDescent="0.25" r="287" customHeight="1" ht="18.75">
      <c r="A287" s="1" t="s">
        <v>4522</v>
      </c>
      <c r="B287" s="4">
        <v>0</v>
      </c>
    </row>
    <row x14ac:dyDescent="0.25" r="288" customHeight="1" ht="18.75">
      <c r="A288" s="1" t="s">
        <v>1304</v>
      </c>
      <c r="B288" s="4">
        <v>0</v>
      </c>
    </row>
    <row x14ac:dyDescent="0.25" r="289" customHeight="1" ht="18.75">
      <c r="A289" s="1" t="s">
        <v>970</v>
      </c>
      <c r="B289" s="4">
        <v>0</v>
      </c>
    </row>
    <row x14ac:dyDescent="0.25" r="290" customHeight="1" ht="18.75">
      <c r="A290" s="1" t="s">
        <v>3833</v>
      </c>
      <c r="B290" s="4">
        <v>0</v>
      </c>
    </row>
    <row x14ac:dyDescent="0.25" r="291" customHeight="1" ht="18.75">
      <c r="A291" s="1" t="s">
        <v>1256</v>
      </c>
      <c r="B291" s="4">
        <v>1</v>
      </c>
    </row>
    <row x14ac:dyDescent="0.25" r="292" customHeight="1" ht="18.75">
      <c r="A292" s="1" t="s">
        <v>1006</v>
      </c>
      <c r="B292" s="4">
        <v>1</v>
      </c>
    </row>
    <row x14ac:dyDescent="0.25" r="293" customHeight="1" ht="18.75">
      <c r="A293" s="1" t="s">
        <v>1373</v>
      </c>
      <c r="B293" s="4">
        <v>11</v>
      </c>
    </row>
    <row x14ac:dyDescent="0.25" r="294" customHeight="1" ht="18.75">
      <c r="A294" s="1" t="s">
        <v>1336</v>
      </c>
      <c r="B294" s="4">
        <v>0</v>
      </c>
    </row>
    <row x14ac:dyDescent="0.25" r="295" customHeight="1" ht="18.75">
      <c r="A295" s="1" t="s">
        <v>1222</v>
      </c>
      <c r="B295" s="4">
        <v>1</v>
      </c>
    </row>
    <row x14ac:dyDescent="0.25" r="296" customHeight="1" ht="18.75">
      <c r="A296" s="1" t="s">
        <v>1598</v>
      </c>
      <c r="B296" s="4">
        <v>1</v>
      </c>
    </row>
    <row x14ac:dyDescent="0.25" r="297" customHeight="1" ht="18.75">
      <c r="A297" s="1" t="s">
        <v>522</v>
      </c>
      <c r="B297" s="4">
        <v>1</v>
      </c>
    </row>
    <row x14ac:dyDescent="0.25" r="298" customHeight="1" ht="18.75">
      <c r="A298" s="1" t="s">
        <v>1496</v>
      </c>
      <c r="B298" s="4">
        <v>0</v>
      </c>
    </row>
    <row x14ac:dyDescent="0.25" r="299" customHeight="1" ht="18.75">
      <c r="A299" s="1" t="s">
        <v>1192</v>
      </c>
      <c r="B299" s="4">
        <v>1</v>
      </c>
    </row>
    <row x14ac:dyDescent="0.25" r="300" customHeight="1" ht="18.75">
      <c r="A300" s="1" t="s">
        <v>905</v>
      </c>
      <c r="B300" s="4">
        <v>5</v>
      </c>
    </row>
    <row x14ac:dyDescent="0.25" r="301" customHeight="1" ht="18.75">
      <c r="A301" s="1" t="s">
        <v>728</v>
      </c>
      <c r="B301" s="4">
        <v>0</v>
      </c>
    </row>
    <row x14ac:dyDescent="0.25" r="302" customHeight="1" ht="18.75">
      <c r="A302" s="1" t="s">
        <v>4556</v>
      </c>
      <c r="B302" s="4">
        <v>0</v>
      </c>
    </row>
    <row x14ac:dyDescent="0.25" r="303" customHeight="1" ht="18.75">
      <c r="A303" s="1" t="s">
        <v>1168</v>
      </c>
      <c r="B303" s="4">
        <v>0</v>
      </c>
    </row>
    <row x14ac:dyDescent="0.25" r="304" customHeight="1" ht="18.75">
      <c r="A304" s="1" t="s">
        <v>1562</v>
      </c>
      <c r="B304" s="4">
        <v>0</v>
      </c>
    </row>
    <row x14ac:dyDescent="0.25" r="305" customHeight="1" ht="18.75">
      <c r="A305" s="1" t="s">
        <v>772</v>
      </c>
      <c r="B305" s="4">
        <v>24</v>
      </c>
    </row>
    <row x14ac:dyDescent="0.25" r="306" customHeight="1" ht="18.75">
      <c r="A306" s="1" t="s">
        <v>528</v>
      </c>
      <c r="B306" s="4">
        <v>0</v>
      </c>
    </row>
    <row x14ac:dyDescent="0.25" r="307" customHeight="1" ht="18.75">
      <c r="A307" s="1" t="s">
        <v>1639</v>
      </c>
      <c r="B307" s="4">
        <v>1</v>
      </c>
    </row>
    <row x14ac:dyDescent="0.25" r="308" customHeight="1" ht="18.75">
      <c r="A308" s="1" t="s">
        <v>1392</v>
      </c>
      <c r="B308" s="4">
        <v>0</v>
      </c>
    </row>
    <row x14ac:dyDescent="0.25" r="309" customHeight="1" ht="18.75">
      <c r="A309" s="1" t="s">
        <v>696</v>
      </c>
      <c r="B309" s="4">
        <v>6</v>
      </c>
    </row>
    <row x14ac:dyDescent="0.25" r="310" customHeight="1" ht="18.75">
      <c r="A310" s="1" t="s">
        <v>1473</v>
      </c>
      <c r="B310" s="4">
        <v>0</v>
      </c>
    </row>
    <row x14ac:dyDescent="0.25" r="311" customHeight="1" ht="18.75">
      <c r="A311" s="1" t="s">
        <v>4557</v>
      </c>
      <c r="B311" s="4">
        <v>0</v>
      </c>
    </row>
    <row x14ac:dyDescent="0.25" r="312" customHeight="1" ht="18.75">
      <c r="A312" s="1" t="s">
        <v>949</v>
      </c>
      <c r="B312" s="4">
        <v>26</v>
      </c>
    </row>
    <row x14ac:dyDescent="0.25" r="313" customHeight="1" ht="18.75">
      <c r="A313" s="1" t="s">
        <v>384</v>
      </c>
      <c r="B313" s="4">
        <v>0</v>
      </c>
    </row>
    <row x14ac:dyDescent="0.25" r="314" customHeight="1" ht="18.75">
      <c r="A314" s="1" t="s">
        <v>627</v>
      </c>
      <c r="B314" s="4">
        <v>0</v>
      </c>
    </row>
    <row x14ac:dyDescent="0.25" r="315" customHeight="1" ht="18.75">
      <c r="A315" s="1" t="s">
        <v>923</v>
      </c>
      <c r="B315" s="4">
        <v>0</v>
      </c>
    </row>
    <row x14ac:dyDescent="0.25" r="316" customHeight="1" ht="18.75">
      <c r="A316" s="1" t="s">
        <v>4506</v>
      </c>
      <c r="B316" s="4">
        <v>0</v>
      </c>
    </row>
    <row x14ac:dyDescent="0.25" r="317" customHeight="1" ht="18.75">
      <c r="A317" s="1" t="s">
        <v>2891</v>
      </c>
      <c r="B317" s="4">
        <v>0</v>
      </c>
    </row>
    <row x14ac:dyDescent="0.25" r="318" customHeight="1" ht="18.75">
      <c r="A318" s="1" t="s">
        <v>621</v>
      </c>
      <c r="B318" s="4">
        <v>0</v>
      </c>
    </row>
    <row x14ac:dyDescent="0.25" r="319" customHeight="1" ht="18.75">
      <c r="A319" s="1" t="s">
        <v>865</v>
      </c>
      <c r="B319" s="4">
        <v>12</v>
      </c>
    </row>
    <row x14ac:dyDescent="0.25" r="320" customHeight="1" ht="18.75">
      <c r="A320" s="1" t="s">
        <v>1296</v>
      </c>
      <c r="B320" s="4">
        <v>0</v>
      </c>
    </row>
    <row x14ac:dyDescent="0.25" r="321" customHeight="1" ht="18.75">
      <c r="A321" s="1" t="s">
        <v>1673</v>
      </c>
      <c r="B321" s="4">
        <v>0</v>
      </c>
    </row>
    <row x14ac:dyDescent="0.25" r="322" customHeight="1" ht="18.75">
      <c r="A322" s="1" t="s">
        <v>1689</v>
      </c>
      <c r="B322" s="4">
        <v>0</v>
      </c>
    </row>
    <row x14ac:dyDescent="0.25" r="323" customHeight="1" ht="18.75">
      <c r="A323" s="1" t="s">
        <v>999</v>
      </c>
      <c r="B323" s="4">
        <v>0</v>
      </c>
    </row>
    <row x14ac:dyDescent="0.25" r="324" customHeight="1" ht="18.75">
      <c r="A324" s="1" t="s">
        <v>609</v>
      </c>
      <c r="B324" s="4">
        <v>2</v>
      </c>
    </row>
    <row x14ac:dyDescent="0.25" r="325" customHeight="1" ht="18.75">
      <c r="A325" s="1" t="s">
        <v>4523</v>
      </c>
      <c r="B325" s="4">
        <v>0</v>
      </c>
    </row>
    <row x14ac:dyDescent="0.25" r="326" customHeight="1" ht="18.75">
      <c r="A326" s="1" t="s">
        <v>497</v>
      </c>
      <c r="B326" s="4">
        <v>0</v>
      </c>
    </row>
    <row x14ac:dyDescent="0.25" r="327" customHeight="1" ht="18.75">
      <c r="A327" s="1" t="s">
        <v>405</v>
      </c>
      <c r="B327" s="4">
        <v>0</v>
      </c>
    </row>
    <row x14ac:dyDescent="0.25" r="328" customHeight="1" ht="18.75">
      <c r="A328" s="1" t="s">
        <v>638</v>
      </c>
      <c r="B328" s="4">
        <v>7</v>
      </c>
    </row>
    <row x14ac:dyDescent="0.25" r="329" customHeight="1" ht="18.75">
      <c r="A329" s="1" t="s">
        <v>927</v>
      </c>
      <c r="B329" s="4">
        <v>0</v>
      </c>
    </row>
    <row x14ac:dyDescent="0.25" r="330" customHeight="1" ht="18.75">
      <c r="A330" s="1" t="s">
        <v>1707</v>
      </c>
      <c r="B330" s="4">
        <v>0</v>
      </c>
    </row>
    <row x14ac:dyDescent="0.25" r="331" customHeight="1" ht="18.75">
      <c r="A331" s="1" t="s">
        <v>910</v>
      </c>
      <c r="B331" s="4">
        <v>1</v>
      </c>
    </row>
    <row x14ac:dyDescent="0.25" r="332" customHeight="1" ht="18.75">
      <c r="A332" s="1" t="s">
        <v>4558</v>
      </c>
      <c r="B332" s="4">
        <v>0</v>
      </c>
    </row>
    <row x14ac:dyDescent="0.25" r="333" customHeight="1" ht="18.75">
      <c r="A333" s="1" t="s">
        <v>1719</v>
      </c>
      <c r="B333" s="4">
        <v>0</v>
      </c>
    </row>
    <row x14ac:dyDescent="0.25" r="334" customHeight="1" ht="18.75">
      <c r="A334" s="1" t="s">
        <v>4559</v>
      </c>
      <c r="B334" s="4">
        <v>0</v>
      </c>
    </row>
    <row x14ac:dyDescent="0.25" r="335" customHeight="1" ht="18.75">
      <c r="A335" s="1" t="s">
        <v>774</v>
      </c>
      <c r="B335" s="4">
        <v>0</v>
      </c>
    </row>
    <row x14ac:dyDescent="0.25" r="336" customHeight="1" ht="18.75">
      <c r="A336" s="1" t="s">
        <v>1149</v>
      </c>
      <c r="B336" s="4">
        <v>0</v>
      </c>
    </row>
    <row x14ac:dyDescent="0.25" r="337" customHeight="1" ht="18.75">
      <c r="A337" s="1" t="s">
        <v>3239</v>
      </c>
      <c r="B337" s="4">
        <v>0</v>
      </c>
    </row>
    <row x14ac:dyDescent="0.25" r="338" customHeight="1" ht="18.75">
      <c r="A338" s="1" t="s">
        <v>1027</v>
      </c>
      <c r="B338" s="4">
        <v>1</v>
      </c>
    </row>
    <row x14ac:dyDescent="0.25" r="339" customHeight="1" ht="18.75">
      <c r="A339" s="1" t="s">
        <v>437</v>
      </c>
      <c r="B339" s="4">
        <v>0</v>
      </c>
    </row>
    <row x14ac:dyDescent="0.25" r="340" customHeight="1" ht="18.75">
      <c r="A340" s="1" t="s">
        <v>1573</v>
      </c>
      <c r="B340" s="4">
        <v>0</v>
      </c>
    </row>
    <row x14ac:dyDescent="0.25" r="341" customHeight="1" ht="18.75">
      <c r="A341" s="1" t="s">
        <v>3804</v>
      </c>
      <c r="B341" s="4">
        <v>0</v>
      </c>
    </row>
    <row x14ac:dyDescent="0.25" r="342" customHeight="1" ht="18.75">
      <c r="A342" s="1" t="s">
        <v>1463</v>
      </c>
      <c r="B342" s="4">
        <v>0</v>
      </c>
    </row>
    <row x14ac:dyDescent="0.25" r="343" customHeight="1" ht="18.75">
      <c r="A343" s="1" t="s">
        <v>410</v>
      </c>
      <c r="B343" s="4">
        <v>0</v>
      </c>
    </row>
    <row x14ac:dyDescent="0.25" r="344" customHeight="1" ht="18.75">
      <c r="A344" s="1" t="s">
        <v>480</v>
      </c>
      <c r="B344" s="4">
        <v>0</v>
      </c>
    </row>
    <row x14ac:dyDescent="0.25" r="345" customHeight="1" ht="18.75">
      <c r="A345" s="1" t="s">
        <v>1400</v>
      </c>
      <c r="B345" s="4">
        <v>1</v>
      </c>
    </row>
    <row x14ac:dyDescent="0.25" r="346" customHeight="1" ht="18.75">
      <c r="A346" s="1" t="s">
        <v>1232</v>
      </c>
      <c r="B346" s="4">
        <v>0</v>
      </c>
    </row>
    <row x14ac:dyDescent="0.25" r="347" customHeight="1" ht="18.75">
      <c r="A347" s="1" t="s">
        <v>723</v>
      </c>
      <c r="B347" s="4">
        <v>0</v>
      </c>
    </row>
    <row x14ac:dyDescent="0.25" r="348" customHeight="1" ht="18.75">
      <c r="A348" s="1" t="s">
        <v>2831</v>
      </c>
      <c r="B348" s="4">
        <v>0</v>
      </c>
    </row>
    <row x14ac:dyDescent="0.25" r="349" customHeight="1" ht="18.75">
      <c r="A349" s="1" t="s">
        <v>1648</v>
      </c>
      <c r="B349" s="4">
        <v>29</v>
      </c>
    </row>
    <row x14ac:dyDescent="0.25" r="350" customHeight="1" ht="18.75">
      <c r="A350" s="1" t="s">
        <v>381</v>
      </c>
      <c r="B350" s="4">
        <v>0</v>
      </c>
    </row>
    <row x14ac:dyDescent="0.25" r="351" customHeight="1" ht="18.75">
      <c r="A351" s="1" t="s">
        <v>4560</v>
      </c>
      <c r="B351" s="4">
        <v>0</v>
      </c>
    </row>
    <row x14ac:dyDescent="0.25" r="352" customHeight="1" ht="18.75">
      <c r="A352" s="1" t="s">
        <v>1668</v>
      </c>
      <c r="B352" s="4">
        <v>0</v>
      </c>
    </row>
    <row x14ac:dyDescent="0.25" r="353" customHeight="1" ht="18.75">
      <c r="A353" s="1" t="s">
        <v>818</v>
      </c>
      <c r="B353" s="4">
        <v>5</v>
      </c>
    </row>
    <row x14ac:dyDescent="0.25" r="354" customHeight="1" ht="18.75">
      <c r="A354" s="1" t="s">
        <v>1315</v>
      </c>
      <c r="B354" s="4">
        <v>1</v>
      </c>
    </row>
    <row x14ac:dyDescent="0.25" r="355" customHeight="1" ht="18.75">
      <c r="A355" s="1" t="s">
        <v>2938</v>
      </c>
      <c r="B355" s="4">
        <v>0</v>
      </c>
    </row>
    <row x14ac:dyDescent="0.25" r="356" customHeight="1" ht="18.75">
      <c r="A356" s="1" t="s">
        <v>4561</v>
      </c>
      <c r="B356" s="4">
        <v>0</v>
      </c>
    </row>
    <row x14ac:dyDescent="0.25" r="357" customHeight="1" ht="18.75">
      <c r="A357" s="1" t="s">
        <v>1651</v>
      </c>
      <c r="B357" s="4">
        <v>0</v>
      </c>
    </row>
    <row x14ac:dyDescent="0.25" r="358" customHeight="1" ht="18.75">
      <c r="A358" s="1" t="s">
        <v>4562</v>
      </c>
      <c r="B358" s="4">
        <v>0</v>
      </c>
    </row>
    <row x14ac:dyDescent="0.25" r="359" customHeight="1" ht="18.75">
      <c r="A359" s="1" t="s">
        <v>1298</v>
      </c>
      <c r="B359" s="4">
        <v>0</v>
      </c>
    </row>
    <row x14ac:dyDescent="0.25" r="360" customHeight="1" ht="18.75">
      <c r="A360" s="1" t="s">
        <v>786</v>
      </c>
      <c r="B360" s="4">
        <v>0</v>
      </c>
    </row>
    <row x14ac:dyDescent="0.25" r="361" customHeight="1" ht="18.75">
      <c r="A361" s="1" t="s">
        <v>4163</v>
      </c>
      <c r="B361" s="4">
        <v>0</v>
      </c>
    </row>
    <row x14ac:dyDescent="0.25" r="362" customHeight="1" ht="18.75">
      <c r="A362" s="1" t="s">
        <v>1611</v>
      </c>
      <c r="B362" s="4">
        <v>0</v>
      </c>
    </row>
    <row x14ac:dyDescent="0.25" r="363" customHeight="1" ht="18.75">
      <c r="A363" s="1" t="s">
        <v>4563</v>
      </c>
      <c r="B363" s="4">
        <v>0</v>
      </c>
    </row>
    <row x14ac:dyDescent="0.25" r="364" customHeight="1" ht="18.75">
      <c r="A364" s="1" t="s">
        <v>4564</v>
      </c>
      <c r="B364" s="4">
        <v>0</v>
      </c>
    </row>
    <row x14ac:dyDescent="0.25" r="365" customHeight="1" ht="18.75">
      <c r="A365" s="1" t="s">
        <v>636</v>
      </c>
      <c r="B365" s="4">
        <v>0</v>
      </c>
    </row>
    <row x14ac:dyDescent="0.25" r="366" customHeight="1" ht="18.75">
      <c r="A366" s="1" t="s">
        <v>416</v>
      </c>
      <c r="B366" s="4">
        <v>0</v>
      </c>
    </row>
    <row x14ac:dyDescent="0.25" r="367" customHeight="1" ht="18.75">
      <c r="A367" s="1" t="s">
        <v>765</v>
      </c>
      <c r="B367" s="4">
        <v>0</v>
      </c>
    </row>
    <row x14ac:dyDescent="0.25" r="368" customHeight="1" ht="18.75">
      <c r="A368" s="1" t="s">
        <v>1325</v>
      </c>
      <c r="B368" s="4">
        <v>0</v>
      </c>
    </row>
    <row x14ac:dyDescent="0.25" r="369" customHeight="1" ht="18.75">
      <c r="A369" s="1" t="s">
        <v>608</v>
      </c>
      <c r="B369" s="4">
        <v>0</v>
      </c>
    </row>
    <row x14ac:dyDescent="0.25" r="370" customHeight="1" ht="18.75">
      <c r="A370" s="1" t="s">
        <v>3488</v>
      </c>
      <c r="B370" s="4">
        <v>0</v>
      </c>
    </row>
    <row x14ac:dyDescent="0.25" r="371" customHeight="1" ht="18.75">
      <c r="A371" s="1" t="s">
        <v>4500</v>
      </c>
      <c r="B371" s="4">
        <v>0</v>
      </c>
    </row>
    <row x14ac:dyDescent="0.25" r="372" customHeight="1" ht="18.75">
      <c r="A372" s="1" t="s">
        <v>3463</v>
      </c>
      <c r="B372" s="4">
        <v>0</v>
      </c>
    </row>
    <row x14ac:dyDescent="0.25" r="373" customHeight="1" ht="18.75">
      <c r="A373" s="1" t="s">
        <v>1646</v>
      </c>
      <c r="B373" s="4">
        <v>1</v>
      </c>
    </row>
    <row x14ac:dyDescent="0.25" r="374" customHeight="1" ht="18.75">
      <c r="A374" s="1" t="s">
        <v>1284</v>
      </c>
      <c r="B374" s="4">
        <v>4</v>
      </c>
    </row>
    <row x14ac:dyDescent="0.25" r="375" customHeight="1" ht="18.75">
      <c r="A375" s="1" t="s">
        <v>4565</v>
      </c>
      <c r="B375" s="4">
        <v>0</v>
      </c>
    </row>
    <row x14ac:dyDescent="0.25" r="376" customHeight="1" ht="18.75">
      <c r="A376" s="1" t="s">
        <v>601</v>
      </c>
      <c r="B376" s="4">
        <v>0</v>
      </c>
    </row>
    <row x14ac:dyDescent="0.25" r="377" customHeight="1" ht="18.75">
      <c r="A377" s="1" t="s">
        <v>1593</v>
      </c>
      <c r="B377" s="4">
        <v>0</v>
      </c>
    </row>
    <row x14ac:dyDescent="0.25" r="378" customHeight="1" ht="18.75">
      <c r="A378" s="1" t="s">
        <v>1276</v>
      </c>
      <c r="B378" s="4">
        <v>2</v>
      </c>
    </row>
    <row x14ac:dyDescent="0.25" r="379" customHeight="1" ht="18.75">
      <c r="A379" s="1" t="s">
        <v>4508</v>
      </c>
      <c r="B379" s="4">
        <v>0</v>
      </c>
    </row>
    <row x14ac:dyDescent="0.25" r="380" customHeight="1" ht="18.75">
      <c r="A380" s="1" t="s">
        <v>906</v>
      </c>
      <c r="B380" s="4">
        <v>1</v>
      </c>
    </row>
    <row x14ac:dyDescent="0.25" r="381" customHeight="1" ht="18.75">
      <c r="A381" s="1" t="s">
        <v>3023</v>
      </c>
      <c r="B381" s="4">
        <v>0</v>
      </c>
    </row>
    <row x14ac:dyDescent="0.25" r="382" customHeight="1" ht="18.75">
      <c r="A382" s="1" t="s">
        <v>666</v>
      </c>
      <c r="B382" s="4">
        <v>28</v>
      </c>
    </row>
    <row x14ac:dyDescent="0.25" r="383" customHeight="1" ht="18.75">
      <c r="A383" s="1" t="s">
        <v>860</v>
      </c>
      <c r="B383" s="4">
        <v>1</v>
      </c>
    </row>
    <row x14ac:dyDescent="0.25" r="384" customHeight="1" ht="18.75">
      <c r="A384" s="1" t="s">
        <v>1155</v>
      </c>
      <c r="B384" s="4">
        <v>0</v>
      </c>
    </row>
    <row x14ac:dyDescent="0.25" r="385" customHeight="1" ht="18.75">
      <c r="A385" s="1" t="s">
        <v>1228</v>
      </c>
      <c r="B385" s="4">
        <v>0</v>
      </c>
    </row>
    <row x14ac:dyDescent="0.25" r="386" customHeight="1" ht="18.75">
      <c r="A386" s="1" t="s">
        <v>428</v>
      </c>
      <c r="B386" s="4">
        <v>0</v>
      </c>
    </row>
    <row x14ac:dyDescent="0.25" r="387" customHeight="1" ht="18.75">
      <c r="A387" s="1" t="s">
        <v>795</v>
      </c>
      <c r="B387" s="4">
        <v>0</v>
      </c>
    </row>
    <row x14ac:dyDescent="0.25" r="388" customHeight="1" ht="18.75">
      <c r="A388" s="1" t="s">
        <v>4566</v>
      </c>
      <c r="B388" s="4">
        <v>0</v>
      </c>
    </row>
    <row x14ac:dyDescent="0.25" r="389" customHeight="1" ht="18.75">
      <c r="A389" s="1" t="s">
        <v>1200</v>
      </c>
      <c r="B389" s="4">
        <v>0</v>
      </c>
    </row>
    <row x14ac:dyDescent="0.25" r="390" customHeight="1" ht="18.75">
      <c r="A390" s="1" t="s">
        <v>1436</v>
      </c>
      <c r="B390" s="4">
        <v>0</v>
      </c>
    </row>
    <row x14ac:dyDescent="0.25" r="391" customHeight="1" ht="18.75">
      <c r="A391" s="1" t="s">
        <v>1559</v>
      </c>
      <c r="B391" s="4">
        <v>2</v>
      </c>
    </row>
    <row x14ac:dyDescent="0.25" r="392" customHeight="1" ht="18.75">
      <c r="A392" s="1" t="s">
        <v>994</v>
      </c>
      <c r="B392" s="4">
        <v>0</v>
      </c>
    </row>
    <row x14ac:dyDescent="0.25" r="393" customHeight="1" ht="18.75">
      <c r="A393" s="1" t="s">
        <v>1599</v>
      </c>
      <c r="B393" s="4">
        <v>0</v>
      </c>
    </row>
    <row x14ac:dyDescent="0.25" r="394" customHeight="1" ht="18.75">
      <c r="A394" s="1" t="s">
        <v>1582</v>
      </c>
      <c r="B394" s="4">
        <v>6</v>
      </c>
    </row>
    <row x14ac:dyDescent="0.25" r="395" customHeight="1" ht="18.75">
      <c r="A395" s="1" t="s">
        <v>345</v>
      </c>
      <c r="B395" s="4">
        <v>10</v>
      </c>
    </row>
    <row x14ac:dyDescent="0.25" r="396" customHeight="1" ht="18.75">
      <c r="A396" s="1" t="s">
        <v>523</v>
      </c>
      <c r="B396" s="4">
        <v>0</v>
      </c>
    </row>
    <row x14ac:dyDescent="0.25" r="397" customHeight="1" ht="18.75">
      <c r="A397" s="1" t="s">
        <v>792</v>
      </c>
      <c r="B397" s="4">
        <v>0</v>
      </c>
    </row>
    <row x14ac:dyDescent="0.25" r="398" customHeight="1" ht="18.75">
      <c r="A398" s="1" t="s">
        <v>482</v>
      </c>
      <c r="B398" s="4">
        <v>18</v>
      </c>
    </row>
    <row x14ac:dyDescent="0.25" r="399" customHeight="1" ht="18.75">
      <c r="A399" s="1" t="s">
        <v>883</v>
      </c>
      <c r="B399" s="4">
        <v>2</v>
      </c>
    </row>
    <row x14ac:dyDescent="0.25" r="400" customHeight="1" ht="18.75">
      <c r="A400" s="1" t="s">
        <v>1286</v>
      </c>
      <c r="B400" s="4">
        <v>0</v>
      </c>
    </row>
    <row x14ac:dyDescent="0.25" r="401" customHeight="1" ht="18.75">
      <c r="A401" s="1" t="s">
        <v>1132</v>
      </c>
      <c r="B401" s="4">
        <v>0</v>
      </c>
    </row>
    <row x14ac:dyDescent="0.25" r="402" customHeight="1" ht="18.75">
      <c r="A402" s="1" t="s">
        <v>1701</v>
      </c>
      <c r="B402" s="4">
        <v>0</v>
      </c>
    </row>
    <row x14ac:dyDescent="0.25" r="403" customHeight="1" ht="18.75">
      <c r="A403" s="1" t="s">
        <v>1349</v>
      </c>
      <c r="B403" s="4">
        <v>0</v>
      </c>
    </row>
    <row x14ac:dyDescent="0.25" r="404" customHeight="1" ht="18.75">
      <c r="A404" s="1" t="s">
        <v>1196</v>
      </c>
      <c r="B404" s="4">
        <v>0</v>
      </c>
    </row>
    <row x14ac:dyDescent="0.25" r="405" customHeight="1" ht="18.75">
      <c r="A405" s="1" t="s">
        <v>1422</v>
      </c>
      <c r="B405" s="4">
        <v>1</v>
      </c>
    </row>
    <row x14ac:dyDescent="0.25" r="406" customHeight="1" ht="18.75">
      <c r="A406" s="1" t="s">
        <v>849</v>
      </c>
      <c r="B406" s="4">
        <v>5</v>
      </c>
    </row>
    <row x14ac:dyDescent="0.25" r="407" customHeight="1" ht="18.75">
      <c r="A407" s="1" t="s">
        <v>1456</v>
      </c>
      <c r="B407" s="4">
        <v>0</v>
      </c>
    </row>
    <row x14ac:dyDescent="0.25" r="408" customHeight="1" ht="18.75">
      <c r="A408" s="1" t="s">
        <v>1704</v>
      </c>
      <c r="B408" s="4">
        <v>0</v>
      </c>
    </row>
    <row x14ac:dyDescent="0.25" r="409" customHeight="1" ht="18.75">
      <c r="A409" s="1" t="s">
        <v>419</v>
      </c>
      <c r="B409" s="4">
        <v>5</v>
      </c>
    </row>
    <row x14ac:dyDescent="0.25" r="410" customHeight="1" ht="18.75">
      <c r="A410" s="1" t="s">
        <v>1378</v>
      </c>
      <c r="B410" s="4">
        <v>1</v>
      </c>
    </row>
    <row x14ac:dyDescent="0.25" r="411" customHeight="1" ht="18.75">
      <c r="A411" s="1" t="s">
        <v>877</v>
      </c>
      <c r="B411" s="4">
        <v>0</v>
      </c>
    </row>
    <row x14ac:dyDescent="0.25" r="412" customHeight="1" ht="18.75">
      <c r="A412" s="1" t="s">
        <v>3045</v>
      </c>
      <c r="B412" s="4">
        <v>0</v>
      </c>
    </row>
    <row x14ac:dyDescent="0.25" r="413" customHeight="1" ht="18.75">
      <c r="A413" s="1" t="s">
        <v>524</v>
      </c>
      <c r="B413" s="4">
        <v>11</v>
      </c>
    </row>
    <row x14ac:dyDescent="0.25" r="414" customHeight="1" ht="18.75">
      <c r="A414" s="1" t="s">
        <v>423</v>
      </c>
      <c r="B414" s="4">
        <v>0</v>
      </c>
    </row>
    <row x14ac:dyDescent="0.25" r="415" customHeight="1" ht="18.75">
      <c r="A415" s="1" t="s">
        <v>347</v>
      </c>
      <c r="B415" s="4">
        <v>1</v>
      </c>
    </row>
    <row x14ac:dyDescent="0.25" r="416" customHeight="1" ht="18.75">
      <c r="A416" s="1" t="s">
        <v>838</v>
      </c>
      <c r="B416" s="4">
        <v>0</v>
      </c>
    </row>
    <row x14ac:dyDescent="0.25" r="417" customHeight="1" ht="18.75">
      <c r="A417" s="1" t="s">
        <v>1447</v>
      </c>
      <c r="B417" s="4">
        <v>12</v>
      </c>
    </row>
    <row x14ac:dyDescent="0.25" r="418" customHeight="1" ht="18.75">
      <c r="A418" s="1" t="s">
        <v>1560</v>
      </c>
      <c r="B418" s="4">
        <v>0</v>
      </c>
    </row>
    <row x14ac:dyDescent="0.25" r="419" customHeight="1" ht="18.75">
      <c r="A419" s="1" t="s">
        <v>1426</v>
      </c>
      <c r="B419" s="4">
        <v>0</v>
      </c>
    </row>
    <row x14ac:dyDescent="0.25" r="420" customHeight="1" ht="18.75">
      <c r="A420" s="1" t="s">
        <v>789</v>
      </c>
      <c r="B420" s="4">
        <v>0</v>
      </c>
    </row>
    <row x14ac:dyDescent="0.25" r="421" customHeight="1" ht="18.75">
      <c r="A421" s="1" t="s">
        <v>1100</v>
      </c>
      <c r="B421" s="4">
        <v>0</v>
      </c>
    </row>
    <row x14ac:dyDescent="0.25" r="422" customHeight="1" ht="18.75">
      <c r="A422" s="1" t="s">
        <v>458</v>
      </c>
      <c r="B422" s="4">
        <v>0</v>
      </c>
    </row>
    <row x14ac:dyDescent="0.25" r="423" customHeight="1" ht="18.75">
      <c r="A423" s="1" t="s">
        <v>960</v>
      </c>
      <c r="B423" s="4">
        <v>0</v>
      </c>
    </row>
    <row x14ac:dyDescent="0.25" r="424" customHeight="1" ht="18.75">
      <c r="A424" s="1" t="s">
        <v>4567</v>
      </c>
      <c r="B424" s="4">
        <v>0</v>
      </c>
    </row>
    <row x14ac:dyDescent="0.25" r="425" customHeight="1" ht="18.75">
      <c r="A425" s="1" t="s">
        <v>969</v>
      </c>
      <c r="B425" s="4">
        <v>2</v>
      </c>
    </row>
    <row x14ac:dyDescent="0.25" r="426" customHeight="1" ht="18.75">
      <c r="A426" s="1" t="s">
        <v>1628</v>
      </c>
      <c r="B426" s="4">
        <v>1</v>
      </c>
    </row>
    <row x14ac:dyDescent="0.25" r="427" customHeight="1" ht="18.75">
      <c r="A427" s="1" t="s">
        <v>4568</v>
      </c>
      <c r="B427" s="4">
        <v>0</v>
      </c>
    </row>
    <row x14ac:dyDescent="0.25" r="428" customHeight="1" ht="18.75">
      <c r="A428" s="1" t="s">
        <v>694</v>
      </c>
      <c r="B428" s="4">
        <v>0</v>
      </c>
    </row>
    <row x14ac:dyDescent="0.25" r="429" customHeight="1" ht="18.75">
      <c r="A429" s="1" t="s">
        <v>1148</v>
      </c>
      <c r="B429" s="4">
        <v>9</v>
      </c>
    </row>
    <row x14ac:dyDescent="0.25" r="430" customHeight="1" ht="18.75">
      <c r="A430" s="1" t="s">
        <v>1409</v>
      </c>
      <c r="B430" s="4">
        <v>0</v>
      </c>
    </row>
    <row x14ac:dyDescent="0.25" r="431" customHeight="1" ht="18.75">
      <c r="A431" s="1" t="s">
        <v>1091</v>
      </c>
      <c r="B431" s="4">
        <v>0</v>
      </c>
    </row>
    <row x14ac:dyDescent="0.25" r="432" customHeight="1" ht="18.75">
      <c r="A432" s="1" t="s">
        <v>660</v>
      </c>
      <c r="B432" s="4">
        <v>0</v>
      </c>
    </row>
    <row x14ac:dyDescent="0.25" r="433" customHeight="1" ht="18.75">
      <c r="A433" s="1" t="s">
        <v>1138</v>
      </c>
      <c r="B433" s="4">
        <v>0</v>
      </c>
    </row>
    <row x14ac:dyDescent="0.25" r="434" customHeight="1" ht="18.75">
      <c r="A434" s="1" t="s">
        <v>4569</v>
      </c>
      <c r="B434" s="4">
        <v>0</v>
      </c>
    </row>
    <row x14ac:dyDescent="0.25" r="435" customHeight="1" ht="18.75">
      <c r="A435" s="1" t="s">
        <v>387</v>
      </c>
      <c r="B435" s="4">
        <v>0</v>
      </c>
    </row>
    <row x14ac:dyDescent="0.25" r="436" customHeight="1" ht="18.75">
      <c r="A436" s="1" t="s">
        <v>1375</v>
      </c>
      <c r="B436" s="4">
        <v>0</v>
      </c>
    </row>
    <row x14ac:dyDescent="0.25" r="437" customHeight="1" ht="18.75">
      <c r="A437" s="1" t="s">
        <v>973</v>
      </c>
      <c r="B437" s="4">
        <v>1</v>
      </c>
    </row>
    <row x14ac:dyDescent="0.25" r="438" customHeight="1" ht="18.75">
      <c r="A438" s="1" t="s">
        <v>758</v>
      </c>
      <c r="B438" s="4">
        <v>0</v>
      </c>
    </row>
    <row x14ac:dyDescent="0.25" r="439" customHeight="1" ht="18.75">
      <c r="A439" s="1" t="s">
        <v>1521</v>
      </c>
      <c r="B439" s="4">
        <v>1</v>
      </c>
    </row>
    <row x14ac:dyDescent="0.25" r="440" customHeight="1" ht="18.75">
      <c r="A440" s="1" t="s">
        <v>530</v>
      </c>
      <c r="B440" s="4">
        <v>0</v>
      </c>
    </row>
    <row x14ac:dyDescent="0.25" r="441" customHeight="1" ht="18.75">
      <c r="A441" s="1" t="s">
        <v>1312</v>
      </c>
      <c r="B441" s="4">
        <v>2</v>
      </c>
    </row>
    <row x14ac:dyDescent="0.25" r="442" customHeight="1" ht="18.75">
      <c r="A442" s="1" t="s">
        <v>1589</v>
      </c>
      <c r="B442" s="4">
        <v>0</v>
      </c>
    </row>
    <row x14ac:dyDescent="0.25" r="443" customHeight="1" ht="18.75">
      <c r="A443" s="1" t="s">
        <v>1708</v>
      </c>
      <c r="B443" s="4">
        <v>0</v>
      </c>
    </row>
    <row x14ac:dyDescent="0.25" r="444" customHeight="1" ht="18.75">
      <c r="A444" s="1" t="s">
        <v>1581</v>
      </c>
      <c r="B444" s="4">
        <v>0</v>
      </c>
    </row>
    <row x14ac:dyDescent="0.25" r="445" customHeight="1" ht="18.75">
      <c r="A445" s="1" t="s">
        <v>1067</v>
      </c>
      <c r="B445" s="4">
        <v>0</v>
      </c>
    </row>
    <row x14ac:dyDescent="0.25" r="446" customHeight="1" ht="18.75">
      <c r="A446" s="1" t="s">
        <v>4570</v>
      </c>
      <c r="B446" s="4">
        <v>0</v>
      </c>
    </row>
    <row x14ac:dyDescent="0.25" r="447" customHeight="1" ht="18.75">
      <c r="A447" s="1" t="s">
        <v>1545</v>
      </c>
      <c r="B447" s="4">
        <v>0</v>
      </c>
    </row>
    <row x14ac:dyDescent="0.25" r="448" customHeight="1" ht="18.75">
      <c r="A448" s="1" t="s">
        <v>1643</v>
      </c>
      <c r="B448" s="4">
        <v>0</v>
      </c>
    </row>
    <row x14ac:dyDescent="0.25" r="449" customHeight="1" ht="18.75">
      <c r="A449" s="1" t="s">
        <v>928</v>
      </c>
      <c r="B449" s="4">
        <v>0</v>
      </c>
    </row>
    <row x14ac:dyDescent="0.25" r="450" customHeight="1" ht="18.75">
      <c r="A450" s="1" t="s">
        <v>909</v>
      </c>
      <c r="B450" s="4">
        <v>0</v>
      </c>
    </row>
    <row x14ac:dyDescent="0.25" r="451" customHeight="1" ht="18.75">
      <c r="A451" s="1" t="s">
        <v>4571</v>
      </c>
      <c r="B451" s="4">
        <v>0</v>
      </c>
    </row>
    <row x14ac:dyDescent="0.25" r="452" customHeight="1" ht="18.75">
      <c r="A452" s="1" t="s">
        <v>961</v>
      </c>
      <c r="B452" s="4">
        <v>13</v>
      </c>
    </row>
    <row x14ac:dyDescent="0.25" r="453" customHeight="1" ht="18.75">
      <c r="A453" s="1" t="s">
        <v>409</v>
      </c>
      <c r="B453" s="4">
        <v>0</v>
      </c>
    </row>
    <row x14ac:dyDescent="0.25" r="454" customHeight="1" ht="18.75">
      <c r="A454" s="1" t="s">
        <v>1112</v>
      </c>
      <c r="B454" s="4">
        <v>0</v>
      </c>
    </row>
    <row x14ac:dyDescent="0.25" r="455" customHeight="1" ht="18.75">
      <c r="A455" s="1" t="s">
        <v>1301</v>
      </c>
      <c r="B455" s="4">
        <v>0</v>
      </c>
    </row>
    <row x14ac:dyDescent="0.25" r="456" customHeight="1" ht="18.75">
      <c r="A456" s="1" t="s">
        <v>1620</v>
      </c>
      <c r="B456" s="4">
        <v>1</v>
      </c>
    </row>
    <row x14ac:dyDescent="0.25" r="457" customHeight="1" ht="18.75">
      <c r="A457" s="1" t="s">
        <v>4572</v>
      </c>
      <c r="B457" s="4">
        <v>0</v>
      </c>
    </row>
    <row x14ac:dyDescent="0.25" r="458" customHeight="1" ht="18.75">
      <c r="A458" s="1" t="s">
        <v>833</v>
      </c>
      <c r="B458" s="4">
        <v>0</v>
      </c>
    </row>
    <row x14ac:dyDescent="0.25" r="459" customHeight="1" ht="18.75">
      <c r="A459" s="1" t="s">
        <v>1059</v>
      </c>
      <c r="B459" s="4">
        <v>2</v>
      </c>
    </row>
    <row x14ac:dyDescent="0.25" r="460" customHeight="1" ht="18.75">
      <c r="A460" s="1" t="s">
        <v>4524</v>
      </c>
      <c r="B460" s="4">
        <v>0</v>
      </c>
    </row>
    <row x14ac:dyDescent="0.25" r="461" customHeight="1" ht="18.75">
      <c r="A461" s="1" t="s">
        <v>825</v>
      </c>
      <c r="B461" s="4">
        <v>0</v>
      </c>
    </row>
    <row x14ac:dyDescent="0.25" r="462" customHeight="1" ht="18.75">
      <c r="A462" s="1" t="s">
        <v>1658</v>
      </c>
      <c r="B462" s="4">
        <v>0</v>
      </c>
    </row>
    <row x14ac:dyDescent="0.25" r="463" customHeight="1" ht="18.75">
      <c r="A463" s="1" t="s">
        <v>898</v>
      </c>
      <c r="B463" s="4">
        <v>0</v>
      </c>
    </row>
    <row x14ac:dyDescent="0.25" r="464" customHeight="1" ht="18.75">
      <c r="A464" s="1" t="s">
        <v>1446</v>
      </c>
      <c r="B464" s="4">
        <v>0</v>
      </c>
    </row>
    <row x14ac:dyDescent="0.25" r="465" customHeight="1" ht="18.75">
      <c r="A465" s="1" t="s">
        <v>1592</v>
      </c>
      <c r="B465" s="4">
        <v>0</v>
      </c>
    </row>
    <row x14ac:dyDescent="0.25" r="466" customHeight="1" ht="18.75">
      <c r="A466" s="1" t="s">
        <v>1031</v>
      </c>
      <c r="B466" s="4">
        <v>4</v>
      </c>
    </row>
    <row x14ac:dyDescent="0.25" r="467" customHeight="1" ht="18.75">
      <c r="A467" s="1" t="s">
        <v>3964</v>
      </c>
      <c r="B467" s="4">
        <v>0</v>
      </c>
    </row>
    <row x14ac:dyDescent="0.25" r="468" customHeight="1" ht="18.75">
      <c r="A468" s="1" t="s">
        <v>1617</v>
      </c>
      <c r="B468" s="4">
        <v>0</v>
      </c>
    </row>
    <row x14ac:dyDescent="0.25" r="469" customHeight="1" ht="18.75">
      <c r="A469" s="1" t="s">
        <v>4573</v>
      </c>
      <c r="B469" s="4">
        <v>0</v>
      </c>
    </row>
    <row x14ac:dyDescent="0.25" r="470" customHeight="1" ht="18.75">
      <c r="A470" s="1" t="s">
        <v>432</v>
      </c>
      <c r="B470" s="4">
        <v>0</v>
      </c>
    </row>
    <row x14ac:dyDescent="0.25" r="471" customHeight="1" ht="18.75">
      <c r="A471" s="1" t="s">
        <v>712</v>
      </c>
      <c r="B471" s="4">
        <v>0</v>
      </c>
    </row>
    <row x14ac:dyDescent="0.25" r="472" customHeight="1" ht="18.75">
      <c r="A472" s="1" t="s">
        <v>1079</v>
      </c>
      <c r="B472" s="4">
        <v>0</v>
      </c>
    </row>
    <row x14ac:dyDescent="0.25" r="473" customHeight="1" ht="18.75">
      <c r="A473" s="1" t="s">
        <v>1174</v>
      </c>
      <c r="B473" s="4">
        <v>0</v>
      </c>
    </row>
    <row x14ac:dyDescent="0.25" r="474" customHeight="1" ht="18.75">
      <c r="A474" s="1" t="s">
        <v>1504</v>
      </c>
      <c r="B474" s="4">
        <v>0</v>
      </c>
    </row>
    <row x14ac:dyDescent="0.25" r="475" customHeight="1" ht="18.75">
      <c r="A475" s="1" t="s">
        <v>1152</v>
      </c>
      <c r="B475" s="4">
        <v>6</v>
      </c>
    </row>
    <row x14ac:dyDescent="0.25" r="476" customHeight="1" ht="18.75">
      <c r="A476" s="1" t="s">
        <v>836</v>
      </c>
      <c r="B476" s="4">
        <v>3</v>
      </c>
    </row>
    <row x14ac:dyDescent="0.25" r="477" customHeight="1" ht="18.75">
      <c r="A477" s="1" t="s">
        <v>993</v>
      </c>
      <c r="B477" s="4">
        <v>2</v>
      </c>
    </row>
    <row x14ac:dyDescent="0.25" r="478" customHeight="1" ht="18.75">
      <c r="A478" s="1" t="s">
        <v>3268</v>
      </c>
      <c r="B478" s="4">
        <v>0</v>
      </c>
    </row>
    <row x14ac:dyDescent="0.25" r="479" customHeight="1" ht="18.75">
      <c r="A479" s="1" t="s">
        <v>1093</v>
      </c>
      <c r="B479" s="4">
        <v>0</v>
      </c>
    </row>
    <row x14ac:dyDescent="0.25" r="480" customHeight="1" ht="18.75">
      <c r="A480" s="1" t="s">
        <v>859</v>
      </c>
      <c r="B480" s="4">
        <v>0</v>
      </c>
    </row>
    <row x14ac:dyDescent="0.25" r="481" customHeight="1" ht="18.75">
      <c r="A481" s="1" t="s">
        <v>1495</v>
      </c>
      <c r="B481" s="4">
        <v>0</v>
      </c>
    </row>
    <row x14ac:dyDescent="0.25" r="482" customHeight="1" ht="18.75">
      <c r="A482" s="1" t="s">
        <v>1069</v>
      </c>
      <c r="B482" s="4">
        <v>0</v>
      </c>
    </row>
    <row x14ac:dyDescent="0.25" r="483" customHeight="1" ht="18.75">
      <c r="A483" s="1" t="s">
        <v>618</v>
      </c>
      <c r="B483" s="4">
        <v>0</v>
      </c>
    </row>
    <row x14ac:dyDescent="0.25" r="484" customHeight="1" ht="18.75">
      <c r="A484" s="1" t="s">
        <v>729</v>
      </c>
      <c r="B484" s="4">
        <v>0</v>
      </c>
    </row>
    <row x14ac:dyDescent="0.25" r="485" customHeight="1" ht="18.75">
      <c r="A485" s="1" t="s">
        <v>943</v>
      </c>
      <c r="B485" s="4">
        <v>2</v>
      </c>
    </row>
    <row x14ac:dyDescent="0.25" r="486" customHeight="1" ht="18.75">
      <c r="A486" s="1" t="s">
        <v>724</v>
      </c>
      <c r="B486" s="4">
        <v>13</v>
      </c>
    </row>
    <row x14ac:dyDescent="0.25" r="487" customHeight="1" ht="18.75">
      <c r="A487" s="1" t="s">
        <v>929</v>
      </c>
      <c r="B487" s="4">
        <v>0</v>
      </c>
    </row>
    <row x14ac:dyDescent="0.25" r="488" customHeight="1" ht="18.75">
      <c r="A488" s="1" t="s">
        <v>4509</v>
      </c>
      <c r="B488" s="4">
        <v>0</v>
      </c>
    </row>
    <row x14ac:dyDescent="0.25" r="489" customHeight="1" ht="18.75">
      <c r="A489" s="1" t="s">
        <v>574</v>
      </c>
      <c r="B489" s="4">
        <v>0</v>
      </c>
    </row>
    <row x14ac:dyDescent="0.25" r="490" customHeight="1" ht="18.75">
      <c r="A490" s="1" t="s">
        <v>4574</v>
      </c>
      <c r="B490" s="4">
        <v>0</v>
      </c>
    </row>
    <row x14ac:dyDescent="0.25" r="491" customHeight="1" ht="18.75">
      <c r="A491" s="1" t="s">
        <v>558</v>
      </c>
      <c r="B491" s="4">
        <v>0</v>
      </c>
    </row>
    <row x14ac:dyDescent="0.25" r="492" customHeight="1" ht="18.75">
      <c r="A492" s="1" t="s">
        <v>1331</v>
      </c>
      <c r="B492" s="4">
        <v>1</v>
      </c>
    </row>
    <row x14ac:dyDescent="0.25" r="493" customHeight="1" ht="18.75">
      <c r="A493" s="1" t="s">
        <v>1253</v>
      </c>
      <c r="B493" s="4">
        <v>0</v>
      </c>
    </row>
    <row x14ac:dyDescent="0.25" r="494" customHeight="1" ht="18.75">
      <c r="A494" s="1" t="s">
        <v>3241</v>
      </c>
      <c r="B494" s="4">
        <v>0</v>
      </c>
    </row>
    <row x14ac:dyDescent="0.25" r="495" customHeight="1" ht="18.75">
      <c r="A495" s="1" t="s">
        <v>1092</v>
      </c>
      <c r="B495" s="4">
        <v>2</v>
      </c>
    </row>
    <row x14ac:dyDescent="0.25" r="496" customHeight="1" ht="18.75">
      <c r="A496" s="1" t="s">
        <v>2819</v>
      </c>
      <c r="B496" s="4">
        <v>0</v>
      </c>
    </row>
    <row x14ac:dyDescent="0.25" r="497" customHeight="1" ht="18.75">
      <c r="A497" s="1" t="s">
        <v>3021</v>
      </c>
      <c r="B497" s="4">
        <v>0</v>
      </c>
    </row>
    <row x14ac:dyDescent="0.25" r="498" customHeight="1" ht="18.75">
      <c r="A498" s="1" t="s">
        <v>874</v>
      </c>
      <c r="B498" s="4">
        <v>0</v>
      </c>
    </row>
    <row x14ac:dyDescent="0.25" r="499" customHeight="1" ht="18.75">
      <c r="A499" s="1" t="s">
        <v>499</v>
      </c>
      <c r="B499" s="4">
        <v>0</v>
      </c>
    </row>
    <row x14ac:dyDescent="0.25" r="500" customHeight="1" ht="18.75">
      <c r="A500" s="1" t="s">
        <v>4575</v>
      </c>
      <c r="B500" s="4">
        <v>0</v>
      </c>
    </row>
    <row x14ac:dyDescent="0.25" r="501" customHeight="1" ht="18.75">
      <c r="A501" s="1" t="s">
        <v>742</v>
      </c>
      <c r="B501" s="4">
        <v>0</v>
      </c>
    </row>
    <row x14ac:dyDescent="0.25" r="502" customHeight="1" ht="18.75">
      <c r="A502" s="1" t="s">
        <v>2825</v>
      </c>
      <c r="B502" s="4">
        <v>0</v>
      </c>
    </row>
    <row x14ac:dyDescent="0.25" r="503" customHeight="1" ht="18.75">
      <c r="A503" s="1" t="s">
        <v>353</v>
      </c>
      <c r="B503" s="4">
        <v>0</v>
      </c>
    </row>
    <row x14ac:dyDescent="0.25" r="504" customHeight="1" ht="18.75">
      <c r="A504" s="1" t="s">
        <v>1134</v>
      </c>
      <c r="B504" s="4">
        <v>2</v>
      </c>
    </row>
    <row x14ac:dyDescent="0.25" r="505" customHeight="1" ht="18.75">
      <c r="A505" s="1" t="s">
        <v>1604</v>
      </c>
      <c r="B505" s="4">
        <v>0</v>
      </c>
    </row>
    <row x14ac:dyDescent="0.25" r="506" customHeight="1" ht="18.75">
      <c r="A506" s="1" t="s">
        <v>1525</v>
      </c>
      <c r="B506" s="4">
        <v>2</v>
      </c>
    </row>
    <row x14ac:dyDescent="0.25" r="507" customHeight="1" ht="18.75">
      <c r="A507" s="1" t="s">
        <v>800</v>
      </c>
      <c r="B507" s="4">
        <v>0</v>
      </c>
    </row>
    <row x14ac:dyDescent="0.25" r="508" customHeight="1" ht="18.75">
      <c r="A508" s="1" t="s">
        <v>1462</v>
      </c>
      <c r="B508" s="4">
        <v>0</v>
      </c>
    </row>
    <row x14ac:dyDescent="0.25" r="509" customHeight="1" ht="18.75">
      <c r="A509" s="1" t="s">
        <v>1021</v>
      </c>
      <c r="B509" s="4">
        <v>1</v>
      </c>
    </row>
    <row x14ac:dyDescent="0.25" r="510" customHeight="1" ht="18.75">
      <c r="A510" s="1" t="s">
        <v>1195</v>
      </c>
      <c r="B510" s="4">
        <v>0</v>
      </c>
    </row>
    <row x14ac:dyDescent="0.25" r="511" customHeight="1" ht="18.75">
      <c r="A511" s="1" t="s">
        <v>3064</v>
      </c>
      <c r="B511" s="4">
        <v>0</v>
      </c>
    </row>
    <row x14ac:dyDescent="0.25" r="512" customHeight="1" ht="18.75">
      <c r="A512" s="1" t="s">
        <v>589</v>
      </c>
      <c r="B512" s="4">
        <v>0</v>
      </c>
    </row>
    <row x14ac:dyDescent="0.25" r="513" customHeight="1" ht="18.75">
      <c r="A513" s="1" t="s">
        <v>964</v>
      </c>
      <c r="B513" s="4">
        <v>0</v>
      </c>
    </row>
    <row x14ac:dyDescent="0.25" r="514" customHeight="1" ht="18.75">
      <c r="A514" s="1" t="s">
        <v>4576</v>
      </c>
      <c r="B514" s="4">
        <v>0</v>
      </c>
    </row>
    <row x14ac:dyDescent="0.25" r="515" customHeight="1" ht="18.75">
      <c r="A515" s="1" t="s">
        <v>4577</v>
      </c>
      <c r="B515" s="4">
        <v>0</v>
      </c>
    </row>
    <row x14ac:dyDescent="0.25" r="516" customHeight="1" ht="18.75">
      <c r="A516" s="1" t="s">
        <v>984</v>
      </c>
      <c r="B516" s="4">
        <v>1</v>
      </c>
    </row>
    <row x14ac:dyDescent="0.25" r="517" customHeight="1" ht="18.75">
      <c r="A517" s="1" t="s">
        <v>1285</v>
      </c>
      <c r="B517" s="4">
        <v>12</v>
      </c>
    </row>
    <row x14ac:dyDescent="0.25" r="518" customHeight="1" ht="18.75">
      <c r="A518" s="1" t="s">
        <v>862</v>
      </c>
      <c r="B518" s="4">
        <v>0</v>
      </c>
    </row>
    <row x14ac:dyDescent="0.25" r="519" customHeight="1" ht="18.75">
      <c r="A519" s="1" t="s">
        <v>507</v>
      </c>
      <c r="B519" s="4">
        <v>24</v>
      </c>
    </row>
    <row x14ac:dyDescent="0.25" r="520" customHeight="1" ht="18.75">
      <c r="A520" s="1" t="s">
        <v>1012</v>
      </c>
      <c r="B520" s="4">
        <v>3</v>
      </c>
    </row>
    <row x14ac:dyDescent="0.25" r="521" customHeight="1" ht="18.75">
      <c r="A521" s="1" t="s">
        <v>632</v>
      </c>
      <c r="B521" s="4">
        <v>1</v>
      </c>
    </row>
    <row x14ac:dyDescent="0.25" r="522" customHeight="1" ht="18.75">
      <c r="A522" s="1" t="s">
        <v>893</v>
      </c>
      <c r="B522" s="4">
        <v>0</v>
      </c>
    </row>
    <row x14ac:dyDescent="0.25" r="523" customHeight="1" ht="18.75">
      <c r="A523" s="1" t="s">
        <v>4578</v>
      </c>
      <c r="B523" s="4">
        <v>0</v>
      </c>
    </row>
    <row x14ac:dyDescent="0.25" r="524" customHeight="1" ht="18.75">
      <c r="A524" s="1" t="s">
        <v>1725</v>
      </c>
      <c r="B524" s="4">
        <v>0</v>
      </c>
    </row>
    <row x14ac:dyDescent="0.25" r="525" customHeight="1" ht="18.75">
      <c r="A525" s="1" t="s">
        <v>4525</v>
      </c>
      <c r="B525" s="4">
        <v>0</v>
      </c>
    </row>
    <row x14ac:dyDescent="0.25" r="526" customHeight="1" ht="18.75">
      <c r="A526" s="1" t="s">
        <v>797</v>
      </c>
      <c r="B526" s="4">
        <v>1</v>
      </c>
    </row>
    <row x14ac:dyDescent="0.25" r="527" customHeight="1" ht="18.75">
      <c r="A527" s="1" t="s">
        <v>1618</v>
      </c>
      <c r="B527" s="4">
        <v>1</v>
      </c>
    </row>
    <row x14ac:dyDescent="0.25" r="528" customHeight="1" ht="18.75">
      <c r="A528" s="1" t="s">
        <v>1167</v>
      </c>
      <c r="B528" s="4">
        <v>0</v>
      </c>
    </row>
    <row x14ac:dyDescent="0.25" r="529" customHeight="1" ht="18.75">
      <c r="A529" s="1" t="s">
        <v>857</v>
      </c>
      <c r="B529" s="4">
        <v>2</v>
      </c>
    </row>
    <row x14ac:dyDescent="0.25" r="530" customHeight="1" ht="18.75">
      <c r="A530" s="1" t="s">
        <v>1071</v>
      </c>
      <c r="B530" s="4">
        <v>8</v>
      </c>
    </row>
    <row x14ac:dyDescent="0.25" r="531" customHeight="1" ht="18.75">
      <c r="A531" s="1" t="s">
        <v>3420</v>
      </c>
      <c r="B531" s="4">
        <v>0</v>
      </c>
    </row>
    <row x14ac:dyDescent="0.25" r="532" customHeight="1" ht="18.75">
      <c r="A532" s="1" t="s">
        <v>1214</v>
      </c>
      <c r="B532" s="4">
        <v>0</v>
      </c>
    </row>
    <row x14ac:dyDescent="0.25" r="533" customHeight="1" ht="18.75">
      <c r="A533" s="1" t="s">
        <v>4526</v>
      </c>
      <c r="B533" s="4">
        <v>9</v>
      </c>
    </row>
    <row x14ac:dyDescent="0.25" r="534" customHeight="1" ht="18.75">
      <c r="A534" s="1" t="s">
        <v>965</v>
      </c>
      <c r="B534" s="4">
        <v>0</v>
      </c>
    </row>
    <row x14ac:dyDescent="0.25" r="535" customHeight="1" ht="18.75">
      <c r="A535" s="1" t="s">
        <v>1583</v>
      </c>
      <c r="B535" s="4">
        <v>0</v>
      </c>
    </row>
    <row x14ac:dyDescent="0.25" r="536" customHeight="1" ht="18.75">
      <c r="A536" s="1" t="s">
        <v>537</v>
      </c>
      <c r="B536" s="4">
        <v>0</v>
      </c>
    </row>
    <row x14ac:dyDescent="0.25" r="537" customHeight="1" ht="18.75">
      <c r="A537" s="1" t="s">
        <v>698</v>
      </c>
      <c r="B537" s="4">
        <v>1</v>
      </c>
    </row>
    <row x14ac:dyDescent="0.25" r="538" customHeight="1" ht="18.75">
      <c r="A538" s="1" t="s">
        <v>914</v>
      </c>
      <c r="B538" s="4">
        <v>0</v>
      </c>
    </row>
    <row x14ac:dyDescent="0.25" r="539" customHeight="1" ht="18.75">
      <c r="A539" s="1" t="s">
        <v>933</v>
      </c>
      <c r="B539" s="4">
        <v>0</v>
      </c>
    </row>
    <row x14ac:dyDescent="0.25" r="540" customHeight="1" ht="18.75">
      <c r="A540" s="1" t="s">
        <v>3224</v>
      </c>
      <c r="B540" s="4">
        <v>1</v>
      </c>
    </row>
    <row x14ac:dyDescent="0.25" r="541" customHeight="1" ht="18.75">
      <c r="A541" s="1" t="s">
        <v>1052</v>
      </c>
      <c r="B541" s="4">
        <v>0</v>
      </c>
    </row>
    <row x14ac:dyDescent="0.25" r="542" customHeight="1" ht="18.75">
      <c r="A542" s="1" t="s">
        <v>440</v>
      </c>
      <c r="B542" s="4">
        <v>0</v>
      </c>
    </row>
    <row x14ac:dyDescent="0.25" r="543" customHeight="1" ht="18.75">
      <c r="A543" s="1" t="s">
        <v>649</v>
      </c>
      <c r="B543" s="4">
        <v>1</v>
      </c>
    </row>
    <row x14ac:dyDescent="0.25" r="544" customHeight="1" ht="18.75">
      <c r="A544" s="1" t="s">
        <v>707</v>
      </c>
      <c r="B544" s="4">
        <v>0</v>
      </c>
    </row>
    <row x14ac:dyDescent="0.25" r="545" customHeight="1" ht="18.75">
      <c r="A545" s="1" t="s">
        <v>4579</v>
      </c>
      <c r="B545" s="4">
        <v>0</v>
      </c>
    </row>
    <row x14ac:dyDescent="0.25" r="546" customHeight="1" ht="18.75">
      <c r="A546" s="1" t="s">
        <v>1324</v>
      </c>
      <c r="B546" s="4">
        <v>0</v>
      </c>
    </row>
    <row x14ac:dyDescent="0.25" r="547" customHeight="1" ht="18.75">
      <c r="A547" s="1" t="s">
        <v>1046</v>
      </c>
      <c r="B547" s="4">
        <v>0</v>
      </c>
    </row>
    <row x14ac:dyDescent="0.25" r="548" customHeight="1" ht="18.75">
      <c r="A548" s="1" t="s">
        <v>1453</v>
      </c>
      <c r="B548" s="4">
        <v>0</v>
      </c>
    </row>
    <row x14ac:dyDescent="0.25" r="549" customHeight="1" ht="18.75">
      <c r="A549" s="1" t="s">
        <v>888</v>
      </c>
      <c r="B549" s="4">
        <v>0</v>
      </c>
    </row>
    <row x14ac:dyDescent="0.25" r="550" customHeight="1" ht="18.75">
      <c r="A550" s="1" t="s">
        <v>348</v>
      </c>
      <c r="B550" s="4">
        <v>0</v>
      </c>
    </row>
    <row x14ac:dyDescent="0.25" r="551" customHeight="1" ht="18.75">
      <c r="A551" s="1" t="s">
        <v>1264</v>
      </c>
      <c r="B551" s="4">
        <v>0</v>
      </c>
    </row>
    <row x14ac:dyDescent="0.25" r="552" customHeight="1" ht="18.75">
      <c r="A552" s="1" t="s">
        <v>4580</v>
      </c>
      <c r="B552" s="4">
        <v>0</v>
      </c>
    </row>
    <row x14ac:dyDescent="0.25" r="553" customHeight="1" ht="18.75">
      <c r="A553" s="1" t="s">
        <v>4527</v>
      </c>
      <c r="B553" s="4">
        <v>0</v>
      </c>
    </row>
    <row x14ac:dyDescent="0.25" r="554" customHeight="1" ht="18.75">
      <c r="A554" s="1" t="s">
        <v>4086</v>
      </c>
      <c r="B554" s="4">
        <v>0</v>
      </c>
    </row>
    <row x14ac:dyDescent="0.25" r="555" customHeight="1" ht="18.75">
      <c r="A555" s="1" t="s">
        <v>1429</v>
      </c>
      <c r="B555" s="4">
        <v>2</v>
      </c>
    </row>
    <row x14ac:dyDescent="0.25" r="556" customHeight="1" ht="18.75">
      <c r="A556" s="1" t="s">
        <v>389</v>
      </c>
      <c r="B556" s="4">
        <v>0</v>
      </c>
    </row>
    <row x14ac:dyDescent="0.25" r="557" customHeight="1" ht="18.75">
      <c r="A557" s="1" t="s">
        <v>1009</v>
      </c>
      <c r="B557" s="4">
        <v>1</v>
      </c>
    </row>
    <row x14ac:dyDescent="0.25" r="558" customHeight="1" ht="18.75">
      <c r="A558" s="1" t="s">
        <v>1675</v>
      </c>
      <c r="B558" s="4">
        <v>0</v>
      </c>
    </row>
    <row x14ac:dyDescent="0.25" r="559" customHeight="1" ht="18.75">
      <c r="A559" s="1" t="s">
        <v>740</v>
      </c>
      <c r="B559" s="4">
        <v>0</v>
      </c>
    </row>
    <row x14ac:dyDescent="0.25" r="560" customHeight="1" ht="18.75">
      <c r="A560" s="1" t="s">
        <v>611</v>
      </c>
      <c r="B560" s="4">
        <v>0</v>
      </c>
    </row>
    <row x14ac:dyDescent="0.25" r="561" customHeight="1" ht="18.75">
      <c r="A561" s="1" t="s">
        <v>400</v>
      </c>
      <c r="B561" s="4">
        <v>4</v>
      </c>
    </row>
    <row x14ac:dyDescent="0.25" r="562" customHeight="1" ht="18.75">
      <c r="A562" s="1" t="s">
        <v>1716</v>
      </c>
      <c r="B562" s="4">
        <v>0</v>
      </c>
    </row>
    <row x14ac:dyDescent="0.25" r="563" customHeight="1" ht="18.75">
      <c r="A563" s="1" t="s">
        <v>869</v>
      </c>
      <c r="B563" s="4">
        <v>0</v>
      </c>
    </row>
    <row x14ac:dyDescent="0.25" r="564" customHeight="1" ht="18.75">
      <c r="A564" s="1" t="s">
        <v>992</v>
      </c>
      <c r="B564" s="4">
        <v>3</v>
      </c>
    </row>
    <row x14ac:dyDescent="0.25" r="565" customHeight="1" ht="18.75">
      <c r="A565" s="1" t="s">
        <v>672</v>
      </c>
      <c r="B565" s="4">
        <v>0</v>
      </c>
    </row>
    <row x14ac:dyDescent="0.25" r="566" customHeight="1" ht="18.75">
      <c r="A566" s="1" t="s">
        <v>1217</v>
      </c>
      <c r="B566" s="4">
        <v>1</v>
      </c>
    </row>
    <row x14ac:dyDescent="0.25" r="567" customHeight="1" ht="18.75">
      <c r="A567" s="1" t="s">
        <v>683</v>
      </c>
      <c r="B567" s="4">
        <v>0</v>
      </c>
    </row>
    <row x14ac:dyDescent="0.25" r="568" customHeight="1" ht="18.75">
      <c r="A568" s="1" t="s">
        <v>1461</v>
      </c>
      <c r="B568" s="4">
        <v>0</v>
      </c>
    </row>
    <row x14ac:dyDescent="0.25" r="569" customHeight="1" ht="18.75">
      <c r="A569" s="1" t="s">
        <v>2822</v>
      </c>
      <c r="B569" s="4">
        <v>0</v>
      </c>
    </row>
    <row x14ac:dyDescent="0.25" r="570" customHeight="1" ht="18.75">
      <c r="A570" s="1" t="s">
        <v>564</v>
      </c>
      <c r="B570" s="4">
        <v>0</v>
      </c>
    </row>
    <row x14ac:dyDescent="0.25" r="571" customHeight="1" ht="18.75">
      <c r="A571" s="1" t="s">
        <v>1165</v>
      </c>
      <c r="B571" s="4">
        <v>0</v>
      </c>
    </row>
    <row x14ac:dyDescent="0.25" r="572" customHeight="1" ht="18.75">
      <c r="A572" s="1" t="s">
        <v>1287</v>
      </c>
      <c r="B572" s="4">
        <v>0</v>
      </c>
    </row>
    <row x14ac:dyDescent="0.25" r="573" customHeight="1" ht="18.75">
      <c r="A573" s="1" t="s">
        <v>1481</v>
      </c>
      <c r="B573" s="4">
        <v>0</v>
      </c>
    </row>
    <row x14ac:dyDescent="0.25" r="574" customHeight="1" ht="18.75">
      <c r="A574" s="1" t="s">
        <v>4581</v>
      </c>
      <c r="B574" s="4">
        <v>0</v>
      </c>
    </row>
    <row x14ac:dyDescent="0.25" r="575" customHeight="1" ht="18.75">
      <c r="A575" s="1" t="s">
        <v>1203</v>
      </c>
      <c r="B575" s="4">
        <v>2</v>
      </c>
    </row>
    <row x14ac:dyDescent="0.25" r="576" customHeight="1" ht="18.75">
      <c r="A576" s="1" t="s">
        <v>1475</v>
      </c>
      <c r="B576" s="4">
        <v>0</v>
      </c>
    </row>
    <row x14ac:dyDescent="0.25" r="577" customHeight="1" ht="18.75">
      <c r="A577" s="1" t="s">
        <v>921</v>
      </c>
      <c r="B577" s="4">
        <v>0</v>
      </c>
    </row>
    <row x14ac:dyDescent="0.25" r="578" customHeight="1" ht="18.75">
      <c r="A578" s="1" t="s">
        <v>1612</v>
      </c>
      <c r="B578" s="4">
        <v>5</v>
      </c>
    </row>
    <row x14ac:dyDescent="0.25" r="579" customHeight="1" ht="18.75">
      <c r="A579" s="1" t="s">
        <v>630</v>
      </c>
      <c r="B579" s="4">
        <v>0</v>
      </c>
    </row>
    <row x14ac:dyDescent="0.25" r="580" customHeight="1" ht="18.75">
      <c r="A580" s="1" t="s">
        <v>1289</v>
      </c>
      <c r="B580" s="4">
        <v>2</v>
      </c>
    </row>
    <row x14ac:dyDescent="0.25" r="581" customHeight="1" ht="18.75">
      <c r="A581" s="1" t="s">
        <v>680</v>
      </c>
      <c r="B581" s="4">
        <v>0</v>
      </c>
    </row>
    <row x14ac:dyDescent="0.25" r="582" customHeight="1" ht="18.75">
      <c r="A582" s="1" t="s">
        <v>1697</v>
      </c>
      <c r="B582" s="4">
        <v>0</v>
      </c>
    </row>
    <row x14ac:dyDescent="0.25" r="583" customHeight="1" ht="18.75">
      <c r="A583" s="1" t="s">
        <v>451</v>
      </c>
      <c r="B583" s="4">
        <v>6</v>
      </c>
    </row>
    <row x14ac:dyDescent="0.25" r="584" customHeight="1" ht="18.75">
      <c r="A584" s="1" t="s">
        <v>908</v>
      </c>
      <c r="B584" s="4">
        <v>4</v>
      </c>
    </row>
    <row x14ac:dyDescent="0.25" r="585" customHeight="1" ht="18.75">
      <c r="A585" s="1" t="s">
        <v>1391</v>
      </c>
      <c r="B585" s="4">
        <v>0</v>
      </c>
    </row>
    <row x14ac:dyDescent="0.25" r="586" customHeight="1" ht="18.75">
      <c r="A586" s="1" t="s">
        <v>1390</v>
      </c>
      <c r="B586" s="4">
        <v>0</v>
      </c>
    </row>
    <row x14ac:dyDescent="0.25" r="587" customHeight="1" ht="18.75">
      <c r="A587" s="1" t="s">
        <v>4510</v>
      </c>
      <c r="B587" s="4">
        <v>0</v>
      </c>
    </row>
    <row x14ac:dyDescent="0.25" r="588" customHeight="1" ht="18.75">
      <c r="A588" s="1" t="s">
        <v>1655</v>
      </c>
      <c r="B588" s="4">
        <v>0</v>
      </c>
    </row>
    <row x14ac:dyDescent="0.25" r="589" customHeight="1" ht="18.75">
      <c r="A589" s="1" t="s">
        <v>337</v>
      </c>
      <c r="B589" s="4">
        <v>7</v>
      </c>
    </row>
    <row x14ac:dyDescent="0.25" r="590" customHeight="1" ht="18.75">
      <c r="A590" s="1" t="s">
        <v>1151</v>
      </c>
      <c r="B590" s="4">
        <v>3</v>
      </c>
    </row>
    <row x14ac:dyDescent="0.25" r="591" customHeight="1" ht="18.75">
      <c r="A591" s="1" t="s">
        <v>1077</v>
      </c>
      <c r="B591" s="4">
        <v>1</v>
      </c>
    </row>
    <row x14ac:dyDescent="0.25" r="592" customHeight="1" ht="18.75">
      <c r="A592" s="1" t="s">
        <v>4582</v>
      </c>
      <c r="B592" s="4">
        <v>0</v>
      </c>
    </row>
    <row x14ac:dyDescent="0.25" r="593" customHeight="1" ht="18.75">
      <c r="A593" s="1" t="s">
        <v>1143</v>
      </c>
      <c r="B593" s="4">
        <v>0</v>
      </c>
    </row>
    <row x14ac:dyDescent="0.25" r="594" customHeight="1" ht="18.75">
      <c r="A594" s="1" t="s">
        <v>1531</v>
      </c>
      <c r="B594" s="4">
        <v>0</v>
      </c>
    </row>
    <row x14ac:dyDescent="0.25" r="595" customHeight="1" ht="18.75">
      <c r="A595" s="1" t="s">
        <v>1406</v>
      </c>
      <c r="B595" s="4">
        <v>3</v>
      </c>
    </row>
    <row x14ac:dyDescent="0.25" r="596" customHeight="1" ht="18.75">
      <c r="A596" s="1" t="s">
        <v>2871</v>
      </c>
      <c r="B596" s="4">
        <v>0</v>
      </c>
    </row>
    <row x14ac:dyDescent="0.25" r="597" customHeight="1" ht="18.75">
      <c r="A597" s="1" t="s">
        <v>1380</v>
      </c>
      <c r="B597" s="4">
        <v>2</v>
      </c>
    </row>
    <row x14ac:dyDescent="0.25" r="598" customHeight="1" ht="18.75">
      <c r="A598" s="1" t="s">
        <v>521</v>
      </c>
      <c r="B598" s="4">
        <v>25</v>
      </c>
    </row>
    <row x14ac:dyDescent="0.25" r="599" customHeight="1" ht="18.75">
      <c r="A599" s="1" t="s">
        <v>450</v>
      </c>
      <c r="B599" s="4">
        <v>9</v>
      </c>
    </row>
    <row x14ac:dyDescent="0.25" r="600" customHeight="1" ht="18.75">
      <c r="A600" s="1" t="s">
        <v>4528</v>
      </c>
      <c r="B600" s="4">
        <v>0</v>
      </c>
    </row>
    <row x14ac:dyDescent="0.25" r="601" customHeight="1" ht="18.75">
      <c r="A601" s="1" t="s">
        <v>1376</v>
      </c>
      <c r="B601" s="4">
        <v>0</v>
      </c>
    </row>
    <row x14ac:dyDescent="0.25" r="602" customHeight="1" ht="18.75">
      <c r="A602" s="1" t="s">
        <v>610</v>
      </c>
      <c r="B602" s="4">
        <v>0</v>
      </c>
    </row>
    <row x14ac:dyDescent="0.25" r="603" customHeight="1" ht="18.75">
      <c r="A603" s="1" t="s">
        <v>963</v>
      </c>
      <c r="B603" s="4">
        <v>0</v>
      </c>
    </row>
    <row x14ac:dyDescent="0.25" r="604" customHeight="1" ht="18.75">
      <c r="A604" s="1" t="s">
        <v>1197</v>
      </c>
      <c r="B604" s="4">
        <v>2</v>
      </c>
    </row>
    <row x14ac:dyDescent="0.25" r="605" customHeight="1" ht="18.75">
      <c r="A605" s="1" t="s">
        <v>1687</v>
      </c>
      <c r="B605" s="4">
        <v>0</v>
      </c>
    </row>
    <row x14ac:dyDescent="0.25" r="606" customHeight="1" ht="18.75">
      <c r="A606" s="1" t="s">
        <v>590</v>
      </c>
      <c r="B606" s="4">
        <v>3</v>
      </c>
    </row>
    <row x14ac:dyDescent="0.25" r="607" customHeight="1" ht="18.75">
      <c r="A607" s="1" t="s">
        <v>1501</v>
      </c>
      <c r="B607" s="4">
        <v>0</v>
      </c>
    </row>
    <row x14ac:dyDescent="0.25" r="608" customHeight="1" ht="18.75">
      <c r="A608" s="1" t="s">
        <v>505</v>
      </c>
      <c r="B608" s="4">
        <v>0</v>
      </c>
    </row>
    <row x14ac:dyDescent="0.25" r="609" customHeight="1" ht="18.75">
      <c r="A609" s="1" t="s">
        <v>841</v>
      </c>
      <c r="B609" s="4">
        <v>2</v>
      </c>
    </row>
    <row x14ac:dyDescent="0.25" r="610" customHeight="1" ht="18.75">
      <c r="A610" s="1" t="s">
        <v>1234</v>
      </c>
      <c r="B610" s="4">
        <v>5</v>
      </c>
    </row>
    <row x14ac:dyDescent="0.25" r="611" customHeight="1" ht="18.75">
      <c r="A611" s="1" t="s">
        <v>1601</v>
      </c>
      <c r="B611" s="4">
        <v>0</v>
      </c>
    </row>
    <row x14ac:dyDescent="0.25" r="612" customHeight="1" ht="18.75">
      <c r="A612" s="1" t="s">
        <v>4529</v>
      </c>
      <c r="B612" s="4">
        <v>2</v>
      </c>
    </row>
    <row x14ac:dyDescent="0.25" r="613" customHeight="1" ht="18.75">
      <c r="A613" s="1" t="s">
        <v>1208</v>
      </c>
      <c r="B613" s="4">
        <v>2</v>
      </c>
    </row>
    <row x14ac:dyDescent="0.25" r="614" customHeight="1" ht="18.75">
      <c r="A614" s="1" t="s">
        <v>846</v>
      </c>
      <c r="B614" s="4">
        <v>0</v>
      </c>
    </row>
    <row x14ac:dyDescent="0.25" r="615" customHeight="1" ht="18.75">
      <c r="A615" s="1" t="s">
        <v>1150</v>
      </c>
      <c r="B615" s="4">
        <v>0</v>
      </c>
    </row>
    <row x14ac:dyDescent="0.25" r="616" customHeight="1" ht="18.75">
      <c r="A616" s="1" t="s">
        <v>1615</v>
      </c>
      <c r="B616" s="4">
        <v>0</v>
      </c>
    </row>
    <row x14ac:dyDescent="0.25" r="617" customHeight="1" ht="18.75">
      <c r="A617" s="1" t="s">
        <v>1502</v>
      </c>
      <c r="B617" s="4">
        <v>0</v>
      </c>
    </row>
    <row x14ac:dyDescent="0.25" r="618" customHeight="1" ht="18.75">
      <c r="A618" s="1" t="s">
        <v>3036</v>
      </c>
      <c r="B618" s="4">
        <v>2</v>
      </c>
    </row>
    <row x14ac:dyDescent="0.25" r="619" customHeight="1" ht="18.75">
      <c r="A619" s="1" t="s">
        <v>959</v>
      </c>
      <c r="B619" s="4">
        <v>0</v>
      </c>
    </row>
    <row x14ac:dyDescent="0.25" r="620" customHeight="1" ht="18.75">
      <c r="A620" s="1" t="s">
        <v>952</v>
      </c>
      <c r="B620" s="4">
        <v>0</v>
      </c>
    </row>
    <row x14ac:dyDescent="0.25" r="621" customHeight="1" ht="18.75">
      <c r="A621" s="1" t="s">
        <v>727</v>
      </c>
      <c r="B621" s="4">
        <v>1</v>
      </c>
    </row>
    <row x14ac:dyDescent="0.25" r="622" customHeight="1" ht="18.75">
      <c r="A622" s="1" t="s">
        <v>4530</v>
      </c>
      <c r="B622" s="4">
        <v>0</v>
      </c>
    </row>
    <row x14ac:dyDescent="0.25" r="623" customHeight="1" ht="18.75">
      <c r="A623" s="1" t="s">
        <v>1688</v>
      </c>
      <c r="B623" s="4">
        <v>0</v>
      </c>
    </row>
    <row x14ac:dyDescent="0.25" r="624" customHeight="1" ht="18.75">
      <c r="A624" s="1" t="s">
        <v>1359</v>
      </c>
      <c r="B624" s="4">
        <v>0</v>
      </c>
    </row>
    <row x14ac:dyDescent="0.25" r="625" customHeight="1" ht="18.75">
      <c r="A625" s="1" t="s">
        <v>3582</v>
      </c>
      <c r="B625" s="4">
        <v>0</v>
      </c>
    </row>
    <row x14ac:dyDescent="0.25" r="626" customHeight="1" ht="18.75">
      <c r="A626" s="1" t="s">
        <v>4583</v>
      </c>
      <c r="B626" s="4">
        <v>0</v>
      </c>
    </row>
    <row x14ac:dyDescent="0.25" r="627" customHeight="1" ht="18.75">
      <c r="A627" s="1" t="s">
        <v>931</v>
      </c>
      <c r="B627" s="4">
        <v>0</v>
      </c>
    </row>
    <row x14ac:dyDescent="0.25" r="628" customHeight="1" ht="18.75">
      <c r="A628" s="1" t="s">
        <v>2919</v>
      </c>
      <c r="B628" s="4">
        <v>0</v>
      </c>
    </row>
    <row x14ac:dyDescent="0.25" r="629" customHeight="1" ht="18.75">
      <c r="A629" s="1" t="s">
        <v>1029</v>
      </c>
      <c r="B629" s="4">
        <v>0</v>
      </c>
    </row>
    <row x14ac:dyDescent="0.25" r="630" customHeight="1" ht="18.75">
      <c r="A630" s="1" t="s">
        <v>445</v>
      </c>
      <c r="B630" s="4">
        <v>0</v>
      </c>
    </row>
    <row x14ac:dyDescent="0.25" r="631" customHeight="1" ht="18.75">
      <c r="A631" s="1" t="s">
        <v>1049</v>
      </c>
      <c r="B631" s="4">
        <v>0</v>
      </c>
    </row>
    <row x14ac:dyDescent="0.25" r="632" customHeight="1" ht="18.75">
      <c r="A632" s="1" t="s">
        <v>1182</v>
      </c>
      <c r="B632" s="4">
        <v>2</v>
      </c>
    </row>
    <row x14ac:dyDescent="0.25" r="633" customHeight="1" ht="18.75">
      <c r="A633" s="1" t="s">
        <v>1448</v>
      </c>
      <c r="B633" s="4">
        <v>1</v>
      </c>
    </row>
    <row x14ac:dyDescent="0.25" r="634" customHeight="1" ht="18.75">
      <c r="A634" s="1" t="s">
        <v>1518</v>
      </c>
      <c r="B634" s="4">
        <v>0</v>
      </c>
    </row>
    <row x14ac:dyDescent="0.25" r="635" customHeight="1" ht="18.75">
      <c r="A635" s="1" t="s">
        <v>4584</v>
      </c>
      <c r="B635" s="4">
        <v>0</v>
      </c>
    </row>
    <row x14ac:dyDescent="0.25" r="636" customHeight="1" ht="18.75">
      <c r="A636" s="1" t="s">
        <v>3090</v>
      </c>
      <c r="B636" s="4">
        <v>0</v>
      </c>
    </row>
    <row x14ac:dyDescent="0.25" r="637" customHeight="1" ht="18.75">
      <c r="A637" s="1" t="s">
        <v>657</v>
      </c>
      <c r="B637" s="4">
        <v>1</v>
      </c>
    </row>
    <row x14ac:dyDescent="0.25" r="638" customHeight="1" ht="18.75">
      <c r="A638" s="1" t="s">
        <v>886</v>
      </c>
      <c r="B638" s="4">
        <v>0</v>
      </c>
    </row>
    <row x14ac:dyDescent="0.25" r="639" customHeight="1" ht="18.75">
      <c r="A639" s="1" t="s">
        <v>1159</v>
      </c>
      <c r="B639" s="4">
        <v>0</v>
      </c>
    </row>
    <row x14ac:dyDescent="0.25" r="640" customHeight="1" ht="18.75">
      <c r="A640" s="1" t="s">
        <v>1670</v>
      </c>
      <c r="B640" s="4">
        <v>0</v>
      </c>
    </row>
    <row x14ac:dyDescent="0.25" r="641" customHeight="1" ht="18.75">
      <c r="A641" s="1" t="s">
        <v>593</v>
      </c>
      <c r="B641" s="4">
        <v>1</v>
      </c>
    </row>
    <row x14ac:dyDescent="0.25" r="642" customHeight="1" ht="18.75">
      <c r="A642" s="1" t="s">
        <v>4585</v>
      </c>
      <c r="B642" s="4">
        <v>0</v>
      </c>
    </row>
    <row x14ac:dyDescent="0.25" r="643" customHeight="1" ht="18.75">
      <c r="A643" s="1" t="s">
        <v>870</v>
      </c>
      <c r="B643" s="4">
        <v>0</v>
      </c>
    </row>
    <row x14ac:dyDescent="0.25" r="644" customHeight="1" ht="18.75">
      <c r="A644" s="1" t="s">
        <v>805</v>
      </c>
      <c r="B644" s="4">
        <v>2</v>
      </c>
    </row>
    <row x14ac:dyDescent="0.25" r="645" customHeight="1" ht="18.75">
      <c r="A645" s="1" t="s">
        <v>733</v>
      </c>
      <c r="B645" s="4">
        <v>5</v>
      </c>
    </row>
    <row x14ac:dyDescent="0.25" r="646" customHeight="1" ht="18.75">
      <c r="A646" s="1" t="s">
        <v>1632</v>
      </c>
      <c r="B646" s="4">
        <v>3</v>
      </c>
    </row>
    <row x14ac:dyDescent="0.25" r="647" customHeight="1" ht="18.75">
      <c r="A647" s="1" t="s">
        <v>1278</v>
      </c>
      <c r="B647" s="4">
        <v>0</v>
      </c>
    </row>
    <row x14ac:dyDescent="0.25" r="648" customHeight="1" ht="18.75">
      <c r="A648" s="1" t="s">
        <v>1690</v>
      </c>
      <c r="B648" s="4">
        <v>0</v>
      </c>
    </row>
    <row x14ac:dyDescent="0.25" r="649" customHeight="1" ht="18.75">
      <c r="A649" s="1" t="s">
        <v>4586</v>
      </c>
      <c r="B649" s="4">
        <v>0</v>
      </c>
    </row>
    <row x14ac:dyDescent="0.25" r="650" customHeight="1" ht="18.75">
      <c r="A650" s="1" t="s">
        <v>1056</v>
      </c>
      <c r="B650" s="4">
        <v>1</v>
      </c>
    </row>
    <row x14ac:dyDescent="0.25" r="651" customHeight="1" ht="18.75">
      <c r="A651" s="1" t="s">
        <v>926</v>
      </c>
      <c r="B651" s="4">
        <v>0</v>
      </c>
    </row>
    <row x14ac:dyDescent="0.25" r="652" customHeight="1" ht="18.75">
      <c r="A652" s="1" t="s">
        <v>592</v>
      </c>
      <c r="B652" s="4">
        <v>0</v>
      </c>
    </row>
    <row x14ac:dyDescent="0.25" r="653" customHeight="1" ht="18.75">
      <c r="A653" s="1" t="s">
        <v>1249</v>
      </c>
      <c r="B653" s="4">
        <v>5</v>
      </c>
    </row>
    <row x14ac:dyDescent="0.25" r="654" customHeight="1" ht="18.75">
      <c r="A654" s="1" t="s">
        <v>1124</v>
      </c>
      <c r="B654" s="4">
        <v>3</v>
      </c>
    </row>
    <row x14ac:dyDescent="0.25" r="655" customHeight="1" ht="18.75">
      <c r="A655" s="1" t="s">
        <v>1086</v>
      </c>
      <c r="B655" s="4">
        <v>23</v>
      </c>
    </row>
    <row x14ac:dyDescent="0.25" r="656" customHeight="1" ht="18.75">
      <c r="A656" s="1" t="s">
        <v>1671</v>
      </c>
      <c r="B656" s="4">
        <v>0</v>
      </c>
    </row>
    <row x14ac:dyDescent="0.25" r="657" customHeight="1" ht="18.75">
      <c r="A657" s="1" t="s">
        <v>1025</v>
      </c>
      <c r="B657" s="4">
        <v>0</v>
      </c>
    </row>
    <row x14ac:dyDescent="0.25" r="658" customHeight="1" ht="18.75">
      <c r="A658" s="1" t="s">
        <v>1061</v>
      </c>
      <c r="B658" s="4">
        <v>0</v>
      </c>
    </row>
    <row x14ac:dyDescent="0.25" r="659" customHeight="1" ht="18.75">
      <c r="A659" s="1" t="s">
        <v>922</v>
      </c>
      <c r="B659" s="4">
        <v>0</v>
      </c>
    </row>
    <row x14ac:dyDescent="0.25" r="660" customHeight="1" ht="18.75">
      <c r="A660" s="1" t="s">
        <v>983</v>
      </c>
      <c r="B660" s="4">
        <v>4</v>
      </c>
    </row>
    <row x14ac:dyDescent="0.25" r="661" customHeight="1" ht="18.75">
      <c r="A661" s="1" t="s">
        <v>1590</v>
      </c>
      <c r="B661" s="4">
        <v>0</v>
      </c>
    </row>
    <row x14ac:dyDescent="0.25" r="662" customHeight="1" ht="18.75">
      <c r="A662" s="1" t="s">
        <v>536</v>
      </c>
      <c r="B662" s="4">
        <v>0</v>
      </c>
    </row>
    <row x14ac:dyDescent="0.25" r="663" customHeight="1" ht="18.75">
      <c r="A663" s="1" t="s">
        <v>1633</v>
      </c>
      <c r="B663" s="4">
        <v>0</v>
      </c>
    </row>
    <row x14ac:dyDescent="0.25" r="664" customHeight="1" ht="18.75">
      <c r="A664" s="1" t="s">
        <v>1088</v>
      </c>
      <c r="B664" s="4">
        <v>0</v>
      </c>
    </row>
    <row x14ac:dyDescent="0.25" r="665" customHeight="1" ht="18.75">
      <c r="A665" s="1" t="s">
        <v>652</v>
      </c>
      <c r="B665" s="4">
        <v>3</v>
      </c>
    </row>
    <row x14ac:dyDescent="0.25" r="666" customHeight="1" ht="18.75">
      <c r="A666" s="1" t="s">
        <v>2841</v>
      </c>
      <c r="B666" s="4">
        <v>0</v>
      </c>
    </row>
    <row x14ac:dyDescent="0.25" r="667" customHeight="1" ht="18.75">
      <c r="A667" s="1" t="s">
        <v>4587</v>
      </c>
      <c r="B667" s="4">
        <v>0</v>
      </c>
    </row>
    <row x14ac:dyDescent="0.25" r="668" customHeight="1" ht="18.75">
      <c r="A668" s="1" t="s">
        <v>550</v>
      </c>
      <c r="B668" s="4">
        <v>2</v>
      </c>
    </row>
    <row x14ac:dyDescent="0.25" r="669" customHeight="1" ht="18.75">
      <c r="A669" s="1" t="s">
        <v>474</v>
      </c>
      <c r="B669" s="4">
        <v>0</v>
      </c>
    </row>
    <row x14ac:dyDescent="0.25" r="670" customHeight="1" ht="18.75">
      <c r="A670" s="1" t="s">
        <v>866</v>
      </c>
      <c r="B670" s="4">
        <v>0</v>
      </c>
    </row>
    <row x14ac:dyDescent="0.25" r="671" customHeight="1" ht="18.75">
      <c r="A671" s="1" t="s">
        <v>1033</v>
      </c>
      <c r="B671" s="4">
        <v>0</v>
      </c>
    </row>
    <row x14ac:dyDescent="0.25" r="672" customHeight="1" ht="18.75">
      <c r="A672" s="1" t="s">
        <v>1303</v>
      </c>
      <c r="B672" s="4">
        <v>19</v>
      </c>
    </row>
    <row x14ac:dyDescent="0.25" r="673" customHeight="1" ht="18.75">
      <c r="A673" s="1" t="s">
        <v>364</v>
      </c>
      <c r="B673" s="4">
        <v>0</v>
      </c>
    </row>
    <row x14ac:dyDescent="0.25" r="674" customHeight="1" ht="18.75">
      <c r="A674" s="1" t="s">
        <v>1616</v>
      </c>
      <c r="B674" s="4">
        <v>0</v>
      </c>
    </row>
    <row x14ac:dyDescent="0.25" r="675" customHeight="1" ht="18.75">
      <c r="A675" s="1" t="s">
        <v>4588</v>
      </c>
      <c r="B675" s="4">
        <v>0</v>
      </c>
    </row>
    <row x14ac:dyDescent="0.25" r="676" customHeight="1" ht="18.75">
      <c r="A676" s="1" t="s">
        <v>4589</v>
      </c>
      <c r="B676" s="4">
        <v>0</v>
      </c>
    </row>
    <row x14ac:dyDescent="0.25" r="677" customHeight="1" ht="18.75">
      <c r="A677" s="1" t="s">
        <v>1116</v>
      </c>
      <c r="B677" s="4">
        <v>27</v>
      </c>
    </row>
    <row x14ac:dyDescent="0.25" r="678" customHeight="1" ht="18.75">
      <c r="A678" s="1" t="s">
        <v>1506</v>
      </c>
      <c r="B678" s="4">
        <v>1</v>
      </c>
    </row>
    <row x14ac:dyDescent="0.25" r="679" customHeight="1" ht="18.75">
      <c r="A679" s="1" t="s">
        <v>1242</v>
      </c>
      <c r="B679" s="4">
        <v>10</v>
      </c>
    </row>
    <row x14ac:dyDescent="0.25" r="680" customHeight="1" ht="18.75">
      <c r="A680" s="1" t="s">
        <v>4191</v>
      </c>
      <c r="B680" s="4">
        <v>0</v>
      </c>
    </row>
    <row x14ac:dyDescent="0.25" r="681" customHeight="1" ht="18.75">
      <c r="A681" s="1" t="s">
        <v>578</v>
      </c>
      <c r="B681" s="4">
        <v>0</v>
      </c>
    </row>
    <row x14ac:dyDescent="0.25" r="682" customHeight="1" ht="18.75">
      <c r="A682" s="1" t="s">
        <v>515</v>
      </c>
      <c r="B682" s="4">
        <v>0</v>
      </c>
    </row>
    <row x14ac:dyDescent="0.25" r="683" customHeight="1" ht="18.75">
      <c r="A683" s="1" t="s">
        <v>4531</v>
      </c>
      <c r="B683" s="4">
        <v>0</v>
      </c>
    </row>
    <row x14ac:dyDescent="0.25" r="684" customHeight="1" ht="18.75">
      <c r="A684" s="1" t="s">
        <v>3165</v>
      </c>
      <c r="B684" s="4">
        <v>0</v>
      </c>
    </row>
    <row x14ac:dyDescent="0.25" r="685" customHeight="1" ht="18.75">
      <c r="A685" s="1" t="s">
        <v>1577</v>
      </c>
      <c r="B685" s="4">
        <v>0</v>
      </c>
    </row>
    <row x14ac:dyDescent="0.25" r="686" customHeight="1" ht="18.75">
      <c r="A686" s="1" t="s">
        <v>743</v>
      </c>
      <c r="B686" s="4">
        <v>1</v>
      </c>
    </row>
    <row x14ac:dyDescent="0.25" r="687" customHeight="1" ht="18.75">
      <c r="A687" s="1" t="s">
        <v>4590</v>
      </c>
      <c r="B687" s="4">
        <v>3</v>
      </c>
    </row>
    <row x14ac:dyDescent="0.25" r="688" customHeight="1" ht="18.75">
      <c r="A688" s="1" t="s">
        <v>801</v>
      </c>
      <c r="B688" s="4">
        <v>0</v>
      </c>
    </row>
    <row x14ac:dyDescent="0.25" r="689" customHeight="1" ht="18.75">
      <c r="A689" s="1" t="s">
        <v>856</v>
      </c>
      <c r="B689" s="4">
        <v>1</v>
      </c>
    </row>
    <row x14ac:dyDescent="0.25" r="690" customHeight="1" ht="18.75">
      <c r="A690" s="1" t="s">
        <v>827</v>
      </c>
      <c r="B690" s="4">
        <v>1</v>
      </c>
    </row>
    <row x14ac:dyDescent="0.25" r="691" customHeight="1" ht="18.75">
      <c r="A691" s="1" t="s">
        <v>580</v>
      </c>
      <c r="B691" s="4">
        <v>0</v>
      </c>
    </row>
    <row x14ac:dyDescent="0.25" r="692" customHeight="1" ht="18.75">
      <c r="A692" s="1" t="s">
        <v>793</v>
      </c>
      <c r="B692" s="4">
        <v>0</v>
      </c>
    </row>
    <row x14ac:dyDescent="0.25" r="693" customHeight="1" ht="18.75">
      <c r="A693" s="1" t="s">
        <v>388</v>
      </c>
      <c r="B693" s="4">
        <v>0</v>
      </c>
    </row>
    <row x14ac:dyDescent="0.25" r="694" customHeight="1" ht="18.75">
      <c r="A694" s="1" t="s">
        <v>1677</v>
      </c>
      <c r="B694" s="4">
        <v>0</v>
      </c>
    </row>
    <row x14ac:dyDescent="0.25" r="695" customHeight="1" ht="18.75">
      <c r="A695" s="1" t="s">
        <v>3080</v>
      </c>
      <c r="B695" s="4">
        <v>0</v>
      </c>
    </row>
    <row x14ac:dyDescent="0.25" r="696" customHeight="1" ht="18.75">
      <c r="A696" s="1" t="s">
        <v>1030</v>
      </c>
      <c r="B696" s="4">
        <v>10</v>
      </c>
    </row>
    <row x14ac:dyDescent="0.25" r="697" customHeight="1" ht="18.75">
      <c r="A697" s="1" t="s">
        <v>903</v>
      </c>
      <c r="B697" s="4">
        <v>1</v>
      </c>
    </row>
    <row x14ac:dyDescent="0.25" r="698" customHeight="1" ht="18.75">
      <c r="A698" s="1" t="s">
        <v>995</v>
      </c>
      <c r="B698" s="4">
        <v>0</v>
      </c>
    </row>
    <row x14ac:dyDescent="0.25" r="699" customHeight="1" ht="18.75">
      <c r="A699" s="1" t="s">
        <v>1229</v>
      </c>
      <c r="B699" s="4">
        <v>0</v>
      </c>
    </row>
    <row x14ac:dyDescent="0.25" r="700" customHeight="1" ht="18.75">
      <c r="A700" s="1" t="s">
        <v>406</v>
      </c>
      <c r="B700" s="4">
        <v>1</v>
      </c>
    </row>
    <row x14ac:dyDescent="0.25" r="701" customHeight="1" ht="18.75">
      <c r="A701" s="1" t="s">
        <v>1164</v>
      </c>
      <c r="B701" s="4">
        <v>1</v>
      </c>
    </row>
    <row x14ac:dyDescent="0.25" r="702" customHeight="1" ht="18.75">
      <c r="A702" s="1" t="s">
        <v>1117</v>
      </c>
      <c r="B702" s="4">
        <v>0</v>
      </c>
    </row>
    <row x14ac:dyDescent="0.25" r="703" customHeight="1" ht="18.75">
      <c r="A703" s="1" t="s">
        <v>585</v>
      </c>
      <c r="B703" s="4">
        <v>0</v>
      </c>
    </row>
    <row x14ac:dyDescent="0.25" r="704" customHeight="1" ht="18.75">
      <c r="A704" s="1" t="s">
        <v>1292</v>
      </c>
      <c r="B704" s="4">
        <v>7</v>
      </c>
    </row>
    <row x14ac:dyDescent="0.25" r="705" customHeight="1" ht="18.75">
      <c r="A705" s="1" t="s">
        <v>456</v>
      </c>
      <c r="B705" s="4">
        <v>1</v>
      </c>
    </row>
    <row x14ac:dyDescent="0.25" r="706" customHeight="1" ht="18.75">
      <c r="A706" s="1" t="s">
        <v>1328</v>
      </c>
      <c r="B706" s="4">
        <v>0</v>
      </c>
    </row>
    <row x14ac:dyDescent="0.25" r="707" customHeight="1" ht="18.75">
      <c r="A707" s="1" t="s">
        <v>781</v>
      </c>
      <c r="B707" s="4">
        <v>0</v>
      </c>
    </row>
    <row x14ac:dyDescent="0.25" r="708" customHeight="1" ht="18.75">
      <c r="A708" s="1" t="s">
        <v>1007</v>
      </c>
      <c r="B708" s="4">
        <v>2</v>
      </c>
    </row>
    <row x14ac:dyDescent="0.25" r="709" customHeight="1" ht="18.75">
      <c r="A709" s="1" t="s">
        <v>404</v>
      </c>
      <c r="B709" s="4">
        <v>0</v>
      </c>
    </row>
    <row x14ac:dyDescent="0.25" r="710" customHeight="1" ht="18.75">
      <c r="A710" s="1" t="s">
        <v>1430</v>
      </c>
      <c r="B710" s="4">
        <v>0</v>
      </c>
    </row>
    <row x14ac:dyDescent="0.25" r="711" customHeight="1" ht="18.75">
      <c r="A711" s="1" t="s">
        <v>720</v>
      </c>
      <c r="B711" s="4">
        <v>0</v>
      </c>
    </row>
    <row x14ac:dyDescent="0.25" r="712" customHeight="1" ht="18.75">
      <c r="A712" s="1" t="s">
        <v>4532</v>
      </c>
      <c r="B712" s="4">
        <v>0</v>
      </c>
    </row>
    <row x14ac:dyDescent="0.25" r="713" customHeight="1" ht="18.75">
      <c r="A713" s="1" t="s">
        <v>479</v>
      </c>
      <c r="B713" s="4">
        <v>0</v>
      </c>
    </row>
    <row x14ac:dyDescent="0.25" r="714" customHeight="1" ht="18.75">
      <c r="A714" s="1" t="s">
        <v>1183</v>
      </c>
      <c r="B714" s="4">
        <v>0</v>
      </c>
    </row>
    <row x14ac:dyDescent="0.25" r="715" customHeight="1" ht="18.75">
      <c r="A715" s="1" t="s">
        <v>656</v>
      </c>
      <c r="B715" s="4">
        <v>0</v>
      </c>
    </row>
    <row x14ac:dyDescent="0.25" r="716" customHeight="1" ht="18.75">
      <c r="A716" s="1" t="s">
        <v>1038</v>
      </c>
      <c r="B716" s="4">
        <v>0</v>
      </c>
    </row>
    <row x14ac:dyDescent="0.25" r="717" customHeight="1" ht="18.75">
      <c r="A717" s="1" t="s">
        <v>1464</v>
      </c>
      <c r="B717" s="4">
        <v>1</v>
      </c>
    </row>
    <row x14ac:dyDescent="0.25" r="718" customHeight="1" ht="18.75">
      <c r="A718" s="1" t="s">
        <v>1369</v>
      </c>
      <c r="B718" s="4">
        <v>12</v>
      </c>
    </row>
    <row x14ac:dyDescent="0.25" r="719" customHeight="1" ht="18.75">
      <c r="A719" s="1" t="s">
        <v>1433</v>
      </c>
      <c r="B719" s="4">
        <v>15</v>
      </c>
    </row>
    <row x14ac:dyDescent="0.25" r="720" customHeight="1" ht="18.75">
      <c r="A720" s="1" t="s">
        <v>1316</v>
      </c>
      <c r="B720" s="4">
        <v>2</v>
      </c>
    </row>
    <row x14ac:dyDescent="0.25" r="721" customHeight="1" ht="18.75">
      <c r="A721" s="1" t="s">
        <v>1642</v>
      </c>
      <c r="B721" s="4">
        <v>0</v>
      </c>
    </row>
    <row x14ac:dyDescent="0.25" r="722" customHeight="1" ht="18.75">
      <c r="A722" s="1" t="s">
        <v>1489</v>
      </c>
      <c r="B722" s="4">
        <v>0</v>
      </c>
    </row>
    <row x14ac:dyDescent="0.25" r="723" customHeight="1" ht="18.75">
      <c r="A723" s="1" t="s">
        <v>1245</v>
      </c>
      <c r="B723" s="4">
        <v>0</v>
      </c>
    </row>
    <row x14ac:dyDescent="0.25" r="724" customHeight="1" ht="18.75">
      <c r="A724" s="1" t="s">
        <v>527</v>
      </c>
      <c r="B724" s="4">
        <v>0</v>
      </c>
    </row>
    <row x14ac:dyDescent="0.25" r="725" customHeight="1" ht="18.75">
      <c r="A725" s="1" t="s">
        <v>1596</v>
      </c>
      <c r="B725" s="4">
        <v>0</v>
      </c>
    </row>
    <row x14ac:dyDescent="0.25" r="726" customHeight="1" ht="18.75">
      <c r="A726" s="1" t="s">
        <v>513</v>
      </c>
      <c r="B726" s="4">
        <v>0</v>
      </c>
    </row>
    <row x14ac:dyDescent="0.25" r="727" customHeight="1" ht="18.75">
      <c r="A727" s="1" t="s">
        <v>1156</v>
      </c>
      <c r="B727" s="4">
        <v>9</v>
      </c>
    </row>
    <row x14ac:dyDescent="0.25" r="728" customHeight="1" ht="18.75">
      <c r="A728" s="1" t="s">
        <v>1498</v>
      </c>
      <c r="B728" s="4">
        <v>0</v>
      </c>
    </row>
    <row x14ac:dyDescent="0.25" r="729" customHeight="1" ht="18.75">
      <c r="A729" s="1" t="s">
        <v>562</v>
      </c>
      <c r="B729" s="4">
        <v>0</v>
      </c>
    </row>
    <row x14ac:dyDescent="0.25" r="730" customHeight="1" ht="18.75">
      <c r="A730" s="1" t="s">
        <v>1520</v>
      </c>
      <c r="B730" s="4">
        <v>4</v>
      </c>
    </row>
    <row x14ac:dyDescent="0.25" r="731" customHeight="1" ht="18.75">
      <c r="A731" s="1" t="s">
        <v>1579</v>
      </c>
      <c r="B731" s="4">
        <v>0</v>
      </c>
    </row>
    <row x14ac:dyDescent="0.25" r="732" customHeight="1" ht="18.75">
      <c r="A732" s="1" t="s">
        <v>1337</v>
      </c>
      <c r="B732" s="4">
        <v>0</v>
      </c>
    </row>
    <row x14ac:dyDescent="0.25" r="733" customHeight="1" ht="18.75">
      <c r="A733" s="1" t="s">
        <v>842</v>
      </c>
      <c r="B733" s="4">
        <v>0</v>
      </c>
    </row>
    <row x14ac:dyDescent="0.25" r="734" customHeight="1" ht="18.75">
      <c r="A734" s="1" t="s">
        <v>1271</v>
      </c>
      <c r="B734" s="4">
        <v>0</v>
      </c>
    </row>
    <row x14ac:dyDescent="0.25" r="735" customHeight="1" ht="18.75">
      <c r="A735" s="1" t="s">
        <v>565</v>
      </c>
      <c r="B735" s="4">
        <v>2</v>
      </c>
    </row>
    <row x14ac:dyDescent="0.25" r="736" customHeight="1" ht="18.75">
      <c r="A736" s="1" t="s">
        <v>541</v>
      </c>
      <c r="B736" s="4">
        <v>0</v>
      </c>
    </row>
    <row x14ac:dyDescent="0.25" r="737" customHeight="1" ht="18.75">
      <c r="A737" s="1" t="s">
        <v>1354</v>
      </c>
      <c r="B737" s="4">
        <v>0</v>
      </c>
    </row>
    <row x14ac:dyDescent="0.25" r="738" customHeight="1" ht="18.75">
      <c r="A738" s="1" t="s">
        <v>1465</v>
      </c>
      <c r="B738" s="4">
        <v>0</v>
      </c>
    </row>
    <row x14ac:dyDescent="0.25" r="739" customHeight="1" ht="18.75">
      <c r="A739" s="1" t="s">
        <v>633</v>
      </c>
      <c r="B739" s="4">
        <v>3</v>
      </c>
    </row>
    <row x14ac:dyDescent="0.25" r="740" customHeight="1" ht="18.75">
      <c r="A740" s="1" t="s">
        <v>2847</v>
      </c>
      <c r="B740" s="4">
        <v>0</v>
      </c>
    </row>
    <row x14ac:dyDescent="0.25" r="741" customHeight="1" ht="18.75">
      <c r="A741" s="1" t="s">
        <v>605</v>
      </c>
      <c r="B741" s="4">
        <v>0</v>
      </c>
    </row>
    <row x14ac:dyDescent="0.25" r="742" customHeight="1" ht="18.75">
      <c r="A742" s="1" t="s">
        <v>3600</v>
      </c>
      <c r="B742" s="4">
        <v>0</v>
      </c>
    </row>
    <row x14ac:dyDescent="0.25" r="743" customHeight="1" ht="18.75">
      <c r="A743" s="1" t="s">
        <v>1530</v>
      </c>
      <c r="B743" s="4">
        <v>0</v>
      </c>
    </row>
    <row x14ac:dyDescent="0.25" r="744" customHeight="1" ht="18.75">
      <c r="A744" s="1" t="s">
        <v>1541</v>
      </c>
      <c r="B744" s="4">
        <v>0</v>
      </c>
    </row>
    <row x14ac:dyDescent="0.25" r="745" customHeight="1" ht="18.75">
      <c r="A745" s="1" t="s">
        <v>538</v>
      </c>
      <c r="B745" s="4">
        <v>0</v>
      </c>
    </row>
    <row x14ac:dyDescent="0.25" r="746" customHeight="1" ht="18.75">
      <c r="A746" s="1" t="s">
        <v>1540</v>
      </c>
      <c r="B746" s="4">
        <v>0</v>
      </c>
    </row>
    <row x14ac:dyDescent="0.25" r="747" customHeight="1" ht="18.75">
      <c r="A747" s="1" t="s">
        <v>1090</v>
      </c>
      <c r="B747" s="4">
        <v>0</v>
      </c>
    </row>
    <row x14ac:dyDescent="0.25" r="748" customHeight="1" ht="18.75">
      <c r="A748" s="1" t="s">
        <v>708</v>
      </c>
      <c r="B748" s="4">
        <v>0</v>
      </c>
    </row>
    <row x14ac:dyDescent="0.25" r="749" customHeight="1" ht="18.75">
      <c r="A749" s="1" t="s">
        <v>4591</v>
      </c>
      <c r="B749" s="4">
        <v>0</v>
      </c>
    </row>
    <row x14ac:dyDescent="0.25" r="750" customHeight="1" ht="18.75">
      <c r="A750" s="1" t="s">
        <v>1212</v>
      </c>
      <c r="B750" s="4">
        <v>0</v>
      </c>
    </row>
    <row x14ac:dyDescent="0.25" r="751" customHeight="1" ht="18.75">
      <c r="A751" s="1" t="s">
        <v>1368</v>
      </c>
      <c r="B751" s="4">
        <v>2</v>
      </c>
    </row>
    <row x14ac:dyDescent="0.25" r="752" customHeight="1" ht="18.75">
      <c r="A752" s="1" t="s">
        <v>1683</v>
      </c>
      <c r="B752" s="4">
        <v>0</v>
      </c>
    </row>
    <row x14ac:dyDescent="0.25" r="753" customHeight="1" ht="18.75">
      <c r="A753" s="1" t="s">
        <v>1659</v>
      </c>
      <c r="B753" s="4">
        <v>0</v>
      </c>
    </row>
    <row x14ac:dyDescent="0.25" r="754" customHeight="1" ht="18.75">
      <c r="A754" s="1" t="s">
        <v>4592</v>
      </c>
      <c r="B754" s="4">
        <v>0</v>
      </c>
    </row>
    <row x14ac:dyDescent="0.25" r="755" customHeight="1" ht="18.75">
      <c r="A755" s="1" t="s">
        <v>1241</v>
      </c>
      <c r="B755" s="4">
        <v>0</v>
      </c>
    </row>
    <row x14ac:dyDescent="0.25" r="756" customHeight="1" ht="18.75">
      <c r="A756" s="1" t="s">
        <v>1410</v>
      </c>
      <c r="B756" s="4">
        <v>0</v>
      </c>
    </row>
    <row x14ac:dyDescent="0.25" r="757" customHeight="1" ht="18.75">
      <c r="A757" s="1" t="s">
        <v>575</v>
      </c>
      <c r="B757" s="4">
        <v>0</v>
      </c>
    </row>
    <row x14ac:dyDescent="0.25" r="758" customHeight="1" ht="18.75">
      <c r="A758" s="1" t="s">
        <v>1105</v>
      </c>
      <c r="B758" s="4">
        <v>0</v>
      </c>
    </row>
    <row x14ac:dyDescent="0.25" r="759" customHeight="1" ht="18.75">
      <c r="A759" s="1" t="s">
        <v>4593</v>
      </c>
      <c r="B759" s="4">
        <v>0</v>
      </c>
    </row>
    <row x14ac:dyDescent="0.25" r="760" customHeight="1" ht="18.75">
      <c r="A760" s="1" t="s">
        <v>1146</v>
      </c>
      <c r="B760" s="4">
        <v>2</v>
      </c>
    </row>
    <row x14ac:dyDescent="0.25" r="761" customHeight="1" ht="18.75">
      <c r="A761" s="1" t="s">
        <v>845</v>
      </c>
      <c r="B761" s="4">
        <v>0</v>
      </c>
    </row>
    <row x14ac:dyDescent="0.25" r="762" customHeight="1" ht="18.75">
      <c r="A762" s="1" t="s">
        <v>447</v>
      </c>
      <c r="B762" s="4">
        <v>0</v>
      </c>
    </row>
    <row x14ac:dyDescent="0.25" r="763" customHeight="1" ht="18.75">
      <c r="A763" s="1" t="s">
        <v>2985</v>
      </c>
      <c r="B763" s="4">
        <v>0</v>
      </c>
    </row>
    <row x14ac:dyDescent="0.25" r="764" customHeight="1" ht="18.75">
      <c r="A764" s="1" t="s">
        <v>1131</v>
      </c>
      <c r="B764" s="4">
        <v>0</v>
      </c>
    </row>
    <row x14ac:dyDescent="0.25" r="765" customHeight="1" ht="18.75">
      <c r="A765" s="1" t="s">
        <v>917</v>
      </c>
      <c r="B765" s="4">
        <v>8</v>
      </c>
    </row>
    <row x14ac:dyDescent="0.25" r="766" customHeight="1" ht="18.75">
      <c r="A766" s="1" t="s">
        <v>1591</v>
      </c>
      <c r="B766" s="4">
        <v>5</v>
      </c>
    </row>
    <row x14ac:dyDescent="0.25" r="767" customHeight="1" ht="18.75">
      <c r="A767" s="1" t="s">
        <v>875</v>
      </c>
      <c r="B767" s="4">
        <v>0</v>
      </c>
    </row>
    <row x14ac:dyDescent="0.25" r="768" customHeight="1" ht="18.75">
      <c r="A768" s="1" t="s">
        <v>759</v>
      </c>
      <c r="B768" s="4">
        <v>0</v>
      </c>
    </row>
    <row x14ac:dyDescent="0.25" r="769" customHeight="1" ht="18.75">
      <c r="A769" s="1" t="s">
        <v>1185</v>
      </c>
      <c r="B769" s="4">
        <v>4</v>
      </c>
    </row>
    <row x14ac:dyDescent="0.25" r="770" customHeight="1" ht="18.75">
      <c r="A770" s="1" t="s">
        <v>1299</v>
      </c>
      <c r="B770" s="4">
        <v>0</v>
      </c>
    </row>
    <row x14ac:dyDescent="0.25" r="771" customHeight="1" ht="18.75">
      <c r="A771" s="1" t="s">
        <v>567</v>
      </c>
      <c r="B771" s="4">
        <v>1</v>
      </c>
    </row>
    <row x14ac:dyDescent="0.25" r="772" customHeight="1" ht="18.75">
      <c r="A772" s="1" t="s">
        <v>709</v>
      </c>
      <c r="B772" s="4">
        <v>0</v>
      </c>
    </row>
    <row x14ac:dyDescent="0.25" r="773" customHeight="1" ht="18.75">
      <c r="A773" s="1" t="s">
        <v>1471</v>
      </c>
      <c r="B773" s="4">
        <v>0</v>
      </c>
    </row>
    <row x14ac:dyDescent="0.25" r="774" customHeight="1" ht="18.75">
      <c r="A774" s="1" t="s">
        <v>1544</v>
      </c>
      <c r="B774" s="4">
        <v>2</v>
      </c>
    </row>
    <row x14ac:dyDescent="0.25" r="775" customHeight="1" ht="18.75">
      <c r="A775" s="1" t="s">
        <v>702</v>
      </c>
      <c r="B775" s="4">
        <v>10</v>
      </c>
    </row>
    <row x14ac:dyDescent="0.25" r="776" customHeight="1" ht="18.75">
      <c r="A776" s="1" t="s">
        <v>710</v>
      </c>
      <c r="B776" s="4">
        <v>2</v>
      </c>
    </row>
    <row x14ac:dyDescent="0.25" r="777" customHeight="1" ht="18.75">
      <c r="A777" s="1" t="s">
        <v>1625</v>
      </c>
      <c r="B777" s="4">
        <v>0</v>
      </c>
    </row>
    <row x14ac:dyDescent="0.25" r="778" customHeight="1" ht="18.75">
      <c r="A778" s="1" t="s">
        <v>1678</v>
      </c>
      <c r="B778" s="4">
        <v>0</v>
      </c>
    </row>
    <row x14ac:dyDescent="0.25" r="779" customHeight="1" ht="18.75">
      <c r="A779" s="1" t="s">
        <v>1508</v>
      </c>
      <c r="B779" s="4">
        <v>0</v>
      </c>
    </row>
    <row x14ac:dyDescent="0.25" r="780" customHeight="1" ht="18.75">
      <c r="A780" s="1" t="s">
        <v>1536</v>
      </c>
      <c r="B780" s="4">
        <v>2</v>
      </c>
    </row>
    <row x14ac:dyDescent="0.25" r="781" customHeight="1" ht="18.75">
      <c r="A781" s="1" t="s">
        <v>4594</v>
      </c>
      <c r="B781" s="4">
        <v>0</v>
      </c>
    </row>
    <row x14ac:dyDescent="0.25" r="782" customHeight="1" ht="18.75">
      <c r="A782" s="1" t="s">
        <v>1220</v>
      </c>
      <c r="B782" s="4">
        <v>0</v>
      </c>
    </row>
    <row x14ac:dyDescent="0.25" r="783" customHeight="1" ht="18.75">
      <c r="A783" s="1" t="s">
        <v>1510</v>
      </c>
      <c r="B783" s="4">
        <v>3</v>
      </c>
    </row>
    <row x14ac:dyDescent="0.25" r="784" customHeight="1" ht="18.75">
      <c r="A784" s="1" t="s">
        <v>1044</v>
      </c>
      <c r="B784" s="4">
        <v>0</v>
      </c>
    </row>
    <row x14ac:dyDescent="0.25" r="785" customHeight="1" ht="18.75">
      <c r="A785" s="1" t="s">
        <v>768</v>
      </c>
      <c r="B785" s="4">
        <v>0</v>
      </c>
    </row>
    <row x14ac:dyDescent="0.25" r="786" customHeight="1" ht="18.75">
      <c r="A786" s="1" t="s">
        <v>1270</v>
      </c>
      <c r="B786" s="4">
        <v>1</v>
      </c>
    </row>
    <row x14ac:dyDescent="0.25" r="787" customHeight="1" ht="18.75">
      <c r="A787" s="1" t="s">
        <v>1532</v>
      </c>
      <c r="B787" s="4">
        <v>0</v>
      </c>
    </row>
    <row x14ac:dyDescent="0.25" r="788" customHeight="1" ht="18.75">
      <c r="A788" s="1" t="s">
        <v>604</v>
      </c>
      <c r="B788" s="4">
        <v>0</v>
      </c>
    </row>
    <row x14ac:dyDescent="0.25" r="789" customHeight="1" ht="18.75">
      <c r="A789" s="1" t="s">
        <v>4501</v>
      </c>
      <c r="B789" s="4">
        <v>0</v>
      </c>
    </row>
    <row x14ac:dyDescent="0.25" r="790" customHeight="1" ht="18.75">
      <c r="A790" s="1" t="s">
        <v>1403</v>
      </c>
      <c r="B790" s="4">
        <v>0</v>
      </c>
    </row>
    <row x14ac:dyDescent="0.25" r="791" customHeight="1" ht="18.75">
      <c r="A791" s="1" t="s">
        <v>553</v>
      </c>
      <c r="B791" s="4">
        <v>0</v>
      </c>
    </row>
    <row x14ac:dyDescent="0.25" r="792" customHeight="1" ht="18.75">
      <c r="A792" s="1" t="s">
        <v>1425</v>
      </c>
      <c r="B792" s="4">
        <v>0</v>
      </c>
    </row>
    <row x14ac:dyDescent="0.25" r="793" customHeight="1" ht="18.75">
      <c r="A793" s="1" t="s">
        <v>1073</v>
      </c>
      <c r="B793" s="4">
        <v>0</v>
      </c>
    </row>
    <row x14ac:dyDescent="0.25" r="794" customHeight="1" ht="18.75">
      <c r="A794" s="1" t="s">
        <v>1549</v>
      </c>
      <c r="B794" s="4">
        <v>0</v>
      </c>
    </row>
    <row x14ac:dyDescent="0.25" r="795" customHeight="1" ht="18.75">
      <c r="A795" s="1" t="s">
        <v>3041</v>
      </c>
      <c r="B795" s="4">
        <v>0</v>
      </c>
    </row>
    <row x14ac:dyDescent="0.25" r="796" customHeight="1" ht="18.75">
      <c r="A796" s="1" t="s">
        <v>2882</v>
      </c>
      <c r="B796" s="4">
        <v>0</v>
      </c>
    </row>
    <row x14ac:dyDescent="0.25" r="797" customHeight="1" ht="18.75">
      <c r="A797" s="1" t="s">
        <v>1483</v>
      </c>
      <c r="B797" s="4">
        <v>0</v>
      </c>
    </row>
    <row x14ac:dyDescent="0.25" r="798" customHeight="1" ht="18.75">
      <c r="A798" s="1" t="s">
        <v>491</v>
      </c>
      <c r="B798" s="4">
        <v>0</v>
      </c>
    </row>
    <row x14ac:dyDescent="0.25" r="799" customHeight="1" ht="18.75">
      <c r="A799" s="1" t="s">
        <v>670</v>
      </c>
      <c r="B799" s="4">
        <v>2</v>
      </c>
    </row>
    <row x14ac:dyDescent="0.25" r="800" customHeight="1" ht="18.75">
      <c r="A800" s="1" t="s">
        <v>1458</v>
      </c>
      <c r="B800" s="4">
        <v>0</v>
      </c>
    </row>
    <row x14ac:dyDescent="0.25" r="801" customHeight="1" ht="18.75">
      <c r="A801" s="1" t="s">
        <v>1293</v>
      </c>
      <c r="B801" s="4">
        <v>0</v>
      </c>
    </row>
    <row x14ac:dyDescent="0.25" r="802" customHeight="1" ht="18.75">
      <c r="A802" s="1" t="s">
        <v>1255</v>
      </c>
      <c r="B802" s="4">
        <v>0</v>
      </c>
    </row>
    <row x14ac:dyDescent="0.25" r="803" customHeight="1" ht="18.75">
      <c r="A803" s="1" t="s">
        <v>1175</v>
      </c>
      <c r="B803" s="4">
        <v>0</v>
      </c>
    </row>
    <row x14ac:dyDescent="0.25" r="804" customHeight="1" ht="18.75">
      <c r="A804" s="1" t="s">
        <v>1437</v>
      </c>
      <c r="B804" s="4">
        <v>1</v>
      </c>
    </row>
    <row x14ac:dyDescent="0.25" r="805" customHeight="1" ht="18.75">
      <c r="A805" s="1" t="s">
        <v>351</v>
      </c>
      <c r="B805" s="4">
        <v>0</v>
      </c>
    </row>
    <row x14ac:dyDescent="0.25" r="806" customHeight="1" ht="18.75">
      <c r="A806" s="1" t="s">
        <v>811</v>
      </c>
      <c r="B806" s="4">
        <v>3</v>
      </c>
    </row>
    <row x14ac:dyDescent="0.25" r="807" customHeight="1" ht="18.75">
      <c r="A807" s="1" t="s">
        <v>880</v>
      </c>
      <c r="B807" s="4">
        <v>2</v>
      </c>
    </row>
    <row x14ac:dyDescent="0.25" r="808" customHeight="1" ht="18.75">
      <c r="A808" s="1" t="s">
        <v>863</v>
      </c>
      <c r="B808" s="4">
        <v>2</v>
      </c>
    </row>
    <row x14ac:dyDescent="0.25" r="809" customHeight="1" ht="18.75">
      <c r="A809" s="1" t="s">
        <v>1449</v>
      </c>
      <c r="B809" s="4">
        <v>0</v>
      </c>
    </row>
    <row x14ac:dyDescent="0.25" r="810" customHeight="1" ht="18.75">
      <c r="A810" s="1" t="s">
        <v>1507</v>
      </c>
      <c r="B810" s="4">
        <v>0</v>
      </c>
    </row>
    <row x14ac:dyDescent="0.25" r="811" customHeight="1" ht="18.75">
      <c r="A811" s="1" t="s">
        <v>568</v>
      </c>
      <c r="B811" s="4">
        <v>0</v>
      </c>
    </row>
    <row x14ac:dyDescent="0.25" r="812" customHeight="1" ht="18.75">
      <c r="A812" s="1" t="s">
        <v>948</v>
      </c>
      <c r="B812" s="4">
        <v>1</v>
      </c>
    </row>
    <row x14ac:dyDescent="0.25" r="813" customHeight="1" ht="18.75">
      <c r="A813" s="1" t="s">
        <v>1004</v>
      </c>
      <c r="B813" s="4">
        <v>0</v>
      </c>
    </row>
    <row x14ac:dyDescent="0.25" r="814" customHeight="1" ht="18.75">
      <c r="A814" s="1" t="s">
        <v>840</v>
      </c>
      <c r="B814" s="4">
        <v>0</v>
      </c>
    </row>
    <row x14ac:dyDescent="0.25" r="815" customHeight="1" ht="18.75">
      <c r="A815" s="1" t="s">
        <v>350</v>
      </c>
      <c r="B815" s="4">
        <v>1</v>
      </c>
    </row>
    <row x14ac:dyDescent="0.25" r="816" customHeight="1" ht="18.75">
      <c r="A816" s="1" t="s">
        <v>549</v>
      </c>
      <c r="B816" s="4">
        <v>0</v>
      </c>
    </row>
    <row x14ac:dyDescent="0.25" r="817" customHeight="1" ht="18.75">
      <c r="A817" s="1" t="s">
        <v>1037</v>
      </c>
      <c r="B817" s="4">
        <v>0</v>
      </c>
    </row>
    <row x14ac:dyDescent="0.25" r="818" customHeight="1" ht="18.75">
      <c r="A818" s="1" t="s">
        <v>1179</v>
      </c>
      <c r="B818" s="4">
        <v>5</v>
      </c>
    </row>
    <row x14ac:dyDescent="0.25" r="819" customHeight="1" ht="18.75">
      <c r="A819" s="1" t="s">
        <v>791</v>
      </c>
      <c r="B819" s="4">
        <v>0</v>
      </c>
    </row>
    <row x14ac:dyDescent="0.25" r="820" customHeight="1" ht="18.75">
      <c r="A820" s="1" t="s">
        <v>583</v>
      </c>
      <c r="B820" s="4">
        <v>1</v>
      </c>
    </row>
    <row x14ac:dyDescent="0.25" r="821" customHeight="1" ht="18.75">
      <c r="A821" s="1" t="s">
        <v>478</v>
      </c>
      <c r="B821" s="4">
        <v>0</v>
      </c>
    </row>
    <row x14ac:dyDescent="0.25" r="822" customHeight="1" ht="18.75">
      <c r="A822" s="1" t="s">
        <v>1280</v>
      </c>
      <c r="B822" s="4">
        <v>0</v>
      </c>
    </row>
    <row x14ac:dyDescent="0.25" r="823" customHeight="1" ht="18.75">
      <c r="A823" s="1" t="s">
        <v>4595</v>
      </c>
      <c r="B823" s="4">
        <v>0</v>
      </c>
    </row>
    <row x14ac:dyDescent="0.25" r="824" customHeight="1" ht="18.75">
      <c r="A824" s="1" t="s">
        <v>787</v>
      </c>
      <c r="B824" s="4">
        <v>6</v>
      </c>
    </row>
    <row x14ac:dyDescent="0.25" r="825" customHeight="1" ht="18.75">
      <c r="A825" s="1" t="s">
        <v>974</v>
      </c>
      <c r="B825" s="4">
        <v>0</v>
      </c>
    </row>
    <row x14ac:dyDescent="0.25" r="826" customHeight="1" ht="18.75">
      <c r="A826" s="1" t="s">
        <v>2863</v>
      </c>
      <c r="B826" s="4">
        <v>0</v>
      </c>
    </row>
    <row x14ac:dyDescent="0.25" r="827" customHeight="1" ht="18.75">
      <c r="A827" s="1" t="s">
        <v>4596</v>
      </c>
      <c r="B827" s="4">
        <v>0</v>
      </c>
    </row>
    <row x14ac:dyDescent="0.25" r="828" customHeight="1" ht="18.75">
      <c r="A828" s="1" t="s">
        <v>1497</v>
      </c>
      <c r="B828" s="4">
        <v>1</v>
      </c>
    </row>
    <row x14ac:dyDescent="0.25" r="829" customHeight="1" ht="18.75">
      <c r="A829" s="1" t="s">
        <v>1420</v>
      </c>
      <c r="B829" s="4">
        <v>0</v>
      </c>
    </row>
    <row x14ac:dyDescent="0.25" r="830" customHeight="1" ht="18.75">
      <c r="A830" s="1" t="s">
        <v>1118</v>
      </c>
      <c r="B830" s="4">
        <v>1</v>
      </c>
    </row>
    <row x14ac:dyDescent="0.25" r="831" customHeight="1" ht="18.75">
      <c r="A831" s="1" t="s">
        <v>1407</v>
      </c>
      <c r="B831" s="4">
        <v>3</v>
      </c>
    </row>
    <row x14ac:dyDescent="0.25" r="832" customHeight="1" ht="18.75">
      <c r="A832" s="1" t="s">
        <v>4597</v>
      </c>
      <c r="B832" s="4">
        <v>0</v>
      </c>
    </row>
    <row x14ac:dyDescent="0.25" r="833" customHeight="1" ht="18.75">
      <c r="A833" s="1" t="s">
        <v>839</v>
      </c>
      <c r="B833" s="4">
        <v>0</v>
      </c>
    </row>
    <row x14ac:dyDescent="0.25" r="834" customHeight="1" ht="18.75">
      <c r="A834" s="1" t="s">
        <v>2915</v>
      </c>
      <c r="B834" s="4">
        <v>0</v>
      </c>
    </row>
    <row x14ac:dyDescent="0.25" r="835" customHeight="1" ht="18.75">
      <c r="A835" s="1" t="s">
        <v>1657</v>
      </c>
      <c r="B835" s="4">
        <v>0</v>
      </c>
    </row>
    <row x14ac:dyDescent="0.25" r="836" customHeight="1" ht="18.75">
      <c r="A836" s="1" t="s">
        <v>1053</v>
      </c>
      <c r="B836" s="4">
        <v>4</v>
      </c>
    </row>
    <row x14ac:dyDescent="0.25" r="837" customHeight="1" ht="18.75">
      <c r="A837" s="1" t="s">
        <v>4533</v>
      </c>
      <c r="B837" s="4">
        <v>0</v>
      </c>
    </row>
    <row x14ac:dyDescent="0.25" r="838" customHeight="1" ht="18.75">
      <c r="A838" s="1" t="s">
        <v>4598</v>
      </c>
      <c r="B838" s="4">
        <v>0</v>
      </c>
    </row>
    <row x14ac:dyDescent="0.25" r="839" customHeight="1" ht="18.75">
      <c r="A839" s="1" t="s">
        <v>4599</v>
      </c>
      <c r="B839" s="4">
        <v>0</v>
      </c>
    </row>
    <row x14ac:dyDescent="0.25" r="840" customHeight="1" ht="18.75">
      <c r="A840" s="1" t="s">
        <v>942</v>
      </c>
      <c r="B840" s="4">
        <v>0</v>
      </c>
    </row>
    <row x14ac:dyDescent="0.25" r="841" customHeight="1" ht="18.75">
      <c r="A841" s="1" t="s">
        <v>586</v>
      </c>
      <c r="B841" s="4">
        <v>0</v>
      </c>
    </row>
    <row x14ac:dyDescent="0.25" r="842" customHeight="1" ht="18.75">
      <c r="A842" s="1" t="s">
        <v>1334</v>
      </c>
      <c r="B842" s="4">
        <v>10</v>
      </c>
    </row>
    <row x14ac:dyDescent="0.25" r="843" customHeight="1" ht="18.75">
      <c r="A843" s="1" t="s">
        <v>1362</v>
      </c>
      <c r="B843" s="4">
        <v>0</v>
      </c>
    </row>
    <row x14ac:dyDescent="0.25" r="844" customHeight="1" ht="18.75">
      <c r="A844" s="1" t="s">
        <v>3100</v>
      </c>
      <c r="B844" s="4">
        <v>0</v>
      </c>
    </row>
    <row x14ac:dyDescent="0.25" r="845" customHeight="1" ht="18.75">
      <c r="A845" s="1" t="s">
        <v>834</v>
      </c>
      <c r="B845" s="4">
        <v>0</v>
      </c>
    </row>
    <row x14ac:dyDescent="0.25" r="846" customHeight="1" ht="18.75">
      <c r="A846" s="1" t="s">
        <v>1360</v>
      </c>
      <c r="B846" s="4">
        <v>0</v>
      </c>
    </row>
    <row x14ac:dyDescent="0.25" r="847" customHeight="1" ht="18.75">
      <c r="A847" s="1" t="s">
        <v>1663</v>
      </c>
      <c r="B847" s="4">
        <v>0</v>
      </c>
    </row>
    <row x14ac:dyDescent="0.25" r="848" customHeight="1" ht="18.75">
      <c r="A848" s="1" t="s">
        <v>968</v>
      </c>
      <c r="B848" s="4">
        <v>0</v>
      </c>
    </row>
    <row x14ac:dyDescent="0.25" r="849" customHeight="1" ht="18.75">
      <c r="A849" s="1" t="s">
        <v>1267</v>
      </c>
      <c r="B849" s="4">
        <v>0</v>
      </c>
    </row>
    <row x14ac:dyDescent="0.25" r="850" customHeight="1" ht="18.75">
      <c r="A850" s="1" t="s">
        <v>1674</v>
      </c>
      <c r="B850" s="4">
        <v>0</v>
      </c>
    </row>
    <row x14ac:dyDescent="0.25" r="851" customHeight="1" ht="18.75">
      <c r="A851" s="1" t="s">
        <v>2929</v>
      </c>
      <c r="B851" s="4">
        <v>0</v>
      </c>
    </row>
    <row x14ac:dyDescent="0.25" r="852" customHeight="1" ht="18.75">
      <c r="A852" s="1" t="s">
        <v>987</v>
      </c>
      <c r="B852" s="4">
        <v>0</v>
      </c>
    </row>
    <row x14ac:dyDescent="0.25" r="853" customHeight="1" ht="18.75">
      <c r="A853" s="1" t="s">
        <v>468</v>
      </c>
      <c r="B853" s="4">
        <v>0</v>
      </c>
    </row>
    <row x14ac:dyDescent="0.25" r="854" customHeight="1" ht="18.75">
      <c r="A854" s="1" t="s">
        <v>1028</v>
      </c>
      <c r="B854" s="4">
        <v>0</v>
      </c>
    </row>
    <row x14ac:dyDescent="0.25" r="855" customHeight="1" ht="18.75">
      <c r="A855" s="1" t="s">
        <v>4513</v>
      </c>
      <c r="B855" s="4">
        <v>0</v>
      </c>
    </row>
    <row x14ac:dyDescent="0.25" r="856" customHeight="1" ht="18.75">
      <c r="A856" s="1" t="s">
        <v>1081</v>
      </c>
      <c r="B856" s="4">
        <v>4</v>
      </c>
    </row>
    <row x14ac:dyDescent="0.25" r="857" customHeight="1" ht="18.75">
      <c r="A857" s="1" t="s">
        <v>1417</v>
      </c>
      <c r="B857" s="4">
        <v>0</v>
      </c>
    </row>
    <row x14ac:dyDescent="0.25" r="858" customHeight="1" ht="18.75">
      <c r="A858" s="1" t="s">
        <v>579</v>
      </c>
      <c r="B858" s="4">
        <v>1</v>
      </c>
    </row>
    <row x14ac:dyDescent="0.25" r="859" customHeight="1" ht="18.75">
      <c r="A859" s="1" t="s">
        <v>936</v>
      </c>
      <c r="B859" s="4">
        <v>0</v>
      </c>
    </row>
    <row x14ac:dyDescent="0.25" r="860" customHeight="1" ht="18.75">
      <c r="A860" s="1" t="s">
        <v>4534</v>
      </c>
      <c r="B860" s="4">
        <v>0</v>
      </c>
    </row>
    <row x14ac:dyDescent="0.25" r="861" customHeight="1" ht="18.75">
      <c r="A861" s="1" t="s">
        <v>719</v>
      </c>
      <c r="B861" s="4">
        <v>0</v>
      </c>
    </row>
    <row x14ac:dyDescent="0.25" r="862" customHeight="1" ht="18.75">
      <c r="A862" s="1" t="s">
        <v>780</v>
      </c>
      <c r="B862" s="4">
        <v>0</v>
      </c>
    </row>
    <row x14ac:dyDescent="0.25" r="863" customHeight="1" ht="18.75">
      <c r="A863" s="1" t="s">
        <v>810</v>
      </c>
      <c r="B863" s="4">
        <v>0</v>
      </c>
    </row>
    <row x14ac:dyDescent="0.25" r="864" customHeight="1" ht="18.75">
      <c r="A864" s="1" t="s">
        <v>1500</v>
      </c>
      <c r="B864" s="4">
        <v>0</v>
      </c>
    </row>
    <row x14ac:dyDescent="0.25" r="865" customHeight="1" ht="18.75">
      <c r="A865" s="1" t="s">
        <v>4600</v>
      </c>
      <c r="B865" s="4">
        <v>0</v>
      </c>
    </row>
    <row x14ac:dyDescent="0.25" r="866" customHeight="1" ht="18.75">
      <c r="A866" s="1" t="s">
        <v>804</v>
      </c>
      <c r="B866" s="4">
        <v>0</v>
      </c>
    </row>
    <row x14ac:dyDescent="0.25" r="867" customHeight="1" ht="18.75">
      <c r="A867" s="1" t="s">
        <v>937</v>
      </c>
      <c r="B867" s="4">
        <v>0</v>
      </c>
    </row>
    <row x14ac:dyDescent="0.25" r="868" customHeight="1" ht="18.75">
      <c r="A868" s="1" t="s">
        <v>1364</v>
      </c>
      <c r="B868" s="4">
        <v>0</v>
      </c>
    </row>
    <row x14ac:dyDescent="0.25" r="869" customHeight="1" ht="18.75">
      <c r="A869" s="1" t="s">
        <v>1282</v>
      </c>
      <c r="B869" s="4">
        <v>0</v>
      </c>
    </row>
    <row x14ac:dyDescent="0.25" r="870" customHeight="1" ht="18.75">
      <c r="A870" s="1" t="s">
        <v>518</v>
      </c>
      <c r="B870" s="4">
        <v>0</v>
      </c>
    </row>
    <row x14ac:dyDescent="0.25" r="871" customHeight="1" ht="18.75">
      <c r="A871" s="1" t="s">
        <v>1145</v>
      </c>
      <c r="B871" s="4">
        <v>11</v>
      </c>
    </row>
    <row x14ac:dyDescent="0.25" r="872" customHeight="1" ht="18.75">
      <c r="A872" s="1" t="s">
        <v>1664</v>
      </c>
      <c r="B872" s="4">
        <v>1</v>
      </c>
    </row>
    <row x14ac:dyDescent="0.25" r="873" customHeight="1" ht="18.75">
      <c r="A873" s="1" t="s">
        <v>771</v>
      </c>
      <c r="B873" s="4">
        <v>0</v>
      </c>
    </row>
    <row x14ac:dyDescent="0.25" r="874" customHeight="1" ht="18.75">
      <c r="A874" s="1" t="s">
        <v>1519</v>
      </c>
      <c r="B874" s="4">
        <v>0</v>
      </c>
    </row>
    <row x14ac:dyDescent="0.25" r="875" customHeight="1" ht="18.75">
      <c r="A875" s="1" t="s">
        <v>516</v>
      </c>
      <c r="B875" s="4">
        <v>0</v>
      </c>
    </row>
    <row x14ac:dyDescent="0.25" r="876" customHeight="1" ht="18.75">
      <c r="A876" s="1" t="s">
        <v>1227</v>
      </c>
      <c r="B876" s="4">
        <v>0</v>
      </c>
    </row>
    <row x14ac:dyDescent="0.25" r="877" customHeight="1" ht="18.75">
      <c r="A877" s="1" t="s">
        <v>454</v>
      </c>
      <c r="B877" s="4">
        <v>1</v>
      </c>
    </row>
    <row x14ac:dyDescent="0.25" r="878" customHeight="1" ht="18.75">
      <c r="A878" s="1" t="s">
        <v>1265</v>
      </c>
      <c r="B878" s="4">
        <v>3</v>
      </c>
    </row>
    <row x14ac:dyDescent="0.25" r="879" customHeight="1" ht="18.75">
      <c r="A879" s="1" t="s">
        <v>822</v>
      </c>
      <c r="B879" s="4">
        <v>12</v>
      </c>
    </row>
    <row x14ac:dyDescent="0.25" r="880" customHeight="1" ht="18.75">
      <c r="A880" s="1" t="s">
        <v>1720</v>
      </c>
      <c r="B880" s="4">
        <v>0</v>
      </c>
    </row>
    <row x14ac:dyDescent="0.25" r="881" customHeight="1" ht="18.75">
      <c r="A881" s="1" t="s">
        <v>892</v>
      </c>
      <c r="B881" s="4">
        <v>0</v>
      </c>
    </row>
    <row x14ac:dyDescent="0.25" r="882" customHeight="1" ht="18.75">
      <c r="A882" s="1" t="s">
        <v>1353</v>
      </c>
      <c r="B882" s="4">
        <v>2</v>
      </c>
    </row>
    <row x14ac:dyDescent="0.25" r="883" customHeight="1" ht="18.75">
      <c r="A883" s="1" t="s">
        <v>4601</v>
      </c>
      <c r="B883" s="4">
        <v>0</v>
      </c>
    </row>
    <row x14ac:dyDescent="0.25" r="884" customHeight="1" ht="18.75">
      <c r="A884" s="1" t="s">
        <v>4602</v>
      </c>
      <c r="B884" s="4">
        <v>0</v>
      </c>
    </row>
    <row x14ac:dyDescent="0.25" r="885" customHeight="1" ht="18.75">
      <c r="A885" s="1" t="s">
        <v>1575</v>
      </c>
      <c r="B885" s="4">
        <v>0</v>
      </c>
    </row>
    <row x14ac:dyDescent="0.25" r="886" customHeight="1" ht="18.75">
      <c r="A886" s="1" t="s">
        <v>1721</v>
      </c>
      <c r="B886" s="4">
        <v>0</v>
      </c>
    </row>
    <row x14ac:dyDescent="0.25" r="887" customHeight="1" ht="18.75">
      <c r="A887" s="1" t="s">
        <v>502</v>
      </c>
      <c r="B887" s="4">
        <v>0</v>
      </c>
    </row>
    <row x14ac:dyDescent="0.25" r="888" customHeight="1" ht="18.75">
      <c r="A888" s="1" t="s">
        <v>1198</v>
      </c>
      <c r="B888" s="4">
        <v>0</v>
      </c>
    </row>
    <row x14ac:dyDescent="0.25" r="889" customHeight="1" ht="18.75">
      <c r="A889" s="1" t="s">
        <v>4603</v>
      </c>
      <c r="B889" s="4">
        <v>0</v>
      </c>
    </row>
    <row x14ac:dyDescent="0.25" r="890" customHeight="1" ht="18.75">
      <c r="A890" s="1" t="s">
        <v>615</v>
      </c>
      <c r="B890" s="4">
        <v>14</v>
      </c>
    </row>
    <row x14ac:dyDescent="0.25" r="891" customHeight="1" ht="18.75">
      <c r="A891" s="1" t="s">
        <v>4604</v>
      </c>
      <c r="B891" s="4">
        <v>0</v>
      </c>
    </row>
    <row x14ac:dyDescent="0.25" r="892" customHeight="1" ht="18.75">
      <c r="A892" s="1" t="s">
        <v>1240</v>
      </c>
      <c r="B892" s="4">
        <v>2</v>
      </c>
    </row>
    <row x14ac:dyDescent="0.25" r="893" customHeight="1" ht="18.75">
      <c r="A893" s="1" t="s">
        <v>1662</v>
      </c>
      <c r="B893" s="4">
        <v>0</v>
      </c>
    </row>
    <row x14ac:dyDescent="0.25" r="894" customHeight="1" ht="18.75">
      <c r="A894" s="1" t="s">
        <v>1517</v>
      </c>
      <c r="B894" s="4">
        <v>0</v>
      </c>
    </row>
    <row x14ac:dyDescent="0.25" r="895" customHeight="1" ht="18.75">
      <c r="A895" s="1" t="s">
        <v>619</v>
      </c>
      <c r="B895" s="4">
        <v>4</v>
      </c>
    </row>
    <row x14ac:dyDescent="0.25" r="896" customHeight="1" ht="18.75">
      <c r="A896" s="1" t="s">
        <v>473</v>
      </c>
      <c r="B896" s="4">
        <v>0</v>
      </c>
    </row>
    <row x14ac:dyDescent="0.25" r="897" customHeight="1" ht="18.75">
      <c r="A897" s="1" t="s">
        <v>1310</v>
      </c>
      <c r="B897" s="4">
        <v>0</v>
      </c>
    </row>
    <row x14ac:dyDescent="0.25" r="898" customHeight="1" ht="18.75">
      <c r="A898" s="1" t="s">
        <v>904</v>
      </c>
      <c r="B898" s="4">
        <v>0</v>
      </c>
    </row>
    <row x14ac:dyDescent="0.25" r="899" customHeight="1" ht="18.75">
      <c r="A899" s="1" t="s">
        <v>385</v>
      </c>
      <c r="B899" s="4">
        <v>0</v>
      </c>
    </row>
    <row x14ac:dyDescent="0.25" r="900" customHeight="1" ht="18.75">
      <c r="A900" s="1" t="s">
        <v>1040</v>
      </c>
      <c r="B900" s="4">
        <v>1</v>
      </c>
    </row>
    <row x14ac:dyDescent="0.25" r="901" customHeight="1" ht="18.75">
      <c r="A901" s="1" t="s">
        <v>540</v>
      </c>
      <c r="B901" s="4">
        <v>0</v>
      </c>
    </row>
    <row x14ac:dyDescent="0.25" r="902" customHeight="1" ht="18.75">
      <c r="A902" s="1" t="s">
        <v>1693</v>
      </c>
      <c r="B902" s="4">
        <v>0</v>
      </c>
    </row>
    <row x14ac:dyDescent="0.25" r="903" customHeight="1" ht="18.75">
      <c r="A903" s="1" t="s">
        <v>1000</v>
      </c>
      <c r="B903" s="4">
        <v>6</v>
      </c>
    </row>
    <row x14ac:dyDescent="0.25" r="904" customHeight="1" ht="18.75">
      <c r="A904" s="1" t="s">
        <v>1058</v>
      </c>
      <c r="B904" s="4">
        <v>0</v>
      </c>
    </row>
    <row x14ac:dyDescent="0.25" r="905" customHeight="1" ht="18.75">
      <c r="A905" s="1" t="s">
        <v>1634</v>
      </c>
      <c r="B905" s="4">
        <v>1</v>
      </c>
    </row>
    <row x14ac:dyDescent="0.25" r="906" customHeight="1" ht="18.75">
      <c r="A906" s="1" t="s">
        <v>471</v>
      </c>
      <c r="B906" s="4">
        <v>0</v>
      </c>
    </row>
    <row x14ac:dyDescent="0.25" r="907" customHeight="1" ht="18.75">
      <c r="A907" s="1" t="s">
        <v>735</v>
      </c>
      <c r="B907" s="4">
        <v>0</v>
      </c>
    </row>
    <row x14ac:dyDescent="0.25" r="908" customHeight="1" ht="18.75">
      <c r="A908" s="1" t="s">
        <v>1305</v>
      </c>
      <c r="B908" s="4">
        <v>0</v>
      </c>
    </row>
    <row x14ac:dyDescent="0.25" r="909" customHeight="1" ht="18.75">
      <c r="A909" s="1" t="s">
        <v>1613</v>
      </c>
      <c r="B909" s="4">
        <v>0</v>
      </c>
    </row>
    <row x14ac:dyDescent="0.25" r="910" customHeight="1" ht="18.75">
      <c r="A910" s="1" t="s">
        <v>1553</v>
      </c>
      <c r="B910" s="4">
        <v>0</v>
      </c>
    </row>
    <row x14ac:dyDescent="0.25" r="911" customHeight="1" ht="18.75">
      <c r="A911" s="1" t="s">
        <v>1404</v>
      </c>
      <c r="B911" s="4">
        <v>0</v>
      </c>
    </row>
    <row x14ac:dyDescent="0.25" r="912" customHeight="1" ht="18.75">
      <c r="A912" s="1" t="s">
        <v>1300</v>
      </c>
      <c r="B912" s="4">
        <v>0</v>
      </c>
    </row>
    <row x14ac:dyDescent="0.25" r="913" customHeight="1" ht="18.75">
      <c r="A913" s="1" t="s">
        <v>1216</v>
      </c>
      <c r="B913" s="4">
        <v>6</v>
      </c>
    </row>
    <row x14ac:dyDescent="0.25" r="914" customHeight="1" ht="18.75">
      <c r="A914" s="1" t="s">
        <v>1191</v>
      </c>
      <c r="B914" s="4">
        <v>0</v>
      </c>
    </row>
    <row x14ac:dyDescent="0.25" r="915" customHeight="1" ht="18.75">
      <c r="A915" s="1" t="s">
        <v>1356</v>
      </c>
      <c r="B915" s="4">
        <v>23</v>
      </c>
    </row>
    <row x14ac:dyDescent="0.25" r="916" customHeight="1" ht="18.75">
      <c r="A916" s="1" t="s">
        <v>1694</v>
      </c>
      <c r="B916" s="4">
        <v>4</v>
      </c>
    </row>
    <row x14ac:dyDescent="0.25" r="917" customHeight="1" ht="18.75">
      <c r="A917" s="1" t="s">
        <v>944</v>
      </c>
      <c r="B917" s="4">
        <v>0</v>
      </c>
    </row>
    <row x14ac:dyDescent="0.25" r="918" customHeight="1" ht="18.75">
      <c r="A918" s="1" t="s">
        <v>1494</v>
      </c>
      <c r="B918" s="4">
        <v>0</v>
      </c>
    </row>
    <row x14ac:dyDescent="0.25" r="919" customHeight="1" ht="18.75">
      <c r="A919" s="1" t="s">
        <v>1288</v>
      </c>
      <c r="B919" s="4">
        <v>0</v>
      </c>
    </row>
    <row x14ac:dyDescent="0.25" r="920" customHeight="1" ht="18.75">
      <c r="A920" s="1" t="s">
        <v>1244</v>
      </c>
      <c r="B920" s="4">
        <v>0</v>
      </c>
    </row>
    <row x14ac:dyDescent="0.25" r="921" customHeight="1" ht="18.75">
      <c r="A921" s="1" t="s">
        <v>563</v>
      </c>
      <c r="B921" s="4">
        <v>0</v>
      </c>
    </row>
    <row x14ac:dyDescent="0.25" r="922" customHeight="1" ht="18.75">
      <c r="A922" s="1" t="s">
        <v>1539</v>
      </c>
      <c r="B922" s="4">
        <v>0</v>
      </c>
    </row>
    <row x14ac:dyDescent="0.25" r="923" customHeight="1" ht="18.75">
      <c r="A923" s="1" t="s">
        <v>1543</v>
      </c>
      <c r="B923" s="4">
        <v>14</v>
      </c>
    </row>
    <row x14ac:dyDescent="0.25" r="924" customHeight="1" ht="18.75">
      <c r="A924" s="1" t="s">
        <v>1568</v>
      </c>
      <c r="B924" s="4">
        <v>0</v>
      </c>
    </row>
    <row x14ac:dyDescent="0.25" r="925" customHeight="1" ht="18.75">
      <c r="A925" s="1" t="s">
        <v>3076</v>
      </c>
      <c r="B925" s="4">
        <v>0</v>
      </c>
    </row>
    <row x14ac:dyDescent="0.25" r="926" customHeight="1" ht="18.75">
      <c r="A926" s="1" t="s">
        <v>1423</v>
      </c>
      <c r="B926" s="4">
        <v>0</v>
      </c>
    </row>
    <row x14ac:dyDescent="0.25" r="927" customHeight="1" ht="18.75">
      <c r="A927" s="1" t="s">
        <v>382</v>
      </c>
      <c r="B927" s="4">
        <v>0</v>
      </c>
    </row>
    <row x14ac:dyDescent="0.25" r="928" customHeight="1" ht="18.75">
      <c r="A928" s="1" t="s">
        <v>4605</v>
      </c>
      <c r="B928" s="4">
        <v>0</v>
      </c>
    </row>
    <row x14ac:dyDescent="0.25" r="929" customHeight="1" ht="18.75">
      <c r="A929" s="1" t="s">
        <v>1623</v>
      </c>
      <c r="B929" s="4">
        <v>0</v>
      </c>
    </row>
    <row x14ac:dyDescent="0.25" r="930" customHeight="1" ht="18.75">
      <c r="A930" s="1" t="s">
        <v>566</v>
      </c>
      <c r="B930" s="4">
        <v>0</v>
      </c>
    </row>
    <row x14ac:dyDescent="0.25" r="931" customHeight="1" ht="18.75">
      <c r="A931" s="1" t="s">
        <v>1050</v>
      </c>
      <c r="B931" s="4">
        <v>0</v>
      </c>
    </row>
    <row x14ac:dyDescent="0.25" r="932" customHeight="1" ht="18.75">
      <c r="A932" s="1" t="s">
        <v>1515</v>
      </c>
      <c r="B932" s="4">
        <v>2</v>
      </c>
    </row>
    <row x14ac:dyDescent="0.25" r="933" customHeight="1" ht="18.75">
      <c r="A933" s="1" t="s">
        <v>596</v>
      </c>
      <c r="B933" s="4">
        <v>1</v>
      </c>
    </row>
    <row x14ac:dyDescent="0.25" r="934" customHeight="1" ht="18.75">
      <c r="A934" s="1" t="s">
        <v>641</v>
      </c>
      <c r="B934" s="4">
        <v>10</v>
      </c>
    </row>
    <row x14ac:dyDescent="0.25" r="935" customHeight="1" ht="18.75">
      <c r="A935" s="1" t="s">
        <v>3307</v>
      </c>
      <c r="B935" s="4">
        <v>0</v>
      </c>
    </row>
    <row x14ac:dyDescent="0.25" r="936" customHeight="1" ht="18.75">
      <c r="A936" s="1" t="s">
        <v>3916</v>
      </c>
      <c r="B936" s="4">
        <v>0</v>
      </c>
    </row>
    <row x14ac:dyDescent="0.25" r="937" customHeight="1" ht="18.75">
      <c r="A937" s="1" t="s">
        <v>1223</v>
      </c>
      <c r="B937" s="4">
        <v>0</v>
      </c>
    </row>
    <row x14ac:dyDescent="0.25" r="938" customHeight="1" ht="18.75">
      <c r="A938" s="1" t="s">
        <v>1607</v>
      </c>
      <c r="B938" s="4">
        <v>0</v>
      </c>
    </row>
    <row x14ac:dyDescent="0.25" r="939" customHeight="1" ht="18.75">
      <c r="A939" s="1" t="s">
        <v>919</v>
      </c>
      <c r="B939" s="4">
        <v>0</v>
      </c>
    </row>
    <row x14ac:dyDescent="0.25" r="940" customHeight="1" ht="18.75">
      <c r="A940" s="1" t="s">
        <v>606</v>
      </c>
      <c r="B940" s="4">
        <v>0</v>
      </c>
    </row>
    <row x14ac:dyDescent="0.25" r="941" customHeight="1" ht="18.75">
      <c r="A941" s="1" t="s">
        <v>514</v>
      </c>
      <c r="B941" s="4">
        <v>0</v>
      </c>
    </row>
    <row x14ac:dyDescent="0.25" r="942" customHeight="1" ht="18.75">
      <c r="A942" s="1" t="s">
        <v>594</v>
      </c>
      <c r="B942" s="4">
        <v>0</v>
      </c>
    </row>
    <row x14ac:dyDescent="0.25" r="943" customHeight="1" ht="18.75">
      <c r="A943" s="1" t="s">
        <v>1524</v>
      </c>
      <c r="B943" s="4">
        <v>0</v>
      </c>
    </row>
    <row x14ac:dyDescent="0.25" r="944" customHeight="1" ht="18.75">
      <c r="A944" s="1" t="s">
        <v>1346</v>
      </c>
      <c r="B944" s="4">
        <v>0</v>
      </c>
    </row>
    <row x14ac:dyDescent="0.25" r="945" customHeight="1" ht="18.75">
      <c r="A945" s="1" t="s">
        <v>739</v>
      </c>
      <c r="B945" s="4">
        <v>2</v>
      </c>
    </row>
    <row x14ac:dyDescent="0.25" r="946" customHeight="1" ht="18.75">
      <c r="A946" s="1" t="s">
        <v>1246</v>
      </c>
      <c r="B946" s="4">
        <v>4</v>
      </c>
    </row>
    <row x14ac:dyDescent="0.25" r="947" customHeight="1" ht="18.75">
      <c r="A947" s="1" t="s">
        <v>1281</v>
      </c>
      <c r="B947" s="4">
        <v>0</v>
      </c>
    </row>
    <row x14ac:dyDescent="0.25" r="948" customHeight="1" ht="18.75">
      <c r="A948" s="1" t="s">
        <v>699</v>
      </c>
      <c r="B948" s="4">
        <v>0</v>
      </c>
    </row>
    <row x14ac:dyDescent="0.25" r="949" customHeight="1" ht="18.75">
      <c r="A949" s="1" t="s">
        <v>1412</v>
      </c>
      <c r="B949" s="4">
        <v>0</v>
      </c>
    </row>
    <row x14ac:dyDescent="0.25" r="950" customHeight="1" ht="18.75">
      <c r="A950" s="1" t="s">
        <v>1297</v>
      </c>
      <c r="B950" s="4">
        <v>11</v>
      </c>
    </row>
    <row x14ac:dyDescent="0.25" r="951" customHeight="1" ht="18.75">
      <c r="A951" s="1" t="s">
        <v>4606</v>
      </c>
      <c r="B951" s="4">
        <v>0</v>
      </c>
    </row>
    <row x14ac:dyDescent="0.25" r="952" customHeight="1" ht="18.75">
      <c r="A952" s="1" t="s">
        <v>2867</v>
      </c>
      <c r="B952" s="4">
        <v>0</v>
      </c>
    </row>
    <row x14ac:dyDescent="0.25" r="953" customHeight="1" ht="18.75">
      <c r="A953" s="1" t="s">
        <v>1698</v>
      </c>
      <c r="B953" s="4">
        <v>0</v>
      </c>
    </row>
    <row x14ac:dyDescent="0.25" r="954" customHeight="1" ht="18.75">
      <c r="A954" s="1" t="s">
        <v>823</v>
      </c>
      <c r="B954" s="4">
        <v>0</v>
      </c>
    </row>
    <row x14ac:dyDescent="0.25" r="955" customHeight="1" ht="18.75">
      <c r="A955" s="1" t="s">
        <v>359</v>
      </c>
      <c r="B955" s="4">
        <v>0</v>
      </c>
    </row>
    <row x14ac:dyDescent="0.25" r="956" customHeight="1" ht="18.75">
      <c r="A956" s="1" t="s">
        <v>376</v>
      </c>
      <c r="B956" s="4">
        <v>0</v>
      </c>
    </row>
    <row x14ac:dyDescent="0.25" r="957" customHeight="1" ht="18.75">
      <c r="A957" s="1" t="s">
        <v>3251</v>
      </c>
      <c r="B957" s="4">
        <v>0</v>
      </c>
    </row>
    <row x14ac:dyDescent="0.25" r="958" customHeight="1" ht="18.75">
      <c r="A958" s="1" t="s">
        <v>1235</v>
      </c>
      <c r="B958" s="4">
        <v>0</v>
      </c>
    </row>
    <row x14ac:dyDescent="0.25" r="959" customHeight="1" ht="18.75">
      <c r="A959" s="1" t="s">
        <v>812</v>
      </c>
      <c r="B959" s="4">
        <v>0</v>
      </c>
    </row>
    <row x14ac:dyDescent="0.25" r="960" customHeight="1" ht="18.75">
      <c r="A960" s="1" t="s">
        <v>595</v>
      </c>
      <c r="B960" s="4">
        <v>0</v>
      </c>
    </row>
    <row x14ac:dyDescent="0.25" r="961" customHeight="1" ht="18.75">
      <c r="A961" s="1" t="s">
        <v>646</v>
      </c>
      <c r="B961" s="4">
        <v>0</v>
      </c>
    </row>
    <row x14ac:dyDescent="0.25" r="962" customHeight="1" ht="18.75">
      <c r="A962" s="1" t="s">
        <v>486</v>
      </c>
      <c r="B962" s="4">
        <v>0</v>
      </c>
    </row>
    <row x14ac:dyDescent="0.25" r="963" customHeight="1" ht="18.75">
      <c r="A963" s="1" t="s">
        <v>1139</v>
      </c>
      <c r="B963" s="4">
        <v>0</v>
      </c>
    </row>
    <row x14ac:dyDescent="0.25" r="964" customHeight="1" ht="18.75">
      <c r="A964" s="1" t="s">
        <v>501</v>
      </c>
      <c r="B964" s="4">
        <v>8</v>
      </c>
    </row>
    <row x14ac:dyDescent="0.25" r="965" customHeight="1" ht="18.75">
      <c r="A965" s="1" t="s">
        <v>1129</v>
      </c>
      <c r="B965" s="4">
        <v>2</v>
      </c>
    </row>
    <row x14ac:dyDescent="0.25" r="966" customHeight="1" ht="18.75">
      <c r="A966" s="1" t="s">
        <v>1513</v>
      </c>
      <c r="B966" s="4">
        <v>0</v>
      </c>
    </row>
    <row x14ac:dyDescent="0.25" r="967" customHeight="1" ht="18.75">
      <c r="A967" s="1" t="s">
        <v>2599</v>
      </c>
      <c r="B967" s="4">
        <v>0</v>
      </c>
    </row>
    <row x14ac:dyDescent="0.25" r="968" customHeight="1" ht="18.75">
      <c r="A968" s="1" t="s">
        <v>749</v>
      </c>
      <c r="B968" s="4">
        <v>0</v>
      </c>
    </row>
    <row x14ac:dyDescent="0.25" r="969" customHeight="1" ht="18.75">
      <c r="A969" s="1" t="s">
        <v>1190</v>
      </c>
      <c r="B969" s="4">
        <v>0</v>
      </c>
    </row>
    <row x14ac:dyDescent="0.25" r="970" customHeight="1" ht="18.75">
      <c r="A970" s="1" t="s">
        <v>435</v>
      </c>
      <c r="B970" s="4">
        <v>0</v>
      </c>
    </row>
    <row x14ac:dyDescent="0.25" r="971" customHeight="1" ht="18.75">
      <c r="A971" s="1" t="s">
        <v>1011</v>
      </c>
      <c r="B971" s="4">
        <v>0</v>
      </c>
    </row>
    <row x14ac:dyDescent="0.25" r="972" customHeight="1" ht="18.75">
      <c r="A972" s="1" t="s">
        <v>354</v>
      </c>
      <c r="B972" s="4">
        <v>0</v>
      </c>
    </row>
    <row x14ac:dyDescent="0.25" r="973" customHeight="1" ht="18.75">
      <c r="A973" s="1" t="s">
        <v>1512</v>
      </c>
      <c r="B973" s="4">
        <v>0</v>
      </c>
    </row>
    <row x14ac:dyDescent="0.25" r="974" customHeight="1" ht="18.75">
      <c r="A974" s="1" t="s">
        <v>1394</v>
      </c>
      <c r="B974" s="4">
        <v>0</v>
      </c>
    </row>
    <row x14ac:dyDescent="0.25" r="975" customHeight="1" ht="18.75">
      <c r="A975" s="1" t="s">
        <v>1342</v>
      </c>
      <c r="B975" s="4">
        <v>0</v>
      </c>
    </row>
    <row x14ac:dyDescent="0.25" r="976" customHeight="1" ht="18.75">
      <c r="A976" s="1" t="s">
        <v>1158</v>
      </c>
      <c r="B976" s="4">
        <v>0</v>
      </c>
    </row>
    <row x14ac:dyDescent="0.25" r="977" customHeight="1" ht="18.75">
      <c r="A977" s="1" t="s">
        <v>472</v>
      </c>
      <c r="B977" s="4">
        <v>0</v>
      </c>
    </row>
    <row x14ac:dyDescent="0.25" r="978" customHeight="1" ht="18.75">
      <c r="A978" s="1" t="s">
        <v>806</v>
      </c>
      <c r="B978" s="4">
        <v>0</v>
      </c>
    </row>
    <row x14ac:dyDescent="0.25" r="979" customHeight="1" ht="18.75">
      <c r="A979" s="1" t="s">
        <v>844</v>
      </c>
      <c r="B979" s="4">
        <v>0</v>
      </c>
    </row>
    <row x14ac:dyDescent="0.25" r="980" customHeight="1" ht="18.75">
      <c r="A980" s="1" t="s">
        <v>462</v>
      </c>
      <c r="B980" s="4">
        <v>0</v>
      </c>
    </row>
    <row x14ac:dyDescent="0.25" r="981" customHeight="1" ht="18.75">
      <c r="A981" s="1" t="s">
        <v>4607</v>
      </c>
      <c r="B981" s="4">
        <v>0</v>
      </c>
    </row>
    <row x14ac:dyDescent="0.25" r="982" customHeight="1" ht="18.75">
      <c r="A982" s="1" t="s">
        <v>986</v>
      </c>
      <c r="B982" s="4">
        <v>1</v>
      </c>
    </row>
    <row x14ac:dyDescent="0.25" r="983" customHeight="1" ht="18.75">
      <c r="A983" s="1" t="s">
        <v>1626</v>
      </c>
      <c r="B983" s="4">
        <v>0</v>
      </c>
    </row>
    <row x14ac:dyDescent="0.25" r="984" customHeight="1" ht="18.75">
      <c r="A984" s="1" t="s">
        <v>1211</v>
      </c>
      <c r="B984" s="4">
        <v>0</v>
      </c>
    </row>
    <row x14ac:dyDescent="0.25" r="985" customHeight="1" ht="18.75">
      <c r="A985" s="1" t="s">
        <v>2828</v>
      </c>
      <c r="B985" s="4">
        <v>0</v>
      </c>
    </row>
    <row x14ac:dyDescent="0.25" r="986" customHeight="1" ht="18.75">
      <c r="A986" s="1" t="s">
        <v>1341</v>
      </c>
      <c r="B986" s="4">
        <v>0</v>
      </c>
    </row>
    <row x14ac:dyDescent="0.25" r="987" customHeight="1" ht="18.75">
      <c r="A987" s="1" t="s">
        <v>4608</v>
      </c>
      <c r="B987" s="4">
        <v>0</v>
      </c>
    </row>
    <row x14ac:dyDescent="0.25" r="988" customHeight="1" ht="18.75">
      <c r="A988" s="1" t="s">
        <v>1548</v>
      </c>
      <c r="B988" s="4">
        <v>0</v>
      </c>
    </row>
    <row x14ac:dyDescent="0.25" r="989" customHeight="1" ht="18.75">
      <c r="A989" s="1" t="s">
        <v>951</v>
      </c>
      <c r="B989" s="4">
        <v>0</v>
      </c>
    </row>
    <row x14ac:dyDescent="0.25" r="990" customHeight="1" ht="18.75">
      <c r="A990" s="1" t="s">
        <v>3561</v>
      </c>
      <c r="B990" s="4">
        <v>0</v>
      </c>
    </row>
    <row x14ac:dyDescent="0.25" r="991" customHeight="1" ht="18.75">
      <c r="A991" s="1" t="s">
        <v>763</v>
      </c>
      <c r="B991" s="4">
        <v>0</v>
      </c>
    </row>
    <row x14ac:dyDescent="0.25" r="992" customHeight="1" ht="18.75">
      <c r="A992" s="1" t="s">
        <v>1205</v>
      </c>
      <c r="B992" s="4">
        <v>0</v>
      </c>
    </row>
    <row x14ac:dyDescent="0.25" r="993" customHeight="1" ht="18.75">
      <c r="A993" s="1" t="s">
        <v>1130</v>
      </c>
      <c r="B993" s="4">
        <v>4</v>
      </c>
    </row>
    <row x14ac:dyDescent="0.25" r="994" customHeight="1" ht="18.75">
      <c r="A994" s="1" t="s">
        <v>1259</v>
      </c>
      <c r="B994" s="4">
        <v>3</v>
      </c>
    </row>
    <row x14ac:dyDescent="0.25" r="995" customHeight="1" ht="18.75">
      <c r="A995" s="1" t="s">
        <v>4609</v>
      </c>
      <c r="B995" s="4">
        <v>0</v>
      </c>
    </row>
    <row x14ac:dyDescent="0.25" r="996" customHeight="1" ht="18.75">
      <c r="A996" s="1" t="s">
        <v>603</v>
      </c>
      <c r="B996" s="4">
        <v>3</v>
      </c>
    </row>
    <row x14ac:dyDescent="0.25" r="997" customHeight="1" ht="18.75">
      <c r="A997" s="1" t="s">
        <v>1451</v>
      </c>
      <c r="B997" s="4">
        <v>0</v>
      </c>
    </row>
    <row x14ac:dyDescent="0.25" r="998" customHeight="1" ht="18.75">
      <c r="A998" s="1" t="s">
        <v>925</v>
      </c>
      <c r="B998" s="4">
        <v>1</v>
      </c>
    </row>
    <row x14ac:dyDescent="0.25" r="999" customHeight="1" ht="18.75">
      <c r="A999" s="1" t="s">
        <v>1450</v>
      </c>
      <c r="B999" s="4">
        <v>2</v>
      </c>
    </row>
    <row x14ac:dyDescent="0.25" r="1000" customHeight="1" ht="18.75">
      <c r="A1000" s="1" t="s">
        <v>697</v>
      </c>
      <c r="B1000" s="4">
        <v>3</v>
      </c>
    </row>
    <row x14ac:dyDescent="0.25" r="1001" customHeight="1" ht="18.75">
      <c r="A1001" s="1" t="s">
        <v>1047</v>
      </c>
      <c r="B1001" s="4">
        <v>0</v>
      </c>
    </row>
    <row x14ac:dyDescent="0.25" r="1002" customHeight="1" ht="18.75">
      <c r="A1002" s="1" t="s">
        <v>4502</v>
      </c>
      <c r="B1002" s="4">
        <v>16</v>
      </c>
    </row>
    <row x14ac:dyDescent="0.25" r="1003" customHeight="1" ht="18.75">
      <c r="A1003" s="1" t="s">
        <v>3302</v>
      </c>
      <c r="B1003" s="4">
        <v>0</v>
      </c>
    </row>
    <row x14ac:dyDescent="0.25" r="1004" customHeight="1" ht="18.75">
      <c r="A1004" s="1" t="s">
        <v>4610</v>
      </c>
      <c r="B1004" s="4">
        <v>0</v>
      </c>
    </row>
    <row x14ac:dyDescent="0.25" r="1005" customHeight="1" ht="18.75">
      <c r="A1005" s="1" t="s">
        <v>848</v>
      </c>
      <c r="B1005" s="4">
        <v>0</v>
      </c>
    </row>
    <row x14ac:dyDescent="0.25" r="1006" customHeight="1" ht="18.75">
      <c r="A1006" s="1" t="s">
        <v>868</v>
      </c>
      <c r="B1006" s="4">
        <v>5</v>
      </c>
    </row>
    <row x14ac:dyDescent="0.25" r="1007" customHeight="1" ht="18.75">
      <c r="A1007" s="1" t="s">
        <v>1653</v>
      </c>
      <c r="B1007" s="4">
        <v>0</v>
      </c>
    </row>
    <row x14ac:dyDescent="0.25" r="1008" customHeight="1" ht="18.75">
      <c r="A1008" s="1" t="s">
        <v>1672</v>
      </c>
      <c r="B1008" s="4">
        <v>0</v>
      </c>
    </row>
    <row x14ac:dyDescent="0.25" r="1009" customHeight="1" ht="18.75">
      <c r="A1009" s="1" t="s">
        <v>1533</v>
      </c>
      <c r="B1009" s="4">
        <v>3</v>
      </c>
    </row>
    <row x14ac:dyDescent="0.25" r="1010" customHeight="1" ht="18.75">
      <c r="A1010" s="1" t="s">
        <v>1401</v>
      </c>
      <c r="B1010" s="4">
        <v>1</v>
      </c>
    </row>
    <row x14ac:dyDescent="0.25" r="1011" customHeight="1" ht="18.75">
      <c r="A1011" s="1" t="s">
        <v>4516</v>
      </c>
      <c r="B1011" s="4">
        <v>0</v>
      </c>
    </row>
    <row x14ac:dyDescent="0.25" r="1012" customHeight="1" ht="18.75">
      <c r="A1012" s="1" t="s">
        <v>981</v>
      </c>
      <c r="B1012" s="4">
        <v>0</v>
      </c>
    </row>
    <row x14ac:dyDescent="0.25" r="1013" customHeight="1" ht="18.75">
      <c r="A1013" s="1" t="s">
        <v>674</v>
      </c>
      <c r="B1013" s="4">
        <v>8</v>
      </c>
    </row>
    <row x14ac:dyDescent="0.25" r="1014" customHeight="1" ht="18.75">
      <c r="A1014" s="1" t="s">
        <v>3043</v>
      </c>
      <c r="B1014" s="4">
        <v>0</v>
      </c>
    </row>
    <row x14ac:dyDescent="0.25" r="1015" customHeight="1" ht="18.75">
      <c r="A1015" s="1" t="s">
        <v>1388</v>
      </c>
      <c r="B1015" s="4">
        <v>2</v>
      </c>
    </row>
    <row x14ac:dyDescent="0.25" r="1016" customHeight="1" ht="18.75">
      <c r="A1016" s="1" t="s">
        <v>659</v>
      </c>
      <c r="B1016" s="4">
        <v>0</v>
      </c>
    </row>
    <row x14ac:dyDescent="0.25" r="1017" customHeight="1" ht="18.75">
      <c r="A1017" s="1" t="s">
        <v>448</v>
      </c>
      <c r="B1017" s="4">
        <v>0</v>
      </c>
    </row>
    <row x14ac:dyDescent="0.25" r="1018" customHeight="1" ht="18.75">
      <c r="A1018" s="1" t="s">
        <v>561</v>
      </c>
      <c r="B1018" s="4">
        <v>0</v>
      </c>
    </row>
    <row x14ac:dyDescent="0.25" r="1019" customHeight="1" ht="18.75">
      <c r="A1019" s="1" t="s">
        <v>408</v>
      </c>
      <c r="B1019" s="4">
        <v>32</v>
      </c>
    </row>
    <row x14ac:dyDescent="0.25" r="1020" customHeight="1" ht="18.75">
      <c r="A1020" s="1" t="s">
        <v>1374</v>
      </c>
      <c r="B1020" s="4">
        <v>0</v>
      </c>
    </row>
    <row x14ac:dyDescent="0.25" r="1021" customHeight="1" ht="18.75">
      <c r="A1021" s="1" t="s">
        <v>766</v>
      </c>
      <c r="B1021" s="4">
        <v>0</v>
      </c>
    </row>
    <row x14ac:dyDescent="0.25" r="1022" customHeight="1" ht="18.75">
      <c r="A1022" s="1" t="s">
        <v>1344</v>
      </c>
      <c r="B1022" s="4">
        <v>0</v>
      </c>
    </row>
    <row x14ac:dyDescent="0.25" r="1023" customHeight="1" ht="18.75">
      <c r="A1023" s="1" t="s">
        <v>1290</v>
      </c>
      <c r="B1023" s="4">
        <v>0</v>
      </c>
    </row>
    <row x14ac:dyDescent="0.25" r="1024" customHeight="1" ht="18.75">
      <c r="A1024" s="1" t="s">
        <v>2860</v>
      </c>
      <c r="B1024" s="4">
        <v>0</v>
      </c>
    </row>
    <row x14ac:dyDescent="0.25" r="1025" customHeight="1" ht="18.75">
      <c r="A1025" s="1" t="s">
        <v>750</v>
      </c>
      <c r="B1025" s="4">
        <v>9</v>
      </c>
    </row>
    <row x14ac:dyDescent="0.25" r="1026" customHeight="1" ht="18.75">
      <c r="A1026" s="1" t="s">
        <v>1248</v>
      </c>
      <c r="B1026" s="4">
        <v>0</v>
      </c>
    </row>
    <row x14ac:dyDescent="0.25" r="1027" customHeight="1" ht="18.75">
      <c r="A1027" s="1" t="s">
        <v>424</v>
      </c>
      <c r="B1027" s="4">
        <v>4</v>
      </c>
    </row>
    <row x14ac:dyDescent="0.25" r="1028" customHeight="1" ht="18.75">
      <c r="A1028" s="1" t="s">
        <v>1503</v>
      </c>
      <c r="B1028" s="4">
        <v>0</v>
      </c>
    </row>
    <row x14ac:dyDescent="0.25" r="1029" customHeight="1" ht="18.75">
      <c r="A1029" s="1" t="s">
        <v>504</v>
      </c>
      <c r="B1029" s="4">
        <v>0</v>
      </c>
    </row>
    <row x14ac:dyDescent="0.25" r="1030" customHeight="1" ht="18.75">
      <c r="A1030" s="1" t="s">
        <v>487</v>
      </c>
      <c r="B1030" s="4">
        <v>0</v>
      </c>
    </row>
    <row x14ac:dyDescent="0.25" r="1031" customHeight="1" ht="18.75">
      <c r="A1031" s="1" t="s">
        <v>1123</v>
      </c>
      <c r="B1031" s="4">
        <v>0</v>
      </c>
    </row>
    <row x14ac:dyDescent="0.25" r="1032" customHeight="1" ht="18.75">
      <c r="A1032" s="1" t="s">
        <v>1408</v>
      </c>
      <c r="B1032" s="4">
        <v>0</v>
      </c>
    </row>
    <row x14ac:dyDescent="0.25" r="1033" customHeight="1" ht="18.75">
      <c r="A1033" s="1" t="s">
        <v>1163</v>
      </c>
      <c r="B1033" s="4">
        <v>0</v>
      </c>
    </row>
    <row x14ac:dyDescent="0.25" r="1034" customHeight="1" ht="18.75">
      <c r="A1034" s="1" t="s">
        <v>1522</v>
      </c>
      <c r="B1034" s="4">
        <v>3</v>
      </c>
    </row>
    <row x14ac:dyDescent="0.25" r="1035" customHeight="1" ht="18.75">
      <c r="A1035" s="1" t="s">
        <v>436</v>
      </c>
      <c r="B1035" s="4">
        <v>0</v>
      </c>
    </row>
    <row x14ac:dyDescent="0.25" r="1036" customHeight="1" ht="18.75">
      <c r="A1036" s="1" t="s">
        <v>4517</v>
      </c>
      <c r="B1036" s="4">
        <v>0</v>
      </c>
    </row>
    <row x14ac:dyDescent="0.25" r="1037" customHeight="1" ht="18.75">
      <c r="A1037" s="1" t="s">
        <v>1357</v>
      </c>
      <c r="B1037" s="4">
        <v>0</v>
      </c>
    </row>
    <row x14ac:dyDescent="0.25" r="1038" customHeight="1" ht="18.75">
      <c r="A1038" s="1" t="s">
        <v>730</v>
      </c>
      <c r="B1038" s="4">
        <v>2</v>
      </c>
    </row>
    <row x14ac:dyDescent="0.25" r="1039" customHeight="1" ht="18.75">
      <c r="A1039" s="1" t="s">
        <v>1550</v>
      </c>
      <c r="B1039" s="4">
        <v>0</v>
      </c>
    </row>
    <row x14ac:dyDescent="0.25" r="1040" customHeight="1" ht="18.75">
      <c r="A1040" s="1" t="s">
        <v>1614</v>
      </c>
      <c r="B1040" s="4">
        <v>0</v>
      </c>
    </row>
    <row x14ac:dyDescent="0.25" r="1041" customHeight="1" ht="18.75">
      <c r="A1041" s="1" t="s">
        <v>357</v>
      </c>
      <c r="B1041" s="4">
        <v>0</v>
      </c>
    </row>
    <row x14ac:dyDescent="0.25" r="1042" customHeight="1" ht="18.75">
      <c r="A1042" s="1" t="s">
        <v>503</v>
      </c>
      <c r="B1042" s="4">
        <v>0</v>
      </c>
    </row>
    <row x14ac:dyDescent="0.25" r="1043" customHeight="1" ht="18.75">
      <c r="A1043" s="1" t="s">
        <v>484</v>
      </c>
      <c r="B1043" s="4">
        <v>12</v>
      </c>
    </row>
    <row x14ac:dyDescent="0.25" r="1044" customHeight="1" ht="18.75">
      <c r="A1044" s="1" t="s">
        <v>837</v>
      </c>
      <c r="B1044" s="4">
        <v>1</v>
      </c>
    </row>
    <row x14ac:dyDescent="0.25" r="1045" customHeight="1" ht="18.75">
      <c r="A1045" s="1" t="s">
        <v>882</v>
      </c>
      <c r="B1045" s="4">
        <v>2</v>
      </c>
    </row>
    <row x14ac:dyDescent="0.25" r="1046" customHeight="1" ht="18.75">
      <c r="A1046" s="1" t="s">
        <v>1199</v>
      </c>
      <c r="B1046" s="4">
        <v>1</v>
      </c>
    </row>
    <row x14ac:dyDescent="0.25" r="1047" customHeight="1" ht="18.75">
      <c r="A1047" s="1" t="s">
        <v>1172</v>
      </c>
      <c r="B1047" s="4">
        <v>0</v>
      </c>
    </row>
    <row x14ac:dyDescent="0.25" r="1048" customHeight="1" ht="18.75">
      <c r="A1048" s="1" t="s">
        <v>1597</v>
      </c>
      <c r="B1048" s="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103"/>
  <sheetViews>
    <sheetView workbookViewId="0"/>
  </sheetViews>
  <sheetFormatPr defaultRowHeight="15" x14ac:dyDescent="0.25"/>
  <cols>
    <col min="1" max="1" style="7" width="41.005" customWidth="1" bestFit="1"/>
    <col min="2" max="2" style="7" width="17.576428571428572" customWidth="1" bestFit="1"/>
  </cols>
  <sheetData>
    <row x14ac:dyDescent="0.25" r="1" customHeight="1" ht="18.75">
      <c r="A1" s="1" t="s">
        <v>1</v>
      </c>
      <c r="B1" s="1" t="s">
        <v>4535</v>
      </c>
    </row>
    <row x14ac:dyDescent="0.25" r="2" customHeight="1" ht="18.75">
      <c r="A2" s="1" t="s">
        <v>24</v>
      </c>
      <c r="B2" s="1" t="s">
        <v>4536</v>
      </c>
    </row>
    <row x14ac:dyDescent="0.25" r="3" customHeight="1" ht="18.75">
      <c r="A3" s="1" t="s">
        <v>27</v>
      </c>
      <c r="B3" s="1" t="s">
        <v>4536</v>
      </c>
    </row>
    <row x14ac:dyDescent="0.25" r="4" customHeight="1" ht="18.75">
      <c r="A4" s="1" t="s">
        <v>34</v>
      </c>
      <c r="B4" s="1" t="s">
        <v>4536</v>
      </c>
    </row>
    <row x14ac:dyDescent="0.25" r="5" customHeight="1" ht="18.75">
      <c r="A5" s="1" t="s">
        <v>72</v>
      </c>
      <c r="B5" s="1" t="s">
        <v>4536</v>
      </c>
    </row>
    <row x14ac:dyDescent="0.25" r="6" customHeight="1" ht="18.75">
      <c r="A6" s="1" t="s">
        <v>63</v>
      </c>
      <c r="B6" s="1" t="s">
        <v>4536</v>
      </c>
    </row>
    <row x14ac:dyDescent="0.25" r="7" customHeight="1" ht="18.75">
      <c r="A7" s="1" t="s">
        <v>122</v>
      </c>
      <c r="B7" s="1" t="s">
        <v>4536</v>
      </c>
    </row>
    <row x14ac:dyDescent="0.25" r="8" customHeight="1" ht="18.75">
      <c r="A8" s="1" t="s">
        <v>250</v>
      </c>
      <c r="B8" s="1" t="s">
        <v>4536</v>
      </c>
    </row>
    <row x14ac:dyDescent="0.25" r="9" customHeight="1" ht="18.75">
      <c r="A9" s="1" t="s">
        <v>296</v>
      </c>
      <c r="B9" s="1" t="s">
        <v>4536</v>
      </c>
    </row>
    <row x14ac:dyDescent="0.25" r="10" customHeight="1" ht="18.75">
      <c r="A10" s="1" t="s">
        <v>90</v>
      </c>
      <c r="B10" s="1" t="s">
        <v>4536</v>
      </c>
    </row>
    <row x14ac:dyDescent="0.25" r="11" customHeight="1" ht="18.75">
      <c r="A11" s="1" t="s">
        <v>130</v>
      </c>
      <c r="B11" s="1" t="s">
        <v>4536</v>
      </c>
    </row>
    <row x14ac:dyDescent="0.25" r="12" customHeight="1" ht="18.75">
      <c r="A12" s="1" t="s">
        <v>175</v>
      </c>
      <c r="B12" s="1" t="s">
        <v>4536</v>
      </c>
    </row>
    <row x14ac:dyDescent="0.25" r="13" customHeight="1" ht="18.75">
      <c r="A13" s="1" t="s">
        <v>313</v>
      </c>
      <c r="B13" s="1" t="s">
        <v>4536</v>
      </c>
    </row>
    <row x14ac:dyDescent="0.25" r="14" customHeight="1" ht="18.75">
      <c r="A14" s="1" t="s">
        <v>57</v>
      </c>
      <c r="B14" s="1" t="s">
        <v>4536</v>
      </c>
    </row>
    <row x14ac:dyDescent="0.25" r="15" customHeight="1" ht="18.75">
      <c r="A15" s="1" t="s">
        <v>133</v>
      </c>
      <c r="B15" s="1" t="s">
        <v>4536</v>
      </c>
    </row>
    <row x14ac:dyDescent="0.25" r="16" customHeight="1" ht="18.75">
      <c r="A16" s="1" t="s">
        <v>229</v>
      </c>
      <c r="B16" s="1" t="s">
        <v>4536</v>
      </c>
    </row>
    <row x14ac:dyDescent="0.25" r="17" customHeight="1" ht="18.75">
      <c r="A17" s="1" t="s">
        <v>308</v>
      </c>
      <c r="B17" s="1" t="s">
        <v>4536</v>
      </c>
    </row>
    <row x14ac:dyDescent="0.25" r="18" customHeight="1" ht="18.75">
      <c r="A18" s="1" t="s">
        <v>102</v>
      </c>
      <c r="B18" s="1" t="s">
        <v>4536</v>
      </c>
    </row>
    <row x14ac:dyDescent="0.25" r="19" customHeight="1" ht="18.75">
      <c r="A19" s="1" t="s">
        <v>105</v>
      </c>
      <c r="B19" s="1" t="s">
        <v>4536</v>
      </c>
    </row>
    <row x14ac:dyDescent="0.25" r="20" customHeight="1" ht="18.75">
      <c r="A20" s="1" t="s">
        <v>181</v>
      </c>
      <c r="B20" s="1" t="s">
        <v>4536</v>
      </c>
    </row>
    <row x14ac:dyDescent="0.25" r="21" customHeight="1" ht="18.75">
      <c r="A21" s="1" t="s">
        <v>212</v>
      </c>
      <c r="B21" s="1" t="s">
        <v>4536</v>
      </c>
    </row>
    <row x14ac:dyDescent="0.25" r="22" customHeight="1" ht="18.75">
      <c r="A22" s="1" t="s">
        <v>153</v>
      </c>
      <c r="B22" s="1" t="s">
        <v>4536</v>
      </c>
    </row>
    <row x14ac:dyDescent="0.25" r="23" customHeight="1" ht="18.75">
      <c r="A23" s="1" t="s">
        <v>184</v>
      </c>
      <c r="B23" s="1" t="s">
        <v>4536</v>
      </c>
    </row>
    <row x14ac:dyDescent="0.25" r="24" customHeight="1" ht="18.75">
      <c r="A24" s="1" t="s">
        <v>270</v>
      </c>
      <c r="B24" s="1" t="s">
        <v>4536</v>
      </c>
    </row>
    <row x14ac:dyDescent="0.25" r="25" customHeight="1" ht="18.75">
      <c r="A25" s="1" t="s">
        <v>325</v>
      </c>
      <c r="B25" s="1" t="s">
        <v>4536</v>
      </c>
    </row>
    <row x14ac:dyDescent="0.25" r="26" customHeight="1" ht="18.75">
      <c r="A26" s="1" t="s">
        <v>15</v>
      </c>
      <c r="B26" s="1" t="s">
        <v>4536</v>
      </c>
    </row>
    <row x14ac:dyDescent="0.25" r="27" customHeight="1" ht="18.75">
      <c r="A27" s="1" t="s">
        <v>196</v>
      </c>
      <c r="B27" s="1" t="s">
        <v>4536</v>
      </c>
    </row>
    <row x14ac:dyDescent="0.25" r="28" customHeight="1" ht="18.75">
      <c r="A28" s="1" t="s">
        <v>264</v>
      </c>
      <c r="B28" s="1" t="s">
        <v>4536</v>
      </c>
    </row>
    <row x14ac:dyDescent="0.25" r="29" customHeight="1" ht="18.75">
      <c r="A29" s="1" t="s">
        <v>322</v>
      </c>
      <c r="B29" s="1" t="s">
        <v>4536</v>
      </c>
    </row>
    <row x14ac:dyDescent="0.25" r="30" customHeight="1" ht="18.75">
      <c r="A30" s="1" t="s">
        <v>147</v>
      </c>
      <c r="B30" s="1" t="s">
        <v>4536</v>
      </c>
    </row>
    <row x14ac:dyDescent="0.25" r="31" customHeight="1" ht="18.75">
      <c r="A31" s="1" t="s">
        <v>209</v>
      </c>
      <c r="B31" s="1" t="s">
        <v>4536</v>
      </c>
    </row>
    <row x14ac:dyDescent="0.25" r="32" customHeight="1" ht="18.75">
      <c r="A32" s="1" t="s">
        <v>267</v>
      </c>
      <c r="B32" s="1" t="s">
        <v>4536</v>
      </c>
    </row>
    <row x14ac:dyDescent="0.25" r="33" customHeight="1" ht="18.75">
      <c r="A33" s="1" t="s">
        <v>285</v>
      </c>
      <c r="B33" s="1" t="s">
        <v>4536</v>
      </c>
    </row>
    <row x14ac:dyDescent="0.25" r="34" customHeight="1" ht="18.75">
      <c r="A34" s="1" t="s">
        <v>69</v>
      </c>
      <c r="B34" s="1" t="s">
        <v>4536</v>
      </c>
    </row>
    <row x14ac:dyDescent="0.25" r="35" customHeight="1" ht="18.75">
      <c r="A35" s="1" t="s">
        <v>187</v>
      </c>
      <c r="B35" s="1" t="s">
        <v>4536</v>
      </c>
    </row>
    <row x14ac:dyDescent="0.25" r="36" customHeight="1" ht="18.75">
      <c r="A36" s="1" t="s">
        <v>218</v>
      </c>
      <c r="B36" s="1" t="s">
        <v>4536</v>
      </c>
    </row>
    <row x14ac:dyDescent="0.25" r="37" customHeight="1" ht="18.75">
      <c r="A37" s="1" t="s">
        <v>256</v>
      </c>
      <c r="B37" s="1" t="s">
        <v>4536</v>
      </c>
    </row>
    <row x14ac:dyDescent="0.25" r="38" customHeight="1" ht="18.75">
      <c r="A38" s="1" t="s">
        <v>299</v>
      </c>
      <c r="B38" s="1" t="s">
        <v>4536</v>
      </c>
    </row>
    <row x14ac:dyDescent="0.25" r="39" customHeight="1" ht="18.75">
      <c r="A39" s="1" t="s">
        <v>53</v>
      </c>
      <c r="B39" s="1" t="s">
        <v>4536</v>
      </c>
    </row>
    <row x14ac:dyDescent="0.25" r="40" customHeight="1" ht="18.75">
      <c r="A40" s="1" t="s">
        <v>162</v>
      </c>
      <c r="B40" s="1" t="s">
        <v>4536</v>
      </c>
    </row>
    <row x14ac:dyDescent="0.25" r="41" customHeight="1" ht="18.75">
      <c r="A41" s="1" t="s">
        <v>247</v>
      </c>
      <c r="B41" s="1" t="s">
        <v>4536</v>
      </c>
    </row>
    <row x14ac:dyDescent="0.25" r="42" customHeight="1" ht="18.75">
      <c r="A42" s="1" t="s">
        <v>319</v>
      </c>
      <c r="B42" s="1" t="s">
        <v>4536</v>
      </c>
    </row>
    <row x14ac:dyDescent="0.25" r="43" customHeight="1" ht="18.75">
      <c r="A43" s="1" t="s">
        <v>81</v>
      </c>
      <c r="B43" s="1" t="s">
        <v>4536</v>
      </c>
    </row>
    <row x14ac:dyDescent="0.25" r="44" customHeight="1" ht="18.75">
      <c r="A44" s="1" t="s">
        <v>99</v>
      </c>
      <c r="B44" s="1" t="s">
        <v>4536</v>
      </c>
    </row>
    <row x14ac:dyDescent="0.25" r="45" customHeight="1" ht="18.75">
      <c r="A45" s="1" t="s">
        <v>226</v>
      </c>
      <c r="B45" s="1" t="s">
        <v>4536</v>
      </c>
    </row>
    <row x14ac:dyDescent="0.25" r="46" customHeight="1" ht="18.75">
      <c r="A46" s="1" t="s">
        <v>259</v>
      </c>
      <c r="B46" s="1" t="s">
        <v>4536</v>
      </c>
    </row>
    <row x14ac:dyDescent="0.25" r="47" customHeight="1" ht="18.75">
      <c r="A47" s="1" t="s">
        <v>30</v>
      </c>
      <c r="B47" s="1" t="s">
        <v>4536</v>
      </c>
    </row>
    <row x14ac:dyDescent="0.25" r="48" customHeight="1" ht="18.75">
      <c r="A48" s="1" t="s">
        <v>93</v>
      </c>
      <c r="B48" s="1" t="s">
        <v>4536</v>
      </c>
    </row>
    <row x14ac:dyDescent="0.25" r="49" customHeight="1" ht="18.75">
      <c r="A49" s="1" t="s">
        <v>170</v>
      </c>
      <c r="B49" s="1" t="s">
        <v>4536</v>
      </c>
    </row>
    <row x14ac:dyDescent="0.25" r="50" customHeight="1" ht="18.75">
      <c r="A50" s="1" t="s">
        <v>253</v>
      </c>
      <c r="B50" s="1" t="s">
        <v>4536</v>
      </c>
    </row>
    <row x14ac:dyDescent="0.25" r="51" customHeight="1" ht="18.75">
      <c r="A51" s="1" t="s">
        <v>78</v>
      </c>
      <c r="B51" s="1" t="s">
        <v>4536</v>
      </c>
    </row>
    <row x14ac:dyDescent="0.25" r="52" customHeight="1" ht="18.75">
      <c r="A52" s="1" t="s">
        <v>144</v>
      </c>
      <c r="B52" s="1" t="s">
        <v>4536</v>
      </c>
    </row>
    <row x14ac:dyDescent="0.25" r="53" customHeight="1" ht="18.75">
      <c r="A53" s="1" t="s">
        <v>165</v>
      </c>
      <c r="B53" s="1" t="s">
        <v>4536</v>
      </c>
    </row>
    <row x14ac:dyDescent="0.25" r="54" customHeight="1" ht="18.75">
      <c r="A54" s="1" t="s">
        <v>234</v>
      </c>
      <c r="B54" s="1" t="s">
        <v>4536</v>
      </c>
    </row>
    <row x14ac:dyDescent="0.25" r="55" customHeight="1" ht="18.75">
      <c r="A55" s="1" t="s">
        <v>136</v>
      </c>
      <c r="B55" s="1" t="s">
        <v>4537</v>
      </c>
    </row>
    <row x14ac:dyDescent="0.25" r="56" customHeight="1" ht="18.75">
      <c r="A56" s="1" t="s">
        <v>41</v>
      </c>
      <c r="B56" s="1" t="s">
        <v>4537</v>
      </c>
    </row>
    <row x14ac:dyDescent="0.25" r="57" customHeight="1" ht="18.75">
      <c r="A57" s="1" t="s">
        <v>125</v>
      </c>
      <c r="B57" s="1" t="s">
        <v>4537</v>
      </c>
    </row>
    <row x14ac:dyDescent="0.25" r="58" customHeight="1" ht="18.75">
      <c r="A58" s="1" t="s">
        <v>159</v>
      </c>
      <c r="B58" s="1" t="s">
        <v>4537</v>
      </c>
    </row>
    <row x14ac:dyDescent="0.25" r="59" customHeight="1" ht="18.75">
      <c r="A59" s="1" t="s">
        <v>273</v>
      </c>
      <c r="B59" s="1" t="s">
        <v>4537</v>
      </c>
    </row>
    <row x14ac:dyDescent="0.25" r="60" customHeight="1" ht="18.75">
      <c r="A60" s="1" t="s">
        <v>60</v>
      </c>
      <c r="B60" s="1" t="s">
        <v>4537</v>
      </c>
    </row>
    <row x14ac:dyDescent="0.25" r="61" customHeight="1" ht="18.75">
      <c r="A61" s="1" t="s">
        <v>66</v>
      </c>
      <c r="B61" s="1" t="s">
        <v>4537</v>
      </c>
    </row>
    <row x14ac:dyDescent="0.25" r="62" customHeight="1" ht="18.75">
      <c r="A62" s="1" t="s">
        <v>280</v>
      </c>
      <c r="B62" s="1" t="s">
        <v>4537</v>
      </c>
    </row>
    <row x14ac:dyDescent="0.25" r="63" customHeight="1" ht="18.75">
      <c r="A63" s="1" t="s">
        <v>288</v>
      </c>
      <c r="B63" s="1" t="s">
        <v>4537</v>
      </c>
    </row>
    <row x14ac:dyDescent="0.25" r="64" customHeight="1" ht="18.75">
      <c r="A64" s="1" t="s">
        <v>47</v>
      </c>
      <c r="B64" s="1" t="s">
        <v>4537</v>
      </c>
    </row>
    <row x14ac:dyDescent="0.25" r="65" customHeight="1" ht="18.75">
      <c r="A65" s="1" t="s">
        <v>84</v>
      </c>
      <c r="B65" s="1" t="s">
        <v>4537</v>
      </c>
    </row>
    <row x14ac:dyDescent="0.25" r="66" customHeight="1" ht="18.75">
      <c r="A66" s="1" t="s">
        <v>111</v>
      </c>
      <c r="B66" s="1" t="s">
        <v>4537</v>
      </c>
    </row>
    <row x14ac:dyDescent="0.25" r="67" customHeight="1" ht="18.75">
      <c r="A67" s="1" t="s">
        <v>117</v>
      </c>
      <c r="B67" s="1" t="s">
        <v>4537</v>
      </c>
    </row>
    <row x14ac:dyDescent="0.25" r="68" customHeight="1" ht="18.75">
      <c r="A68" s="1" t="s">
        <v>142</v>
      </c>
      <c r="B68" s="1" t="s">
        <v>4537</v>
      </c>
    </row>
    <row x14ac:dyDescent="0.25" r="69" customHeight="1" ht="18.75">
      <c r="A69" s="1" t="s">
        <v>150</v>
      </c>
      <c r="B69" s="1" t="s">
        <v>4537</v>
      </c>
    </row>
    <row x14ac:dyDescent="0.25" r="70" customHeight="1" ht="18.75">
      <c r="A70" s="1" t="s">
        <v>168</v>
      </c>
      <c r="B70" s="1" t="s">
        <v>4537</v>
      </c>
    </row>
    <row x14ac:dyDescent="0.25" r="71" customHeight="1" ht="18.75">
      <c r="A71" s="1" t="s">
        <v>190</v>
      </c>
      <c r="B71" s="1" t="s">
        <v>4537</v>
      </c>
    </row>
    <row x14ac:dyDescent="0.25" r="72" customHeight="1" ht="18.75">
      <c r="A72" s="1" t="s">
        <v>199</v>
      </c>
      <c r="B72" s="1" t="s">
        <v>4537</v>
      </c>
    </row>
    <row x14ac:dyDescent="0.25" r="73" customHeight="1" ht="18.75">
      <c r="A73" s="1" t="s">
        <v>276</v>
      </c>
      <c r="B73" s="1" t="s">
        <v>4537</v>
      </c>
    </row>
    <row x14ac:dyDescent="0.25" r="74" customHeight="1" ht="18.75">
      <c r="A74" s="1" t="s">
        <v>278</v>
      </c>
      <c r="B74" s="1" t="s">
        <v>4537</v>
      </c>
    </row>
    <row x14ac:dyDescent="0.25" r="75" customHeight="1" ht="18.75">
      <c r="A75" s="1" t="s">
        <v>302</v>
      </c>
      <c r="B75" s="1" t="s">
        <v>4537</v>
      </c>
    </row>
    <row x14ac:dyDescent="0.25" r="76" customHeight="1" ht="18.75">
      <c r="A76" s="1" t="s">
        <v>304</v>
      </c>
      <c r="B76" s="1" t="s">
        <v>4537</v>
      </c>
    </row>
    <row x14ac:dyDescent="0.25" r="77" customHeight="1" ht="18.75">
      <c r="A77" s="1" t="s">
        <v>306</v>
      </c>
      <c r="B77" s="1" t="s">
        <v>4537</v>
      </c>
    </row>
    <row x14ac:dyDescent="0.25" r="78" customHeight="1" ht="18.75">
      <c r="A78" s="1" t="s">
        <v>311</v>
      </c>
      <c r="B78" s="1" t="s">
        <v>4537</v>
      </c>
    </row>
    <row x14ac:dyDescent="0.25" r="79" customHeight="1" ht="18.75">
      <c r="A79" s="1" t="s">
        <v>328</v>
      </c>
      <c r="B79" s="1" t="s">
        <v>4537</v>
      </c>
    </row>
    <row x14ac:dyDescent="0.25" r="80" customHeight="1" ht="18.75">
      <c r="A80" s="1" t="s">
        <v>333</v>
      </c>
      <c r="B80" s="1" t="s">
        <v>4537</v>
      </c>
    </row>
    <row x14ac:dyDescent="0.25" r="81" customHeight="1" ht="18.75">
      <c r="A81" s="1" t="s">
        <v>44</v>
      </c>
      <c r="B81" s="1" t="s">
        <v>4537</v>
      </c>
    </row>
    <row x14ac:dyDescent="0.25" r="82" customHeight="1" ht="18.75">
      <c r="A82" s="1" t="s">
        <v>96</v>
      </c>
      <c r="B82" s="1" t="s">
        <v>4537</v>
      </c>
    </row>
    <row x14ac:dyDescent="0.25" r="83" customHeight="1" ht="18.75">
      <c r="A83" s="1" t="s">
        <v>108</v>
      </c>
      <c r="B83" s="1" t="s">
        <v>4537</v>
      </c>
    </row>
    <row x14ac:dyDescent="0.25" r="84" customHeight="1" ht="18.75">
      <c r="A84" s="1" t="s">
        <v>242</v>
      </c>
      <c r="B84" s="1" t="s">
        <v>4537</v>
      </c>
    </row>
    <row x14ac:dyDescent="0.25" r="85" customHeight="1" ht="18.75">
      <c r="A85" s="1" t="s">
        <v>20</v>
      </c>
      <c r="B85" s="1" t="s">
        <v>4538</v>
      </c>
    </row>
    <row x14ac:dyDescent="0.25" r="86" customHeight="1" ht="18.75">
      <c r="A86" s="1" t="s">
        <v>193</v>
      </c>
      <c r="B86" s="1" t="s">
        <v>4538</v>
      </c>
    </row>
    <row x14ac:dyDescent="0.25" r="87" customHeight="1" ht="18.75">
      <c r="A87" s="1" t="s">
        <v>316</v>
      </c>
      <c r="B87" s="1" t="s">
        <v>4538</v>
      </c>
    </row>
    <row x14ac:dyDescent="0.25" r="88" customHeight="1" ht="18.75">
      <c r="A88" s="1" t="s">
        <v>330</v>
      </c>
      <c r="B88" s="1" t="s">
        <v>4538</v>
      </c>
    </row>
    <row x14ac:dyDescent="0.25" r="89" customHeight="1" ht="18.75">
      <c r="A89" s="1" t="s">
        <v>37</v>
      </c>
      <c r="B89" s="1" t="s">
        <v>4538</v>
      </c>
    </row>
    <row x14ac:dyDescent="0.25" r="90" customHeight="1" ht="18.75">
      <c r="A90" s="1" t="s">
        <v>128</v>
      </c>
      <c r="B90" s="1" t="s">
        <v>4538</v>
      </c>
    </row>
    <row x14ac:dyDescent="0.25" r="91" customHeight="1" ht="18.75">
      <c r="A91" s="1" t="s">
        <v>173</v>
      </c>
      <c r="B91" s="1" t="s">
        <v>4538</v>
      </c>
    </row>
    <row x14ac:dyDescent="0.25" r="92" customHeight="1" ht="18.75">
      <c r="A92" s="1" t="s">
        <v>178</v>
      </c>
      <c r="B92" s="1" t="s">
        <v>4538</v>
      </c>
    </row>
    <row x14ac:dyDescent="0.25" r="93" customHeight="1" ht="18.75">
      <c r="A93" s="1" t="s">
        <v>204</v>
      </c>
      <c r="B93" s="1" t="s">
        <v>4538</v>
      </c>
    </row>
    <row x14ac:dyDescent="0.25" r="94" customHeight="1" ht="18.75">
      <c r="A94" s="1" t="s">
        <v>206</v>
      </c>
      <c r="B94" s="1" t="s">
        <v>4538</v>
      </c>
    </row>
    <row x14ac:dyDescent="0.25" r="95" customHeight="1" ht="18.75">
      <c r="A95" s="1" t="s">
        <v>237</v>
      </c>
      <c r="B95" s="1" t="s">
        <v>4538</v>
      </c>
    </row>
    <row x14ac:dyDescent="0.25" r="96" customHeight="1" ht="18.75">
      <c r="A96" s="1" t="s">
        <v>240</v>
      </c>
      <c r="B96" s="1" t="s">
        <v>4538</v>
      </c>
    </row>
    <row x14ac:dyDescent="0.25" r="97" customHeight="1" ht="18.75">
      <c r="A97" s="1" t="s">
        <v>245</v>
      </c>
      <c r="B97" s="1" t="s">
        <v>4538</v>
      </c>
    </row>
    <row x14ac:dyDescent="0.25" r="98" customHeight="1" ht="18.75">
      <c r="A98" s="1" t="s">
        <v>262</v>
      </c>
      <c r="B98" s="1" t="s">
        <v>4538</v>
      </c>
    </row>
    <row x14ac:dyDescent="0.25" r="99" customHeight="1" ht="18.75">
      <c r="A99" s="1" t="s">
        <v>283</v>
      </c>
      <c r="B99" s="1" t="s">
        <v>4538</v>
      </c>
    </row>
    <row x14ac:dyDescent="0.25" r="100" customHeight="1" ht="18.75">
      <c r="A100" s="1" t="s">
        <v>75</v>
      </c>
      <c r="B100" s="1" t="s">
        <v>4538</v>
      </c>
    </row>
    <row x14ac:dyDescent="0.25" r="101" customHeight="1" ht="18.75">
      <c r="A101" s="1" t="s">
        <v>119</v>
      </c>
      <c r="B101" s="1" t="s">
        <v>4538</v>
      </c>
    </row>
    <row x14ac:dyDescent="0.25" r="102" customHeight="1" ht="18.75">
      <c r="A102" s="1" t="s">
        <v>215</v>
      </c>
      <c r="B102" s="1" t="s">
        <v>4538</v>
      </c>
    </row>
    <row x14ac:dyDescent="0.25" r="103" customHeight="1" ht="18.75">
      <c r="A103" s="1" t="s">
        <v>223</v>
      </c>
      <c r="B103" s="1" t="s">
        <v>4538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42"/>
  <sheetViews>
    <sheetView workbookViewId="0"/>
  </sheetViews>
  <sheetFormatPr defaultRowHeight="15" x14ac:dyDescent="0.25"/>
  <cols>
    <col min="1" max="1" style="7" width="32.86214285714286" customWidth="1" bestFit="1"/>
    <col min="2" max="2" style="7" width="28.14785714285714" customWidth="1" bestFit="1"/>
    <col min="3" max="3" style="7" width="13.576428571428572" customWidth="1" bestFit="1"/>
    <col min="4" max="4" style="9" width="16.576428571428572" customWidth="1" bestFit="1"/>
    <col min="5" max="5" style="9" width="16.576428571428572" customWidth="1" bestFit="1"/>
    <col min="6" max="6" style="8" width="8.576428571428572" customWidth="1" bestFit="1"/>
  </cols>
  <sheetData>
    <row x14ac:dyDescent="0.25" r="1" customHeight="1" ht="18.75">
      <c r="A1" s="1" t="s">
        <v>4496</v>
      </c>
      <c r="B1" s="1" t="s">
        <v>4497</v>
      </c>
      <c r="C1" s="1" t="s">
        <v>4498</v>
      </c>
      <c r="D1" s="3" t="s">
        <v>12</v>
      </c>
      <c r="E1" s="3" t="s">
        <v>10</v>
      </c>
      <c r="F1" s="2" t="s">
        <v>4499</v>
      </c>
    </row>
    <row x14ac:dyDescent="0.25" r="2" customHeight="1" ht="18.75">
      <c r="A2" s="1" t="s">
        <v>439</v>
      </c>
      <c r="B2" s="1" t="s">
        <v>144</v>
      </c>
      <c r="C2" s="23">
        <f>XLOOKUP(B2,'planificação'!A:A,'planificação'!B:B,"")</f>
      </c>
      <c r="D2" s="11"/>
      <c r="E2" s="3">
        <v>45324.92135416667</v>
      </c>
      <c r="F2" s="4">
        <v>21</v>
      </c>
    </row>
    <row x14ac:dyDescent="0.25" r="3" customHeight="1" ht="18.75">
      <c r="A3" s="1" t="s">
        <v>430</v>
      </c>
      <c r="B3" s="1" t="s">
        <v>184</v>
      </c>
      <c r="C3" s="23">
        <f>XLOOKUP(B3,'planificação'!A:A,'planificação'!B:B,"")</f>
      </c>
      <c r="D3" s="11"/>
      <c r="E3" s="3">
        <v>45190.56512731482</v>
      </c>
      <c r="F3" s="4">
        <v>8</v>
      </c>
    </row>
    <row x14ac:dyDescent="0.25" r="4" customHeight="1" ht="18.75">
      <c r="A4" s="1" t="s">
        <v>832</v>
      </c>
      <c r="B4" s="1" t="s">
        <v>218</v>
      </c>
      <c r="C4" s="23">
        <f>XLOOKUP(B4,'planificação'!A:A,'planificação'!B:B,"")</f>
      </c>
      <c r="D4" s="11"/>
      <c r="E4" s="3">
        <v>45182.75502314815</v>
      </c>
      <c r="F4" s="4">
        <v>196</v>
      </c>
    </row>
    <row x14ac:dyDescent="0.25" r="5" customHeight="1" ht="18.75">
      <c r="A5" s="1" t="s">
        <v>334</v>
      </c>
      <c r="B5" s="1" t="s">
        <v>218</v>
      </c>
      <c r="C5" s="23">
        <f>XLOOKUP(B5,'planificação'!A:A,'planificação'!B:B,"")</f>
      </c>
      <c r="D5" s="11"/>
      <c r="E5" s="3">
        <v>45524.6577662037</v>
      </c>
      <c r="F5" s="4">
        <v>74</v>
      </c>
    </row>
    <row x14ac:dyDescent="0.25" r="6" customHeight="1" ht="18.75">
      <c r="A6" s="1" t="s">
        <v>532</v>
      </c>
      <c r="B6" s="1" t="s">
        <v>319</v>
      </c>
      <c r="C6" s="23">
        <f>XLOOKUP(B6,'planificação'!A:A,'planificação'!B:B,"")</f>
      </c>
      <c r="D6" s="11"/>
      <c r="E6" s="3">
        <v>45492.73149305556</v>
      </c>
      <c r="F6" s="4">
        <v>88</v>
      </c>
    </row>
    <row x14ac:dyDescent="0.25" r="7" customHeight="1" ht="18.75">
      <c r="A7" s="1" t="s">
        <v>352</v>
      </c>
      <c r="B7" s="1" t="s">
        <v>175</v>
      </c>
      <c r="C7" s="23">
        <f>XLOOKUP(B7,'planificação'!A:A,'planificação'!B:B,"")</f>
      </c>
      <c r="D7" s="11"/>
      <c r="E7" s="3">
        <v>45321.50300925926</v>
      </c>
      <c r="F7" s="4">
        <v>28</v>
      </c>
    </row>
    <row x14ac:dyDescent="0.25" r="8" customHeight="1" ht="18.75">
      <c r="A8" s="1" t="s">
        <v>377</v>
      </c>
      <c r="B8" s="1" t="s">
        <v>144</v>
      </c>
      <c r="C8" s="23">
        <f>XLOOKUP(B8,'planificação'!A:A,'planificação'!B:B,"")</f>
      </c>
      <c r="D8" s="3">
        <v>45473.7971875</v>
      </c>
      <c r="E8" s="3">
        <v>45218.506689814814</v>
      </c>
      <c r="F8" s="4">
        <v>3</v>
      </c>
    </row>
    <row x14ac:dyDescent="0.25" r="9" customHeight="1" ht="18.75">
      <c r="A9" s="1" t="s">
        <v>380</v>
      </c>
      <c r="B9" s="1" t="s">
        <v>226</v>
      </c>
      <c r="C9" s="23">
        <f>XLOOKUP(B9,'planificação'!A:A,'planificação'!B:B,"")</f>
      </c>
      <c r="D9" s="11"/>
      <c r="E9" s="3">
        <v>45481.638703703706</v>
      </c>
      <c r="F9" s="4">
        <v>59</v>
      </c>
    </row>
    <row x14ac:dyDescent="0.25" r="10" customHeight="1" ht="18.75">
      <c r="A10" s="1" t="s">
        <v>379</v>
      </c>
      <c r="B10" s="1" t="s">
        <v>184</v>
      </c>
      <c r="C10" s="23">
        <f>XLOOKUP(B10,'planificação'!A:A,'planificação'!B:B,"")</f>
      </c>
      <c r="D10" s="3">
        <v>45593.54525462963</v>
      </c>
      <c r="E10" s="3">
        <v>45525.76385416667</v>
      </c>
      <c r="F10" s="4">
        <v>42</v>
      </c>
    </row>
    <row x14ac:dyDescent="0.25" r="11" customHeight="1" ht="18.75">
      <c r="A11" s="1" t="s">
        <v>355</v>
      </c>
      <c r="B11" s="1" t="s">
        <v>325</v>
      </c>
      <c r="C11" s="23">
        <f>XLOOKUP(B11,'planificação'!A:A,'planificação'!B:B,"")</f>
      </c>
      <c r="D11" s="11"/>
      <c r="E11" s="3">
        <v>45457.60325231482</v>
      </c>
      <c r="F11" s="4">
        <v>134</v>
      </c>
    </row>
    <row x14ac:dyDescent="0.25" r="12" customHeight="1" ht="18.75">
      <c r="A12" s="1" t="s">
        <v>427</v>
      </c>
      <c r="B12" s="1" t="s">
        <v>184</v>
      </c>
      <c r="C12" s="23">
        <f>XLOOKUP(B12,'planificação'!A:A,'planificação'!B:B,"")</f>
      </c>
      <c r="D12" s="11"/>
      <c r="E12" s="3">
        <v>45195.6394212963</v>
      </c>
      <c r="F12" s="4">
        <v>50</v>
      </c>
    </row>
    <row x14ac:dyDescent="0.25" r="13" customHeight="1" ht="18.75">
      <c r="A13" s="1" t="s">
        <v>1482</v>
      </c>
      <c r="B13" s="1" t="s">
        <v>187</v>
      </c>
      <c r="C13" s="23">
        <f>XLOOKUP(B13,'planificação'!A:A,'planificação'!B:B,"")</f>
      </c>
      <c r="D13" s="11"/>
      <c r="E13" s="3">
        <v>45590.68819444445</v>
      </c>
      <c r="F13" s="4">
        <v>8</v>
      </c>
    </row>
    <row x14ac:dyDescent="0.25" r="14" customHeight="1" ht="18.75">
      <c r="A14" s="1" t="s">
        <v>338</v>
      </c>
      <c r="B14" s="1" t="s">
        <v>250</v>
      </c>
      <c r="C14" s="23">
        <f>XLOOKUP(B14,'planificação'!A:A,'planificação'!B:B,"")</f>
      </c>
      <c r="D14" s="3">
        <v>45542.68300925926</v>
      </c>
      <c r="E14" s="3">
        <v>45257.705104166664</v>
      </c>
      <c r="F14" s="4">
        <v>6</v>
      </c>
    </row>
    <row x14ac:dyDescent="0.25" r="15" customHeight="1" ht="18.75">
      <c r="A15" s="1" t="s">
        <v>356</v>
      </c>
      <c r="B15" s="1" t="s">
        <v>57</v>
      </c>
      <c r="C15" s="23">
        <f>XLOOKUP(B15,'planificação'!A:A,'planificação'!B:B,"")</f>
      </c>
      <c r="D15" s="11"/>
      <c r="E15" s="3">
        <v>45414.680914351855</v>
      </c>
      <c r="F15" s="4">
        <v>173</v>
      </c>
    </row>
    <row x14ac:dyDescent="0.25" r="16" customHeight="1" ht="18.75">
      <c r="A16" s="1" t="s">
        <v>1650</v>
      </c>
      <c r="B16" s="1" t="s">
        <v>218</v>
      </c>
      <c r="C16" s="23">
        <f>XLOOKUP(B16,'planificação'!A:A,'planificação'!B:B,"")</f>
      </c>
      <c r="D16" s="11"/>
      <c r="E16" s="3">
        <v>45575.875914351855</v>
      </c>
      <c r="F16" s="4">
        <v>4</v>
      </c>
    </row>
    <row x14ac:dyDescent="0.25" r="17" customHeight="1" ht="18.75">
      <c r="A17" s="1" t="s">
        <v>373</v>
      </c>
      <c r="B17" s="1" t="s">
        <v>253</v>
      </c>
      <c r="C17" s="23">
        <f>XLOOKUP(B17,'planificação'!A:A,'planificação'!B:B,"")</f>
      </c>
      <c r="D17" s="3">
        <v>45534.785625</v>
      </c>
      <c r="E17" s="3">
        <v>45365.83168981481</v>
      </c>
      <c r="F17" s="4">
        <v>15</v>
      </c>
    </row>
    <row x14ac:dyDescent="0.25" r="18" customHeight="1" ht="18.75">
      <c r="A18" s="1" t="s">
        <v>391</v>
      </c>
      <c r="B18" s="1" t="s">
        <v>57</v>
      </c>
      <c r="C18" s="23">
        <f>XLOOKUP(B18,'planificação'!A:A,'planificação'!B:B,"")</f>
      </c>
      <c r="D18" s="3">
        <v>45542.680439814816</v>
      </c>
      <c r="E18" s="3">
        <v>45180.931875</v>
      </c>
      <c r="F18" s="4">
        <v>2</v>
      </c>
    </row>
    <row x14ac:dyDescent="0.25" r="19" customHeight="1" ht="18.75">
      <c r="A19" s="1" t="s">
        <v>346</v>
      </c>
      <c r="B19" s="1" t="s">
        <v>184</v>
      </c>
      <c r="C19" s="23">
        <f>XLOOKUP(B19,'planificação'!A:A,'planificação'!B:B,"")</f>
      </c>
      <c r="D19" s="3">
        <v>45573.5499537037</v>
      </c>
      <c r="E19" s="3">
        <v>45239.823379629626</v>
      </c>
      <c r="F19" s="4">
        <v>69</v>
      </c>
    </row>
    <row x14ac:dyDescent="0.25" r="20" customHeight="1" ht="18.75">
      <c r="A20" s="1" t="s">
        <v>412</v>
      </c>
      <c r="B20" s="1" t="s">
        <v>144</v>
      </c>
      <c r="C20" s="23">
        <f>XLOOKUP(B20,'planificação'!A:A,'planificação'!B:B,"")</f>
      </c>
      <c r="D20" s="11"/>
      <c r="E20" s="3">
        <v>45415.7934375</v>
      </c>
      <c r="F20" s="4">
        <v>35</v>
      </c>
    </row>
    <row x14ac:dyDescent="0.25" r="21" customHeight="1" ht="18.75">
      <c r="A21" s="1" t="s">
        <v>813</v>
      </c>
      <c r="B21" s="1" t="s">
        <v>322</v>
      </c>
      <c r="C21" s="23">
        <f>XLOOKUP(B21,'planificação'!A:A,'planificação'!B:B,"")</f>
      </c>
      <c r="D21" s="11"/>
      <c r="E21" s="3">
        <v>45581.57475694444</v>
      </c>
      <c r="F21" s="4">
        <v>9</v>
      </c>
    </row>
    <row x14ac:dyDescent="0.25" r="22" customHeight="1" ht="18.75">
      <c r="A22" s="1" t="s">
        <v>402</v>
      </c>
      <c r="B22" s="1" t="s">
        <v>319</v>
      </c>
      <c r="C22" s="23">
        <f>XLOOKUP(B22,'planificação'!A:A,'planificação'!B:B,"")</f>
      </c>
      <c r="D22" s="3">
        <v>45579.8665625</v>
      </c>
      <c r="E22" s="3">
        <v>45313.75480324074</v>
      </c>
      <c r="F22" s="4">
        <v>75</v>
      </c>
    </row>
    <row x14ac:dyDescent="0.25" r="23" customHeight="1" ht="18.75">
      <c r="A23" s="1" t="s">
        <v>384</v>
      </c>
      <c r="B23" s="1" t="s">
        <v>218</v>
      </c>
      <c r="C23" s="23">
        <f>XLOOKUP(B23,'planificação'!A:A,'planificação'!B:B,"")</f>
      </c>
      <c r="D23" s="11"/>
      <c r="E23" s="3">
        <v>45548.84396990741</v>
      </c>
      <c r="F23" s="4">
        <v>20</v>
      </c>
    </row>
    <row x14ac:dyDescent="0.25" r="24" customHeight="1" ht="18.75">
      <c r="A24" s="1" t="s">
        <v>2891</v>
      </c>
      <c r="B24" s="1" t="s">
        <v>218</v>
      </c>
      <c r="C24" s="23">
        <f>XLOOKUP(B24,'planificação'!A:A,'planificação'!B:B,"")</f>
      </c>
      <c r="D24" s="11"/>
      <c r="E24" s="3">
        <v>45589.727430555555</v>
      </c>
      <c r="F24" s="4">
        <v>3</v>
      </c>
    </row>
    <row x14ac:dyDescent="0.25" r="25" customHeight="1" ht="18.75">
      <c r="A25" s="1" t="s">
        <v>405</v>
      </c>
      <c r="B25" s="1" t="s">
        <v>181</v>
      </c>
      <c r="C25" s="23">
        <f>XLOOKUP(B25,'planificação'!A:A,'planificação'!B:B,"")</f>
      </c>
      <c r="D25" s="11"/>
      <c r="E25" s="3">
        <v>45512.826053240744</v>
      </c>
      <c r="F25" s="4">
        <v>32</v>
      </c>
    </row>
    <row x14ac:dyDescent="0.25" r="26" customHeight="1" ht="18.75">
      <c r="A26" s="1" t="s">
        <v>342</v>
      </c>
      <c r="B26" s="1" t="s">
        <v>319</v>
      </c>
      <c r="C26" s="23">
        <f>XLOOKUP(B26,'planificação'!A:A,'planificação'!B:B,"")</f>
      </c>
      <c r="D26" s="11"/>
      <c r="E26" s="3">
        <v>45274.817557870374</v>
      </c>
      <c r="F26" s="4">
        <v>198</v>
      </c>
    </row>
    <row x14ac:dyDescent="0.25" r="27" customHeight="1" ht="18.75">
      <c r="A27" s="1" t="s">
        <v>416</v>
      </c>
      <c r="B27" s="1" t="s">
        <v>144</v>
      </c>
      <c r="C27" s="23">
        <f>XLOOKUP(B27,'planificação'!A:A,'planificação'!B:B,"")</f>
      </c>
      <c r="D27" s="3">
        <v>45492.31994212963</v>
      </c>
      <c r="E27" s="3">
        <v>45404.94065972222</v>
      </c>
      <c r="F27" s="4">
        <v>2</v>
      </c>
    </row>
    <row x14ac:dyDescent="0.25" r="28" customHeight="1" ht="18.75">
      <c r="A28" s="1" t="s">
        <v>4500</v>
      </c>
      <c r="B28" s="1" t="s">
        <v>226</v>
      </c>
      <c r="C28" s="23">
        <f>XLOOKUP(B28,'planificação'!A:A,'planificação'!B:B,"")</f>
      </c>
      <c r="D28" s="11"/>
      <c r="E28" s="3">
        <v>45581.80582175926</v>
      </c>
      <c r="F28" s="4">
        <v>2</v>
      </c>
    </row>
    <row x14ac:dyDescent="0.25" r="29" customHeight="1" ht="18.75">
      <c r="A29" s="1" t="s">
        <v>438</v>
      </c>
      <c r="B29" s="1" t="s">
        <v>234</v>
      </c>
      <c r="C29" s="23">
        <f>XLOOKUP(B29,'planificação'!A:A,'planificação'!B:B,"")</f>
      </c>
      <c r="D29" s="3">
        <v>45596.22023148148</v>
      </c>
      <c r="E29" s="3">
        <v>45174.585127314815</v>
      </c>
      <c r="F29" s="4">
        <v>21</v>
      </c>
    </row>
    <row x14ac:dyDescent="0.25" r="30" customHeight="1" ht="18.75">
      <c r="A30" s="1" t="s">
        <v>428</v>
      </c>
      <c r="B30" s="1" t="s">
        <v>226</v>
      </c>
      <c r="C30" s="23">
        <f>XLOOKUP(B30,'planificação'!A:A,'planificação'!B:B,"")</f>
      </c>
      <c r="D30" s="11"/>
      <c r="E30" s="3">
        <v>45386.53229166667</v>
      </c>
      <c r="F30" s="4">
        <v>70</v>
      </c>
    </row>
    <row x14ac:dyDescent="0.25" r="31" customHeight="1" ht="18.75">
      <c r="A31" s="1" t="s">
        <v>345</v>
      </c>
      <c r="B31" s="1" t="s">
        <v>184</v>
      </c>
      <c r="C31" s="23">
        <f>XLOOKUP(B31,'planificação'!A:A,'planificação'!B:B,"")</f>
      </c>
      <c r="D31" s="11"/>
      <c r="E31" s="3">
        <v>45548.5483912037</v>
      </c>
      <c r="F31" s="4">
        <v>110</v>
      </c>
    </row>
    <row x14ac:dyDescent="0.25" r="32" customHeight="1" ht="18.75">
      <c r="A32" s="1" t="s">
        <v>881</v>
      </c>
      <c r="B32" s="1" t="s">
        <v>81</v>
      </c>
      <c r="C32" s="23">
        <f>XLOOKUP(B32,'planificação'!A:A,'planificação'!B:B,"")</f>
      </c>
      <c r="D32" s="11"/>
      <c r="E32" s="3">
        <v>45148.81214120371</v>
      </c>
      <c r="F32" s="4">
        <v>187</v>
      </c>
    </row>
    <row x14ac:dyDescent="0.25" r="33" customHeight="1" ht="18.75">
      <c r="A33" s="1" t="s">
        <v>419</v>
      </c>
      <c r="B33" s="1" t="s">
        <v>253</v>
      </c>
      <c r="C33" s="23">
        <f>XLOOKUP(B33,'planificação'!A:A,'planificação'!B:B,"")</f>
      </c>
      <c r="D33" s="11"/>
      <c r="E33" s="3">
        <v>45357.82980324074</v>
      </c>
      <c r="F33" s="4">
        <v>38</v>
      </c>
    </row>
    <row x14ac:dyDescent="0.25" r="34" customHeight="1" ht="18.75">
      <c r="A34" s="1" t="s">
        <v>392</v>
      </c>
      <c r="B34" s="1" t="s">
        <v>253</v>
      </c>
      <c r="C34" s="23">
        <f>XLOOKUP(B34,'planificação'!A:A,'planificação'!B:B,"")</f>
      </c>
      <c r="D34" s="11"/>
      <c r="E34" s="3">
        <v>45254.94425925926</v>
      </c>
      <c r="F34" s="4">
        <v>227</v>
      </c>
    </row>
    <row x14ac:dyDescent="0.25" r="35" customHeight="1" ht="18.75">
      <c r="A35" s="1" t="s">
        <v>340</v>
      </c>
      <c r="B35" s="1" t="s">
        <v>184</v>
      </c>
      <c r="C35" s="23">
        <f>XLOOKUP(B35,'planificação'!A:A,'planificação'!B:B,"")</f>
      </c>
      <c r="D35" s="11"/>
      <c r="E35" s="3">
        <v>45209.825740740744</v>
      </c>
      <c r="F35" s="4">
        <v>4</v>
      </c>
    </row>
    <row x14ac:dyDescent="0.25" r="36" customHeight="1" ht="18.75">
      <c r="A36" s="1" t="s">
        <v>348</v>
      </c>
      <c r="B36" s="1" t="s">
        <v>218</v>
      </c>
      <c r="C36" s="23">
        <f>XLOOKUP(B36,'planificação'!A:A,'planificação'!B:B,"")</f>
      </c>
      <c r="D36" s="11"/>
      <c r="E36" s="3">
        <v>45572.693020833336</v>
      </c>
      <c r="F36" s="4">
        <v>13</v>
      </c>
    </row>
    <row x14ac:dyDescent="0.25" r="37" customHeight="1" ht="18.75">
      <c r="A37" s="1" t="s">
        <v>544</v>
      </c>
      <c r="B37" s="1" t="s">
        <v>226</v>
      </c>
      <c r="C37" s="23">
        <f>XLOOKUP(B37,'planificação'!A:A,'planificação'!B:B,"")</f>
      </c>
      <c r="D37" s="11"/>
      <c r="E37" s="3">
        <v>45322.879641203705</v>
      </c>
      <c r="F37" s="4">
        <v>137</v>
      </c>
    </row>
    <row x14ac:dyDescent="0.25" r="38" customHeight="1" ht="18.75">
      <c r="A38" s="1" t="s">
        <v>630</v>
      </c>
      <c r="B38" s="1" t="s">
        <v>144</v>
      </c>
      <c r="C38" s="23">
        <f>XLOOKUP(B38,'planificação'!A:A,'planificação'!B:B,"")</f>
      </c>
      <c r="D38" s="11"/>
      <c r="E38" s="3">
        <v>45359.579409722224</v>
      </c>
      <c r="F38" s="4">
        <v>210</v>
      </c>
    </row>
    <row x14ac:dyDescent="0.25" r="39" customHeight="1" ht="18.75">
      <c r="A39" s="1" t="s">
        <v>337</v>
      </c>
      <c r="B39" s="1" t="s">
        <v>218</v>
      </c>
      <c r="C39" s="23">
        <f>XLOOKUP(B39,'planificação'!A:A,'planificação'!B:B,"")</f>
      </c>
      <c r="D39" s="11"/>
      <c r="E39" s="3">
        <v>45552.841145833336</v>
      </c>
      <c r="F39" s="4">
        <v>12</v>
      </c>
    </row>
    <row x14ac:dyDescent="0.25" r="40" customHeight="1" ht="18.75">
      <c r="A40" s="1" t="s">
        <v>450</v>
      </c>
      <c r="B40" s="1" t="s">
        <v>253</v>
      </c>
      <c r="C40" s="23">
        <f>XLOOKUP(B40,'planificação'!A:A,'planificação'!B:B,"")</f>
      </c>
      <c r="D40" s="3">
        <v>45517.826365740744</v>
      </c>
      <c r="E40" s="3">
        <v>45488.7941087963</v>
      </c>
      <c r="F40" s="4">
        <v>15</v>
      </c>
    </row>
    <row x14ac:dyDescent="0.25" r="41" customHeight="1" ht="18.75">
      <c r="A41" s="1" t="s">
        <v>505</v>
      </c>
      <c r="B41" s="1" t="s">
        <v>144</v>
      </c>
      <c r="C41" s="23">
        <f>XLOOKUP(B41,'planificação'!A:A,'planificação'!B:B,"")</f>
      </c>
      <c r="D41" s="11"/>
      <c r="E41" s="3">
        <v>45545.8540625</v>
      </c>
      <c r="F41" s="4">
        <v>42</v>
      </c>
    </row>
    <row x14ac:dyDescent="0.25" r="42" customHeight="1" ht="18.75">
      <c r="A42" s="1" t="s">
        <v>445</v>
      </c>
      <c r="B42" s="1" t="s">
        <v>209</v>
      </c>
      <c r="C42" s="23">
        <f>XLOOKUP(B42,'planificação'!A:A,'planificação'!B:B,"")</f>
      </c>
      <c r="D42" s="3">
        <v>45572.135567129626</v>
      </c>
      <c r="E42" s="3">
        <v>45484.830613425926</v>
      </c>
      <c r="F42" s="4">
        <v>6</v>
      </c>
    </row>
    <row x14ac:dyDescent="0.25" r="43" customHeight="1" ht="18.75">
      <c r="A43" s="1" t="s">
        <v>572</v>
      </c>
      <c r="B43" s="1" t="s">
        <v>322</v>
      </c>
      <c r="C43" s="23">
        <f>XLOOKUP(B43,'planificação'!A:A,'planificação'!B:B,"")</f>
      </c>
      <c r="D43" s="11"/>
      <c r="E43" s="3">
        <v>44903.766851851855</v>
      </c>
      <c r="F43" s="4">
        <v>84</v>
      </c>
    </row>
    <row x14ac:dyDescent="0.25" r="44" customHeight="1" ht="18.75">
      <c r="A44" s="1" t="s">
        <v>433</v>
      </c>
      <c r="B44" s="1" t="s">
        <v>144</v>
      </c>
      <c r="C44" s="23">
        <f>XLOOKUP(B44,'planificação'!A:A,'planificação'!B:B,"")</f>
      </c>
      <c r="D44" s="3">
        <v>45469.87446759259</v>
      </c>
      <c r="E44" s="3">
        <v>45286.60631944444</v>
      </c>
      <c r="F44" s="4">
        <v>10</v>
      </c>
    </row>
    <row x14ac:dyDescent="0.25" r="45" customHeight="1" ht="18.75">
      <c r="A45" s="1" t="s">
        <v>341</v>
      </c>
      <c r="B45" s="1" t="s">
        <v>57</v>
      </c>
      <c r="C45" s="23">
        <f>XLOOKUP(B45,'planificação'!A:A,'planificação'!B:B,"")</f>
      </c>
      <c r="D45" s="11"/>
      <c r="E45" s="3">
        <v>45179.81215277778</v>
      </c>
      <c r="F45" s="4">
        <v>30</v>
      </c>
    </row>
    <row x14ac:dyDescent="0.25" r="46" customHeight="1" ht="18.75">
      <c r="A46" s="1" t="s">
        <v>867</v>
      </c>
      <c r="B46" s="1" t="s">
        <v>226</v>
      </c>
      <c r="C46" s="23">
        <f>XLOOKUP(B46,'planificação'!A:A,'planificação'!B:B,"")</f>
      </c>
      <c r="D46" s="11"/>
      <c r="E46" s="3">
        <v>45328.80216435185</v>
      </c>
      <c r="F46" s="4">
        <v>9</v>
      </c>
    </row>
    <row x14ac:dyDescent="0.25" r="47" customHeight="1" ht="18.75">
      <c r="A47" s="1" t="s">
        <v>856</v>
      </c>
      <c r="B47" s="1" t="s">
        <v>218</v>
      </c>
      <c r="C47" s="23">
        <f>XLOOKUP(B47,'planificação'!A:A,'planificação'!B:B,"")</f>
      </c>
      <c r="D47" s="11"/>
      <c r="E47" s="3">
        <v>45572.555393518516</v>
      </c>
      <c r="F47" s="4">
        <v>33</v>
      </c>
    </row>
    <row x14ac:dyDescent="0.25" r="48" customHeight="1" ht="18.75">
      <c r="A48" s="1" t="s">
        <v>388</v>
      </c>
      <c r="B48" s="1" t="s">
        <v>81</v>
      </c>
      <c r="C48" s="23">
        <f>XLOOKUP(B48,'planificação'!A:A,'planificação'!B:B,"")</f>
      </c>
      <c r="D48" s="11"/>
      <c r="E48" s="3">
        <v>45450.82131944445</v>
      </c>
      <c r="F48" s="4">
        <v>63</v>
      </c>
    </row>
    <row x14ac:dyDescent="0.25" r="49" customHeight="1" ht="18.75">
      <c r="A49" s="1" t="s">
        <v>525</v>
      </c>
      <c r="B49" s="1" t="s">
        <v>144</v>
      </c>
      <c r="C49" s="23">
        <f>XLOOKUP(B49,'planificação'!A:A,'planificação'!B:B,"")</f>
      </c>
      <c r="D49" s="3">
        <v>45573.75990740741</v>
      </c>
      <c r="E49" s="3">
        <v>45288.714594907404</v>
      </c>
      <c r="F49" s="4">
        <v>27</v>
      </c>
    </row>
    <row x14ac:dyDescent="0.25" r="50" customHeight="1" ht="18.75">
      <c r="A50" s="1" t="s">
        <v>406</v>
      </c>
      <c r="B50" s="1" t="s">
        <v>253</v>
      </c>
      <c r="C50" s="23">
        <f>XLOOKUP(B50,'planificação'!A:A,'planificação'!B:B,"")</f>
      </c>
      <c r="D50" s="11"/>
      <c r="E50" s="3">
        <v>45554.56995370371</v>
      </c>
      <c r="F50" s="4">
        <v>10</v>
      </c>
    </row>
    <row x14ac:dyDescent="0.25" r="51" customHeight="1" ht="18.75">
      <c r="A51" s="1" t="s">
        <v>456</v>
      </c>
      <c r="B51" s="1" t="s">
        <v>144</v>
      </c>
      <c r="C51" s="23">
        <f>XLOOKUP(B51,'planificação'!A:A,'planificação'!B:B,"")</f>
      </c>
      <c r="D51" s="11"/>
      <c r="E51" s="3">
        <v>45387.787881944445</v>
      </c>
      <c r="F51" s="4">
        <v>41</v>
      </c>
    </row>
    <row x14ac:dyDescent="0.25" r="52" customHeight="1" ht="18.75">
      <c r="A52" s="1" t="s">
        <v>714</v>
      </c>
      <c r="B52" s="1" t="s">
        <v>165</v>
      </c>
      <c r="C52" s="23">
        <f>XLOOKUP(B52,'planificação'!A:A,'planificação'!B:B,"")</f>
      </c>
      <c r="D52" s="11"/>
      <c r="E52" s="3">
        <v>45099.83244212963</v>
      </c>
      <c r="F52" s="4">
        <v>3</v>
      </c>
    </row>
    <row x14ac:dyDescent="0.25" r="53" customHeight="1" ht="18.75">
      <c r="A53" s="1" t="s">
        <v>368</v>
      </c>
      <c r="B53" s="1" t="s">
        <v>226</v>
      </c>
      <c r="C53" s="23">
        <f>XLOOKUP(B53,'planificação'!A:A,'planificação'!B:B,"")</f>
      </c>
      <c r="D53" s="11"/>
      <c r="E53" s="3">
        <v>45180.720613425925</v>
      </c>
      <c r="F53" s="4">
        <v>253</v>
      </c>
    </row>
    <row x14ac:dyDescent="0.25" r="54" customHeight="1" ht="18.75">
      <c r="A54" s="1" t="s">
        <v>444</v>
      </c>
      <c r="B54" s="1" t="s">
        <v>144</v>
      </c>
      <c r="C54" s="23">
        <f>XLOOKUP(B54,'planificação'!A:A,'planificação'!B:B,"")</f>
      </c>
      <c r="D54" s="11"/>
      <c r="E54" s="3">
        <v>45272.67798611111</v>
      </c>
      <c r="F54" s="4">
        <v>62</v>
      </c>
    </row>
    <row x14ac:dyDescent="0.25" r="55" customHeight="1" ht="18.75">
      <c r="A55" s="1" t="s">
        <v>425</v>
      </c>
      <c r="B55" s="1" t="s">
        <v>253</v>
      </c>
      <c r="C55" s="23">
        <f>XLOOKUP(B55,'planificação'!A:A,'planificação'!B:B,"")</f>
      </c>
      <c r="D55" s="11"/>
      <c r="E55" s="3">
        <v>45306.81068287037</v>
      </c>
      <c r="F55" s="4">
        <v>181</v>
      </c>
    </row>
    <row x14ac:dyDescent="0.25" r="56" customHeight="1" ht="18.75">
      <c r="A56" s="1" t="s">
        <v>567</v>
      </c>
      <c r="B56" s="1" t="s">
        <v>209</v>
      </c>
      <c r="C56" s="23">
        <f>XLOOKUP(B56,'planificação'!A:A,'planificação'!B:B,"")</f>
      </c>
      <c r="D56" s="11"/>
      <c r="E56" s="3">
        <v>45474.6174537037</v>
      </c>
      <c r="F56" s="4">
        <v>97</v>
      </c>
    </row>
    <row x14ac:dyDescent="0.25" r="57" customHeight="1" ht="18.75">
      <c r="A57" s="1" t="s">
        <v>469</v>
      </c>
      <c r="B57" s="1" t="s">
        <v>184</v>
      </c>
      <c r="C57" s="23">
        <f>XLOOKUP(B57,'planificação'!A:A,'planificação'!B:B,"")</f>
      </c>
      <c r="D57" s="11"/>
      <c r="E57" s="3">
        <v>45201.92240740741</v>
      </c>
      <c r="F57" s="4">
        <v>106</v>
      </c>
    </row>
    <row x14ac:dyDescent="0.25" r="58" customHeight="1" ht="18.75">
      <c r="A58" s="1" t="s">
        <v>4501</v>
      </c>
      <c r="B58" s="1" t="s">
        <v>226</v>
      </c>
      <c r="C58" s="23">
        <f>XLOOKUP(B58,'planificação'!A:A,'planificação'!B:B,"")</f>
      </c>
      <c r="D58" s="11"/>
      <c r="E58" s="3">
        <v>45591.5778125</v>
      </c>
      <c r="F58" s="4">
        <v>2</v>
      </c>
    </row>
    <row x14ac:dyDescent="0.25" r="59" customHeight="1" ht="18.75">
      <c r="A59" s="1" t="s">
        <v>2882</v>
      </c>
      <c r="B59" s="1" t="s">
        <v>218</v>
      </c>
      <c r="C59" s="23">
        <f>XLOOKUP(B59,'planificação'!A:A,'planificação'!B:B,"")</f>
      </c>
      <c r="D59" s="11"/>
      <c r="E59" s="3">
        <v>45595.84195601852</v>
      </c>
      <c r="F59" s="4">
        <v>1</v>
      </c>
    </row>
    <row x14ac:dyDescent="0.25" r="60" customHeight="1" ht="18.75">
      <c r="A60" s="1" t="s">
        <v>370</v>
      </c>
      <c r="B60" s="1" t="s">
        <v>144</v>
      </c>
      <c r="C60" s="23">
        <f>XLOOKUP(B60,'planificação'!A:A,'planificação'!B:B,"")</f>
      </c>
      <c r="D60" s="3">
        <v>45504.78377314815</v>
      </c>
      <c r="E60" s="3">
        <v>45218.682604166665</v>
      </c>
      <c r="F60" s="4">
        <v>7</v>
      </c>
    </row>
    <row x14ac:dyDescent="0.25" r="61" customHeight="1" ht="18.75">
      <c r="A61" s="1" t="s">
        <v>429</v>
      </c>
      <c r="B61" s="1" t="s">
        <v>144</v>
      </c>
      <c r="C61" s="23">
        <f>XLOOKUP(B61,'planificação'!A:A,'planificação'!B:B,"")</f>
      </c>
      <c r="D61" s="11"/>
      <c r="E61" s="3">
        <v>45295.76768518519</v>
      </c>
      <c r="F61" s="4">
        <v>192</v>
      </c>
    </row>
    <row x14ac:dyDescent="0.25" r="62" customHeight="1" ht="18.75">
      <c r="A62" s="1" t="s">
        <v>350</v>
      </c>
      <c r="B62" s="1" t="s">
        <v>218</v>
      </c>
      <c r="C62" s="23">
        <f>XLOOKUP(B62,'planificação'!A:A,'planificação'!B:B,"")</f>
      </c>
      <c r="D62" s="11"/>
      <c r="E62" s="3">
        <v>45539.663819444446</v>
      </c>
      <c r="F62" s="4">
        <v>62</v>
      </c>
    </row>
    <row x14ac:dyDescent="0.25" r="63" customHeight="1" ht="18.75">
      <c r="A63" s="1" t="s">
        <v>1407</v>
      </c>
      <c r="B63" s="1" t="s">
        <v>256</v>
      </c>
      <c r="C63" s="23">
        <f>XLOOKUP(B63,'planificação'!A:A,'planificação'!B:B,"")</f>
      </c>
      <c r="D63" s="11"/>
      <c r="E63" s="3">
        <v>45576.59545138889</v>
      </c>
      <c r="F63" s="4">
        <v>19</v>
      </c>
    </row>
    <row x14ac:dyDescent="0.25" r="64" customHeight="1" ht="18.75">
      <c r="A64" s="1" t="s">
        <v>579</v>
      </c>
      <c r="B64" s="1" t="s">
        <v>187</v>
      </c>
      <c r="C64" s="23">
        <f>XLOOKUP(B64,'planificação'!A:A,'planificação'!B:B,"")</f>
      </c>
      <c r="D64" s="11"/>
      <c r="E64" s="3">
        <v>45586.58305555556</v>
      </c>
      <c r="F64" s="4">
        <v>7</v>
      </c>
    </row>
    <row x14ac:dyDescent="0.25" r="65" customHeight="1" ht="18.75">
      <c r="A65" s="1" t="s">
        <v>516</v>
      </c>
      <c r="B65" s="1" t="s">
        <v>218</v>
      </c>
      <c r="C65" s="23">
        <f>XLOOKUP(B65,'planificação'!A:A,'planificação'!B:B,"")</f>
      </c>
      <c r="D65" s="11"/>
      <c r="E65" s="3">
        <v>45538.736446759256</v>
      </c>
      <c r="F65" s="4">
        <v>77</v>
      </c>
    </row>
    <row x14ac:dyDescent="0.25" r="66" customHeight="1" ht="18.75">
      <c r="A66" s="1" t="s">
        <v>502</v>
      </c>
      <c r="B66" s="1" t="s">
        <v>165</v>
      </c>
      <c r="C66" s="23">
        <f>XLOOKUP(B66,'planificação'!A:A,'planificação'!B:B,"")</f>
      </c>
      <c r="D66" s="11"/>
      <c r="E66" s="3">
        <v>45433.60054398148</v>
      </c>
      <c r="F66" s="4">
        <v>107</v>
      </c>
    </row>
    <row x14ac:dyDescent="0.25" r="67" customHeight="1" ht="18.75">
      <c r="A67" s="1" t="s">
        <v>374</v>
      </c>
      <c r="B67" s="1" t="s">
        <v>81</v>
      </c>
      <c r="C67" s="23">
        <f>XLOOKUP(B67,'planificação'!A:A,'planificação'!B:B,"")</f>
      </c>
      <c r="D67" s="11"/>
      <c r="E67" s="3">
        <v>45344.78097222222</v>
      </c>
      <c r="F67" s="4">
        <v>115</v>
      </c>
    </row>
    <row x14ac:dyDescent="0.25" r="68" customHeight="1" ht="18.75">
      <c r="A68" s="1" t="s">
        <v>494</v>
      </c>
      <c r="B68" s="1" t="s">
        <v>144</v>
      </c>
      <c r="C68" s="23">
        <f>XLOOKUP(B68,'planificação'!A:A,'planificação'!B:B,"")</f>
      </c>
      <c r="D68" s="11"/>
      <c r="E68" s="3">
        <v>44967.52991898148</v>
      </c>
      <c r="F68" s="4">
        <v>563</v>
      </c>
    </row>
    <row x14ac:dyDescent="0.25" r="69" customHeight="1" ht="18.75">
      <c r="A69" s="1" t="s">
        <v>556</v>
      </c>
      <c r="B69" s="1" t="s">
        <v>181</v>
      </c>
      <c r="C69" s="23">
        <f>XLOOKUP(B69,'planificação'!A:A,'planificação'!B:B,"")</f>
      </c>
      <c r="D69" s="11"/>
      <c r="E69" s="3">
        <v>45153.56072916667</v>
      </c>
      <c r="F69" s="4">
        <v>40</v>
      </c>
    </row>
    <row x14ac:dyDescent="0.25" r="70" customHeight="1" ht="18.75">
      <c r="A70" s="1" t="s">
        <v>678</v>
      </c>
      <c r="B70" s="1" t="s">
        <v>234</v>
      </c>
      <c r="C70" s="23">
        <f>XLOOKUP(B70,'planificação'!A:A,'planificação'!B:B,"")</f>
      </c>
      <c r="D70" s="11"/>
      <c r="E70" s="3">
        <v>45173.90912037037</v>
      </c>
      <c r="F70" s="4">
        <v>30</v>
      </c>
    </row>
    <row x14ac:dyDescent="0.25" r="71" customHeight="1" ht="18.75">
      <c r="A71" s="1" t="s">
        <v>4502</v>
      </c>
      <c r="B71" s="1" t="s">
        <v>27</v>
      </c>
      <c r="C71" s="23">
        <f>XLOOKUP(B71,'planificação'!A:A,'planificação'!B:B,"")</f>
      </c>
      <c r="D71" s="11"/>
      <c r="E71" s="3">
        <v>45473.6199537037</v>
      </c>
      <c r="F71" s="4">
        <v>109</v>
      </c>
    </row>
    <row x14ac:dyDescent="0.25" r="72" customHeight="1" ht="18.75">
      <c r="A72" s="1" t="s">
        <v>766</v>
      </c>
      <c r="B72" s="1" t="s">
        <v>218</v>
      </c>
      <c r="C72" s="23">
        <f>XLOOKUP(B72,'planificação'!A:A,'planificação'!B:B,"")</f>
      </c>
      <c r="D72" s="11"/>
      <c r="E72" s="3">
        <v>45552.86792824074</v>
      </c>
      <c r="F72" s="4">
        <v>30</v>
      </c>
    </row>
    <row x14ac:dyDescent="0.25" r="73" customHeight="1" ht="18.75">
      <c r="A73" s="1" t="s">
        <v>504</v>
      </c>
      <c r="B73" s="1" t="s">
        <v>234</v>
      </c>
      <c r="C73" s="23">
        <f>XLOOKUP(B73,'planificação'!A:A,'planificação'!B:B,"")</f>
      </c>
      <c r="D73" s="11"/>
      <c r="E73" s="3">
        <v>45530.49508101852</v>
      </c>
      <c r="F73" s="4">
        <v>110</v>
      </c>
    </row>
    <row x14ac:dyDescent="0.25" r="74" customHeight="1" ht="18.75">
      <c r="A74" s="1" t="s">
        <v>357</v>
      </c>
      <c r="B74" s="1" t="s">
        <v>144</v>
      </c>
      <c r="C74" s="23">
        <f>XLOOKUP(B74,'planificação'!A:A,'planificação'!B:B,"")</f>
      </c>
      <c r="D74" s="11"/>
      <c r="E74" s="3">
        <v>45524.75388888889</v>
      </c>
      <c r="F74" s="4">
        <v>41</v>
      </c>
    </row>
    <row x14ac:dyDescent="0.25" r="75" customHeight="1" ht="18.75">
      <c r="A75" s="1" t="s">
        <v>1219</v>
      </c>
      <c r="B75" s="1" t="s">
        <v>119</v>
      </c>
      <c r="C75" s="23">
        <f>XLOOKUP(B75,'planificação'!A:A,'planificação'!B:B,"")</f>
      </c>
      <c r="D75" s="3">
        <v>45492.25740740741</v>
      </c>
      <c r="E75" s="3">
        <v>45315.51436342593</v>
      </c>
      <c r="F75" s="4">
        <v>3</v>
      </c>
    </row>
    <row x14ac:dyDescent="0.25" r="76" customHeight="1" ht="18.75">
      <c r="A76" s="1" t="s">
        <v>988</v>
      </c>
      <c r="B76" s="1" t="s">
        <v>75</v>
      </c>
      <c r="C76" s="23">
        <f>XLOOKUP(B76,'planificação'!A:A,'planificação'!B:B,"")</f>
      </c>
      <c r="D76" s="11"/>
      <c r="E76" s="3">
        <v>45511.82298611111</v>
      </c>
      <c r="F76" s="4">
        <v>9</v>
      </c>
    </row>
    <row x14ac:dyDescent="0.25" r="77" customHeight="1" ht="18.75">
      <c r="A77" s="1" t="s">
        <v>3684</v>
      </c>
      <c r="B77" s="1" t="s">
        <v>75</v>
      </c>
      <c r="C77" s="23">
        <f>XLOOKUP(B77,'planificação'!A:A,'planificação'!B:B,"")</f>
      </c>
      <c r="D77" s="11"/>
      <c r="E77" s="3">
        <v>45501.85899305555</v>
      </c>
      <c r="F77" s="4">
        <v>49</v>
      </c>
    </row>
    <row x14ac:dyDescent="0.25" r="78" customHeight="1" ht="18.75">
      <c r="A78" s="1" t="s">
        <v>1656</v>
      </c>
      <c r="B78" s="1" t="s">
        <v>223</v>
      </c>
      <c r="C78" s="23">
        <f>XLOOKUP(B78,'planificação'!A:A,'planificação'!B:B,"")</f>
      </c>
      <c r="D78" s="11"/>
      <c r="E78" s="3">
        <v>45518.69788194444</v>
      </c>
      <c r="F78" s="4">
        <v>41</v>
      </c>
    </row>
    <row x14ac:dyDescent="0.25" r="79" customHeight="1" ht="18.75">
      <c r="A79" s="1" t="s">
        <v>1075</v>
      </c>
      <c r="B79" s="1" t="s">
        <v>119</v>
      </c>
      <c r="C79" s="23">
        <f>XLOOKUP(B79,'planificação'!A:A,'planificação'!B:B,"")</f>
      </c>
      <c r="D79" s="3">
        <v>45477.882210648146</v>
      </c>
      <c r="E79" s="3">
        <v>45195.829722222225</v>
      </c>
      <c r="F79" s="4">
        <v>4</v>
      </c>
    </row>
    <row x14ac:dyDescent="0.25" r="80" customHeight="1" ht="18.75">
      <c r="A80" s="1" t="s">
        <v>1274</v>
      </c>
      <c r="B80" s="1" t="s">
        <v>75</v>
      </c>
      <c r="C80" s="23">
        <f>XLOOKUP(B80,'planificação'!A:A,'planificação'!B:B,"")</f>
      </c>
      <c r="D80" s="11"/>
      <c r="E80" s="3">
        <v>45531.88185185185</v>
      </c>
      <c r="F80" s="4">
        <v>18</v>
      </c>
    </row>
    <row x14ac:dyDescent="0.25" r="81" customHeight="1" ht="18.75">
      <c r="A81" s="1" t="s">
        <v>3026</v>
      </c>
      <c r="B81" s="1" t="s">
        <v>237</v>
      </c>
      <c r="C81" s="23">
        <f>XLOOKUP(B81,'planificação'!A:A,'planificação'!B:B,"")</f>
      </c>
      <c r="D81" s="3">
        <v>45562.71130787037</v>
      </c>
      <c r="E81" s="3">
        <v>45560.01744212963</v>
      </c>
      <c r="F81" s="4">
        <v>8</v>
      </c>
    </row>
    <row x14ac:dyDescent="0.25" r="82" customHeight="1" ht="18.75">
      <c r="A82" s="1" t="s">
        <v>1294</v>
      </c>
      <c r="B82" s="1" t="s">
        <v>223</v>
      </c>
      <c r="C82" s="23">
        <f>XLOOKUP(B82,'planificação'!A:A,'planificação'!B:B,"")</f>
      </c>
      <c r="D82" s="11"/>
      <c r="E82" s="3">
        <v>45539.74989583333</v>
      </c>
      <c r="F82" s="4">
        <v>39</v>
      </c>
    </row>
    <row x14ac:dyDescent="0.25" r="83" customHeight="1" ht="18.75">
      <c r="A83" s="1" t="s">
        <v>1153</v>
      </c>
      <c r="B83" s="1" t="s">
        <v>119</v>
      </c>
      <c r="C83" s="23">
        <f>XLOOKUP(B83,'planificação'!A:A,'planificação'!B:B,"")</f>
      </c>
      <c r="D83" s="11"/>
      <c r="E83" s="3">
        <v>45154.88928240741</v>
      </c>
      <c r="F83" s="4">
        <v>27</v>
      </c>
    </row>
    <row x14ac:dyDescent="0.25" r="84" customHeight="1" ht="18.75">
      <c r="A84" s="1" t="s">
        <v>748</v>
      </c>
      <c r="B84" s="1" t="s">
        <v>223</v>
      </c>
      <c r="C84" s="23">
        <f>XLOOKUP(B84,'planificação'!A:A,'planificação'!B:B,"")</f>
      </c>
      <c r="D84" s="11"/>
      <c r="E84" s="3">
        <v>45485.64333333333</v>
      </c>
      <c r="F84" s="4">
        <v>36</v>
      </c>
    </row>
    <row x14ac:dyDescent="0.25" r="85" customHeight="1" ht="18.75">
      <c r="A85" s="1" t="s">
        <v>1141</v>
      </c>
      <c r="B85" s="1" t="s">
        <v>119</v>
      </c>
      <c r="C85" s="23">
        <f>XLOOKUP(B85,'planificação'!A:A,'planificação'!B:B,"")</f>
      </c>
      <c r="D85" s="3">
        <v>45473.7971875</v>
      </c>
      <c r="E85" s="3">
        <v>45279.8312037037</v>
      </c>
      <c r="F85" s="4">
        <v>4</v>
      </c>
    </row>
    <row x14ac:dyDescent="0.25" r="86" customHeight="1" ht="18.75">
      <c r="A86" s="1" t="s">
        <v>1254</v>
      </c>
      <c r="B86" s="1" t="s">
        <v>223</v>
      </c>
      <c r="C86" s="23">
        <f>XLOOKUP(B86,'planificação'!A:A,'planificação'!B:B,"")</f>
      </c>
      <c r="D86" s="11"/>
      <c r="E86" s="3">
        <v>45483.477627314816</v>
      </c>
      <c r="F86" s="4">
        <v>49</v>
      </c>
    </row>
    <row x14ac:dyDescent="0.25" r="87" customHeight="1" ht="18.75">
      <c r="A87" s="1" t="s">
        <v>1606</v>
      </c>
      <c r="B87" s="1" t="s">
        <v>316</v>
      </c>
      <c r="C87" s="23">
        <f>XLOOKUP(B87,'planificação'!A:A,'planificação'!B:B,"")</f>
      </c>
      <c r="D87" s="11"/>
      <c r="E87" s="3">
        <v>45582.70394675926</v>
      </c>
      <c r="F87" s="4">
        <v>10</v>
      </c>
    </row>
    <row x14ac:dyDescent="0.25" r="88" customHeight="1" ht="18.75">
      <c r="A88" s="1" t="s">
        <v>1231</v>
      </c>
      <c r="B88" s="1" t="s">
        <v>119</v>
      </c>
      <c r="C88" s="23">
        <f>XLOOKUP(B88,'planificação'!A:A,'planificação'!B:B,"")</f>
      </c>
      <c r="D88" s="11"/>
      <c r="E88" s="3">
        <v>45558.70302083333</v>
      </c>
      <c r="F88" s="4">
        <v>28</v>
      </c>
    </row>
    <row x14ac:dyDescent="0.25" r="89" customHeight="1" ht="18.75">
      <c r="A89" s="1" t="s">
        <v>1206</v>
      </c>
      <c r="B89" s="1" t="s">
        <v>119</v>
      </c>
      <c r="C89" s="23">
        <f>XLOOKUP(B89,'planificação'!A:A,'planificação'!B:B,"")</f>
      </c>
      <c r="D89" s="11"/>
      <c r="E89" s="3">
        <v>45498.59263888889</v>
      </c>
      <c r="F89" s="4">
        <v>53</v>
      </c>
    </row>
    <row x14ac:dyDescent="0.25" r="90" customHeight="1" ht="18.75">
      <c r="A90" s="1" t="s">
        <v>1113</v>
      </c>
      <c r="B90" s="1" t="s">
        <v>223</v>
      </c>
      <c r="C90" s="23">
        <f>XLOOKUP(B90,'planificação'!A:A,'planificação'!B:B,"")</f>
      </c>
      <c r="D90" s="11"/>
      <c r="E90" s="3">
        <v>45483.82681712963</v>
      </c>
      <c r="F90" s="4">
        <v>75</v>
      </c>
    </row>
    <row x14ac:dyDescent="0.25" r="91" customHeight="1" ht="18.75">
      <c r="A91" s="1" t="s">
        <v>1572</v>
      </c>
      <c r="B91" s="1" t="s">
        <v>223</v>
      </c>
      <c r="C91" s="23">
        <f>XLOOKUP(B91,'planificação'!A:A,'planificação'!B:B,"")</f>
      </c>
      <c r="D91" s="11"/>
      <c r="E91" s="3">
        <v>45537.52643518519</v>
      </c>
      <c r="F91" s="4">
        <v>29</v>
      </c>
    </row>
    <row x14ac:dyDescent="0.25" r="92" customHeight="1" ht="18.75">
      <c r="A92" s="1" t="s">
        <v>526</v>
      </c>
      <c r="B92" s="1" t="s">
        <v>75</v>
      </c>
      <c r="C92" s="23">
        <f>XLOOKUP(B92,'planificação'!A:A,'planificação'!B:B,"")</f>
      </c>
      <c r="D92" s="11"/>
      <c r="E92" s="3">
        <v>45337.84914351852</v>
      </c>
      <c r="F92" s="4">
        <v>203</v>
      </c>
    </row>
    <row x14ac:dyDescent="0.25" r="93" customHeight="1" ht="18.75">
      <c r="A93" s="1" t="s">
        <v>1361</v>
      </c>
      <c r="B93" s="1" t="s">
        <v>223</v>
      </c>
      <c r="C93" s="23">
        <f>XLOOKUP(B93,'planificação'!A:A,'planificação'!B:B,"")</f>
      </c>
      <c r="D93" s="11"/>
      <c r="E93" s="3">
        <v>45538.892743055556</v>
      </c>
      <c r="F93" s="4">
        <v>13</v>
      </c>
    </row>
    <row x14ac:dyDescent="0.25" r="94" customHeight="1" ht="18.75">
      <c r="A94" s="1" t="s">
        <v>778</v>
      </c>
      <c r="B94" s="1" t="s">
        <v>193</v>
      </c>
      <c r="C94" s="23">
        <f>XLOOKUP(B94,'planificação'!A:A,'planificação'!B:B,"")</f>
      </c>
      <c r="D94" s="11"/>
      <c r="E94" s="3">
        <v>45537.82986111111</v>
      </c>
      <c r="F94" s="4">
        <v>35</v>
      </c>
    </row>
    <row x14ac:dyDescent="0.25" r="95" customHeight="1" ht="18.75">
      <c r="A95" s="1" t="s">
        <v>1275</v>
      </c>
      <c r="B95" s="1" t="s">
        <v>119</v>
      </c>
      <c r="C95" s="23">
        <f>XLOOKUP(B95,'planificação'!A:A,'planificação'!B:B,"")</f>
      </c>
      <c r="D95" s="3">
        <v>45589.257743055554</v>
      </c>
      <c r="E95" s="3">
        <v>45411.87982638889</v>
      </c>
      <c r="F95" s="4">
        <v>23</v>
      </c>
    </row>
    <row x14ac:dyDescent="0.25" r="96" customHeight="1" ht="18.75">
      <c r="A96" s="1" t="s">
        <v>767</v>
      </c>
      <c r="B96" s="1" t="s">
        <v>119</v>
      </c>
      <c r="C96" s="23">
        <f>XLOOKUP(B96,'planificação'!A:A,'planificação'!B:B,"")</f>
      </c>
      <c r="D96" s="3">
        <v>45574.588113425925</v>
      </c>
      <c r="E96" s="3">
        <v>45383.78140046296</v>
      </c>
      <c r="F96" s="4">
        <v>15</v>
      </c>
    </row>
    <row x14ac:dyDescent="0.25" r="97" customHeight="1" ht="18.75">
      <c r="A97" s="1" t="s">
        <v>1207</v>
      </c>
      <c r="B97" s="1" t="s">
        <v>119</v>
      </c>
      <c r="C97" s="23">
        <f>XLOOKUP(B97,'planificação'!A:A,'planificação'!B:B,"")</f>
      </c>
      <c r="D97" s="11"/>
      <c r="E97" s="3">
        <v>45210.47047453704</v>
      </c>
      <c r="F97" s="4">
        <v>86</v>
      </c>
    </row>
    <row x14ac:dyDescent="0.25" r="98" customHeight="1" ht="18.75">
      <c r="A98" s="1" t="s">
        <v>1060</v>
      </c>
      <c r="B98" s="1" t="s">
        <v>223</v>
      </c>
      <c r="C98" s="23">
        <f>XLOOKUP(B98,'planificação'!A:A,'planificação'!B:B,"")</f>
      </c>
      <c r="D98" s="11"/>
      <c r="E98" s="3">
        <v>45531.84371527778</v>
      </c>
      <c r="F98" s="4">
        <v>83</v>
      </c>
    </row>
    <row x14ac:dyDescent="0.25" r="99" customHeight="1" ht="18.75">
      <c r="A99" s="1" t="s">
        <v>1667</v>
      </c>
      <c r="B99" s="1" t="s">
        <v>223</v>
      </c>
      <c r="C99" s="23">
        <f>XLOOKUP(B99,'planificação'!A:A,'planificação'!B:B,"")</f>
      </c>
      <c r="D99" s="11"/>
      <c r="E99" s="3">
        <v>45567.5975</v>
      </c>
      <c r="F99" s="4">
        <v>19</v>
      </c>
    </row>
    <row x14ac:dyDescent="0.25" r="100" customHeight="1" ht="18.75">
      <c r="A100" s="1" t="s">
        <v>3014</v>
      </c>
      <c r="B100" s="1" t="s">
        <v>37</v>
      </c>
      <c r="C100" s="23">
        <f>XLOOKUP(B100,'planificação'!A:A,'planificação'!B:B,"")</f>
      </c>
      <c r="D100" s="11"/>
      <c r="E100" s="3">
        <v>45560.73050925926</v>
      </c>
      <c r="F100" s="4">
        <v>12</v>
      </c>
    </row>
    <row x14ac:dyDescent="0.25" r="101" customHeight="1" ht="18.75">
      <c r="A101" s="1" t="s">
        <v>1485</v>
      </c>
      <c r="B101" s="1" t="s">
        <v>119</v>
      </c>
      <c r="C101" s="23">
        <f>XLOOKUP(B101,'planificação'!A:A,'planificação'!B:B,"")</f>
      </c>
      <c r="D101" s="11"/>
      <c r="E101" s="3">
        <v>45149.88791666667</v>
      </c>
      <c r="F101" s="4">
        <v>178</v>
      </c>
    </row>
    <row x14ac:dyDescent="0.25" r="102" customHeight="1" ht="18.75">
      <c r="A102" s="1" t="s">
        <v>1157</v>
      </c>
      <c r="B102" s="1" t="s">
        <v>119</v>
      </c>
      <c r="C102" s="23">
        <f>XLOOKUP(B102,'planificação'!A:A,'planificação'!B:B,"")</f>
      </c>
      <c r="D102" s="3">
        <v>45490.764560185184</v>
      </c>
      <c r="E102" s="3">
        <v>45407.85707175926</v>
      </c>
      <c r="F102" s="4">
        <v>4</v>
      </c>
    </row>
    <row x14ac:dyDescent="0.25" r="103" customHeight="1" ht="18.75">
      <c r="A103" s="1" t="s">
        <v>1352</v>
      </c>
      <c r="B103" s="1" t="s">
        <v>75</v>
      </c>
      <c r="C103" s="23">
        <f>XLOOKUP(B103,'planificação'!A:A,'planificação'!B:B,"")</f>
      </c>
      <c r="D103" s="3">
        <v>45483.72236111111</v>
      </c>
      <c r="E103" s="3">
        <v>45316.812002314815</v>
      </c>
      <c r="F103" s="4">
        <v>1</v>
      </c>
    </row>
    <row x14ac:dyDescent="0.25" r="104" customHeight="1" ht="18.75">
      <c r="A104" s="1" t="s">
        <v>851</v>
      </c>
      <c r="B104" s="1" t="s">
        <v>119</v>
      </c>
      <c r="C104" s="23">
        <f>XLOOKUP(B104,'planificação'!A:A,'planificação'!B:B,"")</f>
      </c>
      <c r="D104" s="11"/>
      <c r="E104" s="3">
        <v>45481.60114583333</v>
      </c>
      <c r="F104" s="4">
        <v>11</v>
      </c>
    </row>
    <row x14ac:dyDescent="0.25" r="105" customHeight="1" ht="18.75">
      <c r="A105" s="1" t="s">
        <v>1348</v>
      </c>
      <c r="B105" s="1" t="s">
        <v>223</v>
      </c>
      <c r="C105" s="23">
        <f>XLOOKUP(B105,'planificação'!A:A,'planificação'!B:B,"")</f>
      </c>
      <c r="D105" s="11"/>
      <c r="E105" s="3">
        <v>45534.855266203704</v>
      </c>
      <c r="F105" s="4">
        <v>18</v>
      </c>
    </row>
    <row x14ac:dyDescent="0.25" r="106" customHeight="1" ht="18.75">
      <c r="A106" s="1" t="s">
        <v>966</v>
      </c>
      <c r="B106" s="1" t="s">
        <v>223</v>
      </c>
      <c r="C106" s="23">
        <f>XLOOKUP(B106,'planificação'!A:A,'planificação'!B:B,"")</f>
      </c>
      <c r="D106" s="11"/>
      <c r="E106" s="3">
        <v>45457.758564814816</v>
      </c>
      <c r="F106" s="4">
        <v>61</v>
      </c>
    </row>
    <row x14ac:dyDescent="0.25" r="107" customHeight="1" ht="18.75">
      <c r="A107" s="1" t="s">
        <v>1370</v>
      </c>
      <c r="B107" s="1" t="s">
        <v>223</v>
      </c>
      <c r="C107" s="23">
        <f>XLOOKUP(B107,'planificação'!A:A,'planificação'!B:B,"")</f>
      </c>
      <c r="D107" s="11"/>
      <c r="E107" s="3">
        <v>45518.76335648148</v>
      </c>
      <c r="F107" s="4">
        <v>9</v>
      </c>
    </row>
    <row x14ac:dyDescent="0.25" r="108" customHeight="1" ht="18.75">
      <c r="A108" s="1" t="s">
        <v>4154</v>
      </c>
      <c r="B108" s="1" t="s">
        <v>215</v>
      </c>
      <c r="C108" s="23">
        <f>XLOOKUP(B108,'planificação'!A:A,'planificação'!B:B,"")</f>
      </c>
      <c r="D108" s="11"/>
      <c r="E108" s="3">
        <v>45400.67596064815</v>
      </c>
      <c r="F108" s="4">
        <v>5</v>
      </c>
    </row>
    <row x14ac:dyDescent="0.25" r="109" customHeight="1" ht="18.75">
      <c r="A109" s="1" t="s">
        <v>1119</v>
      </c>
      <c r="B109" s="1" t="s">
        <v>223</v>
      </c>
      <c r="C109" s="23">
        <f>XLOOKUP(B109,'planificação'!A:A,'planificação'!B:B,"")</f>
      </c>
      <c r="D109" s="11"/>
      <c r="E109" s="3">
        <v>45338.72689814815</v>
      </c>
      <c r="F109" s="4">
        <v>35</v>
      </c>
    </row>
    <row x14ac:dyDescent="0.25" r="110" customHeight="1" ht="18.75">
      <c r="A110" s="1" t="s">
        <v>1262</v>
      </c>
      <c r="B110" s="1" t="s">
        <v>119</v>
      </c>
      <c r="C110" s="23">
        <f>XLOOKUP(B110,'planificação'!A:A,'planificação'!B:B,"")</f>
      </c>
      <c r="D110" s="11"/>
      <c r="E110" s="3">
        <v>45400.68347222222</v>
      </c>
      <c r="F110" s="4">
        <v>90</v>
      </c>
    </row>
    <row x14ac:dyDescent="0.25" r="111" customHeight="1" ht="18.75">
      <c r="A111" s="1" t="s">
        <v>920</v>
      </c>
      <c r="B111" s="1" t="s">
        <v>119</v>
      </c>
      <c r="C111" s="23">
        <f>XLOOKUP(B111,'planificação'!A:A,'planificação'!B:B,"")</f>
      </c>
      <c r="D111" s="11"/>
      <c r="E111" s="3">
        <v>45161.71144675926</v>
      </c>
      <c r="F111" s="4">
        <v>3</v>
      </c>
    </row>
    <row x14ac:dyDescent="0.25" r="112" customHeight="1" ht="18.75">
      <c r="A112" s="1" t="s">
        <v>1557</v>
      </c>
      <c r="B112" s="1" t="s">
        <v>119</v>
      </c>
      <c r="C112" s="23">
        <f>XLOOKUP(B112,'planificação'!A:A,'planificação'!B:B,"")</f>
      </c>
      <c r="D112" s="3">
        <v>45513.76278935185</v>
      </c>
      <c r="E112" s="3">
        <v>45348.83013888889</v>
      </c>
      <c r="F112" s="4">
        <v>8</v>
      </c>
    </row>
    <row x14ac:dyDescent="0.25" r="113" customHeight="1" ht="18.75">
      <c r="A113" s="1" t="s">
        <v>975</v>
      </c>
      <c r="B113" s="1" t="s">
        <v>20</v>
      </c>
      <c r="C113" s="23">
        <f>XLOOKUP(B113,'planificação'!A:A,'planificação'!B:B,"")</f>
      </c>
      <c r="D113" s="11"/>
      <c r="E113" s="3">
        <v>45565.7544212963</v>
      </c>
      <c r="F113" s="4">
        <v>17</v>
      </c>
    </row>
    <row x14ac:dyDescent="0.25" r="114" customHeight="1" ht="18.75">
      <c r="A114" s="1" t="s">
        <v>891</v>
      </c>
      <c r="B114" s="1" t="s">
        <v>20</v>
      </c>
      <c r="C114" s="23">
        <f>XLOOKUP(B114,'planificação'!A:A,'planificação'!B:B,"")</f>
      </c>
      <c r="D114" s="11"/>
      <c r="E114" s="3">
        <v>45433.7833912037</v>
      </c>
      <c r="F114" s="4">
        <v>18</v>
      </c>
    </row>
    <row x14ac:dyDescent="0.25" r="115" customHeight="1" ht="18.75">
      <c r="A115" s="1" t="s">
        <v>1224</v>
      </c>
      <c r="B115" s="1" t="s">
        <v>119</v>
      </c>
      <c r="C115" s="23">
        <f>XLOOKUP(B115,'planificação'!A:A,'planificação'!B:B,"")</f>
      </c>
      <c r="D115" s="11"/>
      <c r="E115" s="3">
        <v>45513.81487268519</v>
      </c>
      <c r="F115" s="4">
        <v>63</v>
      </c>
    </row>
    <row x14ac:dyDescent="0.25" r="116" customHeight="1" ht="18.75">
      <c r="A116" s="1" t="s">
        <v>1099</v>
      </c>
      <c r="B116" s="1" t="s">
        <v>119</v>
      </c>
      <c r="C116" s="23">
        <f>XLOOKUP(B116,'planificação'!A:A,'planificação'!B:B,"")</f>
      </c>
      <c r="D116" s="3">
        <v>45562.24015046296</v>
      </c>
      <c r="E116" s="3">
        <v>45351.78266203704</v>
      </c>
      <c r="F116" s="4">
        <v>30</v>
      </c>
    </row>
    <row x14ac:dyDescent="0.25" r="117" customHeight="1" ht="18.75">
      <c r="A117" s="1" t="s">
        <v>1490</v>
      </c>
      <c r="B117" s="1" t="s">
        <v>223</v>
      </c>
      <c r="C117" s="23">
        <f>XLOOKUP(B117,'planificação'!A:A,'planificação'!B:B,"")</f>
      </c>
      <c r="D117" s="11"/>
      <c r="E117" s="3">
        <v>45546.759675925925</v>
      </c>
      <c r="F117" s="4">
        <v>59</v>
      </c>
    </row>
    <row x14ac:dyDescent="0.25" r="118" customHeight="1" ht="18.75">
      <c r="A118" s="1" t="s">
        <v>1018</v>
      </c>
      <c r="B118" s="1" t="s">
        <v>119</v>
      </c>
      <c r="C118" s="23">
        <f>XLOOKUP(B118,'planificação'!A:A,'planificação'!B:B,"")</f>
      </c>
      <c r="D118" s="11"/>
      <c r="E118" s="3">
        <v>45391.619166666664</v>
      </c>
      <c r="F118" s="4">
        <v>30</v>
      </c>
    </row>
    <row x14ac:dyDescent="0.25" r="119" customHeight="1" ht="18.75">
      <c r="A119" s="1" t="s">
        <v>1215</v>
      </c>
      <c r="B119" s="1" t="s">
        <v>223</v>
      </c>
      <c r="C119" s="23">
        <f>XLOOKUP(B119,'planificação'!A:A,'planificação'!B:B,"")</f>
      </c>
      <c r="D119" s="11"/>
      <c r="E119" s="3">
        <v>45511.76472222222</v>
      </c>
      <c r="F119" s="4">
        <v>111</v>
      </c>
    </row>
    <row x14ac:dyDescent="0.25" r="120" customHeight="1" ht="18.75">
      <c r="A120" s="1" t="s">
        <v>1189</v>
      </c>
      <c r="B120" s="1" t="s">
        <v>119</v>
      </c>
      <c r="C120" s="23">
        <f>XLOOKUP(B120,'planificação'!A:A,'planificação'!B:B,"")</f>
      </c>
      <c r="D120" s="11"/>
      <c r="E120" s="3">
        <v>45401.62878472222</v>
      </c>
      <c r="F120" s="4">
        <v>68</v>
      </c>
    </row>
    <row x14ac:dyDescent="0.25" r="121" customHeight="1" ht="18.75">
      <c r="A121" s="1" t="s">
        <v>3109</v>
      </c>
      <c r="B121" s="1" t="s">
        <v>119</v>
      </c>
      <c r="C121" s="23">
        <f>XLOOKUP(B121,'planificação'!A:A,'planificação'!B:B,"")</f>
      </c>
      <c r="D121" s="11"/>
      <c r="E121" s="3">
        <v>45568.85288194445</v>
      </c>
      <c r="F121" s="4">
        <v>3</v>
      </c>
    </row>
    <row x14ac:dyDescent="0.25" r="122" customHeight="1" ht="18.75">
      <c r="A122" s="1" t="s">
        <v>978</v>
      </c>
      <c r="B122" s="1" t="s">
        <v>119</v>
      </c>
      <c r="C122" s="23">
        <f>XLOOKUP(B122,'planificação'!A:A,'planificação'!B:B,"")</f>
      </c>
      <c r="D122" s="3">
        <v>45495.096354166664</v>
      </c>
      <c r="E122" s="3">
        <v>45460.49116898148</v>
      </c>
      <c r="F122" s="4">
        <v>11</v>
      </c>
    </row>
    <row x14ac:dyDescent="0.25" r="123" customHeight="1" ht="18.75">
      <c r="A123" s="1" t="s">
        <v>1608</v>
      </c>
      <c r="B123" s="1" t="s">
        <v>20</v>
      </c>
      <c r="C123" s="23">
        <f>XLOOKUP(B123,'planificação'!A:A,'planificação'!B:B,"")</f>
      </c>
      <c r="D123" s="3">
        <v>45508.64105324074</v>
      </c>
      <c r="E123" s="3">
        <v>45468.72175925926</v>
      </c>
      <c r="F123" s="4">
        <v>28</v>
      </c>
    </row>
    <row x14ac:dyDescent="0.25" r="124" customHeight="1" ht="18.75">
      <c r="A124" s="1" t="s">
        <v>808</v>
      </c>
      <c r="B124" s="1" t="s">
        <v>20</v>
      </c>
      <c r="C124" s="23">
        <f>XLOOKUP(B124,'planificação'!A:A,'planificação'!B:B,"")</f>
      </c>
      <c r="D124" s="11"/>
      <c r="E124" s="3">
        <v>45295.56422453704</v>
      </c>
      <c r="F124" s="4">
        <v>33</v>
      </c>
    </row>
    <row x14ac:dyDescent="0.25" r="125" customHeight="1" ht="18.75">
      <c r="A125" s="1" t="s">
        <v>736</v>
      </c>
      <c r="B125" s="1" t="s">
        <v>20</v>
      </c>
      <c r="C125" s="23">
        <f>XLOOKUP(B125,'planificação'!A:A,'planificação'!B:B,"")</f>
      </c>
      <c r="D125" s="11"/>
      <c r="E125" s="3">
        <v>45530.88018518518</v>
      </c>
      <c r="F125" s="4">
        <v>51</v>
      </c>
    </row>
    <row x14ac:dyDescent="0.25" r="126" customHeight="1" ht="18.75">
      <c r="A126" s="1" t="s">
        <v>855</v>
      </c>
      <c r="B126" s="1" t="s">
        <v>119</v>
      </c>
      <c r="C126" s="23">
        <f>XLOOKUP(B126,'planificação'!A:A,'planificação'!B:B,"")</f>
      </c>
      <c r="D126" s="3">
        <v>45481.75283564815</v>
      </c>
      <c r="E126" s="3">
        <v>45271.70211805555</v>
      </c>
      <c r="F126" s="4">
        <v>4</v>
      </c>
    </row>
    <row x14ac:dyDescent="0.25" r="127" customHeight="1" ht="18.75">
      <c r="A127" s="1" t="s">
        <v>634</v>
      </c>
      <c r="B127" s="1" t="s">
        <v>20</v>
      </c>
      <c r="C127" s="23">
        <f>XLOOKUP(B127,'planificação'!A:A,'planificação'!B:B,"")</f>
      </c>
      <c r="D127" s="11"/>
      <c r="E127" s="3">
        <v>45526.658425925925</v>
      </c>
      <c r="F127" s="4">
        <v>70</v>
      </c>
    </row>
    <row x14ac:dyDescent="0.25" r="128" customHeight="1" ht="18.75">
      <c r="A128" s="1" t="s">
        <v>1366</v>
      </c>
      <c r="B128" s="1" t="s">
        <v>223</v>
      </c>
      <c r="C128" s="23">
        <f>XLOOKUP(B128,'planificação'!A:A,'planificação'!B:B,"")</f>
      </c>
      <c r="D128" s="11"/>
      <c r="E128" s="3">
        <v>45467.685115740744</v>
      </c>
      <c r="F128" s="4">
        <v>61</v>
      </c>
    </row>
    <row x14ac:dyDescent="0.25" r="129" customHeight="1" ht="18.75">
      <c r="A129" s="1" t="s">
        <v>1372</v>
      </c>
      <c r="B129" s="1" t="s">
        <v>223</v>
      </c>
      <c r="C129" s="23">
        <f>XLOOKUP(B129,'planificação'!A:A,'planificação'!B:B,"")</f>
      </c>
      <c r="D129" s="11"/>
      <c r="E129" s="3">
        <v>45482.90530092592</v>
      </c>
      <c r="F129" s="4">
        <v>9</v>
      </c>
    </row>
    <row x14ac:dyDescent="0.25" r="130" customHeight="1" ht="18.75">
      <c r="A130" s="1" t="s">
        <v>1137</v>
      </c>
      <c r="B130" s="1" t="s">
        <v>316</v>
      </c>
      <c r="C130" s="23">
        <f>XLOOKUP(B130,'planificação'!A:A,'planificação'!B:B,"")</f>
      </c>
      <c r="D130" s="11"/>
      <c r="E130" s="3">
        <v>45341.841365740744</v>
      </c>
      <c r="F130" s="4">
        <v>193</v>
      </c>
    </row>
    <row x14ac:dyDescent="0.25" r="131" customHeight="1" ht="18.75">
      <c r="A131" s="1" t="s">
        <v>1109</v>
      </c>
      <c r="B131" s="1" t="s">
        <v>223</v>
      </c>
      <c r="C131" s="23">
        <f>XLOOKUP(B131,'planificação'!A:A,'planificação'!B:B,"")</f>
      </c>
      <c r="D131" s="11"/>
      <c r="E131" s="3">
        <v>45389.63849537037</v>
      </c>
      <c r="F131" s="4">
        <v>4</v>
      </c>
    </row>
    <row x14ac:dyDescent="0.25" r="132" customHeight="1" ht="18.75">
      <c r="A132" s="1" t="s">
        <v>1509</v>
      </c>
      <c r="B132" s="1" t="s">
        <v>223</v>
      </c>
      <c r="C132" s="23">
        <f>XLOOKUP(B132,'planificação'!A:A,'planificação'!B:B,"")</f>
      </c>
      <c r="D132" s="11"/>
      <c r="E132" s="3">
        <v>45389.89672453704</v>
      </c>
      <c r="F132" s="4">
        <v>24</v>
      </c>
    </row>
    <row x14ac:dyDescent="0.25" r="133" customHeight="1" ht="18.75">
      <c r="A133" s="1" t="s">
        <v>1002</v>
      </c>
      <c r="B133" s="1" t="s">
        <v>20</v>
      </c>
      <c r="C133" s="23">
        <f>XLOOKUP(B133,'planificação'!A:A,'planificação'!B:B,"")</f>
      </c>
      <c r="D133" s="11"/>
      <c r="E133" s="3">
        <v>45518.86891203704</v>
      </c>
      <c r="F133" s="4">
        <v>49</v>
      </c>
    </row>
    <row x14ac:dyDescent="0.25" r="134" customHeight="1" ht="18.75">
      <c r="A134" s="1" t="s">
        <v>1367</v>
      </c>
      <c r="B134" s="1" t="s">
        <v>119</v>
      </c>
      <c r="C134" s="23">
        <f>XLOOKUP(B134,'planificação'!A:A,'planificação'!B:B,"")</f>
      </c>
      <c r="D134" s="3">
        <v>45538.772777777776</v>
      </c>
      <c r="E134" s="3">
        <v>45124.769733796296</v>
      </c>
      <c r="F134" s="4">
        <v>27</v>
      </c>
    </row>
    <row x14ac:dyDescent="0.25" r="135" customHeight="1" ht="18.75">
      <c r="A135" s="1" t="s">
        <v>794</v>
      </c>
      <c r="B135" s="1" t="s">
        <v>119</v>
      </c>
      <c r="C135" s="23">
        <f>XLOOKUP(B135,'planificação'!A:A,'planificação'!B:B,"")</f>
      </c>
      <c r="D135" s="11"/>
      <c r="E135" s="3">
        <v>45296.542662037034</v>
      </c>
      <c r="F135" s="4">
        <v>60</v>
      </c>
    </row>
    <row x14ac:dyDescent="0.25" r="136" customHeight="1" ht="18.75">
      <c r="A136" s="1" t="s">
        <v>912</v>
      </c>
      <c r="B136" s="1" t="s">
        <v>119</v>
      </c>
      <c r="C136" s="23">
        <f>XLOOKUP(B136,'planificação'!A:A,'planificação'!B:B,"")</f>
      </c>
      <c r="D136" s="11"/>
      <c r="E136" s="3">
        <v>45253.87200231481</v>
      </c>
      <c r="F136" s="4">
        <v>33</v>
      </c>
    </row>
    <row x14ac:dyDescent="0.25" r="137" customHeight="1" ht="18.75">
      <c r="A137" s="1" t="s">
        <v>667</v>
      </c>
      <c r="B137" s="1" t="s">
        <v>119</v>
      </c>
      <c r="C137" s="23">
        <f>XLOOKUP(B137,'planificação'!A:A,'planificação'!B:B,"")</f>
      </c>
      <c r="D137" s="11"/>
      <c r="E137" s="3">
        <v>45407.626921296294</v>
      </c>
      <c r="F137" s="4">
        <v>6</v>
      </c>
    </row>
    <row x14ac:dyDescent="0.25" r="138" customHeight="1" ht="18.75">
      <c r="A138" s="1" t="s">
        <v>1649</v>
      </c>
      <c r="B138" s="1" t="s">
        <v>223</v>
      </c>
      <c r="C138" s="23">
        <f>XLOOKUP(B138,'planificação'!A:A,'planificação'!B:B,"")</f>
      </c>
      <c r="D138" s="11"/>
      <c r="E138" s="3">
        <v>45525.503113425926</v>
      </c>
      <c r="F138" s="4">
        <v>8</v>
      </c>
    </row>
    <row x14ac:dyDescent="0.25" r="139" customHeight="1" ht="18.75">
      <c r="A139" s="1" t="s">
        <v>828</v>
      </c>
      <c r="B139" s="1" t="s">
        <v>119</v>
      </c>
      <c r="C139" s="23">
        <f>XLOOKUP(B139,'planificação'!A:A,'planificação'!B:B,"")</f>
      </c>
      <c r="D139" s="11"/>
      <c r="E139" s="3">
        <v>45322.998252314814</v>
      </c>
      <c r="F139" s="4">
        <v>49</v>
      </c>
    </row>
    <row x14ac:dyDescent="0.25" r="140" customHeight="1" ht="18.75">
      <c r="A140" s="1" t="s">
        <v>1480</v>
      </c>
      <c r="B140" s="1" t="s">
        <v>223</v>
      </c>
      <c r="C140" s="23">
        <f>XLOOKUP(B140,'planificação'!A:A,'planificação'!B:B,"")</f>
      </c>
      <c r="D140" s="11"/>
      <c r="E140" s="3">
        <v>45485.86460648148</v>
      </c>
      <c r="F140" s="4">
        <v>18</v>
      </c>
    </row>
    <row x14ac:dyDescent="0.25" r="141" customHeight="1" ht="18.75">
      <c r="A141" s="1" t="s">
        <v>3088</v>
      </c>
      <c r="B141" s="1" t="s">
        <v>119</v>
      </c>
      <c r="C141" s="23">
        <f>XLOOKUP(B141,'planificação'!A:A,'planificação'!B:B,"")</f>
      </c>
      <c r="D141" s="11"/>
      <c r="E141" s="3">
        <v>45586.8637962963</v>
      </c>
      <c r="F141" s="4">
        <v>9</v>
      </c>
    </row>
    <row x14ac:dyDescent="0.25" r="142" customHeight="1" ht="18.75">
      <c r="A142" s="1" t="s">
        <v>2934</v>
      </c>
      <c r="B142" s="1" t="s">
        <v>173</v>
      </c>
      <c r="C142" s="23">
        <f>XLOOKUP(B142,'planificação'!A:A,'planificação'!B:B,"")</f>
      </c>
      <c r="D142" s="3">
        <v>45586.73913194444</v>
      </c>
      <c r="E142" s="3">
        <v>45575.03693287037</v>
      </c>
      <c r="F142" s="4">
        <v>4</v>
      </c>
    </row>
    <row x14ac:dyDescent="0.25" r="143" customHeight="1" ht="18.75">
      <c r="A143" s="1" t="s">
        <v>1714</v>
      </c>
      <c r="B143" s="1" t="s">
        <v>204</v>
      </c>
      <c r="C143" s="23">
        <f>XLOOKUP(B143,'planificação'!A:A,'planificação'!B:B,"")</f>
      </c>
      <c r="D143" s="11"/>
      <c r="E143" s="3">
        <v>45596.70552083333</v>
      </c>
      <c r="F143" s="4">
        <v>2</v>
      </c>
    </row>
    <row x14ac:dyDescent="0.25" r="144" customHeight="1" ht="18.75">
      <c r="A144" s="1" t="s">
        <v>1444</v>
      </c>
      <c r="B144" s="1" t="s">
        <v>119</v>
      </c>
      <c r="C144" s="23">
        <f>XLOOKUP(B144,'planificação'!A:A,'planificação'!B:B,"")</f>
      </c>
      <c r="D144" s="3">
        <v>45586.59641203703</v>
      </c>
      <c r="E144" s="3">
        <v>45320.72149305556</v>
      </c>
      <c r="F144" s="4">
        <v>111</v>
      </c>
    </row>
    <row x14ac:dyDescent="0.25" r="145" customHeight="1" ht="18.75">
      <c r="A145" s="1" t="s">
        <v>803</v>
      </c>
      <c r="B145" s="1" t="s">
        <v>316</v>
      </c>
      <c r="C145" s="23">
        <f>XLOOKUP(B145,'planificação'!A:A,'planificação'!B:B,"")</f>
      </c>
      <c r="D145" s="11"/>
      <c r="E145" s="3">
        <v>45412.65206018519</v>
      </c>
      <c r="F145" s="4">
        <v>33</v>
      </c>
    </row>
    <row x14ac:dyDescent="0.25" r="146" customHeight="1" ht="18.75">
      <c r="A146" s="1" t="s">
        <v>843</v>
      </c>
      <c r="B146" s="1" t="s">
        <v>119</v>
      </c>
      <c r="C146" s="23">
        <f>XLOOKUP(B146,'planificação'!A:A,'planificação'!B:B,"")</f>
      </c>
      <c r="D146" s="11"/>
      <c r="E146" s="3">
        <v>45383.65607638889</v>
      </c>
      <c r="F146" s="4">
        <v>16</v>
      </c>
    </row>
    <row x14ac:dyDescent="0.25" r="147" customHeight="1" ht="18.75">
      <c r="A147" s="1" t="s">
        <v>1710</v>
      </c>
      <c r="B147" s="1" t="s">
        <v>119</v>
      </c>
      <c r="C147" s="23">
        <f>XLOOKUP(B147,'planificação'!A:A,'planificação'!B:B,"")</f>
      </c>
      <c r="D147" s="11"/>
      <c r="E147" s="3">
        <v>45412.526967592596</v>
      </c>
      <c r="F147" s="4">
        <v>31</v>
      </c>
    </row>
    <row x14ac:dyDescent="0.25" r="148" customHeight="1" ht="18.75">
      <c r="A148" s="1" t="s">
        <v>1413</v>
      </c>
      <c r="B148" s="1" t="s">
        <v>119</v>
      </c>
      <c r="C148" s="23">
        <f>XLOOKUP(B148,'planificação'!A:A,'planificação'!B:B,"")</f>
      </c>
      <c r="D148" s="11"/>
      <c r="E148" s="3">
        <v>45357.753958333335</v>
      </c>
      <c r="F148" s="4">
        <v>4</v>
      </c>
    </row>
    <row x14ac:dyDescent="0.25" r="149" customHeight="1" ht="18.75">
      <c r="A149" s="1" t="s">
        <v>1066</v>
      </c>
      <c r="B149" s="1" t="s">
        <v>223</v>
      </c>
      <c r="C149" s="23">
        <f>XLOOKUP(B149,'planificação'!A:A,'planificação'!B:B,"")</f>
      </c>
      <c r="D149" s="11"/>
      <c r="E149" s="3">
        <v>45558.89167824074</v>
      </c>
      <c r="F149" s="4">
        <v>7</v>
      </c>
    </row>
    <row x14ac:dyDescent="0.25" r="150" customHeight="1" ht="18.75">
      <c r="A150" s="1" t="s">
        <v>1015</v>
      </c>
      <c r="B150" s="1" t="s">
        <v>223</v>
      </c>
      <c r="C150" s="23">
        <f>XLOOKUP(B150,'planificação'!A:A,'planificação'!B:B,"")</f>
      </c>
      <c r="D150" s="11"/>
      <c r="E150" s="3">
        <v>45099.6378587963</v>
      </c>
      <c r="F150" s="4">
        <v>94</v>
      </c>
    </row>
    <row x14ac:dyDescent="0.25" r="151" customHeight="1" ht="18.75">
      <c r="A151" s="1" t="s">
        <v>1640</v>
      </c>
      <c r="B151" s="1" t="s">
        <v>119</v>
      </c>
      <c r="C151" s="23">
        <f>XLOOKUP(B151,'planificação'!A:A,'planificação'!B:B,"")</f>
      </c>
      <c r="D151" s="3">
        <v>45489.683703703704</v>
      </c>
      <c r="E151" s="3">
        <v>45471.744722222225</v>
      </c>
      <c r="F151" s="4">
        <v>5</v>
      </c>
    </row>
    <row x14ac:dyDescent="0.25" r="152" customHeight="1" ht="18.75">
      <c r="A152" s="1" t="s">
        <v>1184</v>
      </c>
      <c r="B152" s="1" t="s">
        <v>237</v>
      </c>
      <c r="C152" s="23">
        <f>XLOOKUP(B152,'planificação'!A:A,'planificação'!B:B,"")</f>
      </c>
      <c r="D152" s="3">
        <v>45586.92564814815</v>
      </c>
      <c r="E152" s="3">
        <v>45560.97640046296</v>
      </c>
      <c r="F152" s="4">
        <v>13</v>
      </c>
    </row>
    <row x14ac:dyDescent="0.25" r="153" customHeight="1" ht="18.75">
      <c r="A153" s="1" t="s">
        <v>687</v>
      </c>
      <c r="B153" s="1" t="s">
        <v>316</v>
      </c>
      <c r="C153" s="23">
        <f>XLOOKUP(B153,'planificação'!A:A,'planificação'!B:B,"")</f>
      </c>
      <c r="D153" s="11"/>
      <c r="E153" s="3">
        <v>45405.681979166664</v>
      </c>
      <c r="F153" s="4">
        <v>84</v>
      </c>
    </row>
    <row x14ac:dyDescent="0.25" r="154" customHeight="1" ht="18.75">
      <c r="A154" s="1" t="s">
        <v>1193</v>
      </c>
      <c r="B154" s="1" t="s">
        <v>119</v>
      </c>
      <c r="C154" s="23">
        <f>XLOOKUP(B154,'planificação'!A:A,'planificação'!B:B,"")</f>
      </c>
      <c r="D154" s="11"/>
      <c r="E154" s="3">
        <v>45324.623819444445</v>
      </c>
      <c r="F154" s="4">
        <v>245</v>
      </c>
    </row>
    <row x14ac:dyDescent="0.25" r="155" customHeight="1" ht="18.75">
      <c r="A155" s="1" t="s">
        <v>1468</v>
      </c>
      <c r="B155" s="1" t="s">
        <v>75</v>
      </c>
      <c r="C155" s="23">
        <f>XLOOKUP(B155,'planificação'!A:A,'planificação'!B:B,"")</f>
      </c>
      <c r="D155" s="11"/>
      <c r="E155" s="3">
        <v>45531.71202546296</v>
      </c>
      <c r="F155" s="4">
        <v>71</v>
      </c>
    </row>
    <row x14ac:dyDescent="0.25" r="156" customHeight="1" ht="18.75">
      <c r="A156" s="1" t="s">
        <v>662</v>
      </c>
      <c r="B156" s="1" t="s">
        <v>119</v>
      </c>
      <c r="C156" s="23">
        <f>XLOOKUP(B156,'planificação'!A:A,'planificação'!B:B,"")</f>
      </c>
      <c r="D156" s="11"/>
      <c r="E156" s="3">
        <v>45272.009050925924</v>
      </c>
      <c r="F156" s="4">
        <v>58</v>
      </c>
    </row>
    <row x14ac:dyDescent="0.25" r="157" customHeight="1" ht="18.75">
      <c r="A157" s="1" t="s">
        <v>1385</v>
      </c>
      <c r="B157" s="1" t="s">
        <v>119</v>
      </c>
      <c r="C157" s="23">
        <f>XLOOKUP(B157,'planificação'!A:A,'planificação'!B:B,"")</f>
      </c>
      <c r="D157" s="11"/>
      <c r="E157" s="3">
        <v>45439.6147337963</v>
      </c>
      <c r="F157" s="4">
        <v>7</v>
      </c>
    </row>
    <row x14ac:dyDescent="0.25" r="158" customHeight="1" ht="18.75">
      <c r="A158" s="1" t="s">
        <v>1472</v>
      </c>
      <c r="B158" s="1" t="s">
        <v>223</v>
      </c>
      <c r="C158" s="23">
        <f>XLOOKUP(B158,'planificação'!A:A,'planificação'!B:B,"")</f>
      </c>
      <c r="D158" s="3">
        <v>45503.91685185185</v>
      </c>
      <c r="E158" s="3">
        <v>45484.84773148148</v>
      </c>
      <c r="F158" s="4">
        <v>12</v>
      </c>
    </row>
    <row x14ac:dyDescent="0.25" r="159" customHeight="1" ht="18.75">
      <c r="A159" s="1" t="s">
        <v>1511</v>
      </c>
      <c r="B159" s="1" t="s">
        <v>223</v>
      </c>
      <c r="C159" s="23">
        <f>XLOOKUP(B159,'planificação'!A:A,'planificação'!B:B,"")</f>
      </c>
      <c r="D159" s="11"/>
      <c r="E159" s="3">
        <v>45551.56787037037</v>
      </c>
      <c r="F159" s="4">
        <v>21</v>
      </c>
    </row>
    <row x14ac:dyDescent="0.25" r="160" customHeight="1" ht="18.75">
      <c r="A160" s="1" t="s">
        <v>1416</v>
      </c>
      <c r="B160" s="1" t="s">
        <v>223</v>
      </c>
      <c r="C160" s="23">
        <f>XLOOKUP(B160,'planificação'!A:A,'planificação'!B:B,"")</f>
      </c>
      <c r="D160" s="11"/>
      <c r="E160" s="3">
        <v>45490.86201388889</v>
      </c>
      <c r="F160" s="4">
        <v>22</v>
      </c>
    </row>
    <row x14ac:dyDescent="0.25" r="161" customHeight="1" ht="18.75">
      <c r="A161" s="1" t="s">
        <v>1238</v>
      </c>
      <c r="B161" s="1" t="s">
        <v>119</v>
      </c>
      <c r="C161" s="23">
        <f>XLOOKUP(B161,'planificação'!A:A,'planificação'!B:B,"")</f>
      </c>
      <c r="D161" s="11"/>
      <c r="E161" s="3">
        <v>45539.135046296295</v>
      </c>
      <c r="F161" s="4">
        <v>27</v>
      </c>
    </row>
    <row x14ac:dyDescent="0.25" r="162" customHeight="1" ht="18.75">
      <c r="A162" s="1" t="s">
        <v>1318</v>
      </c>
      <c r="B162" s="1" t="s">
        <v>119</v>
      </c>
      <c r="C162" s="23">
        <f>XLOOKUP(B162,'planificação'!A:A,'planificação'!B:B,"")</f>
      </c>
      <c r="D162" s="3">
        <v>45571.37605324074</v>
      </c>
      <c r="E162" s="3">
        <v>45485.159224537034</v>
      </c>
      <c r="F162" s="4">
        <v>4</v>
      </c>
    </row>
    <row x14ac:dyDescent="0.25" r="163" customHeight="1" ht="18.75">
      <c r="A163" s="1" t="s">
        <v>950</v>
      </c>
      <c r="B163" s="1" t="s">
        <v>119</v>
      </c>
      <c r="C163" s="23">
        <f>XLOOKUP(B163,'planificação'!A:A,'planificação'!B:B,"")</f>
      </c>
      <c r="D163" s="11"/>
      <c r="E163" s="3">
        <v>45474.480671296296</v>
      </c>
      <c r="F163" s="4">
        <v>32</v>
      </c>
    </row>
    <row x14ac:dyDescent="0.25" r="164" customHeight="1" ht="18.75">
      <c r="A164" s="1" t="s">
        <v>1210</v>
      </c>
      <c r="B164" s="1" t="s">
        <v>223</v>
      </c>
      <c r="C164" s="23">
        <f>XLOOKUP(B164,'planificação'!A:A,'planificação'!B:B,"")</f>
      </c>
      <c r="D164" s="11"/>
      <c r="E164" s="3">
        <v>45559.72537037037</v>
      </c>
      <c r="F164" s="4">
        <v>10</v>
      </c>
    </row>
    <row x14ac:dyDescent="0.25" r="165" customHeight="1" ht="18.75">
      <c r="A165" s="1" t="s">
        <v>1087</v>
      </c>
      <c r="B165" s="1" t="s">
        <v>20</v>
      </c>
      <c r="C165" s="23">
        <f>XLOOKUP(B165,'planificação'!A:A,'planificação'!B:B,"")</f>
      </c>
      <c r="D165" s="11"/>
      <c r="E165" s="3">
        <v>45246.767233796294</v>
      </c>
      <c r="F165" s="4">
        <v>65</v>
      </c>
    </row>
    <row x14ac:dyDescent="0.25" r="166" customHeight="1" ht="18.75">
      <c r="A166" s="1" t="s">
        <v>1094</v>
      </c>
      <c r="B166" s="1" t="s">
        <v>119</v>
      </c>
      <c r="C166" s="23">
        <f>XLOOKUP(B166,'planificação'!A:A,'planificação'!B:B,"")</f>
      </c>
      <c r="D166" s="11"/>
      <c r="E166" s="3">
        <v>45314.86138888889</v>
      </c>
      <c r="F166" s="4">
        <v>92</v>
      </c>
    </row>
    <row x14ac:dyDescent="0.25" r="167" customHeight="1" ht="18.75">
      <c r="A167" s="1" t="s">
        <v>996</v>
      </c>
      <c r="B167" s="1" t="s">
        <v>119</v>
      </c>
      <c r="C167" s="23">
        <f>XLOOKUP(B167,'planificação'!A:A,'planificação'!B:B,"")</f>
      </c>
      <c r="D167" s="11"/>
      <c r="E167" s="3">
        <v>45498.59197916667</v>
      </c>
      <c r="F167" s="4">
        <v>191</v>
      </c>
    </row>
    <row x14ac:dyDescent="0.25" r="168" customHeight="1" ht="18.75">
      <c r="A168" s="1" t="s">
        <v>956</v>
      </c>
      <c r="B168" s="1" t="s">
        <v>119</v>
      </c>
      <c r="C168" s="23">
        <f>XLOOKUP(B168,'planificação'!A:A,'planificação'!B:B,"")</f>
      </c>
      <c r="D168" s="11"/>
      <c r="E168" s="3">
        <v>45565.85472222222</v>
      </c>
      <c r="F168" s="4">
        <v>3</v>
      </c>
    </row>
    <row x14ac:dyDescent="0.25" r="169" customHeight="1" ht="18.75">
      <c r="A169" s="1" t="s">
        <v>1699</v>
      </c>
      <c r="B169" s="1" t="s">
        <v>119</v>
      </c>
      <c r="C169" s="23">
        <f>XLOOKUP(B169,'planificação'!A:A,'planificação'!B:B,"")</f>
      </c>
      <c r="D169" s="11"/>
      <c r="E169" s="3">
        <v>45476.77138888889</v>
      </c>
      <c r="F169" s="4">
        <v>13</v>
      </c>
    </row>
    <row x14ac:dyDescent="0.25" r="170" customHeight="1" ht="18.75">
      <c r="A170" s="1" t="s">
        <v>1054</v>
      </c>
      <c r="B170" s="1" t="s">
        <v>119</v>
      </c>
      <c r="C170" s="23">
        <f>XLOOKUP(B170,'planificação'!A:A,'planificação'!B:B,"")</f>
      </c>
      <c r="D170" s="11"/>
      <c r="E170" s="3">
        <v>45506.83</v>
      </c>
      <c r="F170" s="4">
        <v>99</v>
      </c>
    </row>
    <row x14ac:dyDescent="0.25" r="171" customHeight="1" ht="18.75">
      <c r="A171" s="1" t="s">
        <v>1584</v>
      </c>
      <c r="B171" s="1" t="s">
        <v>223</v>
      </c>
      <c r="C171" s="23">
        <f>XLOOKUP(B171,'planificação'!A:A,'planificação'!B:B,"")</f>
      </c>
      <c r="D171" s="11"/>
      <c r="E171" s="3">
        <v>45390.5715162037</v>
      </c>
      <c r="F171" s="4">
        <v>83</v>
      </c>
    </row>
    <row x14ac:dyDescent="0.25" r="172" customHeight="1" ht="18.75">
      <c r="A172" s="1" t="s">
        <v>1467</v>
      </c>
      <c r="B172" s="1" t="s">
        <v>223</v>
      </c>
      <c r="C172" s="23">
        <f>XLOOKUP(B172,'planificação'!A:A,'planificação'!B:B,"")</f>
      </c>
      <c r="D172" s="11"/>
      <c r="E172" s="3">
        <v>45389.88826388889</v>
      </c>
      <c r="F172" s="4">
        <v>54</v>
      </c>
    </row>
    <row x14ac:dyDescent="0.25" r="173" customHeight="1" ht="18.75">
      <c r="A173" s="1" t="s">
        <v>1177</v>
      </c>
      <c r="B173" s="1" t="s">
        <v>20</v>
      </c>
      <c r="C173" s="23">
        <f>XLOOKUP(B173,'planificação'!A:A,'planificação'!B:B,"")</f>
      </c>
      <c r="D173" s="11"/>
      <c r="E173" s="3">
        <v>45338.704930555556</v>
      </c>
      <c r="F173" s="4">
        <v>1</v>
      </c>
    </row>
    <row x14ac:dyDescent="0.25" r="174" customHeight="1" ht="18.75">
      <c r="A174" s="1" t="s">
        <v>1445</v>
      </c>
      <c r="B174" s="1" t="s">
        <v>119</v>
      </c>
      <c r="C174" s="23">
        <f>XLOOKUP(B174,'planificação'!A:A,'planificação'!B:B,"")</f>
      </c>
      <c r="D174" s="11"/>
      <c r="E174" s="3">
        <v>45317.64172453704</v>
      </c>
      <c r="F174" s="4">
        <v>58</v>
      </c>
    </row>
    <row x14ac:dyDescent="0.25" r="175" customHeight="1" ht="18.75">
      <c r="A175" s="1" t="s">
        <v>3082</v>
      </c>
      <c r="B175" s="1" t="s">
        <v>119</v>
      </c>
      <c r="C175" s="23">
        <f>XLOOKUP(B175,'planificação'!A:A,'planificação'!B:B,"")</f>
      </c>
      <c r="D175" s="11"/>
      <c r="E175" s="3">
        <v>45364.469247685185</v>
      </c>
      <c r="F175" s="4">
        <v>2</v>
      </c>
    </row>
    <row x14ac:dyDescent="0.25" r="176" customHeight="1" ht="18.75">
      <c r="A176" s="1" t="s">
        <v>2732</v>
      </c>
      <c r="B176" s="1" t="s">
        <v>119</v>
      </c>
      <c r="C176" s="23">
        <f>XLOOKUP(B176,'planificação'!A:A,'planificação'!B:B,"")</f>
      </c>
      <c r="D176" s="11"/>
      <c r="E176" s="3">
        <v>45559.88921296296</v>
      </c>
      <c r="F176" s="4">
        <v>5</v>
      </c>
    </row>
    <row x14ac:dyDescent="0.25" r="177" customHeight="1" ht="18.75">
      <c r="A177" s="1" t="s">
        <v>820</v>
      </c>
      <c r="B177" s="1" t="s">
        <v>223</v>
      </c>
      <c r="C177" s="23">
        <f>XLOOKUP(B177,'planificação'!A:A,'planificação'!B:B,"")</f>
      </c>
      <c r="D177" s="11"/>
      <c r="E177" s="3">
        <v>45565.76513888889</v>
      </c>
      <c r="F177" s="4">
        <v>15</v>
      </c>
    </row>
    <row x14ac:dyDescent="0.25" r="178" customHeight="1" ht="18.75">
      <c r="A178" s="1" t="s">
        <v>1443</v>
      </c>
      <c r="B178" s="1" t="s">
        <v>223</v>
      </c>
      <c r="C178" s="23">
        <f>XLOOKUP(B178,'planificação'!A:A,'planificação'!B:B,"")</f>
      </c>
      <c r="D178" s="11"/>
      <c r="E178" s="3">
        <v>45337.671875</v>
      </c>
      <c r="F178" s="4">
        <v>144</v>
      </c>
    </row>
    <row x14ac:dyDescent="0.25" r="179" customHeight="1" ht="18.75">
      <c r="A179" s="1" t="s">
        <v>1266</v>
      </c>
      <c r="B179" s="1" t="s">
        <v>119</v>
      </c>
      <c r="C179" s="23">
        <f>XLOOKUP(B179,'planificação'!A:A,'planificação'!B:B,"")</f>
      </c>
      <c r="D179" s="11"/>
      <c r="E179" s="3">
        <v>45296.74475694444</v>
      </c>
      <c r="F179" s="4">
        <v>21</v>
      </c>
    </row>
    <row x14ac:dyDescent="0.25" r="180" customHeight="1" ht="18.75">
      <c r="A180" s="1" t="s">
        <v>1666</v>
      </c>
      <c r="B180" s="1" t="s">
        <v>75</v>
      </c>
      <c r="C180" s="23">
        <f>XLOOKUP(B180,'planificação'!A:A,'planificação'!B:B,"")</f>
      </c>
      <c r="D180" s="11"/>
      <c r="E180" s="3">
        <v>45512.93716435185</v>
      </c>
      <c r="F180" s="4">
        <v>21</v>
      </c>
    </row>
    <row x14ac:dyDescent="0.25" r="181" customHeight="1" ht="18.75">
      <c r="A181" s="1" t="s">
        <v>495</v>
      </c>
      <c r="B181" s="1" t="s">
        <v>119</v>
      </c>
      <c r="C181" s="23">
        <f>XLOOKUP(B181,'planificação'!A:A,'planificação'!B:B,"")</f>
      </c>
      <c r="D181" s="11"/>
      <c r="E181" s="3">
        <v>45432.76576388889</v>
      </c>
      <c r="F181" s="4">
        <v>81</v>
      </c>
    </row>
    <row x14ac:dyDescent="0.25" r="182" customHeight="1" ht="18.75">
      <c r="A182" s="1" t="s">
        <v>878</v>
      </c>
      <c r="B182" s="1" t="s">
        <v>223</v>
      </c>
      <c r="C182" s="23">
        <f>XLOOKUP(B182,'planificação'!A:A,'planificação'!B:B,"")</f>
      </c>
      <c r="D182" s="11"/>
      <c r="E182" s="3">
        <v>45460.55619212963</v>
      </c>
      <c r="F182" s="4">
        <v>21</v>
      </c>
    </row>
    <row x14ac:dyDescent="0.25" r="183" customHeight="1" ht="18.75">
      <c r="A183" s="1" t="s">
        <v>1034</v>
      </c>
      <c r="B183" s="1" t="s">
        <v>119</v>
      </c>
      <c r="C183" s="23">
        <f>XLOOKUP(B183,'planificação'!A:A,'planificação'!B:B,"")</f>
      </c>
      <c r="D183" s="11"/>
      <c r="E183" s="3">
        <v>45456.815462962964</v>
      </c>
      <c r="F183" s="4">
        <v>20</v>
      </c>
    </row>
    <row x14ac:dyDescent="0.25" r="184" customHeight="1" ht="18.75">
      <c r="A184" s="1" t="s">
        <v>861</v>
      </c>
      <c r="B184" s="1" t="s">
        <v>20</v>
      </c>
      <c r="C184" s="23">
        <f>XLOOKUP(B184,'planificação'!A:A,'planificação'!B:B,"")</f>
      </c>
      <c r="D184" s="11"/>
      <c r="E184" s="3">
        <v>45350.71943287037</v>
      </c>
      <c r="F184" s="4">
        <v>200</v>
      </c>
    </row>
    <row x14ac:dyDescent="0.25" r="185" customHeight="1" ht="18.75">
      <c r="A185" s="1" t="s">
        <v>671</v>
      </c>
      <c r="B185" s="1" t="s">
        <v>119</v>
      </c>
      <c r="C185" s="23">
        <f>XLOOKUP(B185,'planificação'!A:A,'planificação'!B:B,"")</f>
      </c>
      <c r="D185" s="11"/>
      <c r="E185" s="3">
        <v>45329.515127314815</v>
      </c>
      <c r="F185" s="4">
        <v>69</v>
      </c>
    </row>
    <row x14ac:dyDescent="0.25" r="186" customHeight="1" ht="18.75">
      <c r="A186" s="1" t="s">
        <v>1706</v>
      </c>
      <c r="B186" s="1" t="s">
        <v>119</v>
      </c>
      <c r="C186" s="23">
        <f>XLOOKUP(B186,'planificação'!A:A,'planificação'!B:B,"")</f>
      </c>
      <c r="D186" s="3">
        <v>45559.24717592593</v>
      </c>
      <c r="E186" s="3">
        <v>45248.62567129629</v>
      </c>
      <c r="F186" s="4">
        <v>1</v>
      </c>
    </row>
    <row x14ac:dyDescent="0.25" r="187" customHeight="1" ht="18.75">
      <c r="A187" s="1" t="s">
        <v>1555</v>
      </c>
      <c r="B187" s="1" t="s">
        <v>119</v>
      </c>
      <c r="C187" s="23">
        <f>XLOOKUP(B187,'planificação'!A:A,'planificação'!B:B,"")</f>
      </c>
      <c r="D187" s="11"/>
      <c r="E187" s="3">
        <v>45534.93269675926</v>
      </c>
      <c r="F187" s="4">
        <v>15</v>
      </c>
    </row>
    <row x14ac:dyDescent="0.25" r="188" customHeight="1" ht="18.75">
      <c r="A188" s="1" t="s">
        <v>821</v>
      </c>
      <c r="B188" s="1" t="s">
        <v>119</v>
      </c>
      <c r="C188" s="23">
        <f>XLOOKUP(B188,'planificação'!A:A,'planificação'!B:B,"")</f>
      </c>
      <c r="D188" s="11"/>
      <c r="E188" s="3">
        <v>45343.585868055554</v>
      </c>
      <c r="F188" s="4">
        <v>115</v>
      </c>
    </row>
    <row x14ac:dyDescent="0.25" r="189" customHeight="1" ht="18.75">
      <c r="A189" s="1" t="s">
        <v>1609</v>
      </c>
      <c r="B189" s="1" t="s">
        <v>223</v>
      </c>
      <c r="C189" s="23">
        <f>XLOOKUP(B189,'planificação'!A:A,'planificação'!B:B,"")</f>
      </c>
      <c r="D189" s="11"/>
      <c r="E189" s="3">
        <v>45547.60157407408</v>
      </c>
      <c r="F189" s="4">
        <v>1</v>
      </c>
    </row>
    <row x14ac:dyDescent="0.25" r="190" customHeight="1" ht="18.75">
      <c r="A190" s="1" t="s">
        <v>854</v>
      </c>
      <c r="B190" s="1" t="s">
        <v>119</v>
      </c>
      <c r="C190" s="23">
        <f>XLOOKUP(B190,'planificação'!A:A,'planificação'!B:B,"")</f>
      </c>
      <c r="D190" s="3">
        <v>45547.480729166666</v>
      </c>
      <c r="E190" s="3">
        <v>45483.59388888889</v>
      </c>
      <c r="F190" s="4">
        <v>19</v>
      </c>
    </row>
    <row x14ac:dyDescent="0.25" r="191" customHeight="1" ht="18.75">
      <c r="A191" s="1" t="s">
        <v>902</v>
      </c>
      <c r="B191" s="1" t="s">
        <v>20</v>
      </c>
      <c r="C191" s="23">
        <f>XLOOKUP(B191,'planificação'!A:A,'planificação'!B:B,"")</f>
      </c>
      <c r="D191" s="11"/>
      <c r="E191" s="3">
        <v>45268.67822916667</v>
      </c>
      <c r="F191" s="4">
        <v>7</v>
      </c>
    </row>
    <row x14ac:dyDescent="0.25" r="192" customHeight="1" ht="18.75">
      <c r="A192" s="1" t="s">
        <v>711</v>
      </c>
      <c r="B192" s="1" t="s">
        <v>316</v>
      </c>
      <c r="C192" s="23">
        <f>XLOOKUP(B192,'planificação'!A:A,'planificação'!B:B,"")</f>
      </c>
      <c r="D192" s="11"/>
      <c r="E192" s="3">
        <v>45490.44957175926</v>
      </c>
      <c r="F192" s="4">
        <v>41</v>
      </c>
    </row>
    <row x14ac:dyDescent="0.25" r="193" customHeight="1" ht="18.75">
      <c r="A193" s="1" t="s">
        <v>1570</v>
      </c>
      <c r="B193" s="1" t="s">
        <v>223</v>
      </c>
      <c r="C193" s="23">
        <f>XLOOKUP(B193,'planificação'!A:A,'planificação'!B:B,"")</f>
      </c>
      <c r="D193" s="3">
        <v>45560.516863425924</v>
      </c>
      <c r="E193" s="3">
        <v>45195.53034722222</v>
      </c>
      <c r="F193" s="4">
        <v>7</v>
      </c>
    </row>
    <row x14ac:dyDescent="0.25" r="194" customHeight="1" ht="18.75">
      <c r="A194" s="1" t="s">
        <v>1427</v>
      </c>
      <c r="B194" s="1" t="s">
        <v>223</v>
      </c>
      <c r="C194" s="23">
        <f>XLOOKUP(B194,'planificação'!A:A,'planificação'!B:B,"")</f>
      </c>
      <c r="D194" s="11"/>
      <c r="E194" s="3">
        <v>45530.75849537037</v>
      </c>
      <c r="F194" s="4">
        <v>38</v>
      </c>
    </row>
    <row x14ac:dyDescent="0.25" r="195" customHeight="1" ht="18.75">
      <c r="A195" s="1" t="s">
        <v>745</v>
      </c>
      <c r="B195" s="1" t="s">
        <v>20</v>
      </c>
      <c r="C195" s="23">
        <f>XLOOKUP(B195,'planificação'!A:A,'planificação'!B:B,"")</f>
      </c>
      <c r="D195" s="11"/>
      <c r="E195" s="3">
        <v>45412.87126157407</v>
      </c>
      <c r="F195" s="4">
        <v>56</v>
      </c>
    </row>
    <row x14ac:dyDescent="0.25" r="196" customHeight="1" ht="18.75">
      <c r="A196" s="1" t="s">
        <v>1415</v>
      </c>
      <c r="B196" s="1" t="s">
        <v>237</v>
      </c>
      <c r="C196" s="23">
        <f>XLOOKUP(B196,'planificação'!A:A,'planificação'!B:B,"")</f>
      </c>
      <c r="D196" s="3">
        <v>45590.777916666666</v>
      </c>
      <c r="E196" s="3">
        <v>45560.006377314814</v>
      </c>
      <c r="F196" s="4">
        <v>17</v>
      </c>
    </row>
    <row x14ac:dyDescent="0.25" r="197" customHeight="1" ht="18.75">
      <c r="A197" s="1" t="s">
        <v>1319</v>
      </c>
      <c r="B197" s="1" t="s">
        <v>119</v>
      </c>
      <c r="C197" s="23">
        <f>XLOOKUP(B197,'planificação'!A:A,'planificação'!B:B,"")</f>
      </c>
      <c r="D197" s="11"/>
      <c r="E197" s="3">
        <v>45540.90237268519</v>
      </c>
      <c r="F197" s="4">
        <v>25</v>
      </c>
    </row>
    <row x14ac:dyDescent="0.25" r="198" customHeight="1" ht="18.75">
      <c r="A198" s="1" t="s">
        <v>1661</v>
      </c>
      <c r="B198" s="1" t="s">
        <v>119</v>
      </c>
      <c r="C198" s="23">
        <f>XLOOKUP(B198,'planificação'!A:A,'planificação'!B:B,"")</f>
      </c>
      <c r="D198" s="11"/>
      <c r="E198" s="3">
        <v>45341.84670138889</v>
      </c>
      <c r="F198" s="4">
        <v>22</v>
      </c>
    </row>
    <row x14ac:dyDescent="0.25" r="199" customHeight="1" ht="18.75">
      <c r="A199" s="1" t="s">
        <v>1435</v>
      </c>
      <c r="B199" s="1" t="s">
        <v>223</v>
      </c>
      <c r="C199" s="23">
        <f>XLOOKUP(B199,'planificação'!A:A,'planificação'!B:B,"")</f>
      </c>
      <c r="D199" s="3">
        <v>45490.56863425926</v>
      </c>
      <c r="E199" s="3">
        <v>45461.7612037037</v>
      </c>
      <c r="F199" s="4">
        <v>24</v>
      </c>
    </row>
    <row x14ac:dyDescent="0.25" r="200" customHeight="1" ht="18.75">
      <c r="A200" s="1" t="s">
        <v>1171</v>
      </c>
      <c r="B200" s="1" t="s">
        <v>223</v>
      </c>
      <c r="C200" s="23">
        <f>XLOOKUP(B200,'planificação'!A:A,'planificação'!B:B,"")</f>
      </c>
      <c r="D200" s="11"/>
      <c r="E200" s="3">
        <v>45477.69945601852</v>
      </c>
      <c r="F200" s="4">
        <v>21</v>
      </c>
    </row>
    <row x14ac:dyDescent="0.25" r="201" customHeight="1" ht="18.75">
      <c r="A201" s="1" t="s">
        <v>1329</v>
      </c>
      <c r="B201" s="1" t="s">
        <v>223</v>
      </c>
      <c r="C201" s="23">
        <f>XLOOKUP(B201,'planificação'!A:A,'planificação'!B:B,"")</f>
      </c>
      <c r="D201" s="11"/>
      <c r="E201" s="3">
        <v>45099.64233796296</v>
      </c>
      <c r="F201" s="4">
        <v>80</v>
      </c>
    </row>
    <row x14ac:dyDescent="0.25" r="202" customHeight="1" ht="18.75">
      <c r="A202" s="1" t="s">
        <v>693</v>
      </c>
      <c r="B202" s="1" t="s">
        <v>316</v>
      </c>
      <c r="C202" s="23">
        <f>XLOOKUP(B202,'planificação'!A:A,'planificação'!B:B,"")</f>
      </c>
      <c r="D202" s="11"/>
      <c r="E202" s="3">
        <v>45485.62201388889</v>
      </c>
      <c r="F202" s="4">
        <v>34</v>
      </c>
    </row>
    <row x14ac:dyDescent="0.25" r="203" customHeight="1" ht="18.75">
      <c r="A203" s="1" t="s">
        <v>946</v>
      </c>
      <c r="B203" s="1" t="s">
        <v>223</v>
      </c>
      <c r="C203" s="23">
        <f>XLOOKUP(B203,'planificação'!A:A,'planificação'!B:B,"")</f>
      </c>
      <c r="D203" s="11"/>
      <c r="E203" s="3">
        <v>45491.6240625</v>
      </c>
      <c r="F203" s="4">
        <v>81</v>
      </c>
    </row>
    <row x14ac:dyDescent="0.25" r="204" customHeight="1" ht="18.75">
      <c r="A204" s="1" t="s">
        <v>785</v>
      </c>
      <c r="B204" s="1" t="s">
        <v>119</v>
      </c>
      <c r="C204" s="23">
        <f>XLOOKUP(B204,'planificação'!A:A,'planificação'!B:B,"")</f>
      </c>
      <c r="D204" s="11"/>
      <c r="E204" s="3">
        <v>45476.687789351854</v>
      </c>
      <c r="F204" s="4">
        <v>10</v>
      </c>
    </row>
    <row x14ac:dyDescent="0.25" r="205" customHeight="1" ht="18.75">
      <c r="A205" s="1" t="s">
        <v>531</v>
      </c>
      <c r="B205" s="1" t="s">
        <v>119</v>
      </c>
      <c r="C205" s="23">
        <f>XLOOKUP(B205,'planificação'!A:A,'planificação'!B:B,"")</f>
      </c>
      <c r="D205" s="11"/>
      <c r="E205" s="3">
        <v>45287.564618055556</v>
      </c>
      <c r="F205" s="4">
        <v>14</v>
      </c>
    </row>
    <row x14ac:dyDescent="0.25" r="206" customHeight="1" ht="18.75">
      <c r="A206" s="1" t="s">
        <v>741</v>
      </c>
      <c r="B206" s="1" t="s">
        <v>20</v>
      </c>
      <c r="C206" s="23">
        <f>XLOOKUP(B206,'planificação'!A:A,'planificação'!B:B,"")</f>
      </c>
      <c r="D206" s="11"/>
      <c r="E206" s="3">
        <v>45324.61696759259</v>
      </c>
      <c r="F206" s="4">
        <v>21</v>
      </c>
    </row>
    <row x14ac:dyDescent="0.25" r="207" customHeight="1" ht="18.75">
      <c r="A207" s="1" t="s">
        <v>543</v>
      </c>
      <c r="B207" s="1" t="s">
        <v>223</v>
      </c>
      <c r="C207" s="23">
        <f>XLOOKUP(B207,'planificação'!A:A,'planificação'!B:B,"")</f>
      </c>
      <c r="D207" s="3">
        <v>45534.603159722225</v>
      </c>
      <c r="E207" s="3">
        <v>45476.48548611111</v>
      </c>
      <c r="F207" s="4">
        <v>13</v>
      </c>
    </row>
    <row x14ac:dyDescent="0.25" r="208" customHeight="1" ht="18.75">
      <c r="A208" s="1" t="s">
        <v>1351</v>
      </c>
      <c r="B208" s="1" t="s">
        <v>204</v>
      </c>
      <c r="C208" s="23">
        <f>XLOOKUP(B208,'planificação'!A:A,'planificação'!B:B,"")</f>
      </c>
      <c r="D208" s="11"/>
      <c r="E208" s="3">
        <v>45594.573599537034</v>
      </c>
      <c r="F208" s="4">
        <v>1</v>
      </c>
    </row>
    <row x14ac:dyDescent="0.25" r="209" customHeight="1" ht="18.75">
      <c r="A209" s="1" t="s">
        <v>1097</v>
      </c>
      <c r="B209" s="1" t="s">
        <v>119</v>
      </c>
      <c r="C209" s="23">
        <f>XLOOKUP(B209,'planificação'!A:A,'planificação'!B:B,"")</f>
      </c>
      <c r="D209" s="3">
        <v>45595.32346064815</v>
      </c>
      <c r="E209" s="3">
        <v>45509.65935185185</v>
      </c>
      <c r="F209" s="4">
        <v>24</v>
      </c>
    </row>
    <row x14ac:dyDescent="0.25" r="210" customHeight="1" ht="18.75">
      <c r="A210" s="1" t="s">
        <v>1261</v>
      </c>
      <c r="B210" s="1" t="s">
        <v>119</v>
      </c>
      <c r="C210" s="23">
        <f>XLOOKUP(B210,'planificação'!A:A,'planificação'!B:B,"")</f>
      </c>
      <c r="D210" s="11"/>
      <c r="E210" s="3">
        <v>45545.69957175926</v>
      </c>
      <c r="F210" s="4">
        <v>52</v>
      </c>
    </row>
    <row x14ac:dyDescent="0.25" r="211" customHeight="1" ht="18.75">
      <c r="A211" s="1" t="s">
        <v>1431</v>
      </c>
      <c r="B211" s="1" t="s">
        <v>119</v>
      </c>
      <c r="C211" s="23">
        <f>XLOOKUP(B211,'planificação'!A:A,'planificação'!B:B,"")</f>
      </c>
      <c r="D211" s="3">
        <v>45504.77190972222</v>
      </c>
      <c r="E211" s="3">
        <v>45498.48349537037</v>
      </c>
      <c r="F211" s="4">
        <v>7</v>
      </c>
    </row>
    <row x14ac:dyDescent="0.25" r="212" customHeight="1" ht="18.75">
      <c r="A212" s="1" t="s">
        <v>1477</v>
      </c>
      <c r="B212" s="1" t="s">
        <v>223</v>
      </c>
      <c r="C212" s="23">
        <f>XLOOKUP(B212,'planificação'!A:A,'planificação'!B:B,"")</f>
      </c>
      <c r="D212" s="11"/>
      <c r="E212" s="3">
        <v>45517.87939814815</v>
      </c>
      <c r="F212" s="4">
        <v>27</v>
      </c>
    </row>
    <row x14ac:dyDescent="0.25" r="213" customHeight="1" ht="18.75">
      <c r="A213" s="1" t="s">
        <v>1173</v>
      </c>
      <c r="B213" s="1" t="s">
        <v>119</v>
      </c>
      <c r="C213" s="23">
        <f>XLOOKUP(B213,'planificação'!A:A,'planificação'!B:B,"")</f>
      </c>
      <c r="D213" s="11"/>
      <c r="E213" s="3">
        <v>45397.99275462963</v>
      </c>
      <c r="F213" s="4">
        <v>72</v>
      </c>
    </row>
    <row x14ac:dyDescent="0.25" r="214" customHeight="1" ht="18.75">
      <c r="A214" s="1" t="s">
        <v>853</v>
      </c>
      <c r="B214" s="1" t="s">
        <v>119</v>
      </c>
      <c r="C214" s="23">
        <f>XLOOKUP(B214,'planificação'!A:A,'planificação'!B:B,"")</f>
      </c>
      <c r="D214" s="11"/>
      <c r="E214" s="3">
        <v>45498.87217592593</v>
      </c>
      <c r="F214" s="4">
        <v>46</v>
      </c>
    </row>
    <row x14ac:dyDescent="0.25" r="215" customHeight="1" ht="18.75">
      <c r="A215" s="1" t="s">
        <v>676</v>
      </c>
      <c r="B215" s="1" t="s">
        <v>119</v>
      </c>
      <c r="C215" s="23">
        <f>XLOOKUP(B215,'planificação'!A:A,'planificação'!B:B,"")</f>
      </c>
      <c r="D215" s="3">
        <v>45512.61962962963</v>
      </c>
      <c r="E215" s="3">
        <v>45471.557534722226</v>
      </c>
      <c r="F215" s="4">
        <v>42</v>
      </c>
    </row>
    <row x14ac:dyDescent="0.25" r="216" customHeight="1" ht="18.75">
      <c r="A216" s="1" t="s">
        <v>1313</v>
      </c>
      <c r="B216" s="1" t="s">
        <v>119</v>
      </c>
      <c r="C216" s="23">
        <f>XLOOKUP(B216,'planificação'!A:A,'planificação'!B:B,"")</f>
      </c>
      <c r="D216" s="3">
        <v>45483.602685185186</v>
      </c>
      <c r="E216" s="3">
        <v>45282.660949074074</v>
      </c>
      <c r="F216" s="4">
        <v>1</v>
      </c>
    </row>
    <row x14ac:dyDescent="0.25" r="217" customHeight="1" ht="18.75">
      <c r="A217" s="1" t="s">
        <v>941</v>
      </c>
      <c r="B217" s="1" t="s">
        <v>316</v>
      </c>
      <c r="C217" s="23">
        <f>XLOOKUP(B217,'planificação'!A:A,'planificação'!B:B,"")</f>
      </c>
      <c r="D217" s="11"/>
      <c r="E217" s="3">
        <v>45513.52113425926</v>
      </c>
      <c r="F217" s="4">
        <v>34</v>
      </c>
    </row>
    <row x14ac:dyDescent="0.25" r="218" customHeight="1" ht="18.75">
      <c r="A218" s="1" t="s">
        <v>690</v>
      </c>
      <c r="B218" s="1" t="s">
        <v>223</v>
      </c>
      <c r="C218" s="23">
        <f>XLOOKUP(B218,'planificação'!A:A,'planificação'!B:B,"")</f>
      </c>
      <c r="D218" s="11"/>
      <c r="E218" s="3">
        <v>45411.75443287037</v>
      </c>
      <c r="F218" s="4">
        <v>40</v>
      </c>
    </row>
    <row x14ac:dyDescent="0.25" r="219" customHeight="1" ht="18.75">
      <c r="A219" s="1" t="s">
        <v>1115</v>
      </c>
      <c r="B219" s="1" t="s">
        <v>223</v>
      </c>
      <c r="C219" s="23">
        <f>XLOOKUP(B219,'planificação'!A:A,'planificação'!B:B,"")</f>
      </c>
      <c r="D219" s="11"/>
      <c r="E219" s="3">
        <v>45389.83325231481</v>
      </c>
      <c r="F219" s="4">
        <v>12</v>
      </c>
    </row>
    <row x14ac:dyDescent="0.25" r="220" customHeight="1" ht="18.75">
      <c r="A220" s="1" t="s">
        <v>640</v>
      </c>
      <c r="B220" s="1" t="s">
        <v>237</v>
      </c>
      <c r="C220" s="23">
        <f>XLOOKUP(B220,'planificação'!A:A,'planificação'!B:B,"")</f>
      </c>
      <c r="D220" s="3">
        <v>45590.77568287037</v>
      </c>
      <c r="E220" s="3">
        <v>45560.00565972222</v>
      </c>
      <c r="F220" s="4">
        <v>13</v>
      </c>
    </row>
    <row x14ac:dyDescent="0.25" r="221" customHeight="1" ht="18.75">
      <c r="A221" s="1" t="s">
        <v>982</v>
      </c>
      <c r="B221" s="1" t="s">
        <v>223</v>
      </c>
      <c r="C221" s="23">
        <f>XLOOKUP(B221,'planificação'!A:A,'planificação'!B:B,"")</f>
      </c>
      <c r="D221" s="11"/>
      <c r="E221" s="3">
        <v>45504.788993055554</v>
      </c>
      <c r="F221" s="4">
        <v>23</v>
      </c>
    </row>
    <row x14ac:dyDescent="0.25" r="222" customHeight="1" ht="18.75">
      <c r="A222" s="1" t="s">
        <v>1072</v>
      </c>
      <c r="B222" s="1" t="s">
        <v>316</v>
      </c>
      <c r="C222" s="23">
        <f>XLOOKUP(B222,'planificação'!A:A,'planificação'!B:B,"")</f>
      </c>
      <c r="D222" s="11"/>
      <c r="E222" s="3">
        <v>45337.647152777776</v>
      </c>
      <c r="F222" s="4">
        <v>15</v>
      </c>
    </row>
    <row x14ac:dyDescent="0.25" r="223" customHeight="1" ht="18.75">
      <c r="A223" s="1" t="s">
        <v>600</v>
      </c>
      <c r="B223" s="1" t="s">
        <v>119</v>
      </c>
      <c r="C223" s="23">
        <f>XLOOKUP(B223,'planificação'!A:A,'planificação'!B:B,"")</f>
      </c>
      <c r="D223" s="11"/>
      <c r="E223" s="3">
        <v>45394.58126157407</v>
      </c>
      <c r="F223" s="4">
        <v>18</v>
      </c>
    </row>
    <row x14ac:dyDescent="0.25" r="224" customHeight="1" ht="18.75">
      <c r="A224" s="1" t="s">
        <v>1546</v>
      </c>
      <c r="B224" s="1" t="s">
        <v>173</v>
      </c>
      <c r="C224" s="23">
        <f>XLOOKUP(B224,'planificação'!A:A,'planificação'!B:B,"")</f>
      </c>
      <c r="D224" s="11"/>
      <c r="E224" s="3">
        <v>45585.825844907406</v>
      </c>
      <c r="F224" s="4">
        <v>6</v>
      </c>
    </row>
    <row x14ac:dyDescent="0.25" r="225" customHeight="1" ht="18.75">
      <c r="A225" s="1" t="s">
        <v>1627</v>
      </c>
      <c r="B225" s="1" t="s">
        <v>119</v>
      </c>
      <c r="C225" s="23">
        <f>XLOOKUP(B225,'planificação'!A:A,'planificação'!B:B,"")</f>
      </c>
      <c r="D225" s="11"/>
      <c r="E225" s="3">
        <v>45540.63814814815</v>
      </c>
      <c r="F225" s="4">
        <v>36</v>
      </c>
    </row>
    <row x14ac:dyDescent="0.25" r="226" customHeight="1" ht="18.75">
      <c r="A226" s="1" t="s">
        <v>1213</v>
      </c>
      <c r="B226" s="1" t="s">
        <v>223</v>
      </c>
      <c r="C226" s="23">
        <f>XLOOKUP(B226,'planificação'!A:A,'planificação'!B:B,"")</f>
      </c>
      <c r="D226" s="11"/>
      <c r="E226" s="3">
        <v>45461.8287037037</v>
      </c>
      <c r="F226" s="4">
        <v>55</v>
      </c>
    </row>
    <row x14ac:dyDescent="0.25" r="227" customHeight="1" ht="18.75">
      <c r="A227" s="1" t="s">
        <v>1023</v>
      </c>
      <c r="B227" s="1" t="s">
        <v>20</v>
      </c>
      <c r="C227" s="23">
        <f>XLOOKUP(B227,'planificação'!A:A,'planificação'!B:B,"")</f>
      </c>
      <c r="D227" s="3">
        <v>45518.59278935185</v>
      </c>
      <c r="E227" s="3">
        <v>45453.80443287037</v>
      </c>
      <c r="F227" s="4">
        <v>40</v>
      </c>
    </row>
    <row x14ac:dyDescent="0.25" r="228" customHeight="1" ht="18.75">
      <c r="A228" s="1" t="s">
        <v>830</v>
      </c>
      <c r="B228" s="1" t="s">
        <v>223</v>
      </c>
      <c r="C228" s="23">
        <f>XLOOKUP(B228,'planificação'!A:A,'planificação'!B:B,"")</f>
      </c>
      <c r="D228" s="11"/>
      <c r="E228" s="3">
        <v>45254.61607638889</v>
      </c>
      <c r="F228" s="4">
        <v>54</v>
      </c>
    </row>
    <row x14ac:dyDescent="0.25" r="229" customHeight="1" ht="18.75">
      <c r="A229" s="1" t="s">
        <v>1535</v>
      </c>
      <c r="B229" s="1" t="s">
        <v>119</v>
      </c>
      <c r="C229" s="23">
        <f>XLOOKUP(B229,'planificação'!A:A,'planificação'!B:B,"")</f>
      </c>
      <c r="D229" s="11"/>
      <c r="E229" s="3">
        <v>45273.82778935185</v>
      </c>
      <c r="F229" s="4">
        <v>1</v>
      </c>
    </row>
    <row x14ac:dyDescent="0.25" r="230" customHeight="1" ht="18.75">
      <c r="A230" s="1" t="s">
        <v>1528</v>
      </c>
      <c r="B230" s="1" t="s">
        <v>223</v>
      </c>
      <c r="C230" s="23">
        <f>XLOOKUP(B230,'planificação'!A:A,'planificação'!B:B,"")</f>
      </c>
      <c r="D230" s="11"/>
      <c r="E230" s="3">
        <v>45526.767175925925</v>
      </c>
      <c r="F230" s="4">
        <v>2</v>
      </c>
    </row>
    <row x14ac:dyDescent="0.25" r="231" customHeight="1" ht="18.75">
      <c r="A231" s="1" t="s">
        <v>734</v>
      </c>
      <c r="B231" s="1" t="s">
        <v>20</v>
      </c>
      <c r="C231" s="23">
        <f>XLOOKUP(B231,'planificação'!A:A,'planificação'!B:B,"")</f>
      </c>
      <c r="D231" s="11"/>
      <c r="E231" s="3">
        <v>45306.69844907407</v>
      </c>
      <c r="F231" s="4">
        <v>44</v>
      </c>
    </row>
    <row x14ac:dyDescent="0.25" r="232" customHeight="1" ht="18.75">
      <c r="A232" s="1" t="s">
        <v>4503</v>
      </c>
      <c r="B232" s="1" t="s">
        <v>119</v>
      </c>
      <c r="C232" s="23">
        <f>XLOOKUP(B232,'planificação'!A:A,'planificação'!B:B,"")</f>
      </c>
      <c r="D232" s="11"/>
      <c r="E232" s="3">
        <v>45427.615115740744</v>
      </c>
      <c r="F232" s="4">
        <v>16</v>
      </c>
    </row>
    <row x14ac:dyDescent="0.25" r="233" customHeight="1" ht="18.75">
      <c r="A233" s="1" t="s">
        <v>1505</v>
      </c>
      <c r="B233" s="1" t="s">
        <v>173</v>
      </c>
      <c r="C233" s="23">
        <f>XLOOKUP(B233,'planificação'!A:A,'planificação'!B:B,"")</f>
      </c>
      <c r="D233" s="11"/>
      <c r="E233" s="3">
        <v>45575.08013888889</v>
      </c>
      <c r="F233" s="4">
        <v>20</v>
      </c>
    </row>
    <row x14ac:dyDescent="0.25" r="234" customHeight="1" ht="18.75">
      <c r="A234" s="1" t="s">
        <v>990</v>
      </c>
      <c r="B234" s="1" t="s">
        <v>119</v>
      </c>
      <c r="C234" s="23">
        <f>XLOOKUP(B234,'planificação'!A:A,'planificação'!B:B,"")</f>
      </c>
      <c r="D234" s="11"/>
      <c r="E234" s="3">
        <v>45511.887083333335</v>
      </c>
      <c r="F234" s="4">
        <v>25</v>
      </c>
    </row>
    <row x14ac:dyDescent="0.25" r="235" customHeight="1" ht="18.75">
      <c r="A235" s="1" t="s">
        <v>547</v>
      </c>
      <c r="B235" s="1" t="s">
        <v>223</v>
      </c>
      <c r="C235" s="23">
        <f>XLOOKUP(B235,'planificação'!A:A,'planificação'!B:B,"")</f>
      </c>
      <c r="D235" s="11"/>
      <c r="E235" s="3">
        <v>45469.84641203703</v>
      </c>
      <c r="F235" s="4">
        <v>121</v>
      </c>
    </row>
    <row x14ac:dyDescent="0.25" r="236" customHeight="1" ht="18.75">
      <c r="A236" s="1" t="s">
        <v>1396</v>
      </c>
      <c r="B236" s="1" t="s">
        <v>119</v>
      </c>
      <c r="C236" s="23">
        <f>XLOOKUP(B236,'planificação'!A:A,'planificação'!B:B,"")</f>
      </c>
      <c r="D236" s="3">
        <v>45483.22622685185</v>
      </c>
      <c r="E236" s="3">
        <v>45397.82685185185</v>
      </c>
      <c r="F236" s="4">
        <v>3</v>
      </c>
    </row>
    <row x14ac:dyDescent="0.25" r="237" customHeight="1" ht="18.75">
      <c r="A237" s="1" t="s">
        <v>665</v>
      </c>
      <c r="B237" s="1" t="s">
        <v>237</v>
      </c>
      <c r="C237" s="23">
        <f>XLOOKUP(B237,'planificação'!A:A,'planificação'!B:B,"")</f>
      </c>
      <c r="D237" s="11"/>
      <c r="E237" s="3">
        <v>45560.01310185185</v>
      </c>
      <c r="F237" s="4">
        <v>19</v>
      </c>
    </row>
    <row x14ac:dyDescent="0.25" r="238" customHeight="1" ht="18.75">
      <c r="A238" s="1" t="s">
        <v>2838</v>
      </c>
      <c r="B238" s="1" t="s">
        <v>223</v>
      </c>
      <c r="C238" s="23">
        <f>XLOOKUP(B238,'planificação'!A:A,'planificação'!B:B,"")</f>
      </c>
      <c r="D238" s="11"/>
      <c r="E238" s="3">
        <v>45591.60627314815</v>
      </c>
      <c r="F238" s="4">
        <v>2</v>
      </c>
    </row>
    <row x14ac:dyDescent="0.25" r="239" customHeight="1" ht="18.75">
      <c r="A239" s="1" t="s">
        <v>1379</v>
      </c>
      <c r="B239" s="1" t="s">
        <v>119</v>
      </c>
      <c r="C239" s="23">
        <f>XLOOKUP(B239,'planificação'!A:A,'planificação'!B:B,"")</f>
      </c>
      <c r="D239" s="11"/>
      <c r="E239" s="3">
        <v>45540.860439814816</v>
      </c>
      <c r="F239" s="4">
        <v>12</v>
      </c>
    </row>
    <row x14ac:dyDescent="0.25" r="240" customHeight="1" ht="18.75">
      <c r="A240" s="1" t="s">
        <v>1064</v>
      </c>
      <c r="B240" s="1" t="s">
        <v>223</v>
      </c>
      <c r="C240" s="23">
        <f>XLOOKUP(B240,'planificação'!A:A,'planificação'!B:B,"")</f>
      </c>
      <c r="D240" s="11"/>
      <c r="E240" s="3">
        <v>45457.71807870371</v>
      </c>
      <c r="F240" s="4">
        <v>56</v>
      </c>
    </row>
    <row x14ac:dyDescent="0.25" r="241" customHeight="1" ht="18.75">
      <c r="A241" s="1" t="s">
        <v>1419</v>
      </c>
      <c r="B241" s="1" t="s">
        <v>119</v>
      </c>
      <c r="C241" s="23">
        <f>XLOOKUP(B241,'planificação'!A:A,'planificação'!B:B,"")</f>
      </c>
      <c r="D241" s="11"/>
      <c r="E241" s="3">
        <v>45358.730891203704</v>
      </c>
      <c r="F241" s="4">
        <v>25</v>
      </c>
    </row>
    <row x14ac:dyDescent="0.25" r="242" customHeight="1" ht="18.75">
      <c r="A242" s="1" t="s">
        <v>1026</v>
      </c>
      <c r="B242" s="1" t="s">
        <v>119</v>
      </c>
      <c r="C242" s="23">
        <f>XLOOKUP(B242,'planificação'!A:A,'planificação'!B:B,"")</f>
      </c>
      <c r="D242" s="11"/>
      <c r="E242" s="3">
        <v>45056.56046296296</v>
      </c>
      <c r="F242" s="4">
        <v>59</v>
      </c>
    </row>
    <row x14ac:dyDescent="0.25" r="243" customHeight="1" ht="18.75">
      <c r="A243" s="1" t="s">
        <v>1488</v>
      </c>
      <c r="B243" s="1" t="s">
        <v>119</v>
      </c>
      <c r="C243" s="23">
        <f>XLOOKUP(B243,'planificação'!A:A,'planificação'!B:B,"")</f>
      </c>
      <c r="D243" s="3">
        <v>45463.60834490741</v>
      </c>
      <c r="E243" s="3">
        <v>45400.73358796296</v>
      </c>
      <c r="F243" s="4">
        <v>1</v>
      </c>
    </row>
    <row x14ac:dyDescent="0.25" r="244" customHeight="1" ht="18.75">
      <c r="A244" s="1" t="s">
        <v>957</v>
      </c>
      <c r="B244" s="1" t="s">
        <v>223</v>
      </c>
      <c r="C244" s="23">
        <f>XLOOKUP(B244,'planificação'!A:A,'planificação'!B:B,"")</f>
      </c>
      <c r="D244" s="11"/>
      <c r="E244" s="3">
        <v>45503.696388888886</v>
      </c>
      <c r="F244" s="4">
        <v>59</v>
      </c>
    </row>
    <row x14ac:dyDescent="0.25" r="245" customHeight="1" ht="18.75">
      <c r="A245" s="1" t="s">
        <v>1499</v>
      </c>
      <c r="B245" s="1" t="s">
        <v>119</v>
      </c>
      <c r="C245" s="23">
        <f>XLOOKUP(B245,'planificação'!A:A,'planificação'!B:B,"")</f>
      </c>
      <c r="D245" s="11"/>
      <c r="E245" s="3">
        <v>45534.67434027778</v>
      </c>
      <c r="F245" s="4">
        <v>26</v>
      </c>
    </row>
    <row x14ac:dyDescent="0.25" r="246" customHeight="1" ht="18.75">
      <c r="A246" s="1" t="s">
        <v>1552</v>
      </c>
      <c r="B246" s="1" t="s">
        <v>223</v>
      </c>
      <c r="C246" s="23">
        <f>XLOOKUP(B246,'planificação'!A:A,'planificação'!B:B,"")</f>
      </c>
      <c r="D246" s="11"/>
      <c r="E246" s="3">
        <v>45389.831967592596</v>
      </c>
      <c r="F246" s="4">
        <v>21</v>
      </c>
    </row>
    <row x14ac:dyDescent="0.25" r="247" customHeight="1" ht="18.75">
      <c r="A247" s="1" t="s">
        <v>911</v>
      </c>
      <c r="B247" s="1" t="s">
        <v>20</v>
      </c>
      <c r="C247" s="23">
        <f>XLOOKUP(B247,'planificação'!A:A,'planificação'!B:B,"")</f>
      </c>
      <c r="D247" s="3">
        <v>45575.153333333335</v>
      </c>
      <c r="E247" s="3">
        <v>45302.75324074074</v>
      </c>
      <c r="F247" s="4">
        <v>52</v>
      </c>
    </row>
    <row x14ac:dyDescent="0.25" r="248" customHeight="1" ht="18.75">
      <c r="A248" s="1" t="s">
        <v>1523</v>
      </c>
      <c r="B248" s="1" t="s">
        <v>173</v>
      </c>
      <c r="C248" s="23">
        <f>XLOOKUP(B248,'planificação'!A:A,'planificação'!B:B,"")</f>
      </c>
      <c r="D248" s="11"/>
      <c r="E248" s="3">
        <v>45586.9191087963</v>
      </c>
      <c r="F248" s="4">
        <v>3</v>
      </c>
    </row>
    <row x14ac:dyDescent="0.25" r="249" customHeight="1" ht="18.75">
      <c r="A249" s="1" t="s">
        <v>1684</v>
      </c>
      <c r="B249" s="1" t="s">
        <v>119</v>
      </c>
      <c r="C249" s="23">
        <f>XLOOKUP(B249,'planificação'!A:A,'planificação'!B:B,"")</f>
      </c>
      <c r="D249" s="3">
        <v>45563.28864583333</v>
      </c>
      <c r="E249" s="3">
        <v>45413.02421296296</v>
      </c>
      <c r="F249" s="4">
        <v>2</v>
      </c>
    </row>
    <row x14ac:dyDescent="0.25" r="250" customHeight="1" ht="18.75">
      <c r="A250" s="1" t="s">
        <v>788</v>
      </c>
      <c r="B250" s="1" t="s">
        <v>223</v>
      </c>
      <c r="C250" s="23">
        <f>XLOOKUP(B250,'planificação'!A:A,'planificação'!B:B,"")</f>
      </c>
      <c r="D250" s="11"/>
      <c r="E250" s="3">
        <v>45461.76123842593</v>
      </c>
      <c r="F250" s="4">
        <v>122</v>
      </c>
    </row>
    <row x14ac:dyDescent="0.25" r="251" customHeight="1" ht="18.75">
      <c r="A251" s="1" t="s">
        <v>4504</v>
      </c>
      <c r="B251" s="1" t="s">
        <v>119</v>
      </c>
      <c r="C251" s="23">
        <f>XLOOKUP(B251,'planificação'!A:A,'planificação'!B:B,"")</f>
      </c>
      <c r="D251" s="11"/>
      <c r="E251" s="3">
        <v>45454.47431712963</v>
      </c>
      <c r="F251" s="4">
        <v>5</v>
      </c>
    </row>
    <row x14ac:dyDescent="0.25" r="252" customHeight="1" ht="18.75">
      <c r="A252" s="1" t="s">
        <v>1176</v>
      </c>
      <c r="B252" s="1" t="s">
        <v>119</v>
      </c>
      <c r="C252" s="23">
        <f>XLOOKUP(B252,'planificação'!A:A,'planificação'!B:B,"")</f>
      </c>
      <c r="D252" s="11"/>
      <c r="E252" s="3">
        <v>45225.576886574076</v>
      </c>
      <c r="F252" s="4">
        <v>23</v>
      </c>
    </row>
    <row x14ac:dyDescent="0.25" r="253" customHeight="1" ht="18.75">
      <c r="A253" s="1" t="s">
        <v>896</v>
      </c>
      <c r="B253" s="1" t="s">
        <v>119</v>
      </c>
      <c r="C253" s="23">
        <f>XLOOKUP(B253,'planificação'!A:A,'planificação'!B:B,"")</f>
      </c>
      <c r="D253" s="3">
        <v>45582.85738425926</v>
      </c>
      <c r="E253" s="3">
        <v>45547.055127314816</v>
      </c>
      <c r="F253" s="4">
        <v>81</v>
      </c>
    </row>
    <row x14ac:dyDescent="0.25" r="254" customHeight="1" ht="18.75">
      <c r="A254" s="1" t="s">
        <v>1317</v>
      </c>
      <c r="B254" s="1" t="s">
        <v>223</v>
      </c>
      <c r="C254" s="23">
        <f>XLOOKUP(B254,'planificação'!A:A,'planificação'!B:B,"")</f>
      </c>
      <c r="D254" s="11"/>
      <c r="E254" s="3">
        <v>45468.62037037037</v>
      </c>
      <c r="F254" s="4">
        <v>80</v>
      </c>
    </row>
    <row x14ac:dyDescent="0.25" r="255" customHeight="1" ht="18.75">
      <c r="A255" s="1" t="s">
        <v>1186</v>
      </c>
      <c r="B255" s="1" t="s">
        <v>173</v>
      </c>
      <c r="C255" s="23">
        <f>XLOOKUP(B255,'planificação'!A:A,'planificação'!B:B,"")</f>
      </c>
      <c r="D255" s="11"/>
      <c r="E255" s="3">
        <v>45586.62644675926</v>
      </c>
      <c r="F255" s="4">
        <v>10</v>
      </c>
    </row>
    <row x14ac:dyDescent="0.25" r="256" customHeight="1" ht="18.75">
      <c r="A256" s="1" t="s">
        <v>1355</v>
      </c>
      <c r="B256" s="1" t="s">
        <v>119</v>
      </c>
      <c r="C256" s="23">
        <f>XLOOKUP(B256,'planificação'!A:A,'planificação'!B:B,"")</f>
      </c>
      <c r="D256" s="11"/>
      <c r="E256" s="3">
        <v>45336.96650462963</v>
      </c>
      <c r="F256" s="4">
        <v>97</v>
      </c>
    </row>
    <row x14ac:dyDescent="0.25" r="257" customHeight="1" ht="18.75">
      <c r="A257" s="1" t="s">
        <v>890</v>
      </c>
      <c r="B257" s="1" t="s">
        <v>316</v>
      </c>
      <c r="C257" s="23">
        <f>XLOOKUP(B257,'planificação'!A:A,'planificação'!B:B,"")</f>
      </c>
      <c r="D257" s="11"/>
      <c r="E257" s="3">
        <v>45498.880949074075</v>
      </c>
      <c r="F257" s="4">
        <v>40</v>
      </c>
    </row>
    <row x14ac:dyDescent="0.25" r="258" customHeight="1" ht="18.75">
      <c r="A258" s="1" t="s">
        <v>1225</v>
      </c>
      <c r="B258" s="1" t="s">
        <v>119</v>
      </c>
      <c r="C258" s="23">
        <f>XLOOKUP(B258,'planificação'!A:A,'planificação'!B:B,"")</f>
      </c>
      <c r="D258" s="3">
        <v>45573.569710648146</v>
      </c>
      <c r="E258" s="3">
        <v>45314.816875</v>
      </c>
      <c r="F258" s="4">
        <v>48</v>
      </c>
    </row>
    <row x14ac:dyDescent="0.25" r="259" customHeight="1" ht="18.75">
      <c r="A259" s="1" t="s">
        <v>648</v>
      </c>
      <c r="B259" s="1" t="s">
        <v>20</v>
      </c>
      <c r="C259" s="23">
        <f>XLOOKUP(B259,'planificação'!A:A,'planificação'!B:B,"")</f>
      </c>
      <c r="D259" s="3">
        <v>45516.79366898148</v>
      </c>
      <c r="E259" s="3">
        <v>45481.79063657407</v>
      </c>
      <c r="F259" s="4">
        <v>16</v>
      </c>
    </row>
    <row x14ac:dyDescent="0.25" r="260" customHeight="1" ht="18.75">
      <c r="A260" s="1" t="s">
        <v>1715</v>
      </c>
      <c r="B260" s="1" t="s">
        <v>237</v>
      </c>
      <c r="C260" s="23">
        <f>XLOOKUP(B260,'planificação'!A:A,'planificação'!B:B,"")</f>
      </c>
      <c r="D260" s="11"/>
      <c r="E260" s="3">
        <v>45561.955</v>
      </c>
      <c r="F260" s="4">
        <v>4</v>
      </c>
    </row>
    <row x14ac:dyDescent="0.25" r="261" customHeight="1" ht="18.75">
      <c r="A261" s="1" t="s">
        <v>475</v>
      </c>
      <c r="B261" s="1" t="s">
        <v>316</v>
      </c>
      <c r="C261" s="23">
        <f>XLOOKUP(B261,'planificação'!A:A,'planificação'!B:B,"")</f>
      </c>
      <c r="D261" s="11"/>
      <c r="E261" s="3">
        <v>45533.297951388886</v>
      </c>
      <c r="F261" s="4">
        <v>17</v>
      </c>
    </row>
    <row x14ac:dyDescent="0.25" r="262" customHeight="1" ht="18.75">
      <c r="A262" s="1" t="s">
        <v>1330</v>
      </c>
      <c r="B262" s="1" t="s">
        <v>119</v>
      </c>
      <c r="C262" s="23">
        <f>XLOOKUP(B262,'planificação'!A:A,'planificação'!B:B,"")</f>
      </c>
      <c r="D262" s="11"/>
      <c r="E262" s="3">
        <v>45389.896678240744</v>
      </c>
      <c r="F262" s="4">
        <v>16</v>
      </c>
    </row>
    <row x14ac:dyDescent="0.25" r="263" customHeight="1" ht="18.75">
      <c r="A263" s="1" t="s">
        <v>752</v>
      </c>
      <c r="B263" s="1" t="s">
        <v>237</v>
      </c>
      <c r="C263" s="23">
        <f>XLOOKUP(B263,'planificação'!A:A,'planificação'!B:B,"")</f>
      </c>
      <c r="D263" s="11"/>
      <c r="E263" s="3">
        <v>45560.005277777775</v>
      </c>
      <c r="F263" s="4">
        <v>2</v>
      </c>
    </row>
    <row x14ac:dyDescent="0.25" r="264" customHeight="1" ht="18.75">
      <c r="A264" s="1" t="s">
        <v>1035</v>
      </c>
      <c r="B264" s="1" t="s">
        <v>119</v>
      </c>
      <c r="C264" s="23">
        <f>XLOOKUP(B264,'planificação'!A:A,'planificação'!B:B,"")</f>
      </c>
      <c r="D264" s="3">
        <v>45527.8233912037</v>
      </c>
      <c r="E264" s="3">
        <v>45468.901192129626</v>
      </c>
      <c r="F264" s="4">
        <v>24</v>
      </c>
    </row>
    <row x14ac:dyDescent="0.25" r="265" customHeight="1" ht="18.75">
      <c r="A265" s="1" t="s">
        <v>643</v>
      </c>
      <c r="B265" s="1" t="s">
        <v>223</v>
      </c>
      <c r="C265" s="23">
        <f>XLOOKUP(B265,'planificação'!A:A,'planificação'!B:B,"")</f>
      </c>
      <c r="D265" s="11"/>
      <c r="E265" s="3">
        <v>45520.58603009259</v>
      </c>
      <c r="F265" s="4">
        <v>150</v>
      </c>
    </row>
    <row x14ac:dyDescent="0.25" r="266" customHeight="1" ht="18.75">
      <c r="A266" s="1" t="s">
        <v>1063</v>
      </c>
      <c r="B266" s="1" t="s">
        <v>223</v>
      </c>
      <c r="C266" s="23">
        <f>XLOOKUP(B266,'planificação'!A:A,'planificação'!B:B,"")</f>
      </c>
      <c r="D266" s="11"/>
      <c r="E266" s="3">
        <v>45532.73266203704</v>
      </c>
      <c r="F266" s="4">
        <v>26</v>
      </c>
    </row>
    <row x14ac:dyDescent="0.25" r="267" customHeight="1" ht="18.75">
      <c r="A267" s="1" t="s">
        <v>1692</v>
      </c>
      <c r="B267" s="1" t="s">
        <v>119</v>
      </c>
      <c r="C267" s="23">
        <f>XLOOKUP(B267,'planificação'!A:A,'planificação'!B:B,"")</f>
      </c>
      <c r="D267" s="3">
        <v>45574.74909722222</v>
      </c>
      <c r="E267" s="3">
        <v>45474.58351851852</v>
      </c>
      <c r="F267" s="4">
        <v>37</v>
      </c>
    </row>
    <row x14ac:dyDescent="0.25" r="268" customHeight="1" ht="18.75">
      <c r="A268" s="1" t="s">
        <v>1065</v>
      </c>
      <c r="B268" s="1" t="s">
        <v>223</v>
      </c>
      <c r="C268" s="23">
        <f>XLOOKUP(B268,'planificação'!A:A,'planificação'!B:B,"")</f>
      </c>
      <c r="D268" s="3">
        <v>45569.549791666665</v>
      </c>
      <c r="E268" s="3">
        <v>45541.88017361111</v>
      </c>
      <c r="F268" s="4">
        <v>11</v>
      </c>
    </row>
    <row x14ac:dyDescent="0.25" r="269" customHeight="1" ht="18.75">
      <c r="A269" s="1" t="s">
        <v>1638</v>
      </c>
      <c r="B269" s="1" t="s">
        <v>119</v>
      </c>
      <c r="C269" s="23">
        <f>XLOOKUP(B269,'planificação'!A:A,'planificação'!B:B,"")</f>
      </c>
      <c r="D269" s="11"/>
      <c r="E269" s="3">
        <v>45400.90957175926</v>
      </c>
      <c r="F269" s="4">
        <v>9</v>
      </c>
    </row>
    <row x14ac:dyDescent="0.25" r="270" customHeight="1" ht="18.75">
      <c r="A270" s="1" t="s">
        <v>1442</v>
      </c>
      <c r="B270" s="1" t="s">
        <v>119</v>
      </c>
      <c r="C270" s="23">
        <f>XLOOKUP(B270,'planificação'!A:A,'planificação'!B:B,"")</f>
      </c>
      <c r="D270" s="11"/>
      <c r="E270" s="3">
        <v>45343.01861111111</v>
      </c>
      <c r="F270" s="4">
        <v>12</v>
      </c>
    </row>
    <row x14ac:dyDescent="0.25" r="271" customHeight="1" ht="18.75">
      <c r="A271" s="1" t="s">
        <v>991</v>
      </c>
      <c r="B271" s="1" t="s">
        <v>119</v>
      </c>
      <c r="C271" s="23">
        <f>XLOOKUP(B271,'planificação'!A:A,'planificação'!B:B,"")</f>
      </c>
      <c r="D271" s="11"/>
      <c r="E271" s="3">
        <v>45530.76403935185</v>
      </c>
      <c r="F271" s="4">
        <v>51</v>
      </c>
    </row>
    <row x14ac:dyDescent="0.25" r="272" customHeight="1" ht="18.75">
      <c r="A272" s="1" t="s">
        <v>1201</v>
      </c>
      <c r="B272" s="1" t="s">
        <v>193</v>
      </c>
      <c r="C272" s="23">
        <f>XLOOKUP(B272,'planificação'!A:A,'planificação'!B:B,"")</f>
      </c>
      <c r="D272" s="11"/>
      <c r="E272" s="3">
        <v>45426.540821759256</v>
      </c>
      <c r="F272" s="4">
        <v>12</v>
      </c>
    </row>
    <row x14ac:dyDescent="0.25" r="273" customHeight="1" ht="18.75">
      <c r="A273" s="1" t="s">
        <v>559</v>
      </c>
      <c r="B273" s="1" t="s">
        <v>223</v>
      </c>
      <c r="C273" s="23">
        <f>XLOOKUP(B273,'planificação'!A:A,'planificação'!B:B,"")</f>
      </c>
      <c r="D273" s="11"/>
      <c r="E273" s="3">
        <v>45533.917719907404</v>
      </c>
      <c r="F273" s="4">
        <v>22</v>
      </c>
    </row>
    <row x14ac:dyDescent="0.25" r="274" customHeight="1" ht="18.75">
      <c r="A274" s="1" t="s">
        <v>1045</v>
      </c>
      <c r="B274" s="1" t="s">
        <v>119</v>
      </c>
      <c r="C274" s="23">
        <f>XLOOKUP(B274,'planificação'!A:A,'planificação'!B:B,"")</f>
      </c>
      <c r="D274" s="11"/>
      <c r="E274" s="3">
        <v>45530.687476851854</v>
      </c>
      <c r="F274" s="4">
        <v>32</v>
      </c>
    </row>
    <row x14ac:dyDescent="0.25" r="275" customHeight="1" ht="18.75">
      <c r="A275" s="1" t="s">
        <v>1377</v>
      </c>
      <c r="B275" s="1" t="s">
        <v>75</v>
      </c>
      <c r="C275" s="23">
        <f>XLOOKUP(B275,'planificação'!A:A,'planificação'!B:B,"")</f>
      </c>
      <c r="D275" s="11"/>
      <c r="E275" s="3">
        <v>45401.69582175926</v>
      </c>
      <c r="F275" s="4">
        <v>59</v>
      </c>
    </row>
    <row x14ac:dyDescent="0.25" r="276" customHeight="1" ht="18.75">
      <c r="A276" s="1" t="s">
        <v>686</v>
      </c>
      <c r="B276" s="1" t="s">
        <v>119</v>
      </c>
      <c r="C276" s="23">
        <f>XLOOKUP(B276,'planificação'!A:A,'planificação'!B:B,"")</f>
      </c>
      <c r="D276" s="11"/>
      <c r="E276" s="3">
        <v>45432.818032407406</v>
      </c>
      <c r="F276" s="4">
        <v>111</v>
      </c>
    </row>
    <row x14ac:dyDescent="0.25" r="277" customHeight="1" ht="18.75">
      <c r="A277" s="1" t="s">
        <v>1136</v>
      </c>
      <c r="B277" s="1" t="s">
        <v>223</v>
      </c>
      <c r="C277" s="23">
        <f>XLOOKUP(B277,'planificação'!A:A,'planificação'!B:B,"")</f>
      </c>
      <c r="D277" s="3">
        <v>45553.95633101852</v>
      </c>
      <c r="E277" s="3">
        <v>45443.68482638889</v>
      </c>
      <c r="F277" s="4">
        <v>2</v>
      </c>
    </row>
    <row x14ac:dyDescent="0.25" r="278" customHeight="1" ht="18.75">
      <c r="A278" s="1" t="s">
        <v>1514</v>
      </c>
      <c r="B278" s="1" t="s">
        <v>223</v>
      </c>
      <c r="C278" s="23">
        <f>XLOOKUP(B278,'planificação'!A:A,'planificação'!B:B,"")</f>
      </c>
      <c r="D278" s="11"/>
      <c r="E278" s="3">
        <v>45212.50635416667</v>
      </c>
      <c r="F278" s="4">
        <v>12</v>
      </c>
    </row>
    <row x14ac:dyDescent="0.25" r="279" customHeight="1" ht="18.75">
      <c r="A279" s="1" t="s">
        <v>879</v>
      </c>
      <c r="B279" s="1" t="s">
        <v>316</v>
      </c>
      <c r="C279" s="23">
        <f>XLOOKUP(B279,'planificação'!A:A,'planificação'!B:B,"")</f>
      </c>
      <c r="D279" s="11"/>
      <c r="E279" s="3">
        <v>45210.908159722225</v>
      </c>
      <c r="F279" s="4">
        <v>84</v>
      </c>
    </row>
    <row x14ac:dyDescent="0.25" r="280" customHeight="1" ht="18.75">
      <c r="A280" s="1" t="s">
        <v>1263</v>
      </c>
      <c r="B280" s="1" t="s">
        <v>119</v>
      </c>
      <c r="C280" s="23">
        <f>XLOOKUP(B280,'planificação'!A:A,'planificação'!B:B,"")</f>
      </c>
      <c r="D280" s="11"/>
      <c r="E280" s="3">
        <v>45281.83349537037</v>
      </c>
      <c r="F280" s="4">
        <v>75</v>
      </c>
    </row>
    <row x14ac:dyDescent="0.25" r="281" customHeight="1" ht="18.75">
      <c r="A281" s="1" t="s">
        <v>894</v>
      </c>
      <c r="B281" s="1" t="s">
        <v>173</v>
      </c>
      <c r="C281" s="23">
        <f>XLOOKUP(B281,'planificação'!A:A,'planificação'!B:B,"")</f>
      </c>
      <c r="D281" s="11"/>
      <c r="E281" s="3">
        <v>45576.6955787037</v>
      </c>
      <c r="F281" s="4">
        <v>6</v>
      </c>
    </row>
    <row x14ac:dyDescent="0.25" r="282" customHeight="1" ht="18.75">
      <c r="A282" s="1" t="s">
        <v>1295</v>
      </c>
      <c r="B282" s="1" t="s">
        <v>223</v>
      </c>
      <c r="C282" s="23">
        <f>XLOOKUP(B282,'planificação'!A:A,'planificação'!B:B,"")</f>
      </c>
      <c r="D282" s="11"/>
      <c r="E282" s="3">
        <v>45475.82247685185</v>
      </c>
      <c r="F282" s="4">
        <v>39</v>
      </c>
    </row>
    <row x14ac:dyDescent="0.25" r="283" customHeight="1" ht="18.75">
      <c r="A283" s="1" t="s">
        <v>1043</v>
      </c>
      <c r="B283" s="1" t="s">
        <v>20</v>
      </c>
      <c r="C283" s="23">
        <f>XLOOKUP(B283,'planificação'!A:A,'planificação'!B:B,"")</f>
      </c>
      <c r="D283" s="11"/>
      <c r="E283" s="3">
        <v>45404.55222222222</v>
      </c>
      <c r="F283" s="4">
        <v>22</v>
      </c>
    </row>
    <row x14ac:dyDescent="0.25" r="284" customHeight="1" ht="18.75">
      <c r="A284" s="1" t="s">
        <v>1085</v>
      </c>
      <c r="B284" s="1" t="s">
        <v>119</v>
      </c>
      <c r="C284" s="23">
        <f>XLOOKUP(B284,'planificação'!A:A,'planificação'!B:B,"")</f>
      </c>
      <c r="D284" s="11"/>
      <c r="E284" s="3">
        <v>45376.55541666667</v>
      </c>
      <c r="F284" s="4">
        <v>53</v>
      </c>
    </row>
    <row x14ac:dyDescent="0.25" r="285" customHeight="1" ht="18.75">
      <c r="A285" s="1" t="s">
        <v>1395</v>
      </c>
      <c r="B285" s="1" t="s">
        <v>223</v>
      </c>
      <c r="C285" s="23">
        <f>XLOOKUP(B285,'planificação'!A:A,'planificação'!B:B,"")</f>
      </c>
      <c r="D285" s="3">
        <v>45534.603159722225</v>
      </c>
      <c r="E285" s="3">
        <v>45513.89303240741</v>
      </c>
      <c r="F285" s="4">
        <v>4</v>
      </c>
    </row>
    <row x14ac:dyDescent="0.25" r="286" customHeight="1" ht="18.75">
      <c r="A286" s="1" t="s">
        <v>1397</v>
      </c>
      <c r="B286" s="1" t="s">
        <v>119</v>
      </c>
      <c r="C286" s="23">
        <f>XLOOKUP(B286,'planificação'!A:A,'planificação'!B:B,"")</f>
      </c>
      <c r="D286" s="11"/>
      <c r="E286" s="3">
        <v>45548.621516203704</v>
      </c>
      <c r="F286" s="4">
        <v>37</v>
      </c>
    </row>
    <row x14ac:dyDescent="0.25" r="287" customHeight="1" ht="18.75">
      <c r="A287" s="1" t="s">
        <v>1304</v>
      </c>
      <c r="B287" s="1" t="s">
        <v>223</v>
      </c>
      <c r="C287" s="23">
        <f>XLOOKUP(B287,'planificação'!A:A,'planificação'!B:B,"")</f>
      </c>
      <c r="D287" s="11"/>
      <c r="E287" s="3">
        <v>45569.81953703704</v>
      </c>
      <c r="F287" s="4">
        <v>34</v>
      </c>
    </row>
    <row x14ac:dyDescent="0.25" r="288" customHeight="1" ht="18.75">
      <c r="A288" s="1" t="s">
        <v>970</v>
      </c>
      <c r="B288" s="1" t="s">
        <v>119</v>
      </c>
      <c r="C288" s="23">
        <f>XLOOKUP(B288,'planificação'!A:A,'planificação'!B:B,"")</f>
      </c>
      <c r="D288" s="11"/>
      <c r="E288" s="3">
        <v>45426.57747685185</v>
      </c>
      <c r="F288" s="4">
        <v>21</v>
      </c>
    </row>
    <row x14ac:dyDescent="0.25" r="289" customHeight="1" ht="18.75">
      <c r="A289" s="1" t="s">
        <v>1256</v>
      </c>
      <c r="B289" s="1" t="s">
        <v>204</v>
      </c>
      <c r="C289" s="23">
        <f>XLOOKUP(B289,'planificação'!A:A,'planificação'!B:B,"")</f>
      </c>
      <c r="D289" s="11"/>
      <c r="E289" s="3">
        <v>45565.85377314815</v>
      </c>
      <c r="F289" s="4">
        <v>22</v>
      </c>
    </row>
    <row x14ac:dyDescent="0.25" r="290" customHeight="1" ht="18.75">
      <c r="A290" s="1" t="s">
        <v>1336</v>
      </c>
      <c r="B290" s="1" t="s">
        <v>119</v>
      </c>
      <c r="C290" s="23">
        <f>XLOOKUP(B290,'planificação'!A:A,'planificação'!B:B,"")</f>
      </c>
      <c r="D290" s="3">
        <v>45502.73881944444</v>
      </c>
      <c r="E290" s="3">
        <v>45376.58892361111</v>
      </c>
      <c r="F290" s="4">
        <v>2</v>
      </c>
    </row>
    <row x14ac:dyDescent="0.25" r="291" customHeight="1" ht="18.75">
      <c r="A291" s="1" t="s">
        <v>967</v>
      </c>
      <c r="B291" s="1" t="s">
        <v>119</v>
      </c>
      <c r="C291" s="23">
        <f>XLOOKUP(B291,'planificação'!A:A,'planificação'!B:B,"")</f>
      </c>
      <c r="D291" s="11"/>
      <c r="E291" s="3">
        <v>45186.55039351852</v>
      </c>
      <c r="F291" s="4">
        <v>130</v>
      </c>
    </row>
    <row x14ac:dyDescent="0.25" r="292" customHeight="1" ht="18.75">
      <c r="A292" s="1" t="s">
        <v>1222</v>
      </c>
      <c r="B292" s="1" t="s">
        <v>215</v>
      </c>
      <c r="C292" s="23">
        <f>XLOOKUP(B292,'planificação'!A:A,'planificação'!B:B,"")</f>
      </c>
      <c r="D292" s="11"/>
      <c r="E292" s="3">
        <v>45419.79880787037</v>
      </c>
      <c r="F292" s="4">
        <v>67</v>
      </c>
    </row>
    <row x14ac:dyDescent="0.25" r="293" customHeight="1" ht="18.75">
      <c r="A293" s="1" t="s">
        <v>4505</v>
      </c>
      <c r="B293" s="1" t="s">
        <v>119</v>
      </c>
      <c r="C293" s="23">
        <f>XLOOKUP(B293,'planificação'!A:A,'planificação'!B:B,"")</f>
      </c>
      <c r="D293" s="11"/>
      <c r="E293" s="3">
        <v>45349.873078703706</v>
      </c>
      <c r="F293" s="4">
        <v>2</v>
      </c>
    </row>
    <row x14ac:dyDescent="0.25" r="294" customHeight="1" ht="18.75">
      <c r="A294" s="1" t="s">
        <v>522</v>
      </c>
      <c r="B294" s="1" t="s">
        <v>193</v>
      </c>
      <c r="C294" s="23">
        <f>XLOOKUP(B294,'planificação'!A:A,'planificação'!B:B,"")</f>
      </c>
      <c r="D294" s="11"/>
      <c r="E294" s="3">
        <v>45568.86158564815</v>
      </c>
      <c r="F294" s="4">
        <v>3</v>
      </c>
    </row>
    <row x14ac:dyDescent="0.25" r="295" customHeight="1" ht="18.75">
      <c r="A295" s="1" t="s">
        <v>728</v>
      </c>
      <c r="B295" s="1" t="s">
        <v>20</v>
      </c>
      <c r="C295" s="23">
        <f>XLOOKUP(B295,'planificação'!A:A,'planificação'!B:B,"")</f>
      </c>
      <c r="D295" s="11"/>
      <c r="E295" s="3">
        <v>45394.73569444445</v>
      </c>
      <c r="F295" s="4">
        <v>56</v>
      </c>
    </row>
    <row x14ac:dyDescent="0.25" r="296" customHeight="1" ht="18.75">
      <c r="A296" s="1" t="s">
        <v>1562</v>
      </c>
      <c r="B296" s="1" t="s">
        <v>75</v>
      </c>
      <c r="C296" s="23">
        <f>XLOOKUP(B296,'planificação'!A:A,'planificação'!B:B,"")</f>
      </c>
      <c r="D296" s="11"/>
      <c r="E296" s="3">
        <v>45582.710648148146</v>
      </c>
      <c r="F296" s="4">
        <v>4</v>
      </c>
    </row>
    <row x14ac:dyDescent="0.25" r="297" customHeight="1" ht="18.75">
      <c r="A297" s="1" t="s">
        <v>850</v>
      </c>
      <c r="B297" s="1" t="s">
        <v>20</v>
      </c>
      <c r="C297" s="23">
        <f>XLOOKUP(B297,'planificação'!A:A,'planificação'!B:B,"")</f>
      </c>
      <c r="D297" s="3">
        <v>45539.5409375</v>
      </c>
      <c r="E297" s="3">
        <v>45076.80136574074</v>
      </c>
      <c r="F297" s="4">
        <v>27</v>
      </c>
    </row>
    <row x14ac:dyDescent="0.25" r="298" customHeight="1" ht="18.75">
      <c r="A298" s="1" t="s">
        <v>1392</v>
      </c>
      <c r="B298" s="1" t="s">
        <v>119</v>
      </c>
      <c r="C298" s="23">
        <f>XLOOKUP(B298,'planificação'!A:A,'planificação'!B:B,"")</f>
      </c>
      <c r="D298" s="3">
        <v>45539.12935185185</v>
      </c>
      <c r="E298" s="3">
        <v>45453.835486111115</v>
      </c>
      <c r="F298" s="4">
        <v>17</v>
      </c>
    </row>
    <row x14ac:dyDescent="0.25" r="299" customHeight="1" ht="18.75">
      <c r="A299" s="1" t="s">
        <v>1473</v>
      </c>
      <c r="B299" s="1" t="s">
        <v>204</v>
      </c>
      <c r="C299" s="23">
        <f>XLOOKUP(B299,'planificação'!A:A,'planificação'!B:B,"")</f>
      </c>
      <c r="D299" s="11"/>
      <c r="E299" s="3">
        <v>45595.59079861111</v>
      </c>
      <c r="F299" s="4">
        <v>12</v>
      </c>
    </row>
    <row x14ac:dyDescent="0.25" r="300" customHeight="1" ht="18.75">
      <c r="A300" s="1" t="s">
        <v>949</v>
      </c>
      <c r="B300" s="1" t="s">
        <v>223</v>
      </c>
      <c r="C300" s="23">
        <f>XLOOKUP(B300,'planificação'!A:A,'planificação'!B:B,"")</f>
      </c>
      <c r="D300" s="11"/>
      <c r="E300" s="3">
        <v>45511.55604166666</v>
      </c>
      <c r="F300" s="4">
        <v>100</v>
      </c>
    </row>
    <row x14ac:dyDescent="0.25" r="301" customHeight="1" ht="18.75">
      <c r="A301" s="1" t="s">
        <v>923</v>
      </c>
      <c r="B301" s="1" t="s">
        <v>316</v>
      </c>
      <c r="C301" s="23">
        <f>XLOOKUP(B301,'planificação'!A:A,'planificação'!B:B,"")</f>
      </c>
      <c r="D301" s="11"/>
      <c r="E301" s="3">
        <v>45537.63719907407</v>
      </c>
      <c r="F301" s="4">
        <v>11</v>
      </c>
    </row>
    <row x14ac:dyDescent="0.25" r="302" customHeight="1" ht="18.75">
      <c r="A302" s="1" t="s">
        <v>4506</v>
      </c>
      <c r="B302" s="1" t="s">
        <v>316</v>
      </c>
      <c r="C302" s="23">
        <f>XLOOKUP(B302,'planificação'!A:A,'planificação'!B:B,"")</f>
      </c>
      <c r="D302" s="3">
        <v>45569.68832175926</v>
      </c>
      <c r="E302" s="3">
        <v>45463.90987268519</v>
      </c>
      <c r="F302" s="4">
        <v>1</v>
      </c>
    </row>
    <row x14ac:dyDescent="0.25" r="303" customHeight="1" ht="18.75">
      <c r="A303" s="1" t="s">
        <v>621</v>
      </c>
      <c r="B303" s="1" t="s">
        <v>316</v>
      </c>
      <c r="C303" s="23">
        <f>XLOOKUP(B303,'planificação'!A:A,'planificação'!B:B,"")</f>
      </c>
      <c r="D303" s="11"/>
      <c r="E303" s="3">
        <v>45433.61251157407</v>
      </c>
      <c r="F303" s="4">
        <v>99</v>
      </c>
    </row>
    <row x14ac:dyDescent="0.25" r="304" customHeight="1" ht="18.75">
      <c r="A304" s="1" t="s">
        <v>865</v>
      </c>
      <c r="B304" s="1" t="s">
        <v>119</v>
      </c>
      <c r="C304" s="23">
        <f>XLOOKUP(B304,'planificação'!A:A,'planificação'!B:B,"")</f>
      </c>
      <c r="D304" s="11"/>
      <c r="E304" s="3">
        <v>45405.589849537035</v>
      </c>
      <c r="F304" s="4">
        <v>88</v>
      </c>
    </row>
    <row x14ac:dyDescent="0.25" r="305" customHeight="1" ht="18.75">
      <c r="A305" s="1" t="s">
        <v>1296</v>
      </c>
      <c r="B305" s="1" t="s">
        <v>223</v>
      </c>
      <c r="C305" s="23">
        <f>XLOOKUP(B305,'planificação'!A:A,'planificação'!B:B,"")</f>
      </c>
      <c r="D305" s="11"/>
      <c r="E305" s="3">
        <v>45583.94164351852</v>
      </c>
      <c r="F305" s="4">
        <v>8</v>
      </c>
    </row>
    <row x14ac:dyDescent="0.25" r="306" customHeight="1" ht="18.75">
      <c r="A306" s="1" t="s">
        <v>1673</v>
      </c>
      <c r="B306" s="1" t="s">
        <v>237</v>
      </c>
      <c r="C306" s="23">
        <f>XLOOKUP(B306,'planificação'!A:A,'planificação'!B:B,"")</f>
      </c>
      <c r="D306" s="11"/>
      <c r="E306" s="3">
        <v>45562.76494212963</v>
      </c>
      <c r="F306" s="4">
        <v>6</v>
      </c>
    </row>
    <row x14ac:dyDescent="0.25" r="307" customHeight="1" ht="18.75">
      <c r="A307" s="1" t="s">
        <v>1689</v>
      </c>
      <c r="B307" s="1" t="s">
        <v>316</v>
      </c>
      <c r="C307" s="23">
        <f>XLOOKUP(B307,'planificação'!A:A,'planificação'!B:B,"")</f>
      </c>
      <c r="D307" s="11"/>
      <c r="E307" s="3">
        <v>45561.613344907404</v>
      </c>
      <c r="F307" s="4">
        <v>11</v>
      </c>
    </row>
    <row x14ac:dyDescent="0.25" r="308" customHeight="1" ht="18.75">
      <c r="A308" s="1" t="s">
        <v>497</v>
      </c>
      <c r="B308" s="1" t="s">
        <v>223</v>
      </c>
      <c r="C308" s="23">
        <f>XLOOKUP(B308,'planificação'!A:A,'planificação'!B:B,"")</f>
      </c>
      <c r="D308" s="11"/>
      <c r="E308" s="3">
        <v>45544.89150462963</v>
      </c>
      <c r="F308" s="4">
        <v>18</v>
      </c>
    </row>
    <row x14ac:dyDescent="0.25" r="309" customHeight="1" ht="18.75">
      <c r="A309" s="1" t="s">
        <v>927</v>
      </c>
      <c r="B309" s="1" t="s">
        <v>316</v>
      </c>
      <c r="C309" s="23">
        <f>XLOOKUP(B309,'planificação'!A:A,'planificação'!B:B,"")</f>
      </c>
      <c r="D309" s="11"/>
      <c r="E309" s="3">
        <v>45587.613969907405</v>
      </c>
      <c r="F309" s="4">
        <v>7</v>
      </c>
    </row>
    <row x14ac:dyDescent="0.25" r="310" customHeight="1" ht="18.75">
      <c r="A310" s="1" t="s">
        <v>910</v>
      </c>
      <c r="B310" s="1" t="s">
        <v>237</v>
      </c>
      <c r="C310" s="23">
        <f>XLOOKUP(B310,'planificação'!A:A,'planificação'!B:B,"")</f>
      </c>
      <c r="D310" s="11"/>
      <c r="E310" s="3">
        <v>45560.00890046296</v>
      </c>
      <c r="F310" s="4">
        <v>33</v>
      </c>
    </row>
    <row x14ac:dyDescent="0.25" r="311" customHeight="1" ht="18.75">
      <c r="A311" s="1" t="s">
        <v>1719</v>
      </c>
      <c r="B311" s="1" t="s">
        <v>237</v>
      </c>
      <c r="C311" s="23">
        <f>XLOOKUP(B311,'planificação'!A:A,'planificação'!B:B,"")</f>
      </c>
      <c r="D311" s="3">
        <v>45588.80640046296</v>
      </c>
      <c r="E311" s="3">
        <v>45560.01614583333</v>
      </c>
      <c r="F311" s="4">
        <v>7</v>
      </c>
    </row>
    <row x14ac:dyDescent="0.25" r="312" customHeight="1" ht="18.75">
      <c r="A312" s="1" t="s">
        <v>4507</v>
      </c>
      <c r="B312" s="1" t="s">
        <v>119</v>
      </c>
      <c r="C312" s="23">
        <f>XLOOKUP(B312,'planificação'!A:A,'planificação'!B:B,"")</f>
      </c>
      <c r="D312" s="11"/>
      <c r="E312" s="3">
        <v>45340.71326388889</v>
      </c>
      <c r="F312" s="4">
        <v>690</v>
      </c>
    </row>
    <row x14ac:dyDescent="0.25" r="313" customHeight="1" ht="18.75">
      <c r="A313" s="1" t="s">
        <v>774</v>
      </c>
      <c r="B313" s="1" t="s">
        <v>119</v>
      </c>
      <c r="C313" s="23">
        <f>XLOOKUP(B313,'planificação'!A:A,'planificação'!B:B,"")</f>
      </c>
      <c r="D313" s="11"/>
      <c r="E313" s="3">
        <v>45435.80390046296</v>
      </c>
      <c r="F313" s="4">
        <v>121</v>
      </c>
    </row>
    <row x14ac:dyDescent="0.25" r="314" customHeight="1" ht="18.75">
      <c r="A314" s="1" t="s">
        <v>1149</v>
      </c>
      <c r="B314" s="1" t="s">
        <v>193</v>
      </c>
      <c r="C314" s="23">
        <f>XLOOKUP(B314,'planificação'!A:A,'planificação'!B:B,"")</f>
      </c>
      <c r="D314" s="11"/>
      <c r="E314" s="3">
        <v>45463.591875</v>
      </c>
      <c r="F314" s="4">
        <v>39</v>
      </c>
    </row>
    <row x14ac:dyDescent="0.25" r="315" customHeight="1" ht="18.75">
      <c r="A315" s="1" t="s">
        <v>3239</v>
      </c>
      <c r="B315" s="1" t="s">
        <v>316</v>
      </c>
      <c r="C315" s="23">
        <f>XLOOKUP(B315,'planificação'!A:A,'planificação'!B:B,"")</f>
      </c>
      <c r="D315" s="11"/>
      <c r="E315" s="3">
        <v>45541.56487268519</v>
      </c>
      <c r="F315" s="4">
        <v>3</v>
      </c>
    </row>
    <row x14ac:dyDescent="0.25" r="316" customHeight="1" ht="18.75">
      <c r="A316" s="1" t="s">
        <v>1027</v>
      </c>
      <c r="B316" s="1" t="s">
        <v>223</v>
      </c>
      <c r="C316" s="23">
        <f>XLOOKUP(B316,'planificação'!A:A,'planificação'!B:B,"")</f>
      </c>
      <c r="D316" s="11"/>
      <c r="E316" s="3">
        <v>45504.87005787037</v>
      </c>
      <c r="F316" s="4">
        <v>40</v>
      </c>
    </row>
    <row x14ac:dyDescent="0.25" r="317" customHeight="1" ht="18.75">
      <c r="A317" s="1" t="s">
        <v>1107</v>
      </c>
      <c r="B317" s="1" t="s">
        <v>119</v>
      </c>
      <c r="C317" s="23">
        <f>XLOOKUP(B317,'planificação'!A:A,'planificação'!B:B,"")</f>
      </c>
      <c r="D317" s="3">
        <v>45505.645625</v>
      </c>
      <c r="E317" s="3">
        <v>45198.860034722224</v>
      </c>
      <c r="F317" s="4">
        <v>7</v>
      </c>
    </row>
    <row x14ac:dyDescent="0.25" r="318" customHeight="1" ht="18.75">
      <c r="A318" s="1" t="s">
        <v>1573</v>
      </c>
      <c r="B318" s="1" t="s">
        <v>223</v>
      </c>
      <c r="C318" s="23">
        <f>XLOOKUP(B318,'planificação'!A:A,'planificação'!B:B,"")</f>
      </c>
      <c r="D318" s="11"/>
      <c r="E318" s="3">
        <v>45530.96494212963</v>
      </c>
      <c r="F318" s="4">
        <v>9</v>
      </c>
    </row>
    <row x14ac:dyDescent="0.25" r="319" customHeight="1" ht="18.75">
      <c r="A319" s="1" t="s">
        <v>410</v>
      </c>
      <c r="B319" s="1" t="s">
        <v>223</v>
      </c>
      <c r="C319" s="23">
        <f>XLOOKUP(B319,'planificação'!A:A,'planificação'!B:B,"")</f>
      </c>
      <c r="D319" s="11"/>
      <c r="E319" s="3">
        <v>45547.53737268518</v>
      </c>
      <c r="F319" s="4">
        <v>23</v>
      </c>
    </row>
    <row x14ac:dyDescent="0.25" r="320" customHeight="1" ht="18.75">
      <c r="A320" s="1" t="s">
        <v>554</v>
      </c>
      <c r="B320" s="1" t="s">
        <v>223</v>
      </c>
      <c r="C320" s="23">
        <f>XLOOKUP(B320,'planificação'!A:A,'planificação'!B:B,"")</f>
      </c>
      <c r="D320" s="11"/>
      <c r="E320" s="3">
        <v>45156.83304398148</v>
      </c>
      <c r="F320" s="4">
        <v>50</v>
      </c>
    </row>
    <row x14ac:dyDescent="0.25" r="321" customHeight="1" ht="18.75">
      <c r="A321" s="1" t="s">
        <v>480</v>
      </c>
      <c r="B321" s="1" t="s">
        <v>119</v>
      </c>
      <c r="C321" s="23">
        <f>XLOOKUP(B321,'planificação'!A:A,'planificação'!B:B,"")</f>
      </c>
      <c r="D321" s="11"/>
      <c r="E321" s="3">
        <v>45401.6459375</v>
      </c>
      <c r="F321" s="4">
        <v>79</v>
      </c>
    </row>
    <row x14ac:dyDescent="0.25" r="322" customHeight="1" ht="18.75">
      <c r="A322" s="1" t="s">
        <v>1400</v>
      </c>
      <c r="B322" s="1" t="s">
        <v>223</v>
      </c>
      <c r="C322" s="23">
        <f>XLOOKUP(B322,'planificação'!A:A,'planificação'!B:B,"")</f>
      </c>
      <c r="D322" s="11"/>
      <c r="E322" s="3">
        <v>45517.65027777778</v>
      </c>
      <c r="F322" s="4">
        <v>32</v>
      </c>
    </row>
    <row x14ac:dyDescent="0.25" r="323" customHeight="1" ht="18.75">
      <c r="A323" s="1" t="s">
        <v>1232</v>
      </c>
      <c r="B323" s="1" t="s">
        <v>316</v>
      </c>
      <c r="C323" s="23">
        <f>XLOOKUP(B323,'planificação'!A:A,'planificação'!B:B,"")</f>
      </c>
      <c r="D323" s="11"/>
      <c r="E323" s="3">
        <v>45504.75796296296</v>
      </c>
      <c r="F323" s="4">
        <v>113</v>
      </c>
    </row>
    <row x14ac:dyDescent="0.25" r="324" customHeight="1" ht="18.75">
      <c r="A324" s="1" t="s">
        <v>1648</v>
      </c>
      <c r="B324" s="1" t="s">
        <v>119</v>
      </c>
      <c r="C324" s="23">
        <f>XLOOKUP(B324,'planificação'!A:A,'planificação'!B:B,"")</f>
      </c>
      <c r="D324" s="11"/>
      <c r="E324" s="3">
        <v>45538.74706018518</v>
      </c>
      <c r="F324" s="4">
        <v>27</v>
      </c>
    </row>
    <row x14ac:dyDescent="0.25" r="325" customHeight="1" ht="18.75">
      <c r="A325" s="1" t="s">
        <v>1668</v>
      </c>
      <c r="B325" s="1" t="s">
        <v>223</v>
      </c>
      <c r="C325" s="23">
        <f>XLOOKUP(B325,'planificação'!A:A,'planificação'!B:B,"")</f>
      </c>
      <c r="D325" s="3">
        <v>45553.48793981481</v>
      </c>
      <c r="E325" s="3">
        <v>45527.92313657407</v>
      </c>
      <c r="F325" s="4">
        <v>14</v>
      </c>
    </row>
    <row x14ac:dyDescent="0.25" r="326" customHeight="1" ht="18.75">
      <c r="A326" s="1" t="s">
        <v>818</v>
      </c>
      <c r="B326" s="1" t="s">
        <v>20</v>
      </c>
      <c r="C326" s="23">
        <f>XLOOKUP(B326,'planificação'!A:A,'planificação'!B:B,"")</f>
      </c>
      <c r="D326" s="11"/>
      <c r="E326" s="3">
        <v>45553.87988425926</v>
      </c>
      <c r="F326" s="4">
        <v>35</v>
      </c>
    </row>
    <row x14ac:dyDescent="0.25" r="327" customHeight="1" ht="18.75">
      <c r="A327" s="1" t="s">
        <v>1315</v>
      </c>
      <c r="B327" s="1" t="s">
        <v>223</v>
      </c>
      <c r="C327" s="23">
        <f>XLOOKUP(B327,'planificação'!A:A,'planificação'!B:B,"")</f>
      </c>
      <c r="D327" s="11"/>
      <c r="E327" s="3">
        <v>45401.69734953704</v>
      </c>
      <c r="F327" s="4">
        <v>63</v>
      </c>
    </row>
    <row x14ac:dyDescent="0.25" r="328" customHeight="1" ht="18.75">
      <c r="A328" s="1" t="s">
        <v>1651</v>
      </c>
      <c r="B328" s="1" t="s">
        <v>119</v>
      </c>
      <c r="C328" s="23">
        <f>XLOOKUP(B328,'planificação'!A:A,'planificação'!B:B,"")</f>
      </c>
      <c r="D328" s="3">
        <v>45594.20903935185</v>
      </c>
      <c r="E328" s="3">
        <v>45490.84008101852</v>
      </c>
      <c r="F328" s="4">
        <v>4</v>
      </c>
    </row>
    <row x14ac:dyDescent="0.25" r="329" customHeight="1" ht="18.75">
      <c r="A329" s="1" t="s">
        <v>1298</v>
      </c>
      <c r="B329" s="1" t="s">
        <v>223</v>
      </c>
      <c r="C329" s="23">
        <f>XLOOKUP(B329,'planificação'!A:A,'planificação'!B:B,"")</f>
      </c>
      <c r="D329" s="11"/>
      <c r="E329" s="3">
        <v>45497.62820601852</v>
      </c>
      <c r="F329" s="4">
        <v>10</v>
      </c>
    </row>
    <row x14ac:dyDescent="0.25" r="330" customHeight="1" ht="18.75">
      <c r="A330" s="1" t="s">
        <v>786</v>
      </c>
      <c r="B330" s="1" t="s">
        <v>20</v>
      </c>
      <c r="C330" s="23">
        <f>XLOOKUP(B330,'planificação'!A:A,'planificação'!B:B,"")</f>
      </c>
      <c r="D330" s="3">
        <v>45586.51525462963</v>
      </c>
      <c r="E330" s="3">
        <v>45533.75268518519</v>
      </c>
      <c r="F330" s="4">
        <v>30</v>
      </c>
    </row>
    <row x14ac:dyDescent="0.25" r="331" customHeight="1" ht="18.75">
      <c r="A331" s="1" t="s">
        <v>1611</v>
      </c>
      <c r="B331" s="1" t="s">
        <v>223</v>
      </c>
      <c r="C331" s="23">
        <f>XLOOKUP(B331,'planificação'!A:A,'planificação'!B:B,"")</f>
      </c>
      <c r="D331" s="11"/>
      <c r="E331" s="3">
        <v>45504.65758101852</v>
      </c>
      <c r="F331" s="4">
        <v>16</v>
      </c>
    </row>
    <row x14ac:dyDescent="0.25" r="332" customHeight="1" ht="18.75">
      <c r="A332" s="1" t="s">
        <v>1428</v>
      </c>
      <c r="B332" s="1" t="s">
        <v>223</v>
      </c>
      <c r="C332" s="23">
        <f>XLOOKUP(B332,'planificação'!A:A,'planificação'!B:B,"")</f>
      </c>
      <c r="D332" s="11"/>
      <c r="E332" s="3">
        <v>45246.6321875</v>
      </c>
      <c r="F332" s="4">
        <v>29</v>
      </c>
    </row>
    <row x14ac:dyDescent="0.25" r="333" customHeight="1" ht="18.75">
      <c r="A333" s="1" t="s">
        <v>765</v>
      </c>
      <c r="B333" s="1" t="s">
        <v>223</v>
      </c>
      <c r="C333" s="23">
        <f>XLOOKUP(B333,'planificação'!A:A,'planificação'!B:B,"")</f>
      </c>
      <c r="D333" s="11"/>
      <c r="E333" s="3">
        <v>45498.74077546296</v>
      </c>
      <c r="F333" s="4">
        <v>43</v>
      </c>
    </row>
    <row x14ac:dyDescent="0.25" r="334" customHeight="1" ht="18.75">
      <c r="A334" s="1" t="s">
        <v>1325</v>
      </c>
      <c r="B334" s="1" t="s">
        <v>223</v>
      </c>
      <c r="C334" s="23">
        <f>XLOOKUP(B334,'planificação'!A:A,'planificação'!B:B,"")</f>
      </c>
      <c r="D334" s="11"/>
      <c r="E334" s="3">
        <v>45477.77811342593</v>
      </c>
      <c r="F334" s="4">
        <v>73</v>
      </c>
    </row>
    <row x14ac:dyDescent="0.25" r="335" customHeight="1" ht="18.75">
      <c r="A335" s="1" t="s">
        <v>3488</v>
      </c>
      <c r="B335" s="1" t="s">
        <v>119</v>
      </c>
      <c r="C335" s="23">
        <f>XLOOKUP(B335,'planificação'!A:A,'planificação'!B:B,"")</f>
      </c>
      <c r="D335" s="3">
        <v>45588.54047453704</v>
      </c>
      <c r="E335" s="3">
        <v>45524.729479166665</v>
      </c>
      <c r="F335" s="4">
        <v>6</v>
      </c>
    </row>
    <row x14ac:dyDescent="0.25" r="336" customHeight="1" ht="18.75">
      <c r="A336" s="1" t="s">
        <v>1646</v>
      </c>
      <c r="B336" s="1" t="s">
        <v>119</v>
      </c>
      <c r="C336" s="23">
        <f>XLOOKUP(B336,'planificação'!A:A,'planificação'!B:B,"")</f>
      </c>
      <c r="D336" s="11"/>
      <c r="E336" s="3">
        <v>45534.71456018519</v>
      </c>
      <c r="F336" s="4">
        <v>14</v>
      </c>
    </row>
    <row x14ac:dyDescent="0.25" r="337" customHeight="1" ht="18.75">
      <c r="A337" s="1" t="s">
        <v>1284</v>
      </c>
      <c r="B337" s="1" t="s">
        <v>223</v>
      </c>
      <c r="C337" s="23">
        <f>XLOOKUP(B337,'planificação'!A:A,'planificação'!B:B,"")</f>
      </c>
      <c r="D337" s="11"/>
      <c r="E337" s="3">
        <v>45526.656122685185</v>
      </c>
      <c r="F337" s="4">
        <v>51</v>
      </c>
    </row>
    <row x14ac:dyDescent="0.25" r="338" customHeight="1" ht="18.75">
      <c r="A338" s="1" t="s">
        <v>1276</v>
      </c>
      <c r="B338" s="1" t="s">
        <v>223</v>
      </c>
      <c r="C338" s="23">
        <f>XLOOKUP(B338,'planificação'!A:A,'planificação'!B:B,"")</f>
      </c>
      <c r="D338" s="11"/>
      <c r="E338" s="3">
        <v>45377.89869212963</v>
      </c>
      <c r="F338" s="4">
        <v>103</v>
      </c>
    </row>
    <row x14ac:dyDescent="0.25" r="339" customHeight="1" ht="18.75">
      <c r="A339" s="1" t="s">
        <v>4508</v>
      </c>
      <c r="B339" s="1" t="s">
        <v>119</v>
      </c>
      <c r="C339" s="23">
        <f>XLOOKUP(B339,'planificação'!A:A,'planificação'!B:B,"")</f>
      </c>
      <c r="D339" s="11"/>
      <c r="E339" s="3">
        <v>45559.76283564815</v>
      </c>
      <c r="F339" s="4">
        <v>1</v>
      </c>
    </row>
    <row x14ac:dyDescent="0.25" r="340" customHeight="1" ht="18.75">
      <c r="A340" s="1" t="s">
        <v>3023</v>
      </c>
      <c r="B340" s="1" t="s">
        <v>237</v>
      </c>
      <c r="C340" s="23">
        <f>XLOOKUP(B340,'planificação'!A:A,'planificação'!B:B,"")</f>
      </c>
      <c r="D340" s="11"/>
      <c r="E340" s="3">
        <v>45560.756157407406</v>
      </c>
      <c r="F340" s="4">
        <v>4</v>
      </c>
    </row>
    <row x14ac:dyDescent="0.25" r="341" customHeight="1" ht="18.75">
      <c r="A341" s="1" t="s">
        <v>1228</v>
      </c>
      <c r="B341" s="1" t="s">
        <v>75</v>
      </c>
      <c r="C341" s="23">
        <f>XLOOKUP(B341,'planificação'!A:A,'planificação'!B:B,"")</f>
      </c>
      <c r="D341" s="11"/>
      <c r="E341" s="3">
        <v>45533.74321759259</v>
      </c>
      <c r="F341" s="4">
        <v>10</v>
      </c>
    </row>
    <row x14ac:dyDescent="0.25" r="342" customHeight="1" ht="18.75">
      <c r="A342" s="1" t="s">
        <v>795</v>
      </c>
      <c r="B342" s="1" t="s">
        <v>215</v>
      </c>
      <c r="C342" s="23">
        <f>XLOOKUP(B342,'planificação'!A:A,'planificação'!B:B,"")</f>
      </c>
      <c r="D342" s="11"/>
      <c r="E342" s="3">
        <v>45475.53475694444</v>
      </c>
      <c r="F342" s="4">
        <v>54</v>
      </c>
    </row>
    <row x14ac:dyDescent="0.25" r="343" customHeight="1" ht="18.75">
      <c r="A343" s="1" t="s">
        <v>1200</v>
      </c>
      <c r="B343" s="1" t="s">
        <v>75</v>
      </c>
      <c r="C343" s="23">
        <f>XLOOKUP(B343,'planificação'!A:A,'planificação'!B:B,"")</f>
      </c>
      <c r="D343" s="3">
        <v>45525.495046296295</v>
      </c>
      <c r="E343" s="3">
        <v>45497.69466435185</v>
      </c>
      <c r="F343" s="4">
        <v>18</v>
      </c>
    </row>
    <row x14ac:dyDescent="0.25" r="344" customHeight="1" ht="18.75">
      <c r="A344" s="1" t="s">
        <v>1436</v>
      </c>
      <c r="B344" s="1" t="s">
        <v>119</v>
      </c>
      <c r="C344" s="23">
        <f>XLOOKUP(B344,'planificação'!A:A,'planificação'!B:B,"")</f>
      </c>
      <c r="D344" s="11"/>
      <c r="E344" s="3">
        <v>45537.861296296294</v>
      </c>
      <c r="F344" s="4">
        <v>9</v>
      </c>
    </row>
    <row x14ac:dyDescent="0.25" r="345" customHeight="1" ht="18.75">
      <c r="A345" s="1" t="s">
        <v>994</v>
      </c>
      <c r="B345" s="1" t="s">
        <v>193</v>
      </c>
      <c r="C345" s="23">
        <f>XLOOKUP(B345,'planificação'!A:A,'planificação'!B:B,"")</f>
      </c>
      <c r="D345" s="11"/>
      <c r="E345" s="3">
        <v>45525.806967592594</v>
      </c>
      <c r="F345" s="4">
        <v>46</v>
      </c>
    </row>
    <row x14ac:dyDescent="0.25" r="346" customHeight="1" ht="18.75">
      <c r="A346" s="1" t="s">
        <v>1599</v>
      </c>
      <c r="B346" s="1" t="s">
        <v>119</v>
      </c>
      <c r="C346" s="23">
        <f>XLOOKUP(B346,'planificação'!A:A,'planificação'!B:B,"")</f>
      </c>
      <c r="D346" s="11"/>
      <c r="E346" s="3">
        <v>45539.615439814814</v>
      </c>
      <c r="F346" s="4">
        <v>43</v>
      </c>
    </row>
    <row x14ac:dyDescent="0.25" r="347" customHeight="1" ht="18.75">
      <c r="A347" s="1" t="s">
        <v>1582</v>
      </c>
      <c r="B347" s="1" t="s">
        <v>119</v>
      </c>
      <c r="C347" s="23">
        <f>XLOOKUP(B347,'planificação'!A:A,'planificação'!B:B,"")</f>
      </c>
      <c r="D347" s="11"/>
      <c r="E347" s="3">
        <v>45539.87363425926</v>
      </c>
      <c r="F347" s="4">
        <v>22</v>
      </c>
    </row>
    <row x14ac:dyDescent="0.25" r="348" customHeight="1" ht="18.75">
      <c r="A348" s="1" t="s">
        <v>792</v>
      </c>
      <c r="B348" s="1" t="s">
        <v>316</v>
      </c>
      <c r="C348" s="23">
        <f>XLOOKUP(B348,'planificação'!A:A,'planificação'!B:B,"")</f>
      </c>
      <c r="D348" s="11"/>
      <c r="E348" s="3">
        <v>45440.61210648148</v>
      </c>
      <c r="F348" s="4">
        <v>7</v>
      </c>
    </row>
    <row x14ac:dyDescent="0.25" r="349" customHeight="1" ht="18.75">
      <c r="A349" s="1" t="s">
        <v>883</v>
      </c>
      <c r="B349" s="1" t="s">
        <v>204</v>
      </c>
      <c r="C349" s="23">
        <f>XLOOKUP(B349,'planificação'!A:A,'planificação'!B:B,"")</f>
      </c>
      <c r="D349" s="11"/>
      <c r="E349" s="3">
        <v>45573.617743055554</v>
      </c>
      <c r="F349" s="4">
        <v>38</v>
      </c>
    </row>
    <row x14ac:dyDescent="0.25" r="350" customHeight="1" ht="18.75">
      <c r="A350" s="1" t="s">
        <v>1286</v>
      </c>
      <c r="B350" s="1" t="s">
        <v>223</v>
      </c>
      <c r="C350" s="23">
        <f>XLOOKUP(B350,'planificação'!A:A,'planificação'!B:B,"")</f>
      </c>
      <c r="D350" s="11"/>
      <c r="E350" s="3">
        <v>45546.93798611111</v>
      </c>
      <c r="F350" s="4">
        <v>11</v>
      </c>
    </row>
    <row x14ac:dyDescent="0.25" r="351" customHeight="1" ht="18.75">
      <c r="A351" s="1" t="s">
        <v>1022</v>
      </c>
      <c r="B351" s="1" t="s">
        <v>193</v>
      </c>
      <c r="C351" s="23">
        <f>XLOOKUP(B351,'planificação'!A:A,'planificação'!B:B,"")</f>
      </c>
      <c r="D351" s="11"/>
      <c r="E351" s="3">
        <v>45209.71905092592</v>
      </c>
      <c r="F351" s="4">
        <v>21</v>
      </c>
    </row>
    <row x14ac:dyDescent="0.25" r="352" customHeight="1" ht="18.75">
      <c r="A352" s="1" t="s">
        <v>1587</v>
      </c>
      <c r="B352" s="1" t="s">
        <v>119</v>
      </c>
      <c r="C352" s="23">
        <f>XLOOKUP(B352,'planificação'!A:A,'planificação'!B:B,"")</f>
      </c>
      <c r="D352" s="11"/>
      <c r="E352" s="3">
        <v>45219.609930555554</v>
      </c>
      <c r="F352" s="4">
        <v>16</v>
      </c>
    </row>
    <row x14ac:dyDescent="0.25" r="353" customHeight="1" ht="18.75">
      <c r="A353" s="1" t="s">
        <v>1196</v>
      </c>
      <c r="B353" s="1" t="s">
        <v>223</v>
      </c>
      <c r="C353" s="23">
        <f>XLOOKUP(B353,'planificação'!A:A,'planificação'!B:B,"")</f>
      </c>
      <c r="D353" s="11"/>
      <c r="E353" s="3">
        <v>45477.60612268518</v>
      </c>
      <c r="F353" s="4">
        <v>57</v>
      </c>
    </row>
    <row x14ac:dyDescent="0.25" r="354" customHeight="1" ht="18.75">
      <c r="A354" s="1" t="s">
        <v>849</v>
      </c>
      <c r="B354" s="1" t="s">
        <v>237</v>
      </c>
      <c r="C354" s="23">
        <f>XLOOKUP(B354,'planificação'!A:A,'planificação'!B:B,"")</f>
      </c>
      <c r="D354" s="11"/>
      <c r="E354" s="3">
        <v>45428.81859953704</v>
      </c>
      <c r="F354" s="4">
        <v>52</v>
      </c>
    </row>
    <row x14ac:dyDescent="0.25" r="355" customHeight="1" ht="18.75">
      <c r="A355" s="1" t="s">
        <v>718</v>
      </c>
      <c r="B355" s="1" t="s">
        <v>119</v>
      </c>
      <c r="C355" s="23">
        <f>XLOOKUP(B355,'planificação'!A:A,'planificação'!B:B,"")</f>
      </c>
      <c r="D355" s="11"/>
      <c r="E355" s="3">
        <v>45154.74283564815</v>
      </c>
      <c r="F355" s="4">
        <v>233</v>
      </c>
    </row>
    <row x14ac:dyDescent="0.25" r="356" customHeight="1" ht="18.75">
      <c r="A356" s="1" t="s">
        <v>1456</v>
      </c>
      <c r="B356" s="1" t="s">
        <v>223</v>
      </c>
      <c r="C356" s="23">
        <f>XLOOKUP(B356,'planificação'!A:A,'planificação'!B:B,"")</f>
      </c>
      <c r="D356" s="11"/>
      <c r="E356" s="3">
        <v>45503.76462962963</v>
      </c>
      <c r="F356" s="4">
        <v>22</v>
      </c>
    </row>
    <row x14ac:dyDescent="0.25" r="357" customHeight="1" ht="18.75">
      <c r="A357" s="1" t="s">
        <v>1378</v>
      </c>
      <c r="B357" s="1" t="s">
        <v>223</v>
      </c>
      <c r="C357" s="23">
        <f>XLOOKUP(B357,'planificação'!A:A,'planificação'!B:B,"")</f>
      </c>
      <c r="D357" s="11"/>
      <c r="E357" s="3">
        <v>45568.844375</v>
      </c>
      <c r="F357" s="4">
        <v>20</v>
      </c>
    </row>
    <row x14ac:dyDescent="0.25" r="358" customHeight="1" ht="18.75">
      <c r="A358" s="1" t="s">
        <v>877</v>
      </c>
      <c r="B358" s="1" t="s">
        <v>119</v>
      </c>
      <c r="C358" s="23">
        <f>XLOOKUP(B358,'planificação'!A:A,'planificação'!B:B,"")</f>
      </c>
      <c r="D358" s="11"/>
      <c r="E358" s="3">
        <v>45439.68090277778</v>
      </c>
      <c r="F358" s="4">
        <v>179</v>
      </c>
    </row>
    <row x14ac:dyDescent="0.25" r="359" customHeight="1" ht="18.75">
      <c r="A359" s="1" t="s">
        <v>3045</v>
      </c>
      <c r="B359" s="1" t="s">
        <v>237</v>
      </c>
      <c r="C359" s="23">
        <f>XLOOKUP(B359,'planificação'!A:A,'planificação'!B:B,"")</f>
      </c>
      <c r="D359" s="11"/>
      <c r="E359" s="3">
        <v>45561.71346064815</v>
      </c>
      <c r="F359" s="4">
        <v>19</v>
      </c>
    </row>
    <row x14ac:dyDescent="0.25" r="360" customHeight="1" ht="18.75">
      <c r="A360" s="1" t="s">
        <v>1252</v>
      </c>
      <c r="B360" s="1" t="s">
        <v>119</v>
      </c>
      <c r="C360" s="23">
        <f>XLOOKUP(B360,'planificação'!A:A,'planificação'!B:B,"")</f>
      </c>
      <c r="D360" s="3">
        <v>45560.51515046296</v>
      </c>
      <c r="E360" s="3">
        <v>45236.55159722222</v>
      </c>
      <c r="F360" s="4">
        <v>43</v>
      </c>
    </row>
    <row x14ac:dyDescent="0.25" r="361" customHeight="1" ht="18.75">
      <c r="A361" s="1" t="s">
        <v>838</v>
      </c>
      <c r="B361" s="1" t="s">
        <v>119</v>
      </c>
      <c r="C361" s="23">
        <f>XLOOKUP(B361,'planificação'!A:A,'planificação'!B:B,"")</f>
      </c>
      <c r="D361" s="3">
        <v>45512.49769675926</v>
      </c>
      <c r="E361" s="3">
        <v>45477.82974537037</v>
      </c>
      <c r="F361" s="4">
        <v>10</v>
      </c>
    </row>
    <row x14ac:dyDescent="0.25" r="362" customHeight="1" ht="18.75">
      <c r="A362" s="1" t="s">
        <v>998</v>
      </c>
      <c r="B362" s="1" t="s">
        <v>20</v>
      </c>
      <c r="C362" s="23">
        <f>XLOOKUP(B362,'planificação'!A:A,'planificação'!B:B,"")</f>
      </c>
      <c r="D362" s="11"/>
      <c r="E362" s="3">
        <v>45328.61971064815</v>
      </c>
      <c r="F362" s="4">
        <v>3</v>
      </c>
    </row>
    <row x14ac:dyDescent="0.25" r="363" customHeight="1" ht="18.75">
      <c r="A363" s="1" t="s">
        <v>1703</v>
      </c>
      <c r="B363" s="1" t="s">
        <v>119</v>
      </c>
      <c r="C363" s="23">
        <f>XLOOKUP(B363,'planificação'!A:A,'planificação'!B:B,"")</f>
      </c>
      <c r="D363" s="11"/>
      <c r="E363" s="3">
        <v>45224.76322916667</v>
      </c>
      <c r="F363" s="4">
        <v>15</v>
      </c>
    </row>
    <row x14ac:dyDescent="0.25" r="364" customHeight="1" ht="18.75">
      <c r="A364" s="1" t="s">
        <v>1447</v>
      </c>
      <c r="B364" s="1" t="s">
        <v>223</v>
      </c>
      <c r="C364" s="23">
        <f>XLOOKUP(B364,'planificação'!A:A,'planificação'!B:B,"")</f>
      </c>
      <c r="D364" s="11"/>
      <c r="E364" s="3">
        <v>45394.60083333333</v>
      </c>
      <c r="F364" s="4">
        <v>26</v>
      </c>
    </row>
    <row x14ac:dyDescent="0.25" r="365" customHeight="1" ht="18.75">
      <c r="A365" s="1" t="s">
        <v>1426</v>
      </c>
      <c r="B365" s="1" t="s">
        <v>204</v>
      </c>
      <c r="C365" s="23">
        <f>XLOOKUP(B365,'planificação'!A:A,'planificação'!B:B,"")</f>
      </c>
      <c r="D365" s="11"/>
      <c r="E365" s="3">
        <v>45574.772314814814</v>
      </c>
      <c r="F365" s="4">
        <v>10</v>
      </c>
    </row>
    <row x14ac:dyDescent="0.25" r="366" customHeight="1" ht="18.75">
      <c r="A366" s="1" t="s">
        <v>789</v>
      </c>
      <c r="B366" s="1" t="s">
        <v>75</v>
      </c>
      <c r="C366" s="23">
        <f>XLOOKUP(B366,'planificação'!A:A,'planificação'!B:B,"")</f>
      </c>
      <c r="D366" s="11"/>
      <c r="E366" s="3">
        <v>45565.85376157407</v>
      </c>
      <c r="F366" s="4">
        <v>7</v>
      </c>
    </row>
    <row x14ac:dyDescent="0.25" r="367" customHeight="1" ht="18.75">
      <c r="A367" s="1" t="s">
        <v>960</v>
      </c>
      <c r="B367" s="1" t="s">
        <v>316</v>
      </c>
      <c r="C367" s="23">
        <f>XLOOKUP(B367,'planificação'!A:A,'planificação'!B:B,"")</f>
      </c>
      <c r="D367" s="11"/>
      <c r="E367" s="3">
        <v>45512.66265046296</v>
      </c>
      <c r="F367" s="4">
        <v>78</v>
      </c>
    </row>
    <row x14ac:dyDescent="0.25" r="368" customHeight="1" ht="18.75">
      <c r="A368" s="1" t="s">
        <v>969</v>
      </c>
      <c r="B368" s="1" t="s">
        <v>119</v>
      </c>
      <c r="C368" s="23">
        <f>XLOOKUP(B368,'planificação'!A:A,'planificação'!B:B,"")</f>
      </c>
      <c r="D368" s="11"/>
      <c r="E368" s="3">
        <v>45390.76090277778</v>
      </c>
      <c r="F368" s="4">
        <v>7</v>
      </c>
    </row>
    <row x14ac:dyDescent="0.25" r="369" customHeight="1" ht="18.75">
      <c r="A369" s="1" t="s">
        <v>1628</v>
      </c>
      <c r="B369" s="1" t="s">
        <v>119</v>
      </c>
      <c r="C369" s="23">
        <f>XLOOKUP(B369,'planificação'!A:A,'planificação'!B:B,"")</f>
      </c>
      <c r="D369" s="11"/>
      <c r="E369" s="3">
        <v>45548.72545138889</v>
      </c>
      <c r="F369" s="4">
        <v>11</v>
      </c>
    </row>
    <row x14ac:dyDescent="0.25" r="370" customHeight="1" ht="18.75">
      <c r="A370" s="1" t="s">
        <v>694</v>
      </c>
      <c r="B370" s="1" t="s">
        <v>119</v>
      </c>
      <c r="C370" s="23">
        <f>XLOOKUP(B370,'planificação'!A:A,'planificação'!B:B,"")</f>
      </c>
      <c r="D370" s="3">
        <v>45574.942407407405</v>
      </c>
      <c r="E370" s="3">
        <v>45502.04292824074</v>
      </c>
      <c r="F370" s="4">
        <v>9</v>
      </c>
    </row>
    <row x14ac:dyDescent="0.25" r="371" customHeight="1" ht="18.75">
      <c r="A371" s="1" t="s">
        <v>1148</v>
      </c>
      <c r="B371" s="1" t="s">
        <v>119</v>
      </c>
      <c r="C371" s="23">
        <f>XLOOKUP(B371,'planificação'!A:A,'planificação'!B:B,"")</f>
      </c>
      <c r="D371" s="11"/>
      <c r="E371" s="3">
        <v>45406.713171296295</v>
      </c>
      <c r="F371" s="4">
        <v>113</v>
      </c>
    </row>
    <row x14ac:dyDescent="0.25" r="372" customHeight="1" ht="18.75">
      <c r="A372" s="1" t="s">
        <v>1126</v>
      </c>
      <c r="B372" s="1" t="s">
        <v>119</v>
      </c>
      <c r="C372" s="23">
        <f>XLOOKUP(B372,'planificação'!A:A,'planificação'!B:B,"")</f>
      </c>
      <c r="D372" s="11"/>
      <c r="E372" s="3">
        <v>45345.80510416667</v>
      </c>
      <c r="F372" s="4">
        <v>34</v>
      </c>
    </row>
    <row x14ac:dyDescent="0.25" r="373" customHeight="1" ht="18.75">
      <c r="A373" s="1" t="s">
        <v>1138</v>
      </c>
      <c r="B373" s="1" t="s">
        <v>204</v>
      </c>
      <c r="C373" s="23">
        <f>XLOOKUP(B373,'planificação'!A:A,'planificação'!B:B,"")</f>
      </c>
      <c r="D373" s="11"/>
      <c r="E373" s="3">
        <v>45582.55428240741</v>
      </c>
      <c r="F373" s="4">
        <v>14</v>
      </c>
    </row>
    <row x14ac:dyDescent="0.25" r="374" customHeight="1" ht="18.75">
      <c r="A374" s="1" t="s">
        <v>1237</v>
      </c>
      <c r="B374" s="1" t="s">
        <v>20</v>
      </c>
      <c r="C374" s="23">
        <f>XLOOKUP(B374,'planificação'!A:A,'planificação'!B:B,"")</f>
      </c>
      <c r="D374" s="3">
        <v>45473.7971875</v>
      </c>
      <c r="E374" s="3">
        <v>45267.59168981481</v>
      </c>
      <c r="F374" s="4">
        <v>1</v>
      </c>
    </row>
    <row x14ac:dyDescent="0.25" r="375" customHeight="1" ht="18.75">
      <c r="A375" s="1" t="s">
        <v>1375</v>
      </c>
      <c r="B375" s="1" t="s">
        <v>119</v>
      </c>
      <c r="C375" s="23">
        <f>XLOOKUP(B375,'planificação'!A:A,'planificação'!B:B,"")</f>
      </c>
      <c r="D375" s="11"/>
      <c r="E375" s="3">
        <v>45397.86193287037</v>
      </c>
      <c r="F375" s="4">
        <v>27</v>
      </c>
    </row>
    <row x14ac:dyDescent="0.25" r="376" customHeight="1" ht="18.75">
      <c r="A376" s="1" t="s">
        <v>758</v>
      </c>
      <c r="B376" s="1" t="s">
        <v>119</v>
      </c>
      <c r="C376" s="23">
        <f>XLOOKUP(B376,'planificação'!A:A,'planificação'!B:B,"")</f>
      </c>
      <c r="D376" s="11"/>
      <c r="E376" s="3">
        <v>45420.74679398148</v>
      </c>
      <c r="F376" s="4">
        <v>12</v>
      </c>
    </row>
    <row x14ac:dyDescent="0.25" r="377" customHeight="1" ht="18.75">
      <c r="A377" s="1" t="s">
        <v>1521</v>
      </c>
      <c r="B377" s="1" t="s">
        <v>223</v>
      </c>
      <c r="C377" s="23">
        <f>XLOOKUP(B377,'planificação'!A:A,'planificação'!B:B,"")</f>
      </c>
      <c r="D377" s="11"/>
      <c r="E377" s="3">
        <v>45558.65355324074</v>
      </c>
      <c r="F377" s="4">
        <v>29</v>
      </c>
    </row>
    <row x14ac:dyDescent="0.25" r="378" customHeight="1" ht="18.75">
      <c r="A378" s="1" t="s">
        <v>1312</v>
      </c>
      <c r="B378" s="1" t="s">
        <v>37</v>
      </c>
      <c r="C378" s="23">
        <f>XLOOKUP(B378,'planificação'!A:A,'planificação'!B:B,"")</f>
      </c>
      <c r="D378" s="11"/>
      <c r="E378" s="3">
        <v>45567.57429398148</v>
      </c>
      <c r="F378" s="4">
        <v>12</v>
      </c>
    </row>
    <row x14ac:dyDescent="0.25" r="379" customHeight="1" ht="18.75">
      <c r="A379" s="1" t="s">
        <v>1082</v>
      </c>
      <c r="B379" s="1" t="s">
        <v>119</v>
      </c>
      <c r="C379" s="23">
        <f>XLOOKUP(B379,'planificação'!A:A,'planificação'!B:B,"")</f>
      </c>
      <c r="D379" s="11"/>
      <c r="E379" s="3">
        <v>45196.77364583333</v>
      </c>
      <c r="F379" s="4">
        <v>24</v>
      </c>
    </row>
    <row x14ac:dyDescent="0.25" r="380" customHeight="1" ht="18.75">
      <c r="A380" s="1" t="s">
        <v>1589</v>
      </c>
      <c r="B380" s="1" t="s">
        <v>237</v>
      </c>
      <c r="C380" s="23">
        <f>XLOOKUP(B380,'planificação'!A:A,'planificação'!B:B,"")</f>
      </c>
      <c r="D380" s="11"/>
      <c r="E380" s="3">
        <v>45562.90390046296</v>
      </c>
      <c r="F380" s="4">
        <v>8</v>
      </c>
    </row>
    <row x14ac:dyDescent="0.25" r="381" customHeight="1" ht="18.75">
      <c r="A381" s="1" t="s">
        <v>1120</v>
      </c>
      <c r="B381" s="1" t="s">
        <v>119</v>
      </c>
      <c r="C381" s="23">
        <f>XLOOKUP(B381,'planificação'!A:A,'planificação'!B:B,"")</f>
      </c>
      <c r="D381" s="3">
        <v>45552.95974537037</v>
      </c>
      <c r="E381" s="3">
        <v>45194.70175925926</v>
      </c>
      <c r="F381" s="4">
        <v>30</v>
      </c>
    </row>
    <row x14ac:dyDescent="0.25" r="382" customHeight="1" ht="18.75">
      <c r="A382" s="1" t="s">
        <v>1708</v>
      </c>
      <c r="B382" s="1" t="s">
        <v>119</v>
      </c>
      <c r="C382" s="23">
        <f>XLOOKUP(B382,'planificação'!A:A,'planificação'!B:B,"")</f>
      </c>
      <c r="D382" s="11"/>
      <c r="E382" s="3">
        <v>45363.87116898148</v>
      </c>
      <c r="F382" s="4">
        <v>25</v>
      </c>
    </row>
    <row x14ac:dyDescent="0.25" r="383" customHeight="1" ht="18.75">
      <c r="A383" s="1" t="s">
        <v>1581</v>
      </c>
      <c r="B383" s="1" t="s">
        <v>223</v>
      </c>
      <c r="C383" s="23">
        <f>XLOOKUP(B383,'planificação'!A:A,'planificação'!B:B,"")</f>
      </c>
      <c r="D383" s="11"/>
      <c r="E383" s="3">
        <v>45486.116261574076</v>
      </c>
      <c r="F383" s="4">
        <v>21</v>
      </c>
    </row>
    <row x14ac:dyDescent="0.25" r="384" customHeight="1" ht="18.75">
      <c r="A384" s="1" t="s">
        <v>1067</v>
      </c>
      <c r="B384" s="1" t="s">
        <v>119</v>
      </c>
      <c r="C384" s="23">
        <f>XLOOKUP(B384,'planificação'!A:A,'planificação'!B:B,"")</f>
      </c>
      <c r="D384" s="11"/>
      <c r="E384" s="3">
        <v>45363.71934027778</v>
      </c>
      <c r="F384" s="4">
        <v>82</v>
      </c>
    </row>
    <row x14ac:dyDescent="0.25" r="385" customHeight="1" ht="18.75">
      <c r="A385" s="1" t="s">
        <v>1308</v>
      </c>
      <c r="B385" s="1" t="s">
        <v>237</v>
      </c>
      <c r="C385" s="23">
        <f>XLOOKUP(B385,'planificação'!A:A,'planificação'!B:B,"")</f>
      </c>
      <c r="D385" s="11"/>
      <c r="E385" s="3">
        <v>45338.78579861111</v>
      </c>
      <c r="F385" s="4">
        <v>69</v>
      </c>
    </row>
    <row x14ac:dyDescent="0.25" r="386" customHeight="1" ht="18.75">
      <c r="A386" s="1" t="s">
        <v>1545</v>
      </c>
      <c r="B386" s="1" t="s">
        <v>223</v>
      </c>
      <c r="C386" s="23">
        <f>XLOOKUP(B386,'planificação'!A:A,'planificação'!B:B,"")</f>
      </c>
      <c r="D386" s="11"/>
      <c r="E386" s="3">
        <v>45510.77261574074</v>
      </c>
      <c r="F386" s="4">
        <v>30</v>
      </c>
    </row>
    <row x14ac:dyDescent="0.25" r="387" customHeight="1" ht="18.75">
      <c r="A387" s="1" t="s">
        <v>1643</v>
      </c>
      <c r="B387" s="1" t="s">
        <v>20</v>
      </c>
      <c r="C387" s="23">
        <f>XLOOKUP(B387,'planificação'!A:A,'planificação'!B:B,"")</f>
      </c>
      <c r="D387" s="3">
        <v>45594.61620370371</v>
      </c>
      <c r="E387" s="3">
        <v>45356.72153935185</v>
      </c>
      <c r="F387" s="4">
        <v>27</v>
      </c>
    </row>
    <row x14ac:dyDescent="0.25" r="388" customHeight="1" ht="18.75">
      <c r="A388" s="1" t="s">
        <v>909</v>
      </c>
      <c r="B388" s="1" t="s">
        <v>223</v>
      </c>
      <c r="C388" s="23">
        <f>XLOOKUP(B388,'planificação'!A:A,'planificação'!B:B,"")</f>
      </c>
      <c r="D388" s="3">
        <v>45581.85173611111</v>
      </c>
      <c r="E388" s="3">
        <v>45506.69366898148</v>
      </c>
      <c r="F388" s="4">
        <v>78</v>
      </c>
    </row>
    <row x14ac:dyDescent="0.25" r="389" customHeight="1" ht="18.75">
      <c r="A389" s="1" t="s">
        <v>961</v>
      </c>
      <c r="B389" s="1" t="s">
        <v>316</v>
      </c>
      <c r="C389" s="23">
        <f>XLOOKUP(B389,'planificação'!A:A,'planificação'!B:B,"")</f>
      </c>
      <c r="D389" s="3">
        <v>45492.31711805556</v>
      </c>
      <c r="E389" s="3">
        <v>45405.83045138889</v>
      </c>
      <c r="F389" s="4">
        <v>29</v>
      </c>
    </row>
    <row x14ac:dyDescent="0.25" r="390" customHeight="1" ht="18.75">
      <c r="A390" s="1" t="s">
        <v>1112</v>
      </c>
      <c r="B390" s="1" t="s">
        <v>223</v>
      </c>
      <c r="C390" s="23">
        <f>XLOOKUP(B390,'planificação'!A:A,'planificação'!B:B,"")</f>
      </c>
      <c r="D390" s="11"/>
      <c r="E390" s="3">
        <v>45492.778449074074</v>
      </c>
      <c r="F390" s="4">
        <v>60</v>
      </c>
    </row>
    <row x14ac:dyDescent="0.25" r="391" customHeight="1" ht="18.75">
      <c r="A391" s="1" t="s">
        <v>1301</v>
      </c>
      <c r="B391" s="1" t="s">
        <v>119</v>
      </c>
      <c r="C391" s="23">
        <f>XLOOKUP(B391,'planificação'!A:A,'planificação'!B:B,"")</f>
      </c>
      <c r="D391" s="11"/>
      <c r="E391" s="3">
        <v>45504.90148148148</v>
      </c>
      <c r="F391" s="4">
        <v>8</v>
      </c>
    </row>
    <row x14ac:dyDescent="0.25" r="392" customHeight="1" ht="18.75">
      <c r="A392" s="1" t="s">
        <v>1059</v>
      </c>
      <c r="B392" s="1" t="s">
        <v>20</v>
      </c>
      <c r="C392" s="23">
        <f>XLOOKUP(B392,'planificação'!A:A,'planificação'!B:B,"")</f>
      </c>
      <c r="D392" s="3">
        <v>45589.82599537037</v>
      </c>
      <c r="E392" s="3">
        <v>45560.75017361111</v>
      </c>
      <c r="F392" s="4">
        <v>13</v>
      </c>
    </row>
    <row x14ac:dyDescent="0.25" r="393" customHeight="1" ht="18.75">
      <c r="A393" s="1" t="s">
        <v>825</v>
      </c>
      <c r="B393" s="1" t="s">
        <v>20</v>
      </c>
      <c r="C393" s="23">
        <f>XLOOKUP(B393,'planificação'!A:A,'planificação'!B:B,"")</f>
      </c>
      <c r="D393" s="3">
        <v>45480.01322916667</v>
      </c>
      <c r="E393" s="3">
        <v>45365.5984837963</v>
      </c>
      <c r="F393" s="4">
        <v>14</v>
      </c>
    </row>
    <row x14ac:dyDescent="0.25" r="394" customHeight="1" ht="18.75">
      <c r="A394" s="1" t="s">
        <v>1446</v>
      </c>
      <c r="B394" s="1" t="s">
        <v>173</v>
      </c>
      <c r="C394" s="23">
        <f>XLOOKUP(B394,'planificação'!A:A,'planificação'!B:B,"")</f>
      </c>
      <c r="D394" s="11"/>
      <c r="E394" s="3">
        <v>45587.74898148148</v>
      </c>
      <c r="F394" s="4">
        <v>5</v>
      </c>
    </row>
    <row x14ac:dyDescent="0.25" r="395" customHeight="1" ht="18.75">
      <c r="A395" s="1" t="s">
        <v>1031</v>
      </c>
      <c r="B395" s="1" t="s">
        <v>223</v>
      </c>
      <c r="C395" s="23">
        <f>XLOOKUP(B395,'planificação'!A:A,'planificação'!B:B,"")</f>
      </c>
      <c r="D395" s="11"/>
      <c r="E395" s="3">
        <v>45492.81922453704</v>
      </c>
      <c r="F395" s="4">
        <v>49</v>
      </c>
    </row>
    <row x14ac:dyDescent="0.25" r="396" customHeight="1" ht="18.75">
      <c r="A396" s="1" t="s">
        <v>1617</v>
      </c>
      <c r="B396" s="1" t="s">
        <v>223</v>
      </c>
      <c r="C396" s="23">
        <f>XLOOKUP(B396,'planificação'!A:A,'planificação'!B:B,"")</f>
      </c>
      <c r="D396" s="11"/>
      <c r="E396" s="3">
        <v>45538.61869212963</v>
      </c>
      <c r="F396" s="4">
        <v>11</v>
      </c>
    </row>
    <row x14ac:dyDescent="0.25" r="397" customHeight="1" ht="18.75">
      <c r="A397" s="1" t="s">
        <v>747</v>
      </c>
      <c r="B397" s="1" t="s">
        <v>193</v>
      </c>
      <c r="C397" s="23">
        <f>XLOOKUP(B397,'planificação'!A:A,'planificação'!B:B,"")</f>
      </c>
      <c r="D397" s="11"/>
      <c r="E397" s="3">
        <v>45315.76449074074</v>
      </c>
      <c r="F397" s="4">
        <v>131</v>
      </c>
    </row>
    <row x14ac:dyDescent="0.25" r="398" customHeight="1" ht="18.75">
      <c r="A398" s="1" t="s">
        <v>432</v>
      </c>
      <c r="B398" s="1" t="s">
        <v>20</v>
      </c>
      <c r="C398" s="23">
        <f>XLOOKUP(B398,'planificação'!A:A,'planificação'!B:B,"")</f>
      </c>
      <c r="D398" s="3">
        <v>45554.17482638889</v>
      </c>
      <c r="E398" s="3">
        <v>45407.55465277778</v>
      </c>
      <c r="F398" s="4">
        <v>10</v>
      </c>
    </row>
    <row x14ac:dyDescent="0.25" r="399" customHeight="1" ht="18.75">
      <c r="A399" s="1" t="s">
        <v>1079</v>
      </c>
      <c r="B399" s="1" t="s">
        <v>173</v>
      </c>
      <c r="C399" s="23">
        <f>XLOOKUP(B399,'planificação'!A:A,'planificação'!B:B,"")</f>
      </c>
      <c r="D399" s="11"/>
      <c r="E399" s="3">
        <v>45581.59657407407</v>
      </c>
      <c r="F399" s="4">
        <v>5</v>
      </c>
    </row>
    <row x14ac:dyDescent="0.25" r="400" customHeight="1" ht="18.75">
      <c r="A400" s="1" t="s">
        <v>1469</v>
      </c>
      <c r="B400" s="1" t="s">
        <v>119</v>
      </c>
      <c r="C400" s="23">
        <f>XLOOKUP(B400,'planificação'!A:A,'planificação'!B:B,"")</f>
      </c>
      <c r="D400" s="3">
        <v>45548.23670138889</v>
      </c>
      <c r="E400" s="3">
        <v>45231.79677083333</v>
      </c>
      <c r="F400" s="4">
        <v>7</v>
      </c>
    </row>
    <row x14ac:dyDescent="0.25" r="401" customHeight="1" ht="18.75">
      <c r="A401" s="1" t="s">
        <v>1504</v>
      </c>
      <c r="B401" s="1" t="s">
        <v>173</v>
      </c>
      <c r="C401" s="23">
        <f>XLOOKUP(B401,'planificação'!A:A,'planificação'!B:B,"")</f>
      </c>
      <c r="D401" s="11"/>
      <c r="E401" s="3">
        <v>45585.70452546296</v>
      </c>
      <c r="F401" s="4">
        <v>9</v>
      </c>
    </row>
    <row x14ac:dyDescent="0.25" r="402" customHeight="1" ht="18.75">
      <c r="A402" s="1" t="s">
        <v>1152</v>
      </c>
      <c r="B402" s="1" t="s">
        <v>119</v>
      </c>
      <c r="C402" s="23">
        <f>XLOOKUP(B402,'planificação'!A:A,'planificação'!B:B,"")</f>
      </c>
      <c r="D402" s="11"/>
      <c r="E402" s="3">
        <v>45568.79871527778</v>
      </c>
      <c r="F402" s="4">
        <v>71</v>
      </c>
    </row>
    <row x14ac:dyDescent="0.25" r="403" customHeight="1" ht="18.75">
      <c r="A403" s="1" t="s">
        <v>993</v>
      </c>
      <c r="B403" s="1" t="s">
        <v>223</v>
      </c>
      <c r="C403" s="23">
        <f>XLOOKUP(B403,'planificação'!A:A,'planificação'!B:B,"")</f>
      </c>
      <c r="D403" s="11"/>
      <c r="E403" s="3">
        <v>45534.740891203706</v>
      </c>
      <c r="F403" s="4">
        <v>22</v>
      </c>
    </row>
    <row x14ac:dyDescent="0.25" r="404" customHeight="1" ht="18.75">
      <c r="A404" s="1" t="s">
        <v>1093</v>
      </c>
      <c r="B404" s="1" t="s">
        <v>119</v>
      </c>
      <c r="C404" s="23">
        <f>XLOOKUP(B404,'planificação'!A:A,'planificação'!B:B,"")</f>
      </c>
      <c r="D404" s="11"/>
      <c r="E404" s="3">
        <v>45576.75230324074</v>
      </c>
      <c r="F404" s="4">
        <v>9</v>
      </c>
    </row>
    <row x14ac:dyDescent="0.25" r="405" customHeight="1" ht="18.75">
      <c r="A405" s="1" t="s">
        <v>493</v>
      </c>
      <c r="B405" s="1" t="s">
        <v>119</v>
      </c>
      <c r="C405" s="23">
        <f>XLOOKUP(B405,'planificação'!A:A,'planificação'!B:B,"")</f>
      </c>
      <c r="D405" s="11"/>
      <c r="E405" s="3">
        <v>45258.84243055555</v>
      </c>
      <c r="F405" s="4">
        <v>101</v>
      </c>
    </row>
    <row x14ac:dyDescent="0.25" r="406" customHeight="1" ht="18.75">
      <c r="A406" s="1" t="s">
        <v>1495</v>
      </c>
      <c r="B406" s="1" t="s">
        <v>119</v>
      </c>
      <c r="C406" s="23">
        <f>XLOOKUP(B406,'planificação'!A:A,'planificação'!B:B,"")</f>
      </c>
      <c r="D406" s="11"/>
      <c r="E406" s="3">
        <v>45372.75037037037</v>
      </c>
      <c r="F406" s="4">
        <v>73</v>
      </c>
    </row>
    <row x14ac:dyDescent="0.25" r="407" customHeight="1" ht="18.75">
      <c r="A407" s="1" t="s">
        <v>1069</v>
      </c>
      <c r="B407" s="1" t="s">
        <v>119</v>
      </c>
      <c r="C407" s="23">
        <f>XLOOKUP(B407,'planificação'!A:A,'planificação'!B:B,"")</f>
      </c>
      <c r="D407" s="3">
        <v>45593.199537037035</v>
      </c>
      <c r="E407" s="3">
        <v>45483.73819444444</v>
      </c>
      <c r="F407" s="4">
        <v>23</v>
      </c>
    </row>
    <row x14ac:dyDescent="0.25" r="408" customHeight="1" ht="18.75">
      <c r="A408" s="1" t="s">
        <v>618</v>
      </c>
      <c r="B408" s="1" t="s">
        <v>316</v>
      </c>
      <c r="C408" s="23">
        <f>XLOOKUP(B408,'planificação'!A:A,'planificação'!B:B,"")</f>
      </c>
      <c r="D408" s="11"/>
      <c r="E408" s="3">
        <v>45483.838796296295</v>
      </c>
      <c r="F408" s="4">
        <v>134</v>
      </c>
    </row>
    <row x14ac:dyDescent="0.25" r="409" customHeight="1" ht="18.75">
      <c r="A409" s="1" t="s">
        <v>729</v>
      </c>
      <c r="B409" s="1" t="s">
        <v>119</v>
      </c>
      <c r="C409" s="23">
        <f>XLOOKUP(B409,'planificação'!A:A,'planificação'!B:B,"")</f>
      </c>
      <c r="D409" s="11"/>
      <c r="E409" s="3">
        <v>45405.599386574075</v>
      </c>
      <c r="F409" s="4">
        <v>10</v>
      </c>
    </row>
    <row x14ac:dyDescent="0.25" r="410" customHeight="1" ht="18.75">
      <c r="A410" s="1" t="s">
        <v>943</v>
      </c>
      <c r="B410" s="1" t="s">
        <v>119</v>
      </c>
      <c r="C410" s="23">
        <f>XLOOKUP(B410,'planificação'!A:A,'planificação'!B:B,"")</f>
      </c>
      <c r="D410" s="11"/>
      <c r="E410" s="3">
        <v>45558.81414351852</v>
      </c>
      <c r="F410" s="4">
        <v>20</v>
      </c>
    </row>
    <row x14ac:dyDescent="0.25" r="411" customHeight="1" ht="18.75">
      <c r="A411" s="1" t="s">
        <v>724</v>
      </c>
      <c r="B411" s="1" t="s">
        <v>119</v>
      </c>
      <c r="C411" s="23">
        <f>XLOOKUP(B411,'planificação'!A:A,'planificação'!B:B,"")</f>
      </c>
      <c r="D411" s="11"/>
      <c r="E411" s="3">
        <v>45518.69546296296</v>
      </c>
      <c r="F411" s="4">
        <v>39</v>
      </c>
    </row>
    <row x14ac:dyDescent="0.25" r="412" customHeight="1" ht="18.75">
      <c r="A412" s="1" t="s">
        <v>929</v>
      </c>
      <c r="B412" s="1" t="s">
        <v>119</v>
      </c>
      <c r="C412" s="23">
        <f>XLOOKUP(B412,'planificação'!A:A,'planificação'!B:B,"")</f>
      </c>
      <c r="D412" s="11"/>
      <c r="E412" s="3">
        <v>45436.6799537037</v>
      </c>
      <c r="F412" s="4">
        <v>17</v>
      </c>
    </row>
    <row x14ac:dyDescent="0.25" r="413" customHeight="1" ht="18.75">
      <c r="A413" s="1" t="s">
        <v>4509</v>
      </c>
      <c r="B413" s="1" t="s">
        <v>20</v>
      </c>
      <c r="C413" s="23">
        <f>XLOOKUP(B413,'planificação'!A:A,'planificação'!B:B,"")</f>
      </c>
      <c r="D413" s="11"/>
      <c r="E413" s="3">
        <v>45576.838217592594</v>
      </c>
      <c r="F413" s="4">
        <v>5</v>
      </c>
    </row>
    <row x14ac:dyDescent="0.25" r="414" customHeight="1" ht="18.75">
      <c r="A414" s="1" t="s">
        <v>1055</v>
      </c>
      <c r="B414" s="1" t="s">
        <v>119</v>
      </c>
      <c r="C414" s="23">
        <f>XLOOKUP(B414,'planificação'!A:A,'planificação'!B:B,"")</f>
      </c>
      <c r="D414" s="11"/>
      <c r="E414" s="3">
        <v>45337.73535879629</v>
      </c>
      <c r="F414" s="4">
        <v>64</v>
      </c>
    </row>
    <row x14ac:dyDescent="0.25" r="415" customHeight="1" ht="18.75">
      <c r="A415" s="1" t="s">
        <v>1279</v>
      </c>
      <c r="B415" s="1" t="s">
        <v>223</v>
      </c>
      <c r="C415" s="23">
        <f>XLOOKUP(B415,'planificação'!A:A,'planificação'!B:B,"")</f>
      </c>
      <c r="D415" s="11"/>
      <c r="E415" s="3">
        <v>45337.82842592592</v>
      </c>
      <c r="F415" s="4">
        <v>25</v>
      </c>
    </row>
    <row x14ac:dyDescent="0.25" r="416" customHeight="1" ht="18.75">
      <c r="A416" s="1" t="s">
        <v>1331</v>
      </c>
      <c r="B416" s="1" t="s">
        <v>206</v>
      </c>
      <c r="C416" s="23">
        <f>XLOOKUP(B416,'planificação'!A:A,'planificação'!B:B,"")</f>
      </c>
      <c r="D416" s="11"/>
      <c r="E416" s="3">
        <v>45573.637094907404</v>
      </c>
      <c r="F416" s="4">
        <v>24</v>
      </c>
    </row>
    <row x14ac:dyDescent="0.25" r="417" customHeight="1" ht="18.75">
      <c r="A417" s="1" t="s">
        <v>1253</v>
      </c>
      <c r="B417" s="1" t="s">
        <v>119</v>
      </c>
      <c r="C417" s="23">
        <f>XLOOKUP(B417,'planificação'!A:A,'planificação'!B:B,"")</f>
      </c>
      <c r="D417" s="11"/>
      <c r="E417" s="3">
        <v>45411.05837962963</v>
      </c>
      <c r="F417" s="4">
        <v>12</v>
      </c>
    </row>
    <row x14ac:dyDescent="0.25" r="418" customHeight="1" ht="18.75">
      <c r="A418" s="1" t="s">
        <v>1092</v>
      </c>
      <c r="B418" s="1" t="s">
        <v>223</v>
      </c>
      <c r="C418" s="23">
        <f>XLOOKUP(B418,'planificação'!A:A,'planificação'!B:B,"")</f>
      </c>
      <c r="D418" s="11"/>
      <c r="E418" s="3">
        <v>45440.790451388886</v>
      </c>
      <c r="F418" s="4">
        <v>15</v>
      </c>
    </row>
    <row x14ac:dyDescent="0.25" r="419" customHeight="1" ht="18.75">
      <c r="A419" s="1" t="s">
        <v>2819</v>
      </c>
      <c r="B419" s="1" t="s">
        <v>223</v>
      </c>
      <c r="C419" s="23">
        <f>XLOOKUP(B419,'planificação'!A:A,'planificação'!B:B,"")</f>
      </c>
      <c r="D419" s="11"/>
      <c r="E419" s="3">
        <v>45595.901458333334</v>
      </c>
      <c r="F419" s="4">
        <v>2</v>
      </c>
    </row>
    <row x14ac:dyDescent="0.25" r="420" customHeight="1" ht="18.75">
      <c r="A420" s="1" t="s">
        <v>3021</v>
      </c>
      <c r="B420" s="1" t="s">
        <v>237</v>
      </c>
      <c r="C420" s="23">
        <f>XLOOKUP(B420,'planificação'!A:A,'planificação'!B:B,"")</f>
      </c>
      <c r="D420" s="3">
        <v>45565.590636574074</v>
      </c>
      <c r="E420" s="3">
        <v>45560.573645833334</v>
      </c>
      <c r="F420" s="4">
        <v>6</v>
      </c>
    </row>
    <row x14ac:dyDescent="0.25" r="421" customHeight="1" ht="18.75">
      <c r="A421" s="1" t="s">
        <v>874</v>
      </c>
      <c r="B421" s="1" t="s">
        <v>119</v>
      </c>
      <c r="C421" s="23">
        <f>XLOOKUP(B421,'planificação'!A:A,'planificação'!B:B,"")</f>
      </c>
      <c r="D421" s="11"/>
      <c r="E421" s="3">
        <v>45497.93373842593</v>
      </c>
      <c r="F421" s="4">
        <v>31</v>
      </c>
    </row>
    <row x14ac:dyDescent="0.25" r="422" customHeight="1" ht="18.75">
      <c r="A422" s="1" t="s">
        <v>938</v>
      </c>
      <c r="B422" s="1" t="s">
        <v>119</v>
      </c>
      <c r="C422" s="23">
        <f>XLOOKUP(B422,'planificação'!A:A,'planificação'!B:B,"")</f>
      </c>
      <c r="D422" s="3">
        <v>45491.67391203704</v>
      </c>
      <c r="E422" s="3">
        <v>45278.731354166666</v>
      </c>
      <c r="F422" s="4">
        <v>5</v>
      </c>
    </row>
    <row x14ac:dyDescent="0.25" r="423" customHeight="1" ht="18.75">
      <c r="A423" s="1" t="s">
        <v>353</v>
      </c>
      <c r="B423" s="1" t="s">
        <v>223</v>
      </c>
      <c r="C423" s="23">
        <f>XLOOKUP(B423,'planificação'!A:A,'planificação'!B:B,"")</f>
      </c>
      <c r="D423" s="3">
        <v>45560.51253472222</v>
      </c>
      <c r="E423" s="3">
        <v>45517.752650462964</v>
      </c>
      <c r="F423" s="4">
        <v>37</v>
      </c>
    </row>
    <row x14ac:dyDescent="0.25" r="424" customHeight="1" ht="18.75">
      <c r="A424" s="1" t="s">
        <v>651</v>
      </c>
      <c r="B424" s="1" t="s">
        <v>119</v>
      </c>
      <c r="C424" s="23">
        <f>XLOOKUP(B424,'planificação'!A:A,'planificação'!B:B,"")</f>
      </c>
      <c r="D424" s="11"/>
      <c r="E424" s="3">
        <v>45210.47944444444</v>
      </c>
      <c r="F424" s="4">
        <v>121</v>
      </c>
    </row>
    <row x14ac:dyDescent="0.25" r="425" customHeight="1" ht="18.75">
      <c r="A425" s="1" t="s">
        <v>1134</v>
      </c>
      <c r="B425" s="1" t="s">
        <v>316</v>
      </c>
      <c r="C425" s="23">
        <f>XLOOKUP(B425,'planificação'!A:A,'planificação'!B:B,"")</f>
      </c>
      <c r="D425" s="11"/>
      <c r="E425" s="3">
        <v>45527.51660879629</v>
      </c>
      <c r="F425" s="4">
        <v>51</v>
      </c>
    </row>
    <row x14ac:dyDescent="0.25" r="426" customHeight="1" ht="18.75">
      <c r="A426" s="1" t="s">
        <v>1604</v>
      </c>
      <c r="B426" s="1" t="s">
        <v>119</v>
      </c>
      <c r="C426" s="23">
        <f>XLOOKUP(B426,'planificação'!A:A,'planificação'!B:B,"")</f>
      </c>
      <c r="D426" s="11"/>
      <c r="E426" s="3">
        <v>45533.932175925926</v>
      </c>
      <c r="F426" s="4">
        <v>18</v>
      </c>
    </row>
    <row x14ac:dyDescent="0.25" r="427" customHeight="1" ht="18.75">
      <c r="A427" s="1" t="s">
        <v>1525</v>
      </c>
      <c r="B427" s="1" t="s">
        <v>75</v>
      </c>
      <c r="C427" s="23">
        <f>XLOOKUP(B427,'planificação'!A:A,'planificação'!B:B,"")</f>
      </c>
      <c r="D427" s="11"/>
      <c r="E427" s="3">
        <v>45449.00701388889</v>
      </c>
      <c r="F427" s="4">
        <v>49</v>
      </c>
    </row>
    <row x14ac:dyDescent="0.25" r="428" customHeight="1" ht="18.75">
      <c r="A428" s="1" t="s">
        <v>1327</v>
      </c>
      <c r="B428" s="1" t="s">
        <v>20</v>
      </c>
      <c r="C428" s="23">
        <f>XLOOKUP(B428,'planificação'!A:A,'planificação'!B:B,"")</f>
      </c>
      <c r="D428" s="11"/>
      <c r="E428" s="3">
        <v>45251.52460648148</v>
      </c>
      <c r="F428" s="4">
        <v>15</v>
      </c>
    </row>
    <row x14ac:dyDescent="0.25" r="429" customHeight="1" ht="18.75">
      <c r="A429" s="1" t="s">
        <v>569</v>
      </c>
      <c r="B429" s="1" t="s">
        <v>316</v>
      </c>
      <c r="C429" s="23">
        <f>XLOOKUP(B429,'planificação'!A:A,'planificação'!B:B,"")</f>
      </c>
      <c r="D429" s="11"/>
      <c r="E429" s="3">
        <v>45236.82775462963</v>
      </c>
      <c r="F429" s="4">
        <v>52</v>
      </c>
    </row>
    <row x14ac:dyDescent="0.25" r="430" customHeight="1" ht="18.75">
      <c r="A430" s="1" t="s">
        <v>1462</v>
      </c>
      <c r="B430" s="1" t="s">
        <v>119</v>
      </c>
      <c r="C430" s="23">
        <f>XLOOKUP(B430,'planificação'!A:A,'planificação'!B:B,"")</f>
      </c>
      <c r="D430" s="3">
        <v>45538.535995370374</v>
      </c>
      <c r="E430" s="3">
        <v>45394.80289351852</v>
      </c>
      <c r="F430" s="4">
        <v>6</v>
      </c>
    </row>
    <row x14ac:dyDescent="0.25" r="431" customHeight="1" ht="18.75">
      <c r="A431" s="1" t="s">
        <v>1021</v>
      </c>
      <c r="B431" s="1" t="s">
        <v>223</v>
      </c>
      <c r="C431" s="23">
        <f>XLOOKUP(B431,'planificação'!A:A,'planificação'!B:B,"")</f>
      </c>
      <c r="D431" s="11"/>
      <c r="E431" s="3">
        <v>45476.751909722225</v>
      </c>
      <c r="F431" s="4">
        <v>59</v>
      </c>
    </row>
    <row x14ac:dyDescent="0.25" r="432" customHeight="1" ht="18.75">
      <c r="A432" s="1" t="s">
        <v>1195</v>
      </c>
      <c r="B432" s="1" t="s">
        <v>119</v>
      </c>
      <c r="C432" s="23">
        <f>XLOOKUP(B432,'planificação'!A:A,'planificação'!B:B,"")</f>
      </c>
      <c r="D432" s="11"/>
      <c r="E432" s="3">
        <v>45418.57351851852</v>
      </c>
      <c r="F432" s="4">
        <v>2</v>
      </c>
    </row>
    <row x14ac:dyDescent="0.25" r="433" customHeight="1" ht="18.75">
      <c r="A433" s="1" t="s">
        <v>964</v>
      </c>
      <c r="B433" s="1" t="s">
        <v>75</v>
      </c>
      <c r="C433" s="23">
        <f>XLOOKUP(B433,'planificação'!A:A,'planificação'!B:B,"")</f>
      </c>
      <c r="D433" s="11"/>
      <c r="E433" s="3">
        <v>45463.72074074074</v>
      </c>
      <c r="F433" s="4">
        <v>52</v>
      </c>
    </row>
    <row x14ac:dyDescent="0.25" r="434" customHeight="1" ht="18.75">
      <c r="A434" s="1" t="s">
        <v>984</v>
      </c>
      <c r="B434" s="1" t="s">
        <v>20</v>
      </c>
      <c r="C434" s="23">
        <f>XLOOKUP(B434,'planificação'!A:A,'planificação'!B:B,"")</f>
      </c>
      <c r="D434" s="3">
        <v>45476.72622685185</v>
      </c>
      <c r="E434" s="3">
        <v>45394.87190972222</v>
      </c>
      <c r="F434" s="4">
        <v>1</v>
      </c>
    </row>
    <row x14ac:dyDescent="0.25" r="435" customHeight="1" ht="18.75">
      <c r="A435" s="1" t="s">
        <v>1285</v>
      </c>
      <c r="B435" s="1" t="s">
        <v>119</v>
      </c>
      <c r="C435" s="23">
        <f>XLOOKUP(B435,'planificação'!A:A,'planificação'!B:B,"")</f>
      </c>
      <c r="D435" s="11"/>
      <c r="E435" s="3">
        <v>45545.80123842593</v>
      </c>
      <c r="F435" s="4">
        <v>17</v>
      </c>
    </row>
    <row x14ac:dyDescent="0.25" r="436" customHeight="1" ht="18.75">
      <c r="A436" s="1" t="s">
        <v>862</v>
      </c>
      <c r="B436" s="1" t="s">
        <v>75</v>
      </c>
      <c r="C436" s="23">
        <f>XLOOKUP(B436,'planificação'!A:A,'planificação'!B:B,"")</f>
      </c>
      <c r="D436" s="11"/>
      <c r="E436" s="3">
        <v>45419.717685185184</v>
      </c>
      <c r="F436" s="4">
        <v>121</v>
      </c>
    </row>
    <row x14ac:dyDescent="0.25" r="437" customHeight="1" ht="18.75">
      <c r="A437" s="1" t="s">
        <v>507</v>
      </c>
      <c r="B437" s="1" t="s">
        <v>20</v>
      </c>
      <c r="C437" s="23">
        <f>XLOOKUP(B437,'planificação'!A:A,'planificação'!B:B,"")</f>
      </c>
      <c r="D437" s="11"/>
      <c r="E437" s="3">
        <v>45518.565</v>
      </c>
      <c r="F437" s="4">
        <v>38</v>
      </c>
    </row>
    <row x14ac:dyDescent="0.25" r="438" customHeight="1" ht="18.75">
      <c r="A438" s="1" t="s">
        <v>1012</v>
      </c>
      <c r="B438" s="1" t="s">
        <v>119</v>
      </c>
      <c r="C438" s="23">
        <f>XLOOKUP(B438,'planificação'!A:A,'planificação'!B:B,"")</f>
      </c>
      <c r="D438" s="11"/>
      <c r="E438" s="3">
        <v>45379.80378472222</v>
      </c>
      <c r="F438" s="4">
        <v>14</v>
      </c>
    </row>
    <row x14ac:dyDescent="0.25" r="439" customHeight="1" ht="18.75">
      <c r="A439" s="1" t="s">
        <v>573</v>
      </c>
      <c r="B439" s="1" t="s">
        <v>20</v>
      </c>
      <c r="C439" s="23">
        <f>XLOOKUP(B439,'planificação'!A:A,'planificação'!B:B,"")</f>
      </c>
      <c r="D439" s="11"/>
      <c r="E439" s="3">
        <v>45191.73572916666</v>
      </c>
      <c r="F439" s="4">
        <v>70</v>
      </c>
    </row>
    <row x14ac:dyDescent="0.25" r="440" customHeight="1" ht="18.75">
      <c r="A440" s="1" t="s">
        <v>1725</v>
      </c>
      <c r="B440" s="1" t="s">
        <v>237</v>
      </c>
      <c r="C440" s="23">
        <f>XLOOKUP(B440,'planificação'!A:A,'planificação'!B:B,"")</f>
      </c>
      <c r="D440" s="11"/>
      <c r="E440" s="3">
        <v>45560.011967592596</v>
      </c>
      <c r="F440" s="4">
        <v>2</v>
      </c>
    </row>
    <row x14ac:dyDescent="0.25" r="441" customHeight="1" ht="18.75">
      <c r="A441" s="1" t="s">
        <v>797</v>
      </c>
      <c r="B441" s="1" t="s">
        <v>223</v>
      </c>
      <c r="C441" s="23">
        <f>XLOOKUP(B441,'planificação'!A:A,'planificação'!B:B,"")</f>
      </c>
      <c r="D441" s="11"/>
      <c r="E441" s="3">
        <v>45537.78524305556</v>
      </c>
      <c r="F441" s="4">
        <v>65</v>
      </c>
    </row>
    <row x14ac:dyDescent="0.25" r="442" customHeight="1" ht="18.75">
      <c r="A442" s="1" t="s">
        <v>1618</v>
      </c>
      <c r="B442" s="1" t="s">
        <v>119</v>
      </c>
      <c r="C442" s="23">
        <f>XLOOKUP(B442,'planificação'!A:A,'planificação'!B:B,"")</f>
      </c>
      <c r="D442" s="3">
        <v>45575.153958333336</v>
      </c>
      <c r="E442" s="3">
        <v>45488.67636574074</v>
      </c>
      <c r="F442" s="4">
        <v>18</v>
      </c>
    </row>
    <row x14ac:dyDescent="0.25" r="443" customHeight="1" ht="18.75">
      <c r="A443" s="1" t="s">
        <v>1302</v>
      </c>
      <c r="B443" s="1" t="s">
        <v>20</v>
      </c>
      <c r="C443" s="23">
        <f>XLOOKUP(B443,'planificação'!A:A,'planificação'!B:B,"")</f>
      </c>
      <c r="D443" s="3">
        <v>45473.7971875</v>
      </c>
      <c r="E443" s="3">
        <v>45306.57579861111</v>
      </c>
      <c r="F443" s="4">
        <v>1</v>
      </c>
    </row>
    <row x14ac:dyDescent="0.25" r="444" customHeight="1" ht="18.75">
      <c r="A444" s="1" t="s">
        <v>1167</v>
      </c>
      <c r="B444" s="1" t="s">
        <v>215</v>
      </c>
      <c r="C444" s="23">
        <f>XLOOKUP(B444,'planificação'!A:A,'planificação'!B:B,"")</f>
      </c>
      <c r="D444" s="11"/>
      <c r="E444" s="3">
        <v>45554.79699074074</v>
      </c>
      <c r="F444" s="4">
        <v>11</v>
      </c>
    </row>
    <row x14ac:dyDescent="0.25" r="445" customHeight="1" ht="18.75">
      <c r="A445" s="1" t="s">
        <v>857</v>
      </c>
      <c r="B445" s="1" t="s">
        <v>193</v>
      </c>
      <c r="C445" s="23">
        <f>XLOOKUP(B445,'planificação'!A:A,'planificação'!B:B,"")</f>
      </c>
      <c r="D445" s="11"/>
      <c r="E445" s="3">
        <v>45425.62430555555</v>
      </c>
      <c r="F445" s="4">
        <v>76</v>
      </c>
    </row>
    <row x14ac:dyDescent="0.25" r="446" customHeight="1" ht="18.75">
      <c r="A446" s="1" t="s">
        <v>1071</v>
      </c>
      <c r="B446" s="1" t="s">
        <v>223</v>
      </c>
      <c r="C446" s="23">
        <f>XLOOKUP(B446,'planificação'!A:A,'planificação'!B:B,"")</f>
      </c>
      <c r="D446" s="11"/>
      <c r="E446" s="3">
        <v>45435.86447916667</v>
      </c>
      <c r="F446" s="4">
        <v>173</v>
      </c>
    </row>
    <row x14ac:dyDescent="0.25" r="447" customHeight="1" ht="18.75">
      <c r="A447" s="1" t="s">
        <v>3420</v>
      </c>
      <c r="B447" s="1" t="s">
        <v>223</v>
      </c>
      <c r="C447" s="23">
        <f>XLOOKUP(B447,'planificação'!A:A,'planificação'!B:B,"")</f>
      </c>
      <c r="D447" s="11"/>
      <c r="E447" s="3">
        <v>45530.77863425926</v>
      </c>
      <c r="F447" s="4">
        <v>14</v>
      </c>
    </row>
    <row x14ac:dyDescent="0.25" r="448" customHeight="1" ht="18.75">
      <c r="A448" s="1" t="s">
        <v>1214</v>
      </c>
      <c r="B448" s="1" t="s">
        <v>204</v>
      </c>
      <c r="C448" s="23">
        <f>XLOOKUP(B448,'planificação'!A:A,'planificação'!B:B,"")</f>
      </c>
      <c r="D448" s="11"/>
      <c r="E448" s="3">
        <v>45579.72451388889</v>
      </c>
      <c r="F448" s="4">
        <v>20</v>
      </c>
    </row>
    <row x14ac:dyDescent="0.25" r="449" customHeight="1" ht="18.75">
      <c r="A449" s="1" t="s">
        <v>933</v>
      </c>
      <c r="B449" s="1" t="s">
        <v>204</v>
      </c>
      <c r="C449" s="23">
        <f>XLOOKUP(B449,'planificação'!A:A,'planificação'!B:B,"")</f>
      </c>
      <c r="D449" s="11"/>
      <c r="E449" s="3">
        <v>45576.69880787037</v>
      </c>
      <c r="F449" s="4">
        <v>11</v>
      </c>
    </row>
    <row x14ac:dyDescent="0.25" r="450" customHeight="1" ht="18.75">
      <c r="A450" s="1" t="s">
        <v>1052</v>
      </c>
      <c r="B450" s="1" t="s">
        <v>119</v>
      </c>
      <c r="C450" s="23">
        <f>XLOOKUP(B450,'planificação'!A:A,'planificação'!B:B,"")</f>
      </c>
      <c r="D450" s="11"/>
      <c r="E450" s="3">
        <v>45365.63012731481</v>
      </c>
      <c r="F450" s="4">
        <v>9</v>
      </c>
    </row>
    <row x14ac:dyDescent="0.25" r="451" customHeight="1" ht="18.75">
      <c r="A451" s="1" t="s">
        <v>440</v>
      </c>
      <c r="B451" s="1" t="s">
        <v>223</v>
      </c>
      <c r="C451" s="23">
        <f>XLOOKUP(B451,'planificação'!A:A,'planificação'!B:B,"")</f>
      </c>
      <c r="D451" s="11"/>
      <c r="E451" s="3">
        <v>45525.74182870371</v>
      </c>
      <c r="F451" s="4">
        <v>6</v>
      </c>
    </row>
    <row x14ac:dyDescent="0.25" r="452" customHeight="1" ht="18.75">
      <c r="A452" s="1" t="s">
        <v>1324</v>
      </c>
      <c r="B452" s="1" t="s">
        <v>223</v>
      </c>
      <c r="C452" s="23">
        <f>XLOOKUP(B452,'planificação'!A:A,'planificação'!B:B,"")</f>
      </c>
      <c r="D452" s="11"/>
      <c r="E452" s="3">
        <v>45551.79048611111</v>
      </c>
      <c r="F452" s="4">
        <v>39</v>
      </c>
    </row>
    <row x14ac:dyDescent="0.25" r="453" customHeight="1" ht="18.75">
      <c r="A453" s="1" t="s">
        <v>1453</v>
      </c>
      <c r="B453" s="1" t="s">
        <v>206</v>
      </c>
      <c r="C453" s="23">
        <f>XLOOKUP(B453,'planificação'!A:A,'planificação'!B:B,"")</f>
      </c>
      <c r="D453" s="11"/>
      <c r="E453" s="3">
        <v>45574.668217592596</v>
      </c>
      <c r="F453" s="4">
        <v>11</v>
      </c>
    </row>
    <row x14ac:dyDescent="0.25" r="454" customHeight="1" ht="18.75">
      <c r="A454" s="1" t="s">
        <v>1264</v>
      </c>
      <c r="B454" s="1" t="s">
        <v>223</v>
      </c>
      <c r="C454" s="23">
        <f>XLOOKUP(B454,'planificação'!A:A,'planificação'!B:B,"")</f>
      </c>
      <c r="D454" s="11"/>
      <c r="E454" s="3">
        <v>45389.84712962963</v>
      </c>
      <c r="F454" s="4">
        <v>958</v>
      </c>
    </row>
    <row x14ac:dyDescent="0.25" r="455" customHeight="1" ht="18.75">
      <c r="A455" s="1" t="s">
        <v>1600</v>
      </c>
      <c r="B455" s="1" t="s">
        <v>119</v>
      </c>
      <c r="C455" s="23">
        <f>XLOOKUP(B455,'planificação'!A:A,'planificação'!B:B,"")</f>
      </c>
      <c r="D455" s="11"/>
      <c r="E455" s="3">
        <v>45261.752534722225</v>
      </c>
      <c r="F455" s="4">
        <v>6</v>
      </c>
    </row>
    <row x14ac:dyDescent="0.25" r="456" customHeight="1" ht="18.75">
      <c r="A456" s="1" t="s">
        <v>4086</v>
      </c>
      <c r="B456" s="1" t="s">
        <v>223</v>
      </c>
      <c r="C456" s="23">
        <f>XLOOKUP(B456,'planificação'!A:A,'planificação'!B:B,"")</f>
      </c>
      <c r="D456" s="11"/>
      <c r="E456" s="3">
        <v>45429.72864583333</v>
      </c>
      <c r="F456" s="4">
        <v>33</v>
      </c>
    </row>
    <row x14ac:dyDescent="0.25" r="457" customHeight="1" ht="18.75">
      <c r="A457" s="1" t="s">
        <v>1429</v>
      </c>
      <c r="B457" s="1" t="s">
        <v>223</v>
      </c>
      <c r="C457" s="23">
        <f>XLOOKUP(B457,'planificação'!A:A,'planificação'!B:B,"")</f>
      </c>
      <c r="D457" s="11"/>
      <c r="E457" s="3">
        <v>45553.79690972222</v>
      </c>
      <c r="F457" s="4">
        <v>58</v>
      </c>
    </row>
    <row x14ac:dyDescent="0.25" r="458" customHeight="1" ht="18.75">
      <c r="A458" s="1" t="s">
        <v>1009</v>
      </c>
      <c r="B458" s="1" t="s">
        <v>223</v>
      </c>
      <c r="C458" s="23">
        <f>XLOOKUP(B458,'planificação'!A:A,'planificação'!B:B,"")</f>
      </c>
      <c r="D458" s="11"/>
      <c r="E458" s="3">
        <v>45460.742581018516</v>
      </c>
      <c r="F458" s="4">
        <v>189</v>
      </c>
    </row>
    <row x14ac:dyDescent="0.25" r="459" customHeight="1" ht="18.75">
      <c r="A459" s="1" t="s">
        <v>740</v>
      </c>
      <c r="B459" s="1" t="s">
        <v>75</v>
      </c>
      <c r="C459" s="23">
        <f>XLOOKUP(B459,'planificação'!A:A,'planificação'!B:B,"")</f>
      </c>
      <c r="D459" s="11"/>
      <c r="E459" s="3">
        <v>45461.88858796296</v>
      </c>
      <c r="F459" s="4">
        <v>54</v>
      </c>
    </row>
    <row x14ac:dyDescent="0.25" r="460" customHeight="1" ht="18.75">
      <c r="A460" s="1" t="s">
        <v>611</v>
      </c>
      <c r="B460" s="1" t="s">
        <v>316</v>
      </c>
      <c r="C460" s="23">
        <f>XLOOKUP(B460,'planificação'!A:A,'planificação'!B:B,"")</f>
      </c>
      <c r="D460" s="11"/>
      <c r="E460" s="3">
        <v>45495.8819212963</v>
      </c>
      <c r="F460" s="4">
        <v>119</v>
      </c>
    </row>
    <row x14ac:dyDescent="0.25" r="461" customHeight="1" ht="18.75">
      <c r="A461" s="1" t="s">
        <v>869</v>
      </c>
      <c r="B461" s="1" t="s">
        <v>223</v>
      </c>
      <c r="C461" s="23">
        <f>XLOOKUP(B461,'planificação'!A:A,'planificação'!B:B,"")</f>
      </c>
      <c r="D461" s="11"/>
      <c r="E461" s="3">
        <v>45521.65480324074</v>
      </c>
      <c r="F461" s="4">
        <v>30</v>
      </c>
    </row>
    <row x14ac:dyDescent="0.25" r="462" customHeight="1" ht="18.75">
      <c r="A462" s="1" t="s">
        <v>672</v>
      </c>
      <c r="B462" s="1" t="s">
        <v>223</v>
      </c>
      <c r="C462" s="23">
        <f>XLOOKUP(B462,'planificação'!A:A,'planificação'!B:B,"")</f>
      </c>
      <c r="D462" s="11"/>
      <c r="E462" s="3">
        <v>45440.58804398148</v>
      </c>
      <c r="F462" s="4">
        <v>40</v>
      </c>
    </row>
    <row x14ac:dyDescent="0.25" r="463" customHeight="1" ht="18.75">
      <c r="A463" s="1" t="s">
        <v>1217</v>
      </c>
      <c r="B463" s="1" t="s">
        <v>223</v>
      </c>
      <c r="C463" s="23">
        <f>XLOOKUP(B463,'planificação'!A:A,'planificação'!B:B,"")</f>
      </c>
      <c r="D463" s="11"/>
      <c r="E463" s="3">
        <v>45490.773043981484</v>
      </c>
      <c r="F463" s="4">
        <v>27</v>
      </c>
    </row>
    <row x14ac:dyDescent="0.25" r="464" customHeight="1" ht="18.75">
      <c r="A464" s="1" t="s">
        <v>1605</v>
      </c>
      <c r="B464" s="1" t="s">
        <v>223</v>
      </c>
      <c r="C464" s="23">
        <f>XLOOKUP(B464,'planificação'!A:A,'planificação'!B:B,"")</f>
      </c>
      <c r="D464" s="11"/>
      <c r="E464" s="3">
        <v>45209.77878472222</v>
      </c>
      <c r="F464" s="4">
        <v>2</v>
      </c>
    </row>
    <row x14ac:dyDescent="0.25" r="465" customHeight="1" ht="18.75">
      <c r="A465" s="1" t="s">
        <v>691</v>
      </c>
      <c r="B465" s="1" t="s">
        <v>20</v>
      </c>
      <c r="C465" s="23">
        <f>XLOOKUP(B465,'planificação'!A:A,'planificação'!B:B,"")</f>
      </c>
      <c r="D465" s="3">
        <v>45479.00386574074</v>
      </c>
      <c r="E465" s="3">
        <v>45321.660104166665</v>
      </c>
      <c r="F465" s="4">
        <v>17</v>
      </c>
    </row>
    <row x14ac:dyDescent="0.25" r="466" customHeight="1" ht="18.75">
      <c r="A466" s="1" t="s">
        <v>1165</v>
      </c>
      <c r="B466" s="1" t="s">
        <v>119</v>
      </c>
      <c r="C466" s="23">
        <f>XLOOKUP(B466,'planificação'!A:A,'planificação'!B:B,"")</f>
      </c>
      <c r="D466" s="11"/>
      <c r="E466" s="3">
        <v>45512.71388888889</v>
      </c>
      <c r="F466" s="4">
        <v>40</v>
      </c>
    </row>
    <row x14ac:dyDescent="0.25" r="467" customHeight="1" ht="18.75">
      <c r="A467" s="1" t="s">
        <v>1287</v>
      </c>
      <c r="B467" s="1" t="s">
        <v>119</v>
      </c>
      <c r="C467" s="23">
        <f>XLOOKUP(B467,'planificação'!A:A,'planificação'!B:B,"")</f>
      </c>
      <c r="D467" s="3">
        <v>45554.78934027778</v>
      </c>
      <c r="E467" s="3">
        <v>45398.620104166665</v>
      </c>
      <c r="F467" s="4">
        <v>1</v>
      </c>
    </row>
    <row x14ac:dyDescent="0.25" r="468" customHeight="1" ht="18.75">
      <c r="A468" s="1" t="s">
        <v>1203</v>
      </c>
      <c r="B468" s="1" t="s">
        <v>223</v>
      </c>
      <c r="C468" s="23">
        <f>XLOOKUP(B468,'planificação'!A:A,'planificação'!B:B,"")</f>
      </c>
      <c r="D468" s="11"/>
      <c r="E468" s="3">
        <v>45506.73238425926</v>
      </c>
      <c r="F468" s="4">
        <v>38</v>
      </c>
    </row>
    <row x14ac:dyDescent="0.25" r="469" customHeight="1" ht="18.75">
      <c r="A469" s="1" t="s">
        <v>921</v>
      </c>
      <c r="B469" s="1" t="s">
        <v>119</v>
      </c>
      <c r="C469" s="23">
        <f>XLOOKUP(B469,'planificação'!A:A,'planificação'!B:B,"")</f>
      </c>
      <c r="D469" s="11"/>
      <c r="E469" s="3">
        <v>45547.075266203705</v>
      </c>
      <c r="F469" s="4">
        <v>19</v>
      </c>
    </row>
    <row x14ac:dyDescent="0.25" r="470" customHeight="1" ht="18.75">
      <c r="A470" s="1" t="s">
        <v>1289</v>
      </c>
      <c r="B470" s="1" t="s">
        <v>75</v>
      </c>
      <c r="C470" s="23">
        <f>XLOOKUP(B470,'planificação'!A:A,'planificação'!B:B,"")</f>
      </c>
      <c r="D470" s="11"/>
      <c r="E470" s="3">
        <v>45498.51002314815</v>
      </c>
      <c r="F470" s="4">
        <v>63</v>
      </c>
    </row>
    <row x14ac:dyDescent="0.25" r="471" customHeight="1" ht="18.75">
      <c r="A471" s="1" t="s">
        <v>684</v>
      </c>
      <c r="B471" s="1" t="s">
        <v>119</v>
      </c>
      <c r="C471" s="23">
        <f>XLOOKUP(B471,'planificação'!A:A,'planificação'!B:B,"")</f>
      </c>
      <c r="D471" s="11"/>
      <c r="E471" s="3">
        <v>45337.52648148148</v>
      </c>
      <c r="F471" s="4">
        <v>95</v>
      </c>
    </row>
    <row x14ac:dyDescent="0.25" r="472" customHeight="1" ht="18.75">
      <c r="A472" s="1" t="s">
        <v>680</v>
      </c>
      <c r="B472" s="1" t="s">
        <v>316</v>
      </c>
      <c r="C472" s="23">
        <f>XLOOKUP(B472,'planificação'!A:A,'planificação'!B:B,"")</f>
      </c>
      <c r="D472" s="11"/>
      <c r="E472" s="3">
        <v>45505.99238425926</v>
      </c>
      <c r="F472" s="4">
        <v>25</v>
      </c>
    </row>
    <row x14ac:dyDescent="0.25" r="473" customHeight="1" ht="18.75">
      <c r="A473" s="1" t="s">
        <v>1230</v>
      </c>
      <c r="B473" s="1" t="s">
        <v>119</v>
      </c>
      <c r="C473" s="23">
        <f>XLOOKUP(B473,'planificação'!A:A,'planificação'!B:B,"")</f>
      </c>
      <c r="D473" s="3">
        <v>45551.55185185185</v>
      </c>
      <c r="E473" s="3">
        <v>45339.89548611111</v>
      </c>
      <c r="F473" s="4">
        <v>49</v>
      </c>
    </row>
    <row x14ac:dyDescent="0.25" r="474" customHeight="1" ht="18.75">
      <c r="A474" s="1" t="s">
        <v>1386</v>
      </c>
      <c r="B474" s="1" t="s">
        <v>119</v>
      </c>
      <c r="C474" s="23">
        <f>XLOOKUP(B474,'planificação'!A:A,'planificação'!B:B,"")</f>
      </c>
      <c r="D474" s="3">
        <v>45549.516331018516</v>
      </c>
      <c r="E474" s="3">
        <v>45338.81285879629</v>
      </c>
      <c r="F474" s="4">
        <v>10</v>
      </c>
    </row>
    <row x14ac:dyDescent="0.25" r="475" customHeight="1" ht="18.75">
      <c r="A475" s="1" t="s">
        <v>908</v>
      </c>
      <c r="B475" s="1" t="s">
        <v>223</v>
      </c>
      <c r="C475" s="23">
        <f>XLOOKUP(B475,'planificação'!A:A,'planificação'!B:B,"")</f>
      </c>
      <c r="D475" s="11"/>
      <c r="E475" s="3">
        <v>45552.65157407407</v>
      </c>
      <c r="F475" s="4">
        <v>29</v>
      </c>
    </row>
    <row x14ac:dyDescent="0.25" r="476" customHeight="1" ht="18.75">
      <c r="A476" s="1" t="s">
        <v>1391</v>
      </c>
      <c r="B476" s="1" t="s">
        <v>75</v>
      </c>
      <c r="C476" s="23">
        <f>XLOOKUP(B476,'planificação'!A:A,'planificação'!B:B,"")</f>
      </c>
      <c r="D476" s="11"/>
      <c r="E476" s="3">
        <v>45425.710393518515</v>
      </c>
      <c r="F476" s="4">
        <v>4</v>
      </c>
    </row>
    <row x14ac:dyDescent="0.25" r="477" customHeight="1" ht="18.75">
      <c r="A477" s="1" t="s">
        <v>1390</v>
      </c>
      <c r="B477" s="1" t="s">
        <v>173</v>
      </c>
      <c r="C477" s="23">
        <f>XLOOKUP(B477,'planificação'!A:A,'planificação'!B:B,"")</f>
      </c>
      <c r="D477" s="11"/>
      <c r="E477" s="3">
        <v>45585.711493055554</v>
      </c>
      <c r="F477" s="4">
        <v>5</v>
      </c>
    </row>
    <row x14ac:dyDescent="0.25" r="478" customHeight="1" ht="18.75">
      <c r="A478" s="1" t="s">
        <v>4510</v>
      </c>
      <c r="B478" s="1" t="s">
        <v>20</v>
      </c>
      <c r="C478" s="23">
        <f>XLOOKUP(B478,'planificação'!A:A,'planificação'!B:B,"")</f>
      </c>
      <c r="D478" s="11"/>
      <c r="E478" s="3">
        <v>45512.58571759259</v>
      </c>
      <c r="F478" s="4">
        <v>1</v>
      </c>
    </row>
    <row x14ac:dyDescent="0.25" r="479" customHeight="1" ht="18.75">
      <c r="A479" s="1" t="s">
        <v>1151</v>
      </c>
      <c r="B479" s="1" t="s">
        <v>119</v>
      </c>
      <c r="C479" s="23">
        <f>XLOOKUP(B479,'planificação'!A:A,'planificação'!B:B,"")</f>
      </c>
      <c r="D479" s="3">
        <v>45516.385196759256</v>
      </c>
      <c r="E479" s="3">
        <v>45390.57775462963</v>
      </c>
      <c r="F479" s="4">
        <v>22</v>
      </c>
    </row>
    <row x14ac:dyDescent="0.25" r="480" customHeight="1" ht="18.75">
      <c r="A480" s="1" t="s">
        <v>1077</v>
      </c>
      <c r="B480" s="1" t="s">
        <v>223</v>
      </c>
      <c r="C480" s="23">
        <f>XLOOKUP(B480,'planificação'!A:A,'planificação'!B:B,"")</f>
      </c>
      <c r="D480" s="11"/>
      <c r="E480" s="3">
        <v>45521.226493055554</v>
      </c>
      <c r="F480" s="4">
        <v>14</v>
      </c>
    </row>
    <row x14ac:dyDescent="0.25" r="481" customHeight="1" ht="18.75">
      <c r="A481" s="1" t="s">
        <v>1204</v>
      </c>
      <c r="B481" s="1" t="s">
        <v>20</v>
      </c>
      <c r="C481" s="23">
        <f>XLOOKUP(B481,'planificação'!A:A,'planificação'!B:B,"")</f>
      </c>
      <c r="D481" s="11"/>
      <c r="E481" s="3">
        <v>45260.80201388889</v>
      </c>
      <c r="F481" s="4">
        <v>25</v>
      </c>
    </row>
    <row x14ac:dyDescent="0.25" r="482" customHeight="1" ht="18.75">
      <c r="A482" s="1" t="s">
        <v>1143</v>
      </c>
      <c r="B482" s="1" t="s">
        <v>37</v>
      </c>
      <c r="C482" s="23">
        <f>XLOOKUP(B482,'planificação'!A:A,'planificação'!B:B,"")</f>
      </c>
      <c r="D482" s="11"/>
      <c r="E482" s="3">
        <v>45573.79510416667</v>
      </c>
      <c r="F482" s="4">
        <v>27</v>
      </c>
    </row>
    <row x14ac:dyDescent="0.25" r="483" customHeight="1" ht="18.75">
      <c r="A483" s="1" t="s">
        <v>1406</v>
      </c>
      <c r="B483" s="1" t="s">
        <v>119</v>
      </c>
      <c r="C483" s="23">
        <f>XLOOKUP(B483,'planificação'!A:A,'planificação'!B:B,"")</f>
      </c>
      <c r="D483" s="3">
        <v>45575.72803240741</v>
      </c>
      <c r="E483" s="3">
        <v>45387.562002314815</v>
      </c>
      <c r="F483" s="4">
        <v>19</v>
      </c>
    </row>
    <row x14ac:dyDescent="0.25" r="484" customHeight="1" ht="18.75">
      <c r="A484" s="1" t="s">
        <v>1178</v>
      </c>
      <c r="B484" s="1" t="s">
        <v>119</v>
      </c>
      <c r="C484" s="23">
        <f>XLOOKUP(B484,'planificação'!A:A,'planificação'!B:B,"")</f>
      </c>
      <c r="D484" s="11"/>
      <c r="E484" s="3">
        <v>45350.7809837963</v>
      </c>
      <c r="F484" s="4">
        <v>23</v>
      </c>
    </row>
    <row x14ac:dyDescent="0.25" r="485" customHeight="1" ht="18.75">
      <c r="A485" s="1" t="s">
        <v>2871</v>
      </c>
      <c r="B485" s="1" t="s">
        <v>173</v>
      </c>
      <c r="C485" s="23">
        <f>XLOOKUP(B485,'planificação'!A:A,'planificação'!B:B,"")</f>
      </c>
      <c r="D485" s="11"/>
      <c r="E485" s="3">
        <v>45585.67361111111</v>
      </c>
      <c r="F485" s="4">
        <v>8</v>
      </c>
    </row>
    <row x14ac:dyDescent="0.25" r="486" customHeight="1" ht="18.75">
      <c r="A486" s="1" t="s">
        <v>1273</v>
      </c>
      <c r="B486" s="1" t="s">
        <v>119</v>
      </c>
      <c r="C486" s="23">
        <f>XLOOKUP(B486,'planificação'!A:A,'planificação'!B:B,"")</f>
      </c>
      <c r="D486" s="11"/>
      <c r="E486" s="3">
        <v>45279.772673611114</v>
      </c>
      <c r="F486" s="4">
        <v>2</v>
      </c>
    </row>
    <row x14ac:dyDescent="0.25" r="487" customHeight="1" ht="18.75">
      <c r="A487" s="1" t="s">
        <v>1098</v>
      </c>
      <c r="B487" s="1" t="s">
        <v>223</v>
      </c>
      <c r="C487" s="23">
        <f>XLOOKUP(B487,'planificação'!A:A,'planificação'!B:B,"")</f>
      </c>
      <c r="D487" s="11"/>
      <c r="E487" s="3">
        <v>45324.769108796296</v>
      </c>
      <c r="F487" s="4">
        <v>68</v>
      </c>
    </row>
    <row x14ac:dyDescent="0.25" r="488" customHeight="1" ht="18.75">
      <c r="A488" s="1" t="s">
        <v>1376</v>
      </c>
      <c r="B488" s="1" t="s">
        <v>237</v>
      </c>
      <c r="C488" s="23">
        <f>XLOOKUP(B488,'planificação'!A:A,'planificação'!B:B,"")</f>
      </c>
      <c r="D488" s="11"/>
      <c r="E488" s="3">
        <v>45560.02056712963</v>
      </c>
      <c r="F488" s="4">
        <v>9</v>
      </c>
    </row>
    <row x14ac:dyDescent="0.25" r="489" customHeight="1" ht="18.75">
      <c r="A489" s="1" t="s">
        <v>963</v>
      </c>
      <c r="B489" s="1" t="s">
        <v>119</v>
      </c>
      <c r="C489" s="23">
        <f>XLOOKUP(B489,'planificação'!A:A,'planificação'!B:B,"")</f>
      </c>
      <c r="D489" s="11"/>
      <c r="E489" s="3">
        <v>45518.69667824074</v>
      </c>
      <c r="F489" s="4">
        <v>37</v>
      </c>
    </row>
    <row x14ac:dyDescent="0.25" r="490" customHeight="1" ht="18.75">
      <c r="A490" s="1" t="s">
        <v>1197</v>
      </c>
      <c r="B490" s="1" t="s">
        <v>223</v>
      </c>
      <c r="C490" s="23">
        <f>XLOOKUP(B490,'planificação'!A:A,'planificação'!B:B,"")</f>
      </c>
      <c r="D490" s="3">
        <v>45589.91216435185</v>
      </c>
      <c r="E490" s="3">
        <v>45565.72440972222</v>
      </c>
      <c r="F490" s="4">
        <v>43</v>
      </c>
    </row>
    <row x14ac:dyDescent="0.25" r="491" customHeight="1" ht="18.75">
      <c r="A491" s="1" t="s">
        <v>1687</v>
      </c>
      <c r="B491" s="1" t="s">
        <v>119</v>
      </c>
      <c r="C491" s="23">
        <f>XLOOKUP(B491,'planificação'!A:A,'planificação'!B:B,"")</f>
      </c>
      <c r="D491" s="11"/>
      <c r="E491" s="3">
        <v>45499.80327546296</v>
      </c>
      <c r="F491" s="4">
        <v>5</v>
      </c>
    </row>
    <row x14ac:dyDescent="0.25" r="492" customHeight="1" ht="18.75">
      <c r="A492" s="1" t="s">
        <v>590</v>
      </c>
      <c r="B492" s="1" t="s">
        <v>37</v>
      </c>
      <c r="C492" s="23">
        <f>XLOOKUP(B492,'planificação'!A:A,'planificação'!B:B,"")</f>
      </c>
      <c r="D492" s="11"/>
      <c r="E492" s="3">
        <v>45580.86253472222</v>
      </c>
      <c r="F492" s="4">
        <v>19</v>
      </c>
    </row>
    <row x14ac:dyDescent="0.25" r="493" customHeight="1" ht="18.75">
      <c r="A493" s="1" t="s">
        <v>1578</v>
      </c>
      <c r="B493" s="1" t="s">
        <v>223</v>
      </c>
      <c r="C493" s="23">
        <f>XLOOKUP(B493,'planificação'!A:A,'planificação'!B:B,"")</f>
      </c>
      <c r="D493" s="11"/>
      <c r="E493" s="3">
        <v>45316.11146990741</v>
      </c>
      <c r="F493" s="4">
        <v>7</v>
      </c>
    </row>
    <row x14ac:dyDescent="0.25" r="494" customHeight="1" ht="18.75">
      <c r="A494" s="1" t="s">
        <v>841</v>
      </c>
      <c r="B494" s="1" t="s">
        <v>119</v>
      </c>
      <c r="C494" s="23">
        <f>XLOOKUP(B494,'planificação'!A:A,'planificação'!B:B,"")</f>
      </c>
      <c r="D494" s="11"/>
      <c r="E494" s="3">
        <v>45378.888090277775</v>
      </c>
      <c r="F494" s="4">
        <v>49</v>
      </c>
    </row>
    <row x14ac:dyDescent="0.25" r="495" customHeight="1" ht="18.75">
      <c r="A495" s="1" t="s">
        <v>1234</v>
      </c>
      <c r="B495" s="1" t="s">
        <v>75</v>
      </c>
      <c r="C495" s="23">
        <f>XLOOKUP(B495,'planificação'!A:A,'planificação'!B:B,"")</f>
      </c>
      <c r="D495" s="11"/>
      <c r="E495" s="3">
        <v>45535.55119212963</v>
      </c>
      <c r="F495" s="4">
        <v>46</v>
      </c>
    </row>
    <row x14ac:dyDescent="0.25" r="496" customHeight="1" ht="18.75">
      <c r="A496" s="1" t="s">
        <v>1601</v>
      </c>
      <c r="B496" s="1" t="s">
        <v>237</v>
      </c>
      <c r="C496" s="23">
        <f>XLOOKUP(B496,'planificação'!A:A,'planificação'!B:B,"")</f>
      </c>
      <c r="D496" s="11"/>
      <c r="E496" s="3">
        <v>45561.52835648148</v>
      </c>
      <c r="F496" s="4">
        <v>12</v>
      </c>
    </row>
    <row x14ac:dyDescent="0.25" r="497" customHeight="1" ht="18.75">
      <c r="A497" s="1" t="s">
        <v>846</v>
      </c>
      <c r="B497" s="1" t="s">
        <v>119</v>
      </c>
      <c r="C497" s="23">
        <f>XLOOKUP(B497,'planificação'!A:A,'planificação'!B:B,"")</f>
      </c>
      <c r="D497" s="3">
        <v>45594.603784722225</v>
      </c>
      <c r="E497" s="3">
        <v>45520.75796296296</v>
      </c>
      <c r="F497" s="4">
        <v>8</v>
      </c>
    </row>
    <row x14ac:dyDescent="0.25" r="498" customHeight="1" ht="18.75">
      <c r="A498" s="1" t="s">
        <v>1502</v>
      </c>
      <c r="B498" s="1" t="s">
        <v>237</v>
      </c>
      <c r="C498" s="23">
        <f>XLOOKUP(B498,'planificação'!A:A,'planificação'!B:B,"")</f>
      </c>
      <c r="D498" s="11"/>
      <c r="E498" s="3">
        <v>45560.012349537035</v>
      </c>
      <c r="F498" s="4">
        <v>29</v>
      </c>
    </row>
    <row x14ac:dyDescent="0.25" r="499" customHeight="1" ht="18.75">
      <c r="A499" s="1" t="s">
        <v>3036</v>
      </c>
      <c r="B499" s="1" t="s">
        <v>237</v>
      </c>
      <c r="C499" s="23">
        <f>XLOOKUP(B499,'planificação'!A:A,'planificação'!B:B,"")</f>
      </c>
      <c r="D499" s="11"/>
      <c r="E499" s="3">
        <v>45560.74774305556</v>
      </c>
      <c r="F499" s="4">
        <v>15</v>
      </c>
    </row>
    <row x14ac:dyDescent="0.25" r="500" customHeight="1" ht="18.75">
      <c r="A500" s="1" t="s">
        <v>959</v>
      </c>
      <c r="B500" s="1" t="s">
        <v>119</v>
      </c>
      <c r="C500" s="23">
        <f>XLOOKUP(B500,'planificação'!A:A,'planificação'!B:B,"")</f>
      </c>
      <c r="D500" s="3">
        <v>45582.88694444444</v>
      </c>
      <c r="E500" s="3">
        <v>45534.76524305555</v>
      </c>
      <c r="F500" s="4">
        <v>16</v>
      </c>
    </row>
    <row x14ac:dyDescent="0.25" r="501" customHeight="1" ht="18.75">
      <c r="A501" s="1" t="s">
        <v>952</v>
      </c>
      <c r="B501" s="1" t="s">
        <v>119</v>
      </c>
      <c r="C501" s="23">
        <f>XLOOKUP(B501,'planificação'!A:A,'planificação'!B:B,"")</f>
      </c>
      <c r="D501" s="11"/>
      <c r="E501" s="3">
        <v>45393.031863425924</v>
      </c>
      <c r="F501" s="4">
        <v>6</v>
      </c>
    </row>
    <row x14ac:dyDescent="0.25" r="502" customHeight="1" ht="18.75">
      <c r="A502" s="1" t="s">
        <v>1688</v>
      </c>
      <c r="B502" s="1" t="s">
        <v>223</v>
      </c>
      <c r="C502" s="23">
        <f>XLOOKUP(B502,'planificação'!A:A,'planificação'!B:B,"")</f>
      </c>
      <c r="D502" s="11"/>
      <c r="E502" s="3">
        <v>45545.836168981485</v>
      </c>
      <c r="F502" s="4">
        <v>8</v>
      </c>
    </row>
    <row x14ac:dyDescent="0.25" r="503" customHeight="1" ht="18.75">
      <c r="A503" s="1" t="s">
        <v>1492</v>
      </c>
      <c r="B503" s="1" t="s">
        <v>119</v>
      </c>
      <c r="C503" s="23">
        <f>XLOOKUP(B503,'planificação'!A:A,'planificação'!B:B,"")</f>
      </c>
      <c r="D503" s="11"/>
      <c r="E503" s="3">
        <v>45169.60320601852</v>
      </c>
      <c r="F503" s="4">
        <v>7</v>
      </c>
    </row>
    <row x14ac:dyDescent="0.25" r="504" customHeight="1" ht="18.75">
      <c r="A504" s="1" t="s">
        <v>1359</v>
      </c>
      <c r="B504" s="1" t="s">
        <v>173</v>
      </c>
      <c r="C504" s="23">
        <f>XLOOKUP(B504,'planificação'!A:A,'planificação'!B:B,"")</f>
      </c>
      <c r="D504" s="11"/>
      <c r="E504" s="3">
        <v>45581.63890046296</v>
      </c>
      <c r="F504" s="4">
        <v>2</v>
      </c>
    </row>
    <row x14ac:dyDescent="0.25" r="505" customHeight="1" ht="18.75">
      <c r="A505" s="1" t="s">
        <v>3582</v>
      </c>
      <c r="B505" s="1" t="s">
        <v>223</v>
      </c>
      <c r="C505" s="23">
        <f>XLOOKUP(B505,'planificação'!A:A,'planificação'!B:B,"")</f>
      </c>
      <c r="D505" s="11"/>
      <c r="E505" s="3">
        <v>45534.66396990741</v>
      </c>
      <c r="F505" s="4">
        <v>11</v>
      </c>
    </row>
    <row x14ac:dyDescent="0.25" r="506" customHeight="1" ht="18.75">
      <c r="A506" s="1" t="s">
        <v>931</v>
      </c>
      <c r="B506" s="1" t="s">
        <v>223</v>
      </c>
      <c r="C506" s="23">
        <f>XLOOKUP(B506,'planificação'!A:A,'planificação'!B:B,"")</f>
      </c>
      <c r="D506" s="11"/>
      <c r="E506" s="3">
        <v>45510.5805787037</v>
      </c>
      <c r="F506" s="4">
        <v>15</v>
      </c>
    </row>
    <row x14ac:dyDescent="0.25" r="507" customHeight="1" ht="18.75">
      <c r="A507" s="1" t="s">
        <v>757</v>
      </c>
      <c r="B507" s="1" t="s">
        <v>20</v>
      </c>
      <c r="C507" s="23">
        <f>XLOOKUP(B507,'planificação'!A:A,'planificação'!B:B,"")</f>
      </c>
      <c r="D507" s="11"/>
      <c r="E507" s="3">
        <v>45182.608449074076</v>
      </c>
      <c r="F507" s="4">
        <v>21</v>
      </c>
    </row>
    <row x14ac:dyDescent="0.25" r="508" customHeight="1" ht="18.75">
      <c r="A508" s="1" t="s">
        <v>1049</v>
      </c>
      <c r="B508" s="1" t="s">
        <v>75</v>
      </c>
      <c r="C508" s="23">
        <f>XLOOKUP(B508,'planificação'!A:A,'planificação'!B:B,"")</f>
      </c>
      <c r="D508" s="11"/>
      <c r="E508" s="3">
        <v>45495.937939814816</v>
      </c>
      <c r="F508" s="4">
        <v>84</v>
      </c>
    </row>
    <row x14ac:dyDescent="0.25" r="509" customHeight="1" ht="18.75">
      <c r="A509" s="1" t="s">
        <v>1182</v>
      </c>
      <c r="B509" s="1" t="s">
        <v>204</v>
      </c>
      <c r="C509" s="23">
        <f>XLOOKUP(B509,'planificação'!A:A,'planificação'!B:B,"")</f>
      </c>
      <c r="D509" s="11"/>
      <c r="E509" s="3">
        <v>45562.62849537037</v>
      </c>
      <c r="F509" s="4">
        <v>10</v>
      </c>
    </row>
    <row x14ac:dyDescent="0.25" r="510" customHeight="1" ht="18.75">
      <c r="A510" s="1" t="s">
        <v>1448</v>
      </c>
      <c r="B510" s="1" t="s">
        <v>119</v>
      </c>
      <c r="C510" s="23">
        <f>XLOOKUP(B510,'planificação'!A:A,'planificação'!B:B,"")</f>
      </c>
      <c r="D510" s="3">
        <v>45541.60355324074</v>
      </c>
      <c r="E510" s="3">
        <v>45527.92153935185</v>
      </c>
      <c r="F510" s="4">
        <v>7</v>
      </c>
    </row>
    <row x14ac:dyDescent="0.25" r="511" customHeight="1" ht="18.75">
      <c r="A511" s="1" t="s">
        <v>1518</v>
      </c>
      <c r="B511" s="1" t="s">
        <v>119</v>
      </c>
      <c r="C511" s="23">
        <f>XLOOKUP(B511,'planificação'!A:A,'planificação'!B:B,"")</f>
      </c>
      <c r="D511" s="11"/>
      <c r="E511" s="3">
        <v>45446.75052083333</v>
      </c>
      <c r="F511" s="4">
        <v>12</v>
      </c>
    </row>
    <row x14ac:dyDescent="0.25" r="512" customHeight="1" ht="18.75">
      <c r="A512" s="1" t="s">
        <v>1159</v>
      </c>
      <c r="B512" s="1" t="s">
        <v>75</v>
      </c>
      <c r="C512" s="23">
        <f>XLOOKUP(B512,'planificação'!A:A,'planificação'!B:B,"")</f>
      </c>
      <c r="D512" s="11"/>
      <c r="E512" s="3">
        <v>45485.878541666665</v>
      </c>
      <c r="F512" s="4">
        <v>118</v>
      </c>
    </row>
    <row x14ac:dyDescent="0.25" r="513" customHeight="1" ht="18.75">
      <c r="A513" s="1" t="s">
        <v>1670</v>
      </c>
      <c r="B513" s="1" t="s">
        <v>237</v>
      </c>
      <c r="C513" s="23">
        <f>XLOOKUP(B513,'planificação'!A:A,'planificação'!B:B,"")</f>
      </c>
      <c r="D513" s="3">
        <v>45567.67978009259</v>
      </c>
      <c r="E513" s="3">
        <v>45560.016689814816</v>
      </c>
      <c r="F513" s="4">
        <v>6</v>
      </c>
    </row>
    <row x14ac:dyDescent="0.25" r="514" customHeight="1" ht="18.75">
      <c r="A514" s="1" t="s">
        <v>593</v>
      </c>
      <c r="B514" s="1" t="s">
        <v>223</v>
      </c>
      <c r="C514" s="23">
        <f>XLOOKUP(B514,'planificação'!A:A,'planificação'!B:B,"")</f>
      </c>
      <c r="D514" s="11"/>
      <c r="E514" s="3">
        <v>45455.62050925926</v>
      </c>
      <c r="F514" s="4">
        <v>56</v>
      </c>
    </row>
    <row x14ac:dyDescent="0.25" r="515" customHeight="1" ht="18.75">
      <c r="A515" s="1" t="s">
        <v>870</v>
      </c>
      <c r="B515" s="1" t="s">
        <v>316</v>
      </c>
      <c r="C515" s="23">
        <f>XLOOKUP(B515,'planificação'!A:A,'planificação'!B:B,"")</f>
      </c>
      <c r="D515" s="11"/>
      <c r="E515" s="3">
        <v>45502.90589120371</v>
      </c>
      <c r="F515" s="4">
        <v>77</v>
      </c>
    </row>
    <row x14ac:dyDescent="0.25" r="516" customHeight="1" ht="18.75">
      <c r="A516" s="1" t="s">
        <v>4511</v>
      </c>
      <c r="B516" s="1" t="s">
        <v>119</v>
      </c>
      <c r="C516" s="23">
        <f>XLOOKUP(B516,'planificação'!A:A,'planificação'!B:B,"")</f>
      </c>
      <c r="D516" s="11"/>
      <c r="E516" s="3">
        <v>45344.02103009259</v>
      </c>
      <c r="F516" s="4">
        <v>4</v>
      </c>
    </row>
    <row x14ac:dyDescent="0.25" r="517" customHeight="1" ht="18.75">
      <c r="A517" s="1" t="s">
        <v>733</v>
      </c>
      <c r="B517" s="1" t="s">
        <v>316</v>
      </c>
      <c r="C517" s="23">
        <f>XLOOKUP(B517,'planificação'!A:A,'planificação'!B:B,"")</f>
      </c>
      <c r="D517" s="11"/>
      <c r="E517" s="3">
        <v>45464.0865162037</v>
      </c>
      <c r="F517" s="4">
        <v>76</v>
      </c>
    </row>
    <row x14ac:dyDescent="0.25" r="518" customHeight="1" ht="18.75">
      <c r="A518" s="1" t="s">
        <v>571</v>
      </c>
      <c r="B518" s="1" t="s">
        <v>119</v>
      </c>
      <c r="C518" s="23">
        <f>XLOOKUP(B518,'planificação'!A:A,'planificação'!B:B,"")</f>
      </c>
      <c r="D518" s="3">
        <v>45519.26137731481</v>
      </c>
      <c r="E518" s="3">
        <v>45337.80484953704</v>
      </c>
      <c r="F518" s="4">
        <v>5</v>
      </c>
    </row>
    <row x14ac:dyDescent="0.25" r="519" customHeight="1" ht="18.75">
      <c r="A519" s="1" t="s">
        <v>1632</v>
      </c>
      <c r="B519" s="1" t="s">
        <v>223</v>
      </c>
      <c r="C519" s="23">
        <f>XLOOKUP(B519,'planificação'!A:A,'planificação'!B:B,"")</f>
      </c>
      <c r="D519" s="11"/>
      <c r="E519" s="3">
        <v>45562.80806712963</v>
      </c>
      <c r="F519" s="4">
        <v>20</v>
      </c>
    </row>
    <row x14ac:dyDescent="0.25" r="520" customHeight="1" ht="18.75">
      <c r="A520" s="1" t="s">
        <v>1278</v>
      </c>
      <c r="B520" s="1" t="s">
        <v>223</v>
      </c>
      <c r="C520" s="23">
        <f>XLOOKUP(B520,'planificação'!A:A,'planificação'!B:B,"")</f>
      </c>
      <c r="D520" s="11"/>
      <c r="E520" s="3">
        <v>45498.53947916667</v>
      </c>
      <c r="F520" s="4">
        <v>28</v>
      </c>
    </row>
    <row x14ac:dyDescent="0.25" r="521" customHeight="1" ht="18.75">
      <c r="A521" s="1" t="s">
        <v>1690</v>
      </c>
      <c r="B521" s="1" t="s">
        <v>215</v>
      </c>
      <c r="C521" s="23">
        <f>XLOOKUP(B521,'planificação'!A:A,'planificação'!B:B,"")</f>
      </c>
      <c r="D521" s="11"/>
      <c r="E521" s="3">
        <v>45516.55233796296</v>
      </c>
      <c r="F521" s="4">
        <v>5</v>
      </c>
    </row>
    <row x14ac:dyDescent="0.25" r="522" customHeight="1" ht="18.75">
      <c r="A522" s="1" t="s">
        <v>1056</v>
      </c>
      <c r="B522" s="1" t="s">
        <v>119</v>
      </c>
      <c r="C522" s="23">
        <f>XLOOKUP(B522,'planificação'!A:A,'planificação'!B:B,"")</f>
      </c>
      <c r="D522" s="11"/>
      <c r="E522" s="3">
        <v>45352.745046296295</v>
      </c>
      <c r="F522" s="4">
        <v>67</v>
      </c>
    </row>
    <row x14ac:dyDescent="0.25" r="523" customHeight="1" ht="18.75">
      <c r="A523" s="1" t="s">
        <v>592</v>
      </c>
      <c r="B523" s="1" t="s">
        <v>119</v>
      </c>
      <c r="C523" s="23">
        <f>XLOOKUP(B523,'planificação'!A:A,'planificação'!B:B,"")</f>
      </c>
      <c r="D523" s="3">
        <v>45476.72462962963</v>
      </c>
      <c r="E523" s="3">
        <v>45373.83175925926</v>
      </c>
      <c r="F523" s="4">
        <v>1</v>
      </c>
    </row>
    <row x14ac:dyDescent="0.25" r="524" customHeight="1" ht="18.75">
      <c r="A524" s="1" t="s">
        <v>1249</v>
      </c>
      <c r="B524" s="1" t="s">
        <v>223</v>
      </c>
      <c r="C524" s="23">
        <f>XLOOKUP(B524,'planificação'!A:A,'planificação'!B:B,"")</f>
      </c>
      <c r="D524" s="11"/>
      <c r="E524" s="3">
        <v>45559.71759259259</v>
      </c>
      <c r="F524" s="4">
        <v>33</v>
      </c>
    </row>
    <row x14ac:dyDescent="0.25" r="525" customHeight="1" ht="18.75">
      <c r="A525" s="1" t="s">
        <v>1086</v>
      </c>
      <c r="B525" s="1" t="s">
        <v>223</v>
      </c>
      <c r="C525" s="23">
        <f>XLOOKUP(B525,'planificação'!A:A,'planificação'!B:B,"")</f>
      </c>
      <c r="D525" s="11"/>
      <c r="E525" s="3">
        <v>45433.587013888886</v>
      </c>
      <c r="F525" s="4">
        <v>379</v>
      </c>
    </row>
    <row x14ac:dyDescent="0.25" r="526" customHeight="1" ht="18.75">
      <c r="A526" s="1" t="s">
        <v>1671</v>
      </c>
      <c r="B526" s="1" t="s">
        <v>119</v>
      </c>
      <c r="C526" s="23">
        <f>XLOOKUP(B526,'planificação'!A:A,'planificação'!B:B,"")</f>
      </c>
      <c r="D526" s="11"/>
      <c r="E526" s="3">
        <v>45547.87920138889</v>
      </c>
      <c r="F526" s="4">
        <v>17</v>
      </c>
    </row>
    <row x14ac:dyDescent="0.25" r="527" customHeight="1" ht="18.75">
      <c r="A527" s="1" t="s">
        <v>1025</v>
      </c>
      <c r="B527" s="1" t="s">
        <v>119</v>
      </c>
      <c r="C527" s="23">
        <f>XLOOKUP(B527,'planificação'!A:A,'planificação'!B:B,"")</f>
      </c>
      <c r="D527" s="11"/>
      <c r="E527" s="3">
        <v>45413.047106481485</v>
      </c>
      <c r="F527" s="4">
        <v>20</v>
      </c>
    </row>
    <row x14ac:dyDescent="0.25" r="528" customHeight="1" ht="18.75">
      <c r="A528" s="1" t="s">
        <v>922</v>
      </c>
      <c r="B528" s="1" t="s">
        <v>223</v>
      </c>
      <c r="C528" s="23">
        <f>XLOOKUP(B528,'planificação'!A:A,'planificação'!B:B,"")</f>
      </c>
      <c r="D528" s="11"/>
      <c r="E528" s="3">
        <v>45389.73678240741</v>
      </c>
      <c r="F528" s="4">
        <v>23</v>
      </c>
    </row>
    <row x14ac:dyDescent="0.25" r="529" customHeight="1" ht="18.75">
      <c r="A529" s="1" t="s">
        <v>983</v>
      </c>
      <c r="B529" s="1" t="s">
        <v>223</v>
      </c>
      <c r="C529" s="23">
        <f>XLOOKUP(B529,'planificação'!A:A,'planificação'!B:B,"")</f>
      </c>
      <c r="D529" s="11"/>
      <c r="E529" s="3">
        <v>45429.709282407406</v>
      </c>
      <c r="F529" s="4">
        <v>85</v>
      </c>
    </row>
    <row x14ac:dyDescent="0.25" r="530" customHeight="1" ht="18.75">
      <c r="A530" s="1" t="s">
        <v>1590</v>
      </c>
      <c r="B530" s="1" t="s">
        <v>223</v>
      </c>
      <c r="C530" s="23">
        <f>XLOOKUP(B530,'planificação'!A:A,'planificação'!B:B,"")</f>
      </c>
      <c r="D530" s="3">
        <v>45580.0000462963</v>
      </c>
      <c r="E530" s="3">
        <v>45566.893125</v>
      </c>
      <c r="F530" s="4">
        <v>1</v>
      </c>
    </row>
    <row x14ac:dyDescent="0.25" r="531" customHeight="1" ht="18.75">
      <c r="A531" s="1" t="s">
        <v>536</v>
      </c>
      <c r="B531" s="1" t="s">
        <v>223</v>
      </c>
      <c r="C531" s="23">
        <f>XLOOKUP(B531,'planificação'!A:A,'planificação'!B:B,"")</f>
      </c>
      <c r="D531" s="11"/>
      <c r="E531" s="3">
        <v>45474.70348379629</v>
      </c>
      <c r="F531" s="4">
        <v>19</v>
      </c>
    </row>
    <row x14ac:dyDescent="0.25" r="532" customHeight="1" ht="18.75">
      <c r="A532" s="1" t="s">
        <v>1633</v>
      </c>
      <c r="B532" s="1" t="s">
        <v>119</v>
      </c>
      <c r="C532" s="23">
        <f>XLOOKUP(B532,'planificação'!A:A,'planificação'!B:B,"")</f>
      </c>
      <c r="D532" s="11"/>
      <c r="E532" s="3">
        <v>45415.69798611111</v>
      </c>
      <c r="F532" s="4">
        <v>24</v>
      </c>
    </row>
    <row x14ac:dyDescent="0.25" r="533" customHeight="1" ht="18.75">
      <c r="A533" s="1" t="s">
        <v>1088</v>
      </c>
      <c r="B533" s="1" t="s">
        <v>119</v>
      </c>
      <c r="C533" s="23">
        <f>XLOOKUP(B533,'planificação'!A:A,'planificação'!B:B,"")</f>
      </c>
      <c r="D533" s="3">
        <v>45495.06568287037</v>
      </c>
      <c r="E533" s="3">
        <v>45373.78695601852</v>
      </c>
      <c r="F533" s="4">
        <v>7</v>
      </c>
    </row>
    <row x14ac:dyDescent="0.25" r="534" customHeight="1" ht="18.75">
      <c r="A534" s="1" t="s">
        <v>1405</v>
      </c>
      <c r="B534" s="1" t="s">
        <v>119</v>
      </c>
      <c r="C534" s="23">
        <f>XLOOKUP(B534,'planificação'!A:A,'planificação'!B:B,"")</f>
      </c>
      <c r="D534" s="11"/>
      <c r="E534" s="3">
        <v>45210.74972222222</v>
      </c>
      <c r="F534" s="4">
        <v>10</v>
      </c>
    </row>
    <row x14ac:dyDescent="0.25" r="535" customHeight="1" ht="18.75">
      <c r="A535" s="1" t="s">
        <v>652</v>
      </c>
      <c r="B535" s="1" t="s">
        <v>223</v>
      </c>
      <c r="C535" s="23">
        <f>XLOOKUP(B535,'planificação'!A:A,'planificação'!B:B,"")</f>
      </c>
      <c r="D535" s="11"/>
      <c r="E535" s="3">
        <v>45448.62789351852</v>
      </c>
      <c r="F535" s="4">
        <v>83</v>
      </c>
    </row>
    <row x14ac:dyDescent="0.25" r="536" customHeight="1" ht="18.75">
      <c r="A536" s="1" t="s">
        <v>550</v>
      </c>
      <c r="B536" s="1" t="s">
        <v>119</v>
      </c>
      <c r="C536" s="23">
        <f>XLOOKUP(B536,'planificação'!A:A,'planificação'!B:B,"")</f>
      </c>
      <c r="D536" s="11"/>
      <c r="E536" s="3">
        <v>45477.57283564815</v>
      </c>
      <c r="F536" s="4">
        <v>28</v>
      </c>
    </row>
    <row x14ac:dyDescent="0.25" r="537" customHeight="1" ht="18.75">
      <c r="A537" s="1" t="s">
        <v>1033</v>
      </c>
      <c r="B537" s="1" t="s">
        <v>223</v>
      </c>
      <c r="C537" s="23">
        <f>XLOOKUP(B537,'planificação'!A:A,'planificação'!B:B,"")</f>
      </c>
      <c r="D537" s="11"/>
      <c r="E537" s="3">
        <v>45552.835706018515</v>
      </c>
      <c r="F537" s="4">
        <v>43</v>
      </c>
    </row>
    <row x14ac:dyDescent="0.25" r="538" customHeight="1" ht="18.75">
      <c r="A538" s="1" t="s">
        <v>1303</v>
      </c>
      <c r="B538" s="1" t="s">
        <v>119</v>
      </c>
      <c r="C538" s="23">
        <f>XLOOKUP(B538,'planificação'!A:A,'planificação'!B:B,"")</f>
      </c>
      <c r="D538" s="11"/>
      <c r="E538" s="3">
        <v>45506.75709490741</v>
      </c>
      <c r="F538" s="4">
        <v>158</v>
      </c>
    </row>
    <row x14ac:dyDescent="0.25" r="539" customHeight="1" ht="18.75">
      <c r="A539" s="1" t="s">
        <v>364</v>
      </c>
      <c r="B539" s="1" t="s">
        <v>119</v>
      </c>
      <c r="C539" s="23">
        <f>XLOOKUP(B539,'planificação'!A:A,'planificação'!B:B,"")</f>
      </c>
      <c r="D539" s="11"/>
      <c r="E539" s="3">
        <v>45358.56041666667</v>
      </c>
      <c r="F539" s="4">
        <v>132</v>
      </c>
    </row>
    <row x14ac:dyDescent="0.25" r="540" customHeight="1" ht="18.75">
      <c r="A540" s="1" t="s">
        <v>1616</v>
      </c>
      <c r="B540" s="1" t="s">
        <v>119</v>
      </c>
      <c r="C540" s="23">
        <f>XLOOKUP(B540,'planificação'!A:A,'planificação'!B:B,"")</f>
      </c>
      <c r="D540" s="3">
        <v>45539.917025462964</v>
      </c>
      <c r="E540" s="3">
        <v>45391.617627314816</v>
      </c>
      <c r="F540" s="4">
        <v>21</v>
      </c>
    </row>
    <row x14ac:dyDescent="0.25" r="541" customHeight="1" ht="18.75">
      <c r="A541" s="1" t="s">
        <v>1116</v>
      </c>
      <c r="B541" s="1" t="s">
        <v>20</v>
      </c>
      <c r="C541" s="23">
        <f>XLOOKUP(B541,'planificação'!A:A,'planificação'!B:B,"")</f>
      </c>
      <c r="D541" s="3">
        <v>45533.13630787037</v>
      </c>
      <c r="E541" s="3">
        <v>45397.79645833333</v>
      </c>
      <c r="F541" s="4">
        <v>27</v>
      </c>
    </row>
    <row x14ac:dyDescent="0.25" r="542" customHeight="1" ht="18.75">
      <c r="A542" s="1" t="s">
        <v>1506</v>
      </c>
      <c r="B542" s="1" t="s">
        <v>237</v>
      </c>
      <c r="C542" s="23">
        <f>XLOOKUP(B542,'planificação'!A:A,'planificação'!B:B,"")</f>
      </c>
      <c r="D542" s="11"/>
      <c r="E542" s="3">
        <v>45560.088009259256</v>
      </c>
      <c r="F542" s="4">
        <v>22</v>
      </c>
    </row>
    <row x14ac:dyDescent="0.25" r="543" customHeight="1" ht="18.75">
      <c r="A543" s="1" t="s">
        <v>4191</v>
      </c>
      <c r="B543" s="1" t="s">
        <v>223</v>
      </c>
      <c r="C543" s="23">
        <f>XLOOKUP(B543,'planificação'!A:A,'planificação'!B:B,"")</f>
      </c>
      <c r="D543" s="11"/>
      <c r="E543" s="3">
        <v>45389.857777777775</v>
      </c>
      <c r="F543" s="4">
        <v>21</v>
      </c>
    </row>
    <row x14ac:dyDescent="0.25" r="544" customHeight="1" ht="18.75">
      <c r="A544" s="1" t="s">
        <v>979</v>
      </c>
      <c r="B544" s="1" t="s">
        <v>223</v>
      </c>
      <c r="C544" s="23">
        <f>XLOOKUP(B544,'planificação'!A:A,'planificação'!B:B,"")</f>
      </c>
      <c r="D544" s="11"/>
      <c r="E544" s="3">
        <v>45210.6228125</v>
      </c>
      <c r="F544" s="4">
        <v>138</v>
      </c>
    </row>
    <row x14ac:dyDescent="0.25" r="545" customHeight="1" ht="18.75">
      <c r="A545" s="1" t="s">
        <v>570</v>
      </c>
      <c r="B545" s="1" t="s">
        <v>119</v>
      </c>
      <c r="C545" s="23">
        <f>XLOOKUP(B545,'planificação'!A:A,'planificação'!B:B,"")</f>
      </c>
      <c r="D545" s="11"/>
      <c r="E545" s="3">
        <v>45226.894733796296</v>
      </c>
      <c r="F545" s="4">
        <v>11</v>
      </c>
    </row>
    <row x14ac:dyDescent="0.25" r="546" customHeight="1" ht="18.75">
      <c r="A546" s="1" t="s">
        <v>1705</v>
      </c>
      <c r="B546" s="1" t="s">
        <v>119</v>
      </c>
      <c r="C546" s="23">
        <f>XLOOKUP(B546,'planificação'!A:A,'planificação'!B:B,"")</f>
      </c>
      <c r="D546" s="11"/>
      <c r="E546" s="3">
        <v>45309.915347222224</v>
      </c>
      <c r="F546" s="4">
        <v>2</v>
      </c>
    </row>
    <row x14ac:dyDescent="0.25" r="547" customHeight="1" ht="18.75">
      <c r="A547" s="1" t="s">
        <v>3165</v>
      </c>
      <c r="B547" s="1" t="s">
        <v>119</v>
      </c>
      <c r="C547" s="23">
        <f>XLOOKUP(B547,'planificação'!A:A,'planificação'!B:B,"")</f>
      </c>
      <c r="D547" s="11"/>
      <c r="E547" s="3">
        <v>45545.54430555556</v>
      </c>
      <c r="F547" s="4">
        <v>3</v>
      </c>
    </row>
    <row x14ac:dyDescent="0.25" r="548" customHeight="1" ht="18.75">
      <c r="A548" s="1" t="s">
        <v>1170</v>
      </c>
      <c r="B548" s="1" t="s">
        <v>119</v>
      </c>
      <c r="C548" s="23">
        <f>XLOOKUP(B548,'planificação'!A:A,'planificação'!B:B,"")</f>
      </c>
      <c r="D548" s="11"/>
      <c r="E548" s="3">
        <v>45267.60787037037</v>
      </c>
      <c r="F548" s="4">
        <v>91</v>
      </c>
    </row>
    <row x14ac:dyDescent="0.25" r="549" customHeight="1" ht="18.75">
      <c r="A549" s="1" t="s">
        <v>1577</v>
      </c>
      <c r="B549" s="1" t="s">
        <v>119</v>
      </c>
      <c r="C549" s="23">
        <f>XLOOKUP(B549,'planificação'!A:A,'planificação'!B:B,"")</f>
      </c>
      <c r="D549" s="3">
        <v>45582.85896990741</v>
      </c>
      <c r="E549" s="3">
        <v>45505.64611111111</v>
      </c>
      <c r="F549" s="4">
        <v>21</v>
      </c>
    </row>
    <row x14ac:dyDescent="0.25" r="550" customHeight="1" ht="18.75">
      <c r="A550" s="1" t="s">
        <v>801</v>
      </c>
      <c r="B550" s="1" t="s">
        <v>20</v>
      </c>
      <c r="C550" s="23">
        <f>XLOOKUP(B550,'planificação'!A:A,'planificação'!B:B,"")</f>
      </c>
      <c r="D550" s="3">
        <v>45528.58081018519</v>
      </c>
      <c r="E550" s="3">
        <v>45405.615115740744</v>
      </c>
      <c r="F550" s="4">
        <v>42</v>
      </c>
    </row>
    <row x14ac:dyDescent="0.25" r="551" customHeight="1" ht="18.75">
      <c r="A551" s="1" t="s">
        <v>827</v>
      </c>
      <c r="B551" s="1" t="s">
        <v>75</v>
      </c>
      <c r="C551" s="23">
        <f>XLOOKUP(B551,'planificação'!A:A,'planificação'!B:B,"")</f>
      </c>
      <c r="D551" s="11"/>
      <c r="E551" s="3">
        <v>45471.76269675926</v>
      </c>
      <c r="F551" s="4">
        <v>49</v>
      </c>
    </row>
    <row x14ac:dyDescent="0.25" r="552" customHeight="1" ht="18.75">
      <c r="A552" s="1" t="s">
        <v>793</v>
      </c>
      <c r="B552" s="1" t="s">
        <v>119</v>
      </c>
      <c r="C552" s="23">
        <f>XLOOKUP(B552,'planificação'!A:A,'planificação'!B:B,"")</f>
      </c>
      <c r="D552" s="3">
        <v>45526.32760416667</v>
      </c>
      <c r="E552" s="3">
        <v>45408.797534722224</v>
      </c>
      <c r="F552" s="4">
        <v>3</v>
      </c>
    </row>
    <row x14ac:dyDescent="0.25" r="553" customHeight="1" ht="18.75">
      <c r="A553" s="1" t="s">
        <v>1677</v>
      </c>
      <c r="B553" s="1" t="s">
        <v>119</v>
      </c>
      <c r="C553" s="23">
        <f>XLOOKUP(B553,'planificação'!A:A,'planificação'!B:B,"")</f>
      </c>
      <c r="D553" s="3">
        <v>45472.61168981482</v>
      </c>
      <c r="E553" s="3">
        <v>45412.79006944445</v>
      </c>
      <c r="F553" s="4">
        <v>1</v>
      </c>
    </row>
    <row x14ac:dyDescent="0.25" r="554" customHeight="1" ht="18.75">
      <c r="A554" s="1" t="s">
        <v>3080</v>
      </c>
      <c r="B554" s="1" t="s">
        <v>223</v>
      </c>
      <c r="C554" s="23">
        <f>XLOOKUP(B554,'planificação'!A:A,'planificação'!B:B,"")</f>
      </c>
      <c r="D554" s="11"/>
      <c r="E554" s="3">
        <v>45555.57105324074</v>
      </c>
      <c r="F554" s="4">
        <v>2</v>
      </c>
    </row>
    <row x14ac:dyDescent="0.25" r="555" customHeight="1" ht="18.75">
      <c r="A555" s="1" t="s">
        <v>1460</v>
      </c>
      <c r="B555" s="1" t="s">
        <v>119</v>
      </c>
      <c r="C555" s="23">
        <f>XLOOKUP(B555,'planificação'!A:A,'planificação'!B:B,"")</f>
      </c>
      <c r="D555" s="3">
        <v>45572.54267361111</v>
      </c>
      <c r="E555" s="3">
        <v>45184.752233796295</v>
      </c>
      <c r="F555" s="4">
        <v>37</v>
      </c>
    </row>
    <row x14ac:dyDescent="0.25" r="556" customHeight="1" ht="18.75">
      <c r="A556" s="1" t="s">
        <v>1229</v>
      </c>
      <c r="B556" s="1" t="s">
        <v>119</v>
      </c>
      <c r="C556" s="23">
        <f>XLOOKUP(B556,'planificação'!A:A,'planificação'!B:B,"")</f>
      </c>
      <c r="D556" s="11"/>
      <c r="E556" s="3">
        <v>45370.664618055554</v>
      </c>
      <c r="F556" s="4">
        <v>71</v>
      </c>
    </row>
    <row x14ac:dyDescent="0.25" r="557" customHeight="1" ht="18.75">
      <c r="A557" s="1" t="s">
        <v>1164</v>
      </c>
      <c r="B557" s="1" t="s">
        <v>20</v>
      </c>
      <c r="C557" s="23">
        <f>XLOOKUP(B557,'planificação'!A:A,'planificação'!B:B,"")</f>
      </c>
      <c r="D557" s="11"/>
      <c r="E557" s="3">
        <v>45546.776608796295</v>
      </c>
      <c r="F557" s="4">
        <v>9</v>
      </c>
    </row>
    <row x14ac:dyDescent="0.25" r="558" customHeight="1" ht="18.75">
      <c r="A558" s="1" t="s">
        <v>1292</v>
      </c>
      <c r="B558" s="1" t="s">
        <v>119</v>
      </c>
      <c r="C558" s="23">
        <f>XLOOKUP(B558,'planificação'!A:A,'planificação'!B:B,"")</f>
      </c>
      <c r="D558" s="3">
        <v>45564.257731481484</v>
      </c>
      <c r="E558" s="3">
        <v>45478.69671296296</v>
      </c>
      <c r="F558" s="4">
        <v>30</v>
      </c>
    </row>
    <row x14ac:dyDescent="0.25" r="559" customHeight="1" ht="18.75">
      <c r="A559" s="1" t="s">
        <v>1328</v>
      </c>
      <c r="B559" s="1" t="s">
        <v>206</v>
      </c>
      <c r="C559" s="23">
        <f>XLOOKUP(B559,'planificação'!A:A,'planificação'!B:B,"")</f>
      </c>
      <c r="D559" s="11"/>
      <c r="E559" s="3">
        <v>45573.851793981485</v>
      </c>
      <c r="F559" s="4">
        <v>26</v>
      </c>
    </row>
    <row x14ac:dyDescent="0.25" r="560" customHeight="1" ht="18.75">
      <c r="A560" s="1" t="s">
        <v>934</v>
      </c>
      <c r="B560" s="1" t="s">
        <v>20</v>
      </c>
      <c r="C560" s="23">
        <f>XLOOKUP(B560,'planificação'!A:A,'planificação'!B:B,"")</f>
      </c>
      <c r="D560" s="3">
        <v>45473.7971875</v>
      </c>
      <c r="E560" s="3">
        <v>45349.77023148148</v>
      </c>
      <c r="F560" s="4">
        <v>1</v>
      </c>
    </row>
    <row x14ac:dyDescent="0.25" r="561" customHeight="1" ht="18.75">
      <c r="A561" s="1" t="s">
        <v>781</v>
      </c>
      <c r="B561" s="1" t="s">
        <v>223</v>
      </c>
      <c r="C561" s="23">
        <f>XLOOKUP(B561,'planificação'!A:A,'planificação'!B:B,"")</f>
      </c>
      <c r="D561" s="11"/>
      <c r="E561" s="3">
        <v>45499.55798611111</v>
      </c>
      <c r="F561" s="4">
        <v>134</v>
      </c>
    </row>
    <row x14ac:dyDescent="0.25" r="562" customHeight="1" ht="18.75">
      <c r="A562" s="1" t="s">
        <v>1160</v>
      </c>
      <c r="B562" s="1" t="s">
        <v>119</v>
      </c>
      <c r="C562" s="23">
        <f>XLOOKUP(B562,'planificação'!A:A,'planificação'!B:B,"")</f>
      </c>
      <c r="D562" s="11"/>
      <c r="E562" s="3">
        <v>45203.84273148148</v>
      </c>
      <c r="F562" s="4">
        <v>17</v>
      </c>
    </row>
    <row x14ac:dyDescent="0.25" r="563" customHeight="1" ht="18.75">
      <c r="A563" s="1" t="s">
        <v>1430</v>
      </c>
      <c r="B563" s="1" t="s">
        <v>223</v>
      </c>
      <c r="C563" s="23">
        <f>XLOOKUP(B563,'planificação'!A:A,'planificação'!B:B,"")</f>
      </c>
      <c r="D563" s="11"/>
      <c r="E563" s="3">
        <v>45533.63072916667</v>
      </c>
      <c r="F563" s="4">
        <v>41</v>
      </c>
    </row>
    <row x14ac:dyDescent="0.25" r="564" customHeight="1" ht="18.75">
      <c r="A564" s="1" t="s">
        <v>720</v>
      </c>
      <c r="B564" s="1" t="s">
        <v>193</v>
      </c>
      <c r="C564" s="23">
        <f>XLOOKUP(B564,'planificação'!A:A,'planificação'!B:B,"")</f>
      </c>
      <c r="D564" s="11"/>
      <c r="E564" s="3">
        <v>45464.84748842593</v>
      </c>
      <c r="F564" s="4">
        <v>41</v>
      </c>
    </row>
    <row x14ac:dyDescent="0.25" r="565" customHeight="1" ht="18.75">
      <c r="A565" s="1" t="s">
        <v>551</v>
      </c>
      <c r="B565" s="1" t="s">
        <v>119</v>
      </c>
      <c r="C565" s="23">
        <f>XLOOKUP(B565,'planificação'!A:A,'planificação'!B:B,"")</f>
      </c>
      <c r="D565" s="11"/>
      <c r="E565" s="3">
        <v>45251.829733796294</v>
      </c>
      <c r="F565" s="4">
        <v>34</v>
      </c>
    </row>
    <row x14ac:dyDescent="0.25" r="566" customHeight="1" ht="18.75">
      <c r="A566" s="1" t="s">
        <v>677</v>
      </c>
      <c r="B566" s="1" t="s">
        <v>75</v>
      </c>
      <c r="C566" s="23">
        <f>XLOOKUP(B566,'planificação'!A:A,'planificação'!B:B,"")</f>
      </c>
      <c r="D566" s="11"/>
      <c r="E566" s="3">
        <v>45265.858668981484</v>
      </c>
      <c r="F566" s="4">
        <v>16</v>
      </c>
    </row>
    <row x14ac:dyDescent="0.25" r="567" customHeight="1" ht="18.75">
      <c r="A567" s="1" t="s">
        <v>1183</v>
      </c>
      <c r="B567" s="1" t="s">
        <v>316</v>
      </c>
      <c r="C567" s="23">
        <f>XLOOKUP(B567,'planificação'!A:A,'planificação'!B:B,"")</f>
      </c>
      <c r="D567" s="11"/>
      <c r="E567" s="3">
        <v>45573.554398148146</v>
      </c>
      <c r="F567" s="4">
        <v>23</v>
      </c>
    </row>
    <row x14ac:dyDescent="0.25" r="568" customHeight="1" ht="18.75">
      <c r="A568" s="1" t="s">
        <v>1038</v>
      </c>
      <c r="B568" s="1" t="s">
        <v>119</v>
      </c>
      <c r="C568" s="23">
        <f>XLOOKUP(B568,'planificação'!A:A,'planificação'!B:B,"")</f>
      </c>
      <c r="D568" s="11"/>
      <c r="E568" s="3">
        <v>45545.794583333336</v>
      </c>
      <c r="F568" s="4">
        <v>22</v>
      </c>
    </row>
    <row x14ac:dyDescent="0.25" r="569" customHeight="1" ht="18.75">
      <c r="A569" s="1" t="s">
        <v>1464</v>
      </c>
      <c r="B569" s="1" t="s">
        <v>119</v>
      </c>
      <c r="C569" s="23">
        <f>XLOOKUP(B569,'planificação'!A:A,'planificação'!B:B,"")</f>
      </c>
      <c r="D569" s="11"/>
      <c r="E569" s="3">
        <v>45546.591886574075</v>
      </c>
      <c r="F569" s="4">
        <v>12</v>
      </c>
    </row>
    <row x14ac:dyDescent="0.25" r="570" customHeight="1" ht="18.75">
      <c r="A570" s="1" t="s">
        <v>1369</v>
      </c>
      <c r="B570" s="1" t="s">
        <v>237</v>
      </c>
      <c r="C570" s="23">
        <f>XLOOKUP(B570,'planificação'!A:A,'planificação'!B:B,"")</f>
      </c>
      <c r="D570" s="11"/>
      <c r="E570" s="3">
        <v>45562.526921296296</v>
      </c>
      <c r="F570" s="4">
        <v>21</v>
      </c>
    </row>
    <row x14ac:dyDescent="0.25" r="571" customHeight="1" ht="18.75">
      <c r="A571" s="1" t="s">
        <v>1008</v>
      </c>
      <c r="B571" s="1" t="s">
        <v>119</v>
      </c>
      <c r="C571" s="23">
        <f>XLOOKUP(B571,'planificação'!A:A,'planificação'!B:B,"")</f>
      </c>
      <c r="D571" s="11"/>
      <c r="E571" s="3">
        <v>45260.821747685186</v>
      </c>
      <c r="F571" s="4">
        <v>22</v>
      </c>
    </row>
    <row x14ac:dyDescent="0.25" r="572" customHeight="1" ht="18.75">
      <c r="A572" s="1" t="s">
        <v>1433</v>
      </c>
      <c r="B572" s="1" t="s">
        <v>223</v>
      </c>
      <c r="C572" s="23">
        <f>XLOOKUP(B572,'planificação'!A:A,'planificação'!B:B,"")</f>
      </c>
      <c r="D572" s="11"/>
      <c r="E572" s="3">
        <v>45461.62795138889</v>
      </c>
      <c r="F572" s="4">
        <v>57</v>
      </c>
    </row>
    <row x14ac:dyDescent="0.25" r="573" customHeight="1" ht="18.75">
      <c r="A573" s="1" t="s">
        <v>1316</v>
      </c>
      <c r="B573" s="1" t="s">
        <v>119</v>
      </c>
      <c r="C573" s="23">
        <f>XLOOKUP(B573,'planificação'!A:A,'planificação'!B:B,"")</f>
      </c>
      <c r="D573" s="11"/>
      <c r="E573" s="3">
        <v>45569.54677083333</v>
      </c>
      <c r="F573" s="4">
        <v>6</v>
      </c>
    </row>
    <row x14ac:dyDescent="0.25" r="574" customHeight="1" ht="18.75">
      <c r="A574" s="1" t="s">
        <v>1489</v>
      </c>
      <c r="B574" s="1" t="s">
        <v>223</v>
      </c>
      <c r="C574" s="23">
        <f>XLOOKUP(B574,'planificação'!A:A,'planificação'!B:B,"")</f>
      </c>
      <c r="D574" s="11"/>
      <c r="E574" s="3">
        <v>45504.77924768518</v>
      </c>
      <c r="F574" s="4">
        <v>47</v>
      </c>
    </row>
    <row x14ac:dyDescent="0.25" r="575" customHeight="1" ht="18.75">
      <c r="A575" s="1" t="s">
        <v>1194</v>
      </c>
      <c r="B575" s="1" t="s">
        <v>223</v>
      </c>
      <c r="C575" s="23">
        <f>XLOOKUP(B575,'planificação'!A:A,'planificação'!B:B,"")</f>
      </c>
      <c r="D575" s="11"/>
      <c r="E575" s="3">
        <v>45337.62498842592</v>
      </c>
      <c r="F575" s="4">
        <v>16</v>
      </c>
    </row>
    <row x14ac:dyDescent="0.25" r="576" customHeight="1" ht="18.75">
      <c r="A576" s="1" t="s">
        <v>1596</v>
      </c>
      <c r="B576" s="1" t="s">
        <v>119</v>
      </c>
      <c r="C576" s="23">
        <f>XLOOKUP(B576,'planificação'!A:A,'planificação'!B:B,"")</f>
      </c>
      <c r="D576" s="11"/>
      <c r="E576" s="3">
        <v>45560.7312962963</v>
      </c>
      <c r="F576" s="4">
        <v>12</v>
      </c>
    </row>
    <row x14ac:dyDescent="0.25" r="577" customHeight="1" ht="18.75">
      <c r="A577" s="1" t="s">
        <v>1156</v>
      </c>
      <c r="B577" s="1" t="s">
        <v>223</v>
      </c>
      <c r="C577" s="23">
        <f>XLOOKUP(B577,'planificação'!A:A,'planificação'!B:B,"")</f>
      </c>
      <c r="D577" s="11"/>
      <c r="E577" s="3">
        <v>45504.63159722222</v>
      </c>
      <c r="F577" s="4">
        <v>40</v>
      </c>
    </row>
    <row x14ac:dyDescent="0.25" r="578" customHeight="1" ht="18.75">
      <c r="A578" s="1" t="s">
        <v>562</v>
      </c>
      <c r="B578" s="1" t="s">
        <v>223</v>
      </c>
      <c r="C578" s="23">
        <f>XLOOKUP(B578,'planificação'!A:A,'planificação'!B:B,"")</f>
      </c>
      <c r="D578" s="11"/>
      <c r="E578" s="3">
        <v>45443.494675925926</v>
      </c>
      <c r="F578" s="4">
        <v>25</v>
      </c>
    </row>
    <row x14ac:dyDescent="0.25" r="579" customHeight="1" ht="18.75">
      <c r="A579" s="1" t="s">
        <v>1520</v>
      </c>
      <c r="B579" s="1" t="s">
        <v>119</v>
      </c>
      <c r="C579" s="23">
        <f>XLOOKUP(B579,'planificação'!A:A,'planificação'!B:B,"")</f>
      </c>
      <c r="D579" s="3">
        <v>45523.30337962963</v>
      </c>
      <c r="E579" s="3">
        <v>45434.757581018515</v>
      </c>
      <c r="F579" s="4">
        <v>4</v>
      </c>
    </row>
    <row x14ac:dyDescent="0.25" r="580" customHeight="1" ht="18.75">
      <c r="A580" s="1" t="s">
        <v>842</v>
      </c>
      <c r="B580" s="1" t="s">
        <v>223</v>
      </c>
      <c r="C580" s="23">
        <f>XLOOKUP(B580,'planificação'!A:A,'planificação'!B:B,"")</f>
      </c>
      <c r="D580" s="11"/>
      <c r="E580" s="3">
        <v>45441.6009837963</v>
      </c>
      <c r="F580" s="4">
        <v>68</v>
      </c>
    </row>
    <row x14ac:dyDescent="0.25" r="581" customHeight="1" ht="18.75">
      <c r="A581" s="1" t="s">
        <v>1271</v>
      </c>
      <c r="B581" s="1" t="s">
        <v>119</v>
      </c>
      <c r="C581" s="23">
        <f>XLOOKUP(B581,'planificação'!A:A,'planificação'!B:B,"")</f>
      </c>
      <c r="D581" s="11"/>
      <c r="E581" s="3">
        <v>45411.53865740741</v>
      </c>
      <c r="F581" s="4">
        <v>33</v>
      </c>
    </row>
    <row x14ac:dyDescent="0.25" r="582" customHeight="1" ht="18.75">
      <c r="A582" s="1" t="s">
        <v>565</v>
      </c>
      <c r="B582" s="1" t="s">
        <v>75</v>
      </c>
      <c r="C582" s="23">
        <f>XLOOKUP(B582,'planificação'!A:A,'planificação'!B:B,"")</f>
      </c>
      <c r="D582" s="11"/>
      <c r="E582" s="3">
        <v>45464.03928240741</v>
      </c>
      <c r="F582" s="4">
        <v>95</v>
      </c>
    </row>
    <row x14ac:dyDescent="0.25" r="583" customHeight="1" ht="18.75">
      <c r="A583" s="1" t="s">
        <v>541</v>
      </c>
      <c r="B583" s="1" t="s">
        <v>119</v>
      </c>
      <c r="C583" s="23">
        <f>XLOOKUP(B583,'planificação'!A:A,'planificação'!B:B,"")</f>
      </c>
      <c r="D583" s="11"/>
      <c r="E583" s="3">
        <v>45532.74099537037</v>
      </c>
      <c r="F583" s="4">
        <v>2</v>
      </c>
    </row>
    <row x14ac:dyDescent="0.25" r="584" customHeight="1" ht="18.75">
      <c r="A584" s="1" t="s">
        <v>1354</v>
      </c>
      <c r="B584" s="1" t="s">
        <v>20</v>
      </c>
      <c r="C584" s="23">
        <f>XLOOKUP(B584,'planificação'!A:A,'planificação'!B:B,"")</f>
      </c>
      <c r="D584" s="11"/>
      <c r="E584" s="3">
        <v>45561.785219907404</v>
      </c>
      <c r="F584" s="4">
        <v>5</v>
      </c>
    </row>
    <row x14ac:dyDescent="0.25" r="585" customHeight="1" ht="18.75">
      <c r="A585" s="1" t="s">
        <v>1465</v>
      </c>
      <c r="B585" s="1" t="s">
        <v>223</v>
      </c>
      <c r="C585" s="23">
        <f>XLOOKUP(B585,'planificação'!A:A,'planificação'!B:B,"")</f>
      </c>
      <c r="D585" s="11"/>
      <c r="E585" s="3">
        <v>45534.75601851852</v>
      </c>
      <c r="F585" s="4">
        <v>17</v>
      </c>
    </row>
    <row x14ac:dyDescent="0.25" r="586" customHeight="1" ht="18.75">
      <c r="A586" s="1" t="s">
        <v>1003</v>
      </c>
      <c r="B586" s="1" t="s">
        <v>119</v>
      </c>
      <c r="C586" s="23">
        <f>XLOOKUP(B586,'planificação'!A:A,'planificação'!B:B,"")</f>
      </c>
      <c r="D586" s="11"/>
      <c r="E586" s="3">
        <v>45294.868680555555</v>
      </c>
      <c r="F586" s="4">
        <v>102</v>
      </c>
    </row>
    <row x14ac:dyDescent="0.25" r="587" customHeight="1" ht="18.75">
      <c r="A587" s="1" t="s">
        <v>3600</v>
      </c>
      <c r="B587" s="1" t="s">
        <v>223</v>
      </c>
      <c r="C587" s="23">
        <f>XLOOKUP(B587,'planificação'!A:A,'planificação'!B:B,"")</f>
      </c>
      <c r="D587" s="11"/>
      <c r="E587" s="3">
        <v>45509.83452546296</v>
      </c>
      <c r="F587" s="4">
        <v>42</v>
      </c>
    </row>
    <row x14ac:dyDescent="0.25" r="588" customHeight="1" ht="18.75">
      <c r="A588" s="1" t="s">
        <v>1010</v>
      </c>
      <c r="B588" s="1" t="s">
        <v>119</v>
      </c>
      <c r="C588" s="23">
        <f>XLOOKUP(B588,'planificação'!A:A,'planificação'!B:B,"")</f>
      </c>
      <c r="D588" s="11"/>
      <c r="E588" s="3">
        <v>45300.571018518516</v>
      </c>
      <c r="F588" s="4">
        <v>6</v>
      </c>
    </row>
    <row x14ac:dyDescent="0.25" r="589" customHeight="1" ht="18.75">
      <c r="A589" s="1" t="s">
        <v>1530</v>
      </c>
      <c r="B589" s="1" t="s">
        <v>223</v>
      </c>
      <c r="C589" s="23">
        <f>XLOOKUP(B589,'planificação'!A:A,'planificação'!B:B,"")</f>
      </c>
      <c r="D589" s="3">
        <v>45513.45851851852</v>
      </c>
      <c r="E589" s="3">
        <v>45509.59462962963</v>
      </c>
      <c r="F589" s="4">
        <v>3</v>
      </c>
    </row>
    <row x14ac:dyDescent="0.25" r="590" customHeight="1" ht="18.75">
      <c r="A590" s="1" t="s">
        <v>1541</v>
      </c>
      <c r="B590" s="1" t="s">
        <v>119</v>
      </c>
      <c r="C590" s="23">
        <f>XLOOKUP(B590,'planificação'!A:A,'planificação'!B:B,"")</f>
      </c>
      <c r="D590" s="11"/>
      <c r="E590" s="3">
        <v>45467.87625</v>
      </c>
      <c r="F590" s="4">
        <v>28</v>
      </c>
    </row>
    <row x14ac:dyDescent="0.25" r="591" customHeight="1" ht="18.75">
      <c r="A591" s="1" t="s">
        <v>538</v>
      </c>
      <c r="B591" s="1" t="s">
        <v>223</v>
      </c>
      <c r="C591" s="23">
        <f>XLOOKUP(B591,'planificação'!A:A,'planificação'!B:B,"")</f>
      </c>
      <c r="D591" s="11"/>
      <c r="E591" s="3">
        <v>45498.8</v>
      </c>
      <c r="F591" s="4">
        <v>2</v>
      </c>
    </row>
    <row x14ac:dyDescent="0.25" r="592" customHeight="1" ht="18.75">
      <c r="A592" s="1" t="s">
        <v>1090</v>
      </c>
      <c r="B592" s="1" t="s">
        <v>223</v>
      </c>
      <c r="C592" s="23">
        <f>XLOOKUP(B592,'planificação'!A:A,'planificação'!B:B,"")</f>
      </c>
      <c r="D592" s="11"/>
      <c r="E592" s="3">
        <v>45525.65827546296</v>
      </c>
      <c r="F592" s="4">
        <v>14</v>
      </c>
    </row>
    <row x14ac:dyDescent="0.25" r="593" customHeight="1" ht="18.75">
      <c r="A593" s="1" t="s">
        <v>1121</v>
      </c>
      <c r="B593" s="1" t="s">
        <v>119</v>
      </c>
      <c r="C593" s="23">
        <f>XLOOKUP(B593,'planificação'!A:A,'planificação'!B:B,"")</f>
      </c>
      <c r="D593" s="11"/>
      <c r="E593" s="3">
        <v>45350.59081018518</v>
      </c>
      <c r="F593" s="4">
        <v>1</v>
      </c>
    </row>
    <row x14ac:dyDescent="0.25" r="594" customHeight="1" ht="18.75">
      <c r="A594" s="1" t="s">
        <v>1212</v>
      </c>
      <c r="B594" s="1" t="s">
        <v>223</v>
      </c>
      <c r="C594" s="23">
        <f>XLOOKUP(B594,'planificação'!A:A,'planificação'!B:B,"")</f>
      </c>
      <c r="D594" s="11"/>
      <c r="E594" s="3">
        <v>45523.58423611111</v>
      </c>
      <c r="F594" s="4">
        <v>43</v>
      </c>
    </row>
    <row x14ac:dyDescent="0.25" r="595" customHeight="1" ht="18.75">
      <c r="A595" s="1" t="s">
        <v>1368</v>
      </c>
      <c r="B595" s="1" t="s">
        <v>223</v>
      </c>
      <c r="C595" s="23">
        <f>XLOOKUP(B595,'planificação'!A:A,'planificação'!B:B,"")</f>
      </c>
      <c r="D595" s="11"/>
      <c r="E595" s="3">
        <v>45429.735925925925</v>
      </c>
      <c r="F595" s="4">
        <v>41</v>
      </c>
    </row>
    <row x14ac:dyDescent="0.25" r="596" customHeight="1" ht="18.75">
      <c r="A596" s="1" t="s">
        <v>1683</v>
      </c>
      <c r="B596" s="1" t="s">
        <v>204</v>
      </c>
      <c r="C596" s="23">
        <f>XLOOKUP(B596,'planificação'!A:A,'planificação'!B:B,"")</f>
      </c>
      <c r="D596" s="11"/>
      <c r="E596" s="3">
        <v>45593.61319444444</v>
      </c>
      <c r="F596" s="4">
        <v>1</v>
      </c>
    </row>
    <row x14ac:dyDescent="0.25" r="597" customHeight="1" ht="18.75">
      <c r="A597" s="1" t="s">
        <v>1659</v>
      </c>
      <c r="B597" s="1" t="s">
        <v>173</v>
      </c>
      <c r="C597" s="23">
        <f>XLOOKUP(B597,'planificação'!A:A,'planificação'!B:B,"")</f>
      </c>
      <c r="D597" s="11"/>
      <c r="E597" s="3">
        <v>45586.87391203704</v>
      </c>
      <c r="F597" s="4">
        <v>6</v>
      </c>
    </row>
    <row x14ac:dyDescent="0.25" r="598" customHeight="1" ht="18.75">
      <c r="A598" s="1" t="s">
        <v>1241</v>
      </c>
      <c r="B598" s="1" t="s">
        <v>119</v>
      </c>
      <c r="C598" s="23">
        <f>XLOOKUP(B598,'planificação'!A:A,'planificação'!B:B,"")</f>
      </c>
      <c r="D598" s="3">
        <v>45511.817453703705</v>
      </c>
      <c r="E598" s="3">
        <v>45370.65572916667</v>
      </c>
      <c r="F598" s="4">
        <v>25</v>
      </c>
    </row>
    <row x14ac:dyDescent="0.25" r="599" customHeight="1" ht="18.75">
      <c r="A599" s="1" t="s">
        <v>1410</v>
      </c>
      <c r="B599" s="1" t="s">
        <v>37</v>
      </c>
      <c r="C599" s="23">
        <f>XLOOKUP(B599,'planificação'!A:A,'planificação'!B:B,"")</f>
      </c>
      <c r="D599" s="11"/>
      <c r="E599" s="3">
        <v>45567.78564814815</v>
      </c>
      <c r="F599" s="4">
        <v>8</v>
      </c>
    </row>
    <row x14ac:dyDescent="0.25" r="600" customHeight="1" ht="18.75">
      <c r="A600" s="1" t="s">
        <v>1105</v>
      </c>
      <c r="B600" s="1" t="s">
        <v>119</v>
      </c>
      <c r="C600" s="23">
        <f>XLOOKUP(B600,'planificação'!A:A,'planificação'!B:B,"")</f>
      </c>
      <c r="D600" s="3">
        <v>45505.794386574074</v>
      </c>
      <c r="E600" s="3">
        <v>45488.667395833334</v>
      </c>
      <c r="F600" s="4">
        <v>4</v>
      </c>
    </row>
    <row x14ac:dyDescent="0.25" r="601" customHeight="1" ht="18.75">
      <c r="A601" s="1" t="s">
        <v>845</v>
      </c>
      <c r="B601" s="1" t="s">
        <v>316</v>
      </c>
      <c r="C601" s="23">
        <f>XLOOKUP(B601,'planificação'!A:A,'planificação'!B:B,"")</f>
      </c>
      <c r="D601" s="11"/>
      <c r="E601" s="3">
        <v>45509.55113425926</v>
      </c>
      <c r="F601" s="4">
        <v>54</v>
      </c>
    </row>
    <row x14ac:dyDescent="0.25" r="602" customHeight="1" ht="18.75">
      <c r="A602" s="1" t="s">
        <v>1131</v>
      </c>
      <c r="B602" s="1" t="s">
        <v>119</v>
      </c>
      <c r="C602" s="23">
        <f>XLOOKUP(B602,'planificação'!A:A,'planificação'!B:B,"")</f>
      </c>
      <c r="D602" s="11"/>
      <c r="E602" s="3">
        <v>45439.59208333334</v>
      </c>
      <c r="F602" s="4">
        <v>10</v>
      </c>
    </row>
    <row x14ac:dyDescent="0.25" r="603" customHeight="1" ht="18.75">
      <c r="A603" s="1" t="s">
        <v>1591</v>
      </c>
      <c r="B603" s="1" t="s">
        <v>204</v>
      </c>
      <c r="C603" s="23">
        <f>XLOOKUP(B603,'planificação'!A:A,'planificação'!B:B,"")</f>
      </c>
      <c r="D603" s="11"/>
      <c r="E603" s="3">
        <v>45572.71702546296</v>
      </c>
      <c r="F603" s="4">
        <v>12</v>
      </c>
    </row>
    <row x14ac:dyDescent="0.25" r="604" customHeight="1" ht="18.75">
      <c r="A604" s="1" t="s">
        <v>875</v>
      </c>
      <c r="B604" s="1" t="s">
        <v>20</v>
      </c>
      <c r="C604" s="23">
        <f>XLOOKUP(B604,'planificação'!A:A,'planificação'!B:B,"")</f>
      </c>
      <c r="D604" s="11"/>
      <c r="E604" s="3">
        <v>45425.81</v>
      </c>
      <c r="F604" s="4">
        <v>44</v>
      </c>
    </row>
    <row x14ac:dyDescent="0.25" r="605" customHeight="1" ht="18.75">
      <c r="A605" s="1" t="s">
        <v>759</v>
      </c>
      <c r="B605" s="1" t="s">
        <v>237</v>
      </c>
      <c r="C605" s="23">
        <f>XLOOKUP(B605,'planificação'!A:A,'planificação'!B:B,"")</f>
      </c>
      <c r="D605" s="3">
        <v>45588.55233796296</v>
      </c>
      <c r="E605" s="3">
        <v>45560.011979166666</v>
      </c>
      <c r="F605" s="4">
        <v>4</v>
      </c>
    </row>
    <row x14ac:dyDescent="0.25" r="606" customHeight="1" ht="18.75">
      <c r="A606" s="1" t="s">
        <v>715</v>
      </c>
      <c r="B606" s="1" t="s">
        <v>20</v>
      </c>
      <c r="C606" s="23">
        <f>XLOOKUP(B606,'planificação'!A:A,'planificação'!B:B,"")</f>
      </c>
      <c r="D606" s="11"/>
      <c r="E606" s="3">
        <v>45323.88721064815</v>
      </c>
      <c r="F606" s="4">
        <v>43</v>
      </c>
    </row>
    <row x14ac:dyDescent="0.25" r="607" customHeight="1" ht="18.75">
      <c r="A607" s="1" t="s">
        <v>1185</v>
      </c>
      <c r="B607" s="1" t="s">
        <v>119</v>
      </c>
      <c r="C607" s="23">
        <f>XLOOKUP(B607,'planificação'!A:A,'planificação'!B:B,"")</f>
      </c>
      <c r="D607" s="3">
        <v>45594.2127662037</v>
      </c>
      <c r="E607" s="3">
        <v>45454.79087962963</v>
      </c>
      <c r="F607" s="4">
        <v>85</v>
      </c>
    </row>
    <row x14ac:dyDescent="0.25" r="608" customHeight="1" ht="18.75">
      <c r="A608" s="1" t="s">
        <v>1471</v>
      </c>
      <c r="B608" s="1" t="s">
        <v>223</v>
      </c>
      <c r="C608" s="23">
        <f>XLOOKUP(B608,'planificação'!A:A,'planificação'!B:B,"")</f>
      </c>
      <c r="D608" s="11"/>
      <c r="E608" s="3">
        <v>45524.86207175926</v>
      </c>
      <c r="F608" s="4">
        <v>69</v>
      </c>
    </row>
    <row x14ac:dyDescent="0.25" r="609" customHeight="1" ht="18.75">
      <c r="A609" s="1" t="s">
        <v>1544</v>
      </c>
      <c r="B609" s="1" t="s">
        <v>223</v>
      </c>
      <c r="C609" s="23">
        <f>XLOOKUP(B609,'planificação'!A:A,'planificação'!B:B,"")</f>
      </c>
      <c r="D609" s="11"/>
      <c r="E609" s="3">
        <v>45540.62511574074</v>
      </c>
      <c r="F609" s="4">
        <v>10</v>
      </c>
    </row>
    <row x14ac:dyDescent="0.25" r="610" customHeight="1" ht="18.75">
      <c r="A610" s="1" t="s">
        <v>710</v>
      </c>
      <c r="B610" s="1" t="s">
        <v>316</v>
      </c>
      <c r="C610" s="23">
        <f>XLOOKUP(B610,'planificação'!A:A,'planificação'!B:B,"")</f>
      </c>
      <c r="D610" s="11"/>
      <c r="E610" s="3">
        <v>45467.7315625</v>
      </c>
      <c r="F610" s="4">
        <v>305</v>
      </c>
    </row>
    <row x14ac:dyDescent="0.25" r="611" customHeight="1" ht="18.75">
      <c r="A611" s="1" t="s">
        <v>1625</v>
      </c>
      <c r="B611" s="1" t="s">
        <v>119</v>
      </c>
      <c r="C611" s="23">
        <f>XLOOKUP(B611,'planificação'!A:A,'planificação'!B:B,"")</f>
      </c>
      <c r="D611" s="3">
        <v>45567.676458333335</v>
      </c>
      <c r="E611" s="3">
        <v>45533.61863425926</v>
      </c>
      <c r="F611" s="4">
        <v>4</v>
      </c>
    </row>
    <row x14ac:dyDescent="0.25" r="612" customHeight="1" ht="18.75">
      <c r="A612" s="1" t="s">
        <v>1508</v>
      </c>
      <c r="B612" s="1" t="s">
        <v>204</v>
      </c>
      <c r="C612" s="23">
        <f>XLOOKUP(B612,'planificação'!A:A,'planificação'!B:B,"")</f>
      </c>
      <c r="D612" s="11"/>
      <c r="E612" s="3">
        <v>45582.834131944444</v>
      </c>
      <c r="F612" s="4">
        <v>18</v>
      </c>
    </row>
    <row x14ac:dyDescent="0.25" r="613" customHeight="1" ht="18.75">
      <c r="A613" s="1" t="s">
        <v>1536</v>
      </c>
      <c r="B613" s="1" t="s">
        <v>223</v>
      </c>
      <c r="C613" s="23">
        <f>XLOOKUP(B613,'planificação'!A:A,'planificação'!B:B,"")</f>
      </c>
      <c r="D613" s="11"/>
      <c r="E613" s="3">
        <v>45534.81791666667</v>
      </c>
      <c r="F613" s="4">
        <v>51</v>
      </c>
    </row>
    <row x14ac:dyDescent="0.25" r="614" customHeight="1" ht="18.75">
      <c r="A614" s="1" t="s">
        <v>1220</v>
      </c>
      <c r="B614" s="1" t="s">
        <v>75</v>
      </c>
      <c r="C614" s="23">
        <f>XLOOKUP(B614,'planificação'!A:A,'planificação'!B:B,"")</f>
      </c>
      <c r="D614" s="11"/>
      <c r="E614" s="3">
        <v>45499.609988425924</v>
      </c>
      <c r="F614" s="4">
        <v>31</v>
      </c>
    </row>
    <row x14ac:dyDescent="0.25" r="615" customHeight="1" ht="18.75">
      <c r="A615" s="1" t="s">
        <v>1510</v>
      </c>
      <c r="B615" s="1" t="s">
        <v>223</v>
      </c>
      <c r="C615" s="23">
        <f>XLOOKUP(B615,'planificação'!A:A,'planificação'!B:B,"")</f>
      </c>
      <c r="D615" s="3">
        <v>45582.79163194444</v>
      </c>
      <c r="E615" s="3">
        <v>45534.74625</v>
      </c>
      <c r="F615" s="4">
        <v>25</v>
      </c>
    </row>
    <row x14ac:dyDescent="0.25" r="616" customHeight="1" ht="18.75">
      <c r="A616" s="1" t="s">
        <v>1044</v>
      </c>
      <c r="B616" s="1" t="s">
        <v>119</v>
      </c>
      <c r="C616" s="23">
        <f>XLOOKUP(B616,'planificação'!A:A,'planificação'!B:B,"")</f>
      </c>
      <c r="D616" s="11"/>
      <c r="E616" s="3">
        <v>45366.84888888889</v>
      </c>
      <c r="F616" s="4">
        <v>56</v>
      </c>
    </row>
    <row x14ac:dyDescent="0.25" r="617" customHeight="1" ht="18.75">
      <c r="A617" s="1" t="s">
        <v>768</v>
      </c>
      <c r="B617" s="1" t="s">
        <v>20</v>
      </c>
      <c r="C617" s="23">
        <f>XLOOKUP(B617,'planificação'!A:A,'planificação'!B:B,"")</f>
      </c>
      <c r="D617" s="11"/>
      <c r="E617" s="3">
        <v>45484.8572337963</v>
      </c>
      <c r="F617" s="4">
        <v>15</v>
      </c>
    </row>
    <row x14ac:dyDescent="0.25" r="618" customHeight="1" ht="18.75">
      <c r="A618" s="1" t="s">
        <v>976</v>
      </c>
      <c r="B618" s="1" t="s">
        <v>223</v>
      </c>
      <c r="C618" s="23">
        <f>XLOOKUP(B618,'planificação'!A:A,'planificação'!B:B,"")</f>
      </c>
      <c r="D618" s="11"/>
      <c r="E618" s="3">
        <v>45289.67988425926</v>
      </c>
      <c r="F618" s="4">
        <v>28</v>
      </c>
    </row>
    <row x14ac:dyDescent="0.25" r="619" customHeight="1" ht="18.75">
      <c r="A619" s="1" t="s">
        <v>1270</v>
      </c>
      <c r="B619" s="1" t="s">
        <v>119</v>
      </c>
      <c r="C619" s="23">
        <f>XLOOKUP(B619,'planificação'!A:A,'planificação'!B:B,"")</f>
      </c>
      <c r="D619" s="11"/>
      <c r="E619" s="3">
        <v>45495.527662037035</v>
      </c>
      <c r="F619" s="4">
        <v>95</v>
      </c>
    </row>
    <row x14ac:dyDescent="0.25" r="620" customHeight="1" ht="18.75">
      <c r="A620" s="1" t="s">
        <v>1209</v>
      </c>
      <c r="B620" s="1" t="s">
        <v>119</v>
      </c>
      <c r="C620" s="23">
        <f>XLOOKUP(B620,'planificação'!A:A,'planificação'!B:B,"")</f>
      </c>
      <c r="D620" s="11"/>
      <c r="E620" s="3">
        <v>45215.78909722222</v>
      </c>
      <c r="F620" s="4">
        <v>5</v>
      </c>
    </row>
    <row x14ac:dyDescent="0.25" r="621" customHeight="1" ht="18.75">
      <c r="A621" s="1" t="s">
        <v>1403</v>
      </c>
      <c r="B621" s="1" t="s">
        <v>119</v>
      </c>
      <c r="C621" s="23">
        <f>XLOOKUP(B621,'planificação'!A:A,'planificação'!B:B,"")</f>
      </c>
      <c r="D621" s="3">
        <v>45587.78094907408</v>
      </c>
      <c r="E621" s="3">
        <v>45392.73128472222</v>
      </c>
      <c r="F621" s="4">
        <v>51</v>
      </c>
    </row>
    <row x14ac:dyDescent="0.25" r="622" customHeight="1" ht="18.75">
      <c r="A622" s="1" t="s">
        <v>1425</v>
      </c>
      <c r="B622" s="1" t="s">
        <v>119</v>
      </c>
      <c r="C622" s="23">
        <f>XLOOKUP(B622,'planificação'!A:A,'planificação'!B:B,"")</f>
      </c>
      <c r="D622" s="11"/>
      <c r="E622" s="3">
        <v>45359.59327546296</v>
      </c>
      <c r="F622" s="4">
        <v>6</v>
      </c>
    </row>
    <row x14ac:dyDescent="0.25" r="623" customHeight="1" ht="18.75">
      <c r="A623" s="1" t="s">
        <v>1073</v>
      </c>
      <c r="B623" s="1" t="s">
        <v>119</v>
      </c>
      <c r="C623" s="23">
        <f>XLOOKUP(B623,'planificação'!A:A,'planificação'!B:B,"")</f>
      </c>
      <c r="D623" s="11"/>
      <c r="E623" s="3">
        <v>45482.57040509259</v>
      </c>
      <c r="F623" s="4">
        <v>31</v>
      </c>
    </row>
    <row x14ac:dyDescent="0.25" r="624" customHeight="1" ht="18.75">
      <c r="A624" s="1" t="s">
        <v>1549</v>
      </c>
      <c r="B624" s="1" t="s">
        <v>223</v>
      </c>
      <c r="C624" s="23">
        <f>XLOOKUP(B624,'planificação'!A:A,'planificação'!B:B,"")</f>
      </c>
      <c r="D624" s="11"/>
      <c r="E624" s="3">
        <v>45548.57638888889</v>
      </c>
      <c r="F624" s="4">
        <v>65</v>
      </c>
    </row>
    <row x14ac:dyDescent="0.25" r="625" customHeight="1" ht="18.75">
      <c r="A625" s="1" t="s">
        <v>762</v>
      </c>
      <c r="B625" s="1" t="s">
        <v>20</v>
      </c>
      <c r="C625" s="23">
        <f>XLOOKUP(B625,'planificação'!A:A,'planificação'!B:B,"")</f>
      </c>
      <c r="D625" s="11"/>
      <c r="E625" s="3">
        <v>45264.57766203704</v>
      </c>
      <c r="F625" s="4">
        <v>39</v>
      </c>
    </row>
    <row x14ac:dyDescent="0.25" r="626" customHeight="1" ht="18.75">
      <c r="A626" s="1" t="s">
        <v>3041</v>
      </c>
      <c r="B626" s="1" t="s">
        <v>237</v>
      </c>
      <c r="C626" s="23">
        <f>XLOOKUP(B626,'planificação'!A:A,'planificação'!B:B,"")</f>
      </c>
      <c r="D626" s="3">
        <v>45561.95655092593</v>
      </c>
      <c r="E626" s="3">
        <v>45561.54111111111</v>
      </c>
      <c r="F626" s="4">
        <v>5</v>
      </c>
    </row>
    <row x14ac:dyDescent="0.25" r="627" customHeight="1" ht="18.75">
      <c r="A627" s="1" t="s">
        <v>1483</v>
      </c>
      <c r="B627" s="1" t="s">
        <v>119</v>
      </c>
      <c r="C627" s="23">
        <f>XLOOKUP(B627,'planificação'!A:A,'planificação'!B:B,"")</f>
      </c>
      <c r="D627" s="3">
        <v>45594.21537037037</v>
      </c>
      <c r="E627" s="3">
        <v>45492.859930555554</v>
      </c>
      <c r="F627" s="4">
        <v>10</v>
      </c>
    </row>
    <row x14ac:dyDescent="0.25" r="628" customHeight="1" ht="18.75">
      <c r="A628" s="1" t="s">
        <v>491</v>
      </c>
      <c r="B628" s="1" t="s">
        <v>316</v>
      </c>
      <c r="C628" s="23">
        <f>XLOOKUP(B628,'planificação'!A:A,'planificação'!B:B,"")</f>
      </c>
      <c r="D628" s="11"/>
      <c r="E628" s="3">
        <v>45406.713217592594</v>
      </c>
      <c r="F628" s="4">
        <v>227</v>
      </c>
    </row>
    <row x14ac:dyDescent="0.25" r="629" customHeight="1" ht="18.75">
      <c r="A629" s="1" t="s">
        <v>1458</v>
      </c>
      <c r="B629" s="1" t="s">
        <v>75</v>
      </c>
      <c r="C629" s="23">
        <f>XLOOKUP(B629,'planificação'!A:A,'planificação'!B:B,"")</f>
      </c>
      <c r="D629" s="11"/>
      <c r="E629" s="3">
        <v>45526.58582175926</v>
      </c>
      <c r="F629" s="4">
        <v>33</v>
      </c>
    </row>
    <row x14ac:dyDescent="0.25" r="630" customHeight="1" ht="18.75">
      <c r="A630" s="1" t="s">
        <v>1293</v>
      </c>
      <c r="B630" s="1" t="s">
        <v>119</v>
      </c>
      <c r="C630" s="23">
        <f>XLOOKUP(B630,'planificação'!A:A,'planificação'!B:B,"")</f>
      </c>
      <c r="D630" s="3">
        <v>45581.486354166664</v>
      </c>
      <c r="E630" s="3">
        <v>45355.84953703704</v>
      </c>
      <c r="F630" s="4">
        <v>35</v>
      </c>
    </row>
    <row x14ac:dyDescent="0.25" r="631" customHeight="1" ht="18.75">
      <c r="A631" s="1" t="s">
        <v>1255</v>
      </c>
      <c r="B631" s="1" t="s">
        <v>223</v>
      </c>
      <c r="C631" s="23">
        <f>XLOOKUP(B631,'planificação'!A:A,'planificação'!B:B,"")</f>
      </c>
      <c r="D631" s="11"/>
      <c r="E631" s="3">
        <v>45460.785092592596</v>
      </c>
      <c r="F631" s="4">
        <v>103</v>
      </c>
    </row>
    <row x14ac:dyDescent="0.25" r="632" customHeight="1" ht="18.75">
      <c r="A632" s="1" t="s">
        <v>1438</v>
      </c>
      <c r="B632" s="1" t="s">
        <v>119</v>
      </c>
      <c r="C632" s="23">
        <f>XLOOKUP(B632,'planificação'!A:A,'planificação'!B:B,"")</f>
      </c>
      <c r="D632" s="11"/>
      <c r="E632" s="3">
        <v>45313.75400462963</v>
      </c>
      <c r="F632" s="4">
        <v>141</v>
      </c>
    </row>
    <row x14ac:dyDescent="0.25" r="633" customHeight="1" ht="18.75">
      <c r="A633" s="1" t="s">
        <v>1175</v>
      </c>
      <c r="B633" s="1" t="s">
        <v>75</v>
      </c>
      <c r="C633" s="23">
        <f>XLOOKUP(B633,'planificação'!A:A,'planificação'!B:B,"")</f>
      </c>
      <c r="D633" s="11"/>
      <c r="E633" s="3">
        <v>45419.92701388889</v>
      </c>
      <c r="F633" s="4">
        <v>70</v>
      </c>
    </row>
    <row x14ac:dyDescent="0.25" r="634" customHeight="1" ht="18.75">
      <c r="A634" s="1" t="s">
        <v>831</v>
      </c>
      <c r="B634" s="1" t="s">
        <v>119</v>
      </c>
      <c r="C634" s="23">
        <f>XLOOKUP(B634,'planificação'!A:A,'planificação'!B:B,"")</f>
      </c>
      <c r="D634" s="11"/>
      <c r="E634" s="3">
        <v>45252.56869212963</v>
      </c>
      <c r="F634" s="4">
        <v>19</v>
      </c>
    </row>
    <row x14ac:dyDescent="0.25" r="635" customHeight="1" ht="18.75">
      <c r="A635" s="1" t="s">
        <v>811</v>
      </c>
      <c r="B635" s="1" t="s">
        <v>119</v>
      </c>
      <c r="C635" s="23">
        <f>XLOOKUP(B635,'planificação'!A:A,'planificação'!B:B,"")</f>
      </c>
      <c r="D635" s="11"/>
      <c r="E635" s="3">
        <v>45411.88761574074</v>
      </c>
      <c r="F635" s="4">
        <v>227</v>
      </c>
    </row>
    <row x14ac:dyDescent="0.25" r="636" customHeight="1" ht="18.75">
      <c r="A636" s="1" t="s">
        <v>1449</v>
      </c>
      <c r="B636" s="1" t="s">
        <v>223</v>
      </c>
      <c r="C636" s="23">
        <f>XLOOKUP(B636,'planificação'!A:A,'planificação'!B:B,"")</f>
      </c>
      <c r="D636" s="11"/>
      <c r="E636" s="3">
        <v>45518.72825231482</v>
      </c>
      <c r="F636" s="4">
        <v>59</v>
      </c>
    </row>
    <row x14ac:dyDescent="0.25" r="637" customHeight="1" ht="18.75">
      <c r="A637" s="1" t="s">
        <v>948</v>
      </c>
      <c r="B637" s="1" t="s">
        <v>119</v>
      </c>
      <c r="C637" s="23">
        <f>XLOOKUP(B637,'planificação'!A:A,'planificação'!B:B,"")</f>
      </c>
      <c r="D637" s="11"/>
      <c r="E637" s="3">
        <v>45509.691041666665</v>
      </c>
      <c r="F637" s="4">
        <v>54</v>
      </c>
    </row>
    <row x14ac:dyDescent="0.25" r="638" customHeight="1" ht="18.75">
      <c r="A638" s="1" t="s">
        <v>1154</v>
      </c>
      <c r="B638" s="1" t="s">
        <v>20</v>
      </c>
      <c r="C638" s="23">
        <f>XLOOKUP(B638,'planificação'!A:A,'planificação'!B:B,"")</f>
      </c>
      <c r="D638" s="11"/>
      <c r="E638" s="3">
        <v>45274.90222222222</v>
      </c>
      <c r="F638" s="4">
        <v>163</v>
      </c>
    </row>
    <row x14ac:dyDescent="0.25" r="639" customHeight="1" ht="18.75">
      <c r="A639" s="1" t="s">
        <v>1004</v>
      </c>
      <c r="B639" s="1" t="s">
        <v>223</v>
      </c>
      <c r="C639" s="23">
        <f>XLOOKUP(B639,'planificação'!A:A,'planificação'!B:B,"")</f>
      </c>
      <c r="D639" s="11"/>
      <c r="E639" s="3">
        <v>45389.96902777778</v>
      </c>
      <c r="F639" s="4">
        <v>73</v>
      </c>
    </row>
    <row x14ac:dyDescent="0.25" r="640" customHeight="1" ht="18.75">
      <c r="A640" s="1" t="s">
        <v>549</v>
      </c>
      <c r="B640" s="1" t="s">
        <v>223</v>
      </c>
      <c r="C640" s="23">
        <f>XLOOKUP(B640,'planificação'!A:A,'planificação'!B:B,"")</f>
      </c>
      <c r="D640" s="11"/>
      <c r="E640" s="3">
        <v>45525.75523148148</v>
      </c>
      <c r="F640" s="4">
        <v>46</v>
      </c>
    </row>
    <row x14ac:dyDescent="0.25" r="641" customHeight="1" ht="18.75">
      <c r="A641" s="1" t="s">
        <v>1037</v>
      </c>
      <c r="B641" s="1" t="s">
        <v>37</v>
      </c>
      <c r="C641" s="23">
        <f>XLOOKUP(B641,'planificação'!A:A,'planificação'!B:B,"")</f>
      </c>
      <c r="D641" s="11"/>
      <c r="E641" s="3">
        <v>45561.56851851852</v>
      </c>
      <c r="F641" s="4">
        <v>3</v>
      </c>
    </row>
    <row x14ac:dyDescent="0.25" r="642" customHeight="1" ht="18.75">
      <c r="A642" s="1" t="s">
        <v>1179</v>
      </c>
      <c r="B642" s="1" t="s">
        <v>119</v>
      </c>
      <c r="C642" s="23">
        <f>XLOOKUP(B642,'planificação'!A:A,'planificação'!B:B,"")</f>
      </c>
      <c r="D642" s="11"/>
      <c r="E642" s="3">
        <v>45506.86885416666</v>
      </c>
      <c r="F642" s="4">
        <v>93</v>
      </c>
    </row>
    <row x14ac:dyDescent="0.25" r="643" customHeight="1" ht="18.75">
      <c r="A643" s="1" t="s">
        <v>1076</v>
      </c>
      <c r="B643" s="1" t="s">
        <v>119</v>
      </c>
      <c r="C643" s="23">
        <f>XLOOKUP(B643,'planificação'!A:A,'planificação'!B:B,"")</f>
      </c>
      <c r="D643" s="3">
        <v>45469.6921875</v>
      </c>
      <c r="E643" s="3">
        <v>45299.81857638889</v>
      </c>
      <c r="F643" s="4">
        <v>2</v>
      </c>
    </row>
    <row x14ac:dyDescent="0.25" r="644" customHeight="1" ht="18.75">
      <c r="A644" s="1" t="s">
        <v>583</v>
      </c>
      <c r="B644" s="1" t="s">
        <v>119</v>
      </c>
      <c r="C644" s="23">
        <f>XLOOKUP(B644,'planificação'!A:A,'planificação'!B:B,"")</f>
      </c>
      <c r="D644" s="11"/>
      <c r="E644" s="3">
        <v>45419.74170138889</v>
      </c>
      <c r="F644" s="4">
        <v>12</v>
      </c>
    </row>
    <row x14ac:dyDescent="0.25" r="645" customHeight="1" ht="18.75">
      <c r="A645" s="1" t="s">
        <v>4512</v>
      </c>
      <c r="B645" s="1" t="s">
        <v>119</v>
      </c>
      <c r="C645" s="23">
        <f>XLOOKUP(B645,'planificação'!A:A,'planificação'!B:B,"")</f>
      </c>
      <c r="D645" s="3">
        <v>45562.24491898148</v>
      </c>
      <c r="E645" s="3">
        <v>45316.91365740741</v>
      </c>
      <c r="F645" s="4">
        <v>7</v>
      </c>
    </row>
    <row x14ac:dyDescent="0.25" r="646" customHeight="1" ht="18.75">
      <c r="A646" s="1" t="s">
        <v>1280</v>
      </c>
      <c r="B646" s="1" t="s">
        <v>223</v>
      </c>
      <c r="C646" s="23">
        <f>XLOOKUP(B646,'planificação'!A:A,'planificação'!B:B,"")</f>
      </c>
      <c r="D646" s="11"/>
      <c r="E646" s="3">
        <v>45539.86913194445</v>
      </c>
      <c r="F646" s="4">
        <v>44</v>
      </c>
    </row>
    <row x14ac:dyDescent="0.25" r="647" customHeight="1" ht="18.75">
      <c r="A647" s="1" t="s">
        <v>974</v>
      </c>
      <c r="B647" s="1" t="s">
        <v>223</v>
      </c>
      <c r="C647" s="23">
        <f>XLOOKUP(B647,'planificação'!A:A,'planificação'!B:B,"")</f>
      </c>
      <c r="D647" s="11"/>
      <c r="E647" s="3">
        <v>45386.76420138889</v>
      </c>
      <c r="F647" s="4">
        <v>6</v>
      </c>
    </row>
    <row x14ac:dyDescent="0.25" r="648" customHeight="1" ht="18.75">
      <c r="A648" s="1" t="s">
        <v>1497</v>
      </c>
      <c r="B648" s="1" t="s">
        <v>223</v>
      </c>
      <c r="C648" s="23">
        <f>XLOOKUP(B648,'planificação'!A:A,'planificação'!B:B,"")</f>
      </c>
      <c r="D648" s="11"/>
      <c r="E648" s="3">
        <v>45534.85653935185</v>
      </c>
      <c r="F648" s="4">
        <v>41</v>
      </c>
    </row>
    <row x14ac:dyDescent="0.25" r="649" customHeight="1" ht="18.75">
      <c r="A649" s="1" t="s">
        <v>1420</v>
      </c>
      <c r="B649" s="1" t="s">
        <v>173</v>
      </c>
      <c r="C649" s="23">
        <f>XLOOKUP(B649,'planificação'!A:A,'planificação'!B:B,"")</f>
      </c>
      <c r="D649" s="11"/>
      <c r="E649" s="3">
        <v>45587.835856481484</v>
      </c>
      <c r="F649" s="4">
        <v>6</v>
      </c>
    </row>
    <row x14ac:dyDescent="0.25" r="650" customHeight="1" ht="18.75">
      <c r="A650" s="1" t="s">
        <v>1118</v>
      </c>
      <c r="B650" s="1" t="s">
        <v>119</v>
      </c>
      <c r="C650" s="23">
        <f>XLOOKUP(B650,'planificação'!A:A,'planificação'!B:B,"")</f>
      </c>
      <c r="D650" s="11"/>
      <c r="E650" s="3">
        <v>45408.875231481485</v>
      </c>
      <c r="F650" s="4">
        <v>126</v>
      </c>
    </row>
    <row x14ac:dyDescent="0.25" r="651" customHeight="1" ht="18.75">
      <c r="A651" s="1" t="s">
        <v>839</v>
      </c>
      <c r="B651" s="1" t="s">
        <v>119</v>
      </c>
      <c r="C651" s="23">
        <f>XLOOKUP(B651,'planificação'!A:A,'planificação'!B:B,"")</f>
      </c>
      <c r="D651" s="11"/>
      <c r="E651" s="3">
        <v>45485.834652777776</v>
      </c>
      <c r="F651" s="4">
        <v>56</v>
      </c>
    </row>
    <row x14ac:dyDescent="0.25" r="652" customHeight="1" ht="18.75">
      <c r="A652" s="1" t="s">
        <v>1657</v>
      </c>
      <c r="B652" s="1" t="s">
        <v>173</v>
      </c>
      <c r="C652" s="23">
        <f>XLOOKUP(B652,'planificação'!A:A,'planificação'!B:B,"")</f>
      </c>
      <c r="D652" s="11"/>
      <c r="E652" s="3">
        <v>45575.055601851855</v>
      </c>
      <c r="F652" s="4">
        <v>12</v>
      </c>
    </row>
    <row x14ac:dyDescent="0.25" r="653" customHeight="1" ht="18.75">
      <c r="A653" s="1" t="s">
        <v>942</v>
      </c>
      <c r="B653" s="1" t="s">
        <v>119</v>
      </c>
      <c r="C653" s="23">
        <f>XLOOKUP(B653,'planificação'!A:A,'planificação'!B:B,"")</f>
      </c>
      <c r="D653" s="11"/>
      <c r="E653" s="3">
        <v>45364.77097222222</v>
      </c>
      <c r="F653" s="4">
        <v>15</v>
      </c>
    </row>
    <row x14ac:dyDescent="0.25" r="654" customHeight="1" ht="18.75">
      <c r="A654" s="1" t="s">
        <v>1334</v>
      </c>
      <c r="B654" s="1" t="s">
        <v>20</v>
      </c>
      <c r="C654" s="23">
        <f>XLOOKUP(B654,'planificação'!A:A,'planificação'!B:B,"")</f>
      </c>
      <c r="D654" s="11"/>
      <c r="E654" s="3">
        <v>45362.879895833335</v>
      </c>
      <c r="F654" s="4">
        <v>50</v>
      </c>
    </row>
    <row x14ac:dyDescent="0.25" r="655" customHeight="1" ht="18.75">
      <c r="A655" s="1" t="s">
        <v>1362</v>
      </c>
      <c r="B655" s="1" t="s">
        <v>223</v>
      </c>
      <c r="C655" s="23">
        <f>XLOOKUP(B655,'planificação'!A:A,'planificação'!B:B,"")</f>
      </c>
      <c r="D655" s="11"/>
      <c r="E655" s="3">
        <v>45405.66646990741</v>
      </c>
      <c r="F655" s="4">
        <v>37</v>
      </c>
    </row>
    <row x14ac:dyDescent="0.25" r="656" customHeight="1" ht="18.75">
      <c r="A656" s="1" t="s">
        <v>3100</v>
      </c>
      <c r="B656" s="1" t="s">
        <v>223</v>
      </c>
      <c r="C656" s="23">
        <f>XLOOKUP(B656,'planificação'!A:A,'planificação'!B:B,"")</f>
      </c>
      <c r="D656" s="11"/>
      <c r="E656" s="3">
        <v>45559.600497685184</v>
      </c>
      <c r="F656" s="4">
        <v>6</v>
      </c>
    </row>
    <row x14ac:dyDescent="0.25" r="657" customHeight="1" ht="18.75">
      <c r="A657" s="1" t="s">
        <v>1360</v>
      </c>
      <c r="B657" s="1" t="s">
        <v>223</v>
      </c>
      <c r="C657" s="23">
        <f>XLOOKUP(B657,'planificação'!A:A,'planificação'!B:B,"")</f>
      </c>
      <c r="D657" s="11"/>
      <c r="E657" s="3">
        <v>45537.64524305556</v>
      </c>
      <c r="F657" s="4">
        <v>1</v>
      </c>
    </row>
    <row x14ac:dyDescent="0.25" r="658" customHeight="1" ht="18.75">
      <c r="A658" s="1" t="s">
        <v>968</v>
      </c>
      <c r="B658" s="1" t="s">
        <v>223</v>
      </c>
      <c r="C658" s="23">
        <f>XLOOKUP(B658,'planificação'!A:A,'planificação'!B:B,"")</f>
      </c>
      <c r="D658" s="11"/>
      <c r="E658" s="3">
        <v>45468.60008101852</v>
      </c>
      <c r="F658" s="4">
        <v>140</v>
      </c>
    </row>
    <row x14ac:dyDescent="0.25" r="659" customHeight="1" ht="18.75">
      <c r="A659" s="1" t="s">
        <v>1267</v>
      </c>
      <c r="B659" s="1" t="s">
        <v>223</v>
      </c>
      <c r="C659" s="23">
        <f>XLOOKUP(B659,'planificação'!A:A,'planificação'!B:B,"")</f>
      </c>
      <c r="D659" s="11"/>
      <c r="E659" s="3">
        <v>45565.63253472222</v>
      </c>
      <c r="F659" s="4">
        <v>7</v>
      </c>
    </row>
    <row x14ac:dyDescent="0.25" r="660" customHeight="1" ht="18.75">
      <c r="A660" s="1" t="s">
        <v>1674</v>
      </c>
      <c r="B660" s="1" t="s">
        <v>119</v>
      </c>
      <c r="C660" s="23">
        <f>XLOOKUP(B660,'planificação'!A:A,'planificação'!B:B,"")</f>
      </c>
      <c r="D660" s="11"/>
      <c r="E660" s="3">
        <v>45553.81175925926</v>
      </c>
      <c r="F660" s="4">
        <v>10</v>
      </c>
    </row>
    <row x14ac:dyDescent="0.25" r="661" customHeight="1" ht="18.75">
      <c r="A661" s="1" t="s">
        <v>1637</v>
      </c>
      <c r="B661" s="1" t="s">
        <v>119</v>
      </c>
      <c r="C661" s="23">
        <f>XLOOKUP(B661,'planificação'!A:A,'planificação'!B:B,"")</f>
      </c>
      <c r="D661" s="3">
        <v>45497.8533912037</v>
      </c>
      <c r="E661" s="3">
        <v>45265.82282407407</v>
      </c>
      <c r="F661" s="4">
        <v>1</v>
      </c>
    </row>
    <row x14ac:dyDescent="0.25" r="662" customHeight="1" ht="18.75">
      <c r="A662" s="1" t="s">
        <v>814</v>
      </c>
      <c r="B662" s="1" t="s">
        <v>20</v>
      </c>
      <c r="C662" s="23">
        <f>XLOOKUP(B662,'planificação'!A:A,'planificação'!B:B,"")</f>
      </c>
      <c r="D662" s="11"/>
      <c r="E662" s="3">
        <v>45301.58709490741</v>
      </c>
      <c r="F662" s="4">
        <v>8</v>
      </c>
    </row>
    <row x14ac:dyDescent="0.25" r="663" customHeight="1" ht="18.75">
      <c r="A663" s="1" t="s">
        <v>770</v>
      </c>
      <c r="B663" s="1" t="s">
        <v>20</v>
      </c>
      <c r="C663" s="23">
        <f>XLOOKUP(B663,'planificação'!A:A,'planificação'!B:B,"")</f>
      </c>
      <c r="D663" s="11"/>
      <c r="E663" s="3">
        <v>45302.741319444445</v>
      </c>
      <c r="F663" s="4">
        <v>35</v>
      </c>
    </row>
    <row x14ac:dyDescent="0.25" r="664" customHeight="1" ht="18.75">
      <c r="A664" s="1" t="s">
        <v>1028</v>
      </c>
      <c r="B664" s="1" t="s">
        <v>75</v>
      </c>
      <c r="C664" s="23">
        <f>XLOOKUP(B664,'planificação'!A:A,'planificação'!B:B,"")</f>
      </c>
      <c r="D664" s="11"/>
      <c r="E664" s="3">
        <v>45470.8172337963</v>
      </c>
      <c r="F664" s="4">
        <v>179</v>
      </c>
    </row>
    <row x14ac:dyDescent="0.25" r="665" customHeight="1" ht="18.75">
      <c r="A665" s="1" t="s">
        <v>4513</v>
      </c>
      <c r="B665" s="1" t="s">
        <v>119</v>
      </c>
      <c r="C665" s="23">
        <f>XLOOKUP(B665,'planificação'!A:A,'planificação'!B:B,"")</f>
      </c>
      <c r="D665" s="11"/>
      <c r="E665" s="3">
        <v>45407.718680555554</v>
      </c>
      <c r="F665" s="4">
        <v>109</v>
      </c>
    </row>
    <row x14ac:dyDescent="0.25" r="666" customHeight="1" ht="18.75">
      <c r="A666" s="1" t="s">
        <v>1711</v>
      </c>
      <c r="B666" s="1" t="s">
        <v>119</v>
      </c>
      <c r="C666" s="23">
        <f>XLOOKUP(B666,'planificação'!A:A,'planificação'!B:B,"")</f>
      </c>
      <c r="D666" s="11"/>
      <c r="E666" s="3">
        <v>45058.71664351852</v>
      </c>
      <c r="F666" s="4">
        <v>73</v>
      </c>
    </row>
    <row x14ac:dyDescent="0.25" r="667" customHeight="1" ht="18.75">
      <c r="A667" s="1" t="s">
        <v>936</v>
      </c>
      <c r="B667" s="1" t="s">
        <v>204</v>
      </c>
      <c r="C667" s="23">
        <f>XLOOKUP(B667,'planificação'!A:A,'planificação'!B:B,"")</f>
      </c>
      <c r="D667" s="11"/>
      <c r="E667" s="3">
        <v>45580.93232638889</v>
      </c>
      <c r="F667" s="4">
        <v>7</v>
      </c>
    </row>
    <row x14ac:dyDescent="0.25" r="668" customHeight="1" ht="18.75">
      <c r="A668" s="1" t="s">
        <v>4514</v>
      </c>
      <c r="B668" s="1" t="s">
        <v>119</v>
      </c>
      <c r="C668" s="23">
        <f>XLOOKUP(B668,'planificação'!A:A,'planificação'!B:B,"")</f>
      </c>
      <c r="D668" s="11"/>
      <c r="E668" s="3">
        <v>45224.76664351852</v>
      </c>
      <c r="F668" s="4">
        <v>10</v>
      </c>
    </row>
    <row x14ac:dyDescent="0.25" r="669" customHeight="1" ht="18.75">
      <c r="A669" s="1" t="s">
        <v>719</v>
      </c>
      <c r="B669" s="1" t="s">
        <v>119</v>
      </c>
      <c r="C669" s="23">
        <f>XLOOKUP(B669,'planificação'!A:A,'planificação'!B:B,"")</f>
      </c>
      <c r="D669" s="11"/>
      <c r="E669" s="3">
        <v>45503.70145833334</v>
      </c>
      <c r="F669" s="4">
        <v>10</v>
      </c>
    </row>
    <row x14ac:dyDescent="0.25" r="670" customHeight="1" ht="18.75">
      <c r="A670" s="1" t="s">
        <v>810</v>
      </c>
      <c r="B670" s="1" t="s">
        <v>119</v>
      </c>
      <c r="C670" s="23">
        <f>XLOOKUP(B670,'planificação'!A:A,'planificação'!B:B,"")</f>
      </c>
      <c r="D670" s="11"/>
      <c r="E670" s="3">
        <v>45537.74449074074</v>
      </c>
      <c r="F670" s="4">
        <v>60</v>
      </c>
    </row>
    <row x14ac:dyDescent="0.25" r="671" customHeight="1" ht="18.75">
      <c r="A671" s="1" t="s">
        <v>804</v>
      </c>
      <c r="B671" s="1" t="s">
        <v>223</v>
      </c>
      <c r="C671" s="23">
        <f>XLOOKUP(B671,'planificação'!A:A,'planificação'!B:B,"")</f>
      </c>
      <c r="D671" s="11"/>
      <c r="E671" s="3">
        <v>45450.60369212963</v>
      </c>
      <c r="F671" s="4">
        <v>51</v>
      </c>
    </row>
    <row x14ac:dyDescent="0.25" r="672" customHeight="1" ht="18.75">
      <c r="A672" s="1" t="s">
        <v>1122</v>
      </c>
      <c r="B672" s="1" t="s">
        <v>119</v>
      </c>
      <c r="C672" s="23">
        <f>XLOOKUP(B672,'planificação'!A:A,'planificação'!B:B,"")</f>
      </c>
      <c r="D672" s="3">
        <v>45475.76592592592</v>
      </c>
      <c r="E672" s="3">
        <v>45230.87118055556</v>
      </c>
      <c r="F672" s="4">
        <v>4</v>
      </c>
    </row>
    <row x14ac:dyDescent="0.25" r="673" customHeight="1" ht="18.75">
      <c r="A673" s="1" t="s">
        <v>937</v>
      </c>
      <c r="B673" s="1" t="s">
        <v>75</v>
      </c>
      <c r="C673" s="23">
        <f>XLOOKUP(B673,'planificação'!A:A,'planificação'!B:B,"")</f>
      </c>
      <c r="D673" s="11"/>
      <c r="E673" s="3">
        <v>45457.826886574076</v>
      </c>
      <c r="F673" s="4">
        <v>69</v>
      </c>
    </row>
    <row x14ac:dyDescent="0.25" r="674" customHeight="1" ht="18.75">
      <c r="A674" s="1" t="s">
        <v>1089</v>
      </c>
      <c r="B674" s="1" t="s">
        <v>223</v>
      </c>
      <c r="C674" s="23">
        <f>XLOOKUP(B674,'planificação'!A:A,'planificação'!B:B,"")</f>
      </c>
      <c r="D674" s="11"/>
      <c r="E674" s="3">
        <v>45338.72268518519</v>
      </c>
      <c r="F674" s="4">
        <v>24</v>
      </c>
    </row>
    <row x14ac:dyDescent="0.25" r="675" customHeight="1" ht="18.75">
      <c r="A675" s="1" t="s">
        <v>1364</v>
      </c>
      <c r="B675" s="1" t="s">
        <v>223</v>
      </c>
      <c r="C675" s="23">
        <f>XLOOKUP(B675,'planificação'!A:A,'planificação'!B:B,"")</f>
      </c>
      <c r="D675" s="11"/>
      <c r="E675" s="3">
        <v>45441.59170138889</v>
      </c>
      <c r="F675" s="4">
        <v>40</v>
      </c>
    </row>
    <row x14ac:dyDescent="0.25" r="676" customHeight="1" ht="18.75">
      <c r="A676" s="1" t="s">
        <v>1282</v>
      </c>
      <c r="B676" s="1" t="s">
        <v>119</v>
      </c>
      <c r="C676" s="23">
        <f>XLOOKUP(B676,'planificação'!A:A,'planificação'!B:B,"")</f>
      </c>
      <c r="D676" s="3">
        <v>45476.00068287037</v>
      </c>
      <c r="E676" s="3">
        <v>45414.74873842593</v>
      </c>
      <c r="F676" s="4">
        <v>4</v>
      </c>
    </row>
    <row x14ac:dyDescent="0.25" r="677" customHeight="1" ht="18.75">
      <c r="A677" s="1" t="s">
        <v>1145</v>
      </c>
      <c r="B677" s="1" t="s">
        <v>119</v>
      </c>
      <c r="C677" s="23">
        <f>XLOOKUP(B677,'planificação'!A:A,'planificação'!B:B,"")</f>
      </c>
      <c r="D677" s="3">
        <v>45581.516875</v>
      </c>
      <c r="E677" s="3">
        <v>45546.85497685185</v>
      </c>
      <c r="F677" s="4">
        <v>38</v>
      </c>
    </row>
    <row x14ac:dyDescent="0.25" r="678" customHeight="1" ht="18.75">
      <c r="A678" s="1" t="s">
        <v>1664</v>
      </c>
      <c r="B678" s="1" t="s">
        <v>237</v>
      </c>
      <c r="C678" s="23">
        <f>XLOOKUP(B678,'planificação'!A:A,'planificação'!B:B,"")</f>
      </c>
      <c r="D678" s="11"/>
      <c r="E678" s="3">
        <v>45560.00702546296</v>
      </c>
      <c r="F678" s="4">
        <v>41</v>
      </c>
    </row>
    <row x14ac:dyDescent="0.25" r="679" customHeight="1" ht="18.75">
      <c r="A679" s="1" t="s">
        <v>1519</v>
      </c>
      <c r="B679" s="1" t="s">
        <v>119</v>
      </c>
      <c r="C679" s="23">
        <f>XLOOKUP(B679,'planificação'!A:A,'planificação'!B:B,"")</f>
      </c>
      <c r="D679" s="11"/>
      <c r="E679" s="3">
        <v>45404.863645833335</v>
      </c>
      <c r="F679" s="4">
        <v>62</v>
      </c>
    </row>
    <row x14ac:dyDescent="0.25" r="680" customHeight="1" ht="18.75">
      <c r="A680" s="1" t="s">
        <v>1227</v>
      </c>
      <c r="B680" s="1" t="s">
        <v>173</v>
      </c>
      <c r="C680" s="23">
        <f>XLOOKUP(B680,'planificação'!A:A,'planificação'!B:B,"")</f>
      </c>
      <c r="D680" s="11"/>
      <c r="E680" s="3">
        <v>45590.56334490741</v>
      </c>
      <c r="F680" s="4">
        <v>5</v>
      </c>
    </row>
    <row x14ac:dyDescent="0.25" r="681" customHeight="1" ht="18.75">
      <c r="A681" s="1" t="s">
        <v>1265</v>
      </c>
      <c r="B681" s="1" t="s">
        <v>119</v>
      </c>
      <c r="C681" s="23">
        <f>XLOOKUP(B681,'planificação'!A:A,'planificação'!B:B,"")</f>
      </c>
      <c r="D681" s="11"/>
      <c r="E681" s="3">
        <v>45429.72421296296</v>
      </c>
      <c r="F681" s="4">
        <v>27</v>
      </c>
    </row>
    <row x14ac:dyDescent="0.25" r="682" customHeight="1" ht="18.75">
      <c r="A682" s="1" t="s">
        <v>706</v>
      </c>
      <c r="B682" s="1" t="s">
        <v>223</v>
      </c>
      <c r="C682" s="23">
        <f>XLOOKUP(B682,'planificação'!A:A,'planificação'!B:B,"")</f>
      </c>
      <c r="D682" s="11"/>
      <c r="E682" s="3">
        <v>45236.820625</v>
      </c>
      <c r="F682" s="4">
        <v>10</v>
      </c>
    </row>
    <row x14ac:dyDescent="0.25" r="683" customHeight="1" ht="18.75">
      <c r="A683" s="1" t="s">
        <v>892</v>
      </c>
      <c r="B683" s="1" t="s">
        <v>119</v>
      </c>
      <c r="C683" s="23">
        <f>XLOOKUP(B683,'planificação'!A:A,'planificação'!B:B,"")</f>
      </c>
      <c r="D683" s="3">
        <v>45551.02574074074</v>
      </c>
      <c r="E683" s="3">
        <v>45405.573379629626</v>
      </c>
      <c r="F683" s="4">
        <v>23</v>
      </c>
    </row>
    <row x14ac:dyDescent="0.25" r="684" customHeight="1" ht="18.75">
      <c r="A684" s="1" t="s">
        <v>1353</v>
      </c>
      <c r="B684" s="1" t="s">
        <v>223</v>
      </c>
      <c r="C684" s="23">
        <f>XLOOKUP(B684,'planificação'!A:A,'planificação'!B:B,"")</f>
      </c>
      <c r="D684" s="11"/>
      <c r="E684" s="3">
        <v>45523.720358796294</v>
      </c>
      <c r="F684" s="4">
        <v>33</v>
      </c>
    </row>
    <row x14ac:dyDescent="0.25" r="685" customHeight="1" ht="18.75">
      <c r="A685" s="1" t="s">
        <v>1575</v>
      </c>
      <c r="B685" s="1" t="s">
        <v>119</v>
      </c>
      <c r="C685" s="23">
        <f>XLOOKUP(B685,'planificação'!A:A,'planificação'!B:B,"")</f>
      </c>
      <c r="D685" s="3">
        <v>45529.355462962965</v>
      </c>
      <c r="E685" s="3">
        <v>45394.76765046296</v>
      </c>
      <c r="F685" s="4">
        <v>2</v>
      </c>
    </row>
    <row x14ac:dyDescent="0.25" r="686" customHeight="1" ht="18.75">
      <c r="A686" s="1" t="s">
        <v>1198</v>
      </c>
      <c r="B686" s="1" t="s">
        <v>223</v>
      </c>
      <c r="C686" s="23">
        <f>XLOOKUP(B686,'planificação'!A:A,'planificação'!B:B,"")</f>
      </c>
      <c r="D686" s="11"/>
      <c r="E686" s="3">
        <v>45388.72173611111</v>
      </c>
      <c r="F686" s="4">
        <v>38</v>
      </c>
    </row>
    <row x14ac:dyDescent="0.25" r="687" customHeight="1" ht="18.75">
      <c r="A687" s="1" t="s">
        <v>1478</v>
      </c>
      <c r="B687" s="1" t="s">
        <v>119</v>
      </c>
      <c r="C687" s="23">
        <f>XLOOKUP(B687,'planificação'!A:A,'planificação'!B:B,"")</f>
      </c>
      <c r="D687" s="11"/>
      <c r="E687" s="3">
        <v>45338.85594907407</v>
      </c>
      <c r="F687" s="4">
        <v>158</v>
      </c>
    </row>
    <row x14ac:dyDescent="0.25" r="688" customHeight="1" ht="18.75">
      <c r="A688" s="1" t="s">
        <v>1240</v>
      </c>
      <c r="B688" s="1" t="s">
        <v>223</v>
      </c>
      <c r="C688" s="23">
        <f>XLOOKUP(B688,'planificação'!A:A,'planificação'!B:B,"")</f>
      </c>
      <c r="D688" s="11"/>
      <c r="E688" s="3">
        <v>45546.71739583334</v>
      </c>
      <c r="F688" s="4">
        <v>19</v>
      </c>
    </row>
    <row x14ac:dyDescent="0.25" r="689" customHeight="1" ht="18.75">
      <c r="A689" s="1" t="s">
        <v>1517</v>
      </c>
      <c r="B689" s="1" t="s">
        <v>223</v>
      </c>
      <c r="C689" s="23">
        <f>XLOOKUP(B689,'planificação'!A:A,'planificação'!B:B,"")</f>
      </c>
      <c r="D689" s="11"/>
      <c r="E689" s="3">
        <v>45454.80611111111</v>
      </c>
      <c r="F689" s="4">
        <v>85</v>
      </c>
    </row>
    <row x14ac:dyDescent="0.25" r="690" customHeight="1" ht="18.75">
      <c r="A690" s="1" t="s">
        <v>619</v>
      </c>
      <c r="B690" s="1" t="s">
        <v>119</v>
      </c>
      <c r="C690" s="23">
        <f>XLOOKUP(B690,'planificação'!A:A,'planificação'!B:B,"")</f>
      </c>
      <c r="D690" s="11"/>
      <c r="E690" s="3">
        <v>45401.51865740741</v>
      </c>
      <c r="F690" s="4">
        <v>124</v>
      </c>
    </row>
    <row x14ac:dyDescent="0.25" r="691" customHeight="1" ht="18.75">
      <c r="A691" s="1" t="s">
        <v>1310</v>
      </c>
      <c r="B691" s="1" t="s">
        <v>223</v>
      </c>
      <c r="C691" s="23">
        <f>XLOOKUP(B691,'planificação'!A:A,'planificação'!B:B,"")</f>
      </c>
      <c r="D691" s="11"/>
      <c r="E691" s="3">
        <v>45516.83083333333</v>
      </c>
      <c r="F691" s="4">
        <v>26</v>
      </c>
    </row>
    <row x14ac:dyDescent="0.25" r="692" customHeight="1" ht="18.75">
      <c r="A692" s="1" t="s">
        <v>904</v>
      </c>
      <c r="B692" s="1" t="s">
        <v>223</v>
      </c>
      <c r="C692" s="23">
        <f>XLOOKUP(B692,'planificação'!A:A,'planificação'!B:B,"")</f>
      </c>
      <c r="D692" s="11"/>
      <c r="E692" s="3">
        <v>45411.588842592595</v>
      </c>
      <c r="F692" s="4">
        <v>32</v>
      </c>
    </row>
    <row x14ac:dyDescent="0.25" r="693" customHeight="1" ht="18.75">
      <c r="A693" s="1" t="s">
        <v>1040</v>
      </c>
      <c r="B693" s="1" t="s">
        <v>119</v>
      </c>
      <c r="C693" s="23">
        <f>XLOOKUP(B693,'planificação'!A:A,'planificação'!B:B,"")</f>
      </c>
      <c r="D693" s="3">
        <v>45467.65935185185</v>
      </c>
      <c r="E693" s="3">
        <v>45415.61342592593</v>
      </c>
      <c r="F693" s="4">
        <v>2</v>
      </c>
    </row>
    <row x14ac:dyDescent="0.25" r="694" customHeight="1" ht="18.75">
      <c r="A694" s="1" t="s">
        <v>540</v>
      </c>
      <c r="B694" s="1" t="s">
        <v>119</v>
      </c>
      <c r="C694" s="23">
        <f>XLOOKUP(B694,'planificação'!A:A,'planificação'!B:B,"")</f>
      </c>
      <c r="D694" s="11"/>
      <c r="E694" s="3">
        <v>45426.86528935185</v>
      </c>
      <c r="F694" s="4">
        <v>26</v>
      </c>
    </row>
    <row x14ac:dyDescent="0.25" r="695" customHeight="1" ht="18.75">
      <c r="A695" s="1" t="s">
        <v>1693</v>
      </c>
      <c r="B695" s="1" t="s">
        <v>119</v>
      </c>
      <c r="C695" s="23">
        <f>XLOOKUP(B695,'planificação'!A:A,'planificação'!B:B,"")</f>
      </c>
      <c r="D695" s="11"/>
      <c r="E695" s="3">
        <v>45593.818032407406</v>
      </c>
      <c r="F695" s="4">
        <v>2</v>
      </c>
    </row>
    <row x14ac:dyDescent="0.25" r="696" customHeight="1" ht="18.75">
      <c r="A696" s="1" t="s">
        <v>1058</v>
      </c>
      <c r="B696" s="1" t="s">
        <v>316</v>
      </c>
      <c r="C696" s="23">
        <f>XLOOKUP(B696,'planificação'!A:A,'planificação'!B:B,"")</f>
      </c>
      <c r="D696" s="11"/>
      <c r="E696" s="3">
        <v>45524.90200231481</v>
      </c>
      <c r="F696" s="4">
        <v>46</v>
      </c>
    </row>
    <row x14ac:dyDescent="0.25" r="697" customHeight="1" ht="18.75">
      <c r="A697" s="1" t="s">
        <v>1634</v>
      </c>
      <c r="B697" s="1" t="s">
        <v>223</v>
      </c>
      <c r="C697" s="23">
        <f>XLOOKUP(B697,'planificação'!A:A,'planificação'!B:B,"")</f>
      </c>
      <c r="D697" s="11"/>
      <c r="E697" s="3">
        <v>45559.84716435185</v>
      </c>
      <c r="F697" s="4">
        <v>9</v>
      </c>
    </row>
    <row x14ac:dyDescent="0.25" r="698" customHeight="1" ht="18.75">
      <c r="A698" s="1" t="s">
        <v>735</v>
      </c>
      <c r="B698" s="1" t="s">
        <v>75</v>
      </c>
      <c r="C698" s="23">
        <f>XLOOKUP(B698,'planificação'!A:A,'planificação'!B:B,"")</f>
      </c>
      <c r="D698" s="11"/>
      <c r="E698" s="3">
        <v>45497.74476851852</v>
      </c>
      <c r="F698" s="4">
        <v>101</v>
      </c>
    </row>
    <row x14ac:dyDescent="0.25" r="699" customHeight="1" ht="18.75">
      <c r="A699" s="1" t="s">
        <v>1305</v>
      </c>
      <c r="B699" s="1" t="s">
        <v>223</v>
      </c>
      <c r="C699" s="23">
        <f>XLOOKUP(B699,'planificação'!A:A,'planificação'!B:B,"")</f>
      </c>
      <c r="D699" s="11"/>
      <c r="E699" s="3">
        <v>45579.55517361111</v>
      </c>
      <c r="F699" s="4">
        <v>7</v>
      </c>
    </row>
    <row x14ac:dyDescent="0.25" r="700" customHeight="1" ht="18.75">
      <c r="A700" s="1" t="s">
        <v>1613</v>
      </c>
      <c r="B700" s="1" t="s">
        <v>173</v>
      </c>
      <c r="C700" s="23">
        <f>XLOOKUP(B700,'planificação'!A:A,'planificação'!B:B,"")</f>
      </c>
      <c r="D700" s="11"/>
      <c r="E700" s="3">
        <v>45574.9771412037</v>
      </c>
      <c r="F700" s="4">
        <v>21</v>
      </c>
    </row>
    <row x14ac:dyDescent="0.25" r="701" customHeight="1" ht="18.75">
      <c r="A701" s="1" t="s">
        <v>1404</v>
      </c>
      <c r="B701" s="1" t="s">
        <v>223</v>
      </c>
      <c r="C701" s="23">
        <f>XLOOKUP(B701,'planificação'!A:A,'planificação'!B:B,"")</f>
      </c>
      <c r="D701" s="11"/>
      <c r="E701" s="3">
        <v>45463.702569444446</v>
      </c>
      <c r="F701" s="4">
        <v>69</v>
      </c>
    </row>
    <row x14ac:dyDescent="0.25" r="702" customHeight="1" ht="18.75">
      <c r="A702" s="1" t="s">
        <v>1300</v>
      </c>
      <c r="B702" s="1" t="s">
        <v>223</v>
      </c>
      <c r="C702" s="23">
        <f>XLOOKUP(B702,'planificação'!A:A,'planificação'!B:B,"")</f>
      </c>
      <c r="D702" s="11"/>
      <c r="E702" s="3">
        <v>45569.69122685185</v>
      </c>
      <c r="F702" s="4">
        <v>1</v>
      </c>
    </row>
    <row x14ac:dyDescent="0.25" r="703" customHeight="1" ht="18.75">
      <c r="A703" s="1" t="s">
        <v>1191</v>
      </c>
      <c r="B703" s="1" t="s">
        <v>223</v>
      </c>
      <c r="C703" s="23">
        <f>XLOOKUP(B703,'planificação'!A:A,'planificação'!B:B,"")</f>
      </c>
      <c r="D703" s="11"/>
      <c r="E703" s="3">
        <v>45533.74133101852</v>
      </c>
      <c r="F703" s="4">
        <v>13</v>
      </c>
    </row>
    <row x14ac:dyDescent="0.25" r="704" customHeight="1" ht="18.75">
      <c r="A704" s="1" t="s">
        <v>1356</v>
      </c>
      <c r="B704" s="1" t="s">
        <v>119</v>
      </c>
      <c r="C704" s="23">
        <f>XLOOKUP(B704,'planificação'!A:A,'planificação'!B:B,"")</f>
      </c>
      <c r="D704" s="11"/>
      <c r="E704" s="3">
        <v>45485.88056712963</v>
      </c>
      <c r="F704" s="4">
        <v>64</v>
      </c>
    </row>
    <row x14ac:dyDescent="0.25" r="705" customHeight="1" ht="18.75">
      <c r="A705" s="1" t="s">
        <v>1694</v>
      </c>
      <c r="B705" s="1" t="s">
        <v>204</v>
      </c>
      <c r="C705" s="23">
        <f>XLOOKUP(B705,'planificação'!A:A,'planificação'!B:B,"")</f>
      </c>
      <c r="D705" s="11"/>
      <c r="E705" s="3">
        <v>45590.795127314814</v>
      </c>
      <c r="F705" s="4">
        <v>8</v>
      </c>
    </row>
    <row x14ac:dyDescent="0.25" r="706" customHeight="1" ht="18.75">
      <c r="A706" s="1" t="s">
        <v>944</v>
      </c>
      <c r="B706" s="1" t="s">
        <v>316</v>
      </c>
      <c r="C706" s="23">
        <f>XLOOKUP(B706,'planificação'!A:A,'planificação'!B:B,"")</f>
      </c>
      <c r="D706" s="11"/>
      <c r="E706" s="3">
        <v>45391.884780092594</v>
      </c>
      <c r="F706" s="4">
        <v>217</v>
      </c>
    </row>
    <row x14ac:dyDescent="0.25" r="707" customHeight="1" ht="18.75">
      <c r="A707" s="1" t="s">
        <v>1494</v>
      </c>
      <c r="B707" s="1" t="s">
        <v>193</v>
      </c>
      <c r="C707" s="23">
        <f>XLOOKUP(B707,'planificação'!A:A,'planificação'!B:B,"")</f>
      </c>
      <c r="D707" s="3">
        <v>45590.648935185185</v>
      </c>
      <c r="E707" s="3">
        <v>45532.54787037037</v>
      </c>
      <c r="F707" s="4">
        <v>11</v>
      </c>
    </row>
    <row x14ac:dyDescent="0.25" r="708" customHeight="1" ht="18.75">
      <c r="A708" s="1" t="s">
        <v>1070</v>
      </c>
      <c r="B708" s="1" t="s">
        <v>119</v>
      </c>
      <c r="C708" s="23">
        <f>XLOOKUP(B708,'planificação'!A:A,'planificação'!B:B,"")</f>
      </c>
      <c r="D708" s="11"/>
      <c r="E708" s="3">
        <v>45168.78832175926</v>
      </c>
      <c r="F708" s="4">
        <v>1</v>
      </c>
    </row>
    <row x14ac:dyDescent="0.25" r="709" customHeight="1" ht="18.75">
      <c r="A709" s="1" t="s">
        <v>1539</v>
      </c>
      <c r="B709" s="1" t="s">
        <v>204</v>
      </c>
      <c r="C709" s="23">
        <f>XLOOKUP(B709,'planificação'!A:A,'planificação'!B:B,"")</f>
      </c>
      <c r="D709" s="11"/>
      <c r="E709" s="3">
        <v>45595.757210648146</v>
      </c>
      <c r="F709" s="4">
        <v>1</v>
      </c>
    </row>
    <row x14ac:dyDescent="0.25" r="710" customHeight="1" ht="18.75">
      <c r="A710" s="1" t="s">
        <v>1543</v>
      </c>
      <c r="B710" s="1" t="s">
        <v>119</v>
      </c>
      <c r="C710" s="23">
        <f>XLOOKUP(B710,'planificação'!A:A,'planificação'!B:B,"")</f>
      </c>
      <c r="D710" s="11"/>
      <c r="E710" s="3">
        <v>45553.715474537035</v>
      </c>
      <c r="F710" s="4">
        <v>8</v>
      </c>
    </row>
    <row x14ac:dyDescent="0.25" r="711" customHeight="1" ht="18.75">
      <c r="A711" s="1" t="s">
        <v>918</v>
      </c>
      <c r="B711" s="1" t="s">
        <v>20</v>
      </c>
      <c r="C711" s="23">
        <f>XLOOKUP(B711,'planificação'!A:A,'planificação'!B:B,"")</f>
      </c>
      <c r="D711" s="3">
        <v>45581.52134259259</v>
      </c>
      <c r="E711" s="3">
        <v>45328.683344907404</v>
      </c>
      <c r="F711" s="4">
        <v>25</v>
      </c>
    </row>
    <row x14ac:dyDescent="0.25" r="712" customHeight="1" ht="18.75">
      <c r="A712" s="1" t="s">
        <v>1568</v>
      </c>
      <c r="B712" s="1" t="s">
        <v>204</v>
      </c>
      <c r="C712" s="23">
        <f>XLOOKUP(B712,'planificação'!A:A,'planificação'!B:B,"")</f>
      </c>
      <c r="D712" s="11"/>
      <c r="E712" s="3">
        <v>45581.76896990741</v>
      </c>
      <c r="F712" s="4">
        <v>15</v>
      </c>
    </row>
    <row x14ac:dyDescent="0.25" r="713" customHeight="1" ht="18.75">
      <c r="A713" s="1" t="s">
        <v>3076</v>
      </c>
      <c r="B713" s="1" t="s">
        <v>223</v>
      </c>
      <c r="C713" s="23">
        <f>XLOOKUP(B713,'planificação'!A:A,'planificação'!B:B,"")</f>
      </c>
      <c r="D713" s="3">
        <v>45581.51880787037</v>
      </c>
      <c r="E713" s="3">
        <v>45555.69119212963</v>
      </c>
      <c r="F713" s="4">
        <v>13</v>
      </c>
    </row>
    <row x14ac:dyDescent="0.25" r="714" customHeight="1" ht="18.75">
      <c r="A714" s="1" t="s">
        <v>1423</v>
      </c>
      <c r="B714" s="1" t="s">
        <v>173</v>
      </c>
      <c r="C714" s="23">
        <f>XLOOKUP(B714,'planificação'!A:A,'planificação'!B:B,"")</f>
      </c>
      <c r="D714" s="11"/>
      <c r="E714" s="3">
        <v>45575.03439814815</v>
      </c>
      <c r="F714" s="4">
        <v>8</v>
      </c>
    </row>
    <row x14ac:dyDescent="0.25" r="715" customHeight="1" ht="18.75">
      <c r="A715" s="1" t="s">
        <v>566</v>
      </c>
      <c r="B715" s="1" t="s">
        <v>316</v>
      </c>
      <c r="C715" s="23">
        <f>XLOOKUP(B715,'planificação'!A:A,'planificação'!B:B,"")</f>
      </c>
      <c r="D715" s="11"/>
      <c r="E715" s="3">
        <v>45492.717210648145</v>
      </c>
      <c r="F715" s="4">
        <v>23</v>
      </c>
    </row>
    <row x14ac:dyDescent="0.25" r="716" customHeight="1" ht="18.75">
      <c r="A716" s="1" t="s">
        <v>1050</v>
      </c>
      <c r="B716" s="1" t="s">
        <v>223</v>
      </c>
      <c r="C716" s="23">
        <f>XLOOKUP(B716,'planificação'!A:A,'planificação'!B:B,"")</f>
      </c>
      <c r="D716" s="11"/>
      <c r="E716" s="3">
        <v>45513.59542824074</v>
      </c>
      <c r="F716" s="4">
        <v>60</v>
      </c>
    </row>
    <row x14ac:dyDescent="0.25" r="717" customHeight="1" ht="18.75">
      <c r="A717" s="1" t="s">
        <v>1515</v>
      </c>
      <c r="B717" s="1" t="s">
        <v>204</v>
      </c>
      <c r="C717" s="23">
        <f>XLOOKUP(B717,'planificação'!A:A,'planificação'!B:B,"")</f>
      </c>
      <c r="D717" s="11"/>
      <c r="E717" s="3">
        <v>45576.88736111111</v>
      </c>
      <c r="F717" s="4">
        <v>16</v>
      </c>
    </row>
    <row x14ac:dyDescent="0.25" r="718" customHeight="1" ht="18.75">
      <c r="A718" s="1" t="s">
        <v>1269</v>
      </c>
      <c r="B718" s="1" t="s">
        <v>119</v>
      </c>
      <c r="C718" s="23">
        <f>XLOOKUP(B718,'planificação'!A:A,'planificação'!B:B,"")</f>
      </c>
      <c r="D718" s="11"/>
      <c r="E718" s="3">
        <v>45273.73284722222</v>
      </c>
      <c r="F718" s="4">
        <v>43</v>
      </c>
    </row>
    <row x14ac:dyDescent="0.25" r="719" customHeight="1" ht="18.75">
      <c r="A719" s="1" t="s">
        <v>641</v>
      </c>
      <c r="B719" s="1" t="s">
        <v>316</v>
      </c>
      <c r="C719" s="23">
        <f>XLOOKUP(B719,'planificação'!A:A,'planificação'!B:B,"")</f>
      </c>
      <c r="D719" s="11"/>
      <c r="E719" s="3">
        <v>45485.780381944445</v>
      </c>
      <c r="F719" s="4">
        <v>37</v>
      </c>
    </row>
    <row x14ac:dyDescent="0.25" r="720" customHeight="1" ht="18.75">
      <c r="A720" s="1" t="s">
        <v>3916</v>
      </c>
      <c r="B720" s="1" t="s">
        <v>223</v>
      </c>
      <c r="C720" s="23">
        <f>XLOOKUP(B720,'planificação'!A:A,'planificação'!B:B,"")</f>
      </c>
      <c r="D720" s="11"/>
      <c r="E720" s="3">
        <v>45483.87028935185</v>
      </c>
      <c r="F720" s="4">
        <v>6</v>
      </c>
    </row>
    <row x14ac:dyDescent="0.25" r="721" customHeight="1" ht="18.75">
      <c r="A721" s="1" t="s">
        <v>1223</v>
      </c>
      <c r="B721" s="1" t="s">
        <v>204</v>
      </c>
      <c r="C721" s="23">
        <f>XLOOKUP(B721,'planificação'!A:A,'planificação'!B:B,"")</f>
      </c>
      <c r="D721" s="11"/>
      <c r="E721" s="3">
        <v>45566.91027777778</v>
      </c>
      <c r="F721" s="4">
        <v>2</v>
      </c>
    </row>
    <row x14ac:dyDescent="0.25" r="722" customHeight="1" ht="18.75">
      <c r="A722" s="1" t="s">
        <v>1607</v>
      </c>
      <c r="B722" s="1" t="s">
        <v>119</v>
      </c>
      <c r="C722" s="23">
        <f>XLOOKUP(B722,'planificação'!A:A,'planificação'!B:B,"")</f>
      </c>
      <c r="D722" s="11"/>
      <c r="E722" s="3">
        <v>45418.58497685185</v>
      </c>
      <c r="F722" s="4">
        <v>2</v>
      </c>
    </row>
    <row x14ac:dyDescent="0.25" r="723" customHeight="1" ht="18.75">
      <c r="A723" s="1" t="s">
        <v>606</v>
      </c>
      <c r="B723" s="1" t="s">
        <v>119</v>
      </c>
      <c r="C723" s="23">
        <f>XLOOKUP(B723,'planificação'!A:A,'planificação'!B:B,"")</f>
      </c>
      <c r="D723" s="11"/>
      <c r="E723" s="3">
        <v>45357.834178240744</v>
      </c>
      <c r="F723" s="4">
        <v>14</v>
      </c>
    </row>
    <row x14ac:dyDescent="0.25" r="724" customHeight="1" ht="18.75">
      <c r="A724" s="1" t="s">
        <v>594</v>
      </c>
      <c r="B724" s="1" t="s">
        <v>223</v>
      </c>
      <c r="C724" s="23">
        <f>XLOOKUP(B724,'planificação'!A:A,'planificação'!B:B,"")</f>
      </c>
      <c r="D724" s="11"/>
      <c r="E724" s="3">
        <v>45463.8468287037</v>
      </c>
      <c r="F724" s="4">
        <v>48</v>
      </c>
    </row>
    <row x14ac:dyDescent="0.25" r="725" customHeight="1" ht="18.75">
      <c r="A725" s="1" t="s">
        <v>739</v>
      </c>
      <c r="B725" s="1" t="s">
        <v>119</v>
      </c>
      <c r="C725" s="23">
        <f>XLOOKUP(B725,'planificação'!A:A,'planificação'!B:B,"")</f>
      </c>
      <c r="D725" s="11"/>
      <c r="E725" s="3">
        <v>45531.49502314815</v>
      </c>
      <c r="F725" s="4">
        <v>36</v>
      </c>
    </row>
    <row x14ac:dyDescent="0.25" r="726" customHeight="1" ht="18.75">
      <c r="A726" s="1" t="s">
        <v>761</v>
      </c>
      <c r="B726" s="1" t="s">
        <v>119</v>
      </c>
      <c r="C726" s="23">
        <f>XLOOKUP(B726,'planificação'!A:A,'planificação'!B:B,"")</f>
      </c>
      <c r="D726" s="11"/>
      <c r="E726" s="3">
        <v>45331.5109375</v>
      </c>
      <c r="F726" s="4">
        <v>105</v>
      </c>
    </row>
    <row x14ac:dyDescent="0.25" r="727" customHeight="1" ht="18.75">
      <c r="A727" s="1" t="s">
        <v>1246</v>
      </c>
      <c r="B727" s="1" t="s">
        <v>119</v>
      </c>
      <c r="C727" s="23">
        <f>XLOOKUP(B727,'planificação'!A:A,'planificação'!B:B,"")</f>
      </c>
      <c r="D727" s="11"/>
      <c r="E727" s="3">
        <v>45474.50645833334</v>
      </c>
      <c r="F727" s="4">
        <v>183</v>
      </c>
    </row>
    <row x14ac:dyDescent="0.25" r="728" customHeight="1" ht="18.75">
      <c r="A728" s="1" t="s">
        <v>4515</v>
      </c>
      <c r="B728" s="1" t="s">
        <v>119</v>
      </c>
      <c r="C728" s="23">
        <f>XLOOKUP(B728,'planificação'!A:A,'planificação'!B:B,"")</f>
      </c>
      <c r="D728" s="3">
        <v>45477.0381712963</v>
      </c>
      <c r="E728" s="3">
        <v>45338.7690162037</v>
      </c>
      <c r="F728" s="4">
        <v>2</v>
      </c>
    </row>
    <row x14ac:dyDescent="0.25" r="729" customHeight="1" ht="18.75">
      <c r="A729" s="1" t="s">
        <v>1281</v>
      </c>
      <c r="B729" s="1" t="s">
        <v>119</v>
      </c>
      <c r="C729" s="23">
        <f>XLOOKUP(B729,'planificação'!A:A,'planificação'!B:B,"")</f>
      </c>
      <c r="D729" s="11"/>
      <c r="E729" s="3">
        <v>45520.665289351855</v>
      </c>
      <c r="F729" s="4">
        <v>24</v>
      </c>
    </row>
    <row x14ac:dyDescent="0.25" r="730" customHeight="1" ht="18.75">
      <c r="A730" s="1" t="s">
        <v>1297</v>
      </c>
      <c r="B730" s="1" t="s">
        <v>119</v>
      </c>
      <c r="C730" s="23">
        <f>XLOOKUP(B730,'planificação'!A:A,'planificação'!B:B,"")</f>
      </c>
      <c r="D730" s="3">
        <v>45568.082037037035</v>
      </c>
      <c r="E730" s="3">
        <v>45510.70377314815</v>
      </c>
      <c r="F730" s="4">
        <v>30</v>
      </c>
    </row>
    <row x14ac:dyDescent="0.25" r="731" customHeight="1" ht="18.75">
      <c r="A731" s="1" t="s">
        <v>653</v>
      </c>
      <c r="B731" s="1" t="s">
        <v>119</v>
      </c>
      <c r="C731" s="23">
        <f>XLOOKUP(B731,'planificação'!A:A,'planificação'!B:B,"")</f>
      </c>
      <c r="D731" s="3">
        <v>45554.17828703704</v>
      </c>
      <c r="E731" s="3">
        <v>45230.81516203703</v>
      </c>
      <c r="F731" s="4">
        <v>1</v>
      </c>
    </row>
    <row x14ac:dyDescent="0.25" r="732" customHeight="1" ht="18.75">
      <c r="A732" s="1" t="s">
        <v>932</v>
      </c>
      <c r="B732" s="1" t="s">
        <v>119</v>
      </c>
      <c r="C732" s="23">
        <f>XLOOKUP(B732,'planificação'!A:A,'planificação'!B:B,"")</f>
      </c>
      <c r="D732" s="11"/>
      <c r="E732" s="3">
        <v>45250.500613425924</v>
      </c>
      <c r="F732" s="4">
        <v>9</v>
      </c>
    </row>
    <row x14ac:dyDescent="0.25" r="733" customHeight="1" ht="18.75">
      <c r="A733" s="1" t="s">
        <v>1698</v>
      </c>
      <c r="B733" s="1" t="s">
        <v>119</v>
      </c>
      <c r="C733" s="23">
        <f>XLOOKUP(B733,'planificação'!A:A,'planificação'!B:B,"")</f>
      </c>
      <c r="D733" s="11"/>
      <c r="E733" s="3">
        <v>45576.76877314815</v>
      </c>
      <c r="F733" s="4">
        <v>9</v>
      </c>
    </row>
    <row x14ac:dyDescent="0.25" r="734" customHeight="1" ht="18.75">
      <c r="A734" s="1" t="s">
        <v>376</v>
      </c>
      <c r="B734" s="1" t="s">
        <v>223</v>
      </c>
      <c r="C734" s="23">
        <f>XLOOKUP(B734,'planificação'!A:A,'planificação'!B:B,"")</f>
      </c>
      <c r="D734" s="11"/>
      <c r="E734" s="3">
        <v>45525.85833333333</v>
      </c>
      <c r="F734" s="4">
        <v>61</v>
      </c>
    </row>
    <row x14ac:dyDescent="0.25" r="735" customHeight="1" ht="18.75">
      <c r="A735" s="1" t="s">
        <v>1104</v>
      </c>
      <c r="B735" s="1" t="s">
        <v>119</v>
      </c>
      <c r="C735" s="23">
        <f>XLOOKUP(B735,'planificação'!A:A,'planificação'!B:B,"")</f>
      </c>
      <c r="D735" s="3">
        <v>45594.92733796296</v>
      </c>
      <c r="E735" s="3">
        <v>45282.80752314815</v>
      </c>
      <c r="F735" s="4">
        <v>23</v>
      </c>
    </row>
    <row x14ac:dyDescent="0.25" r="736" customHeight="1" ht="18.75">
      <c r="A736" s="1" t="s">
        <v>812</v>
      </c>
      <c r="B736" s="1" t="s">
        <v>20</v>
      </c>
      <c r="C736" s="23">
        <f>XLOOKUP(B736,'planificação'!A:A,'planificação'!B:B,"")</f>
      </c>
      <c r="D736" s="11"/>
      <c r="E736" s="3">
        <v>45532.68881944445</v>
      </c>
      <c r="F736" s="4">
        <v>21</v>
      </c>
    </row>
    <row x14ac:dyDescent="0.25" r="737" customHeight="1" ht="18.75">
      <c r="A737" s="1" t="s">
        <v>1129</v>
      </c>
      <c r="B737" s="1" t="s">
        <v>223</v>
      </c>
      <c r="C737" s="23">
        <f>XLOOKUP(B737,'planificação'!A:A,'planificação'!B:B,"")</f>
      </c>
      <c r="D737" s="11"/>
      <c r="E737" s="3">
        <v>45503.608402777776</v>
      </c>
      <c r="F737" s="4">
        <v>58</v>
      </c>
    </row>
    <row x14ac:dyDescent="0.25" r="738" customHeight="1" ht="18.75">
      <c r="A738" s="1" t="s">
        <v>1513</v>
      </c>
      <c r="B738" s="1" t="s">
        <v>75</v>
      </c>
      <c r="C738" s="23">
        <f>XLOOKUP(B738,'planificação'!A:A,'planificação'!B:B,"")</f>
      </c>
      <c r="D738" s="11"/>
      <c r="E738" s="3">
        <v>45454.62798611111</v>
      </c>
      <c r="F738" s="4">
        <v>53</v>
      </c>
    </row>
    <row x14ac:dyDescent="0.25" r="739" customHeight="1" ht="18.75">
      <c r="A739" s="1" t="s">
        <v>1181</v>
      </c>
      <c r="B739" s="1" t="s">
        <v>119</v>
      </c>
      <c r="C739" s="23">
        <f>XLOOKUP(B739,'planificação'!A:A,'planificação'!B:B,"")</f>
      </c>
      <c r="D739" s="3">
        <v>45561.994421296295</v>
      </c>
      <c r="E739" s="3">
        <v>45218.73608796296</v>
      </c>
      <c r="F739" s="4">
        <v>54</v>
      </c>
    </row>
    <row x14ac:dyDescent="0.25" r="740" customHeight="1" ht="18.75">
      <c r="A740" s="1" t="s">
        <v>749</v>
      </c>
      <c r="B740" s="1" t="s">
        <v>193</v>
      </c>
      <c r="C740" s="23">
        <f>XLOOKUP(B740,'planificação'!A:A,'planificação'!B:B,"")</f>
      </c>
      <c r="D740" s="3">
        <v>45573.76039351852</v>
      </c>
      <c r="E740" s="3">
        <v>45385.80401620371</v>
      </c>
      <c r="F740" s="4">
        <v>1</v>
      </c>
    </row>
    <row x14ac:dyDescent="0.25" r="741" customHeight="1" ht="18.75">
      <c r="A741" s="1" t="s">
        <v>1190</v>
      </c>
      <c r="B741" s="1" t="s">
        <v>223</v>
      </c>
      <c r="C741" s="23">
        <f>XLOOKUP(B741,'planificação'!A:A,'planificação'!B:B,"")</f>
      </c>
      <c r="D741" s="11"/>
      <c r="E741" s="3">
        <v>45502.79206018519</v>
      </c>
      <c r="F741" s="4">
        <v>25</v>
      </c>
    </row>
    <row x14ac:dyDescent="0.25" r="742" customHeight="1" ht="18.75">
      <c r="A742" s="1" t="s">
        <v>1011</v>
      </c>
      <c r="B742" s="1" t="s">
        <v>75</v>
      </c>
      <c r="C742" s="23">
        <f>XLOOKUP(B742,'planificação'!A:A,'planificação'!B:B,"")</f>
      </c>
      <c r="D742" s="11"/>
      <c r="E742" s="3">
        <v>45513.81762731481</v>
      </c>
      <c r="F742" s="4">
        <v>4</v>
      </c>
    </row>
    <row x14ac:dyDescent="0.25" r="743" customHeight="1" ht="18.75">
      <c r="A743" s="1" t="s">
        <v>1512</v>
      </c>
      <c r="B743" s="1" t="s">
        <v>223</v>
      </c>
      <c r="C743" s="23">
        <f>XLOOKUP(B743,'planificação'!A:A,'planificação'!B:B,"")</f>
      </c>
      <c r="D743" s="11"/>
      <c r="E743" s="3">
        <v>45379.80746527778</v>
      </c>
      <c r="F743" s="4">
        <v>55</v>
      </c>
    </row>
    <row x14ac:dyDescent="0.25" r="744" customHeight="1" ht="18.75">
      <c r="A744" s="1" t="s">
        <v>1394</v>
      </c>
      <c r="B744" s="1" t="s">
        <v>119</v>
      </c>
      <c r="C744" s="23">
        <f>XLOOKUP(B744,'planificação'!A:A,'planificação'!B:B,"")</f>
      </c>
      <c r="D744" s="11"/>
      <c r="E744" s="3">
        <v>45456.5769212963</v>
      </c>
      <c r="F744" s="4">
        <v>8</v>
      </c>
    </row>
    <row x14ac:dyDescent="0.25" r="745" customHeight="1" ht="18.75">
      <c r="A745" s="1" t="s">
        <v>1342</v>
      </c>
      <c r="B745" s="1" t="s">
        <v>119</v>
      </c>
      <c r="C745" s="23">
        <f>XLOOKUP(B745,'planificação'!A:A,'planificação'!B:B,"")</f>
      </c>
      <c r="D745" s="11"/>
      <c r="E745" s="3">
        <v>45394.55677083333</v>
      </c>
      <c r="F745" s="4">
        <v>32</v>
      </c>
    </row>
    <row x14ac:dyDescent="0.25" r="746" customHeight="1" ht="18.75">
      <c r="A746" s="1" t="s">
        <v>1158</v>
      </c>
      <c r="B746" s="1" t="s">
        <v>173</v>
      </c>
      <c r="C746" s="23">
        <f>XLOOKUP(B746,'planificação'!A:A,'planificação'!B:B,"")</f>
      </c>
      <c r="D746" s="11"/>
      <c r="E746" s="3">
        <v>45593.58592592592</v>
      </c>
      <c r="F746" s="4">
        <v>1</v>
      </c>
    </row>
    <row x14ac:dyDescent="0.25" r="747" customHeight="1" ht="18.75">
      <c r="A747" s="1" t="s">
        <v>806</v>
      </c>
      <c r="B747" s="1" t="s">
        <v>119</v>
      </c>
      <c r="C747" s="23">
        <f>XLOOKUP(B747,'planificação'!A:A,'planificação'!B:B,"")</f>
      </c>
      <c r="D747" s="11"/>
      <c r="E747" s="3">
        <v>45394.903761574074</v>
      </c>
      <c r="F747" s="4">
        <v>31</v>
      </c>
    </row>
    <row x14ac:dyDescent="0.25" r="748" customHeight="1" ht="18.75">
      <c r="A748" s="1" t="s">
        <v>986</v>
      </c>
      <c r="B748" s="1" t="s">
        <v>75</v>
      </c>
      <c r="C748" s="23">
        <f>XLOOKUP(B748,'planificação'!A:A,'planificação'!B:B,"")</f>
      </c>
      <c r="D748" s="11"/>
      <c r="E748" s="3">
        <v>45511.83013888889</v>
      </c>
      <c r="F748" s="4">
        <v>52</v>
      </c>
    </row>
    <row x14ac:dyDescent="0.25" r="749" customHeight="1" ht="18.75">
      <c r="A749" s="1" t="s">
        <v>2828</v>
      </c>
      <c r="B749" s="1" t="s">
        <v>204</v>
      </c>
      <c r="C749" s="23">
        <f>XLOOKUP(B749,'planificação'!A:A,'planificação'!B:B,"")</f>
      </c>
      <c r="D749" s="11"/>
      <c r="E749" s="3">
        <v>45596.62887731481</v>
      </c>
      <c r="F749" s="4">
        <v>2</v>
      </c>
    </row>
    <row x14ac:dyDescent="0.25" r="750" customHeight="1" ht="18.75">
      <c r="A750" s="1" t="s">
        <v>1341</v>
      </c>
      <c r="B750" s="1" t="s">
        <v>119</v>
      </c>
      <c r="C750" s="23">
        <f>XLOOKUP(B750,'planificação'!A:A,'planificação'!B:B,"")</f>
      </c>
      <c r="D750" s="11"/>
      <c r="E750" s="3">
        <v>45383.12123842593</v>
      </c>
      <c r="F750" s="4">
        <v>11</v>
      </c>
    </row>
    <row x14ac:dyDescent="0.25" r="751" customHeight="1" ht="18.75">
      <c r="A751" s="1" t="s">
        <v>1548</v>
      </c>
      <c r="B751" s="1" t="s">
        <v>119</v>
      </c>
      <c r="C751" s="23">
        <f>XLOOKUP(B751,'planificação'!A:A,'planificação'!B:B,"")</f>
      </c>
      <c r="D751" s="11"/>
      <c r="E751" s="3">
        <v>45418.58216435185</v>
      </c>
      <c r="F751" s="4">
        <v>2</v>
      </c>
    </row>
    <row x14ac:dyDescent="0.25" r="752" customHeight="1" ht="18.75">
      <c r="A752" s="1" t="s">
        <v>3561</v>
      </c>
      <c r="B752" s="1" t="s">
        <v>20</v>
      </c>
      <c r="C752" s="23">
        <f>XLOOKUP(B752,'planificação'!A:A,'planificação'!B:B,"")</f>
      </c>
      <c r="D752" s="11"/>
      <c r="E752" s="3">
        <v>45513.685162037036</v>
      </c>
      <c r="F752" s="4">
        <v>5</v>
      </c>
    </row>
    <row x14ac:dyDescent="0.25" r="753" customHeight="1" ht="18.75">
      <c r="A753" s="1" t="s">
        <v>763</v>
      </c>
      <c r="B753" s="1" t="s">
        <v>20</v>
      </c>
      <c r="C753" s="23">
        <f>XLOOKUP(B753,'planificação'!A:A,'planificação'!B:B,"")</f>
      </c>
      <c r="D753" s="11"/>
      <c r="E753" s="3">
        <v>45548.505636574075</v>
      </c>
      <c r="F753" s="4">
        <v>4</v>
      </c>
    </row>
    <row x14ac:dyDescent="0.25" r="754" customHeight="1" ht="18.75">
      <c r="A754" s="1" t="s">
        <v>1130</v>
      </c>
      <c r="B754" s="1" t="s">
        <v>119</v>
      </c>
      <c r="C754" s="23">
        <f>XLOOKUP(B754,'planificação'!A:A,'planificação'!B:B,"")</f>
      </c>
      <c r="D754" s="11"/>
      <c r="E754" s="3">
        <v>45404.59694444444</v>
      </c>
      <c r="F754" s="4">
        <v>49</v>
      </c>
    </row>
    <row x14ac:dyDescent="0.25" r="755" customHeight="1" ht="18.75">
      <c r="A755" s="1" t="s">
        <v>1259</v>
      </c>
      <c r="B755" s="1" t="s">
        <v>223</v>
      </c>
      <c r="C755" s="23">
        <f>XLOOKUP(B755,'planificação'!A:A,'planificação'!B:B,"")</f>
      </c>
      <c r="D755" s="11"/>
      <c r="E755" s="3">
        <v>45482.87489583333</v>
      </c>
      <c r="F755" s="4">
        <v>47</v>
      </c>
    </row>
    <row x14ac:dyDescent="0.25" r="756" customHeight="1" ht="18.75">
      <c r="A756" s="1" t="s">
        <v>603</v>
      </c>
      <c r="B756" s="1" t="s">
        <v>316</v>
      </c>
      <c r="C756" s="23">
        <f>XLOOKUP(B756,'planificação'!A:A,'planificação'!B:B,"")</f>
      </c>
      <c r="D756" s="11"/>
      <c r="E756" s="3">
        <v>45533.28768518518</v>
      </c>
      <c r="F756" s="4">
        <v>26</v>
      </c>
    </row>
    <row x14ac:dyDescent="0.25" r="757" customHeight="1" ht="18.75">
      <c r="A757" s="1" t="s">
        <v>1451</v>
      </c>
      <c r="B757" s="1" t="s">
        <v>223</v>
      </c>
      <c r="C757" s="23">
        <f>XLOOKUP(B757,'planificação'!A:A,'planificação'!B:B,"")</f>
      </c>
      <c r="D757" s="11"/>
      <c r="E757" s="3">
        <v>45481.67019675926</v>
      </c>
      <c r="F757" s="4">
        <v>96</v>
      </c>
    </row>
    <row x14ac:dyDescent="0.25" r="758" customHeight="1" ht="18.75">
      <c r="A758" s="1" t="s">
        <v>1450</v>
      </c>
      <c r="B758" s="1" t="s">
        <v>223</v>
      </c>
      <c r="C758" s="23">
        <f>XLOOKUP(B758,'planificação'!A:A,'planificação'!B:B,"")</f>
      </c>
      <c r="D758" s="11"/>
      <c r="E758" s="3">
        <v>45463.81502314815</v>
      </c>
      <c r="F758" s="4">
        <v>145</v>
      </c>
    </row>
    <row x14ac:dyDescent="0.25" r="759" customHeight="1" ht="18.75">
      <c r="A759" s="1" t="s">
        <v>697</v>
      </c>
      <c r="B759" s="1" t="s">
        <v>20</v>
      </c>
      <c r="C759" s="23">
        <f>XLOOKUP(B759,'planificação'!A:A,'planificação'!B:B,"")</f>
      </c>
      <c r="D759" s="11"/>
      <c r="E759" s="3">
        <v>45498.62396990741</v>
      </c>
      <c r="F759" s="4">
        <v>74</v>
      </c>
    </row>
    <row x14ac:dyDescent="0.25" r="760" customHeight="1" ht="18.75">
      <c r="A760" s="1" t="s">
        <v>1047</v>
      </c>
      <c r="B760" s="1" t="s">
        <v>223</v>
      </c>
      <c r="C760" s="23">
        <f>XLOOKUP(B760,'planificação'!A:A,'planificação'!B:B,"")</f>
      </c>
      <c r="D760" s="11"/>
      <c r="E760" s="3">
        <v>45469.710069444445</v>
      </c>
      <c r="F760" s="4">
        <v>29</v>
      </c>
    </row>
    <row x14ac:dyDescent="0.25" r="761" customHeight="1" ht="18.75">
      <c r="A761" s="1" t="s">
        <v>599</v>
      </c>
      <c r="B761" s="1" t="s">
        <v>20</v>
      </c>
      <c r="C761" s="23">
        <f>XLOOKUP(B761,'planificação'!A:A,'planificação'!B:B,"")</f>
      </c>
      <c r="D761" s="11"/>
      <c r="E761" s="3">
        <v>44966.87550925926</v>
      </c>
      <c r="F761" s="4">
        <v>7</v>
      </c>
    </row>
    <row x14ac:dyDescent="0.25" r="762" customHeight="1" ht="18.75">
      <c r="A762" s="1" t="s">
        <v>1653</v>
      </c>
      <c r="B762" s="1" t="s">
        <v>119</v>
      </c>
      <c r="C762" s="23">
        <f>XLOOKUP(B762,'planificação'!A:A,'planificação'!B:B,"")</f>
      </c>
      <c r="D762" s="11"/>
      <c r="E762" s="3">
        <v>45530.73746527778</v>
      </c>
      <c r="F762" s="4">
        <v>82</v>
      </c>
    </row>
    <row x14ac:dyDescent="0.25" r="763" customHeight="1" ht="18.75">
      <c r="A763" s="1" t="s">
        <v>1672</v>
      </c>
      <c r="B763" s="1" t="s">
        <v>215</v>
      </c>
      <c r="C763" s="23">
        <f>XLOOKUP(B763,'planificação'!A:A,'planificação'!B:B,"")</f>
      </c>
      <c r="D763" s="11"/>
      <c r="E763" s="3">
        <v>45467.74060185185</v>
      </c>
      <c r="F763" s="4">
        <v>28</v>
      </c>
    </row>
    <row x14ac:dyDescent="0.25" r="764" customHeight="1" ht="18.75">
      <c r="A764" s="1" t="s">
        <v>1533</v>
      </c>
      <c r="B764" s="1" t="s">
        <v>75</v>
      </c>
      <c r="C764" s="23">
        <f>XLOOKUP(B764,'planificação'!A:A,'planificação'!B:B,"")</f>
      </c>
      <c r="D764" s="11"/>
      <c r="E764" s="3">
        <v>45426.77259259259</v>
      </c>
      <c r="F764" s="4">
        <v>46</v>
      </c>
    </row>
    <row x14ac:dyDescent="0.25" r="765" customHeight="1" ht="18.75">
      <c r="A765" s="1" t="s">
        <v>1602</v>
      </c>
      <c r="B765" s="1" t="s">
        <v>119</v>
      </c>
      <c r="C765" s="23">
        <f>XLOOKUP(B765,'planificação'!A:A,'planificação'!B:B,"")</f>
      </c>
      <c r="D765" s="11"/>
      <c r="E765" s="3">
        <v>45329.69894675926</v>
      </c>
      <c r="F765" s="4">
        <v>8</v>
      </c>
    </row>
    <row x14ac:dyDescent="0.25" r="766" customHeight="1" ht="18.75">
      <c r="A766" s="1" t="s">
        <v>1074</v>
      </c>
      <c r="B766" s="1" t="s">
        <v>20</v>
      </c>
      <c r="C766" s="23">
        <f>XLOOKUP(B766,'planificação'!A:A,'planificação'!B:B,"")</f>
      </c>
      <c r="D766" s="11"/>
      <c r="E766" s="3">
        <v>45344.805243055554</v>
      </c>
      <c r="F766" s="4">
        <v>176</v>
      </c>
    </row>
    <row x14ac:dyDescent="0.25" r="767" customHeight="1" ht="18.75">
      <c r="A767" s="1" t="s">
        <v>1401</v>
      </c>
      <c r="B767" s="1" t="s">
        <v>223</v>
      </c>
      <c r="C767" s="23">
        <f>XLOOKUP(B767,'planificação'!A:A,'planificação'!B:B,"")</f>
      </c>
      <c r="D767" s="3">
        <v>45519.615891203706</v>
      </c>
      <c r="E767" s="3">
        <v>45389.49175925926</v>
      </c>
      <c r="F767" s="4">
        <v>40</v>
      </c>
    </row>
    <row x14ac:dyDescent="0.25" r="768" customHeight="1" ht="18.75">
      <c r="A768" s="1" t="s">
        <v>1306</v>
      </c>
      <c r="B768" s="1" t="s">
        <v>119</v>
      </c>
      <c r="C768" s="23">
        <f>XLOOKUP(B768,'planificação'!A:A,'planificação'!B:B,"")</f>
      </c>
      <c r="D768" s="11"/>
      <c r="E768" s="3">
        <v>45348.584965277776</v>
      </c>
      <c r="F768" s="4">
        <v>217</v>
      </c>
    </row>
    <row x14ac:dyDescent="0.25" r="769" customHeight="1" ht="18.75">
      <c r="A769" s="1" t="s">
        <v>4516</v>
      </c>
      <c r="B769" s="1" t="s">
        <v>119</v>
      </c>
      <c r="C769" s="23">
        <f>XLOOKUP(B769,'planificação'!A:A,'planificação'!B:B,"")</f>
      </c>
      <c r="D769" s="11"/>
      <c r="E769" s="3">
        <v>45559.95616898148</v>
      </c>
      <c r="F769" s="4">
        <v>2</v>
      </c>
    </row>
    <row x14ac:dyDescent="0.25" r="770" customHeight="1" ht="18.75">
      <c r="A770" s="1" t="s">
        <v>981</v>
      </c>
      <c r="B770" s="1" t="s">
        <v>119</v>
      </c>
      <c r="C770" s="23">
        <f>XLOOKUP(B770,'planificação'!A:A,'planificação'!B:B,"")</f>
      </c>
      <c r="D770" s="11"/>
      <c r="E770" s="3">
        <v>45498.78888888889</v>
      </c>
      <c r="F770" s="4">
        <v>17</v>
      </c>
    </row>
    <row x14ac:dyDescent="0.25" r="771" customHeight="1" ht="18.75">
      <c r="A771" s="1" t="s">
        <v>3043</v>
      </c>
      <c r="B771" s="1" t="s">
        <v>237</v>
      </c>
      <c r="C771" s="23">
        <f>XLOOKUP(B771,'planificação'!A:A,'planificação'!B:B,"")</f>
      </c>
      <c r="D771" s="3">
        <v>45562.710960648146</v>
      </c>
      <c r="E771" s="3">
        <v>45560.01565972222</v>
      </c>
      <c r="F771" s="4">
        <v>7</v>
      </c>
    </row>
    <row x14ac:dyDescent="0.25" r="772" customHeight="1" ht="18.75">
      <c r="A772" s="1" t="s">
        <v>1388</v>
      </c>
      <c r="B772" s="1" t="s">
        <v>75</v>
      </c>
      <c r="C772" s="23">
        <f>XLOOKUP(B772,'planificação'!A:A,'planificação'!B:B,"")</f>
      </c>
      <c r="D772" s="11"/>
      <c r="E772" s="3">
        <v>45460.59648148148</v>
      </c>
      <c r="F772" s="4">
        <v>48</v>
      </c>
    </row>
    <row x14ac:dyDescent="0.25" r="773" customHeight="1" ht="18.75">
      <c r="A773" s="1" t="s">
        <v>448</v>
      </c>
      <c r="B773" s="1" t="s">
        <v>223</v>
      </c>
      <c r="C773" s="23">
        <f>XLOOKUP(B773,'planificação'!A:A,'planificação'!B:B,"")</f>
      </c>
      <c r="D773" s="11"/>
      <c r="E773" s="3">
        <v>45437.73850694444</v>
      </c>
      <c r="F773" s="4">
        <v>30</v>
      </c>
    </row>
    <row x14ac:dyDescent="0.25" r="774" customHeight="1" ht="18.75">
      <c r="A774" s="1" t="s">
        <v>858</v>
      </c>
      <c r="B774" s="1" t="s">
        <v>223</v>
      </c>
      <c r="C774" s="23">
        <f>XLOOKUP(B774,'planificação'!A:A,'planificação'!B:B,"")</f>
      </c>
      <c r="D774" s="11"/>
      <c r="E774" s="3">
        <v>45210.895</v>
      </c>
      <c r="F774" s="4">
        <v>3</v>
      </c>
    </row>
    <row x14ac:dyDescent="0.25" r="775" customHeight="1" ht="18.75">
      <c r="A775" s="1" t="s">
        <v>1344</v>
      </c>
      <c r="B775" s="1" t="s">
        <v>75</v>
      </c>
      <c r="C775" s="23">
        <f>XLOOKUP(B775,'planificação'!A:A,'planificação'!B:B,"")</f>
      </c>
      <c r="D775" s="11"/>
      <c r="E775" s="3">
        <v>45504.786724537036</v>
      </c>
      <c r="F775" s="4">
        <v>66</v>
      </c>
    </row>
    <row x14ac:dyDescent="0.25" r="776" customHeight="1" ht="18.75">
      <c r="A776" s="1" t="s">
        <v>1290</v>
      </c>
      <c r="B776" s="1" t="s">
        <v>223</v>
      </c>
      <c r="C776" s="23">
        <f>XLOOKUP(B776,'planificação'!A:A,'planificação'!B:B,"")</f>
      </c>
      <c r="D776" s="11"/>
      <c r="E776" s="3">
        <v>45525.76204861111</v>
      </c>
      <c r="F776" s="4">
        <v>51</v>
      </c>
    </row>
    <row x14ac:dyDescent="0.25" r="777" customHeight="1" ht="18.75">
      <c r="A777" s="1" t="s">
        <v>750</v>
      </c>
      <c r="B777" s="1" t="s">
        <v>316</v>
      </c>
      <c r="C777" s="23">
        <f>XLOOKUP(B777,'planificação'!A:A,'planificação'!B:B,"")</f>
      </c>
      <c r="D777" s="11"/>
      <c r="E777" s="3">
        <v>45469.60994212963</v>
      </c>
      <c r="F777" s="4">
        <v>89</v>
      </c>
    </row>
    <row x14ac:dyDescent="0.25" r="778" customHeight="1" ht="18.75">
      <c r="A778" s="1" t="s">
        <v>1233</v>
      </c>
      <c r="B778" s="1" t="s">
        <v>75</v>
      </c>
      <c r="C778" s="23">
        <f>XLOOKUP(B778,'planificação'!A:A,'planificação'!B:B,"")</f>
      </c>
      <c r="D778" s="11"/>
      <c r="E778" s="3">
        <v>45330.80685185185</v>
      </c>
      <c r="F778" s="4">
        <v>19</v>
      </c>
    </row>
    <row x14ac:dyDescent="0.25" r="779" customHeight="1" ht="18.75">
      <c r="A779" s="1" t="s">
        <v>1248</v>
      </c>
      <c r="B779" s="1" t="s">
        <v>223</v>
      </c>
      <c r="C779" s="23">
        <f>XLOOKUP(B779,'planificação'!A:A,'planificação'!B:B,"")</f>
      </c>
      <c r="D779" s="11"/>
      <c r="E779" s="3">
        <v>45476.50034722222</v>
      </c>
      <c r="F779" s="4">
        <v>64</v>
      </c>
    </row>
    <row x14ac:dyDescent="0.25" r="780" customHeight="1" ht="18.75">
      <c r="A780" s="1" t="s">
        <v>703</v>
      </c>
      <c r="B780" s="1" t="s">
        <v>20</v>
      </c>
      <c r="C780" s="23">
        <f>XLOOKUP(B780,'planificação'!A:A,'planificação'!B:B,"")</f>
      </c>
      <c r="D780" s="11"/>
      <c r="E780" s="3">
        <v>45197.8765162037</v>
      </c>
      <c r="F780" s="4">
        <v>68</v>
      </c>
    </row>
    <row x14ac:dyDescent="0.25" r="781" customHeight="1" ht="18.75">
      <c r="A781" s="1" t="s">
        <v>1621</v>
      </c>
      <c r="B781" s="1" t="s">
        <v>119</v>
      </c>
      <c r="C781" s="23">
        <f>XLOOKUP(B781,'planificação'!A:A,'planificação'!B:B,"")</f>
      </c>
      <c r="D781" s="11"/>
      <c r="E781" s="3">
        <v>45327.713796296295</v>
      </c>
      <c r="F781" s="4">
        <v>51</v>
      </c>
    </row>
    <row x14ac:dyDescent="0.25" r="782" customHeight="1" ht="18.75">
      <c r="A782" s="1" t="s">
        <v>1408</v>
      </c>
      <c r="B782" s="1" t="s">
        <v>173</v>
      </c>
      <c r="C782" s="23">
        <f>XLOOKUP(B782,'planificação'!A:A,'planificação'!B:B,"")</f>
      </c>
      <c r="D782" s="11"/>
      <c r="E782" s="3">
        <v>45568.76678240741</v>
      </c>
      <c r="F782" s="4">
        <v>25</v>
      </c>
    </row>
    <row x14ac:dyDescent="0.25" r="783" customHeight="1" ht="18.75">
      <c r="A783" s="1" t="s">
        <v>1522</v>
      </c>
      <c r="B783" s="1" t="s">
        <v>119</v>
      </c>
      <c r="C783" s="23">
        <f>XLOOKUP(B783,'planificação'!A:A,'planificação'!B:B,"")</f>
      </c>
      <c r="D783" s="11"/>
      <c r="E783" s="3">
        <v>45374.62935185185</v>
      </c>
      <c r="F783" s="4">
        <v>3</v>
      </c>
    </row>
    <row x14ac:dyDescent="0.25" r="784" customHeight="1" ht="18.75">
      <c r="A784" s="1" t="s">
        <v>436</v>
      </c>
      <c r="B784" s="1" t="s">
        <v>316</v>
      </c>
      <c r="C784" s="23">
        <f>XLOOKUP(B784,'planificação'!A:A,'planificação'!B:B,"")</f>
      </c>
      <c r="D784" s="11"/>
      <c r="E784" s="3">
        <v>45511.58013888889</v>
      </c>
      <c r="F784" s="4">
        <v>144</v>
      </c>
    </row>
    <row x14ac:dyDescent="0.25" r="785" customHeight="1" ht="18.75">
      <c r="A785" s="1" t="s">
        <v>4517</v>
      </c>
      <c r="B785" s="1" t="s">
        <v>223</v>
      </c>
      <c r="C785" s="23">
        <f>XLOOKUP(B785,'planificação'!A:A,'planificação'!B:B,"")</f>
      </c>
      <c r="D785" s="11"/>
      <c r="E785" s="3">
        <v>45388.79800925926</v>
      </c>
      <c r="F785" s="4">
        <v>37</v>
      </c>
    </row>
    <row x14ac:dyDescent="0.25" r="786" customHeight="1" ht="18.75">
      <c r="A786" s="1" t="s">
        <v>1357</v>
      </c>
      <c r="B786" s="1" t="s">
        <v>223</v>
      </c>
      <c r="C786" s="23">
        <f>XLOOKUP(B786,'planificação'!A:A,'planificação'!B:B,"")</f>
      </c>
      <c r="D786" s="11"/>
      <c r="E786" s="3">
        <v>45450.7921412037</v>
      </c>
      <c r="F786" s="4">
        <v>21</v>
      </c>
    </row>
    <row x14ac:dyDescent="0.25" r="787" customHeight="1" ht="18.75">
      <c r="A787" s="1" t="s">
        <v>730</v>
      </c>
      <c r="B787" s="1" t="s">
        <v>223</v>
      </c>
      <c r="C787" s="23">
        <f>XLOOKUP(B787,'planificação'!A:A,'planificação'!B:B,"")</f>
      </c>
      <c r="D787" s="11"/>
      <c r="E787" s="3">
        <v>45524.7544212963</v>
      </c>
      <c r="F787" s="4">
        <v>74</v>
      </c>
    </row>
    <row x14ac:dyDescent="0.25" r="788" customHeight="1" ht="18.75">
      <c r="A788" s="1" t="s">
        <v>1550</v>
      </c>
      <c r="B788" s="1" t="s">
        <v>223</v>
      </c>
      <c r="C788" s="23">
        <f>XLOOKUP(B788,'planificação'!A:A,'planificação'!B:B,"")</f>
      </c>
      <c r="D788" s="11"/>
      <c r="E788" s="3">
        <v>45552.812743055554</v>
      </c>
      <c r="F788" s="4">
        <v>28</v>
      </c>
    </row>
    <row x14ac:dyDescent="0.25" r="789" customHeight="1" ht="18.75">
      <c r="A789" s="1" t="s">
        <v>1614</v>
      </c>
      <c r="B789" s="1" t="s">
        <v>119</v>
      </c>
      <c r="C789" s="23">
        <f>XLOOKUP(B789,'planificação'!A:A,'planificação'!B:B,"")</f>
      </c>
      <c r="D789" s="3">
        <v>45582.5775462963</v>
      </c>
      <c r="E789" s="3">
        <v>45484.577511574076</v>
      </c>
      <c r="F789" s="4">
        <v>13</v>
      </c>
    </row>
    <row x14ac:dyDescent="0.25" r="790" customHeight="1" ht="18.75">
      <c r="A790" s="1" t="s">
        <v>837</v>
      </c>
      <c r="B790" s="1" t="s">
        <v>223</v>
      </c>
      <c r="C790" s="23">
        <f>XLOOKUP(B790,'planificação'!A:A,'planificação'!B:B,"")</f>
      </c>
      <c r="D790" s="11"/>
      <c r="E790" s="3">
        <v>45481.745729166665</v>
      </c>
      <c r="F790" s="4">
        <v>72</v>
      </c>
    </row>
    <row x14ac:dyDescent="0.25" r="791" customHeight="1" ht="18.75">
      <c r="A791" s="1" t="s">
        <v>882</v>
      </c>
      <c r="B791" s="1" t="s">
        <v>193</v>
      </c>
      <c r="C791" s="23">
        <f>XLOOKUP(B791,'planificação'!A:A,'planificação'!B:B,"")</f>
      </c>
      <c r="D791" s="11"/>
      <c r="E791" s="3">
        <v>45513.5847337963</v>
      </c>
      <c r="F791" s="4">
        <v>48</v>
      </c>
    </row>
    <row x14ac:dyDescent="0.25" r="792" customHeight="1" ht="18.75">
      <c r="A792" s="1" t="s">
        <v>1199</v>
      </c>
      <c r="B792" s="1" t="s">
        <v>119</v>
      </c>
      <c r="C792" s="23">
        <f>XLOOKUP(B792,'planificação'!A:A,'planificação'!B:B,"")</f>
      </c>
      <c r="D792" s="11"/>
      <c r="E792" s="3">
        <v>45477.586064814815</v>
      </c>
      <c r="F792" s="4">
        <v>62</v>
      </c>
    </row>
    <row x14ac:dyDescent="0.25" r="793" customHeight="1" ht="18.75">
      <c r="A793" s="1" t="s">
        <v>1594</v>
      </c>
      <c r="B793" s="1" t="s">
        <v>20</v>
      </c>
      <c r="C793" s="23">
        <f>XLOOKUP(B793,'planificação'!A:A,'planificação'!B:B,"")</f>
      </c>
      <c r="D793" s="3">
        <v>45509.897048611114</v>
      </c>
      <c r="E793" s="3">
        <v>45260.74002314815</v>
      </c>
      <c r="F793" s="4">
        <v>3</v>
      </c>
    </row>
    <row x14ac:dyDescent="0.25" r="794" customHeight="1" ht="18.75">
      <c r="A794" s="1" t="s">
        <v>1172</v>
      </c>
      <c r="B794" s="1" t="s">
        <v>119</v>
      </c>
      <c r="C794" s="23">
        <f>XLOOKUP(B794,'planificação'!A:A,'planificação'!B:B,"")</f>
      </c>
      <c r="D794" s="11"/>
      <c r="E794" s="3">
        <v>45475.63657407407</v>
      </c>
      <c r="F794" s="4">
        <v>65</v>
      </c>
    </row>
    <row x14ac:dyDescent="0.25" r="795" customHeight="1" ht="18.75">
      <c r="A795" s="1" t="s">
        <v>1597</v>
      </c>
      <c r="B795" s="1" t="s">
        <v>75</v>
      </c>
      <c r="C795" s="23">
        <f>XLOOKUP(B795,'planificação'!A:A,'planificação'!B:B,"")</f>
      </c>
      <c r="D795" s="11"/>
      <c r="E795" s="3">
        <v>45539.875625</v>
      </c>
      <c r="F795" s="4">
        <v>12</v>
      </c>
    </row>
    <row x14ac:dyDescent="0.25" r="796" customHeight="1" ht="18.75">
      <c r="A796" s="1" t="s">
        <v>668</v>
      </c>
      <c r="B796" s="1" t="s">
        <v>288</v>
      </c>
      <c r="C796" s="23">
        <f>XLOOKUP(B796,'planificação'!A:A,'planificação'!B:B,"")</f>
      </c>
      <c r="D796" s="3">
        <v>45518.68090277778</v>
      </c>
      <c r="E796" s="3">
        <v>45389.77243055555</v>
      </c>
      <c r="F796" s="4">
        <v>24</v>
      </c>
    </row>
    <row x14ac:dyDescent="0.25" r="797" customHeight="1" ht="18.75">
      <c r="A797" s="1" t="s">
        <v>4518</v>
      </c>
      <c r="B797" s="1" t="s">
        <v>288</v>
      </c>
      <c r="C797" s="23">
        <f>XLOOKUP(B797,'planificação'!A:A,'planificação'!B:B,"")</f>
      </c>
      <c r="D797" s="11"/>
      <c r="E797" s="3">
        <v>45473.62222222222</v>
      </c>
      <c r="F797" s="4">
        <v>10</v>
      </c>
    </row>
    <row x14ac:dyDescent="0.25" r="798" customHeight="1" ht="18.75">
      <c r="A798" s="1" t="s">
        <v>358</v>
      </c>
      <c r="B798" s="1" t="s">
        <v>66</v>
      </c>
      <c r="C798" s="23">
        <f>XLOOKUP(B798,'planificação'!A:A,'planificação'!B:B,"")</f>
      </c>
      <c r="D798" s="11"/>
      <c r="E798" s="3">
        <v>45124.87741898148</v>
      </c>
      <c r="F798" s="4">
        <v>208</v>
      </c>
    </row>
    <row x14ac:dyDescent="0.25" r="799" customHeight="1" ht="18.75">
      <c r="A799" s="1" t="s">
        <v>661</v>
      </c>
      <c r="B799" s="1" t="s">
        <v>288</v>
      </c>
      <c r="C799" s="23">
        <f>XLOOKUP(B799,'planificação'!A:A,'planificação'!B:B,"")</f>
      </c>
      <c r="D799" s="3">
        <v>45469.59203703704</v>
      </c>
      <c r="E799" s="3">
        <v>45344.56768518518</v>
      </c>
      <c r="F799" s="4">
        <v>3</v>
      </c>
    </row>
    <row x14ac:dyDescent="0.25" r="800" customHeight="1" ht="18.75">
      <c r="A800" s="1" t="s">
        <v>1057</v>
      </c>
      <c r="B800" s="1" t="s">
        <v>288</v>
      </c>
      <c r="C800" s="23">
        <f>XLOOKUP(B800,'planificação'!A:A,'planificação'!B:B,"")</f>
      </c>
      <c r="D800" s="11"/>
      <c r="E800" s="3">
        <v>45523.72723379629</v>
      </c>
      <c r="F800" s="4">
        <v>53</v>
      </c>
    </row>
    <row x14ac:dyDescent="0.25" r="801" customHeight="1" ht="18.75">
      <c r="A801" s="1" t="s">
        <v>809</v>
      </c>
      <c r="B801" s="1" t="s">
        <v>108</v>
      </c>
      <c r="C801" s="23">
        <f>XLOOKUP(B801,'planificação'!A:A,'planificação'!B:B,"")</f>
      </c>
      <c r="D801" s="11"/>
      <c r="E801" s="3">
        <v>45463.696493055555</v>
      </c>
      <c r="F801" s="4">
        <v>9</v>
      </c>
    </row>
    <row x14ac:dyDescent="0.25" r="802" customHeight="1" ht="18.75">
      <c r="A802" s="1" t="s">
        <v>4519</v>
      </c>
      <c r="B802" s="1" t="s">
        <v>273</v>
      </c>
      <c r="C802" s="23">
        <f>XLOOKUP(B802,'planificação'!A:A,'planificação'!B:B,"")</f>
      </c>
      <c r="D802" s="3">
        <v>45553.51969907407</v>
      </c>
      <c r="E802" s="3">
        <v>45540.53221064815</v>
      </c>
      <c r="F802" s="4">
        <v>4</v>
      </c>
    </row>
    <row x14ac:dyDescent="0.25" r="803" customHeight="1" ht="18.75">
      <c r="A803" s="1" t="s">
        <v>682</v>
      </c>
      <c r="B803" s="1" t="s">
        <v>44</v>
      </c>
      <c r="C803" s="23">
        <f>XLOOKUP(B803,'planificação'!A:A,'planificação'!B:B,"")</f>
      </c>
      <c r="D803" s="11"/>
      <c r="E803" s="3">
        <v>45446.70664351852</v>
      </c>
      <c r="F803" s="4">
        <v>116</v>
      </c>
    </row>
    <row x14ac:dyDescent="0.25" r="804" customHeight="1" ht="18.75">
      <c r="A804" s="1" t="s">
        <v>422</v>
      </c>
      <c r="B804" s="1" t="s">
        <v>108</v>
      </c>
      <c r="C804" s="23">
        <f>XLOOKUP(B804,'planificação'!A:A,'planificação'!B:B,"")</f>
      </c>
      <c r="D804" s="11"/>
      <c r="E804" s="3">
        <v>45462.829513888886</v>
      </c>
      <c r="F804" s="4">
        <v>97</v>
      </c>
    </row>
    <row x14ac:dyDescent="0.25" r="805" customHeight="1" ht="18.75">
      <c r="A805" s="1" t="s">
        <v>496</v>
      </c>
      <c r="B805" s="1" t="s">
        <v>273</v>
      </c>
      <c r="C805" s="23">
        <f>XLOOKUP(B805,'planificação'!A:A,'planificação'!B:B,"")</f>
      </c>
      <c r="D805" s="11"/>
      <c r="E805" s="3">
        <v>45540.78402777778</v>
      </c>
      <c r="F805" s="4">
        <v>62</v>
      </c>
    </row>
    <row x14ac:dyDescent="0.25" r="806" customHeight="1" ht="18.75">
      <c r="A806" s="1" t="s">
        <v>628</v>
      </c>
      <c r="B806" s="1" t="s">
        <v>273</v>
      </c>
      <c r="C806" s="23">
        <f>XLOOKUP(B806,'planificação'!A:A,'planificação'!B:B,"")</f>
      </c>
      <c r="D806" s="11"/>
      <c r="E806" s="3">
        <v>45485.768229166664</v>
      </c>
      <c r="F806" s="4">
        <v>41</v>
      </c>
    </row>
    <row x14ac:dyDescent="0.25" r="807" customHeight="1" ht="18.75">
      <c r="A807" s="1" t="s">
        <v>1322</v>
      </c>
      <c r="B807" s="1" t="s">
        <v>159</v>
      </c>
      <c r="C807" s="23">
        <f>XLOOKUP(B807,'planificação'!A:A,'planificação'!B:B,"")</f>
      </c>
      <c r="D807" s="11"/>
      <c r="E807" s="3">
        <v>45434.940833333334</v>
      </c>
      <c r="F807" s="4">
        <v>15</v>
      </c>
    </row>
    <row x14ac:dyDescent="0.25" r="808" customHeight="1" ht="18.75">
      <c r="A808" s="1" t="s">
        <v>1630</v>
      </c>
      <c r="B808" s="1" t="s">
        <v>117</v>
      </c>
      <c r="C808" s="23">
        <f>XLOOKUP(B808,'planificação'!A:A,'planificação'!B:B,"")</f>
      </c>
      <c r="D808" s="11"/>
      <c r="E808" s="3">
        <v>45589.882314814815</v>
      </c>
      <c r="F808" s="4">
        <v>4</v>
      </c>
    </row>
    <row x14ac:dyDescent="0.25" r="809" customHeight="1" ht="18.75">
      <c r="A809" s="1" t="s">
        <v>1187</v>
      </c>
      <c r="B809" s="1" t="s">
        <v>273</v>
      </c>
      <c r="C809" s="23">
        <f>XLOOKUP(B809,'planificação'!A:A,'planificação'!B:B,"")</f>
      </c>
      <c r="D809" s="3">
        <v>45596.76627314815</v>
      </c>
      <c r="E809" s="3">
        <v>45434.931238425925</v>
      </c>
      <c r="F809" s="4">
        <v>12</v>
      </c>
    </row>
    <row x14ac:dyDescent="0.25" r="810" customHeight="1" ht="18.75">
      <c r="A810" s="1" t="s">
        <v>897</v>
      </c>
      <c r="B810" s="1" t="s">
        <v>311</v>
      </c>
      <c r="C810" s="23">
        <f>XLOOKUP(B810,'planificação'!A:A,'planificação'!B:B,"")</f>
      </c>
      <c r="D810" s="11"/>
      <c r="E810" s="3">
        <v>45588.68554398148</v>
      </c>
      <c r="F810" s="4">
        <v>3</v>
      </c>
    </row>
    <row x14ac:dyDescent="0.25" r="811" customHeight="1" ht="18.75">
      <c r="A811" s="1" t="s">
        <v>488</v>
      </c>
      <c r="B811" s="1" t="s">
        <v>41</v>
      </c>
      <c r="C811" s="23">
        <f>XLOOKUP(B811,'planificação'!A:A,'planificação'!B:B,"")</f>
      </c>
      <c r="D811" s="11"/>
      <c r="E811" s="3">
        <v>45139.494479166664</v>
      </c>
      <c r="F811" s="4">
        <v>29</v>
      </c>
    </row>
    <row x14ac:dyDescent="0.25" r="812" customHeight="1" ht="18.75">
      <c r="A812" s="1" t="s">
        <v>1358</v>
      </c>
      <c r="B812" s="1" t="s">
        <v>311</v>
      </c>
      <c r="C812" s="23">
        <f>XLOOKUP(B812,'planificação'!A:A,'planificação'!B:B,"")</f>
      </c>
      <c r="D812" s="11"/>
      <c r="E812" s="3">
        <v>45581.83972222222</v>
      </c>
      <c r="F812" s="4">
        <v>2</v>
      </c>
    </row>
    <row x14ac:dyDescent="0.25" r="813" customHeight="1" ht="18.75">
      <c r="A813" s="1" t="s">
        <v>1585</v>
      </c>
      <c r="B813" s="1" t="s">
        <v>306</v>
      </c>
      <c r="C813" s="23">
        <f>XLOOKUP(B813,'planificação'!A:A,'planificação'!B:B,"")</f>
      </c>
      <c r="D813" s="11"/>
      <c r="E813" s="3">
        <v>45415.86347222222</v>
      </c>
      <c r="F813" s="4">
        <v>32</v>
      </c>
    </row>
    <row x14ac:dyDescent="0.25" r="814" customHeight="1" ht="18.75">
      <c r="A814" s="1" t="s">
        <v>534</v>
      </c>
      <c r="B814" s="1" t="s">
        <v>306</v>
      </c>
      <c r="C814" s="23">
        <f>XLOOKUP(B814,'planificação'!A:A,'planificação'!B:B,"")</f>
      </c>
      <c r="D814" s="11"/>
      <c r="E814" s="3">
        <v>45373.687256944446</v>
      </c>
      <c r="F814" s="4">
        <v>236</v>
      </c>
    </row>
    <row x14ac:dyDescent="0.25" r="815" customHeight="1" ht="18.75">
      <c r="A815" s="1" t="s">
        <v>1398</v>
      </c>
      <c r="B815" s="1" t="s">
        <v>306</v>
      </c>
      <c r="C815" s="23">
        <f>XLOOKUP(B815,'planificação'!A:A,'planificação'!B:B,"")</f>
      </c>
      <c r="D815" s="11"/>
      <c r="E815" s="3">
        <v>45582.80706018519</v>
      </c>
      <c r="F815" s="4">
        <v>4</v>
      </c>
    </row>
    <row x14ac:dyDescent="0.25" r="816" customHeight="1" ht="18.75">
      <c r="A816" s="1" t="s">
        <v>852</v>
      </c>
      <c r="B816" s="1" t="s">
        <v>44</v>
      </c>
      <c r="C816" s="23">
        <f>XLOOKUP(B816,'planificação'!A:A,'planificação'!B:B,"")</f>
      </c>
      <c r="D816" s="11"/>
      <c r="E816" s="3">
        <v>45373.58256944444</v>
      </c>
      <c r="F816" s="4">
        <v>22</v>
      </c>
    </row>
    <row x14ac:dyDescent="0.25" r="817" customHeight="1" ht="18.75">
      <c r="A817" s="1" t="s">
        <v>3694</v>
      </c>
      <c r="B817" s="1" t="s">
        <v>66</v>
      </c>
      <c r="C817" s="23">
        <f>XLOOKUP(B817,'planificação'!A:A,'planificação'!B:B,"")</f>
      </c>
      <c r="D817" s="11"/>
      <c r="E817" s="3">
        <v>45502.6415162037</v>
      </c>
      <c r="F817" s="4">
        <v>14</v>
      </c>
    </row>
    <row x14ac:dyDescent="0.25" r="818" customHeight="1" ht="18.75">
      <c r="A818" s="1" t="s">
        <v>4520</v>
      </c>
      <c r="B818" s="1" t="s">
        <v>273</v>
      </c>
      <c r="C818" s="23">
        <f>XLOOKUP(B818,'planificação'!A:A,'planificação'!B:B,"")</f>
      </c>
      <c r="D818" s="3">
        <v>45558.62613425926</v>
      </c>
      <c r="E818" s="3">
        <v>45540.00246527778</v>
      </c>
      <c r="F818" s="4">
        <v>1</v>
      </c>
    </row>
    <row x14ac:dyDescent="0.25" r="819" customHeight="1" ht="18.75">
      <c r="A819" s="1" t="s">
        <v>401</v>
      </c>
      <c r="B819" s="1" t="s">
        <v>117</v>
      </c>
      <c r="C819" s="23">
        <f>XLOOKUP(B819,'planificação'!A:A,'planificação'!B:B,"")</f>
      </c>
      <c r="D819" s="11"/>
      <c r="E819" s="3">
        <v>45574.56228009259</v>
      </c>
      <c r="F819" s="4">
        <v>10</v>
      </c>
    </row>
    <row x14ac:dyDescent="0.25" r="820" customHeight="1" ht="18.75">
      <c r="A820" s="1" t="s">
        <v>386</v>
      </c>
      <c r="B820" s="1" t="s">
        <v>41</v>
      </c>
      <c r="C820" s="23">
        <f>XLOOKUP(B820,'planificação'!A:A,'planificação'!B:B,"")</f>
      </c>
      <c r="D820" s="3">
        <v>45488.76604166667</v>
      </c>
      <c r="E820" s="3">
        <v>45272.47408564815</v>
      </c>
      <c r="F820" s="4">
        <v>1</v>
      </c>
    </row>
    <row x14ac:dyDescent="0.25" r="821" customHeight="1" ht="18.75">
      <c r="A821" s="1" t="s">
        <v>1455</v>
      </c>
      <c r="B821" s="1" t="s">
        <v>273</v>
      </c>
      <c r="C821" s="23">
        <f>XLOOKUP(B821,'planificação'!A:A,'planificação'!B:B,"")</f>
      </c>
      <c r="D821" s="11"/>
      <c r="E821" s="3">
        <v>45540.59775462963</v>
      </c>
      <c r="F821" s="4">
        <v>44</v>
      </c>
    </row>
    <row x14ac:dyDescent="0.25" r="822" customHeight="1" ht="18.75">
      <c r="A822" s="1" t="s">
        <v>624</v>
      </c>
      <c r="B822" s="1" t="s">
        <v>41</v>
      </c>
      <c r="C822" s="23">
        <f>XLOOKUP(B822,'planificação'!A:A,'planificação'!B:B,"")</f>
      </c>
      <c r="D822" s="3">
        <v>45551.969618055555</v>
      </c>
      <c r="E822" s="3">
        <v>45485.646527777775</v>
      </c>
      <c r="F822" s="4">
        <v>10</v>
      </c>
    </row>
    <row x14ac:dyDescent="0.25" r="823" customHeight="1" ht="18.75">
      <c r="A823" s="1" t="s">
        <v>361</v>
      </c>
      <c r="B823" s="1" t="s">
        <v>41</v>
      </c>
      <c r="C823" s="23">
        <f>XLOOKUP(B823,'planificação'!A:A,'planificação'!B:B,"")</f>
      </c>
      <c r="D823" s="11"/>
      <c r="E823" s="3">
        <v>45229.59993055555</v>
      </c>
      <c r="F823" s="4">
        <v>168</v>
      </c>
    </row>
    <row x14ac:dyDescent="0.25" r="824" customHeight="1" ht="18.75">
      <c r="A824" s="1" t="s">
        <v>519</v>
      </c>
      <c r="B824" s="1" t="s">
        <v>41</v>
      </c>
      <c r="C824" s="23">
        <f>XLOOKUP(B824,'planificação'!A:A,'planificação'!B:B,"")</f>
      </c>
      <c r="D824" s="11"/>
      <c r="E824" s="3">
        <v>45554.6337037037</v>
      </c>
      <c r="F824" s="4">
        <v>48</v>
      </c>
    </row>
    <row x14ac:dyDescent="0.25" r="825" customHeight="1" ht="18.75">
      <c r="A825" s="1" t="s">
        <v>548</v>
      </c>
      <c r="B825" s="1" t="s">
        <v>108</v>
      </c>
      <c r="C825" s="23">
        <f>XLOOKUP(B825,'planificação'!A:A,'planificação'!B:B,"")</f>
      </c>
      <c r="D825" s="11"/>
      <c r="E825" s="3">
        <v>45460.645219907405</v>
      </c>
      <c r="F825" s="4">
        <v>53</v>
      </c>
    </row>
    <row x14ac:dyDescent="0.25" r="826" customHeight="1" ht="18.75">
      <c r="A826" s="1" t="s">
        <v>461</v>
      </c>
      <c r="B826" s="1" t="s">
        <v>96</v>
      </c>
      <c r="C826" s="23">
        <f>XLOOKUP(B826,'planificação'!A:A,'planificação'!B:B,"")</f>
      </c>
      <c r="D826" s="11"/>
      <c r="E826" s="3">
        <v>45524.69527777778</v>
      </c>
      <c r="F826" s="4">
        <v>45</v>
      </c>
    </row>
    <row x14ac:dyDescent="0.25" r="827" customHeight="1" ht="18.75">
      <c r="A827" s="1" t="s">
        <v>577</v>
      </c>
      <c r="B827" s="1" t="s">
        <v>41</v>
      </c>
      <c r="C827" s="23">
        <f>XLOOKUP(B827,'planificação'!A:A,'planificação'!B:B,"")</f>
      </c>
      <c r="D827" s="11"/>
      <c r="E827" s="3">
        <v>45435.59641203703</v>
      </c>
      <c r="F827" s="4">
        <v>64</v>
      </c>
    </row>
    <row x14ac:dyDescent="0.25" r="828" customHeight="1" ht="18.75">
      <c r="A828" s="1" t="s">
        <v>3312</v>
      </c>
      <c r="B828" s="1" t="s">
        <v>273</v>
      </c>
      <c r="C828" s="23">
        <f>XLOOKUP(B828,'planificação'!A:A,'planificação'!B:B,"")</f>
      </c>
      <c r="D828" s="11"/>
      <c r="E828" s="3">
        <v>45539.99622685185</v>
      </c>
      <c r="F828" s="4">
        <v>4</v>
      </c>
    </row>
    <row x14ac:dyDescent="0.25" r="829" customHeight="1" ht="18.75">
      <c r="A829" s="1" t="s">
        <v>498</v>
      </c>
      <c r="B829" s="1" t="s">
        <v>66</v>
      </c>
      <c r="C829" s="23">
        <f>XLOOKUP(B829,'planificação'!A:A,'planificação'!B:B,"")</f>
      </c>
      <c r="D829" s="11"/>
      <c r="E829" s="3">
        <v>45499.67940972222</v>
      </c>
      <c r="F829" s="4">
        <v>20</v>
      </c>
    </row>
    <row x14ac:dyDescent="0.25" r="830" customHeight="1" ht="18.75">
      <c r="A830" s="1" t="s">
        <v>415</v>
      </c>
      <c r="B830" s="1" t="s">
        <v>108</v>
      </c>
      <c r="C830" s="23">
        <f>XLOOKUP(B830,'planificação'!A:A,'planificação'!B:B,"")</f>
      </c>
      <c r="D830" s="11"/>
      <c r="E830" s="3">
        <v>45450.52019675926</v>
      </c>
      <c r="F830" s="4">
        <v>171</v>
      </c>
    </row>
    <row x14ac:dyDescent="0.25" r="831" customHeight="1" ht="18.75">
      <c r="A831" s="1" t="s">
        <v>446</v>
      </c>
      <c r="B831" s="1" t="s">
        <v>41</v>
      </c>
      <c r="C831" s="23">
        <f>XLOOKUP(B831,'planificação'!A:A,'planificação'!B:B,"")</f>
      </c>
      <c r="D831" s="11"/>
      <c r="E831" s="3">
        <v>45371.96533564815</v>
      </c>
      <c r="F831" s="4">
        <v>100</v>
      </c>
    </row>
    <row x14ac:dyDescent="0.25" r="832" customHeight="1" ht="18.75">
      <c r="A832" s="1" t="s">
        <v>467</v>
      </c>
      <c r="B832" s="1" t="s">
        <v>44</v>
      </c>
      <c r="C832" s="23">
        <f>XLOOKUP(B832,'planificação'!A:A,'planificação'!B:B,"")</f>
      </c>
      <c r="D832" s="11"/>
      <c r="E832" s="3">
        <v>45561.750972222224</v>
      </c>
      <c r="F832" s="4">
        <v>9</v>
      </c>
    </row>
    <row x14ac:dyDescent="0.25" r="833" customHeight="1" ht="18.75">
      <c r="A833" s="1" t="s">
        <v>864</v>
      </c>
      <c r="B833" s="1" t="s">
        <v>117</v>
      </c>
      <c r="C833" s="23">
        <f>XLOOKUP(B833,'planificação'!A:A,'planificação'!B:B,"")</f>
      </c>
      <c r="D833" s="11"/>
      <c r="E833" s="3">
        <v>45362.85686342593</v>
      </c>
      <c r="F833" s="4">
        <v>94</v>
      </c>
    </row>
    <row x14ac:dyDescent="0.25" r="834" customHeight="1" ht="18.75">
      <c r="A834" s="1" t="s">
        <v>1516</v>
      </c>
      <c r="B834" s="1" t="s">
        <v>108</v>
      </c>
      <c r="C834" s="23">
        <f>XLOOKUP(B834,'planificação'!A:A,'planificação'!B:B,"")</f>
      </c>
      <c r="D834" s="11"/>
      <c r="E834" s="3">
        <v>45461.99314814815</v>
      </c>
      <c r="F834" s="4">
        <v>55</v>
      </c>
    </row>
    <row x14ac:dyDescent="0.25" r="835" customHeight="1" ht="18.75">
      <c r="A835" s="1" t="s">
        <v>701</v>
      </c>
      <c r="B835" s="1" t="s">
        <v>44</v>
      </c>
      <c r="C835" s="23">
        <f>XLOOKUP(B835,'planificação'!A:A,'planificação'!B:B,"")</f>
      </c>
      <c r="D835" s="11"/>
      <c r="E835" s="3">
        <v>45524.577881944446</v>
      </c>
      <c r="F835" s="4">
        <v>29</v>
      </c>
    </row>
    <row x14ac:dyDescent="0.25" r="836" customHeight="1" ht="18.75">
      <c r="A836" s="1" t="s">
        <v>371</v>
      </c>
      <c r="B836" s="1" t="s">
        <v>288</v>
      </c>
      <c r="C836" s="23">
        <f>XLOOKUP(B836,'planificação'!A:A,'planificação'!B:B,"")</f>
      </c>
      <c r="D836" s="11"/>
      <c r="E836" s="3">
        <v>45251.756631944445</v>
      </c>
      <c r="F836" s="4">
        <v>22</v>
      </c>
    </row>
    <row x14ac:dyDescent="0.25" r="837" customHeight="1" ht="18.75">
      <c r="A837" s="1" t="s">
        <v>726</v>
      </c>
      <c r="B837" s="1" t="s">
        <v>288</v>
      </c>
      <c r="C837" s="23">
        <f>XLOOKUP(B837,'planificação'!A:A,'planificação'!B:B,"")</f>
      </c>
      <c r="D837" s="11"/>
      <c r="E837" s="3">
        <v>45516.635567129626</v>
      </c>
      <c r="F837" s="4">
        <v>25</v>
      </c>
    </row>
    <row x14ac:dyDescent="0.25" r="838" customHeight="1" ht="18.75">
      <c r="A838" s="1" t="s">
        <v>1083</v>
      </c>
      <c r="B838" s="1" t="s">
        <v>273</v>
      </c>
      <c r="C838" s="23">
        <f>XLOOKUP(B838,'planificação'!A:A,'planificação'!B:B,"")</f>
      </c>
      <c r="D838" s="11"/>
      <c r="E838" s="3">
        <v>45540.0150462963</v>
      </c>
      <c r="F838" s="4">
        <v>18</v>
      </c>
    </row>
    <row x14ac:dyDescent="0.25" r="839" customHeight="1" ht="18.75">
      <c r="A839" s="1" t="s">
        <v>1135</v>
      </c>
      <c r="B839" s="1" t="s">
        <v>117</v>
      </c>
      <c r="C839" s="23">
        <f>XLOOKUP(B839,'planificação'!A:A,'planificação'!B:B,"")</f>
      </c>
      <c r="D839" s="11"/>
      <c r="E839" s="3">
        <v>45583.69121527778</v>
      </c>
      <c r="F839" s="4">
        <v>9</v>
      </c>
    </row>
    <row x14ac:dyDescent="0.25" r="840" customHeight="1" ht="18.75">
      <c r="A840" s="1" t="s">
        <v>3294</v>
      </c>
      <c r="B840" s="1" t="s">
        <v>273</v>
      </c>
      <c r="C840" s="23">
        <f>XLOOKUP(B840,'planificação'!A:A,'planificação'!B:B,"")</f>
      </c>
      <c r="D840" s="11"/>
      <c r="E840" s="3">
        <v>45540.855208333334</v>
      </c>
      <c r="F840" s="4">
        <v>9</v>
      </c>
    </row>
    <row x14ac:dyDescent="0.25" r="841" customHeight="1" ht="18.75">
      <c r="A841" s="1" t="s">
        <v>705</v>
      </c>
      <c r="B841" s="1" t="s">
        <v>288</v>
      </c>
      <c r="C841" s="23">
        <f>XLOOKUP(B841,'planificação'!A:A,'planificação'!B:B,"")</f>
      </c>
      <c r="D841" s="3">
        <v>45463.57702546296</v>
      </c>
      <c r="E841" s="3">
        <v>45351.589050925926</v>
      </c>
      <c r="F841" s="4">
        <v>1</v>
      </c>
    </row>
    <row x14ac:dyDescent="0.25" r="842" customHeight="1" ht="18.75">
      <c r="A842" s="1" t="s">
        <v>1340</v>
      </c>
      <c r="B842" s="1" t="s">
        <v>273</v>
      </c>
      <c r="C842" s="23">
        <f>XLOOKUP(B842,'planificação'!A:A,'planificação'!B:B,"")</f>
      </c>
      <c r="D842" s="3">
        <v>45554.95591435185</v>
      </c>
      <c r="E842" s="3">
        <v>45540.02190972222</v>
      </c>
      <c r="F842" s="4">
        <v>4</v>
      </c>
    </row>
    <row x14ac:dyDescent="0.25" r="843" customHeight="1" ht="18.75">
      <c r="A843" s="1" t="s">
        <v>414</v>
      </c>
      <c r="B843" s="1" t="s">
        <v>66</v>
      </c>
      <c r="C843" s="23">
        <f>XLOOKUP(B843,'planificação'!A:A,'planificação'!B:B,"")</f>
      </c>
      <c r="D843" s="11"/>
      <c r="E843" s="3">
        <v>45253.744409722225</v>
      </c>
      <c r="F843" s="4">
        <v>25</v>
      </c>
    </row>
    <row x14ac:dyDescent="0.25" r="844" customHeight="1" ht="18.75">
      <c r="A844" s="1" t="s">
        <v>546</v>
      </c>
      <c r="B844" s="1" t="s">
        <v>117</v>
      </c>
      <c r="C844" s="23">
        <f>XLOOKUP(B844,'planificação'!A:A,'planificação'!B:B,"")</f>
      </c>
      <c r="D844" s="11"/>
      <c r="E844" s="3">
        <v>45567.80190972222</v>
      </c>
      <c r="F844" s="4">
        <v>69</v>
      </c>
    </row>
    <row x14ac:dyDescent="0.25" r="845" customHeight="1" ht="18.75">
      <c r="A845" s="1" t="s">
        <v>1713</v>
      </c>
      <c r="B845" s="1" t="s">
        <v>273</v>
      </c>
      <c r="C845" s="23">
        <f>XLOOKUP(B845,'planificação'!A:A,'planificação'!B:B,"")</f>
      </c>
      <c r="D845" s="11"/>
      <c r="E845" s="3">
        <v>45546.492997685185</v>
      </c>
      <c r="F845" s="4">
        <v>2</v>
      </c>
    </row>
    <row x14ac:dyDescent="0.25" r="846" customHeight="1" ht="18.75">
      <c r="A846" s="1" t="s">
        <v>764</v>
      </c>
      <c r="B846" s="1" t="s">
        <v>311</v>
      </c>
      <c r="C846" s="23">
        <f>XLOOKUP(B846,'planificação'!A:A,'planificação'!B:B,"")</f>
      </c>
      <c r="D846" s="11"/>
      <c r="E846" s="3">
        <v>45582.706921296296</v>
      </c>
      <c r="F846" s="4">
        <v>8</v>
      </c>
    </row>
    <row x14ac:dyDescent="0.25" r="847" customHeight="1" ht="18.75">
      <c r="A847" s="1" t="s">
        <v>1486</v>
      </c>
      <c r="B847" s="1" t="s">
        <v>273</v>
      </c>
      <c r="C847" s="23">
        <f>XLOOKUP(B847,'planificação'!A:A,'planificação'!B:B,"")</f>
      </c>
      <c r="D847" s="11"/>
      <c r="E847" s="3">
        <v>45551.59695601852</v>
      </c>
      <c r="F847" s="4">
        <v>2</v>
      </c>
    </row>
    <row x14ac:dyDescent="0.25" r="848" customHeight="1" ht="18.75">
      <c r="A848" s="1" t="s">
        <v>545</v>
      </c>
      <c r="B848" s="1" t="s">
        <v>306</v>
      </c>
      <c r="C848" s="23">
        <f>XLOOKUP(B848,'planificação'!A:A,'planificação'!B:B,"")</f>
      </c>
      <c r="D848" s="11"/>
      <c r="E848" s="3">
        <v>45576.80150462963</v>
      </c>
      <c r="F848" s="4">
        <v>4</v>
      </c>
    </row>
    <row x14ac:dyDescent="0.25" r="849" customHeight="1" ht="18.75">
      <c r="A849" s="1" t="s">
        <v>4521</v>
      </c>
      <c r="B849" s="1" t="s">
        <v>273</v>
      </c>
      <c r="C849" s="23">
        <f>XLOOKUP(B849,'planificação'!A:A,'planificação'!B:B,"")</f>
      </c>
      <c r="D849" s="3">
        <v>45491.700891203705</v>
      </c>
      <c r="E849" s="3">
        <v>45454.91045138889</v>
      </c>
      <c r="F849" s="4">
        <v>3</v>
      </c>
    </row>
    <row x14ac:dyDescent="0.25" r="850" customHeight="1" ht="18.75">
      <c r="A850" s="1" t="s">
        <v>398</v>
      </c>
      <c r="B850" s="1" t="s">
        <v>41</v>
      </c>
      <c r="C850" s="23">
        <f>XLOOKUP(B850,'planificação'!A:A,'planificação'!B:B,"")</f>
      </c>
      <c r="D850" s="3">
        <v>45567.70042824074</v>
      </c>
      <c r="E850" s="3">
        <v>45509.88648148148</v>
      </c>
      <c r="F850" s="4">
        <v>31</v>
      </c>
    </row>
    <row x14ac:dyDescent="0.25" r="851" customHeight="1" ht="18.75">
      <c r="A851" s="1" t="s">
        <v>1365</v>
      </c>
      <c r="B851" s="1" t="s">
        <v>117</v>
      </c>
      <c r="C851" s="23">
        <f>XLOOKUP(B851,'planificação'!A:A,'planificação'!B:B,"")</f>
      </c>
      <c r="D851" s="11"/>
      <c r="E851" s="3">
        <v>45587.83582175926</v>
      </c>
      <c r="F851" s="4">
        <v>2</v>
      </c>
    </row>
    <row x14ac:dyDescent="0.25" r="852" customHeight="1" ht="18.75">
      <c r="A852" s="1" t="s">
        <v>1320</v>
      </c>
      <c r="B852" s="1" t="s">
        <v>108</v>
      </c>
      <c r="C852" s="23">
        <f>XLOOKUP(B852,'planificação'!A:A,'planificação'!B:B,"")</f>
      </c>
      <c r="D852" s="11"/>
      <c r="E852" s="3">
        <v>45463.73535879629</v>
      </c>
      <c r="F852" s="4">
        <v>77</v>
      </c>
    </row>
    <row x14ac:dyDescent="0.25" r="853" customHeight="1" ht="18.75">
      <c r="A853" s="1" t="s">
        <v>1226</v>
      </c>
      <c r="B853" s="1" t="s">
        <v>273</v>
      </c>
      <c r="C853" s="23">
        <f>XLOOKUP(B853,'planificação'!A:A,'planificação'!B:B,"")</f>
      </c>
      <c r="D853" s="11"/>
      <c r="E853" s="3">
        <v>45539.99965277778</v>
      </c>
      <c r="F853" s="4">
        <v>13</v>
      </c>
    </row>
    <row x14ac:dyDescent="0.25" r="854" customHeight="1" ht="18.75">
      <c r="A854" s="1" t="s">
        <v>1180</v>
      </c>
      <c r="B854" s="1" t="s">
        <v>108</v>
      </c>
      <c r="C854" s="23">
        <f>XLOOKUP(B854,'planificação'!A:A,'planificação'!B:B,"")</f>
      </c>
      <c r="D854" s="11"/>
      <c r="E854" s="3">
        <v>45400.92165509259</v>
      </c>
      <c r="F854" s="4">
        <v>77</v>
      </c>
    </row>
    <row x14ac:dyDescent="0.25" r="855" customHeight="1" ht="18.75">
      <c r="A855" s="1" t="s">
        <v>775</v>
      </c>
      <c r="B855" s="1" t="s">
        <v>288</v>
      </c>
      <c r="C855" s="23">
        <f>XLOOKUP(B855,'planificação'!A:A,'planificação'!B:B,"")</f>
      </c>
      <c r="D855" s="11"/>
      <c r="E855" s="3">
        <v>45362.78790509259</v>
      </c>
      <c r="F855" s="4">
        <v>27</v>
      </c>
    </row>
    <row x14ac:dyDescent="0.25" r="856" customHeight="1" ht="18.75">
      <c r="A856" s="1" t="s">
        <v>375</v>
      </c>
      <c r="B856" s="1" t="s">
        <v>41</v>
      </c>
      <c r="C856" s="23">
        <f>XLOOKUP(B856,'planificação'!A:A,'planificação'!B:B,"")</f>
      </c>
      <c r="D856" s="11"/>
      <c r="E856" s="3">
        <v>45561.6162962963</v>
      </c>
      <c r="F856" s="4">
        <v>45</v>
      </c>
    </row>
    <row x14ac:dyDescent="0.25" r="857" customHeight="1" ht="18.75">
      <c r="A857" s="1" t="s">
        <v>642</v>
      </c>
      <c r="B857" s="1" t="s">
        <v>159</v>
      </c>
      <c r="C857" s="23">
        <f>XLOOKUP(B857,'planificação'!A:A,'planificação'!B:B,"")</f>
      </c>
      <c r="D857" s="11"/>
      <c r="E857" s="3">
        <v>45421.74738425926</v>
      </c>
      <c r="F857" s="4">
        <v>101</v>
      </c>
    </row>
    <row x14ac:dyDescent="0.25" r="858" customHeight="1" ht="18.75">
      <c r="A858" s="1" t="s">
        <v>489</v>
      </c>
      <c r="B858" s="1" t="s">
        <v>44</v>
      </c>
      <c r="C858" s="23">
        <f>XLOOKUP(B858,'planificação'!A:A,'planificação'!B:B,"")</f>
      </c>
      <c r="D858" s="11"/>
      <c r="E858" s="3">
        <v>45548.852314814816</v>
      </c>
      <c r="F858" s="4">
        <v>6</v>
      </c>
    </row>
    <row x14ac:dyDescent="0.25" r="859" customHeight="1" ht="18.75">
      <c r="A859" s="1" t="s">
        <v>1565</v>
      </c>
      <c r="B859" s="1" t="s">
        <v>108</v>
      </c>
      <c r="C859" s="23">
        <f>XLOOKUP(B859,'planificação'!A:A,'planificação'!B:B,"")</f>
      </c>
      <c r="D859" s="11"/>
      <c r="E859" s="3">
        <v>45504.54043981482</v>
      </c>
      <c r="F859" s="4">
        <v>25</v>
      </c>
    </row>
    <row x14ac:dyDescent="0.25" r="860" customHeight="1" ht="18.75">
      <c r="A860" s="1" t="s">
        <v>1421</v>
      </c>
      <c r="B860" s="1" t="s">
        <v>273</v>
      </c>
      <c r="C860" s="23">
        <f>XLOOKUP(B860,'planificação'!A:A,'planificação'!B:B,"")</f>
      </c>
      <c r="D860" s="11"/>
      <c r="E860" s="3">
        <v>45541.557534722226</v>
      </c>
      <c r="F860" s="4">
        <v>13</v>
      </c>
    </row>
    <row x14ac:dyDescent="0.25" r="861" customHeight="1" ht="18.75">
      <c r="A861" s="1" t="s">
        <v>1619</v>
      </c>
      <c r="B861" s="1" t="s">
        <v>273</v>
      </c>
      <c r="C861" s="23">
        <f>XLOOKUP(B861,'planificação'!A:A,'planificação'!B:B,"")</f>
      </c>
      <c r="D861" s="11"/>
      <c r="E861" s="3">
        <v>45551.585185185184</v>
      </c>
      <c r="F861" s="4">
        <v>4</v>
      </c>
    </row>
    <row x14ac:dyDescent="0.25" r="862" customHeight="1" ht="18.75">
      <c r="A862" s="1" t="s">
        <v>626</v>
      </c>
      <c r="B862" s="1" t="s">
        <v>108</v>
      </c>
      <c r="C862" s="23">
        <f>XLOOKUP(B862,'planificação'!A:A,'planificação'!B:B,"")</f>
      </c>
      <c r="D862" s="11"/>
      <c r="E862" s="3">
        <v>45131.889398148145</v>
      </c>
      <c r="F862" s="4">
        <v>137</v>
      </c>
    </row>
    <row x14ac:dyDescent="0.25" r="863" customHeight="1" ht="18.75">
      <c r="A863" s="1" t="s">
        <v>555</v>
      </c>
      <c r="B863" s="1" t="s">
        <v>41</v>
      </c>
      <c r="C863" s="23">
        <f>XLOOKUP(B863,'planificação'!A:A,'planificação'!B:B,"")</f>
      </c>
      <c r="D863" s="11"/>
      <c r="E863" s="3">
        <v>45373.752118055556</v>
      </c>
      <c r="F863" s="4">
        <v>18</v>
      </c>
    </row>
    <row x14ac:dyDescent="0.25" r="864" customHeight="1" ht="18.75">
      <c r="A864" s="1" t="s">
        <v>397</v>
      </c>
      <c r="B864" s="1" t="s">
        <v>288</v>
      </c>
      <c r="C864" s="23">
        <f>XLOOKUP(B864,'planificação'!A:A,'planificação'!B:B,"")</f>
      </c>
      <c r="D864" s="3">
        <v>45561.86686342592</v>
      </c>
      <c r="E864" s="3">
        <v>45225.76641203704</v>
      </c>
      <c r="F864" s="4">
        <v>84</v>
      </c>
    </row>
    <row x14ac:dyDescent="0.25" r="865" customHeight="1" ht="18.75">
      <c r="A865" s="1" t="s">
        <v>1680</v>
      </c>
      <c r="B865" s="1" t="s">
        <v>273</v>
      </c>
      <c r="C865" s="23">
        <f>XLOOKUP(B865,'planificação'!A:A,'planificação'!B:B,"")</f>
      </c>
      <c r="D865" s="11"/>
      <c r="E865" s="3">
        <v>45551.53184027778</v>
      </c>
      <c r="F865" s="4">
        <v>8</v>
      </c>
    </row>
    <row x14ac:dyDescent="0.25" r="866" customHeight="1" ht="18.75">
      <c r="A866" s="1" t="s">
        <v>1095</v>
      </c>
      <c r="B866" s="1" t="s">
        <v>306</v>
      </c>
      <c r="C866" s="23">
        <f>XLOOKUP(B866,'planificação'!A:A,'planificação'!B:B,"")</f>
      </c>
      <c r="D866" s="11"/>
      <c r="E866" s="3">
        <v>45579.72319444444</v>
      </c>
      <c r="F866" s="4">
        <v>6</v>
      </c>
    </row>
    <row x14ac:dyDescent="0.25" r="867" customHeight="1" ht="18.75">
      <c r="A867" s="1" t="s">
        <v>783</v>
      </c>
      <c r="B867" s="1" t="s">
        <v>108</v>
      </c>
      <c r="C867" s="23">
        <f>XLOOKUP(B867,'planificação'!A:A,'planificação'!B:B,"")</f>
      </c>
      <c r="D867" s="11"/>
      <c r="E867" s="3">
        <v>45461.97608796296</v>
      </c>
      <c r="F867" s="4">
        <v>195</v>
      </c>
    </row>
    <row x14ac:dyDescent="0.25" r="868" customHeight="1" ht="18.75">
      <c r="A868" s="1" t="s">
        <v>535</v>
      </c>
      <c r="B868" s="1" t="s">
        <v>41</v>
      </c>
      <c r="C868" s="23">
        <f>XLOOKUP(B868,'planificação'!A:A,'planificação'!B:B,"")</f>
      </c>
      <c r="D868" s="11"/>
      <c r="E868" s="3">
        <v>45449.55210648148</v>
      </c>
      <c r="F868" s="4">
        <v>172</v>
      </c>
    </row>
    <row x14ac:dyDescent="0.25" r="869" customHeight="1" ht="18.75">
      <c r="A869" s="1" t="s">
        <v>457</v>
      </c>
      <c r="B869" s="1" t="s">
        <v>311</v>
      </c>
      <c r="C869" s="23">
        <f>XLOOKUP(B869,'planificação'!A:A,'planificação'!B:B,"")</f>
      </c>
      <c r="D869" s="11"/>
      <c r="E869" s="3">
        <v>45576.69228009259</v>
      </c>
      <c r="F869" s="4">
        <v>15</v>
      </c>
    </row>
    <row x14ac:dyDescent="0.25" r="870" customHeight="1" ht="18.75">
      <c r="A870" s="1" t="s">
        <v>1147</v>
      </c>
      <c r="B870" s="1" t="s">
        <v>108</v>
      </c>
      <c r="C870" s="23">
        <f>XLOOKUP(B870,'planificação'!A:A,'planificação'!B:B,"")</f>
      </c>
      <c r="D870" s="11"/>
      <c r="E870" s="3">
        <v>45390.54944444444</v>
      </c>
      <c r="F870" s="4">
        <v>207</v>
      </c>
    </row>
    <row x14ac:dyDescent="0.25" r="871" customHeight="1" ht="18.75">
      <c r="A871" s="1" t="s">
        <v>1307</v>
      </c>
      <c r="B871" s="1" t="s">
        <v>306</v>
      </c>
      <c r="C871" s="23">
        <f>XLOOKUP(B871,'planificação'!A:A,'planificação'!B:B,"")</f>
      </c>
      <c r="D871" s="11"/>
      <c r="E871" s="3">
        <v>45575.46827546296</v>
      </c>
      <c r="F871" s="4">
        <v>20</v>
      </c>
    </row>
    <row x14ac:dyDescent="0.25" r="872" customHeight="1" ht="18.75">
      <c r="A872" s="1" t="s">
        <v>622</v>
      </c>
      <c r="B872" s="1" t="s">
        <v>288</v>
      </c>
      <c r="C872" s="23">
        <f>XLOOKUP(B872,'planificação'!A:A,'planificação'!B:B,"")</f>
      </c>
      <c r="D872" s="3">
        <v>45579.730405092596</v>
      </c>
      <c r="E872" s="3">
        <v>45184.61861111111</v>
      </c>
      <c r="F872" s="4">
        <v>11</v>
      </c>
    </row>
    <row x14ac:dyDescent="0.25" r="873" customHeight="1" ht="18.75">
      <c r="A873" s="1" t="s">
        <v>1724</v>
      </c>
      <c r="B873" s="1" t="s">
        <v>273</v>
      </c>
      <c r="C873" s="23">
        <f>XLOOKUP(B873,'planificação'!A:A,'planificação'!B:B,"")</f>
      </c>
      <c r="D873" s="11"/>
      <c r="E873" s="3">
        <v>45212.553773148145</v>
      </c>
      <c r="F873" s="4">
        <v>271</v>
      </c>
    </row>
    <row x14ac:dyDescent="0.25" r="874" customHeight="1" ht="18.75">
      <c r="A874" s="1" t="s">
        <v>655</v>
      </c>
      <c r="B874" s="1" t="s">
        <v>273</v>
      </c>
      <c r="C874" s="23">
        <f>XLOOKUP(B874,'planificação'!A:A,'planificação'!B:B,"")</f>
      </c>
      <c r="D874" s="3">
        <v>45513.58673611111</v>
      </c>
      <c r="E874" s="3">
        <v>45061.73677083333</v>
      </c>
      <c r="F874" s="4">
        <v>30</v>
      </c>
    </row>
    <row x14ac:dyDescent="0.25" r="875" customHeight="1" ht="18.75">
      <c r="A875" s="1" t="s">
        <v>483</v>
      </c>
      <c r="B875" s="1" t="s">
        <v>288</v>
      </c>
      <c r="C875" s="23">
        <f>XLOOKUP(B875,'planificação'!A:A,'planificação'!B:B,"")</f>
      </c>
      <c r="D875" s="11"/>
      <c r="E875" s="3">
        <v>45373.60806712963</v>
      </c>
      <c r="F875" s="4">
        <v>16</v>
      </c>
    </row>
    <row x14ac:dyDescent="0.25" r="876" customHeight="1" ht="18.75">
      <c r="A876" s="1" t="s">
        <v>1561</v>
      </c>
      <c r="B876" s="1" t="s">
        <v>273</v>
      </c>
      <c r="C876" s="23">
        <f>XLOOKUP(B876,'planificação'!A:A,'planificação'!B:B,"")</f>
      </c>
      <c r="D876" s="3">
        <v>45567.680289351854</v>
      </c>
      <c r="E876" s="3">
        <v>45540.638819444444</v>
      </c>
      <c r="F876" s="4">
        <v>31</v>
      </c>
    </row>
    <row x14ac:dyDescent="0.25" r="877" customHeight="1" ht="18.75">
      <c r="A877" s="1" t="s">
        <v>1236</v>
      </c>
      <c r="B877" s="1" t="s">
        <v>117</v>
      </c>
      <c r="C877" s="23">
        <f>XLOOKUP(B877,'planificação'!A:A,'planificação'!B:B,"")</f>
      </c>
      <c r="D877" s="11"/>
      <c r="E877" s="3">
        <v>45589.82913194445</v>
      </c>
      <c r="F877" s="4">
        <v>1</v>
      </c>
    </row>
    <row x14ac:dyDescent="0.25" r="878" customHeight="1" ht="18.75">
      <c r="A878" s="1" t="s">
        <v>1414</v>
      </c>
      <c r="B878" s="1" t="s">
        <v>306</v>
      </c>
      <c r="C878" s="23">
        <f>XLOOKUP(B878,'planificação'!A:A,'planificação'!B:B,"")</f>
      </c>
      <c r="D878" s="11"/>
      <c r="E878" s="3">
        <v>45594.81407407407</v>
      </c>
      <c r="F878" s="4">
        <v>2</v>
      </c>
    </row>
    <row x14ac:dyDescent="0.25" r="879" customHeight="1" ht="18.75">
      <c r="A879" s="1" t="s">
        <v>1257</v>
      </c>
      <c r="B879" s="1" t="s">
        <v>273</v>
      </c>
      <c r="C879" s="23">
        <f>XLOOKUP(B879,'planificação'!A:A,'planificação'!B:B,"")</f>
      </c>
      <c r="D879" s="11"/>
      <c r="E879" s="3">
        <v>45539.996724537035</v>
      </c>
      <c r="F879" s="4">
        <v>149</v>
      </c>
    </row>
    <row x14ac:dyDescent="0.25" r="880" customHeight="1" ht="18.75">
      <c r="A880" s="1" t="s">
        <v>889</v>
      </c>
      <c r="B880" s="1" t="s">
        <v>117</v>
      </c>
      <c r="C880" s="23">
        <f>XLOOKUP(B880,'planificação'!A:A,'planificação'!B:B,"")</f>
      </c>
      <c r="D880" s="11"/>
      <c r="E880" s="3">
        <v>45568.84327546296</v>
      </c>
      <c r="F880" s="4">
        <v>18</v>
      </c>
    </row>
    <row x14ac:dyDescent="0.25" r="881" customHeight="1" ht="18.75">
      <c r="A881" s="1" t="s">
        <v>796</v>
      </c>
      <c r="B881" s="1" t="s">
        <v>273</v>
      </c>
      <c r="C881" s="23">
        <f>XLOOKUP(B881,'planificação'!A:A,'planificação'!B:B,"")</f>
      </c>
      <c r="D881" s="11"/>
      <c r="E881" s="3">
        <v>45540.00010416667</v>
      </c>
      <c r="F881" s="4">
        <v>22</v>
      </c>
    </row>
    <row x14ac:dyDescent="0.25" r="882" customHeight="1" ht="18.75">
      <c r="A882" s="1" t="s">
        <v>431</v>
      </c>
      <c r="B882" s="1" t="s">
        <v>311</v>
      </c>
      <c r="C882" s="23">
        <f>XLOOKUP(B882,'planificação'!A:A,'planificação'!B:B,"")</f>
      </c>
      <c r="D882" s="11"/>
      <c r="E882" s="3">
        <v>45553.69701388889</v>
      </c>
      <c r="F882" s="4">
        <v>33</v>
      </c>
    </row>
    <row x14ac:dyDescent="0.25" r="883" customHeight="1" ht="18.75">
      <c r="A883" s="1" t="s">
        <v>1128</v>
      </c>
      <c r="B883" s="1" t="s">
        <v>108</v>
      </c>
      <c r="C883" s="23">
        <f>XLOOKUP(B883,'planificação'!A:A,'planificação'!B:B,"")</f>
      </c>
      <c r="D883" s="11"/>
      <c r="E883" s="3">
        <v>45462.011875</v>
      </c>
      <c r="F883" s="4">
        <v>100</v>
      </c>
    </row>
    <row x14ac:dyDescent="0.25" r="884" customHeight="1" ht="18.75">
      <c r="A884" s="1" t="s">
        <v>421</v>
      </c>
      <c r="B884" s="1" t="s">
        <v>288</v>
      </c>
      <c r="C884" s="23">
        <f>XLOOKUP(B884,'planificação'!A:A,'planificação'!B:B,"")</f>
      </c>
      <c r="D884" s="11"/>
      <c r="E884" s="3">
        <v>45294.561574074076</v>
      </c>
      <c r="F884" s="4">
        <v>13</v>
      </c>
    </row>
    <row x14ac:dyDescent="0.25" r="885" customHeight="1" ht="18.75">
      <c r="A885" s="1" t="s">
        <v>725</v>
      </c>
      <c r="B885" s="1" t="s">
        <v>117</v>
      </c>
      <c r="C885" s="23">
        <f>XLOOKUP(B885,'planificação'!A:A,'planificação'!B:B,"")</f>
      </c>
      <c r="D885" s="11"/>
      <c r="E885" s="3">
        <v>45561.59446759259</v>
      </c>
      <c r="F885" s="4">
        <v>13</v>
      </c>
    </row>
    <row x14ac:dyDescent="0.25" r="886" customHeight="1" ht="18.75">
      <c r="A886" s="1" t="s">
        <v>1624</v>
      </c>
      <c r="B886" s="1" t="s">
        <v>117</v>
      </c>
      <c r="C886" s="23">
        <f>XLOOKUP(B886,'planificação'!A:A,'planificação'!B:B,"")</f>
      </c>
      <c r="D886" s="11"/>
      <c r="E886" s="3">
        <v>45581.85909722222</v>
      </c>
      <c r="F886" s="4">
        <v>18</v>
      </c>
    </row>
    <row x14ac:dyDescent="0.25" r="887" customHeight="1" ht="18.75">
      <c r="A887" s="1" t="s">
        <v>4522</v>
      </c>
      <c r="B887" s="1" t="s">
        <v>273</v>
      </c>
      <c r="C887" s="23">
        <f>XLOOKUP(B887,'planificação'!A:A,'planificação'!B:B,"")</f>
      </c>
      <c r="D887" s="3">
        <v>45552.96144675926</v>
      </c>
      <c r="E887" s="3">
        <v>45540.09829861111</v>
      </c>
      <c r="F887" s="4">
        <v>3</v>
      </c>
    </row>
    <row x14ac:dyDescent="0.25" r="888" customHeight="1" ht="18.75">
      <c r="A888" s="1" t="s">
        <v>1006</v>
      </c>
      <c r="B888" s="1" t="s">
        <v>108</v>
      </c>
      <c r="C888" s="23">
        <f>XLOOKUP(B888,'planificação'!A:A,'planificação'!B:B,"")</f>
      </c>
      <c r="D888" s="11"/>
      <c r="E888" s="3">
        <v>45462.03637731481</v>
      </c>
      <c r="F888" s="4">
        <v>83</v>
      </c>
    </row>
    <row x14ac:dyDescent="0.25" r="889" customHeight="1" ht="18.75">
      <c r="A889" s="1" t="s">
        <v>464</v>
      </c>
      <c r="B889" s="1" t="s">
        <v>66</v>
      </c>
      <c r="C889" s="23">
        <f>XLOOKUP(B889,'planificação'!A:A,'planificação'!B:B,"")</f>
      </c>
      <c r="D889" s="11"/>
      <c r="E889" s="3">
        <v>45085.63827546296</v>
      </c>
      <c r="F889" s="4">
        <v>62</v>
      </c>
    </row>
    <row x14ac:dyDescent="0.25" r="890" customHeight="1" ht="18.75">
      <c r="A890" s="1" t="s">
        <v>915</v>
      </c>
      <c r="B890" s="1" t="s">
        <v>288</v>
      </c>
      <c r="C890" s="23">
        <f>XLOOKUP(B890,'planificação'!A:A,'planificação'!B:B,"")</f>
      </c>
      <c r="D890" s="3">
        <v>45586.92543981481</v>
      </c>
      <c r="E890" s="3">
        <v>45314.5875</v>
      </c>
      <c r="F890" s="4">
        <v>98</v>
      </c>
    </row>
    <row x14ac:dyDescent="0.25" r="891" customHeight="1" ht="18.75">
      <c r="A891" s="1" t="s">
        <v>1598</v>
      </c>
      <c r="B891" s="1" t="s">
        <v>311</v>
      </c>
      <c r="C891" s="23">
        <f>XLOOKUP(B891,'planificação'!A:A,'planificação'!B:B,"")</f>
      </c>
      <c r="D891" s="11"/>
      <c r="E891" s="3">
        <v>45593.75476851852</v>
      </c>
      <c r="F891" s="4">
        <v>6</v>
      </c>
    </row>
    <row x14ac:dyDescent="0.25" r="892" customHeight="1" ht="18.75">
      <c r="A892" s="1" t="s">
        <v>1496</v>
      </c>
      <c r="B892" s="1" t="s">
        <v>273</v>
      </c>
      <c r="C892" s="23">
        <f>XLOOKUP(B892,'planificação'!A:A,'planificação'!B:B,"")</f>
      </c>
      <c r="D892" s="11"/>
      <c r="E892" s="3">
        <v>45539.999560185184</v>
      </c>
      <c r="F892" s="4">
        <v>29</v>
      </c>
    </row>
    <row x14ac:dyDescent="0.25" r="893" customHeight="1" ht="18.75">
      <c r="A893" s="1" t="s">
        <v>815</v>
      </c>
      <c r="B893" s="1" t="s">
        <v>41</v>
      </c>
      <c r="C893" s="23">
        <f>XLOOKUP(B893,'planificação'!A:A,'planificação'!B:B,"")</f>
      </c>
      <c r="D893" s="11"/>
      <c r="E893" s="3">
        <v>45195.74731481481</v>
      </c>
      <c r="F893" s="4">
        <v>13</v>
      </c>
    </row>
    <row x14ac:dyDescent="0.25" r="894" customHeight="1" ht="18.75">
      <c r="A894" s="1" t="s">
        <v>1192</v>
      </c>
      <c r="B894" s="1" t="s">
        <v>117</v>
      </c>
      <c r="C894" s="23">
        <f>XLOOKUP(B894,'planificação'!A:A,'planificação'!B:B,"")</f>
      </c>
      <c r="D894" s="11"/>
      <c r="E894" s="3">
        <v>45587.626979166664</v>
      </c>
      <c r="F894" s="4">
        <v>29</v>
      </c>
    </row>
    <row x14ac:dyDescent="0.25" r="895" customHeight="1" ht="18.75">
      <c r="A895" s="1" t="s">
        <v>905</v>
      </c>
      <c r="B895" s="1" t="s">
        <v>44</v>
      </c>
      <c r="C895" s="23">
        <f>XLOOKUP(B895,'planificação'!A:A,'planificação'!B:B,"")</f>
      </c>
      <c r="D895" s="11"/>
      <c r="E895" s="3">
        <v>45495.53733796296</v>
      </c>
      <c r="F895" s="4">
        <v>148</v>
      </c>
    </row>
    <row x14ac:dyDescent="0.25" r="896" customHeight="1" ht="18.75">
      <c r="A896" s="1" t="s">
        <v>1168</v>
      </c>
      <c r="B896" s="1" t="s">
        <v>108</v>
      </c>
      <c r="C896" s="23">
        <f>XLOOKUP(B896,'planificação'!A:A,'planificação'!B:B,"")</f>
      </c>
      <c r="D896" s="11"/>
      <c r="E896" s="3">
        <v>45462.82711805555</v>
      </c>
      <c r="F896" s="4">
        <v>104</v>
      </c>
    </row>
    <row x14ac:dyDescent="0.25" r="897" customHeight="1" ht="18.75">
      <c r="A897" s="1" t="s">
        <v>772</v>
      </c>
      <c r="B897" s="1" t="s">
        <v>108</v>
      </c>
      <c r="C897" s="23">
        <f>XLOOKUP(B897,'planificação'!A:A,'planificação'!B:B,"")</f>
      </c>
      <c r="D897" s="11"/>
      <c r="E897" s="3">
        <v>45462.80548611111</v>
      </c>
      <c r="F897" s="4">
        <v>43</v>
      </c>
    </row>
    <row x14ac:dyDescent="0.25" r="898" customHeight="1" ht="18.75">
      <c r="A898" s="1" t="s">
        <v>528</v>
      </c>
      <c r="B898" s="1" t="s">
        <v>108</v>
      </c>
      <c r="C898" s="23">
        <f>XLOOKUP(B898,'planificação'!A:A,'planificação'!B:B,"")</f>
      </c>
      <c r="D898" s="11"/>
      <c r="E898" s="3">
        <v>45455.54628472222</v>
      </c>
      <c r="F898" s="4">
        <v>76</v>
      </c>
    </row>
    <row x14ac:dyDescent="0.25" r="899" customHeight="1" ht="18.75">
      <c r="A899" s="1" t="s">
        <v>1639</v>
      </c>
      <c r="B899" s="1" t="s">
        <v>273</v>
      </c>
      <c r="C899" s="23">
        <f>XLOOKUP(B899,'planificação'!A:A,'planificação'!B:B,"")</f>
      </c>
      <c r="D899" s="11"/>
      <c r="E899" s="3">
        <v>45540.868252314816</v>
      </c>
      <c r="F899" s="4">
        <v>36</v>
      </c>
    </row>
    <row x14ac:dyDescent="0.25" r="900" customHeight="1" ht="18.75">
      <c r="A900" s="1" t="s">
        <v>696</v>
      </c>
      <c r="B900" s="1" t="s">
        <v>306</v>
      </c>
      <c r="C900" s="23">
        <f>XLOOKUP(B900,'planificação'!A:A,'planificação'!B:B,"")</f>
      </c>
      <c r="D900" s="11"/>
      <c r="E900" s="3">
        <v>45414.94998842593</v>
      </c>
      <c r="F900" s="4">
        <v>160</v>
      </c>
    </row>
    <row x14ac:dyDescent="0.25" r="901" customHeight="1" ht="18.75">
      <c r="A901" s="1" t="s">
        <v>627</v>
      </c>
      <c r="B901" s="1" t="s">
        <v>273</v>
      </c>
      <c r="C901" s="23">
        <f>XLOOKUP(B901,'planificação'!A:A,'planificação'!B:B,"")</f>
      </c>
      <c r="D901" s="11"/>
      <c r="E901" s="3">
        <v>45541.686585648145</v>
      </c>
      <c r="F901" s="4">
        <v>25</v>
      </c>
    </row>
    <row x14ac:dyDescent="0.25" r="902" customHeight="1" ht="18.75">
      <c r="A902" s="1" t="s">
        <v>807</v>
      </c>
      <c r="B902" s="1" t="s">
        <v>288</v>
      </c>
      <c r="C902" s="23">
        <f>XLOOKUP(B902,'planificação'!A:A,'planificação'!B:B,"")</f>
      </c>
      <c r="D902" s="11"/>
      <c r="E902" s="3">
        <v>45316.549722222226</v>
      </c>
      <c r="F902" s="4">
        <v>158</v>
      </c>
    </row>
    <row x14ac:dyDescent="0.25" r="903" customHeight="1" ht="18.75">
      <c r="A903" s="1" t="s">
        <v>999</v>
      </c>
      <c r="B903" s="1" t="s">
        <v>108</v>
      </c>
      <c r="C903" s="23">
        <f>XLOOKUP(B903,'planificação'!A:A,'planificação'!B:B,"")</f>
      </c>
      <c r="D903" s="11"/>
      <c r="E903" s="3">
        <v>45495.763773148145</v>
      </c>
      <c r="F903" s="4">
        <v>20</v>
      </c>
    </row>
    <row x14ac:dyDescent="0.25" r="904" customHeight="1" ht="18.75">
      <c r="A904" s="1" t="s">
        <v>609</v>
      </c>
      <c r="B904" s="1" t="s">
        <v>44</v>
      </c>
      <c r="C904" s="23">
        <f>XLOOKUP(B904,'planificação'!A:A,'planificação'!B:B,"")</f>
      </c>
      <c r="D904" s="11"/>
      <c r="E904" s="3">
        <v>45485.668229166666</v>
      </c>
      <c r="F904" s="4">
        <v>95</v>
      </c>
    </row>
    <row x14ac:dyDescent="0.25" r="905" customHeight="1" ht="18.75">
      <c r="A905" s="1" t="s">
        <v>4523</v>
      </c>
      <c r="B905" s="1" t="s">
        <v>273</v>
      </c>
      <c r="C905" s="23">
        <f>XLOOKUP(B905,'planificação'!A:A,'planificação'!B:B,"")</f>
      </c>
      <c r="D905" s="3">
        <v>45565.875925925924</v>
      </c>
      <c r="E905" s="3">
        <v>45540.02471064815</v>
      </c>
      <c r="F905" s="4">
        <v>1</v>
      </c>
    </row>
    <row x14ac:dyDescent="0.25" r="906" customHeight="1" ht="18.75">
      <c r="A906" s="1" t="s">
        <v>638</v>
      </c>
      <c r="B906" s="1" t="s">
        <v>288</v>
      </c>
      <c r="C906" s="23">
        <f>XLOOKUP(B906,'planificação'!A:A,'planificação'!B:B,"")</f>
      </c>
      <c r="D906" s="3">
        <v>45518.726331018515</v>
      </c>
      <c r="E906" s="3">
        <v>45447.560648148145</v>
      </c>
      <c r="F906" s="4">
        <v>35</v>
      </c>
    </row>
    <row x14ac:dyDescent="0.25" r="907" customHeight="1" ht="18.75">
      <c r="A907" s="1" t="s">
        <v>1569</v>
      </c>
      <c r="B907" s="1" t="s">
        <v>306</v>
      </c>
      <c r="C907" s="23">
        <f>XLOOKUP(B907,'planificação'!A:A,'planificação'!B:B,"")</f>
      </c>
      <c r="D907" s="11"/>
      <c r="E907" s="3">
        <v>45181.708715277775</v>
      </c>
      <c r="F907" s="4">
        <v>20</v>
      </c>
    </row>
    <row x14ac:dyDescent="0.25" r="908" customHeight="1" ht="18.75">
      <c r="A908" s="1" t="s">
        <v>437</v>
      </c>
      <c r="B908" s="1" t="s">
        <v>273</v>
      </c>
      <c r="C908" s="23">
        <f>XLOOKUP(B908,'planificação'!A:A,'planificação'!B:B,"")</f>
      </c>
      <c r="D908" s="11"/>
      <c r="E908" s="3">
        <v>45506.89627314815</v>
      </c>
      <c r="F908" s="4">
        <v>68</v>
      </c>
    </row>
    <row x14ac:dyDescent="0.25" r="909" customHeight="1" ht="18.75">
      <c r="A909" s="1" t="s">
        <v>723</v>
      </c>
      <c r="B909" s="1" t="s">
        <v>273</v>
      </c>
      <c r="C909" s="23">
        <f>XLOOKUP(B909,'planificação'!A:A,'planificação'!B:B,"")</f>
      </c>
      <c r="D909" s="11"/>
      <c r="E909" s="3">
        <v>45540.00335648148</v>
      </c>
      <c r="F909" s="4">
        <v>22</v>
      </c>
    </row>
    <row x14ac:dyDescent="0.25" r="910" customHeight="1" ht="18.75">
      <c r="A910" s="1" t="s">
        <v>2831</v>
      </c>
      <c r="B910" s="1" t="s">
        <v>117</v>
      </c>
      <c r="C910" s="23">
        <f>XLOOKUP(B910,'planificação'!A:A,'planificação'!B:B,"")</f>
      </c>
      <c r="D910" s="11"/>
      <c r="E910" s="3">
        <v>45595.524502314816</v>
      </c>
      <c r="F910" s="4">
        <v>1</v>
      </c>
    </row>
    <row x14ac:dyDescent="0.25" r="911" customHeight="1" ht="18.75">
      <c r="A911" s="1" t="s">
        <v>381</v>
      </c>
      <c r="B911" s="1" t="s">
        <v>108</v>
      </c>
      <c r="C911" s="23">
        <f>XLOOKUP(B911,'planificação'!A:A,'planificação'!B:B,"")</f>
      </c>
      <c r="D911" s="11"/>
      <c r="E911" s="3">
        <v>45462.05483796296</v>
      </c>
      <c r="F911" s="4">
        <v>128</v>
      </c>
    </row>
    <row x14ac:dyDescent="0.25" r="912" customHeight="1" ht="18.75">
      <c r="A912" s="1" t="s">
        <v>4163</v>
      </c>
      <c r="B912" s="1" t="s">
        <v>41</v>
      </c>
      <c r="C912" s="23">
        <f>XLOOKUP(B912,'planificação'!A:A,'planificação'!B:B,"")</f>
      </c>
      <c r="D912" s="11"/>
      <c r="E912" s="3">
        <v>45397.82474537037</v>
      </c>
      <c r="F912" s="4">
        <v>1</v>
      </c>
    </row>
    <row x14ac:dyDescent="0.25" r="913" customHeight="1" ht="18.75">
      <c r="A913" s="1" t="s">
        <v>636</v>
      </c>
      <c r="B913" s="1" t="s">
        <v>44</v>
      </c>
      <c r="C913" s="23">
        <f>XLOOKUP(B913,'planificação'!A:A,'planificação'!B:B,"")</f>
      </c>
      <c r="D913" s="3">
        <v>45568.28491898148</v>
      </c>
      <c r="E913" s="3">
        <v>45481.908541666664</v>
      </c>
      <c r="F913" s="4">
        <v>3</v>
      </c>
    </row>
    <row x14ac:dyDescent="0.25" r="914" customHeight="1" ht="18.75">
      <c r="A914" s="1" t="s">
        <v>608</v>
      </c>
      <c r="B914" s="1" t="s">
        <v>242</v>
      </c>
      <c r="C914" s="23">
        <f>XLOOKUP(B914,'planificação'!A:A,'planificação'!B:B,"")</f>
      </c>
      <c r="D914" s="11"/>
      <c r="E914" s="3">
        <v>45538.80076388889</v>
      </c>
      <c r="F914" s="4">
        <v>60</v>
      </c>
    </row>
    <row x14ac:dyDescent="0.25" r="915" customHeight="1" ht="18.75">
      <c r="A915" s="1" t="s">
        <v>3463</v>
      </c>
      <c r="B915" s="1" t="s">
        <v>41</v>
      </c>
      <c r="C915" s="23">
        <f>XLOOKUP(B915,'planificação'!A:A,'planificação'!B:B,"")</f>
      </c>
      <c r="D915" s="11"/>
      <c r="E915" s="3">
        <v>45525.86769675926</v>
      </c>
      <c r="F915" s="4">
        <v>50</v>
      </c>
    </row>
    <row x14ac:dyDescent="0.25" r="916" customHeight="1" ht="18.75">
      <c r="A916" s="1" t="s">
        <v>601</v>
      </c>
      <c r="B916" s="1" t="s">
        <v>288</v>
      </c>
      <c r="C916" s="23">
        <f>XLOOKUP(B916,'planificação'!A:A,'planificação'!B:B,"")</f>
      </c>
      <c r="D916" s="11"/>
      <c r="E916" s="3">
        <v>45561.85040509259</v>
      </c>
      <c r="F916" s="4">
        <v>14</v>
      </c>
    </row>
    <row x14ac:dyDescent="0.25" r="917" customHeight="1" ht="18.75">
      <c r="A917" s="1" t="s">
        <v>906</v>
      </c>
      <c r="B917" s="1" t="s">
        <v>44</v>
      </c>
      <c r="C917" s="23">
        <f>XLOOKUP(B917,'planificação'!A:A,'planificação'!B:B,"")</f>
      </c>
      <c r="D917" s="3">
        <v>45519.77243055555</v>
      </c>
      <c r="E917" s="3">
        <v>45365.73674768519</v>
      </c>
      <c r="F917" s="4">
        <v>4</v>
      </c>
    </row>
    <row x14ac:dyDescent="0.25" r="918" customHeight="1" ht="18.75">
      <c r="A918" s="1" t="s">
        <v>666</v>
      </c>
      <c r="B918" s="1" t="s">
        <v>44</v>
      </c>
      <c r="C918" s="23">
        <f>XLOOKUP(B918,'planificação'!A:A,'planificação'!B:B,"")</f>
      </c>
      <c r="D918" s="3">
        <v>45485.77715277778</v>
      </c>
      <c r="E918" s="3">
        <v>45383.78871527778</v>
      </c>
      <c r="F918" s="4">
        <v>9</v>
      </c>
    </row>
    <row x14ac:dyDescent="0.25" r="919" customHeight="1" ht="18.75">
      <c r="A919" s="1" t="s">
        <v>860</v>
      </c>
      <c r="B919" s="1" t="s">
        <v>273</v>
      </c>
      <c r="C919" s="23">
        <f>XLOOKUP(B919,'planificação'!A:A,'planificação'!B:B,"")</f>
      </c>
      <c r="D919" s="11"/>
      <c r="E919" s="3">
        <v>45551.613344907404</v>
      </c>
      <c r="F919" s="4">
        <v>31</v>
      </c>
    </row>
    <row x14ac:dyDescent="0.25" r="920" customHeight="1" ht="18.75">
      <c r="A920" s="1" t="s">
        <v>1155</v>
      </c>
      <c r="B920" s="1" t="s">
        <v>108</v>
      </c>
      <c r="C920" s="23">
        <f>XLOOKUP(B920,'planificação'!A:A,'planificação'!B:B,"")</f>
      </c>
      <c r="D920" s="3">
        <v>45481.85795138889</v>
      </c>
      <c r="E920" s="3">
        <v>45470.85229166667</v>
      </c>
      <c r="F920" s="4">
        <v>9</v>
      </c>
    </row>
    <row x14ac:dyDescent="0.25" r="921" customHeight="1" ht="18.75">
      <c r="A921" s="1" t="s">
        <v>1559</v>
      </c>
      <c r="B921" s="1" t="s">
        <v>288</v>
      </c>
      <c r="C921" s="23">
        <f>XLOOKUP(B921,'planificação'!A:A,'planificação'!B:B,"")</f>
      </c>
      <c r="D921" s="11"/>
      <c r="E921" s="3">
        <v>45561.556550925925</v>
      </c>
      <c r="F921" s="4">
        <v>24</v>
      </c>
    </row>
    <row x14ac:dyDescent="0.25" r="922" customHeight="1" ht="18.75">
      <c r="A922" s="1" t="s">
        <v>523</v>
      </c>
      <c r="B922" s="1" t="s">
        <v>108</v>
      </c>
      <c r="C922" s="23">
        <f>XLOOKUP(B922,'planificação'!A:A,'planificação'!B:B,"")</f>
      </c>
      <c r="D922" s="11"/>
      <c r="E922" s="3">
        <v>45503.056921296295</v>
      </c>
      <c r="F922" s="4">
        <v>115</v>
      </c>
    </row>
    <row x14ac:dyDescent="0.25" r="923" customHeight="1" ht="18.75">
      <c r="A923" s="1" t="s">
        <v>482</v>
      </c>
      <c r="B923" s="1" t="s">
        <v>41</v>
      </c>
      <c r="C923" s="23">
        <f>XLOOKUP(B923,'planificação'!A:A,'planificação'!B:B,"")</f>
      </c>
      <c r="D923" s="3">
        <v>45586.62027777778</v>
      </c>
      <c r="E923" s="3">
        <v>45378.49070601852</v>
      </c>
      <c r="F923" s="4">
        <v>27</v>
      </c>
    </row>
    <row x14ac:dyDescent="0.25" r="924" customHeight="1" ht="18.75">
      <c r="A924" s="1" t="s">
        <v>1326</v>
      </c>
      <c r="B924" s="1" t="s">
        <v>108</v>
      </c>
      <c r="C924" s="23">
        <f>XLOOKUP(B924,'planificação'!A:A,'planificação'!B:B,"")</f>
      </c>
      <c r="D924" s="11"/>
      <c r="E924" s="3">
        <v>45338.57278935185</v>
      </c>
      <c r="F924" s="4">
        <v>41</v>
      </c>
    </row>
    <row x14ac:dyDescent="0.25" r="925" customHeight="1" ht="18.75">
      <c r="A925" s="1" t="s">
        <v>1349</v>
      </c>
      <c r="B925" s="1" t="s">
        <v>273</v>
      </c>
      <c r="C925" s="23">
        <f>XLOOKUP(B925,'planificação'!A:A,'planificação'!B:B,"")</f>
      </c>
      <c r="D925" s="11"/>
      <c r="E925" s="3">
        <v>45540.57003472222</v>
      </c>
      <c r="F925" s="4">
        <v>29</v>
      </c>
    </row>
    <row x14ac:dyDescent="0.25" r="926" customHeight="1" ht="18.75">
      <c r="A926" s="1" t="s">
        <v>1422</v>
      </c>
      <c r="B926" s="1" t="s">
        <v>117</v>
      </c>
      <c r="C926" s="23">
        <f>XLOOKUP(B926,'planificação'!A:A,'planificação'!B:B,"")</f>
      </c>
      <c r="D926" s="11"/>
      <c r="E926" s="3">
        <v>45588.595509259256</v>
      </c>
      <c r="F926" s="4">
        <v>10</v>
      </c>
    </row>
    <row x14ac:dyDescent="0.25" r="927" customHeight="1" ht="18.75">
      <c r="A927" s="1" t="s">
        <v>1704</v>
      </c>
      <c r="B927" s="1" t="s">
        <v>273</v>
      </c>
      <c r="C927" s="23">
        <f>XLOOKUP(B927,'planificação'!A:A,'planificação'!B:B,"")</f>
      </c>
      <c r="D927" s="11"/>
      <c r="E927" s="3">
        <v>45545.739224537036</v>
      </c>
      <c r="F927" s="4">
        <v>13</v>
      </c>
    </row>
    <row x14ac:dyDescent="0.25" r="928" customHeight="1" ht="18.75">
      <c r="A928" s="1" t="s">
        <v>524</v>
      </c>
      <c r="B928" s="1" t="s">
        <v>288</v>
      </c>
      <c r="C928" s="23">
        <f>XLOOKUP(B928,'planificação'!A:A,'planificação'!B:B,"")</f>
      </c>
      <c r="D928" s="3">
        <v>45518.735659722224</v>
      </c>
      <c r="E928" s="3">
        <v>45355.59384259259</v>
      </c>
      <c r="F928" s="4">
        <v>42</v>
      </c>
    </row>
    <row x14ac:dyDescent="0.25" r="929" customHeight="1" ht="18.75">
      <c r="A929" s="1" t="s">
        <v>423</v>
      </c>
      <c r="B929" s="1" t="s">
        <v>41</v>
      </c>
      <c r="C929" s="23">
        <f>XLOOKUP(B929,'planificação'!A:A,'planificação'!B:B,"")</f>
      </c>
      <c r="D929" s="11"/>
      <c r="E929" s="3">
        <v>45412.55011574074</v>
      </c>
      <c r="F929" s="4">
        <v>53</v>
      </c>
    </row>
    <row x14ac:dyDescent="0.25" r="930" customHeight="1" ht="18.75">
      <c r="A930" s="1" t="s">
        <v>347</v>
      </c>
      <c r="B930" s="1" t="s">
        <v>44</v>
      </c>
      <c r="C930" s="23">
        <f>XLOOKUP(B930,'planificação'!A:A,'planificação'!B:B,"")</f>
      </c>
      <c r="D930" s="11"/>
      <c r="E930" s="3">
        <v>45488.617893518516</v>
      </c>
      <c r="F930" s="4">
        <v>21</v>
      </c>
    </row>
    <row x14ac:dyDescent="0.25" r="931" customHeight="1" ht="18.75">
      <c r="A931" s="1" t="s">
        <v>1560</v>
      </c>
      <c r="B931" s="1" t="s">
        <v>273</v>
      </c>
      <c r="C931" s="23">
        <f>XLOOKUP(B931,'planificação'!A:A,'planificação'!B:B,"")</f>
      </c>
      <c r="D931" s="11"/>
      <c r="E931" s="3">
        <v>45541.560208333336</v>
      </c>
      <c r="F931" s="4">
        <v>2</v>
      </c>
    </row>
    <row x14ac:dyDescent="0.25" r="932" customHeight="1" ht="18.75">
      <c r="A932" s="1" t="s">
        <v>1100</v>
      </c>
      <c r="B932" s="1" t="s">
        <v>117</v>
      </c>
      <c r="C932" s="23">
        <f>XLOOKUP(B932,'planificação'!A:A,'planificação'!B:B,"")</f>
      </c>
      <c r="D932" s="11"/>
      <c r="E932" s="3">
        <v>45588.605625</v>
      </c>
      <c r="F932" s="4">
        <v>3</v>
      </c>
    </row>
    <row x14ac:dyDescent="0.25" r="933" customHeight="1" ht="18.75">
      <c r="A933" s="1" t="s">
        <v>458</v>
      </c>
      <c r="B933" s="1" t="s">
        <v>117</v>
      </c>
      <c r="C933" s="23">
        <f>XLOOKUP(B933,'planificação'!A:A,'planificação'!B:B,"")</f>
      </c>
      <c r="D933" s="11"/>
      <c r="E933" s="3">
        <v>45575.5778125</v>
      </c>
      <c r="F933" s="4">
        <v>4</v>
      </c>
    </row>
    <row x14ac:dyDescent="0.25" r="934" customHeight="1" ht="18.75">
      <c r="A934" s="1" t="s">
        <v>1409</v>
      </c>
      <c r="B934" s="1" t="s">
        <v>273</v>
      </c>
      <c r="C934" s="23">
        <f>XLOOKUP(B934,'planificação'!A:A,'planificação'!B:B,"")</f>
      </c>
      <c r="D934" s="11"/>
      <c r="E934" s="3">
        <v>45540.77763888889</v>
      </c>
      <c r="F934" s="4">
        <v>16</v>
      </c>
    </row>
    <row x14ac:dyDescent="0.25" r="935" customHeight="1" ht="18.75">
      <c r="A935" s="1" t="s">
        <v>1091</v>
      </c>
      <c r="B935" s="1" t="s">
        <v>306</v>
      </c>
      <c r="C935" s="23">
        <f>XLOOKUP(B935,'planificação'!A:A,'planificação'!B:B,"")</f>
      </c>
      <c r="D935" s="11"/>
      <c r="E935" s="3">
        <v>45586.56418981482</v>
      </c>
      <c r="F935" s="4">
        <v>19</v>
      </c>
    </row>
    <row x14ac:dyDescent="0.25" r="936" customHeight="1" ht="18.75">
      <c r="A936" s="1" t="s">
        <v>660</v>
      </c>
      <c r="B936" s="1" t="s">
        <v>108</v>
      </c>
      <c r="C936" s="23">
        <f>XLOOKUP(B936,'planificação'!A:A,'planificação'!B:B,"")</f>
      </c>
      <c r="D936" s="11"/>
      <c r="E936" s="3">
        <v>45366.82150462963</v>
      </c>
      <c r="F936" s="4">
        <v>6</v>
      </c>
    </row>
    <row x14ac:dyDescent="0.25" r="937" customHeight="1" ht="18.75">
      <c r="A937" s="1" t="s">
        <v>387</v>
      </c>
      <c r="B937" s="1" t="s">
        <v>41</v>
      </c>
      <c r="C937" s="23">
        <f>XLOOKUP(B937,'planificação'!A:A,'planificação'!B:B,"")</f>
      </c>
      <c r="D937" s="11"/>
      <c r="E937" s="3">
        <v>45488.80127314815</v>
      </c>
      <c r="F937" s="4">
        <v>25</v>
      </c>
    </row>
    <row x14ac:dyDescent="0.25" r="938" customHeight="1" ht="18.75">
      <c r="A938" s="1" t="s">
        <v>973</v>
      </c>
      <c r="B938" s="1" t="s">
        <v>168</v>
      </c>
      <c r="C938" s="23">
        <f>XLOOKUP(B938,'planificação'!A:A,'planificação'!B:B,"")</f>
      </c>
      <c r="D938" s="11"/>
      <c r="E938" s="3">
        <v>45558.82555555556</v>
      </c>
      <c r="F938" s="4">
        <v>50</v>
      </c>
    </row>
    <row x14ac:dyDescent="0.25" r="939" customHeight="1" ht="18.75">
      <c r="A939" s="1" t="s">
        <v>530</v>
      </c>
      <c r="B939" s="1" t="s">
        <v>108</v>
      </c>
      <c r="C939" s="23">
        <f>XLOOKUP(B939,'planificação'!A:A,'planificação'!B:B,"")</f>
      </c>
      <c r="D939" s="11"/>
      <c r="E939" s="3">
        <v>45467.541979166665</v>
      </c>
      <c r="F939" s="4">
        <v>64</v>
      </c>
    </row>
    <row x14ac:dyDescent="0.25" r="940" customHeight="1" ht="18.75">
      <c r="A940" s="1" t="s">
        <v>582</v>
      </c>
      <c r="B940" s="1" t="s">
        <v>41</v>
      </c>
      <c r="C940" s="23">
        <f>XLOOKUP(B940,'planificação'!A:A,'planificação'!B:B,"")</f>
      </c>
      <c r="D940" s="11"/>
      <c r="E940" s="3">
        <v>45205.692777777775</v>
      </c>
      <c r="F940" s="4">
        <v>21</v>
      </c>
    </row>
    <row x14ac:dyDescent="0.25" r="941" customHeight="1" ht="18.75">
      <c r="A941" s="1" t="s">
        <v>928</v>
      </c>
      <c r="B941" s="1" t="s">
        <v>108</v>
      </c>
      <c r="C941" s="23">
        <f>XLOOKUP(B941,'planificação'!A:A,'planificação'!B:B,"")</f>
      </c>
      <c r="D941" s="11"/>
      <c r="E941" s="3">
        <v>45485.894953703704</v>
      </c>
      <c r="F941" s="4">
        <v>150</v>
      </c>
    </row>
    <row x14ac:dyDescent="0.25" r="942" customHeight="1" ht="18.75">
      <c r="A942" s="1" t="s">
        <v>409</v>
      </c>
      <c r="B942" s="1" t="s">
        <v>273</v>
      </c>
      <c r="C942" s="23">
        <f>XLOOKUP(B942,'planificação'!A:A,'planificação'!B:B,"")</f>
      </c>
      <c r="D942" s="11"/>
      <c r="E942" s="3">
        <v>45540.57630787037</v>
      </c>
      <c r="F942" s="4">
        <v>6</v>
      </c>
    </row>
    <row x14ac:dyDescent="0.25" r="943" customHeight="1" ht="18.75">
      <c r="A943" s="1" t="s">
        <v>1620</v>
      </c>
      <c r="B943" s="1" t="s">
        <v>273</v>
      </c>
      <c r="C943" s="23">
        <f>XLOOKUP(B943,'planificação'!A:A,'planificação'!B:B,"")</f>
      </c>
      <c r="D943" s="11"/>
      <c r="E943" s="3">
        <v>45540.01216435185</v>
      </c>
      <c r="F943" s="4">
        <v>23</v>
      </c>
    </row>
    <row x14ac:dyDescent="0.25" r="944" customHeight="1" ht="18.75">
      <c r="A944" s="1" t="s">
        <v>833</v>
      </c>
      <c r="B944" s="1" t="s">
        <v>273</v>
      </c>
      <c r="C944" s="23">
        <f>XLOOKUP(B944,'planificação'!A:A,'planificação'!B:B,"")</f>
      </c>
      <c r="D944" s="11"/>
      <c r="E944" s="3">
        <v>45540.61599537037</v>
      </c>
      <c r="F944" s="4">
        <v>38</v>
      </c>
    </row>
    <row x14ac:dyDescent="0.25" r="945" customHeight="1" ht="18.75">
      <c r="A945" s="1" t="s">
        <v>4524</v>
      </c>
      <c r="B945" s="1" t="s">
        <v>273</v>
      </c>
      <c r="C945" s="23">
        <f>XLOOKUP(B945,'planificação'!A:A,'planificação'!B:B,"")</f>
      </c>
      <c r="D945" s="11"/>
      <c r="E945" s="3">
        <v>45540.56576388889</v>
      </c>
      <c r="F945" s="4">
        <v>3</v>
      </c>
    </row>
    <row x14ac:dyDescent="0.25" r="946" customHeight="1" ht="18.75">
      <c r="A946" s="1" t="s">
        <v>1658</v>
      </c>
      <c r="B946" s="1" t="s">
        <v>117</v>
      </c>
      <c r="C946" s="23">
        <f>XLOOKUP(B946,'planificação'!A:A,'planificação'!B:B,"")</f>
      </c>
      <c r="D946" s="11"/>
      <c r="E946" s="3">
        <v>45593.73983796296</v>
      </c>
      <c r="F946" s="4">
        <v>5</v>
      </c>
    </row>
    <row x14ac:dyDescent="0.25" r="947" customHeight="1" ht="18.75">
      <c r="A947" s="1" t="s">
        <v>898</v>
      </c>
      <c r="B947" s="1" t="s">
        <v>108</v>
      </c>
      <c r="C947" s="23">
        <f>XLOOKUP(B947,'planificação'!A:A,'planificação'!B:B,"")</f>
      </c>
      <c r="D947" s="11"/>
      <c r="E947" s="3">
        <v>45371.720185185186</v>
      </c>
      <c r="F947" s="4">
        <v>25</v>
      </c>
    </row>
    <row x14ac:dyDescent="0.25" r="948" customHeight="1" ht="18.75">
      <c r="A948" s="1" t="s">
        <v>3964</v>
      </c>
      <c r="B948" s="1" t="s">
        <v>108</v>
      </c>
      <c r="C948" s="23">
        <f>XLOOKUP(B948,'planificação'!A:A,'planificação'!B:B,"")</f>
      </c>
      <c r="D948" s="11"/>
      <c r="E948" s="3">
        <v>45461.9747337963</v>
      </c>
      <c r="F948" s="4">
        <v>35</v>
      </c>
    </row>
    <row x14ac:dyDescent="0.25" r="949" customHeight="1" ht="18.75">
      <c r="A949" s="1" t="s">
        <v>712</v>
      </c>
      <c r="B949" s="1" t="s">
        <v>117</v>
      </c>
      <c r="C949" s="23">
        <f>XLOOKUP(B949,'planificação'!A:A,'planificação'!B:B,"")</f>
      </c>
      <c r="D949" s="11"/>
      <c r="E949" s="3">
        <v>45580.630520833336</v>
      </c>
      <c r="F949" s="4">
        <v>11</v>
      </c>
    </row>
    <row x14ac:dyDescent="0.25" r="950" customHeight="1" ht="18.75">
      <c r="A950" s="1" t="s">
        <v>817</v>
      </c>
      <c r="B950" s="1" t="s">
        <v>44</v>
      </c>
      <c r="C950" s="23">
        <f>XLOOKUP(B950,'planificação'!A:A,'planificação'!B:B,"")</f>
      </c>
      <c r="D950" s="11"/>
      <c r="E950" s="3">
        <v>45344.529502314814</v>
      </c>
      <c r="F950" s="4">
        <v>137</v>
      </c>
    </row>
    <row x14ac:dyDescent="0.25" r="951" customHeight="1" ht="18.75">
      <c r="A951" s="1" t="s">
        <v>1174</v>
      </c>
      <c r="B951" s="1" t="s">
        <v>108</v>
      </c>
      <c r="C951" s="23">
        <f>XLOOKUP(B951,'planificação'!A:A,'planificação'!B:B,"")</f>
      </c>
      <c r="D951" s="11"/>
      <c r="E951" s="3">
        <v>45461.9783912037</v>
      </c>
      <c r="F951" s="4">
        <v>96</v>
      </c>
    </row>
    <row x14ac:dyDescent="0.25" r="952" customHeight="1" ht="18.75">
      <c r="A952" s="1" t="s">
        <v>836</v>
      </c>
      <c r="B952" s="1" t="s">
        <v>273</v>
      </c>
      <c r="C952" s="23">
        <f>XLOOKUP(B952,'planificação'!A:A,'planificação'!B:B,"")</f>
      </c>
      <c r="D952" s="11"/>
      <c r="E952" s="3">
        <v>45540.00686342592</v>
      </c>
      <c r="F952" s="4">
        <v>46</v>
      </c>
    </row>
    <row x14ac:dyDescent="0.25" r="953" customHeight="1" ht="18.75">
      <c r="A953" s="1" t="s">
        <v>3268</v>
      </c>
      <c r="B953" s="1" t="s">
        <v>273</v>
      </c>
      <c r="C953" s="23">
        <f>XLOOKUP(B953,'planificação'!A:A,'planificação'!B:B,"")</f>
      </c>
      <c r="D953" s="3">
        <v>45567.676875</v>
      </c>
      <c r="E953" s="3">
        <v>45540.874930555554</v>
      </c>
      <c r="F953" s="4">
        <v>13</v>
      </c>
    </row>
    <row x14ac:dyDescent="0.25" r="954" customHeight="1" ht="18.75">
      <c r="A954" s="1" t="s">
        <v>859</v>
      </c>
      <c r="B954" s="1" t="s">
        <v>306</v>
      </c>
      <c r="C954" s="23">
        <f>XLOOKUP(B954,'planificação'!A:A,'planificação'!B:B,"")</f>
      </c>
      <c r="D954" s="11"/>
      <c r="E954" s="3">
        <v>45574.615636574075</v>
      </c>
      <c r="F954" s="4">
        <v>13</v>
      </c>
    </row>
    <row x14ac:dyDescent="0.25" r="955" customHeight="1" ht="18.75">
      <c r="A955" s="1" t="s">
        <v>688</v>
      </c>
      <c r="B955" s="1" t="s">
        <v>159</v>
      </c>
      <c r="C955" s="23">
        <f>XLOOKUP(B955,'planificação'!A:A,'planificação'!B:B,"")</f>
      </c>
      <c r="D955" s="11"/>
      <c r="E955" s="3">
        <v>45125.68393518519</v>
      </c>
      <c r="F955" s="4">
        <v>14</v>
      </c>
    </row>
    <row x14ac:dyDescent="0.25" r="956" customHeight="1" ht="18.75">
      <c r="A956" s="1" t="s">
        <v>574</v>
      </c>
      <c r="B956" s="1" t="s">
        <v>288</v>
      </c>
      <c r="C956" s="23">
        <f>XLOOKUP(B956,'planificação'!A:A,'planificação'!B:B,"")</f>
      </c>
      <c r="D956" s="11"/>
      <c r="E956" s="3">
        <v>45561.99524305556</v>
      </c>
      <c r="F956" s="4">
        <v>10</v>
      </c>
    </row>
    <row x14ac:dyDescent="0.25" r="957" customHeight="1" ht="18.75">
      <c r="A957" s="1" t="s">
        <v>558</v>
      </c>
      <c r="B957" s="1" t="s">
        <v>108</v>
      </c>
      <c r="C957" s="23">
        <f>XLOOKUP(B957,'planificação'!A:A,'planificação'!B:B,"")</f>
      </c>
      <c r="D957" s="3">
        <v>45491.9546412037</v>
      </c>
      <c r="E957" s="3">
        <v>45462.74986111111</v>
      </c>
      <c r="F957" s="4">
        <v>57</v>
      </c>
    </row>
    <row x14ac:dyDescent="0.25" r="958" customHeight="1" ht="18.75">
      <c r="A958" s="1" t="s">
        <v>3241</v>
      </c>
      <c r="B958" s="1" t="s">
        <v>273</v>
      </c>
      <c r="C958" s="23">
        <f>XLOOKUP(B958,'planificação'!A:A,'planificação'!B:B,"")</f>
      </c>
      <c r="D958" s="3">
        <v>45561.755428240744</v>
      </c>
      <c r="E958" s="3">
        <v>45546.520208333335</v>
      </c>
      <c r="F958" s="4">
        <v>4</v>
      </c>
    </row>
    <row x14ac:dyDescent="0.25" r="959" customHeight="1" ht="18.75">
      <c r="A959" s="1" t="s">
        <v>499</v>
      </c>
      <c r="B959" s="1" t="s">
        <v>108</v>
      </c>
      <c r="C959" s="23">
        <f>XLOOKUP(B959,'planificação'!A:A,'planificação'!B:B,"")</f>
      </c>
      <c r="D959" s="11"/>
      <c r="E959" s="3">
        <v>45462.025555555556</v>
      </c>
      <c r="F959" s="4">
        <v>42</v>
      </c>
    </row>
    <row x14ac:dyDescent="0.25" r="960" customHeight="1" ht="18.75">
      <c r="A960" s="1" t="s">
        <v>742</v>
      </c>
      <c r="B960" s="1" t="s">
        <v>44</v>
      </c>
      <c r="C960" s="23">
        <f>XLOOKUP(B960,'planificação'!A:A,'planificação'!B:B,"")</f>
      </c>
      <c r="D960" s="11"/>
      <c r="E960" s="3">
        <v>45514.17501157407</v>
      </c>
      <c r="F960" s="4">
        <v>12</v>
      </c>
    </row>
    <row x14ac:dyDescent="0.25" r="961" customHeight="1" ht="18.75">
      <c r="A961" s="1" t="s">
        <v>2825</v>
      </c>
      <c r="B961" s="1" t="s">
        <v>117</v>
      </c>
      <c r="C961" s="23">
        <f>XLOOKUP(B961,'planificação'!A:A,'planificação'!B:B,"")</f>
      </c>
      <c r="D961" s="11"/>
      <c r="E961" s="3">
        <v>45596.03986111111</v>
      </c>
      <c r="F961" s="4">
        <v>1</v>
      </c>
    </row>
    <row x14ac:dyDescent="0.25" r="962" customHeight="1" ht="18.75">
      <c r="A962" s="1" t="s">
        <v>751</v>
      </c>
      <c r="B962" s="1" t="s">
        <v>44</v>
      </c>
      <c r="C962" s="23">
        <f>XLOOKUP(B962,'planificação'!A:A,'planificação'!B:B,"")</f>
      </c>
      <c r="D962" s="11"/>
      <c r="E962" s="3">
        <v>45187.86083333333</v>
      </c>
      <c r="F962" s="4">
        <v>14</v>
      </c>
    </row>
    <row x14ac:dyDescent="0.25" r="963" customHeight="1" ht="18.75">
      <c r="A963" s="1" t="s">
        <v>800</v>
      </c>
      <c r="B963" s="1" t="s">
        <v>117</v>
      </c>
      <c r="C963" s="23">
        <f>XLOOKUP(B963,'planificação'!A:A,'planificação'!B:B,"")</f>
      </c>
      <c r="D963" s="11"/>
      <c r="E963" s="3">
        <v>45588.4734375</v>
      </c>
      <c r="F963" s="4">
        <v>4</v>
      </c>
    </row>
    <row x14ac:dyDescent="0.25" r="964" customHeight="1" ht="18.75">
      <c r="A964" s="1" t="s">
        <v>3064</v>
      </c>
      <c r="B964" s="1" t="s">
        <v>117</v>
      </c>
      <c r="C964" s="23">
        <f>XLOOKUP(B964,'planificação'!A:A,'planificação'!B:B,"")</f>
      </c>
      <c r="D964" s="11"/>
      <c r="E964" s="3">
        <v>45565.86755787037</v>
      </c>
      <c r="F964" s="4">
        <v>7</v>
      </c>
    </row>
    <row x14ac:dyDescent="0.25" r="965" customHeight="1" ht="18.75">
      <c r="A965" s="1" t="s">
        <v>589</v>
      </c>
      <c r="B965" s="1" t="s">
        <v>44</v>
      </c>
      <c r="C965" s="23">
        <f>XLOOKUP(B965,'planificação'!A:A,'planificação'!B:B,"")</f>
      </c>
      <c r="D965" s="11"/>
      <c r="E965" s="3">
        <v>45495.83423611111</v>
      </c>
      <c r="F965" s="4">
        <v>81</v>
      </c>
    </row>
    <row x14ac:dyDescent="0.25" r="966" customHeight="1" ht="18.75">
      <c r="A966" s="1" t="s">
        <v>632</v>
      </c>
      <c r="B966" s="1" t="s">
        <v>288</v>
      </c>
      <c r="C966" s="23">
        <f>XLOOKUP(B966,'planificação'!A:A,'planificação'!B:B,"")</f>
      </c>
      <c r="D966" s="11"/>
      <c r="E966" s="3">
        <v>45553.57672453704</v>
      </c>
      <c r="F966" s="4">
        <v>90</v>
      </c>
    </row>
    <row x14ac:dyDescent="0.25" r="967" customHeight="1" ht="18.75">
      <c r="A967" s="1" t="s">
        <v>893</v>
      </c>
      <c r="B967" s="1" t="s">
        <v>273</v>
      </c>
      <c r="C967" s="23">
        <f>XLOOKUP(B967,'planificação'!A:A,'planificação'!B:B,"")</f>
      </c>
      <c r="D967" s="11"/>
      <c r="E967" s="3">
        <v>45547.52956018518</v>
      </c>
      <c r="F967" s="4">
        <v>17</v>
      </c>
    </row>
    <row x14ac:dyDescent="0.25" r="968" customHeight="1" ht="18.75">
      <c r="A968" s="1" t="s">
        <v>4525</v>
      </c>
      <c r="B968" s="1" t="s">
        <v>288</v>
      </c>
      <c r="C968" s="23">
        <f>XLOOKUP(B968,'planificação'!A:A,'planificação'!B:B,"")</f>
      </c>
      <c r="D968" s="11"/>
      <c r="E968" s="3">
        <v>45473.623877314814</v>
      </c>
      <c r="F968" s="4">
        <v>2</v>
      </c>
    </row>
    <row x14ac:dyDescent="0.25" r="969" customHeight="1" ht="18.75">
      <c r="A969" s="1" t="s">
        <v>755</v>
      </c>
      <c r="B969" s="1" t="s">
        <v>44</v>
      </c>
      <c r="C969" s="23">
        <f>XLOOKUP(B969,'planificação'!A:A,'planificação'!B:B,"")</f>
      </c>
      <c r="D969" s="11"/>
      <c r="E969" s="3">
        <v>45229.597650462965</v>
      </c>
      <c r="F969" s="4">
        <v>184</v>
      </c>
    </row>
    <row x14ac:dyDescent="0.25" r="970" customHeight="1" ht="18.75">
      <c r="A970" s="1" t="s">
        <v>4526</v>
      </c>
      <c r="B970" s="1" t="s">
        <v>288</v>
      </c>
      <c r="C970" s="23">
        <f>XLOOKUP(B970,'planificação'!A:A,'planificação'!B:B,"")</f>
      </c>
      <c r="D970" s="11"/>
      <c r="E970" s="3">
        <v>45473.63758101852</v>
      </c>
      <c r="F970" s="4">
        <v>4</v>
      </c>
    </row>
    <row x14ac:dyDescent="0.25" r="971" customHeight="1" ht="18.75">
      <c r="A971" s="1" t="s">
        <v>1583</v>
      </c>
      <c r="B971" s="1" t="s">
        <v>311</v>
      </c>
      <c r="C971" s="23">
        <f>XLOOKUP(B971,'planificação'!A:A,'planificação'!B:B,"")</f>
      </c>
      <c r="D971" s="11"/>
      <c r="E971" s="3">
        <v>45595.480578703704</v>
      </c>
      <c r="F971" s="4">
        <v>1</v>
      </c>
    </row>
    <row x14ac:dyDescent="0.25" r="972" customHeight="1" ht="18.75">
      <c r="A972" s="1" t="s">
        <v>537</v>
      </c>
      <c r="B972" s="1" t="s">
        <v>117</v>
      </c>
      <c r="C972" s="23">
        <f>XLOOKUP(B972,'planificação'!A:A,'planificação'!B:B,"")</f>
      </c>
      <c r="D972" s="11"/>
      <c r="E972" s="3">
        <v>45588.75548611111</v>
      </c>
      <c r="F972" s="4">
        <v>6</v>
      </c>
    </row>
    <row x14ac:dyDescent="0.25" r="973" customHeight="1" ht="18.75">
      <c r="A973" s="1" t="s">
        <v>698</v>
      </c>
      <c r="B973" s="1" t="s">
        <v>96</v>
      </c>
      <c r="C973" s="23">
        <f>XLOOKUP(B973,'planificação'!A:A,'planificação'!B:B,"")</f>
      </c>
      <c r="D973" s="11"/>
      <c r="E973" s="3">
        <v>45457.84516203704</v>
      </c>
      <c r="F973" s="4">
        <v>56</v>
      </c>
    </row>
    <row x14ac:dyDescent="0.25" r="974" customHeight="1" ht="18.75">
      <c r="A974" s="1" t="s">
        <v>914</v>
      </c>
      <c r="B974" s="1" t="s">
        <v>273</v>
      </c>
      <c r="C974" s="23">
        <f>XLOOKUP(B974,'planificação'!A:A,'planificação'!B:B,"")</f>
      </c>
      <c r="D974" s="11"/>
      <c r="E974" s="3">
        <v>45540.791712962964</v>
      </c>
      <c r="F974" s="4">
        <v>16</v>
      </c>
    </row>
    <row x14ac:dyDescent="0.25" r="975" customHeight="1" ht="18.75">
      <c r="A975" s="1" t="s">
        <v>3224</v>
      </c>
      <c r="B975" s="1" t="s">
        <v>273</v>
      </c>
      <c r="C975" s="23">
        <f>XLOOKUP(B975,'planificação'!A:A,'planificação'!B:B,"")</f>
      </c>
      <c r="D975" s="3">
        <v>45547.53369212963</v>
      </c>
      <c r="E975" s="3">
        <v>45544.565625</v>
      </c>
      <c r="F975" s="4">
        <v>12</v>
      </c>
    </row>
    <row x14ac:dyDescent="0.25" r="976" customHeight="1" ht="18.75">
      <c r="A976" s="1" t="s">
        <v>649</v>
      </c>
      <c r="B976" s="1" t="s">
        <v>66</v>
      </c>
      <c r="C976" s="23">
        <f>XLOOKUP(B976,'planificação'!A:A,'planificação'!B:B,"")</f>
      </c>
      <c r="D976" s="11"/>
      <c r="E976" s="3">
        <v>45555.82450231481</v>
      </c>
      <c r="F976" s="4">
        <v>14</v>
      </c>
    </row>
    <row x14ac:dyDescent="0.25" r="977" customHeight="1" ht="18.75">
      <c r="A977" s="1" t="s">
        <v>707</v>
      </c>
      <c r="B977" s="1" t="s">
        <v>44</v>
      </c>
      <c r="C977" s="23">
        <f>XLOOKUP(B977,'planificação'!A:A,'planificação'!B:B,"")</f>
      </c>
      <c r="D977" s="11"/>
      <c r="E977" s="3">
        <v>45394.82388888889</v>
      </c>
      <c r="F977" s="4">
        <v>36</v>
      </c>
    </row>
    <row x14ac:dyDescent="0.25" r="978" customHeight="1" ht="18.75">
      <c r="A978" s="1" t="s">
        <v>542</v>
      </c>
      <c r="B978" s="1" t="s">
        <v>108</v>
      </c>
      <c r="C978" s="23">
        <f>XLOOKUP(B978,'planificação'!A:A,'planificação'!B:B,"")</f>
      </c>
      <c r="D978" s="11"/>
      <c r="E978" s="3">
        <v>45196.70447916666</v>
      </c>
      <c r="F978" s="4">
        <v>6</v>
      </c>
    </row>
    <row x14ac:dyDescent="0.25" r="979" customHeight="1" ht="18.75">
      <c r="A979" s="1" t="s">
        <v>517</v>
      </c>
      <c r="B979" s="1" t="s">
        <v>44</v>
      </c>
      <c r="C979" s="23">
        <f>XLOOKUP(B979,'planificação'!A:A,'planificação'!B:B,"")</f>
      </c>
      <c r="D979" s="11"/>
      <c r="E979" s="3">
        <v>45160.73704861111</v>
      </c>
      <c r="F979" s="4">
        <v>147</v>
      </c>
    </row>
    <row x14ac:dyDescent="0.25" r="980" customHeight="1" ht="18.75">
      <c r="A980" s="1" t="s">
        <v>1046</v>
      </c>
      <c r="B980" s="1" t="s">
        <v>273</v>
      </c>
      <c r="C980" s="23">
        <f>XLOOKUP(B980,'planificação'!A:A,'planificação'!B:B,"")</f>
      </c>
      <c r="D980" s="11"/>
      <c r="E980" s="3">
        <v>45434.89528935185</v>
      </c>
      <c r="F980" s="4">
        <v>30</v>
      </c>
    </row>
    <row x14ac:dyDescent="0.25" r="981" customHeight="1" ht="18.75">
      <c r="A981" s="1" t="s">
        <v>888</v>
      </c>
      <c r="B981" s="1" t="s">
        <v>273</v>
      </c>
      <c r="C981" s="23">
        <f>XLOOKUP(B981,'planificação'!A:A,'planificação'!B:B,"")</f>
      </c>
      <c r="D981" s="11"/>
      <c r="E981" s="3">
        <v>45540.00611111111</v>
      </c>
      <c r="F981" s="4">
        <v>31</v>
      </c>
    </row>
    <row x14ac:dyDescent="0.25" r="982" customHeight="1" ht="18.75">
      <c r="A982" s="1" t="s">
        <v>4527</v>
      </c>
      <c r="B982" s="1" t="s">
        <v>273</v>
      </c>
      <c r="C982" s="23">
        <f>XLOOKUP(B982,'planificação'!A:A,'planificação'!B:B,"")</f>
      </c>
      <c r="D982" s="3">
        <v>45552.96603009259</v>
      </c>
      <c r="E982" s="3">
        <v>45540.00237268519</v>
      </c>
      <c r="F982" s="4">
        <v>2</v>
      </c>
    </row>
    <row x14ac:dyDescent="0.25" r="983" customHeight="1" ht="18.75">
      <c r="A983" s="1" t="s">
        <v>958</v>
      </c>
      <c r="B983" s="1" t="s">
        <v>108</v>
      </c>
      <c r="C983" s="23">
        <f>XLOOKUP(B983,'planificação'!A:A,'planificação'!B:B,"")</f>
      </c>
      <c r="D983" s="11"/>
      <c r="E983" s="3">
        <v>45351.96393518519</v>
      </c>
      <c r="F983" s="4">
        <v>229</v>
      </c>
    </row>
    <row x14ac:dyDescent="0.25" r="984" customHeight="1" ht="18.75">
      <c r="A984" s="1" t="s">
        <v>417</v>
      </c>
      <c r="B984" s="1" t="s">
        <v>288</v>
      </c>
      <c r="C984" s="23">
        <f>XLOOKUP(B984,'planificação'!A:A,'planificação'!B:B,"")</f>
      </c>
      <c r="D984" s="11"/>
      <c r="E984" s="3">
        <v>45175.863657407404</v>
      </c>
      <c r="F984" s="4">
        <v>304</v>
      </c>
    </row>
    <row x14ac:dyDescent="0.25" r="985" customHeight="1" ht="18.75">
      <c r="A985" s="1" t="s">
        <v>476</v>
      </c>
      <c r="B985" s="1" t="s">
        <v>306</v>
      </c>
      <c r="C985" s="23">
        <f>XLOOKUP(B985,'planificação'!A:A,'planificação'!B:B,"")</f>
      </c>
      <c r="D985" s="11"/>
      <c r="E985" s="3">
        <v>45239.82800925926</v>
      </c>
      <c r="F985" s="4">
        <v>72</v>
      </c>
    </row>
    <row x14ac:dyDescent="0.25" r="986" customHeight="1" ht="18.75">
      <c r="A986" s="1" t="s">
        <v>400</v>
      </c>
      <c r="B986" s="1" t="s">
        <v>44</v>
      </c>
      <c r="C986" s="23">
        <f>XLOOKUP(B986,'planificação'!A:A,'planificação'!B:B,"")</f>
      </c>
      <c r="D986" s="11"/>
      <c r="E986" s="3">
        <v>45545.98396990741</v>
      </c>
      <c r="F986" s="4">
        <v>50</v>
      </c>
    </row>
    <row x14ac:dyDescent="0.25" r="987" customHeight="1" ht="18.75">
      <c r="A987" s="1" t="s">
        <v>1716</v>
      </c>
      <c r="B987" s="1" t="s">
        <v>273</v>
      </c>
      <c r="C987" s="23">
        <f>XLOOKUP(B987,'planificação'!A:A,'planificação'!B:B,"")</f>
      </c>
      <c r="D987" s="3">
        <v>45555.95883101852</v>
      </c>
      <c r="E987" s="3">
        <v>45544.6274537037</v>
      </c>
      <c r="F987" s="4">
        <v>4</v>
      </c>
    </row>
    <row x14ac:dyDescent="0.25" r="988" customHeight="1" ht="18.75">
      <c r="A988" s="1" t="s">
        <v>992</v>
      </c>
      <c r="B988" s="1" t="s">
        <v>273</v>
      </c>
      <c r="C988" s="23">
        <f>XLOOKUP(B988,'planificação'!A:A,'planificação'!B:B,"")</f>
      </c>
      <c r="D988" s="11"/>
      <c r="E988" s="3">
        <v>45541.811689814815</v>
      </c>
      <c r="F988" s="4">
        <v>24</v>
      </c>
    </row>
    <row x14ac:dyDescent="0.25" r="989" customHeight="1" ht="18.75">
      <c r="A989" s="1" t="s">
        <v>683</v>
      </c>
      <c r="B989" s="1" t="s">
        <v>273</v>
      </c>
      <c r="C989" s="23">
        <f>XLOOKUP(B989,'planificação'!A:A,'planificação'!B:B,"")</f>
      </c>
      <c r="D989" s="11"/>
      <c r="E989" s="3">
        <v>45425.81037037037</v>
      </c>
      <c r="F989" s="4">
        <v>42</v>
      </c>
    </row>
    <row x14ac:dyDescent="0.25" r="990" customHeight="1" ht="18.75">
      <c r="A990" s="1" t="s">
        <v>1461</v>
      </c>
      <c r="B990" s="1" t="s">
        <v>273</v>
      </c>
      <c r="C990" s="23">
        <f>XLOOKUP(B990,'planificação'!A:A,'planificação'!B:B,"")</f>
      </c>
      <c r="D990" s="11"/>
      <c r="E990" s="3">
        <v>45540.768796296295</v>
      </c>
      <c r="F990" s="4">
        <v>34</v>
      </c>
    </row>
    <row x14ac:dyDescent="0.25" r="991" customHeight="1" ht="18.75">
      <c r="A991" s="1" t="s">
        <v>564</v>
      </c>
      <c r="B991" s="1" t="s">
        <v>273</v>
      </c>
      <c r="C991" s="23">
        <f>XLOOKUP(B991,'planificação'!A:A,'planificação'!B:B,"")</f>
      </c>
      <c r="D991" s="11"/>
      <c r="E991" s="3">
        <v>45539.99966435185</v>
      </c>
      <c r="F991" s="4">
        <v>28</v>
      </c>
    </row>
    <row x14ac:dyDescent="0.25" r="992" customHeight="1" ht="18.75">
      <c r="A992" s="1" t="s">
        <v>1481</v>
      </c>
      <c r="B992" s="1" t="s">
        <v>273</v>
      </c>
      <c r="C992" s="23">
        <f>XLOOKUP(B992,'planificação'!A:A,'planificação'!B:B,"")</f>
      </c>
      <c r="D992" s="11"/>
      <c r="E992" s="3">
        <v>45540.00865740741</v>
      </c>
      <c r="F992" s="4">
        <v>10</v>
      </c>
    </row>
    <row x14ac:dyDescent="0.25" r="993" customHeight="1" ht="18.75">
      <c r="A993" s="1" t="s">
        <v>1475</v>
      </c>
      <c r="B993" s="1" t="s">
        <v>44</v>
      </c>
      <c r="C993" s="23">
        <f>XLOOKUP(B993,'planificação'!A:A,'planificação'!B:B,"")</f>
      </c>
      <c r="D993" s="11"/>
      <c r="E993" s="3">
        <v>45516.94849537037</v>
      </c>
      <c r="F993" s="4">
        <v>22</v>
      </c>
    </row>
    <row x14ac:dyDescent="0.25" r="994" customHeight="1" ht="18.75">
      <c r="A994" s="1" t="s">
        <v>451</v>
      </c>
      <c r="B994" s="1" t="s">
        <v>273</v>
      </c>
      <c r="C994" s="23">
        <f>XLOOKUP(B994,'planificação'!A:A,'planificação'!B:B,"")</f>
      </c>
      <c r="D994" s="11"/>
      <c r="E994" s="3">
        <v>45440.61769675926</v>
      </c>
      <c r="F994" s="4">
        <v>2</v>
      </c>
    </row>
    <row x14ac:dyDescent="0.25" r="995" customHeight="1" ht="18.75">
      <c r="A995" s="1" t="s">
        <v>613</v>
      </c>
      <c r="B995" s="1" t="s">
        <v>44</v>
      </c>
      <c r="C995" s="23">
        <f>XLOOKUP(B995,'planificação'!A:A,'planificação'!B:B,"")</f>
      </c>
      <c r="D995" s="11"/>
      <c r="E995" s="3">
        <v>45296.814618055556</v>
      </c>
      <c r="F995" s="4">
        <v>15</v>
      </c>
    </row>
    <row x14ac:dyDescent="0.25" r="996" customHeight="1" ht="18.75">
      <c r="A996" s="1" t="s">
        <v>1531</v>
      </c>
      <c r="B996" s="1" t="s">
        <v>273</v>
      </c>
      <c r="C996" s="23">
        <f>XLOOKUP(B996,'planificação'!A:A,'planificação'!B:B,"")</f>
      </c>
      <c r="D996" s="11"/>
      <c r="E996" s="3">
        <v>45540.00560185185</v>
      </c>
      <c r="F996" s="4">
        <v>22</v>
      </c>
    </row>
    <row x14ac:dyDescent="0.25" r="997" customHeight="1" ht="18.75">
      <c r="A997" s="1" t="s">
        <v>1380</v>
      </c>
      <c r="B997" s="1" t="s">
        <v>273</v>
      </c>
      <c r="C997" s="23">
        <f>XLOOKUP(B997,'planificação'!A:A,'planificação'!B:B,"")</f>
      </c>
      <c r="D997" s="11"/>
      <c r="E997" s="3">
        <v>45540.60907407408</v>
      </c>
      <c r="F997" s="4">
        <v>50</v>
      </c>
    </row>
    <row x14ac:dyDescent="0.25" r="998" customHeight="1" ht="18.75">
      <c r="A998" s="1" t="s">
        <v>521</v>
      </c>
      <c r="B998" s="1" t="s">
        <v>136</v>
      </c>
      <c r="C998" s="23">
        <f>XLOOKUP(B998,'planificação'!A:A,'planificação'!B:B,"")</f>
      </c>
      <c r="D998" s="11"/>
      <c r="E998" s="3">
        <v>45506.56190972222</v>
      </c>
      <c r="F998" s="4">
        <v>124</v>
      </c>
    </row>
    <row x14ac:dyDescent="0.25" r="999" customHeight="1" ht="18.75">
      <c r="A999" s="1" t="s">
        <v>4528</v>
      </c>
      <c r="B999" s="1" t="s">
        <v>273</v>
      </c>
      <c r="C999" s="23">
        <f>XLOOKUP(B999,'planificação'!A:A,'planificação'!B:B,"")</f>
      </c>
      <c r="D999" s="3">
        <v>45559.555925925924</v>
      </c>
      <c r="E999" s="3">
        <v>45540.041238425925</v>
      </c>
      <c r="F999" s="4">
        <v>4</v>
      </c>
    </row>
    <row x14ac:dyDescent="0.25" r="1000" customHeight="1" ht="18.75">
      <c r="A1000" s="1" t="s">
        <v>610</v>
      </c>
      <c r="B1000" s="1" t="s">
        <v>44</v>
      </c>
      <c r="C1000" s="23">
        <f>XLOOKUP(B1000,'planificação'!A:A,'planificação'!B:B,"")</f>
      </c>
      <c r="D1000" s="11"/>
      <c r="E1000" s="3">
        <v>45379.757997685185</v>
      </c>
      <c r="F1000" s="4">
        <v>30</v>
      </c>
    </row>
    <row x14ac:dyDescent="0.25" r="1001" customHeight="1" ht="18.75">
      <c r="A1001" s="1" t="s">
        <v>1501</v>
      </c>
      <c r="B1001" s="1" t="s">
        <v>117</v>
      </c>
      <c r="C1001" s="23">
        <f>XLOOKUP(B1001,'planificação'!A:A,'planificação'!B:B,"")</f>
      </c>
      <c r="D1001" s="11"/>
      <c r="E1001" s="3">
        <v>45586.593043981484</v>
      </c>
      <c r="F1001" s="4">
        <v>6</v>
      </c>
    </row>
    <row x14ac:dyDescent="0.25" r="1002" customHeight="1" ht="18.75">
      <c r="A1002" s="1" t="s">
        <v>4529</v>
      </c>
      <c r="B1002" s="1" t="s">
        <v>288</v>
      </c>
      <c r="C1002" s="23">
        <f>XLOOKUP(B1002,'planificação'!A:A,'planificação'!B:B,"")</f>
      </c>
      <c r="D1002" s="11"/>
      <c r="E1002" s="3">
        <v>45501.10123842592</v>
      </c>
      <c r="F1002" s="4">
        <v>1</v>
      </c>
    </row>
    <row x14ac:dyDescent="0.25" r="1003" customHeight="1" ht="18.75">
      <c r="A1003" s="1" t="s">
        <v>1208</v>
      </c>
      <c r="B1003" s="1" t="s">
        <v>41</v>
      </c>
      <c r="C1003" s="23">
        <f>XLOOKUP(B1003,'planificação'!A:A,'planificação'!B:B,"")</f>
      </c>
      <c r="D1003" s="3">
        <v>45561.87074074074</v>
      </c>
      <c r="E1003" s="3">
        <v>45398.85681712963</v>
      </c>
      <c r="F1003" s="4">
        <v>33</v>
      </c>
    </row>
    <row x14ac:dyDescent="0.25" r="1004" customHeight="1" ht="18.75">
      <c r="A1004" s="1" t="s">
        <v>576</v>
      </c>
      <c r="B1004" s="1" t="s">
        <v>288</v>
      </c>
      <c r="C1004" s="23">
        <f>XLOOKUP(B1004,'planificação'!A:A,'planificação'!B:B,"")</f>
      </c>
      <c r="D1004" s="11"/>
      <c r="E1004" s="3">
        <v>45345.8299537037</v>
      </c>
      <c r="F1004" s="4">
        <v>4</v>
      </c>
    </row>
    <row x14ac:dyDescent="0.25" r="1005" customHeight="1" ht="18.75">
      <c r="A1005" s="1" t="s">
        <v>1615</v>
      </c>
      <c r="B1005" s="1" t="s">
        <v>108</v>
      </c>
      <c r="C1005" s="23">
        <f>XLOOKUP(B1005,'planificação'!A:A,'planificação'!B:B,"")</f>
      </c>
      <c r="D1005" s="11"/>
      <c r="E1005" s="3">
        <v>45457.738541666666</v>
      </c>
      <c r="F1005" s="4">
        <v>111</v>
      </c>
    </row>
    <row x14ac:dyDescent="0.25" r="1006" customHeight="1" ht="18.75">
      <c r="A1006" s="1" t="s">
        <v>426</v>
      </c>
      <c r="B1006" s="1" t="s">
        <v>273</v>
      </c>
      <c r="C1006" s="23">
        <f>XLOOKUP(B1006,'planificação'!A:A,'planificação'!B:B,"")</f>
      </c>
      <c r="D1006" s="11"/>
      <c r="E1006" s="3">
        <v>45153.79912037037</v>
      </c>
      <c r="F1006" s="4">
        <v>27</v>
      </c>
    </row>
    <row x14ac:dyDescent="0.25" r="1007" customHeight="1" ht="18.75">
      <c r="A1007" s="1" t="s">
        <v>727</v>
      </c>
      <c r="B1007" s="1" t="s">
        <v>41</v>
      </c>
      <c r="C1007" s="23">
        <f>XLOOKUP(B1007,'planificação'!A:A,'planificação'!B:B,"")</f>
      </c>
      <c r="D1007" s="11"/>
      <c r="E1007" s="3">
        <v>45530.863229166665</v>
      </c>
      <c r="F1007" s="4">
        <v>10</v>
      </c>
    </row>
    <row x14ac:dyDescent="0.25" r="1008" customHeight="1" ht="18.75">
      <c r="A1008" s="1" t="s">
        <v>4530</v>
      </c>
      <c r="B1008" s="1" t="s">
        <v>273</v>
      </c>
      <c r="C1008" s="23">
        <f>XLOOKUP(B1008,'planificação'!A:A,'planificação'!B:B,"")</f>
      </c>
      <c r="D1008" s="3">
        <v>45542.57020833333</v>
      </c>
      <c r="E1008" s="3">
        <v>45540.00377314815</v>
      </c>
      <c r="F1008" s="4">
        <v>1</v>
      </c>
    </row>
    <row x14ac:dyDescent="0.25" r="1009" customHeight="1" ht="18.75">
      <c r="A1009" s="1" t="s">
        <v>2919</v>
      </c>
      <c r="B1009" s="1" t="s">
        <v>311</v>
      </c>
      <c r="C1009" s="23">
        <f>XLOOKUP(B1009,'planificação'!A:A,'planificação'!B:B,"")</f>
      </c>
      <c r="D1009" s="11"/>
      <c r="E1009" s="3">
        <v>45586.66853009259</v>
      </c>
      <c r="F1009" s="4">
        <v>4</v>
      </c>
    </row>
    <row x14ac:dyDescent="0.25" r="1010" customHeight="1" ht="18.75">
      <c r="A1010" s="1" t="s">
        <v>657</v>
      </c>
      <c r="B1010" s="1" t="s">
        <v>273</v>
      </c>
      <c r="C1010" s="23">
        <f>XLOOKUP(B1010,'planificação'!A:A,'planificação'!B:B,"")</f>
      </c>
      <c r="D1010" s="11"/>
      <c r="E1010" s="3">
        <v>45540.009988425925</v>
      </c>
      <c r="F1010" s="4">
        <v>40</v>
      </c>
    </row>
    <row x14ac:dyDescent="0.25" r="1011" customHeight="1" ht="18.75">
      <c r="A1011" s="1" t="s">
        <v>886</v>
      </c>
      <c r="B1011" s="1" t="s">
        <v>273</v>
      </c>
      <c r="C1011" s="23">
        <f>XLOOKUP(B1011,'planificação'!A:A,'planificação'!B:B,"")</f>
      </c>
      <c r="D1011" s="11"/>
      <c r="E1011" s="3">
        <v>45540.00230324074</v>
      </c>
      <c r="F1011" s="4">
        <v>8</v>
      </c>
    </row>
    <row x14ac:dyDescent="0.25" r="1012" customHeight="1" ht="18.75">
      <c r="A1012" s="1" t="s">
        <v>336</v>
      </c>
      <c r="B1012" s="1" t="s">
        <v>288</v>
      </c>
      <c r="C1012" s="23">
        <f>XLOOKUP(B1012,'planificação'!A:A,'planificação'!B:B,"")</f>
      </c>
      <c r="D1012" s="11"/>
      <c r="E1012" s="3">
        <v>45180.604108796295</v>
      </c>
      <c r="F1012" s="4">
        <v>171</v>
      </c>
    </row>
    <row x14ac:dyDescent="0.25" r="1013" customHeight="1" ht="18.75">
      <c r="A1013" s="1" t="s">
        <v>824</v>
      </c>
      <c r="B1013" s="1" t="s">
        <v>108</v>
      </c>
      <c r="C1013" s="23">
        <f>XLOOKUP(B1013,'planificação'!A:A,'planificação'!B:B,"")</f>
      </c>
      <c r="D1013" s="11"/>
      <c r="E1013" s="3">
        <v>45064.73094907407</v>
      </c>
      <c r="F1013" s="4">
        <v>27</v>
      </c>
    </row>
    <row x14ac:dyDescent="0.25" r="1014" customHeight="1" ht="18.75">
      <c r="A1014" s="1" t="s">
        <v>805</v>
      </c>
      <c r="B1014" s="1" t="s">
        <v>96</v>
      </c>
      <c r="C1014" s="23">
        <f>XLOOKUP(B1014,'planificação'!A:A,'planificação'!B:B,"")</f>
      </c>
      <c r="D1014" s="11"/>
      <c r="E1014" s="3">
        <v>45499.718518518515</v>
      </c>
      <c r="F1014" s="4">
        <v>44</v>
      </c>
    </row>
    <row x14ac:dyDescent="0.25" r="1015" customHeight="1" ht="18.75">
      <c r="A1015" s="1" t="s">
        <v>926</v>
      </c>
      <c r="B1015" s="1" t="s">
        <v>41</v>
      </c>
      <c r="C1015" s="23">
        <f>XLOOKUP(B1015,'planificação'!A:A,'planificação'!B:B,"")</f>
      </c>
      <c r="D1015" s="11"/>
      <c r="E1015" s="3">
        <v>45530.51424768518</v>
      </c>
      <c r="F1015" s="4">
        <v>34</v>
      </c>
    </row>
    <row x14ac:dyDescent="0.25" r="1016" customHeight="1" ht="18.75">
      <c r="A1016" s="1" t="s">
        <v>1124</v>
      </c>
      <c r="B1016" s="1" t="s">
        <v>108</v>
      </c>
      <c r="C1016" s="23">
        <f>XLOOKUP(B1016,'planificação'!A:A,'planificação'!B:B,"")</f>
      </c>
      <c r="D1016" s="11"/>
      <c r="E1016" s="3">
        <v>45538.91237268518</v>
      </c>
      <c r="F1016" s="4">
        <v>33</v>
      </c>
    </row>
    <row x14ac:dyDescent="0.25" r="1017" customHeight="1" ht="18.75">
      <c r="A1017" s="1" t="s">
        <v>1061</v>
      </c>
      <c r="B1017" s="1" t="s">
        <v>311</v>
      </c>
      <c r="C1017" s="23">
        <f>XLOOKUP(B1017,'planificação'!A:A,'planificação'!B:B,"")</f>
      </c>
      <c r="D1017" s="11"/>
      <c r="E1017" s="3">
        <v>45573.91611111111</v>
      </c>
      <c r="F1017" s="4">
        <v>5</v>
      </c>
    </row>
    <row x14ac:dyDescent="0.25" r="1018" customHeight="1" ht="18.75">
      <c r="A1018" s="1" t="s">
        <v>474</v>
      </c>
      <c r="B1018" s="1" t="s">
        <v>41</v>
      </c>
      <c r="C1018" s="23">
        <f>XLOOKUP(B1018,'planificação'!A:A,'planificação'!B:B,"")</f>
      </c>
      <c r="D1018" s="11"/>
      <c r="E1018" s="3">
        <v>45525.751539351855</v>
      </c>
      <c r="F1018" s="4">
        <v>19</v>
      </c>
    </row>
    <row x14ac:dyDescent="0.25" r="1019" customHeight="1" ht="18.75">
      <c r="A1019" s="1" t="s">
        <v>866</v>
      </c>
      <c r="B1019" s="1" t="s">
        <v>41</v>
      </c>
      <c r="C1019" s="23">
        <f>XLOOKUP(B1019,'planificação'!A:A,'planificação'!B:B,"")</f>
      </c>
      <c r="D1019" s="3">
        <v>45476.56761574074</v>
      </c>
      <c r="E1019" s="3">
        <v>45378.47736111111</v>
      </c>
      <c r="F1019" s="4">
        <v>12</v>
      </c>
    </row>
    <row x14ac:dyDescent="0.25" r="1020" customHeight="1" ht="18.75">
      <c r="A1020" s="1" t="s">
        <v>1242</v>
      </c>
      <c r="B1020" s="1" t="s">
        <v>273</v>
      </c>
      <c r="C1020" s="23">
        <f>XLOOKUP(B1020,'planificação'!A:A,'planificação'!B:B,"")</f>
      </c>
      <c r="D1020" s="3">
        <v>45568.75040509259</v>
      </c>
      <c r="E1020" s="3">
        <v>45540.008055555554</v>
      </c>
      <c r="F1020" s="4">
        <v>43</v>
      </c>
    </row>
    <row x14ac:dyDescent="0.25" r="1021" customHeight="1" ht="18.75">
      <c r="A1021" s="1" t="s">
        <v>578</v>
      </c>
      <c r="B1021" s="1" t="s">
        <v>66</v>
      </c>
      <c r="C1021" s="23">
        <f>XLOOKUP(B1021,'planificação'!A:A,'planificação'!B:B,"")</f>
      </c>
      <c r="D1021" s="11"/>
      <c r="E1021" s="3">
        <v>45503.596284722225</v>
      </c>
      <c r="F1021" s="4">
        <v>35</v>
      </c>
    </row>
    <row x14ac:dyDescent="0.25" r="1022" customHeight="1" ht="18.75">
      <c r="A1022" s="1" t="s">
        <v>515</v>
      </c>
      <c r="B1022" s="1" t="s">
        <v>41</v>
      </c>
      <c r="C1022" s="23">
        <f>XLOOKUP(B1022,'planificação'!A:A,'planificação'!B:B,"")</f>
      </c>
      <c r="D1022" s="3">
        <v>45551.528645833336</v>
      </c>
      <c r="E1022" s="3">
        <v>45516.60089120371</v>
      </c>
      <c r="F1022" s="4">
        <v>7</v>
      </c>
    </row>
    <row x14ac:dyDescent="0.25" r="1023" customHeight="1" ht="18.75">
      <c r="A1023" s="1" t="s">
        <v>4531</v>
      </c>
      <c r="B1023" s="1" t="s">
        <v>273</v>
      </c>
      <c r="C1023" s="23">
        <f>XLOOKUP(B1023,'planificação'!A:A,'planificação'!B:B,"")</f>
      </c>
      <c r="D1023" s="3">
        <v>45553.48738425926</v>
      </c>
      <c r="E1023" s="3">
        <v>45540.002546296295</v>
      </c>
      <c r="F1023" s="4">
        <v>6</v>
      </c>
    </row>
    <row x14ac:dyDescent="0.25" r="1024" customHeight="1" ht="18.75">
      <c r="A1024" s="1" t="s">
        <v>743</v>
      </c>
      <c r="B1024" s="1" t="s">
        <v>44</v>
      </c>
      <c r="C1024" s="23">
        <f>XLOOKUP(B1024,'planificação'!A:A,'planificação'!B:B,"")</f>
      </c>
      <c r="D1024" s="3">
        <v>45509.68446759259</v>
      </c>
      <c r="E1024" s="3">
        <v>45413.057488425926</v>
      </c>
      <c r="F1024" s="4">
        <v>46</v>
      </c>
    </row>
    <row x14ac:dyDescent="0.25" r="1025" customHeight="1" ht="18.75">
      <c r="A1025" s="1" t="s">
        <v>580</v>
      </c>
      <c r="B1025" s="1" t="s">
        <v>311</v>
      </c>
      <c r="C1025" s="23">
        <f>XLOOKUP(B1025,'planificação'!A:A,'planificação'!B:B,"")</f>
      </c>
      <c r="D1025" s="11"/>
      <c r="E1025" s="3">
        <v>45574.77513888889</v>
      </c>
      <c r="F1025" s="4">
        <v>13</v>
      </c>
    </row>
    <row x14ac:dyDescent="0.25" r="1026" customHeight="1" ht="18.75">
      <c r="A1026" s="1" t="s">
        <v>903</v>
      </c>
      <c r="B1026" s="1" t="s">
        <v>273</v>
      </c>
      <c r="C1026" s="23">
        <f>XLOOKUP(B1026,'planificação'!A:A,'planificação'!B:B,"")</f>
      </c>
      <c r="D1026" s="11"/>
      <c r="E1026" s="3">
        <v>45545.480150462965</v>
      </c>
      <c r="F1026" s="4">
        <v>66</v>
      </c>
    </row>
    <row x14ac:dyDescent="0.25" r="1027" customHeight="1" ht="18.75">
      <c r="A1027" s="1" t="s">
        <v>995</v>
      </c>
      <c r="B1027" s="1" t="s">
        <v>273</v>
      </c>
      <c r="C1027" s="23">
        <f>XLOOKUP(B1027,'planificação'!A:A,'planificação'!B:B,"")</f>
      </c>
      <c r="D1027" s="11"/>
      <c r="E1027" s="3">
        <v>45540.58871527778</v>
      </c>
      <c r="F1027" s="4">
        <v>6</v>
      </c>
    </row>
    <row x14ac:dyDescent="0.25" r="1028" customHeight="1" ht="18.75">
      <c r="A1028" s="1" t="s">
        <v>470</v>
      </c>
      <c r="B1028" s="1" t="s">
        <v>41</v>
      </c>
      <c r="C1028" s="23">
        <f>XLOOKUP(B1028,'planificação'!A:A,'planificação'!B:B,"")</f>
      </c>
      <c r="D1028" s="3">
        <v>45542.68142361111</v>
      </c>
      <c r="E1028" s="3">
        <v>45257.58349537037</v>
      </c>
      <c r="F1028" s="4">
        <v>1</v>
      </c>
    </row>
    <row x14ac:dyDescent="0.25" r="1029" customHeight="1" ht="18.75">
      <c r="A1029" s="1" t="s">
        <v>1117</v>
      </c>
      <c r="B1029" s="1" t="s">
        <v>117</v>
      </c>
      <c r="C1029" s="23">
        <f>XLOOKUP(B1029,'planificação'!A:A,'planificação'!B:B,"")</f>
      </c>
      <c r="D1029" s="11"/>
      <c r="E1029" s="3">
        <v>45504.846655092595</v>
      </c>
      <c r="F1029" s="4">
        <v>64</v>
      </c>
    </row>
    <row x14ac:dyDescent="0.25" r="1030" customHeight="1" ht="18.75">
      <c r="A1030" s="1" t="s">
        <v>585</v>
      </c>
      <c r="B1030" s="1" t="s">
        <v>96</v>
      </c>
      <c r="C1030" s="23">
        <f>XLOOKUP(B1030,'planificação'!A:A,'planificação'!B:B,"")</f>
      </c>
      <c r="D1030" s="11"/>
      <c r="E1030" s="3">
        <v>45530.84585648148</v>
      </c>
      <c r="F1030" s="4">
        <v>49</v>
      </c>
    </row>
    <row x14ac:dyDescent="0.25" r="1031" customHeight="1" ht="18.75">
      <c r="A1031" s="1" t="s">
        <v>1007</v>
      </c>
      <c r="B1031" s="1" t="s">
        <v>159</v>
      </c>
      <c r="C1031" s="23">
        <f>XLOOKUP(B1031,'planificação'!A:A,'planificação'!B:B,"")</f>
      </c>
      <c r="D1031" s="11"/>
      <c r="E1031" s="3">
        <v>45450.83273148148</v>
      </c>
      <c r="F1031" s="4">
        <v>81</v>
      </c>
    </row>
    <row x14ac:dyDescent="0.25" r="1032" customHeight="1" ht="18.75">
      <c r="A1032" s="1" t="s">
        <v>404</v>
      </c>
      <c r="B1032" s="1" t="s">
        <v>41</v>
      </c>
      <c r="C1032" s="23">
        <f>XLOOKUP(B1032,'planificação'!A:A,'planificação'!B:B,"")</f>
      </c>
      <c r="D1032" s="11"/>
      <c r="E1032" s="3">
        <v>45379.6003125</v>
      </c>
      <c r="F1032" s="4">
        <v>15</v>
      </c>
    </row>
    <row x14ac:dyDescent="0.25" r="1033" customHeight="1" ht="18.75">
      <c r="A1033" s="1" t="s">
        <v>4532</v>
      </c>
      <c r="B1033" s="1" t="s">
        <v>273</v>
      </c>
      <c r="C1033" s="23">
        <f>XLOOKUP(B1033,'planificação'!A:A,'planificação'!B:B,"")</f>
      </c>
      <c r="D1033" s="11"/>
      <c r="E1033" s="3">
        <v>45540.55231481481</v>
      </c>
      <c r="F1033" s="4">
        <v>1</v>
      </c>
    </row>
    <row x14ac:dyDescent="0.25" r="1034" customHeight="1" ht="18.75">
      <c r="A1034" s="1" t="s">
        <v>479</v>
      </c>
      <c r="B1034" s="1" t="s">
        <v>66</v>
      </c>
      <c r="C1034" s="23">
        <f>XLOOKUP(B1034,'planificação'!A:A,'planificação'!B:B,"")</f>
      </c>
      <c r="D1034" s="11"/>
      <c r="E1034" s="3">
        <v>45533.82100694445</v>
      </c>
      <c r="F1034" s="4">
        <v>17</v>
      </c>
    </row>
    <row x14ac:dyDescent="0.25" r="1035" customHeight="1" ht="18.75">
      <c r="A1035" s="1" t="s">
        <v>1642</v>
      </c>
      <c r="B1035" s="1" t="s">
        <v>306</v>
      </c>
      <c r="C1035" s="23">
        <f>XLOOKUP(B1035,'planificação'!A:A,'planificação'!B:B,"")</f>
      </c>
      <c r="D1035" s="11"/>
      <c r="E1035" s="3">
        <v>45593.82346064815</v>
      </c>
      <c r="F1035" s="4">
        <v>1</v>
      </c>
    </row>
    <row x14ac:dyDescent="0.25" r="1036" customHeight="1" ht="18.75">
      <c r="A1036" s="1" t="s">
        <v>1245</v>
      </c>
      <c r="B1036" s="1" t="s">
        <v>306</v>
      </c>
      <c r="C1036" s="23">
        <f>XLOOKUP(B1036,'planificação'!A:A,'planificação'!B:B,"")</f>
      </c>
      <c r="D1036" s="11"/>
      <c r="E1036" s="3">
        <v>45579.50503472222</v>
      </c>
      <c r="F1036" s="4">
        <v>15</v>
      </c>
    </row>
    <row x14ac:dyDescent="0.25" r="1037" customHeight="1" ht="18.75">
      <c r="A1037" s="1" t="s">
        <v>527</v>
      </c>
      <c r="B1037" s="1" t="s">
        <v>288</v>
      </c>
      <c r="C1037" s="23">
        <f>XLOOKUP(B1037,'planificação'!A:A,'planificação'!B:B,"")</f>
      </c>
      <c r="D1037" s="11"/>
      <c r="E1037" s="3">
        <v>45512.51037037037</v>
      </c>
      <c r="F1037" s="4">
        <v>42</v>
      </c>
    </row>
    <row x14ac:dyDescent="0.25" r="1038" customHeight="1" ht="18.75">
      <c r="A1038" s="1" t="s">
        <v>1498</v>
      </c>
      <c r="B1038" s="1" t="s">
        <v>117</v>
      </c>
      <c r="C1038" s="23">
        <f>XLOOKUP(B1038,'planificação'!A:A,'planificação'!B:B,"")</f>
      </c>
      <c r="D1038" s="11"/>
      <c r="E1038" s="3">
        <v>45593.76173611111</v>
      </c>
      <c r="F1038" s="4">
        <v>12</v>
      </c>
    </row>
    <row x14ac:dyDescent="0.25" r="1039" customHeight="1" ht="18.75">
      <c r="A1039" s="1" t="s">
        <v>1579</v>
      </c>
      <c r="B1039" s="1" t="s">
        <v>273</v>
      </c>
      <c r="C1039" s="23">
        <f>XLOOKUP(B1039,'planificação'!A:A,'planificação'!B:B,"")</f>
      </c>
      <c r="D1039" s="11"/>
      <c r="E1039" s="3">
        <v>45539.99979166667</v>
      </c>
      <c r="F1039" s="4">
        <v>16</v>
      </c>
    </row>
    <row x14ac:dyDescent="0.25" r="1040" customHeight="1" ht="18.75">
      <c r="A1040" s="1" t="s">
        <v>1337</v>
      </c>
      <c r="B1040" s="1" t="s">
        <v>273</v>
      </c>
      <c r="C1040" s="23">
        <f>XLOOKUP(B1040,'planificação'!A:A,'planificação'!B:B,"")</f>
      </c>
      <c r="D1040" s="11"/>
      <c r="E1040" s="3">
        <v>45539.997407407405</v>
      </c>
      <c r="F1040" s="4">
        <v>25</v>
      </c>
    </row>
    <row x14ac:dyDescent="0.25" r="1041" customHeight="1" ht="18.75">
      <c r="A1041" s="1" t="s">
        <v>633</v>
      </c>
      <c r="B1041" s="1" t="s">
        <v>288</v>
      </c>
      <c r="C1041" s="23">
        <f>XLOOKUP(B1041,'planificação'!A:A,'planificação'!B:B,"")</f>
      </c>
      <c r="D1041" s="11"/>
      <c r="E1041" s="3">
        <v>45509.77009259259</v>
      </c>
      <c r="F1041" s="4">
        <v>50</v>
      </c>
    </row>
    <row x14ac:dyDescent="0.25" r="1042" customHeight="1" ht="18.75">
      <c r="A1042" s="1" t="s">
        <v>2847</v>
      </c>
      <c r="B1042" s="1" t="s">
        <v>306</v>
      </c>
      <c r="C1042" s="23">
        <f>XLOOKUP(B1042,'planificação'!A:A,'planificação'!B:B,"")</f>
      </c>
      <c r="D1042" s="11"/>
      <c r="E1042" s="3">
        <v>45588.75059027778</v>
      </c>
      <c r="F1042" s="4">
        <v>1</v>
      </c>
    </row>
    <row x14ac:dyDescent="0.25" r="1043" customHeight="1" ht="18.75">
      <c r="A1043" s="1" t="s">
        <v>605</v>
      </c>
      <c r="B1043" s="1" t="s">
        <v>150</v>
      </c>
      <c r="C1043" s="23">
        <f>XLOOKUP(B1043,'planificação'!A:A,'planificação'!B:B,"")</f>
      </c>
      <c r="D1043" s="11"/>
      <c r="E1043" s="3">
        <v>45573.65144675926</v>
      </c>
      <c r="F1043" s="4">
        <v>15</v>
      </c>
    </row>
    <row x14ac:dyDescent="0.25" r="1044" customHeight="1" ht="18.75">
      <c r="A1044" s="1" t="s">
        <v>607</v>
      </c>
      <c r="B1044" s="1" t="s">
        <v>66</v>
      </c>
      <c r="C1044" s="23">
        <f>XLOOKUP(B1044,'planificação'!A:A,'planificação'!B:B,"")</f>
      </c>
      <c r="D1044" s="11"/>
      <c r="E1044" s="3">
        <v>45110.778020833335</v>
      </c>
      <c r="F1044" s="4">
        <v>68</v>
      </c>
    </row>
    <row x14ac:dyDescent="0.25" r="1045" customHeight="1" ht="18.75">
      <c r="A1045" s="1" t="s">
        <v>1540</v>
      </c>
      <c r="B1045" s="1" t="s">
        <v>44</v>
      </c>
      <c r="C1045" s="23">
        <f>XLOOKUP(B1045,'planificação'!A:A,'planificação'!B:B,"")</f>
      </c>
      <c r="D1045" s="11"/>
      <c r="E1045" s="3">
        <v>45407.51179398148</v>
      </c>
      <c r="F1045" s="4">
        <v>101</v>
      </c>
    </row>
    <row x14ac:dyDescent="0.25" r="1046" customHeight="1" ht="18.75">
      <c r="A1046" s="1" t="s">
        <v>708</v>
      </c>
      <c r="B1046" s="1" t="s">
        <v>44</v>
      </c>
      <c r="C1046" s="23">
        <f>XLOOKUP(B1046,'planificação'!A:A,'planificação'!B:B,"")</f>
      </c>
      <c r="D1046" s="11"/>
      <c r="E1046" s="3">
        <v>45527.519166666665</v>
      </c>
      <c r="F1046" s="4">
        <v>67</v>
      </c>
    </row>
    <row x14ac:dyDescent="0.25" r="1047" customHeight="1" ht="18.75">
      <c r="A1047" s="1" t="s">
        <v>343</v>
      </c>
      <c r="B1047" s="1" t="s">
        <v>41</v>
      </c>
      <c r="C1047" s="23">
        <f>XLOOKUP(B1047,'planificação'!A:A,'planificação'!B:B,"")</f>
      </c>
      <c r="D1047" s="11"/>
      <c r="E1047" s="3">
        <v>45243.57696759259</v>
      </c>
      <c r="F1047" s="4">
        <v>150</v>
      </c>
    </row>
    <row x14ac:dyDescent="0.25" r="1048" customHeight="1" ht="18.75">
      <c r="A1048" s="1" t="s">
        <v>575</v>
      </c>
      <c r="B1048" s="1" t="s">
        <v>168</v>
      </c>
      <c r="C1048" s="23">
        <f>XLOOKUP(B1048,'planificação'!A:A,'planificação'!B:B,"")</f>
      </c>
      <c r="D1048" s="11"/>
      <c r="E1048" s="3">
        <v>45575.75648148148</v>
      </c>
      <c r="F1048" s="4">
        <v>13</v>
      </c>
    </row>
    <row x14ac:dyDescent="0.25" r="1049" customHeight="1" ht="18.75">
      <c r="A1049" s="1" t="s">
        <v>1146</v>
      </c>
      <c r="B1049" s="1" t="s">
        <v>311</v>
      </c>
      <c r="C1049" s="23">
        <f>XLOOKUP(B1049,'planificação'!A:A,'planificação'!B:B,"")</f>
      </c>
      <c r="D1049" s="11"/>
      <c r="E1049" s="3">
        <v>45559.828310185185</v>
      </c>
      <c r="F1049" s="4">
        <v>13</v>
      </c>
    </row>
    <row x14ac:dyDescent="0.25" r="1050" customHeight="1" ht="18.75">
      <c r="A1050" s="1" t="s">
        <v>447</v>
      </c>
      <c r="B1050" s="1" t="s">
        <v>108</v>
      </c>
      <c r="C1050" s="23">
        <f>XLOOKUP(B1050,'planificação'!A:A,'planificação'!B:B,"")</f>
      </c>
      <c r="D1050" s="3">
        <v>45539.54293981481</v>
      </c>
      <c r="E1050" s="3">
        <v>45462.00947916666</v>
      </c>
      <c r="F1050" s="4">
        <v>33</v>
      </c>
    </row>
    <row x14ac:dyDescent="0.25" r="1051" customHeight="1" ht="18.75">
      <c r="A1051" s="1" t="s">
        <v>2985</v>
      </c>
      <c r="B1051" s="1" t="s">
        <v>117</v>
      </c>
      <c r="C1051" s="23">
        <f>XLOOKUP(B1051,'planificação'!A:A,'planificação'!B:B,"")</f>
      </c>
      <c r="D1051" s="11"/>
      <c r="E1051" s="3">
        <v>45594.564884259256</v>
      </c>
      <c r="F1051" s="4">
        <v>3</v>
      </c>
    </row>
    <row x14ac:dyDescent="0.25" r="1052" customHeight="1" ht="18.75">
      <c r="A1052" s="1" t="s">
        <v>917</v>
      </c>
      <c r="B1052" s="1" t="s">
        <v>44</v>
      </c>
      <c r="C1052" s="23">
        <f>XLOOKUP(B1052,'planificação'!A:A,'planificação'!B:B,"")</f>
      </c>
      <c r="D1052" s="11"/>
      <c r="E1052" s="3">
        <v>45401.85555555556</v>
      </c>
      <c r="F1052" s="4">
        <v>75</v>
      </c>
    </row>
    <row x14ac:dyDescent="0.25" r="1053" customHeight="1" ht="18.75">
      <c r="A1053" s="1" t="s">
        <v>1299</v>
      </c>
      <c r="B1053" s="1" t="s">
        <v>273</v>
      </c>
      <c r="C1053" s="23">
        <f>XLOOKUP(B1053,'planificação'!A:A,'planificação'!B:B,"")</f>
      </c>
      <c r="D1053" s="11"/>
      <c r="E1053" s="3">
        <v>45540.00510416667</v>
      </c>
      <c r="F1053" s="4">
        <v>20</v>
      </c>
    </row>
    <row x14ac:dyDescent="0.25" r="1054" customHeight="1" ht="18.75">
      <c r="A1054" s="1" t="s">
        <v>709</v>
      </c>
      <c r="B1054" s="1" t="s">
        <v>117</v>
      </c>
      <c r="C1054" s="23">
        <f>XLOOKUP(B1054,'planificação'!A:A,'planificação'!B:B,"")</f>
      </c>
      <c r="D1054" s="11"/>
      <c r="E1054" s="3">
        <v>45567.52890046296</v>
      </c>
      <c r="F1054" s="4">
        <v>15</v>
      </c>
    </row>
    <row x14ac:dyDescent="0.25" r="1055" customHeight="1" ht="18.75">
      <c r="A1055" s="1" t="s">
        <v>702</v>
      </c>
      <c r="B1055" s="1" t="s">
        <v>108</v>
      </c>
      <c r="C1055" s="23">
        <f>XLOOKUP(B1055,'planificação'!A:A,'planificação'!B:B,"")</f>
      </c>
      <c r="D1055" s="11"/>
      <c r="E1055" s="3">
        <v>45476.71579861111</v>
      </c>
      <c r="F1055" s="4">
        <v>116</v>
      </c>
    </row>
    <row x14ac:dyDescent="0.25" r="1056" customHeight="1" ht="18.75">
      <c r="A1056" s="1" t="s">
        <v>1678</v>
      </c>
      <c r="B1056" s="1" t="s">
        <v>273</v>
      </c>
      <c r="C1056" s="23">
        <f>XLOOKUP(B1056,'planificação'!A:A,'planificação'!B:B,"")</f>
      </c>
      <c r="D1056" s="11"/>
      <c r="E1056" s="3">
        <v>45540.00377314815</v>
      </c>
      <c r="F1056" s="4">
        <v>5</v>
      </c>
    </row>
    <row x14ac:dyDescent="0.25" r="1057" customHeight="1" ht="18.75">
      <c r="A1057" s="1" t="s">
        <v>1532</v>
      </c>
      <c r="B1057" s="1" t="s">
        <v>311</v>
      </c>
      <c r="C1057" s="23">
        <f>XLOOKUP(B1057,'planificação'!A:A,'planificação'!B:B,"")</f>
      </c>
      <c r="D1057" s="11"/>
      <c r="E1057" s="3">
        <v>45566.895902777775</v>
      </c>
      <c r="F1057" s="4">
        <v>16</v>
      </c>
    </row>
    <row x14ac:dyDescent="0.25" r="1058" customHeight="1" ht="18.75">
      <c r="A1058" s="1" t="s">
        <v>604</v>
      </c>
      <c r="B1058" s="1" t="s">
        <v>306</v>
      </c>
      <c r="C1058" s="23">
        <f>XLOOKUP(B1058,'planificação'!A:A,'planificação'!B:B,"")</f>
      </c>
      <c r="D1058" s="11"/>
      <c r="E1058" s="3">
        <v>45581.02445601852</v>
      </c>
      <c r="F1058" s="4">
        <v>17</v>
      </c>
    </row>
    <row x14ac:dyDescent="0.25" r="1059" customHeight="1" ht="18.75">
      <c r="A1059" s="1" t="s">
        <v>721</v>
      </c>
      <c r="B1059" s="1" t="s">
        <v>44</v>
      </c>
      <c r="C1059" s="23">
        <f>XLOOKUP(B1059,'planificação'!A:A,'planificação'!B:B,"")</f>
      </c>
      <c r="D1059" s="11"/>
      <c r="E1059" s="3">
        <v>45156.756261574075</v>
      </c>
      <c r="F1059" s="4">
        <v>21</v>
      </c>
    </row>
    <row x14ac:dyDescent="0.25" r="1060" customHeight="1" ht="18.75">
      <c r="A1060" s="1" t="s">
        <v>553</v>
      </c>
      <c r="B1060" s="1" t="s">
        <v>44</v>
      </c>
      <c r="C1060" s="23">
        <f>XLOOKUP(B1060,'planificação'!A:A,'planificação'!B:B,"")</f>
      </c>
      <c r="D1060" s="11"/>
      <c r="E1060" s="3">
        <v>45391.6505787037</v>
      </c>
      <c r="F1060" s="4">
        <v>23</v>
      </c>
    </row>
    <row x14ac:dyDescent="0.25" r="1061" customHeight="1" ht="18.75">
      <c r="A1061" s="1" t="s">
        <v>670</v>
      </c>
      <c r="B1061" s="1" t="s">
        <v>108</v>
      </c>
      <c r="C1061" s="23">
        <f>XLOOKUP(B1061,'planificação'!A:A,'planificação'!B:B,"")</f>
      </c>
      <c r="D1061" s="11"/>
      <c r="E1061" s="3">
        <v>45462.8503125</v>
      </c>
      <c r="F1061" s="4">
        <v>79</v>
      </c>
    </row>
    <row x14ac:dyDescent="0.25" r="1062" customHeight="1" ht="18.75">
      <c r="A1062" s="1" t="s">
        <v>520</v>
      </c>
      <c r="B1062" s="1" t="s">
        <v>288</v>
      </c>
      <c r="C1062" s="23">
        <f>XLOOKUP(B1062,'planificação'!A:A,'planificação'!B:B,"")</f>
      </c>
      <c r="D1062" s="11"/>
      <c r="E1062" s="3">
        <v>45239.853993055556</v>
      </c>
      <c r="F1062" s="4">
        <v>85</v>
      </c>
    </row>
    <row x14ac:dyDescent="0.25" r="1063" customHeight="1" ht="18.75">
      <c r="A1063" s="1" t="s">
        <v>1437</v>
      </c>
      <c r="B1063" s="1" t="s">
        <v>306</v>
      </c>
      <c r="C1063" s="23">
        <f>XLOOKUP(B1063,'planificação'!A:A,'planificação'!B:B,"")</f>
      </c>
      <c r="D1063" s="11"/>
      <c r="E1063" s="3">
        <v>45545.79530092593</v>
      </c>
      <c r="F1063" s="4">
        <v>39</v>
      </c>
    </row>
    <row x14ac:dyDescent="0.25" r="1064" customHeight="1" ht="18.75">
      <c r="A1064" s="1" t="s">
        <v>351</v>
      </c>
      <c r="B1064" s="1" t="s">
        <v>66</v>
      </c>
      <c r="C1064" s="23">
        <f>XLOOKUP(B1064,'planificação'!A:A,'planificação'!B:B,"")</f>
      </c>
      <c r="D1064" s="11"/>
      <c r="E1064" s="3">
        <v>45469.58739583333</v>
      </c>
      <c r="F1064" s="4">
        <v>23</v>
      </c>
    </row>
    <row x14ac:dyDescent="0.25" r="1065" customHeight="1" ht="18.75">
      <c r="A1065" s="1" t="s">
        <v>880</v>
      </c>
      <c r="B1065" s="1" t="s">
        <v>44</v>
      </c>
      <c r="C1065" s="23">
        <f>XLOOKUP(B1065,'planificação'!A:A,'planificação'!B:B,"")</f>
      </c>
      <c r="D1065" s="11"/>
      <c r="E1065" s="3">
        <v>45566.91488425926</v>
      </c>
      <c r="F1065" s="4">
        <v>9</v>
      </c>
    </row>
    <row x14ac:dyDescent="0.25" r="1066" customHeight="1" ht="18.75">
      <c r="A1066" s="1" t="s">
        <v>455</v>
      </c>
      <c r="B1066" s="1" t="s">
        <v>273</v>
      </c>
      <c r="C1066" s="23">
        <f>XLOOKUP(B1066,'planificação'!A:A,'planificação'!B:B,"")</f>
      </c>
      <c r="D1066" s="11"/>
      <c r="E1066" s="3">
        <v>45183.73164351852</v>
      </c>
      <c r="F1066" s="4">
        <v>656</v>
      </c>
    </row>
    <row x14ac:dyDescent="0.25" r="1067" customHeight="1" ht="18.75">
      <c r="A1067" s="1" t="s">
        <v>1507</v>
      </c>
      <c r="B1067" s="1" t="s">
        <v>117</v>
      </c>
      <c r="C1067" s="23">
        <f>XLOOKUP(B1067,'planificação'!A:A,'planificação'!B:B,"")</f>
      </c>
      <c r="D1067" s="11"/>
      <c r="E1067" s="3">
        <v>45581.698541666665</v>
      </c>
      <c r="F1067" s="4">
        <v>15</v>
      </c>
    </row>
    <row x14ac:dyDescent="0.25" r="1068" customHeight="1" ht="18.75">
      <c r="A1068" s="1" t="s">
        <v>568</v>
      </c>
      <c r="B1068" s="1" t="s">
        <v>288</v>
      </c>
      <c r="C1068" s="23">
        <f>XLOOKUP(B1068,'planificação'!A:A,'planificação'!B:B,"")</f>
      </c>
      <c r="D1068" s="11"/>
      <c r="E1068" s="3">
        <v>45533.62138888889</v>
      </c>
      <c r="F1068" s="4">
        <v>11</v>
      </c>
    </row>
    <row x14ac:dyDescent="0.25" r="1069" customHeight="1" ht="18.75">
      <c r="A1069" s="1" t="s">
        <v>840</v>
      </c>
      <c r="B1069" s="1" t="s">
        <v>273</v>
      </c>
      <c r="C1069" s="23">
        <f>XLOOKUP(B1069,'planificação'!A:A,'planificação'!B:B,"")</f>
      </c>
      <c r="D1069" s="11"/>
      <c r="E1069" s="3">
        <v>45541.91190972222</v>
      </c>
      <c r="F1069" s="4">
        <v>22</v>
      </c>
    </row>
    <row x14ac:dyDescent="0.25" r="1070" customHeight="1" ht="18.75">
      <c r="A1070" s="1" t="s">
        <v>791</v>
      </c>
      <c r="B1070" s="1" t="s">
        <v>273</v>
      </c>
      <c r="C1070" s="23">
        <f>XLOOKUP(B1070,'planificação'!A:A,'planificação'!B:B,"")</f>
      </c>
      <c r="D1070" s="11"/>
      <c r="E1070" s="3">
        <v>45540.00019675926</v>
      </c>
      <c r="F1070" s="4">
        <v>9</v>
      </c>
    </row>
    <row x14ac:dyDescent="0.25" r="1071" customHeight="1" ht="18.75">
      <c r="A1071" s="1" t="s">
        <v>478</v>
      </c>
      <c r="B1071" s="1" t="s">
        <v>41</v>
      </c>
      <c r="C1071" s="23">
        <f>XLOOKUP(B1071,'planificação'!A:A,'planificação'!B:B,"")</f>
      </c>
      <c r="D1071" s="11"/>
      <c r="E1071" s="3">
        <v>45370.87641203704</v>
      </c>
      <c r="F1071" s="4">
        <v>22</v>
      </c>
    </row>
    <row x14ac:dyDescent="0.25" r="1072" customHeight="1" ht="18.75">
      <c r="A1072" s="1" t="s">
        <v>787</v>
      </c>
      <c r="B1072" s="1" t="s">
        <v>273</v>
      </c>
      <c r="C1072" s="23">
        <f>XLOOKUP(B1072,'planificação'!A:A,'planificação'!B:B,"")</f>
      </c>
      <c r="D1072" s="11"/>
      <c r="E1072" s="3">
        <v>45540.01153935185</v>
      </c>
      <c r="F1072" s="4">
        <v>77</v>
      </c>
    </row>
    <row x14ac:dyDescent="0.25" r="1073" customHeight="1" ht="18.75">
      <c r="A1073" s="1" t="s">
        <v>692</v>
      </c>
      <c r="B1073" s="1" t="s">
        <v>273</v>
      </c>
      <c r="C1073" s="23">
        <f>XLOOKUP(B1073,'planificação'!A:A,'planificação'!B:B,"")</f>
      </c>
      <c r="D1073" s="11"/>
      <c r="E1073" s="3">
        <v>45344.547418981485</v>
      </c>
      <c r="F1073" s="4">
        <v>120</v>
      </c>
    </row>
    <row x14ac:dyDescent="0.25" r="1074" customHeight="1" ht="18.75">
      <c r="A1074" s="1" t="s">
        <v>1053</v>
      </c>
      <c r="B1074" s="1" t="s">
        <v>273</v>
      </c>
      <c r="C1074" s="23">
        <f>XLOOKUP(B1074,'planificação'!A:A,'planificação'!B:B,"")</f>
      </c>
      <c r="D1074" s="11"/>
      <c r="E1074" s="3">
        <v>45541.91804398148</v>
      </c>
      <c r="F1074" s="4">
        <v>25</v>
      </c>
    </row>
    <row x14ac:dyDescent="0.25" r="1075" customHeight="1" ht="18.75">
      <c r="A1075" s="1" t="s">
        <v>4533</v>
      </c>
      <c r="B1075" s="1" t="s">
        <v>273</v>
      </c>
      <c r="C1075" s="23">
        <f>XLOOKUP(B1075,'planificação'!A:A,'planificação'!B:B,"")</f>
      </c>
      <c r="D1075" s="11"/>
      <c r="E1075" s="3">
        <v>45541.694074074076</v>
      </c>
      <c r="F1075" s="4">
        <v>6</v>
      </c>
    </row>
    <row x14ac:dyDescent="0.25" r="1076" customHeight="1" ht="18.75">
      <c r="A1076" s="1" t="s">
        <v>586</v>
      </c>
      <c r="B1076" s="1" t="s">
        <v>311</v>
      </c>
      <c r="C1076" s="23">
        <f>XLOOKUP(B1076,'planificação'!A:A,'planificação'!B:B,"")</f>
      </c>
      <c r="D1076" s="11"/>
      <c r="E1076" s="3">
        <v>45574.839270833334</v>
      </c>
      <c r="F1076" s="4">
        <v>3</v>
      </c>
    </row>
    <row x14ac:dyDescent="0.25" r="1077" customHeight="1" ht="18.75">
      <c r="A1077" s="1" t="s">
        <v>834</v>
      </c>
      <c r="B1077" s="1" t="s">
        <v>288</v>
      </c>
      <c r="C1077" s="23">
        <f>XLOOKUP(B1077,'planificação'!A:A,'planificação'!B:B,"")</f>
      </c>
      <c r="D1077" s="11"/>
      <c r="E1077" s="3">
        <v>45511.52092592593</v>
      </c>
      <c r="F1077" s="4">
        <v>16</v>
      </c>
    </row>
    <row x14ac:dyDescent="0.25" r="1078" customHeight="1" ht="18.75">
      <c r="A1078" s="1" t="s">
        <v>1663</v>
      </c>
      <c r="B1078" s="1" t="s">
        <v>273</v>
      </c>
      <c r="C1078" s="23">
        <f>XLOOKUP(B1078,'planificação'!A:A,'planificação'!B:B,"")</f>
      </c>
      <c r="D1078" s="11"/>
      <c r="E1078" s="3">
        <v>45540.006527777776</v>
      </c>
      <c r="F1078" s="4">
        <v>20</v>
      </c>
    </row>
    <row x14ac:dyDescent="0.25" r="1079" customHeight="1" ht="18.75">
      <c r="A1079" s="1" t="s">
        <v>987</v>
      </c>
      <c r="B1079" s="1" t="s">
        <v>44</v>
      </c>
      <c r="C1079" s="23">
        <f>XLOOKUP(B1079,'planificação'!A:A,'planificação'!B:B,"")</f>
      </c>
      <c r="D1079" s="3">
        <v>45525.69951388889</v>
      </c>
      <c r="E1079" s="3">
        <v>45457.62092592593</v>
      </c>
      <c r="F1079" s="4">
        <v>23</v>
      </c>
    </row>
    <row x14ac:dyDescent="0.25" r="1080" customHeight="1" ht="18.75">
      <c r="A1080" s="1" t="s">
        <v>441</v>
      </c>
      <c r="B1080" s="1" t="s">
        <v>41</v>
      </c>
      <c r="C1080" s="23">
        <f>XLOOKUP(B1080,'planificação'!A:A,'planificação'!B:B,"")</f>
      </c>
      <c r="D1080" s="11"/>
      <c r="E1080" s="3">
        <v>45309.73189814815</v>
      </c>
      <c r="F1080" s="4">
        <v>76</v>
      </c>
    </row>
    <row x14ac:dyDescent="0.25" r="1081" customHeight="1" ht="18.75">
      <c r="A1081" s="1" t="s">
        <v>468</v>
      </c>
      <c r="B1081" s="1" t="s">
        <v>41</v>
      </c>
      <c r="C1081" s="23">
        <f>XLOOKUP(B1081,'planificação'!A:A,'planificação'!B:B,"")</f>
      </c>
      <c r="D1081" s="11"/>
      <c r="E1081" s="3">
        <v>45359.86519675926</v>
      </c>
      <c r="F1081" s="4">
        <v>33</v>
      </c>
    </row>
    <row x14ac:dyDescent="0.25" r="1082" customHeight="1" ht="18.75">
      <c r="A1082" s="1" t="s">
        <v>1081</v>
      </c>
      <c r="B1082" s="1" t="s">
        <v>273</v>
      </c>
      <c r="C1082" s="23">
        <f>XLOOKUP(B1082,'planificação'!A:A,'planificação'!B:B,"")</f>
      </c>
      <c r="D1082" s="11"/>
      <c r="E1082" s="3">
        <v>45540.83153935185</v>
      </c>
      <c r="F1082" s="4">
        <v>28</v>
      </c>
    </row>
    <row x14ac:dyDescent="0.25" r="1083" customHeight="1" ht="18.75">
      <c r="A1083" s="1" t="s">
        <v>1417</v>
      </c>
      <c r="B1083" s="1" t="s">
        <v>44</v>
      </c>
      <c r="C1083" s="23">
        <f>XLOOKUP(B1083,'planificação'!A:A,'planificação'!B:B,"")</f>
      </c>
      <c r="D1083" s="11"/>
      <c r="E1083" s="3">
        <v>45590.59471064815</v>
      </c>
      <c r="F1083" s="4">
        <v>7</v>
      </c>
    </row>
    <row x14ac:dyDescent="0.25" r="1084" customHeight="1" ht="18.75">
      <c r="A1084" s="1" t="s">
        <v>4534</v>
      </c>
      <c r="B1084" s="1" t="s">
        <v>288</v>
      </c>
      <c r="C1084" s="23">
        <f>XLOOKUP(B1084,'planificação'!A:A,'planificação'!B:B,"")</f>
      </c>
      <c r="D1084" s="11"/>
      <c r="E1084" s="3">
        <v>45473.63868055555</v>
      </c>
      <c r="F1084" s="4">
        <v>1</v>
      </c>
    </row>
    <row x14ac:dyDescent="0.25" r="1085" customHeight="1" ht="18.75">
      <c r="A1085" s="1" t="s">
        <v>780</v>
      </c>
      <c r="B1085" s="1" t="s">
        <v>117</v>
      </c>
      <c r="C1085" s="23">
        <f>XLOOKUP(B1085,'planificação'!A:A,'planificação'!B:B,"")</f>
      </c>
      <c r="D1085" s="11"/>
      <c r="E1085" s="3">
        <v>45582.59984953704</v>
      </c>
      <c r="F1085" s="4">
        <v>12</v>
      </c>
    </row>
    <row x14ac:dyDescent="0.25" r="1086" customHeight="1" ht="18.75">
      <c r="A1086" s="1" t="s">
        <v>1500</v>
      </c>
      <c r="B1086" s="1" t="s">
        <v>273</v>
      </c>
      <c r="C1086" s="23">
        <f>XLOOKUP(B1086,'planificação'!A:A,'planificação'!B:B,"")</f>
      </c>
      <c r="D1086" s="11"/>
      <c r="E1086" s="3">
        <v>45541.904016203705</v>
      </c>
      <c r="F1086" s="4">
        <v>4</v>
      </c>
    </row>
    <row x14ac:dyDescent="0.25" r="1087" customHeight="1" ht="18.75">
      <c r="A1087" s="1" t="s">
        <v>518</v>
      </c>
      <c r="B1087" s="1" t="s">
        <v>306</v>
      </c>
      <c r="C1087" s="23">
        <f>XLOOKUP(B1087,'planificação'!A:A,'planificação'!B:B,"")</f>
      </c>
      <c r="D1087" s="11"/>
      <c r="E1087" s="3">
        <v>45582.67376157407</v>
      </c>
      <c r="F1087" s="4">
        <v>1</v>
      </c>
    </row>
    <row x14ac:dyDescent="0.25" r="1088" customHeight="1" ht="18.75">
      <c r="A1088" s="1" t="s">
        <v>777</v>
      </c>
      <c r="B1088" s="1" t="s">
        <v>44</v>
      </c>
      <c r="C1088" s="23">
        <f>XLOOKUP(B1088,'planificação'!A:A,'planificação'!B:B,"")</f>
      </c>
      <c r="D1088" s="11"/>
      <c r="E1088" s="3">
        <v>45343.731203703705</v>
      </c>
      <c r="F1088" s="4">
        <v>367</v>
      </c>
    </row>
    <row x14ac:dyDescent="0.25" r="1089" customHeight="1" ht="18.75">
      <c r="A1089" s="1" t="s">
        <v>771</v>
      </c>
      <c r="B1089" s="1" t="s">
        <v>311</v>
      </c>
      <c r="C1089" s="23">
        <f>XLOOKUP(B1089,'planificação'!A:A,'planificação'!B:B,"")</f>
      </c>
      <c r="D1089" s="11"/>
      <c r="E1089" s="3">
        <v>45573.70892361111</v>
      </c>
      <c r="F1089" s="4">
        <v>15</v>
      </c>
    </row>
    <row x14ac:dyDescent="0.25" r="1090" customHeight="1" ht="18.75">
      <c r="A1090" s="1" t="s">
        <v>454</v>
      </c>
      <c r="B1090" s="1" t="s">
        <v>273</v>
      </c>
      <c r="C1090" s="23">
        <f>XLOOKUP(B1090,'planificação'!A:A,'planificação'!B:B,"")</f>
      </c>
      <c r="D1090" s="3">
        <v>45510.72304398148</v>
      </c>
      <c r="E1090" s="3">
        <v>45461.557118055556</v>
      </c>
      <c r="F1090" s="4">
        <v>19</v>
      </c>
    </row>
    <row x14ac:dyDescent="0.25" r="1091" customHeight="1" ht="18.75">
      <c r="A1091" s="1" t="s">
        <v>822</v>
      </c>
      <c r="B1091" s="1" t="s">
        <v>44</v>
      </c>
      <c r="C1091" s="23">
        <f>XLOOKUP(B1091,'planificação'!A:A,'planificação'!B:B,"")</f>
      </c>
      <c r="D1091" s="3">
        <v>45594.60356481482</v>
      </c>
      <c r="E1091" s="3">
        <v>45527.7547337963</v>
      </c>
      <c r="F1091" s="4">
        <v>50</v>
      </c>
    </row>
    <row x14ac:dyDescent="0.25" r="1092" customHeight="1" ht="18.75">
      <c r="A1092" s="1" t="s">
        <v>615</v>
      </c>
      <c r="B1092" s="1" t="s">
        <v>288</v>
      </c>
      <c r="C1092" s="23">
        <f>XLOOKUP(B1092,'planificação'!A:A,'planificação'!B:B,"")</f>
      </c>
      <c r="D1092" s="11"/>
      <c r="E1092" s="3">
        <v>45531.47210648148</v>
      </c>
      <c r="F1092" s="4">
        <v>40</v>
      </c>
    </row>
    <row x14ac:dyDescent="0.25" r="1093" customHeight="1" ht="18.75">
      <c r="A1093" s="1" t="s">
        <v>1662</v>
      </c>
      <c r="B1093" s="1" t="s">
        <v>273</v>
      </c>
      <c r="C1093" s="23">
        <f>XLOOKUP(B1093,'planificação'!A:A,'planificação'!B:B,"")</f>
      </c>
      <c r="D1093" s="11"/>
      <c r="E1093" s="3">
        <v>45541.852222222224</v>
      </c>
      <c r="F1093" s="4">
        <v>18</v>
      </c>
    </row>
    <row x14ac:dyDescent="0.25" r="1094" customHeight="1" ht="18.75">
      <c r="A1094" s="1" t="s">
        <v>473</v>
      </c>
      <c r="B1094" s="1" t="s">
        <v>311</v>
      </c>
      <c r="C1094" s="23">
        <f>XLOOKUP(B1094,'planificação'!A:A,'planificação'!B:B,"")</f>
      </c>
      <c r="D1094" s="11"/>
      <c r="E1094" s="3">
        <v>45581.477476851855</v>
      </c>
      <c r="F1094" s="4">
        <v>22</v>
      </c>
    </row>
    <row x14ac:dyDescent="0.25" r="1095" customHeight="1" ht="18.75">
      <c r="A1095" s="1" t="s">
        <v>378</v>
      </c>
      <c r="B1095" s="1" t="s">
        <v>44</v>
      </c>
      <c r="C1095" s="23">
        <f>XLOOKUP(B1095,'planificação'!A:A,'planificação'!B:B,"")</f>
      </c>
      <c r="D1095" s="11"/>
      <c r="E1095" s="3">
        <v>45217.56649305556</v>
      </c>
      <c r="F1095" s="4">
        <v>260</v>
      </c>
    </row>
    <row x14ac:dyDescent="0.25" r="1096" customHeight="1" ht="18.75">
      <c r="A1096" s="1" t="s">
        <v>1000</v>
      </c>
      <c r="B1096" s="1" t="s">
        <v>273</v>
      </c>
      <c r="C1096" s="23">
        <f>XLOOKUP(B1096,'planificação'!A:A,'planificação'!B:B,"")</f>
      </c>
      <c r="D1096" s="11"/>
      <c r="E1096" s="3">
        <v>45540.00666666667</v>
      </c>
      <c r="F1096" s="4">
        <v>71</v>
      </c>
    </row>
    <row x14ac:dyDescent="0.25" r="1097" customHeight="1" ht="18.75">
      <c r="A1097" s="1" t="s">
        <v>471</v>
      </c>
      <c r="B1097" s="1" t="s">
        <v>44</v>
      </c>
      <c r="C1097" s="23">
        <f>XLOOKUP(B1097,'planificação'!A:A,'planificação'!B:B,"")</f>
      </c>
      <c r="D1097" s="3">
        <v>45467.5578125</v>
      </c>
      <c r="E1097" s="3">
        <v>45404.73855324074</v>
      </c>
      <c r="F1097" s="4">
        <v>2</v>
      </c>
    </row>
    <row x14ac:dyDescent="0.25" r="1098" customHeight="1" ht="18.75">
      <c r="A1098" s="1" t="s">
        <v>1553</v>
      </c>
      <c r="B1098" s="1" t="s">
        <v>311</v>
      </c>
      <c r="C1098" s="23">
        <f>XLOOKUP(B1098,'planificação'!A:A,'planificação'!B:B,"")</f>
      </c>
      <c r="D1098" s="11"/>
      <c r="E1098" s="3">
        <v>45589.861655092594</v>
      </c>
      <c r="F1098" s="4">
        <v>1</v>
      </c>
    </row>
    <row x14ac:dyDescent="0.25" r="1099" customHeight="1" ht="18.75">
      <c r="A1099" s="1" t="s">
        <v>1216</v>
      </c>
      <c r="B1099" s="1" t="s">
        <v>108</v>
      </c>
      <c r="C1099" s="23">
        <f>XLOOKUP(B1099,'planificação'!A:A,'planificação'!B:B,"")</f>
      </c>
      <c r="D1099" s="11"/>
      <c r="E1099" s="3">
        <v>45389.8953125</v>
      </c>
      <c r="F1099" s="4">
        <v>61</v>
      </c>
    </row>
    <row x14ac:dyDescent="0.25" r="1100" customHeight="1" ht="18.75">
      <c r="A1100" s="1" t="s">
        <v>581</v>
      </c>
      <c r="B1100" s="1" t="s">
        <v>41</v>
      </c>
      <c r="C1100" s="23">
        <f>XLOOKUP(B1100,'planificação'!A:A,'planificação'!B:B,"")</f>
      </c>
      <c r="D1100" s="11"/>
      <c r="E1100" s="3">
        <v>45212.50938657407</v>
      </c>
      <c r="F1100" s="4">
        <v>53</v>
      </c>
    </row>
    <row x14ac:dyDescent="0.25" r="1101" customHeight="1" ht="18.75">
      <c r="A1101" s="1" t="s">
        <v>1244</v>
      </c>
      <c r="B1101" s="1" t="s">
        <v>306</v>
      </c>
      <c r="C1101" s="23">
        <f>XLOOKUP(B1101,'planificação'!A:A,'planificação'!B:B,"")</f>
      </c>
      <c r="D1101" s="11"/>
      <c r="E1101" s="3">
        <v>45560.748240740744</v>
      </c>
      <c r="F1101" s="4">
        <v>6</v>
      </c>
    </row>
    <row x14ac:dyDescent="0.25" r="1102" customHeight="1" ht="18.75">
      <c r="A1102" s="1" t="s">
        <v>650</v>
      </c>
      <c r="B1102" s="1" t="s">
        <v>44</v>
      </c>
      <c r="C1102" s="23">
        <f>XLOOKUP(B1102,'planificação'!A:A,'planificação'!B:B,"")</f>
      </c>
      <c r="D1102" s="11"/>
      <c r="E1102" s="3">
        <v>45168.81619212963</v>
      </c>
      <c r="F1102" s="4">
        <v>19</v>
      </c>
    </row>
    <row x14ac:dyDescent="0.25" r="1103" customHeight="1" ht="18.75">
      <c r="A1103" s="1" t="s">
        <v>563</v>
      </c>
      <c r="B1103" s="1" t="s">
        <v>273</v>
      </c>
      <c r="C1103" s="23">
        <f>XLOOKUP(B1103,'planificação'!A:A,'planificação'!B:B,"")</f>
      </c>
      <c r="D1103" s="3">
        <v>45582.70923611111</v>
      </c>
      <c r="E1103" s="3">
        <v>45540.00625</v>
      </c>
      <c r="F1103" s="4">
        <v>3</v>
      </c>
    </row>
    <row x14ac:dyDescent="0.25" r="1104" customHeight="1" ht="18.75">
      <c r="A1104" s="1" t="s">
        <v>382</v>
      </c>
      <c r="B1104" s="1" t="s">
        <v>108</v>
      </c>
      <c r="C1104" s="23">
        <f>XLOOKUP(B1104,'planificação'!A:A,'planificação'!B:B,"")</f>
      </c>
      <c r="D1104" s="11"/>
      <c r="E1104" s="3">
        <v>45462.799166666664</v>
      </c>
      <c r="F1104" s="4">
        <v>66</v>
      </c>
    </row>
    <row x14ac:dyDescent="0.25" r="1105" customHeight="1" ht="18.75">
      <c r="A1105" s="1" t="s">
        <v>596</v>
      </c>
      <c r="B1105" s="1" t="s">
        <v>44</v>
      </c>
      <c r="C1105" s="23">
        <f>XLOOKUP(B1105,'planificação'!A:A,'planificação'!B:B,"")</f>
      </c>
      <c r="D1105" s="11"/>
      <c r="E1105" s="3">
        <v>45567.559699074074</v>
      </c>
      <c r="F1105" s="4">
        <v>14</v>
      </c>
    </row>
    <row x14ac:dyDescent="0.25" r="1106" customHeight="1" ht="18.75">
      <c r="A1106" s="1" t="s">
        <v>3307</v>
      </c>
      <c r="B1106" s="1" t="s">
        <v>273</v>
      </c>
      <c r="C1106" s="23">
        <f>XLOOKUP(B1106,'planificação'!A:A,'planificação'!B:B,"")</f>
      </c>
      <c r="D1106" s="3">
        <v>45556.75582175926</v>
      </c>
      <c r="E1106" s="3">
        <v>45544.58777777778</v>
      </c>
      <c r="F1106" s="4">
        <v>4</v>
      </c>
    </row>
    <row x14ac:dyDescent="0.25" r="1107" customHeight="1" ht="18.75">
      <c r="A1107" s="1" t="s">
        <v>919</v>
      </c>
      <c r="B1107" s="1" t="s">
        <v>44</v>
      </c>
      <c r="C1107" s="23">
        <f>XLOOKUP(B1107,'planificação'!A:A,'planificação'!B:B,"")</f>
      </c>
      <c r="D1107" s="11"/>
      <c r="E1107" s="3">
        <v>45511.05903935185</v>
      </c>
      <c r="F1107" s="4">
        <v>70</v>
      </c>
    </row>
    <row x14ac:dyDescent="0.25" r="1108" customHeight="1" ht="18.75">
      <c r="A1108" s="1" t="s">
        <v>514</v>
      </c>
      <c r="B1108" s="1" t="s">
        <v>44</v>
      </c>
      <c r="C1108" s="23">
        <f>XLOOKUP(B1108,'planificação'!A:A,'planificação'!B:B,"")</f>
      </c>
      <c r="D1108" s="11"/>
      <c r="E1108" s="3">
        <v>45544.65253472222</v>
      </c>
      <c r="F1108" s="4">
        <v>13</v>
      </c>
    </row>
    <row x14ac:dyDescent="0.25" r="1109" customHeight="1" ht="18.75">
      <c r="A1109" s="1" t="s">
        <v>1524</v>
      </c>
      <c r="B1109" s="1" t="s">
        <v>273</v>
      </c>
      <c r="C1109" s="23">
        <f>XLOOKUP(B1109,'planificação'!A:A,'planificação'!B:B,"")</f>
      </c>
      <c r="D1109" s="11"/>
      <c r="E1109" s="3">
        <v>45551.57420138889</v>
      </c>
      <c r="F1109" s="4">
        <v>3</v>
      </c>
    </row>
    <row x14ac:dyDescent="0.25" r="1110" customHeight="1" ht="18.75">
      <c r="A1110" s="1" t="s">
        <v>1346</v>
      </c>
      <c r="B1110" s="1" t="s">
        <v>306</v>
      </c>
      <c r="C1110" s="23">
        <f>XLOOKUP(B1110,'planificação'!A:A,'planificação'!B:B,"")</f>
      </c>
      <c r="D1110" s="11"/>
      <c r="E1110" s="3">
        <v>45593.65053240741</v>
      </c>
      <c r="F1110" s="4">
        <v>2</v>
      </c>
    </row>
    <row x14ac:dyDescent="0.25" r="1111" customHeight="1" ht="18.75">
      <c r="A1111" s="1" t="s">
        <v>699</v>
      </c>
      <c r="B1111" s="1" t="s">
        <v>288</v>
      </c>
      <c r="C1111" s="23">
        <f>XLOOKUP(B1111,'planificação'!A:A,'planificação'!B:B,"")</f>
      </c>
      <c r="D1111" s="11"/>
      <c r="E1111" s="3">
        <v>45492.75141203704</v>
      </c>
      <c r="F1111" s="4">
        <v>60</v>
      </c>
    </row>
    <row x14ac:dyDescent="0.25" r="1112" customHeight="1" ht="18.75">
      <c r="A1112" s="1" t="s">
        <v>2867</v>
      </c>
      <c r="B1112" s="1" t="s">
        <v>306</v>
      </c>
      <c r="C1112" s="23">
        <f>XLOOKUP(B1112,'planificação'!A:A,'planificação'!B:B,"")</f>
      </c>
      <c r="D1112" s="11"/>
      <c r="E1112" s="3">
        <v>45585.71462962963</v>
      </c>
      <c r="F1112" s="4">
        <v>4</v>
      </c>
    </row>
    <row x14ac:dyDescent="0.25" r="1113" customHeight="1" ht="18.75">
      <c r="A1113" s="1" t="s">
        <v>823</v>
      </c>
      <c r="B1113" s="1" t="s">
        <v>150</v>
      </c>
      <c r="C1113" s="23">
        <f>XLOOKUP(B1113,'planificação'!A:A,'planificação'!B:B,"")</f>
      </c>
      <c r="D1113" s="11"/>
      <c r="E1113" s="3">
        <v>45582.792974537035</v>
      </c>
      <c r="F1113" s="4">
        <v>7</v>
      </c>
    </row>
    <row x14ac:dyDescent="0.25" r="1114" customHeight="1" ht="18.75">
      <c r="A1114" s="1" t="s">
        <v>359</v>
      </c>
      <c r="B1114" s="1" t="s">
        <v>41</v>
      </c>
      <c r="C1114" s="23">
        <f>XLOOKUP(B1114,'planificação'!A:A,'planificação'!B:B,"")</f>
      </c>
      <c r="D1114" s="11"/>
      <c r="E1114" s="3">
        <v>45397.86625</v>
      </c>
      <c r="F1114" s="4">
        <v>35</v>
      </c>
    </row>
    <row x14ac:dyDescent="0.25" r="1115" customHeight="1" ht="18.75">
      <c r="A1115" s="1" t="s">
        <v>623</v>
      </c>
      <c r="B1115" s="1" t="s">
        <v>41</v>
      </c>
      <c r="C1115" s="23">
        <f>XLOOKUP(B1115,'planificação'!A:A,'planificação'!B:B,"")</f>
      </c>
      <c r="D1115" s="11"/>
      <c r="E1115" s="3">
        <v>45272.62479166667</v>
      </c>
      <c r="F1115" s="4">
        <v>6</v>
      </c>
    </row>
    <row x14ac:dyDescent="0.25" r="1116" customHeight="1" ht="18.75">
      <c r="A1116" s="1" t="s">
        <v>595</v>
      </c>
      <c r="B1116" s="1" t="s">
        <v>288</v>
      </c>
      <c r="C1116" s="23">
        <f>XLOOKUP(B1116,'planificação'!A:A,'planificação'!B:B,"")</f>
      </c>
      <c r="D1116" s="11"/>
      <c r="E1116" s="3">
        <v>45449.70453703704</v>
      </c>
      <c r="F1116" s="4">
        <v>90</v>
      </c>
    </row>
    <row x14ac:dyDescent="0.25" r="1117" customHeight="1" ht="18.75">
      <c r="A1117" s="1" t="s">
        <v>646</v>
      </c>
      <c r="B1117" s="1" t="s">
        <v>108</v>
      </c>
      <c r="C1117" s="23">
        <f>XLOOKUP(B1117,'planificação'!A:A,'planificação'!B:B,"")</f>
      </c>
      <c r="D1117" s="11"/>
      <c r="E1117" s="3">
        <v>45520.764236111114</v>
      </c>
      <c r="F1117" s="4">
        <v>55</v>
      </c>
    </row>
    <row x14ac:dyDescent="0.25" r="1118" customHeight="1" ht="18.75">
      <c r="A1118" s="1" t="s">
        <v>486</v>
      </c>
      <c r="B1118" s="1" t="s">
        <v>273</v>
      </c>
      <c r="C1118" s="23">
        <f>XLOOKUP(B1118,'planificação'!A:A,'planificação'!B:B,"")</f>
      </c>
      <c r="D1118" s="11"/>
      <c r="E1118" s="3">
        <v>45547.712534722225</v>
      </c>
      <c r="F1118" s="4">
        <v>14</v>
      </c>
    </row>
    <row x14ac:dyDescent="0.25" r="1119" customHeight="1" ht="18.75">
      <c r="A1119" s="1" t="s">
        <v>1139</v>
      </c>
      <c r="B1119" s="1" t="s">
        <v>273</v>
      </c>
      <c r="C1119" s="23">
        <f>XLOOKUP(B1119,'planificação'!A:A,'planificação'!B:B,"")</f>
      </c>
      <c r="D1119" s="11"/>
      <c r="E1119" s="3">
        <v>45540.816782407404</v>
      </c>
      <c r="F1119" s="4">
        <v>6</v>
      </c>
    </row>
    <row x14ac:dyDescent="0.25" r="1120" customHeight="1" ht="18.75">
      <c r="A1120" s="1" t="s">
        <v>501</v>
      </c>
      <c r="B1120" s="1" t="s">
        <v>311</v>
      </c>
      <c r="C1120" s="23">
        <f>XLOOKUP(B1120,'planificação'!A:A,'planificação'!B:B,"")</f>
      </c>
      <c r="D1120" s="11"/>
      <c r="E1120" s="3">
        <v>45562.74070601852</v>
      </c>
      <c r="F1120" s="4">
        <v>12</v>
      </c>
    </row>
    <row x14ac:dyDescent="0.25" r="1121" customHeight="1" ht="18.75">
      <c r="A1121" s="1" t="s">
        <v>2599</v>
      </c>
      <c r="B1121" s="1" t="s">
        <v>306</v>
      </c>
      <c r="C1121" s="23">
        <f>XLOOKUP(B1121,'planificação'!A:A,'planificação'!B:B,"")</f>
      </c>
      <c r="D1121" s="11"/>
      <c r="E1121" s="3">
        <v>45575.46922453704</v>
      </c>
      <c r="F1121" s="4">
        <v>11</v>
      </c>
    </row>
    <row x14ac:dyDescent="0.25" r="1122" customHeight="1" ht="18.75">
      <c r="A1122" s="1" t="s">
        <v>354</v>
      </c>
      <c r="B1122" s="1" t="s">
        <v>273</v>
      </c>
      <c r="C1122" s="23">
        <f>XLOOKUP(B1122,'planificação'!A:A,'planificação'!B:B,"")</f>
      </c>
      <c r="D1122" s="11"/>
      <c r="E1122" s="3">
        <v>45541.544490740744</v>
      </c>
      <c r="F1122" s="4">
        <v>3</v>
      </c>
    </row>
    <row x14ac:dyDescent="0.25" r="1123" customHeight="1" ht="18.75">
      <c r="A1123" s="1" t="s">
        <v>472</v>
      </c>
      <c r="B1123" s="1" t="s">
        <v>41</v>
      </c>
      <c r="C1123" s="23">
        <f>XLOOKUP(B1123,'planificação'!A:A,'planificação'!B:B,"")</f>
      </c>
      <c r="D1123" s="11"/>
      <c r="E1123" s="3">
        <v>45546.71236111111</v>
      </c>
      <c r="F1123" s="4">
        <v>18</v>
      </c>
    </row>
    <row x14ac:dyDescent="0.25" r="1124" customHeight="1" ht="18.75">
      <c r="A1124" s="1" t="s">
        <v>1133</v>
      </c>
      <c r="B1124" s="1" t="s">
        <v>306</v>
      </c>
      <c r="C1124" s="23">
        <f>XLOOKUP(B1124,'planificação'!A:A,'planificação'!B:B,"")</f>
      </c>
      <c r="D1124" s="11"/>
      <c r="E1124" s="3">
        <v>45202.552569444444</v>
      </c>
      <c r="F1124" s="4">
        <v>132</v>
      </c>
    </row>
    <row x14ac:dyDescent="0.25" r="1125" customHeight="1" ht="18.75">
      <c r="A1125" s="1" t="s">
        <v>844</v>
      </c>
      <c r="B1125" s="1" t="s">
        <v>273</v>
      </c>
      <c r="C1125" s="23">
        <f>XLOOKUP(B1125,'planificação'!A:A,'planificação'!B:B,"")</f>
      </c>
      <c r="D1125" s="11"/>
      <c r="E1125" s="3">
        <v>45546.59878472222</v>
      </c>
      <c r="F1125" s="4">
        <v>63</v>
      </c>
    </row>
    <row x14ac:dyDescent="0.25" r="1126" customHeight="1" ht="18.75">
      <c r="A1126" s="1" t="s">
        <v>1626</v>
      </c>
      <c r="B1126" s="1" t="s">
        <v>273</v>
      </c>
      <c r="C1126" s="23">
        <f>XLOOKUP(B1126,'planificação'!A:A,'planificação'!B:B,"")</f>
      </c>
      <c r="D1126" s="11"/>
      <c r="E1126" s="3">
        <v>45540.64556712963</v>
      </c>
      <c r="F1126" s="4">
        <v>10</v>
      </c>
    </row>
    <row x14ac:dyDescent="0.25" r="1127" customHeight="1" ht="18.75">
      <c r="A1127" s="1" t="s">
        <v>1211</v>
      </c>
      <c r="B1127" s="1" t="s">
        <v>44</v>
      </c>
      <c r="C1127" s="23">
        <f>XLOOKUP(B1127,'planificação'!A:A,'planificação'!B:B,"")</f>
      </c>
      <c r="D1127" s="3">
        <v>45596.23328703704</v>
      </c>
      <c r="E1127" s="3">
        <v>45509.83290509259</v>
      </c>
      <c r="F1127" s="4">
        <v>9</v>
      </c>
    </row>
    <row x14ac:dyDescent="0.25" r="1128" customHeight="1" ht="18.75">
      <c r="A1128" s="1" t="s">
        <v>925</v>
      </c>
      <c r="B1128" s="1" t="s">
        <v>117</v>
      </c>
      <c r="C1128" s="23">
        <f>XLOOKUP(B1128,'planificação'!A:A,'planificação'!B:B,"")</f>
      </c>
      <c r="D1128" s="11"/>
      <c r="E1128" s="3">
        <v>45570.62862268519</v>
      </c>
      <c r="F1128" s="4">
        <v>17</v>
      </c>
    </row>
    <row x14ac:dyDescent="0.25" r="1129" customHeight="1" ht="18.75">
      <c r="A1129" s="1" t="s">
        <v>3302</v>
      </c>
      <c r="B1129" s="1" t="s">
        <v>273</v>
      </c>
      <c r="C1129" s="23">
        <f>XLOOKUP(B1129,'planificação'!A:A,'planificação'!B:B,"")</f>
      </c>
      <c r="D1129" s="11"/>
      <c r="E1129" s="3">
        <v>45540.5415162037</v>
      </c>
      <c r="F1129" s="4">
        <v>4</v>
      </c>
    </row>
    <row x14ac:dyDescent="0.25" r="1130" customHeight="1" ht="18.75">
      <c r="A1130" s="1" t="s">
        <v>868</v>
      </c>
      <c r="B1130" s="1" t="s">
        <v>311</v>
      </c>
      <c r="C1130" s="23">
        <f>XLOOKUP(B1130,'planificação'!A:A,'planificação'!B:B,"")</f>
      </c>
      <c r="D1130" s="11"/>
      <c r="E1130" s="3">
        <v>45574.65025462963</v>
      </c>
      <c r="F1130" s="4">
        <v>18</v>
      </c>
    </row>
    <row x14ac:dyDescent="0.25" r="1131" customHeight="1" ht="18.75">
      <c r="A1131" s="1" t="s">
        <v>674</v>
      </c>
      <c r="B1131" s="1" t="s">
        <v>66</v>
      </c>
      <c r="C1131" s="23">
        <f>XLOOKUP(B1131,'planificação'!A:A,'planificação'!B:B,"")</f>
      </c>
      <c r="D1131" s="11"/>
      <c r="E1131" s="3">
        <v>45526.97671296296</v>
      </c>
      <c r="F1131" s="4">
        <v>126</v>
      </c>
    </row>
    <row x14ac:dyDescent="0.25" r="1132" customHeight="1" ht="18.75">
      <c r="A1132" s="1" t="s">
        <v>366</v>
      </c>
      <c r="B1132" s="1" t="s">
        <v>288</v>
      </c>
      <c r="C1132" s="23">
        <f>XLOOKUP(B1132,'planificação'!A:A,'planificação'!B:B,"")</f>
      </c>
      <c r="D1132" s="3">
        <v>45558.866875</v>
      </c>
      <c r="E1132" s="3">
        <v>45225.825740740744</v>
      </c>
      <c r="F1132" s="4">
        <v>20</v>
      </c>
    </row>
    <row x14ac:dyDescent="0.25" r="1133" customHeight="1" ht="18.75">
      <c r="A1133" s="1" t="s">
        <v>659</v>
      </c>
      <c r="B1133" s="1" t="s">
        <v>117</v>
      </c>
      <c r="C1133" s="23">
        <f>XLOOKUP(B1133,'planificação'!A:A,'planificação'!B:B,"")</f>
      </c>
      <c r="D1133" s="11"/>
      <c r="E1133" s="3">
        <v>45579.780694444446</v>
      </c>
      <c r="F1133" s="4">
        <v>12</v>
      </c>
    </row>
    <row x14ac:dyDescent="0.25" r="1134" customHeight="1" ht="18.75">
      <c r="A1134" s="1" t="s">
        <v>561</v>
      </c>
      <c r="B1134" s="1" t="s">
        <v>44</v>
      </c>
      <c r="C1134" s="23">
        <f>XLOOKUP(B1134,'planificação'!A:A,'planificação'!B:B,"")</f>
      </c>
      <c r="D1134" s="11"/>
      <c r="E1134" s="3">
        <v>45540.91175925926</v>
      </c>
      <c r="F1134" s="4">
        <v>31</v>
      </c>
    </row>
    <row x14ac:dyDescent="0.25" r="1135" customHeight="1" ht="18.75">
      <c r="A1135" s="1" t="s">
        <v>408</v>
      </c>
      <c r="B1135" s="1" t="s">
        <v>288</v>
      </c>
      <c r="C1135" s="23">
        <f>XLOOKUP(B1135,'planificação'!A:A,'planificação'!B:B,"")</f>
      </c>
      <c r="D1135" s="3">
        <v>45547.51221064815</v>
      </c>
      <c r="E1135" s="3">
        <v>45414.799155092594</v>
      </c>
      <c r="F1135" s="4">
        <v>12</v>
      </c>
    </row>
    <row x14ac:dyDescent="0.25" r="1136" customHeight="1" ht="18.75">
      <c r="A1136" s="1" t="s">
        <v>424</v>
      </c>
      <c r="B1136" s="1" t="s">
        <v>41</v>
      </c>
      <c r="C1136" s="23">
        <f>XLOOKUP(B1136,'planificação'!A:A,'planificação'!B:B,"")</f>
      </c>
      <c r="D1136" s="11"/>
      <c r="E1136" s="3">
        <v>45421.58085648148</v>
      </c>
      <c r="F1136" s="4">
        <v>102</v>
      </c>
    </row>
    <row x14ac:dyDescent="0.25" r="1137" customHeight="1" ht="18.75">
      <c r="A1137" s="1" t="s">
        <v>1503</v>
      </c>
      <c r="B1137" s="1" t="s">
        <v>306</v>
      </c>
      <c r="C1137" s="23">
        <f>XLOOKUP(B1137,'planificação'!A:A,'planificação'!B:B,"")</f>
      </c>
      <c r="D1137" s="11"/>
      <c r="E1137" s="3">
        <v>45560.73516203704</v>
      </c>
      <c r="F1137" s="4">
        <v>11</v>
      </c>
    </row>
    <row x14ac:dyDescent="0.25" r="1138" customHeight="1" ht="18.75">
      <c r="A1138" s="1" t="s">
        <v>487</v>
      </c>
      <c r="B1138" s="1" t="s">
        <v>44</v>
      </c>
      <c r="C1138" s="23">
        <f>XLOOKUP(B1138,'planificação'!A:A,'planificação'!B:B,"")</f>
      </c>
      <c r="D1138" s="11"/>
      <c r="E1138" s="3">
        <v>45407.535219907404</v>
      </c>
      <c r="F1138" s="4">
        <v>82</v>
      </c>
    </row>
    <row x14ac:dyDescent="0.25" r="1139" customHeight="1" ht="18.75">
      <c r="A1139" s="1" t="s">
        <v>1123</v>
      </c>
      <c r="B1139" s="1" t="s">
        <v>117</v>
      </c>
      <c r="C1139" s="23">
        <f>XLOOKUP(B1139,'planificação'!A:A,'planificação'!B:B,"")</f>
      </c>
      <c r="D1139" s="11"/>
      <c r="E1139" s="3">
        <v>45580.53355324074</v>
      </c>
      <c r="F1139" s="4">
        <v>20</v>
      </c>
    </row>
    <row x14ac:dyDescent="0.25" r="1140" customHeight="1" ht="18.75">
      <c r="A1140" s="1" t="s">
        <v>1163</v>
      </c>
      <c r="B1140" s="1" t="s">
        <v>273</v>
      </c>
      <c r="C1140" s="23">
        <f>XLOOKUP(B1140,'planificação'!A:A,'planificação'!B:B,"")</f>
      </c>
      <c r="D1140" s="11"/>
      <c r="E1140" s="3">
        <v>45540.00662037037</v>
      </c>
      <c r="F1140" s="4">
        <v>47</v>
      </c>
    </row>
    <row x14ac:dyDescent="0.25" r="1141" customHeight="1" ht="18.75">
      <c r="A1141" s="1" t="s">
        <v>503</v>
      </c>
      <c r="B1141" s="1" t="s">
        <v>44</v>
      </c>
      <c r="C1141" s="23">
        <f>XLOOKUP(B1141,'planificação'!A:A,'planificação'!B:B,"")</f>
      </c>
      <c r="D1141" s="11"/>
      <c r="E1141" s="3">
        <v>45548.79457175926</v>
      </c>
      <c r="F1141" s="4">
        <v>4</v>
      </c>
    </row>
    <row x14ac:dyDescent="0.25" r="1142" customHeight="1" ht="18.75">
      <c r="A1142" s="1" t="s">
        <v>484</v>
      </c>
      <c r="B1142" s="1" t="s">
        <v>108</v>
      </c>
      <c r="C1142" s="23">
        <f>XLOOKUP(B1142,'planificação'!A:A,'planificação'!B:B,"")</f>
      </c>
      <c r="D1142" s="11"/>
      <c r="E1142" s="3">
        <v>45510.55519675926</v>
      </c>
      <c r="F1142" s="4">
        <v>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96"/>
  <sheetViews>
    <sheetView workbookViewId="0"/>
  </sheetViews>
  <sheetFormatPr defaultRowHeight="15" x14ac:dyDescent="0.25"/>
  <cols>
    <col min="1" max="1" style="8" width="13.576428571428572" customWidth="1" bestFit="1"/>
    <col min="2" max="2" style="7" width="13.576428571428572" customWidth="1" bestFit="1"/>
    <col min="3" max="3" style="7" width="13.576428571428572" customWidth="1" bestFit="1"/>
    <col min="4" max="4" style="7" width="13.576428571428572" customWidth="1" bestFit="1"/>
    <col min="5" max="5" style="8" width="13.576428571428572" customWidth="1" bestFit="1"/>
    <col min="6" max="6" style="7" width="13.576428571428572" customWidth="1" bestFit="1"/>
    <col min="7" max="7" style="7" width="13.576428571428572" customWidth="1" bestFit="1"/>
    <col min="8" max="8" style="7" width="13.576428571428572" customWidth="1" bestFit="1"/>
    <col min="9" max="9" style="20" width="13.576428571428572" customWidth="1" bestFit="1"/>
    <col min="10" max="10" style="7" width="13.576428571428572" customWidth="1" bestFit="1"/>
  </cols>
  <sheetData>
    <row x14ac:dyDescent="0.25" r="1" customHeight="1" ht="18.75">
      <c r="A1" s="2" t="s">
        <v>2806</v>
      </c>
      <c r="B1" s="1" t="s">
        <v>2807</v>
      </c>
      <c r="C1" s="1" t="s">
        <v>2808</v>
      </c>
      <c r="D1" s="1" t="s">
        <v>2809</v>
      </c>
      <c r="E1" s="2" t="s">
        <v>2810</v>
      </c>
      <c r="F1" s="1" t="s">
        <v>2811</v>
      </c>
      <c r="G1" s="1" t="s">
        <v>2519</v>
      </c>
      <c r="H1" s="1" t="s">
        <v>2812</v>
      </c>
      <c r="I1" s="2" t="s">
        <v>2813</v>
      </c>
      <c r="J1" s="1" t="s">
        <v>2814</v>
      </c>
    </row>
    <row x14ac:dyDescent="0.25" r="2" customHeight="1" ht="18.75">
      <c r="A2" s="4">
        <v>28563921991</v>
      </c>
      <c r="B2" s="1" t="s">
        <v>2815</v>
      </c>
      <c r="C2" s="1" t="s">
        <v>1714</v>
      </c>
      <c r="D2" s="1" t="s">
        <v>2816</v>
      </c>
      <c r="E2" s="4">
        <f>IF(D2="Não",0,1)</f>
      </c>
      <c r="F2" s="5"/>
      <c r="G2" s="5"/>
      <c r="H2" s="1" t="s">
        <v>2817</v>
      </c>
      <c r="I2" s="18"/>
      <c r="J2" s="5"/>
    </row>
    <row x14ac:dyDescent="0.25" r="3" customHeight="1" ht="18.75">
      <c r="A3" s="4">
        <v>28535643303</v>
      </c>
      <c r="B3" s="1" t="s">
        <v>2818</v>
      </c>
      <c r="C3" s="1" t="s">
        <v>2819</v>
      </c>
      <c r="D3" s="1" t="s">
        <v>2820</v>
      </c>
      <c r="E3" s="4">
        <f>IF(D3="Não",0,1)</f>
      </c>
      <c r="F3" s="5"/>
      <c r="G3" s="5"/>
      <c r="H3" s="1" t="s">
        <v>2817</v>
      </c>
      <c r="I3" s="18"/>
      <c r="J3" s="5"/>
    </row>
    <row x14ac:dyDescent="0.25" r="4" customHeight="1" ht="18.75">
      <c r="A4" s="4">
        <v>28532733328</v>
      </c>
      <c r="B4" s="1" t="s">
        <v>2821</v>
      </c>
      <c r="C4" s="1" t="s">
        <v>2822</v>
      </c>
      <c r="D4" s="1" t="s">
        <v>2820</v>
      </c>
      <c r="E4" s="4">
        <f>IF(D4="Não",0,1)</f>
      </c>
      <c r="F4" s="5"/>
      <c r="G4" s="5"/>
      <c r="H4" s="1" t="s">
        <v>2817</v>
      </c>
      <c r="I4" s="18"/>
      <c r="J4" s="5"/>
    </row>
    <row x14ac:dyDescent="0.25" r="5" customHeight="1" ht="18.75">
      <c r="A5" s="4">
        <v>28525110854</v>
      </c>
      <c r="B5" s="1" t="s">
        <v>2823</v>
      </c>
      <c r="C5" s="1" t="s">
        <v>1473</v>
      </c>
      <c r="D5" s="1" t="s">
        <v>2816</v>
      </c>
      <c r="E5" s="4">
        <f>IF(D5="Não",0,1)</f>
      </c>
      <c r="F5" s="5"/>
      <c r="G5" s="5"/>
      <c r="H5" s="1" t="s">
        <v>2817</v>
      </c>
      <c r="I5" s="18"/>
      <c r="J5" s="5"/>
    </row>
    <row x14ac:dyDescent="0.25" r="6" customHeight="1" ht="18.75">
      <c r="A6" s="4">
        <v>28520620108</v>
      </c>
      <c r="B6" s="1" t="s">
        <v>2824</v>
      </c>
      <c r="C6" s="1" t="s">
        <v>2825</v>
      </c>
      <c r="D6" s="1" t="s">
        <v>2820</v>
      </c>
      <c r="E6" s="4">
        <f>IF(D6="Não",0,1)</f>
      </c>
      <c r="F6" s="5"/>
      <c r="G6" s="5"/>
      <c r="H6" s="1" t="s">
        <v>2817</v>
      </c>
      <c r="I6" s="18"/>
      <c r="J6" s="5"/>
    </row>
    <row x14ac:dyDescent="0.25" r="7" customHeight="1" ht="18.75">
      <c r="A7" s="4">
        <v>28468943654</v>
      </c>
      <c r="B7" s="1" t="s">
        <v>2826</v>
      </c>
      <c r="C7" s="1" t="s">
        <v>1701</v>
      </c>
      <c r="D7" s="1" t="s">
        <v>2816</v>
      </c>
      <c r="E7" s="4">
        <f>IF(D7="Não",0,1)</f>
      </c>
      <c r="F7" s="5"/>
      <c r="G7" s="5"/>
      <c r="H7" s="1" t="s">
        <v>2817</v>
      </c>
      <c r="I7" s="18"/>
      <c r="J7" s="5"/>
    </row>
    <row x14ac:dyDescent="0.25" r="8" customHeight="1" ht="18.75">
      <c r="A8" s="4">
        <v>28460445718</v>
      </c>
      <c r="B8" s="1" t="s">
        <v>2827</v>
      </c>
      <c r="C8" s="1" t="s">
        <v>2828</v>
      </c>
      <c r="D8" s="1" t="s">
        <v>2816</v>
      </c>
      <c r="E8" s="4">
        <f>IF(D8="Não",0,1)</f>
      </c>
      <c r="F8" s="5"/>
      <c r="G8" s="5"/>
      <c r="H8" s="1" t="s">
        <v>2817</v>
      </c>
      <c r="I8" s="18"/>
      <c r="J8" s="5"/>
    </row>
    <row x14ac:dyDescent="0.25" r="9" customHeight="1" ht="18.75">
      <c r="A9" s="4">
        <v>28455366957</v>
      </c>
      <c r="B9" s="1" t="s">
        <v>2829</v>
      </c>
      <c r="C9" s="1" t="s">
        <v>1414</v>
      </c>
      <c r="D9" s="1" t="s">
        <v>2820</v>
      </c>
      <c r="E9" s="4">
        <f>IF(D9="Não",0,1)</f>
      </c>
      <c r="F9" s="5"/>
      <c r="G9" s="5"/>
      <c r="H9" s="1" t="s">
        <v>2817</v>
      </c>
      <c r="I9" s="18"/>
      <c r="J9" s="5"/>
    </row>
    <row x14ac:dyDescent="0.25" r="10" customHeight="1" ht="18.75">
      <c r="A10" s="4">
        <v>28447386694</v>
      </c>
      <c r="B10" s="1" t="s">
        <v>2830</v>
      </c>
      <c r="C10" s="1" t="s">
        <v>2831</v>
      </c>
      <c r="D10" s="1" t="s">
        <v>2820</v>
      </c>
      <c r="E10" s="4">
        <f>IF(D10="Não",0,1)</f>
      </c>
      <c r="F10" s="5"/>
      <c r="G10" s="5"/>
      <c r="H10" s="1" t="s">
        <v>2817</v>
      </c>
      <c r="I10" s="18"/>
      <c r="J10" s="5"/>
    </row>
    <row x14ac:dyDescent="0.25" r="11" customHeight="1" ht="18.75">
      <c r="A11" s="4">
        <v>28423680538</v>
      </c>
      <c r="B11" s="1" t="s">
        <v>2832</v>
      </c>
      <c r="C11" s="1" t="s">
        <v>1351</v>
      </c>
      <c r="D11" s="1" t="s">
        <v>2816</v>
      </c>
      <c r="E11" s="4">
        <f>IF(D11="Não",0,1)</f>
      </c>
      <c r="F11" s="5"/>
      <c r="G11" s="5"/>
      <c r="H11" s="1" t="s">
        <v>2817</v>
      </c>
      <c r="I11" s="18"/>
      <c r="J11" s="5"/>
    </row>
    <row x14ac:dyDescent="0.25" r="12" customHeight="1" ht="18.75">
      <c r="A12" s="4">
        <v>28423539204</v>
      </c>
      <c r="B12" s="1" t="s">
        <v>2833</v>
      </c>
      <c r="C12" s="1" t="s">
        <v>1346</v>
      </c>
      <c r="D12" s="1" t="s">
        <v>2820</v>
      </c>
      <c r="E12" s="4">
        <f>IF(D12="Não",0,1)</f>
      </c>
      <c r="F12" s="5"/>
      <c r="G12" s="5"/>
      <c r="H12" s="1" t="s">
        <v>2817</v>
      </c>
      <c r="I12" s="18"/>
      <c r="J12" s="5"/>
    </row>
    <row x14ac:dyDescent="0.25" r="13" customHeight="1" ht="18.75">
      <c r="A13" s="4">
        <v>28422617894</v>
      </c>
      <c r="B13" s="1" t="s">
        <v>2834</v>
      </c>
      <c r="C13" s="1" t="s">
        <v>1158</v>
      </c>
      <c r="D13" s="1" t="s">
        <v>2820</v>
      </c>
      <c r="E13" s="4">
        <f>IF(D13="Não",0,1)</f>
      </c>
      <c r="F13" s="5"/>
      <c r="G13" s="5"/>
      <c r="H13" s="1" t="s">
        <v>2817</v>
      </c>
      <c r="I13" s="18"/>
      <c r="J13" s="5"/>
    </row>
    <row x14ac:dyDescent="0.25" r="14" customHeight="1" ht="18.75">
      <c r="A14" s="4">
        <v>28422603388</v>
      </c>
      <c r="B14" s="1" t="s">
        <v>2835</v>
      </c>
      <c r="C14" s="1" t="s">
        <v>1683</v>
      </c>
      <c r="D14" s="1" t="s">
        <v>2816</v>
      </c>
      <c r="E14" s="4">
        <f>IF(D14="Não",0,1)</f>
      </c>
      <c r="F14" s="1" t="s">
        <v>2836</v>
      </c>
      <c r="G14" s="5"/>
      <c r="H14" s="1" t="s">
        <v>2817</v>
      </c>
      <c r="I14" s="4">
        <v>15813047225</v>
      </c>
      <c r="J14" s="5"/>
    </row>
    <row x14ac:dyDescent="0.25" r="15" customHeight="1" ht="18.75">
      <c r="A15" s="4">
        <v>28415068575</v>
      </c>
      <c r="B15" s="1" t="s">
        <v>2837</v>
      </c>
      <c r="C15" s="1" t="s">
        <v>2838</v>
      </c>
      <c r="D15" s="1" t="s">
        <v>2820</v>
      </c>
      <c r="E15" s="4">
        <f>IF(D15="Não",0,1)</f>
      </c>
      <c r="F15" s="5"/>
      <c r="G15" s="5"/>
      <c r="H15" s="1" t="s">
        <v>2817</v>
      </c>
      <c r="I15" s="18"/>
      <c r="J15" s="5"/>
    </row>
    <row x14ac:dyDescent="0.25" r="16" customHeight="1" ht="18.75">
      <c r="A16" s="4">
        <v>28356558475</v>
      </c>
      <c r="B16" s="1" t="s">
        <v>2839</v>
      </c>
      <c r="C16" s="1" t="s">
        <v>1417</v>
      </c>
      <c r="D16" s="1" t="s">
        <v>2820</v>
      </c>
      <c r="E16" s="4">
        <f>IF(D16="Não",0,1)</f>
      </c>
      <c r="F16" s="5"/>
      <c r="G16" s="5"/>
      <c r="H16" s="1" t="s">
        <v>2817</v>
      </c>
      <c r="I16" s="18"/>
      <c r="J16" s="5"/>
    </row>
    <row x14ac:dyDescent="0.25" r="17" customHeight="1" ht="18.75">
      <c r="A17" s="4">
        <v>28362550540</v>
      </c>
      <c r="B17" s="1" t="s">
        <v>2840</v>
      </c>
      <c r="C17" s="1" t="s">
        <v>2841</v>
      </c>
      <c r="D17" s="1" t="s">
        <v>2820</v>
      </c>
      <c r="E17" s="4">
        <f>IF(D17="Não",0,1)</f>
      </c>
      <c r="F17" s="5"/>
      <c r="G17" s="5"/>
      <c r="H17" s="1" t="s">
        <v>2817</v>
      </c>
      <c r="I17" s="18"/>
      <c r="J17" s="5"/>
    </row>
    <row x14ac:dyDescent="0.25" r="18" customHeight="1" ht="18.75">
      <c r="A18" s="4">
        <v>28340078005</v>
      </c>
      <c r="B18" s="1" t="s">
        <v>2842</v>
      </c>
      <c r="C18" s="1" t="s">
        <v>1598</v>
      </c>
      <c r="D18" s="1" t="s">
        <v>2820</v>
      </c>
      <c r="E18" s="4">
        <f>IF(D18="Não",0,1)</f>
      </c>
      <c r="F18" s="5"/>
      <c r="G18" s="5"/>
      <c r="H18" s="1" t="s">
        <v>2817</v>
      </c>
      <c r="I18" s="18"/>
      <c r="J18" s="5"/>
    </row>
    <row x14ac:dyDescent="0.25" r="19" customHeight="1" ht="18.75">
      <c r="A19" s="4">
        <v>28341978542</v>
      </c>
      <c r="B19" s="1" t="s">
        <v>2843</v>
      </c>
      <c r="C19" s="1" t="s">
        <v>1553</v>
      </c>
      <c r="D19" s="1" t="s">
        <v>2820</v>
      </c>
      <c r="E19" s="4">
        <f>IF(D19="Não",0,1)</f>
      </c>
      <c r="F19" s="5"/>
      <c r="G19" s="5"/>
      <c r="H19" s="1" t="s">
        <v>2817</v>
      </c>
      <c r="I19" s="18"/>
      <c r="J19" s="5"/>
    </row>
    <row x14ac:dyDescent="0.25" r="20" customHeight="1" ht="18.75">
      <c r="A20" s="4">
        <v>28319406208</v>
      </c>
      <c r="B20" s="1" t="s">
        <v>2844</v>
      </c>
      <c r="C20" s="1" t="s">
        <v>1693</v>
      </c>
      <c r="D20" s="1" t="s">
        <v>2816</v>
      </c>
      <c r="E20" s="4">
        <f>IF(D20="Não",0,1)</f>
      </c>
      <c r="F20" s="5"/>
      <c r="G20" s="5"/>
      <c r="H20" s="1" t="s">
        <v>2817</v>
      </c>
      <c r="I20" s="18"/>
      <c r="J20" s="5"/>
    </row>
    <row x14ac:dyDescent="0.25" r="21" customHeight="1" ht="18.75">
      <c r="A21" s="4">
        <v>28307959088</v>
      </c>
      <c r="B21" s="1" t="s">
        <v>2845</v>
      </c>
      <c r="C21" s="1" t="s">
        <v>1658</v>
      </c>
      <c r="D21" s="1" t="s">
        <v>2820</v>
      </c>
      <c r="E21" s="4">
        <f>IF(D21="Não",0,1)</f>
      </c>
      <c r="F21" s="5"/>
      <c r="G21" s="5"/>
      <c r="H21" s="1" t="s">
        <v>2817</v>
      </c>
      <c r="I21" s="18"/>
      <c r="J21" s="5"/>
    </row>
    <row x14ac:dyDescent="0.25" r="22" customHeight="1" ht="18.75">
      <c r="A22" s="4">
        <v>28307955279</v>
      </c>
      <c r="B22" s="1" t="s">
        <v>2846</v>
      </c>
      <c r="C22" s="1" t="s">
        <v>2847</v>
      </c>
      <c r="D22" s="1" t="s">
        <v>2820</v>
      </c>
      <c r="E22" s="4">
        <f>IF(D22="Não",0,1)</f>
      </c>
      <c r="F22" s="5"/>
      <c r="G22" s="5"/>
      <c r="H22" s="1" t="s">
        <v>2817</v>
      </c>
      <c r="I22" s="18"/>
      <c r="J22" s="5"/>
    </row>
    <row x14ac:dyDescent="0.25" r="23" customHeight="1" ht="18.75">
      <c r="A23" s="4">
        <v>28309074592</v>
      </c>
      <c r="B23" s="1" t="s">
        <v>2848</v>
      </c>
      <c r="C23" s="1" t="s">
        <v>1498</v>
      </c>
      <c r="D23" s="1" t="s">
        <v>2820</v>
      </c>
      <c r="E23" s="4">
        <f>IF(D23="Não",0,1)</f>
      </c>
      <c r="F23" s="5"/>
      <c r="G23" s="5"/>
      <c r="H23" s="1" t="s">
        <v>2817</v>
      </c>
      <c r="I23" s="18"/>
      <c r="J23" s="5"/>
    </row>
    <row x14ac:dyDescent="0.25" r="24" customHeight="1" ht="18.75">
      <c r="A24" s="4">
        <v>28302154404</v>
      </c>
      <c r="B24" s="1" t="s">
        <v>2849</v>
      </c>
      <c r="C24" s="1" t="s">
        <v>1583</v>
      </c>
      <c r="D24" s="1" t="s">
        <v>2820</v>
      </c>
      <c r="E24" s="4">
        <f>IF(D24="Não",0,1)</f>
      </c>
      <c r="F24" s="5"/>
      <c r="G24" s="5"/>
      <c r="H24" s="1" t="s">
        <v>2817</v>
      </c>
      <c r="I24" s="18"/>
      <c r="J24" s="5"/>
    </row>
    <row x14ac:dyDescent="0.25" r="25" customHeight="1" ht="18.75">
      <c r="A25" s="4">
        <v>28293669895</v>
      </c>
      <c r="B25" s="1" t="s">
        <v>2850</v>
      </c>
      <c r="C25" s="1" t="s">
        <v>800</v>
      </c>
      <c r="D25" s="1" t="s">
        <v>2820</v>
      </c>
      <c r="E25" s="4">
        <f>IF(D25="Não",0,1)</f>
      </c>
      <c r="F25" s="5"/>
      <c r="G25" s="5"/>
      <c r="H25" s="1" t="s">
        <v>2817</v>
      </c>
      <c r="I25" s="18"/>
      <c r="J25" s="5"/>
    </row>
    <row x14ac:dyDescent="0.25" r="26" customHeight="1" ht="18.75">
      <c r="A26" s="4">
        <v>28245136410</v>
      </c>
      <c r="B26" s="1" t="s">
        <v>2851</v>
      </c>
      <c r="C26" s="1" t="s">
        <v>1100</v>
      </c>
      <c r="D26" s="1" t="s">
        <v>2820</v>
      </c>
      <c r="E26" s="4">
        <f>IF(D26="Não",0,1)</f>
      </c>
      <c r="F26" s="1" t="s">
        <v>2852</v>
      </c>
      <c r="G26" s="5"/>
      <c r="H26" s="1" t="s">
        <v>2817</v>
      </c>
      <c r="I26" s="2" t="s">
        <v>2853</v>
      </c>
      <c r="J26" s="5"/>
    </row>
    <row x14ac:dyDescent="0.25" r="27" customHeight="1" ht="18.75">
      <c r="A27" s="4">
        <v>28243381135</v>
      </c>
      <c r="B27" s="1" t="s">
        <v>2854</v>
      </c>
      <c r="C27" s="1" t="s">
        <v>1420</v>
      </c>
      <c r="D27" s="1" t="s">
        <v>2816</v>
      </c>
      <c r="E27" s="4">
        <f>IF(D27="Não",0,1)</f>
      </c>
      <c r="F27" s="5"/>
      <c r="G27" s="5"/>
      <c r="H27" s="1" t="s">
        <v>2817</v>
      </c>
      <c r="I27" s="18"/>
      <c r="J27" s="5"/>
    </row>
    <row x14ac:dyDescent="0.25" r="28" customHeight="1" ht="18.75">
      <c r="A28" s="4">
        <v>28249270663</v>
      </c>
      <c r="B28" s="1" t="s">
        <v>2855</v>
      </c>
      <c r="C28" s="1" t="s">
        <v>1539</v>
      </c>
      <c r="D28" s="1" t="s">
        <v>2816</v>
      </c>
      <c r="E28" s="4">
        <f>IF(D28="Não",0,1)</f>
      </c>
      <c r="F28" s="5"/>
      <c r="G28" s="5"/>
      <c r="H28" s="1" t="s">
        <v>2817</v>
      </c>
      <c r="I28" s="18"/>
      <c r="J28" s="5"/>
    </row>
    <row x14ac:dyDescent="0.25" r="29" customHeight="1" ht="18.75">
      <c r="A29" s="4">
        <v>28246671374</v>
      </c>
      <c r="B29" s="1" t="s">
        <v>2856</v>
      </c>
      <c r="C29" s="5"/>
      <c r="D29" s="1" t="s">
        <v>2820</v>
      </c>
      <c r="E29" s="4">
        <f>IF(D29="Não",0,1)</f>
      </c>
      <c r="F29" s="5"/>
      <c r="G29" s="5"/>
      <c r="H29" s="1" t="s">
        <v>2817</v>
      </c>
      <c r="I29" s="18"/>
      <c r="J29" s="5"/>
    </row>
    <row x14ac:dyDescent="0.25" r="30" customHeight="1" ht="18.75">
      <c r="A30" s="4">
        <v>28222811815</v>
      </c>
      <c r="B30" s="1" t="s">
        <v>2857</v>
      </c>
      <c r="C30" s="1" t="s">
        <v>1546</v>
      </c>
      <c r="D30" s="1" t="s">
        <v>2820</v>
      </c>
      <c r="E30" s="4">
        <f>IF(D30="Não",0,1)</f>
      </c>
      <c r="F30" s="1" t="s">
        <v>2858</v>
      </c>
      <c r="G30" s="5"/>
      <c r="H30" s="1" t="s">
        <v>2817</v>
      </c>
      <c r="I30" s="4">
        <v>15681803933</v>
      </c>
      <c r="J30" s="5"/>
    </row>
    <row x14ac:dyDescent="0.25" r="31" customHeight="1" ht="18.75">
      <c r="A31" s="4">
        <v>28241348119</v>
      </c>
      <c r="B31" s="1" t="s">
        <v>2859</v>
      </c>
      <c r="C31" s="1" t="s">
        <v>2860</v>
      </c>
      <c r="D31" s="1" t="s">
        <v>2820</v>
      </c>
      <c r="E31" s="4">
        <f>IF(D31="Não",0,1)</f>
      </c>
      <c r="F31" s="1" t="s">
        <v>2861</v>
      </c>
      <c r="G31" s="5"/>
      <c r="H31" s="1" t="s">
        <v>2817</v>
      </c>
      <c r="I31" s="4">
        <v>15681803932</v>
      </c>
      <c r="J31" s="5"/>
    </row>
    <row x14ac:dyDescent="0.25" r="32" customHeight="1" ht="18.75">
      <c r="A32" s="4">
        <v>28232505482</v>
      </c>
      <c r="B32" s="1" t="s">
        <v>2862</v>
      </c>
      <c r="C32" s="1" t="s">
        <v>2863</v>
      </c>
      <c r="D32" s="1" t="s">
        <v>2820</v>
      </c>
      <c r="E32" s="4">
        <f>IF(D32="Não",0,1)</f>
      </c>
      <c r="F32" s="5"/>
      <c r="G32" s="5"/>
      <c r="H32" s="1" t="s">
        <v>2817</v>
      </c>
      <c r="I32" s="18"/>
      <c r="J32" s="5"/>
    </row>
    <row x14ac:dyDescent="0.25" r="33" customHeight="1" ht="18.75">
      <c r="A33" s="4">
        <v>28222805853</v>
      </c>
      <c r="B33" s="1" t="s">
        <v>2864</v>
      </c>
      <c r="C33" s="1" t="s">
        <v>579</v>
      </c>
      <c r="D33" s="1" t="s">
        <v>2816</v>
      </c>
      <c r="E33" s="4">
        <f>IF(D33="Não",0,1)</f>
      </c>
      <c r="F33" s="5"/>
      <c r="G33" s="5"/>
      <c r="H33" s="1" t="s">
        <v>2817</v>
      </c>
      <c r="I33" s="18"/>
      <c r="J33" s="5"/>
    </row>
    <row x14ac:dyDescent="0.25" r="34" customHeight="1" ht="18.75">
      <c r="A34" s="4">
        <v>28233065592</v>
      </c>
      <c r="B34" s="1" t="s">
        <v>2865</v>
      </c>
      <c r="C34" s="1" t="s">
        <v>1440</v>
      </c>
      <c r="D34" s="1" t="s">
        <v>2820</v>
      </c>
      <c r="E34" s="4">
        <f>IF(D34="Não",0,1)</f>
      </c>
      <c r="F34" s="5"/>
      <c r="G34" s="5"/>
      <c r="H34" s="1" t="s">
        <v>2817</v>
      </c>
      <c r="I34" s="18"/>
      <c r="J34" s="5"/>
    </row>
    <row x14ac:dyDescent="0.25" r="35" customHeight="1" ht="18.75">
      <c r="A35" s="4">
        <v>28226407193</v>
      </c>
      <c r="B35" s="1" t="s">
        <v>2866</v>
      </c>
      <c r="C35" s="1" t="s">
        <v>2867</v>
      </c>
      <c r="D35" s="1" t="s">
        <v>2820</v>
      </c>
      <c r="E35" s="4">
        <f>IF(D35="Não",0,1)</f>
      </c>
      <c r="F35" s="1" t="s">
        <v>2868</v>
      </c>
      <c r="G35" s="5"/>
      <c r="H35" s="1" t="s">
        <v>2817</v>
      </c>
      <c r="I35" s="4">
        <v>15672160164</v>
      </c>
      <c r="J35" s="5"/>
    </row>
    <row x14ac:dyDescent="0.25" r="36" customHeight="1" ht="18.75">
      <c r="A36" s="4">
        <v>28225951851</v>
      </c>
      <c r="B36" s="1" t="s">
        <v>2869</v>
      </c>
      <c r="C36" s="1" t="s">
        <v>1659</v>
      </c>
      <c r="D36" s="1" t="s">
        <v>2820</v>
      </c>
      <c r="E36" s="4">
        <f>IF(D36="Não",0,1)</f>
      </c>
      <c r="F36" s="5"/>
      <c r="G36" s="5"/>
      <c r="H36" s="1" t="s">
        <v>2817</v>
      </c>
      <c r="I36" s="18"/>
      <c r="J36" s="5"/>
    </row>
    <row x14ac:dyDescent="0.25" r="37" customHeight="1" ht="18.75">
      <c r="A37" s="4">
        <v>28225948741</v>
      </c>
      <c r="B37" s="1" t="s">
        <v>2870</v>
      </c>
      <c r="C37" s="1" t="s">
        <v>2871</v>
      </c>
      <c r="D37" s="1" t="s">
        <v>2820</v>
      </c>
      <c r="E37" s="4">
        <f>IF(D37="Não",0,1)</f>
      </c>
      <c r="F37" s="5"/>
      <c r="G37" s="5"/>
      <c r="H37" s="1" t="s">
        <v>2817</v>
      </c>
      <c r="I37" s="18"/>
      <c r="J37" s="5"/>
    </row>
    <row x14ac:dyDescent="0.25" r="38" customHeight="1" ht="18.75">
      <c r="A38" s="4">
        <v>28226020110</v>
      </c>
      <c r="B38" s="1" t="s">
        <v>2872</v>
      </c>
      <c r="C38" s="1" t="s">
        <v>1091</v>
      </c>
      <c r="D38" s="1" t="s">
        <v>2820</v>
      </c>
      <c r="E38" s="4">
        <f>IF(D38="Não",0,1)</f>
      </c>
      <c r="F38" s="5"/>
      <c r="G38" s="5"/>
      <c r="H38" s="1" t="s">
        <v>2817</v>
      </c>
      <c r="I38" s="18"/>
      <c r="J38" s="5"/>
    </row>
    <row x14ac:dyDescent="0.25" r="39" customHeight="1" ht="18.75">
      <c r="A39" s="4">
        <v>28225657866</v>
      </c>
      <c r="B39" s="1" t="s">
        <v>2873</v>
      </c>
      <c r="C39" s="1" t="s">
        <v>1446</v>
      </c>
      <c r="D39" s="1" t="s">
        <v>2820</v>
      </c>
      <c r="E39" s="4">
        <f>IF(D39="Não",0,1)</f>
      </c>
      <c r="F39" s="5"/>
      <c r="G39" s="5"/>
      <c r="H39" s="1" t="s">
        <v>2817</v>
      </c>
      <c r="I39" s="18"/>
      <c r="J39" s="5"/>
    </row>
    <row x14ac:dyDescent="0.25" r="40" customHeight="1" ht="18.75">
      <c r="A40" s="4">
        <v>28217317917</v>
      </c>
      <c r="B40" s="1" t="s">
        <v>2874</v>
      </c>
      <c r="C40" s="1" t="s">
        <v>1694</v>
      </c>
      <c r="D40" s="1" t="s">
        <v>2816</v>
      </c>
      <c r="E40" s="4">
        <f>IF(D40="Não",0,1)</f>
      </c>
      <c r="F40" s="1" t="s">
        <v>2875</v>
      </c>
      <c r="G40" s="5"/>
      <c r="H40" s="1" t="s">
        <v>2817</v>
      </c>
      <c r="I40" s="4">
        <v>15785311029</v>
      </c>
      <c r="J40" s="5"/>
    </row>
    <row x14ac:dyDescent="0.25" r="41" customHeight="1" ht="18.75">
      <c r="A41" s="4">
        <v>23406569493</v>
      </c>
      <c r="B41" s="1" t="s">
        <v>2876</v>
      </c>
      <c r="C41" s="1" t="s">
        <v>1387</v>
      </c>
      <c r="D41" s="1" t="s">
        <v>2820</v>
      </c>
      <c r="E41" s="4">
        <f>IF(D41="Não",0,1)</f>
      </c>
      <c r="F41" s="5"/>
      <c r="G41" s="5"/>
      <c r="H41" s="1" t="s">
        <v>2817</v>
      </c>
      <c r="I41" s="18"/>
      <c r="J41" s="5"/>
    </row>
    <row x14ac:dyDescent="0.25" r="42" customHeight="1" ht="18.75">
      <c r="A42" s="4">
        <v>28214451053</v>
      </c>
      <c r="B42" s="1" t="s">
        <v>2877</v>
      </c>
      <c r="C42" s="1" t="s">
        <v>1186</v>
      </c>
      <c r="D42" s="1" t="s">
        <v>2820</v>
      </c>
      <c r="E42" s="4">
        <f>IF(D42="Não",0,1)</f>
      </c>
      <c r="F42" s="5"/>
      <c r="G42" s="5"/>
      <c r="H42" s="1" t="s">
        <v>2817</v>
      </c>
      <c r="I42" s="18"/>
      <c r="J42" s="5"/>
    </row>
    <row x14ac:dyDescent="0.25" r="43" customHeight="1" ht="18.75">
      <c r="A43" s="4">
        <v>28216573998</v>
      </c>
      <c r="B43" s="1" t="s">
        <v>2878</v>
      </c>
      <c r="C43" s="1" t="s">
        <v>1504</v>
      </c>
      <c r="D43" s="1" t="s">
        <v>2820</v>
      </c>
      <c r="E43" s="4">
        <f>IF(D43="Não",0,1)</f>
      </c>
      <c r="F43" s="5"/>
      <c r="G43" s="5"/>
      <c r="H43" s="1" t="s">
        <v>2817</v>
      </c>
      <c r="I43" s="18"/>
      <c r="J43" s="5"/>
    </row>
    <row x14ac:dyDescent="0.25" r="44" customHeight="1" ht="18.75">
      <c r="A44" s="4">
        <v>28214450103</v>
      </c>
      <c r="B44" s="1" t="s">
        <v>2879</v>
      </c>
      <c r="C44" s="1" t="s">
        <v>1390</v>
      </c>
      <c r="D44" s="1" t="s">
        <v>2820</v>
      </c>
      <c r="E44" s="4">
        <f>IF(D44="Não",0,1)</f>
      </c>
      <c r="F44" s="5"/>
      <c r="G44" s="5"/>
      <c r="H44" s="1" t="s">
        <v>2817</v>
      </c>
      <c r="I44" s="18"/>
      <c r="J44" s="5"/>
    </row>
    <row x14ac:dyDescent="0.25" r="45" customHeight="1" ht="18.75">
      <c r="A45" s="4">
        <v>28216375993</v>
      </c>
      <c r="B45" s="1" t="s">
        <v>2880</v>
      </c>
      <c r="C45" s="1" t="s">
        <v>1642</v>
      </c>
      <c r="D45" s="1" t="s">
        <v>2820</v>
      </c>
      <c r="E45" s="4">
        <f>IF(D45="Não",0,1)</f>
      </c>
      <c r="F45" s="5"/>
      <c r="G45" s="5"/>
      <c r="H45" s="1" t="s">
        <v>2817</v>
      </c>
      <c r="I45" s="18"/>
      <c r="J45" s="5"/>
    </row>
    <row x14ac:dyDescent="0.25" r="46" customHeight="1" ht="18.75">
      <c r="A46" s="4">
        <v>23378572395</v>
      </c>
      <c r="B46" s="1" t="s">
        <v>2881</v>
      </c>
      <c r="C46" s="1" t="s">
        <v>2882</v>
      </c>
      <c r="D46" s="1" t="s">
        <v>2816</v>
      </c>
      <c r="E46" s="4">
        <f>IF(D46="Não",0,1)</f>
      </c>
      <c r="F46" s="5"/>
      <c r="G46" s="5"/>
      <c r="H46" s="1" t="s">
        <v>2817</v>
      </c>
      <c r="I46" s="18"/>
      <c r="J46" s="5"/>
    </row>
    <row x14ac:dyDescent="0.25" r="47" customHeight="1" ht="18.75">
      <c r="A47" s="4">
        <v>23356017045</v>
      </c>
      <c r="B47" s="1" t="s">
        <v>2883</v>
      </c>
      <c r="C47" s="1" t="s">
        <v>823</v>
      </c>
      <c r="D47" s="1" t="s">
        <v>2820</v>
      </c>
      <c r="E47" s="4">
        <f>IF(D47="Não",0,1)</f>
      </c>
      <c r="F47" s="1" t="s">
        <v>2884</v>
      </c>
      <c r="G47" s="5"/>
      <c r="H47" s="1" t="s">
        <v>2817</v>
      </c>
      <c r="I47" s="4">
        <v>15694349226</v>
      </c>
      <c r="J47" s="5"/>
    </row>
    <row x14ac:dyDescent="0.25" r="48" customHeight="1" ht="18.75">
      <c r="A48" s="4">
        <v>23358214219</v>
      </c>
      <c r="B48" s="1" t="s">
        <v>2885</v>
      </c>
      <c r="C48" s="1" t="s">
        <v>1227</v>
      </c>
      <c r="D48" s="1" t="s">
        <v>2820</v>
      </c>
      <c r="E48" s="4">
        <f>IF(D48="Não",0,1)</f>
      </c>
      <c r="F48" s="5"/>
      <c r="G48" s="5"/>
      <c r="H48" s="1" t="s">
        <v>2817</v>
      </c>
      <c r="I48" s="18"/>
      <c r="J48" s="5"/>
    </row>
    <row x14ac:dyDescent="0.25" r="49" customHeight="1" ht="18.75">
      <c r="A49" s="4">
        <v>23355996708</v>
      </c>
      <c r="B49" s="1" t="s">
        <v>2886</v>
      </c>
      <c r="C49" s="1" t="s">
        <v>1562</v>
      </c>
      <c r="D49" s="1" t="s">
        <v>2820</v>
      </c>
      <c r="E49" s="4">
        <f>IF(D49="Não",0,1)</f>
      </c>
      <c r="F49" s="1" t="s">
        <v>2887</v>
      </c>
      <c r="G49" s="5"/>
      <c r="H49" s="1" t="s">
        <v>2817</v>
      </c>
      <c r="I49" s="4">
        <v>4272803946</v>
      </c>
      <c r="J49" s="5"/>
    </row>
    <row x14ac:dyDescent="0.25" r="50" customHeight="1" ht="18.75">
      <c r="A50" s="4">
        <v>23301763377</v>
      </c>
      <c r="B50" s="1" t="s">
        <v>2888</v>
      </c>
      <c r="C50" s="1" t="s">
        <v>1365</v>
      </c>
      <c r="D50" s="1" t="s">
        <v>2820</v>
      </c>
      <c r="E50" s="4">
        <f>IF(D50="Não",0,1)</f>
      </c>
      <c r="F50" s="1" t="s">
        <v>2889</v>
      </c>
      <c r="G50" s="5"/>
      <c r="H50" s="1" t="s">
        <v>2817</v>
      </c>
      <c r="I50" s="4">
        <v>15702140253</v>
      </c>
      <c r="J50" s="5"/>
    </row>
    <row x14ac:dyDescent="0.25" r="51" customHeight="1" ht="18.75">
      <c r="A51" s="4">
        <v>23296519496</v>
      </c>
      <c r="B51" s="1" t="s">
        <v>2890</v>
      </c>
      <c r="C51" s="1" t="s">
        <v>2891</v>
      </c>
      <c r="D51" s="1" t="s">
        <v>2820</v>
      </c>
      <c r="E51" s="4">
        <f>IF(D51="Não",0,1)</f>
      </c>
      <c r="F51" s="5"/>
      <c r="G51" s="5"/>
      <c r="H51" s="1" t="s">
        <v>2817</v>
      </c>
      <c r="I51" s="18"/>
      <c r="J51" s="5"/>
    </row>
    <row x14ac:dyDescent="0.25" r="52" customHeight="1" ht="18.75">
      <c r="A52" s="4">
        <v>23296658533</v>
      </c>
      <c r="B52" s="1" t="s">
        <v>2892</v>
      </c>
      <c r="C52" s="1" t="s">
        <v>1568</v>
      </c>
      <c r="D52" s="1" t="s">
        <v>2816</v>
      </c>
      <c r="E52" s="4">
        <f>IF(D52="Não",0,1)</f>
      </c>
      <c r="F52" s="1" t="s">
        <v>2893</v>
      </c>
      <c r="G52" s="5"/>
      <c r="H52" s="1" t="s">
        <v>2817</v>
      </c>
      <c r="I52" s="4">
        <v>15758432915</v>
      </c>
      <c r="J52" s="5"/>
    </row>
    <row x14ac:dyDescent="0.25" r="53" customHeight="1" ht="18.75">
      <c r="A53" s="4">
        <v>23317818761</v>
      </c>
      <c r="B53" s="1" t="s">
        <v>2894</v>
      </c>
      <c r="C53" s="1" t="s">
        <v>1624</v>
      </c>
      <c r="D53" s="1" t="s">
        <v>2820</v>
      </c>
      <c r="E53" s="4">
        <f>IF(D53="Não",0,1)</f>
      </c>
      <c r="F53" s="1" t="s">
        <v>2895</v>
      </c>
      <c r="G53" s="5"/>
      <c r="H53" s="1" t="s">
        <v>2817</v>
      </c>
      <c r="I53" s="4">
        <v>4203397198</v>
      </c>
      <c r="J53" s="5"/>
    </row>
    <row x14ac:dyDescent="0.25" r="54" customHeight="1" ht="18.75">
      <c r="A54" s="4">
        <v>23268525834</v>
      </c>
      <c r="B54" s="1" t="s">
        <v>2896</v>
      </c>
      <c r="C54" s="1" t="s">
        <v>473</v>
      </c>
      <c r="D54" s="1" t="s">
        <v>2820</v>
      </c>
      <c r="E54" s="4">
        <f>IF(D54="Não",0,1)</f>
      </c>
      <c r="F54" s="5"/>
      <c r="G54" s="5"/>
      <c r="H54" s="1" t="s">
        <v>2817</v>
      </c>
      <c r="I54" s="18"/>
      <c r="J54" s="5"/>
    </row>
    <row x14ac:dyDescent="0.25" r="55" customHeight="1" ht="18.75">
      <c r="A55" s="4">
        <v>23256607036</v>
      </c>
      <c r="B55" s="1" t="s">
        <v>2897</v>
      </c>
      <c r="C55" s="1" t="s">
        <v>590</v>
      </c>
      <c r="D55" s="1" t="s">
        <v>2816</v>
      </c>
      <c r="E55" s="4">
        <f>IF(D55="Não",0,1)</f>
      </c>
      <c r="F55" s="5"/>
      <c r="G55" s="5"/>
      <c r="H55" s="1" t="s">
        <v>2817</v>
      </c>
      <c r="I55" s="18"/>
      <c r="J55" s="5"/>
    </row>
    <row x14ac:dyDescent="0.25" r="56" customHeight="1" ht="18.75">
      <c r="A56" s="4">
        <v>23250714903</v>
      </c>
      <c r="B56" s="1" t="s">
        <v>2898</v>
      </c>
      <c r="C56" s="1" t="s">
        <v>933</v>
      </c>
      <c r="D56" s="1" t="s">
        <v>2816</v>
      </c>
      <c r="E56" s="4">
        <f>IF(D56="Não",0,1)</f>
      </c>
      <c r="F56" s="5"/>
      <c r="G56" s="5"/>
      <c r="H56" s="1" t="s">
        <v>2817</v>
      </c>
      <c r="I56" s="18"/>
      <c r="J56" s="5"/>
    </row>
    <row x14ac:dyDescent="0.25" r="57" customHeight="1" ht="18.75">
      <c r="A57" s="4">
        <v>23246035250</v>
      </c>
      <c r="B57" s="1" t="s">
        <v>2899</v>
      </c>
      <c r="C57" s="1" t="s">
        <v>1482</v>
      </c>
      <c r="D57" s="1" t="s">
        <v>2816</v>
      </c>
      <c r="E57" s="4">
        <f>IF(D57="Não",0,1)</f>
      </c>
      <c r="F57" s="5"/>
      <c r="G57" s="5"/>
      <c r="H57" s="1" t="s">
        <v>2817</v>
      </c>
      <c r="I57" s="18"/>
      <c r="J57" s="5"/>
    </row>
    <row x14ac:dyDescent="0.25" r="58" customHeight="1" ht="18.75">
      <c r="A58" s="4">
        <v>23241207604</v>
      </c>
      <c r="B58" s="1" t="s">
        <v>2583</v>
      </c>
      <c r="C58" s="1" t="s">
        <v>1135</v>
      </c>
      <c r="D58" s="1" t="s">
        <v>2820</v>
      </c>
      <c r="E58" s="4">
        <f>IF(D58="Não",0,1)</f>
      </c>
      <c r="F58" s="1" t="s">
        <v>2582</v>
      </c>
      <c r="G58" s="5"/>
      <c r="H58" s="1" t="s">
        <v>2900</v>
      </c>
      <c r="I58" s="4">
        <v>15864247632</v>
      </c>
      <c r="J58" s="5"/>
    </row>
    <row x14ac:dyDescent="0.25" r="59" customHeight="1" ht="18.75">
      <c r="A59" s="4">
        <v>23239725101</v>
      </c>
      <c r="B59" s="1" t="s">
        <v>2901</v>
      </c>
      <c r="C59" s="1" t="s">
        <v>1138</v>
      </c>
      <c r="D59" s="1" t="s">
        <v>2816</v>
      </c>
      <c r="E59" s="4">
        <f>IF(D59="Não",0,1)</f>
      </c>
      <c r="F59" s="5"/>
      <c r="G59" s="5"/>
      <c r="H59" s="1" t="s">
        <v>2817</v>
      </c>
      <c r="I59" s="18"/>
      <c r="J59" s="5"/>
    </row>
    <row x14ac:dyDescent="0.25" r="60" customHeight="1" ht="18.75">
      <c r="A60" s="4">
        <v>23228783989</v>
      </c>
      <c r="B60" s="1" t="s">
        <v>2544</v>
      </c>
      <c r="C60" s="1" t="s">
        <v>1630</v>
      </c>
      <c r="D60" s="1" t="s">
        <v>2820</v>
      </c>
      <c r="E60" s="4">
        <f>IF(D60="Não",0,1)</f>
      </c>
      <c r="F60" s="1" t="s">
        <v>2543</v>
      </c>
      <c r="G60" s="5"/>
      <c r="H60" s="1" t="s">
        <v>2900</v>
      </c>
      <c r="I60" s="4">
        <v>15856244126</v>
      </c>
      <c r="J60" s="5"/>
    </row>
    <row x14ac:dyDescent="0.25" r="61" customHeight="1" ht="18.75">
      <c r="A61" s="4">
        <v>23228754554</v>
      </c>
      <c r="B61" s="1" t="s">
        <v>2902</v>
      </c>
      <c r="C61" s="1" t="s">
        <v>1214</v>
      </c>
      <c r="D61" s="1" t="s">
        <v>2816</v>
      </c>
      <c r="E61" s="4">
        <f>IF(D61="Não",0,1)</f>
      </c>
      <c r="F61" s="1" t="s">
        <v>2903</v>
      </c>
      <c r="G61" s="5"/>
      <c r="H61" s="1" t="s">
        <v>2817</v>
      </c>
      <c r="I61" s="4">
        <v>4149226333</v>
      </c>
      <c r="J61" s="5"/>
    </row>
    <row x14ac:dyDescent="0.25" r="62" customHeight="1" ht="18.75">
      <c r="A62" s="4">
        <v>23226362148</v>
      </c>
      <c r="B62" s="1" t="s">
        <v>2904</v>
      </c>
      <c r="C62" s="1" t="s">
        <v>1095</v>
      </c>
      <c r="D62" s="1" t="s">
        <v>2820</v>
      </c>
      <c r="E62" s="4">
        <f>IF(D62="Não",0,1)</f>
      </c>
      <c r="F62" s="1" t="s">
        <v>2547</v>
      </c>
      <c r="G62" s="5"/>
      <c r="H62" s="1" t="s">
        <v>2900</v>
      </c>
      <c r="I62" s="4">
        <v>3539164259</v>
      </c>
      <c r="J62" s="5"/>
    </row>
    <row x14ac:dyDescent="0.25" r="63" customHeight="1" ht="18.75">
      <c r="A63" s="4">
        <v>23228052230</v>
      </c>
      <c r="B63" s="1" t="s">
        <v>2905</v>
      </c>
      <c r="C63" s="1" t="s">
        <v>1296</v>
      </c>
      <c r="D63" s="1" t="s">
        <v>2820</v>
      </c>
      <c r="E63" s="4">
        <f>IF(D63="Não",0,1)</f>
      </c>
      <c r="F63" s="1" t="s">
        <v>2906</v>
      </c>
      <c r="G63" s="5"/>
      <c r="H63" s="1" t="s">
        <v>2817</v>
      </c>
      <c r="I63" s="4">
        <v>15930244932</v>
      </c>
      <c r="J63" s="5"/>
    </row>
    <row x14ac:dyDescent="0.25" r="64" customHeight="1" ht="18.75">
      <c r="A64" s="4">
        <v>23225602153</v>
      </c>
      <c r="B64" s="1" t="s">
        <v>2907</v>
      </c>
      <c r="C64" s="1" t="s">
        <v>936</v>
      </c>
      <c r="D64" s="1" t="s">
        <v>2816</v>
      </c>
      <c r="E64" s="4">
        <f>IF(D64="Não",0,1)</f>
      </c>
      <c r="F64" s="1" t="s">
        <v>2908</v>
      </c>
      <c r="G64" s="5"/>
      <c r="H64" s="1" t="s">
        <v>2817</v>
      </c>
      <c r="I64" s="4">
        <v>4259257494</v>
      </c>
      <c r="J64" s="5"/>
    </row>
    <row x14ac:dyDescent="0.25" r="65" customHeight="1" ht="18.75">
      <c r="A65" s="4">
        <v>23190721953</v>
      </c>
      <c r="B65" s="1" t="s">
        <v>2909</v>
      </c>
      <c r="C65" s="1" t="s">
        <v>1501</v>
      </c>
      <c r="D65" s="1" t="s">
        <v>2820</v>
      </c>
      <c r="E65" s="4">
        <f>IF(D65="Não",0,1)</f>
      </c>
      <c r="F65" s="5"/>
      <c r="G65" s="5"/>
      <c r="H65" s="1" t="s">
        <v>2817</v>
      </c>
      <c r="I65" s="18"/>
      <c r="J65" s="5"/>
    </row>
    <row x14ac:dyDescent="0.25" r="66" customHeight="1" ht="18.75">
      <c r="A66" s="4">
        <v>23178860316</v>
      </c>
      <c r="B66" s="1" t="s">
        <v>2910</v>
      </c>
      <c r="C66" s="1" t="s">
        <v>1123</v>
      </c>
      <c r="D66" s="1" t="s">
        <v>2820</v>
      </c>
      <c r="E66" s="4">
        <f>IF(D66="Não",0,1)</f>
      </c>
      <c r="F66" s="5"/>
      <c r="G66" s="5"/>
      <c r="H66" s="1" t="s">
        <v>2817</v>
      </c>
      <c r="I66" s="18"/>
      <c r="J66" s="5"/>
    </row>
    <row x14ac:dyDescent="0.25" r="67" customHeight="1" ht="18.75">
      <c r="A67" s="4">
        <v>23179767695</v>
      </c>
      <c r="B67" s="1" t="s">
        <v>2911</v>
      </c>
      <c r="C67" s="1" t="s">
        <v>1508</v>
      </c>
      <c r="D67" s="1" t="s">
        <v>2816</v>
      </c>
      <c r="E67" s="4">
        <f>IF(D67="Não",0,1)</f>
      </c>
      <c r="F67" s="1" t="s">
        <v>2912</v>
      </c>
      <c r="G67" s="5"/>
      <c r="H67" s="1" t="s">
        <v>2817</v>
      </c>
      <c r="I67" s="2" t="s">
        <v>2913</v>
      </c>
      <c r="J67" s="5"/>
    </row>
    <row x14ac:dyDescent="0.25" r="68" customHeight="1" ht="18.75">
      <c r="A68" s="4">
        <v>23162905978</v>
      </c>
      <c r="B68" s="1" t="s">
        <v>2914</v>
      </c>
      <c r="C68" s="1" t="s">
        <v>2915</v>
      </c>
      <c r="D68" s="1" t="s">
        <v>2820</v>
      </c>
      <c r="E68" s="4">
        <f>IF(D68="Não",0,1)</f>
      </c>
      <c r="F68" s="5"/>
      <c r="G68" s="5"/>
      <c r="H68" s="1" t="s">
        <v>2817</v>
      </c>
      <c r="I68" s="18"/>
      <c r="J68" s="5"/>
    </row>
    <row x14ac:dyDescent="0.25" r="69" customHeight="1" ht="18.75">
      <c r="A69" s="4">
        <v>23172930126</v>
      </c>
      <c r="B69" s="1" t="s">
        <v>2916</v>
      </c>
      <c r="C69" s="1" t="s">
        <v>1650</v>
      </c>
      <c r="D69" s="1" t="s">
        <v>2820</v>
      </c>
      <c r="E69" s="4">
        <f>IF(D69="Não",0,1)</f>
      </c>
      <c r="F69" s="5"/>
      <c r="G69" s="5"/>
      <c r="H69" s="1" t="s">
        <v>2817</v>
      </c>
      <c r="I69" s="18"/>
      <c r="J69" s="5"/>
    </row>
    <row x14ac:dyDescent="0.25" r="70" customHeight="1" ht="18.75">
      <c r="A70" s="4">
        <v>23161749659</v>
      </c>
      <c r="B70" s="1" t="s">
        <v>2917</v>
      </c>
      <c r="C70" s="1" t="s">
        <v>897</v>
      </c>
      <c r="D70" s="1" t="s">
        <v>2820</v>
      </c>
      <c r="E70" s="4">
        <f>IF(D70="Não",0,1)</f>
      </c>
      <c r="F70" s="5"/>
      <c r="G70" s="5"/>
      <c r="H70" s="1" t="s">
        <v>2817</v>
      </c>
      <c r="I70" s="18"/>
      <c r="J70" s="5"/>
    </row>
    <row x14ac:dyDescent="0.25" r="71" customHeight="1" ht="18.75">
      <c r="A71" s="4">
        <v>23150630671</v>
      </c>
      <c r="B71" s="1" t="s">
        <v>2918</v>
      </c>
      <c r="C71" s="1" t="s">
        <v>2919</v>
      </c>
      <c r="D71" s="1" t="s">
        <v>2820</v>
      </c>
      <c r="E71" s="4">
        <f>IF(D71="Não",0,1)</f>
      </c>
      <c r="F71" s="5"/>
      <c r="G71" s="5"/>
      <c r="H71" s="1" t="s">
        <v>2817</v>
      </c>
      <c r="I71" s="18"/>
      <c r="J71" s="5"/>
    </row>
    <row x14ac:dyDescent="0.25" r="72" customHeight="1" ht="18.75">
      <c r="A72" s="4">
        <v>23150836862</v>
      </c>
      <c r="B72" s="1" t="s">
        <v>2920</v>
      </c>
      <c r="C72" s="1" t="s">
        <v>659</v>
      </c>
      <c r="D72" s="1" t="s">
        <v>2820</v>
      </c>
      <c r="E72" s="4">
        <f>IF(D72="Não",0,1)</f>
      </c>
      <c r="F72" s="5"/>
      <c r="G72" s="5"/>
      <c r="H72" s="1" t="s">
        <v>2817</v>
      </c>
      <c r="I72" s="18"/>
      <c r="J72" s="5"/>
    </row>
    <row x14ac:dyDescent="0.25" r="73" customHeight="1" ht="18.75">
      <c r="A73" s="4">
        <v>23131395588</v>
      </c>
      <c r="B73" s="1" t="s">
        <v>2921</v>
      </c>
      <c r="C73" s="1" t="s">
        <v>1505</v>
      </c>
      <c r="D73" s="1" t="s">
        <v>2820</v>
      </c>
      <c r="E73" s="4">
        <f>IF(D73="Não",0,1)</f>
      </c>
      <c r="F73" s="1" t="s">
        <v>2922</v>
      </c>
      <c r="G73" s="5"/>
      <c r="H73" s="1" t="s">
        <v>2817</v>
      </c>
      <c r="I73" s="2" t="s">
        <v>2923</v>
      </c>
      <c r="J73" s="5"/>
    </row>
    <row x14ac:dyDescent="0.25" r="74" customHeight="1" ht="18.75">
      <c r="A74" s="4">
        <v>23144647433</v>
      </c>
      <c r="B74" s="1" t="s">
        <v>2924</v>
      </c>
      <c r="C74" s="1" t="s">
        <v>537</v>
      </c>
      <c r="D74" s="1" t="s">
        <v>2820</v>
      </c>
      <c r="E74" s="4">
        <f>IF(D74="Não",0,1)</f>
      </c>
      <c r="F74" s="5"/>
      <c r="G74" s="5"/>
      <c r="H74" s="1" t="s">
        <v>2817</v>
      </c>
      <c r="I74" s="18"/>
      <c r="J74" s="5"/>
    </row>
    <row x14ac:dyDescent="0.25" r="75" customHeight="1" ht="18.75">
      <c r="A75" s="4">
        <v>23137387106</v>
      </c>
      <c r="B75" s="1" t="s">
        <v>2925</v>
      </c>
      <c r="C75" s="1" t="s">
        <v>1192</v>
      </c>
      <c r="D75" s="1" t="s">
        <v>2820</v>
      </c>
      <c r="E75" s="4">
        <f>IF(D75="Não",0,1)</f>
      </c>
      <c r="F75" s="1" t="s">
        <v>2926</v>
      </c>
      <c r="G75" s="5"/>
      <c r="H75" s="1" t="s">
        <v>2817</v>
      </c>
      <c r="I75" s="2" t="s">
        <v>2927</v>
      </c>
      <c r="J75" s="5"/>
    </row>
    <row x14ac:dyDescent="0.25" r="76" customHeight="1" ht="18.75">
      <c r="A76" s="4">
        <v>23142128239</v>
      </c>
      <c r="B76" s="1" t="s">
        <v>2928</v>
      </c>
      <c r="C76" s="1" t="s">
        <v>2929</v>
      </c>
      <c r="D76" s="1" t="s">
        <v>2816</v>
      </c>
      <c r="E76" s="4">
        <f>IF(D76="Não",0,1)</f>
      </c>
      <c r="F76" s="5"/>
      <c r="G76" s="5"/>
      <c r="H76" s="1" t="s">
        <v>2817</v>
      </c>
      <c r="I76" s="18"/>
      <c r="J76" s="5"/>
    </row>
    <row x14ac:dyDescent="0.25" r="77" customHeight="1" ht="18.75">
      <c r="A77" s="4">
        <v>23140340090</v>
      </c>
      <c r="B77" s="1" t="s">
        <v>2930</v>
      </c>
      <c r="C77" s="1" t="s">
        <v>545</v>
      </c>
      <c r="D77" s="1" t="s">
        <v>2820</v>
      </c>
      <c r="E77" s="4">
        <f>IF(D77="Não",0,1)</f>
      </c>
      <c r="F77" s="5"/>
      <c r="G77" s="5"/>
      <c r="H77" s="1" t="s">
        <v>2817</v>
      </c>
      <c r="I77" s="18"/>
      <c r="J77" s="5"/>
    </row>
    <row x14ac:dyDescent="0.25" r="78" customHeight="1" ht="18.75">
      <c r="A78" s="4">
        <v>23139586223</v>
      </c>
      <c r="B78" s="1" t="s">
        <v>2931</v>
      </c>
      <c r="C78" s="1" t="s">
        <v>458</v>
      </c>
      <c r="D78" s="1" t="s">
        <v>2820</v>
      </c>
      <c r="E78" s="4">
        <f>IF(D78="Não",0,1)</f>
      </c>
      <c r="F78" s="5"/>
      <c r="G78" s="5"/>
      <c r="H78" s="1" t="s">
        <v>2817</v>
      </c>
      <c r="I78" s="18"/>
      <c r="J78" s="5"/>
    </row>
    <row x14ac:dyDescent="0.25" r="79" customHeight="1" ht="18.75">
      <c r="A79" s="4">
        <v>23134495640</v>
      </c>
      <c r="B79" s="1" t="s">
        <v>2932</v>
      </c>
      <c r="C79" s="1" t="s">
        <v>1423</v>
      </c>
      <c r="D79" s="1" t="s">
        <v>2820</v>
      </c>
      <c r="E79" s="4">
        <f>IF(D79="Não",0,1)</f>
      </c>
      <c r="F79" s="5"/>
      <c r="G79" s="5"/>
      <c r="H79" s="1" t="s">
        <v>2817</v>
      </c>
      <c r="I79" s="18"/>
      <c r="J79" s="5"/>
    </row>
    <row x14ac:dyDescent="0.25" r="80" customHeight="1" ht="18.75">
      <c r="A80" s="4">
        <v>23109552384</v>
      </c>
      <c r="B80" s="1" t="s">
        <v>2933</v>
      </c>
      <c r="C80" s="1" t="s">
        <v>2934</v>
      </c>
      <c r="D80" s="1" t="s">
        <v>2820</v>
      </c>
      <c r="E80" s="4">
        <f>IF(D80="Não",0,1)</f>
      </c>
      <c r="F80" s="5"/>
      <c r="G80" s="5"/>
      <c r="H80" s="1" t="s">
        <v>2817</v>
      </c>
      <c r="I80" s="18"/>
      <c r="J80" s="5"/>
    </row>
    <row x14ac:dyDescent="0.25" r="81" customHeight="1" ht="18.75">
      <c r="A81" s="4">
        <v>23124821105</v>
      </c>
      <c r="B81" s="1" t="s">
        <v>2935</v>
      </c>
      <c r="C81" s="1" t="s">
        <v>1657</v>
      </c>
      <c r="D81" s="1" t="s">
        <v>2820</v>
      </c>
      <c r="E81" s="4">
        <f>IF(D81="Não",0,1)</f>
      </c>
      <c r="F81" s="5"/>
      <c r="G81" s="5"/>
      <c r="H81" s="1" t="s">
        <v>2817</v>
      </c>
      <c r="I81" s="18"/>
      <c r="J81" s="5"/>
    </row>
    <row x14ac:dyDescent="0.25" r="82" customHeight="1" ht="18.75">
      <c r="A82" s="4">
        <v>23124563516</v>
      </c>
      <c r="B82" s="1" t="s">
        <v>2936</v>
      </c>
      <c r="C82" s="1" t="s">
        <v>586</v>
      </c>
      <c r="D82" s="1" t="s">
        <v>2820</v>
      </c>
      <c r="E82" s="4">
        <f>IF(D82="Não",0,1)</f>
      </c>
      <c r="F82" s="5"/>
      <c r="G82" s="5"/>
      <c r="H82" s="1" t="s">
        <v>2817</v>
      </c>
      <c r="I82" s="18"/>
      <c r="J82" s="5"/>
    </row>
    <row x14ac:dyDescent="0.25" r="83" customHeight="1" ht="18.75">
      <c r="A83" s="4">
        <v>23107986476</v>
      </c>
      <c r="B83" s="1" t="s">
        <v>2937</v>
      </c>
      <c r="C83" s="1" t="s">
        <v>2938</v>
      </c>
      <c r="D83" s="1" t="s">
        <v>2816</v>
      </c>
      <c r="E83" s="4">
        <f>IF(D83="Não",0,1)</f>
      </c>
      <c r="F83" s="5"/>
      <c r="G83" s="5"/>
      <c r="H83" s="1" t="s">
        <v>2817</v>
      </c>
      <c r="I83" s="18"/>
      <c r="J83" s="5"/>
    </row>
    <row x14ac:dyDescent="0.25" r="84" customHeight="1" ht="18.75">
      <c r="A84" s="4">
        <v>23104896855</v>
      </c>
      <c r="B84" s="1" t="s">
        <v>2939</v>
      </c>
      <c r="C84" s="1" t="s">
        <v>1307</v>
      </c>
      <c r="D84" s="1" t="s">
        <v>2820</v>
      </c>
      <c r="E84" s="4">
        <f>IF(D84="Não",0,1)</f>
      </c>
      <c r="F84" s="5"/>
      <c r="G84" s="5"/>
      <c r="H84" s="1" t="s">
        <v>2817</v>
      </c>
      <c r="I84" s="18"/>
      <c r="J84" s="5"/>
    </row>
    <row x14ac:dyDescent="0.25" r="85" customHeight="1" ht="18.75">
      <c r="A85" s="4">
        <v>23118393266</v>
      </c>
      <c r="B85" s="1" t="s">
        <v>2940</v>
      </c>
      <c r="C85" s="1" t="s">
        <v>1236</v>
      </c>
      <c r="D85" s="1" t="s">
        <v>2820</v>
      </c>
      <c r="E85" s="4">
        <f>IF(D85="Não",0,1)</f>
      </c>
      <c r="F85" s="5"/>
      <c r="G85" s="5"/>
      <c r="H85" s="1" t="s">
        <v>2817</v>
      </c>
      <c r="I85" s="18"/>
      <c r="J85" s="5"/>
    </row>
    <row x14ac:dyDescent="0.25" r="86" customHeight="1" ht="18.75">
      <c r="A86" s="4">
        <v>23118389297</v>
      </c>
      <c r="B86" s="1" t="s">
        <v>2561</v>
      </c>
      <c r="C86" s="1" t="s">
        <v>401</v>
      </c>
      <c r="D86" s="1" t="s">
        <v>2820</v>
      </c>
      <c r="E86" s="4">
        <f>IF(D86="Não",0,1)</f>
      </c>
      <c r="F86" s="1" t="s">
        <v>2941</v>
      </c>
      <c r="G86" s="5"/>
      <c r="H86" s="1" t="s">
        <v>2900</v>
      </c>
      <c r="I86" s="2" t="s">
        <v>2942</v>
      </c>
      <c r="J86" s="5"/>
    </row>
    <row x14ac:dyDescent="0.25" r="87" customHeight="1" ht="18.75">
      <c r="A87" s="4">
        <v>23117278468</v>
      </c>
      <c r="B87" s="1" t="s">
        <v>2943</v>
      </c>
      <c r="C87" s="1" t="s">
        <v>1453</v>
      </c>
      <c r="D87" s="1" t="s">
        <v>2816</v>
      </c>
      <c r="E87" s="4">
        <f>IF(D87="Não",0,1)</f>
      </c>
      <c r="F87" s="5"/>
      <c r="G87" s="5"/>
      <c r="H87" s="1" t="s">
        <v>2817</v>
      </c>
      <c r="I87" s="18"/>
      <c r="J87" s="5"/>
    </row>
    <row x14ac:dyDescent="0.25" r="88" customHeight="1" ht="18.75">
      <c r="A88" s="4">
        <v>23093926778</v>
      </c>
      <c r="B88" s="1" t="s">
        <v>2944</v>
      </c>
      <c r="C88" s="1" t="s">
        <v>1426</v>
      </c>
      <c r="D88" s="1" t="s">
        <v>2816</v>
      </c>
      <c r="E88" s="4">
        <f>IF(D88="Não",0,1)</f>
      </c>
      <c r="F88" s="5"/>
      <c r="G88" s="5"/>
      <c r="H88" s="1" t="s">
        <v>2817</v>
      </c>
      <c r="I88" s="18"/>
      <c r="J88" s="5"/>
    </row>
    <row x14ac:dyDescent="0.25" r="89" customHeight="1" ht="18.75">
      <c r="A89" s="4">
        <v>23069402226</v>
      </c>
      <c r="B89" s="1" t="s">
        <v>2525</v>
      </c>
      <c r="C89" s="1" t="s">
        <v>1328</v>
      </c>
      <c r="D89" s="1" t="s">
        <v>2816</v>
      </c>
      <c r="E89" s="4">
        <f>IF(D89="Não",0,1)</f>
      </c>
      <c r="F89" s="1" t="s">
        <v>2945</v>
      </c>
      <c r="G89" s="5"/>
      <c r="H89" s="1" t="s">
        <v>2900</v>
      </c>
      <c r="I89" s="2" t="s">
        <v>2946</v>
      </c>
      <c r="J89" s="5"/>
    </row>
    <row x14ac:dyDescent="0.25" r="90" customHeight="1" ht="18.75">
      <c r="A90" s="4">
        <v>23036402442</v>
      </c>
      <c r="B90" s="1" t="s">
        <v>2947</v>
      </c>
      <c r="C90" s="1" t="s">
        <v>1358</v>
      </c>
      <c r="D90" s="1" t="s">
        <v>2820</v>
      </c>
      <c r="E90" s="4">
        <f>IF(D90="Não",0,1)</f>
      </c>
      <c r="F90" s="1" t="s">
        <v>2948</v>
      </c>
      <c r="G90" s="5"/>
      <c r="H90" s="1" t="s">
        <v>2817</v>
      </c>
      <c r="I90" s="4">
        <v>15690467736</v>
      </c>
      <c r="J90" s="5"/>
    </row>
    <row x14ac:dyDescent="0.25" r="91" customHeight="1" ht="18.75">
      <c r="A91" s="4">
        <v>23041013314</v>
      </c>
      <c r="B91" s="1" t="s">
        <v>2949</v>
      </c>
      <c r="C91" s="1" t="s">
        <v>457</v>
      </c>
      <c r="D91" s="1" t="s">
        <v>2820</v>
      </c>
      <c r="E91" s="4">
        <f>IF(D91="Não",0,1)</f>
      </c>
      <c r="F91" s="5"/>
      <c r="G91" s="5"/>
      <c r="H91" s="1" t="s">
        <v>2817</v>
      </c>
      <c r="I91" s="18"/>
      <c r="J91" s="5"/>
    </row>
    <row x14ac:dyDescent="0.25" r="92" customHeight="1" ht="18.75">
      <c r="A92" s="4">
        <v>23019349172</v>
      </c>
      <c r="B92" s="1" t="s">
        <v>2575</v>
      </c>
      <c r="C92" s="1" t="s">
        <v>1331</v>
      </c>
      <c r="D92" s="1" t="s">
        <v>2816</v>
      </c>
      <c r="E92" s="4">
        <f>IF(D92="Não",0,1)</f>
      </c>
      <c r="F92" s="1" t="s">
        <v>2574</v>
      </c>
      <c r="G92" s="5"/>
      <c r="H92" s="1" t="s">
        <v>2817</v>
      </c>
      <c r="I92" s="4">
        <v>4224273214</v>
      </c>
      <c r="J92" s="5"/>
    </row>
    <row x14ac:dyDescent="0.25" r="93" customHeight="1" ht="18.75">
      <c r="A93" s="4">
        <v>22997424436</v>
      </c>
      <c r="B93" s="1" t="s">
        <v>2950</v>
      </c>
      <c r="C93" s="1" t="s">
        <v>780</v>
      </c>
      <c r="D93" s="1" t="s">
        <v>2820</v>
      </c>
      <c r="E93" s="4">
        <f>IF(D93="Não",0,1)</f>
      </c>
      <c r="F93" s="1" t="s">
        <v>2951</v>
      </c>
      <c r="G93" s="5"/>
      <c r="H93" s="1" t="s">
        <v>2817</v>
      </c>
      <c r="I93" s="2" t="s">
        <v>2952</v>
      </c>
      <c r="J93" s="5"/>
    </row>
    <row x14ac:dyDescent="0.25" r="94" customHeight="1" ht="18.75">
      <c r="A94" s="4">
        <v>23004527224</v>
      </c>
      <c r="B94" s="1" t="s">
        <v>2953</v>
      </c>
      <c r="C94" s="1" t="s">
        <v>575</v>
      </c>
      <c r="D94" s="1" t="s">
        <v>2820</v>
      </c>
      <c r="E94" s="4">
        <f>IF(D94="Não",0,1)</f>
      </c>
      <c r="F94" s="5"/>
      <c r="G94" s="5"/>
      <c r="H94" s="1" t="s">
        <v>2817</v>
      </c>
      <c r="I94" s="18"/>
      <c r="J94" s="5"/>
    </row>
    <row x14ac:dyDescent="0.25" r="95" customHeight="1" ht="18.75">
      <c r="A95" s="4">
        <v>22980203785</v>
      </c>
      <c r="B95" s="1" t="s">
        <v>2954</v>
      </c>
      <c r="C95" s="1" t="s">
        <v>1507</v>
      </c>
      <c r="D95" s="1" t="s">
        <v>2820</v>
      </c>
      <c r="E95" s="4">
        <f>IF(D95="Não",0,1)</f>
      </c>
      <c r="F95" s="5"/>
      <c r="G95" s="5"/>
      <c r="H95" s="1" t="s">
        <v>2817</v>
      </c>
      <c r="I95" s="18"/>
      <c r="J95" s="5"/>
    </row>
    <row x14ac:dyDescent="0.25" r="96" customHeight="1" ht="18.75">
      <c r="A96" s="4">
        <v>22999767581</v>
      </c>
      <c r="B96" s="1" t="s">
        <v>2649</v>
      </c>
      <c r="C96" s="1" t="s">
        <v>604</v>
      </c>
      <c r="D96" s="1" t="s">
        <v>2820</v>
      </c>
      <c r="E96" s="4">
        <f>IF(D96="Não",0,1)</f>
      </c>
      <c r="F96" s="1" t="s">
        <v>2648</v>
      </c>
      <c r="G96" s="5"/>
      <c r="H96" s="1" t="s">
        <v>2900</v>
      </c>
      <c r="I96" s="4">
        <v>15913762936</v>
      </c>
      <c r="J96" s="5"/>
    </row>
    <row x14ac:dyDescent="0.25" r="97" customHeight="1" ht="18.75">
      <c r="A97" s="4">
        <v>22991323463</v>
      </c>
      <c r="B97" s="1" t="s">
        <v>2955</v>
      </c>
      <c r="C97" s="1" t="s">
        <v>1143</v>
      </c>
      <c r="D97" s="1" t="s">
        <v>2816</v>
      </c>
      <c r="E97" s="4">
        <f>IF(D97="Não",0,1)</f>
      </c>
      <c r="F97" s="5"/>
      <c r="G97" s="5"/>
      <c r="H97" s="1" t="s">
        <v>2817</v>
      </c>
      <c r="I97" s="18"/>
      <c r="J97" s="5"/>
    </row>
    <row x14ac:dyDescent="0.25" r="98" customHeight="1" ht="18.75">
      <c r="A98" s="4">
        <v>22994093907</v>
      </c>
      <c r="B98" s="1" t="s">
        <v>2956</v>
      </c>
      <c r="C98" s="1" t="s">
        <v>1304</v>
      </c>
      <c r="D98" s="1" t="s">
        <v>2820</v>
      </c>
      <c r="E98" s="4">
        <f>IF(D98="Não",0,1)</f>
      </c>
      <c r="F98" s="5"/>
      <c r="G98" s="5"/>
      <c r="H98" s="1" t="s">
        <v>2817</v>
      </c>
      <c r="I98" s="18"/>
      <c r="J98" s="5"/>
    </row>
    <row x14ac:dyDescent="0.25" r="99" customHeight="1" ht="18.75">
      <c r="A99" s="4">
        <v>22943986197</v>
      </c>
      <c r="B99" s="1" t="s">
        <v>2957</v>
      </c>
      <c r="C99" s="1" t="s">
        <v>894</v>
      </c>
      <c r="D99" s="1" t="s">
        <v>2816</v>
      </c>
      <c r="E99" s="4">
        <f>IF(D99="Não",0,1)</f>
      </c>
      <c r="F99" s="1" t="s">
        <v>2958</v>
      </c>
      <c r="G99" s="5"/>
      <c r="H99" s="1" t="s">
        <v>2817</v>
      </c>
      <c r="I99" s="2" t="s">
        <v>2959</v>
      </c>
      <c r="J99" s="5"/>
    </row>
    <row x14ac:dyDescent="0.25" r="100" customHeight="1" ht="18.75">
      <c r="A100" s="4">
        <v>22950045065</v>
      </c>
      <c r="B100" s="1" t="s">
        <v>2960</v>
      </c>
      <c r="C100" s="1" t="s">
        <v>925</v>
      </c>
      <c r="D100" s="1" t="s">
        <v>2820</v>
      </c>
      <c r="E100" s="4">
        <f>IF(D100="Não",0,1)</f>
      </c>
      <c r="F100" s="1" t="s">
        <v>2961</v>
      </c>
      <c r="G100" s="5"/>
      <c r="H100" s="1" t="s">
        <v>2817</v>
      </c>
      <c r="I100" s="2" t="s">
        <v>2962</v>
      </c>
      <c r="J100" s="5"/>
    </row>
    <row x14ac:dyDescent="0.25" r="101" customHeight="1" ht="18.75">
      <c r="A101" s="4">
        <v>22954235167</v>
      </c>
      <c r="B101" s="1" t="s">
        <v>2963</v>
      </c>
      <c r="C101" s="1" t="s">
        <v>1079</v>
      </c>
      <c r="D101" s="1" t="s">
        <v>2816</v>
      </c>
      <c r="E101" s="4">
        <f>IF(D101="Não",0,1)</f>
      </c>
      <c r="F101" s="5"/>
      <c r="G101" s="5"/>
      <c r="H101" s="1" t="s">
        <v>2817</v>
      </c>
      <c r="I101" s="18"/>
      <c r="J101" s="5"/>
    </row>
    <row x14ac:dyDescent="0.25" r="102" customHeight="1" ht="18.75">
      <c r="A102" s="4">
        <v>22936736118</v>
      </c>
      <c r="B102" s="1" t="s">
        <v>2964</v>
      </c>
      <c r="C102" s="1" t="s">
        <v>1316</v>
      </c>
      <c r="D102" s="1" t="s">
        <v>2816</v>
      </c>
      <c r="E102" s="4">
        <f>IF(D102="Não",0,1)</f>
      </c>
      <c r="F102" s="5"/>
      <c r="G102" s="5"/>
      <c r="H102" s="1" t="s">
        <v>2817</v>
      </c>
      <c r="I102" s="18"/>
      <c r="J102" s="5"/>
    </row>
    <row x14ac:dyDescent="0.25" r="103" customHeight="1" ht="18.75">
      <c r="A103" s="4">
        <v>22934861656</v>
      </c>
      <c r="B103" s="1" t="s">
        <v>2965</v>
      </c>
      <c r="C103" s="1" t="s">
        <v>605</v>
      </c>
      <c r="D103" s="1" t="s">
        <v>2820</v>
      </c>
      <c r="E103" s="4">
        <f>IF(D103="Não",0,1)</f>
      </c>
      <c r="F103" s="5"/>
      <c r="G103" s="5"/>
      <c r="H103" s="1" t="s">
        <v>2817</v>
      </c>
      <c r="I103" s="18"/>
      <c r="J103" s="5"/>
    </row>
    <row x14ac:dyDescent="0.25" r="104" customHeight="1" ht="18.75">
      <c r="A104" s="4">
        <v>22935602096</v>
      </c>
      <c r="B104" s="1" t="s">
        <v>2966</v>
      </c>
      <c r="C104" s="1" t="s">
        <v>764</v>
      </c>
      <c r="D104" s="1" t="s">
        <v>2820</v>
      </c>
      <c r="E104" s="4">
        <f>IF(D104="Não",0,1)</f>
      </c>
      <c r="F104" s="5"/>
      <c r="G104" s="5"/>
      <c r="H104" s="1" t="s">
        <v>2817</v>
      </c>
      <c r="I104" s="18"/>
      <c r="J104" s="5"/>
    </row>
    <row x14ac:dyDescent="0.25" r="105" customHeight="1" ht="18.75">
      <c r="A105" s="4">
        <v>22911951542</v>
      </c>
      <c r="B105" s="1" t="s">
        <v>2967</v>
      </c>
      <c r="C105" s="1" t="s">
        <v>1613</v>
      </c>
      <c r="D105" s="1" t="s">
        <v>2816</v>
      </c>
      <c r="E105" s="4">
        <f>IF(D105="Não",0,1)</f>
      </c>
      <c r="F105" s="1" t="s">
        <v>2968</v>
      </c>
      <c r="G105" s="5"/>
      <c r="H105" s="1" t="s">
        <v>2900</v>
      </c>
      <c r="I105" s="2" t="s">
        <v>2969</v>
      </c>
      <c r="J105" s="5"/>
    </row>
    <row x14ac:dyDescent="0.25" r="106" customHeight="1" ht="18.75">
      <c r="A106" s="4">
        <v>22873837345</v>
      </c>
      <c r="B106" s="1" t="s">
        <v>2970</v>
      </c>
      <c r="C106" s="1" t="s">
        <v>856</v>
      </c>
      <c r="D106" s="1" t="s">
        <v>2820</v>
      </c>
      <c r="E106" s="4">
        <f>IF(D106="Não",0,1)</f>
      </c>
      <c r="F106" s="5"/>
      <c r="G106" s="5"/>
      <c r="H106" s="1" t="s">
        <v>2817</v>
      </c>
      <c r="I106" s="18"/>
      <c r="J106" s="5"/>
    </row>
    <row x14ac:dyDescent="0.25" r="107" customHeight="1" ht="18.75">
      <c r="A107" s="4">
        <v>22901646422</v>
      </c>
      <c r="B107" s="1" t="s">
        <v>2971</v>
      </c>
      <c r="C107" s="1" t="s">
        <v>1300</v>
      </c>
      <c r="D107" s="1" t="s">
        <v>2820</v>
      </c>
      <c r="E107" s="4">
        <f>IF(D107="Não",0,1)</f>
      </c>
      <c r="F107" s="5"/>
      <c r="G107" s="5"/>
      <c r="H107" s="1" t="s">
        <v>2817</v>
      </c>
      <c r="I107" s="18"/>
      <c r="J107" s="5"/>
    </row>
    <row x14ac:dyDescent="0.25" r="108" customHeight="1" ht="18.75">
      <c r="A108" s="4">
        <v>22875036203</v>
      </c>
      <c r="B108" s="1" t="s">
        <v>2598</v>
      </c>
      <c r="C108" s="1" t="s">
        <v>2599</v>
      </c>
      <c r="D108" s="1" t="s">
        <v>2820</v>
      </c>
      <c r="E108" s="4">
        <f>IF(D108="Não",0,1)</f>
      </c>
      <c r="F108" s="1" t="s">
        <v>2972</v>
      </c>
      <c r="G108" s="5"/>
      <c r="H108" s="1" t="s">
        <v>2817</v>
      </c>
      <c r="I108" s="2" t="s">
        <v>2973</v>
      </c>
      <c r="J108" s="5"/>
    </row>
    <row x14ac:dyDescent="0.25" r="109" customHeight="1" ht="18.75">
      <c r="A109" s="4">
        <v>22896758668</v>
      </c>
      <c r="B109" s="1" t="s">
        <v>2974</v>
      </c>
      <c r="C109" s="1" t="s">
        <v>1359</v>
      </c>
      <c r="D109" s="1" t="s">
        <v>2816</v>
      </c>
      <c r="E109" s="4">
        <f>IF(D109="Não",0,1)</f>
      </c>
      <c r="F109" s="5"/>
      <c r="G109" s="5"/>
      <c r="H109" s="1" t="s">
        <v>2817</v>
      </c>
      <c r="I109" s="18"/>
      <c r="J109" s="5"/>
    </row>
    <row x14ac:dyDescent="0.25" r="110" customHeight="1" ht="18.75">
      <c r="A110" s="4">
        <v>22872041898</v>
      </c>
      <c r="B110" s="1" t="s">
        <v>2975</v>
      </c>
      <c r="C110" s="1" t="s">
        <v>1407</v>
      </c>
      <c r="D110" s="1" t="s">
        <v>2820</v>
      </c>
      <c r="E110" s="4">
        <f>IF(D110="Não",0,1)</f>
      </c>
      <c r="F110" s="1" t="s">
        <v>2976</v>
      </c>
      <c r="G110" s="5"/>
      <c r="H110" s="1" t="s">
        <v>2817</v>
      </c>
      <c r="I110" s="4">
        <v>4137394576</v>
      </c>
      <c r="J110" s="5"/>
    </row>
    <row x14ac:dyDescent="0.25" r="111" customHeight="1" ht="18.75">
      <c r="A111" s="4">
        <v>22868801137</v>
      </c>
      <c r="B111" s="1" t="s">
        <v>2977</v>
      </c>
      <c r="C111" s="1" t="s">
        <v>771</v>
      </c>
      <c r="D111" s="1" t="s">
        <v>2820</v>
      </c>
      <c r="E111" s="4">
        <f>IF(D111="Não",0,1)</f>
      </c>
      <c r="F111" s="1" t="s">
        <v>2978</v>
      </c>
      <c r="G111" s="5"/>
      <c r="H111" s="1" t="s">
        <v>2817</v>
      </c>
      <c r="I111" s="4">
        <v>15911523088</v>
      </c>
      <c r="J111" s="5"/>
    </row>
    <row x14ac:dyDescent="0.25" r="112" customHeight="1" ht="18.75">
      <c r="A112" s="4">
        <v>22867739989</v>
      </c>
      <c r="B112" s="1" t="s">
        <v>2979</v>
      </c>
      <c r="C112" s="1" t="s">
        <v>1422</v>
      </c>
      <c r="D112" s="1" t="s">
        <v>2820</v>
      </c>
      <c r="E112" s="4">
        <f>IF(D112="Não",0,1)</f>
      </c>
      <c r="F112" s="5"/>
      <c r="G112" s="5"/>
      <c r="H112" s="1" t="s">
        <v>2817</v>
      </c>
      <c r="I112" s="18"/>
      <c r="J112" s="5"/>
    </row>
    <row x14ac:dyDescent="0.25" r="113" customHeight="1" ht="18.75">
      <c r="A113" s="4">
        <v>22863989040</v>
      </c>
      <c r="B113" s="1" t="s">
        <v>2980</v>
      </c>
      <c r="C113" s="1" t="s">
        <v>712</v>
      </c>
      <c r="D113" s="1" t="s">
        <v>2820</v>
      </c>
      <c r="E113" s="4">
        <f>IF(D113="Não",0,1)</f>
      </c>
      <c r="F113" s="5"/>
      <c r="G113" s="5"/>
      <c r="H113" s="1" t="s">
        <v>2817</v>
      </c>
      <c r="I113" s="18"/>
      <c r="J113" s="5"/>
    </row>
    <row x14ac:dyDescent="0.25" r="114" customHeight="1" ht="18.75">
      <c r="A114" s="4">
        <v>22850676089</v>
      </c>
      <c r="B114" s="1" t="s">
        <v>2546</v>
      </c>
      <c r="C114" s="1" t="s">
        <v>1398</v>
      </c>
      <c r="D114" s="1" t="s">
        <v>2820</v>
      </c>
      <c r="E114" s="4">
        <f>IF(D114="Não",0,1)</f>
      </c>
      <c r="F114" s="1" t="s">
        <v>2545</v>
      </c>
      <c r="G114" s="5"/>
      <c r="H114" s="1" t="s">
        <v>2900</v>
      </c>
      <c r="I114" s="4">
        <v>15734291094</v>
      </c>
      <c r="J114" s="5"/>
    </row>
    <row x14ac:dyDescent="0.25" r="115" customHeight="1" ht="18.75">
      <c r="A115" s="4">
        <v>22853970176</v>
      </c>
      <c r="B115" s="1" t="s">
        <v>2981</v>
      </c>
      <c r="C115" s="1" t="s">
        <v>868</v>
      </c>
      <c r="D115" s="1" t="s">
        <v>2820</v>
      </c>
      <c r="E115" s="4">
        <f>IF(D115="Não",0,1)</f>
      </c>
      <c r="F115" s="5"/>
      <c r="G115" s="5"/>
      <c r="H115" s="1" t="s">
        <v>2817</v>
      </c>
      <c r="I115" s="18"/>
      <c r="J115" s="5"/>
    </row>
    <row x14ac:dyDescent="0.25" r="116" customHeight="1" ht="18.75">
      <c r="A116" s="4">
        <v>22861792803</v>
      </c>
      <c r="B116" s="1" t="s">
        <v>2568</v>
      </c>
      <c r="C116" s="1" t="s">
        <v>883</v>
      </c>
      <c r="D116" s="1" t="s">
        <v>2820</v>
      </c>
      <c r="E116" s="4">
        <f>IF(D116="Não",0,1)</f>
      </c>
      <c r="F116" s="1" t="s">
        <v>2982</v>
      </c>
      <c r="G116" s="5"/>
      <c r="H116" s="1" t="s">
        <v>2817</v>
      </c>
      <c r="I116" s="2" t="s">
        <v>2983</v>
      </c>
      <c r="J116" s="5"/>
    </row>
    <row x14ac:dyDescent="0.25" r="117" customHeight="1" ht="18.75">
      <c r="A117" s="4">
        <v>22856863015</v>
      </c>
      <c r="B117" s="1" t="s">
        <v>2984</v>
      </c>
      <c r="C117" s="1" t="s">
        <v>2985</v>
      </c>
      <c r="D117" s="1" t="s">
        <v>2820</v>
      </c>
      <c r="E117" s="4">
        <f>IF(D117="Não",0,1)</f>
      </c>
      <c r="F117" s="5"/>
      <c r="G117" s="5"/>
      <c r="H117" s="1" t="s">
        <v>2817</v>
      </c>
      <c r="I117" s="18"/>
      <c r="J117" s="5"/>
    </row>
    <row x14ac:dyDescent="0.25" r="118" customHeight="1" ht="18.75">
      <c r="A118" s="4">
        <v>22845240156</v>
      </c>
      <c r="B118" s="1" t="s">
        <v>2986</v>
      </c>
      <c r="C118" s="1" t="s">
        <v>1515</v>
      </c>
      <c r="D118" s="1" t="s">
        <v>2816</v>
      </c>
      <c r="E118" s="4">
        <f>IF(D118="Não",0,1)</f>
      </c>
      <c r="F118" s="5"/>
      <c r="G118" s="5"/>
      <c r="H118" s="1" t="s">
        <v>2817</v>
      </c>
      <c r="I118" s="18"/>
      <c r="J118" s="5"/>
    </row>
    <row x14ac:dyDescent="0.25" r="119" customHeight="1" ht="18.75">
      <c r="A119" s="4">
        <v>22849222487</v>
      </c>
      <c r="B119" s="1" t="s">
        <v>2987</v>
      </c>
      <c r="C119" s="1" t="s">
        <v>580</v>
      </c>
      <c r="D119" s="1" t="s">
        <v>2820</v>
      </c>
      <c r="E119" s="4">
        <f>IF(D119="Não",0,1)</f>
      </c>
      <c r="F119" s="5"/>
      <c r="G119" s="5"/>
      <c r="H119" s="1" t="s">
        <v>2817</v>
      </c>
      <c r="I119" s="18"/>
      <c r="J119" s="5"/>
    </row>
    <row x14ac:dyDescent="0.25" r="120" customHeight="1" ht="18.75">
      <c r="A120" s="4">
        <v>22816571030</v>
      </c>
      <c r="B120" s="1" t="s">
        <v>2988</v>
      </c>
      <c r="C120" s="1" t="s">
        <v>1408</v>
      </c>
      <c r="D120" s="1" t="s">
        <v>2816</v>
      </c>
      <c r="E120" s="4">
        <f>IF(D120="Não",0,1)</f>
      </c>
      <c r="F120" s="1" t="s">
        <v>2989</v>
      </c>
      <c r="G120" s="5"/>
      <c r="H120" s="1" t="s">
        <v>2817</v>
      </c>
      <c r="I120" s="2" t="s">
        <v>2990</v>
      </c>
      <c r="J120" s="5"/>
    </row>
    <row x14ac:dyDescent="0.25" r="121" customHeight="1" ht="18.75">
      <c r="A121" s="4">
        <v>22844061456</v>
      </c>
      <c r="B121" s="1" t="s">
        <v>2991</v>
      </c>
      <c r="C121" s="1" t="s">
        <v>859</v>
      </c>
      <c r="D121" s="1" t="s">
        <v>2820</v>
      </c>
      <c r="E121" s="4">
        <f>IF(D121="Não",0,1)</f>
      </c>
      <c r="F121" s="5"/>
      <c r="G121" s="5"/>
      <c r="H121" s="1" t="s">
        <v>2817</v>
      </c>
      <c r="I121" s="18"/>
      <c r="J121" s="5"/>
    </row>
    <row x14ac:dyDescent="0.25" r="122" customHeight="1" ht="18.75">
      <c r="A122" s="4">
        <v>22834662920</v>
      </c>
      <c r="B122" s="1" t="s">
        <v>2992</v>
      </c>
      <c r="C122" s="1" t="s">
        <v>880</v>
      </c>
      <c r="D122" s="1" t="s">
        <v>2816</v>
      </c>
      <c r="E122" s="4">
        <f>IF(D122="Não",0,1)</f>
      </c>
      <c r="F122" s="5"/>
      <c r="G122" s="5"/>
      <c r="H122" s="1" t="s">
        <v>2817</v>
      </c>
      <c r="I122" s="18"/>
      <c r="J122" s="5"/>
    </row>
    <row x14ac:dyDescent="0.25" r="123" customHeight="1" ht="18.75">
      <c r="A123" s="4">
        <v>22813493364</v>
      </c>
      <c r="B123" s="1" t="s">
        <v>2993</v>
      </c>
      <c r="C123" s="1" t="s">
        <v>820</v>
      </c>
      <c r="D123" s="1" t="s">
        <v>2820</v>
      </c>
      <c r="E123" s="4">
        <f>IF(D123="Não",0,1)</f>
      </c>
      <c r="F123" s="5"/>
      <c r="G123" s="5"/>
      <c r="H123" s="1" t="s">
        <v>2817</v>
      </c>
      <c r="I123" s="18"/>
      <c r="J123" s="5"/>
    </row>
    <row x14ac:dyDescent="0.25" r="124" customHeight="1" ht="18.75">
      <c r="A124" s="4">
        <v>22793052521</v>
      </c>
      <c r="B124" s="1" t="s">
        <v>2994</v>
      </c>
      <c r="C124" s="1" t="s">
        <v>868</v>
      </c>
      <c r="D124" s="1" t="s">
        <v>2820</v>
      </c>
      <c r="E124" s="4">
        <f>IF(D124="Não",0,1)</f>
      </c>
      <c r="F124" s="5"/>
      <c r="G124" s="5"/>
      <c r="H124" s="1" t="s">
        <v>2817</v>
      </c>
      <c r="I124" s="18"/>
      <c r="J124" s="5"/>
    </row>
    <row x14ac:dyDescent="0.25" r="125" customHeight="1" ht="18.75">
      <c r="A125" s="4">
        <v>22769627514</v>
      </c>
      <c r="B125" s="1" t="s">
        <v>2995</v>
      </c>
      <c r="C125" s="1" t="s">
        <v>1245</v>
      </c>
      <c r="D125" s="1" t="s">
        <v>2820</v>
      </c>
      <c r="E125" s="4">
        <f>IF(D125="Não",0,1)</f>
      </c>
      <c r="F125" s="5"/>
      <c r="G125" s="5"/>
      <c r="H125" s="1" t="s">
        <v>2817</v>
      </c>
      <c r="I125" s="18"/>
      <c r="J125" s="5"/>
    </row>
    <row x14ac:dyDescent="0.25" r="126" customHeight="1" ht="18.75">
      <c r="A126" s="4">
        <v>22709841544</v>
      </c>
      <c r="B126" s="1" t="s">
        <v>2996</v>
      </c>
      <c r="C126" s="1" t="s">
        <v>522</v>
      </c>
      <c r="D126" s="1" t="s">
        <v>2820</v>
      </c>
      <c r="E126" s="4">
        <f>IF(D126="Não",0,1)</f>
      </c>
      <c r="F126" s="5"/>
      <c r="G126" s="5"/>
      <c r="H126" s="1" t="s">
        <v>2817</v>
      </c>
      <c r="I126" s="18"/>
      <c r="J126" s="5"/>
    </row>
    <row x14ac:dyDescent="0.25" r="127" customHeight="1" ht="18.75">
      <c r="A127" s="4">
        <v>22709507701</v>
      </c>
      <c r="B127" s="1" t="s">
        <v>2997</v>
      </c>
      <c r="C127" s="1" t="s">
        <v>1183</v>
      </c>
      <c r="D127" s="1" t="s">
        <v>2820</v>
      </c>
      <c r="E127" s="4">
        <f>IF(D127="Não",0,1)</f>
      </c>
      <c r="F127" s="5"/>
      <c r="G127" s="5"/>
      <c r="H127" s="1" t="s">
        <v>2817</v>
      </c>
      <c r="I127" s="18"/>
      <c r="J127" s="5"/>
    </row>
    <row x14ac:dyDescent="0.25" r="128" customHeight="1" ht="18.75">
      <c r="A128" s="4">
        <v>22681764949</v>
      </c>
      <c r="B128" s="1" t="s">
        <v>2998</v>
      </c>
      <c r="C128" s="1" t="s">
        <v>709</v>
      </c>
      <c r="D128" s="1" t="s">
        <v>2820</v>
      </c>
      <c r="E128" s="4">
        <f>IF(D128="Não",0,1)</f>
      </c>
      <c r="F128" s="1" t="s">
        <v>2999</v>
      </c>
      <c r="G128" s="5"/>
      <c r="H128" s="1" t="s">
        <v>2817</v>
      </c>
      <c r="I128" s="4">
        <v>15679630355</v>
      </c>
      <c r="J128" s="5"/>
    </row>
    <row x14ac:dyDescent="0.25" r="129" customHeight="1" ht="18.75">
      <c r="A129" s="4">
        <v>22692673569</v>
      </c>
      <c r="B129" s="1" t="s">
        <v>3000</v>
      </c>
      <c r="C129" s="1" t="s">
        <v>596</v>
      </c>
      <c r="D129" s="1" t="s">
        <v>2816</v>
      </c>
      <c r="E129" s="4">
        <f>IF(D129="Não",0,1)</f>
      </c>
      <c r="F129" s="1" t="s">
        <v>3001</v>
      </c>
      <c r="G129" s="5"/>
      <c r="H129" s="1" t="s">
        <v>2817</v>
      </c>
      <c r="I129" s="4">
        <v>4045499158</v>
      </c>
      <c r="J129" s="5"/>
    </row>
    <row x14ac:dyDescent="0.25" r="130" customHeight="1" ht="18.75">
      <c r="A130" s="4">
        <v>22683260174</v>
      </c>
      <c r="B130" s="1" t="s">
        <v>3002</v>
      </c>
      <c r="C130" s="1" t="s">
        <v>467</v>
      </c>
      <c r="D130" s="1" t="s">
        <v>2820</v>
      </c>
      <c r="E130" s="4">
        <f>IF(D130="Não",0,1)</f>
      </c>
      <c r="F130" s="5"/>
      <c r="G130" s="5"/>
      <c r="H130" s="1" t="s">
        <v>2817</v>
      </c>
      <c r="I130" s="18"/>
      <c r="J130" s="5"/>
    </row>
    <row x14ac:dyDescent="0.25" r="131" customHeight="1" ht="18.75">
      <c r="A131" s="4">
        <v>22671563793</v>
      </c>
      <c r="B131" s="1" t="s">
        <v>3003</v>
      </c>
      <c r="C131" s="1" t="s">
        <v>1715</v>
      </c>
      <c r="D131" s="1" t="s">
        <v>2820</v>
      </c>
      <c r="E131" s="4">
        <f>IF(D131="Não",0,1)</f>
      </c>
      <c r="F131" s="5"/>
      <c r="G131" s="5"/>
      <c r="H131" s="1" t="s">
        <v>2817</v>
      </c>
      <c r="I131" s="18"/>
      <c r="J131" s="5"/>
    </row>
    <row x14ac:dyDescent="0.25" r="132" customHeight="1" ht="18.75">
      <c r="A132" s="4">
        <v>22678921643</v>
      </c>
      <c r="B132" s="1" t="s">
        <v>3004</v>
      </c>
      <c r="C132" s="1" t="s">
        <v>1354</v>
      </c>
      <c r="D132" s="1" t="s">
        <v>2816</v>
      </c>
      <c r="E132" s="4">
        <f>IF(D132="Não",0,1)</f>
      </c>
      <c r="F132" s="5"/>
      <c r="G132" s="5"/>
      <c r="H132" s="1" t="s">
        <v>2817</v>
      </c>
      <c r="I132" s="18"/>
      <c r="J132" s="5"/>
    </row>
    <row x14ac:dyDescent="0.25" r="133" customHeight="1" ht="18.75">
      <c r="A133" s="4">
        <v>22655050671</v>
      </c>
      <c r="B133" s="1" t="s">
        <v>3005</v>
      </c>
      <c r="C133" s="1" t="s">
        <v>1223</v>
      </c>
      <c r="D133" s="1" t="s">
        <v>2816</v>
      </c>
      <c r="E133" s="4">
        <f>IF(D133="Não",0,1)</f>
      </c>
      <c r="F133" s="5"/>
      <c r="G133" s="5"/>
      <c r="H133" s="1" t="s">
        <v>2817</v>
      </c>
      <c r="I133" s="18"/>
      <c r="J133" s="5"/>
    </row>
    <row x14ac:dyDescent="0.25" r="134" customHeight="1" ht="18.75">
      <c r="A134" s="4">
        <v>22676271368</v>
      </c>
      <c r="B134" s="1" t="s">
        <v>3006</v>
      </c>
      <c r="C134" s="1" t="s">
        <v>725</v>
      </c>
      <c r="D134" s="1" t="s">
        <v>2820</v>
      </c>
      <c r="E134" s="4">
        <f>IF(D134="Não",0,1)</f>
      </c>
      <c r="F134" s="5"/>
      <c r="G134" s="5"/>
      <c r="H134" s="1" t="s">
        <v>2817</v>
      </c>
      <c r="I134" s="18"/>
      <c r="J134" s="5"/>
    </row>
    <row x14ac:dyDescent="0.25" r="135" customHeight="1" ht="18.75">
      <c r="A135" s="4">
        <v>22674800685</v>
      </c>
      <c r="B135" s="1" t="s">
        <v>2631</v>
      </c>
      <c r="C135" s="1" t="s">
        <v>348</v>
      </c>
      <c r="D135" s="1" t="s">
        <v>2820</v>
      </c>
      <c r="E135" s="4">
        <f>IF(D135="Não",0,1)</f>
      </c>
      <c r="F135" s="1" t="s">
        <v>2630</v>
      </c>
      <c r="G135" s="5"/>
      <c r="H135" s="1" t="s">
        <v>2900</v>
      </c>
      <c r="I135" s="4">
        <v>15631411084</v>
      </c>
      <c r="J135" s="5"/>
    </row>
    <row x14ac:dyDescent="0.25" r="136" customHeight="1" ht="18.75">
      <c r="A136" s="4">
        <v>22665717771</v>
      </c>
      <c r="B136" s="1" t="s">
        <v>3007</v>
      </c>
      <c r="C136" s="1" t="s">
        <v>1037</v>
      </c>
      <c r="D136" s="1" t="s">
        <v>2820</v>
      </c>
      <c r="E136" s="4">
        <f>IF(D136="Não",0,1)</f>
      </c>
      <c r="F136" s="5"/>
      <c r="G136" s="5"/>
      <c r="H136" s="1" t="s">
        <v>2817</v>
      </c>
      <c r="I136" s="18"/>
      <c r="J136" s="5"/>
    </row>
    <row x14ac:dyDescent="0.25" r="137" customHeight="1" ht="18.75">
      <c r="A137" s="4">
        <v>22643144629</v>
      </c>
      <c r="B137" s="1" t="s">
        <v>3008</v>
      </c>
      <c r="C137" s="1" t="s">
        <v>1596</v>
      </c>
      <c r="D137" s="1" t="s">
        <v>2816</v>
      </c>
      <c r="E137" s="4">
        <f>IF(D137="Não",0,1)</f>
      </c>
      <c r="F137" s="1" t="s">
        <v>3009</v>
      </c>
      <c r="G137" s="5"/>
      <c r="H137" s="1" t="s">
        <v>2817</v>
      </c>
      <c r="I137" s="2" t="s">
        <v>3010</v>
      </c>
      <c r="J137" s="5"/>
    </row>
    <row x14ac:dyDescent="0.25" r="138" customHeight="1" ht="18.75">
      <c r="A138" s="4">
        <v>22634169103</v>
      </c>
      <c r="B138" s="1" t="s">
        <v>3011</v>
      </c>
      <c r="C138" s="5"/>
      <c r="D138" s="1" t="s">
        <v>2820</v>
      </c>
      <c r="E138" s="4">
        <f>IF(D138="Não",0,1)</f>
      </c>
      <c r="F138" s="5"/>
      <c r="G138" s="5"/>
      <c r="H138" s="1" t="s">
        <v>2817</v>
      </c>
      <c r="I138" s="18"/>
      <c r="J138" s="5"/>
    </row>
    <row x14ac:dyDescent="0.25" r="139" customHeight="1" ht="18.75">
      <c r="A139" s="4">
        <v>22633061192</v>
      </c>
      <c r="B139" s="1" t="s">
        <v>3012</v>
      </c>
      <c r="C139" s="1" t="s">
        <v>1061</v>
      </c>
      <c r="D139" s="1" t="s">
        <v>2820</v>
      </c>
      <c r="E139" s="4">
        <f>IF(D139="Não",0,1)</f>
      </c>
      <c r="F139" s="5"/>
      <c r="G139" s="5"/>
      <c r="H139" s="1" t="s">
        <v>2817</v>
      </c>
      <c r="I139" s="18"/>
      <c r="J139" s="5"/>
    </row>
    <row x14ac:dyDescent="0.25" r="140" customHeight="1" ht="18.75">
      <c r="A140" s="4">
        <v>22598025335</v>
      </c>
      <c r="B140" s="1" t="s">
        <v>3013</v>
      </c>
      <c r="C140" s="1" t="s">
        <v>3014</v>
      </c>
      <c r="D140" s="1" t="s">
        <v>2820</v>
      </c>
      <c r="E140" s="4">
        <f>IF(D140="Não",0,1)</f>
      </c>
      <c r="F140" s="5"/>
      <c r="G140" s="5"/>
      <c r="H140" s="1" t="s">
        <v>2817</v>
      </c>
      <c r="I140" s="18"/>
      <c r="J140" s="5"/>
    </row>
    <row x14ac:dyDescent="0.25" r="141" customHeight="1" ht="18.75">
      <c r="A141" s="4">
        <v>22582407821</v>
      </c>
      <c r="B141" s="1" t="s">
        <v>3015</v>
      </c>
      <c r="C141" s="1" t="s">
        <v>1506</v>
      </c>
      <c r="D141" s="1" t="s">
        <v>2820</v>
      </c>
      <c r="E141" s="4">
        <f>IF(D141="Não",0,1)</f>
      </c>
      <c r="F141" s="5"/>
      <c r="G141" s="5"/>
      <c r="H141" s="1" t="s">
        <v>2817</v>
      </c>
      <c r="I141" s="18"/>
      <c r="J141" s="5"/>
    </row>
    <row x14ac:dyDescent="0.25" r="142" customHeight="1" ht="18.75">
      <c r="A142" s="4">
        <v>22611764544</v>
      </c>
      <c r="B142" s="1" t="s">
        <v>3016</v>
      </c>
      <c r="C142" s="1" t="s">
        <v>1410</v>
      </c>
      <c r="D142" s="1" t="s">
        <v>2820</v>
      </c>
      <c r="E142" s="4">
        <f>IF(D142="Não",0,1)</f>
      </c>
      <c r="F142" s="5"/>
      <c r="G142" s="5"/>
      <c r="H142" s="1" t="s">
        <v>2817</v>
      </c>
      <c r="I142" s="18"/>
      <c r="J142" s="5"/>
    </row>
    <row x14ac:dyDescent="0.25" r="143" customHeight="1" ht="18.75">
      <c r="A143" s="4">
        <v>22611917927</v>
      </c>
      <c r="B143" s="1" t="s">
        <v>3017</v>
      </c>
      <c r="C143" s="1" t="s">
        <v>1601</v>
      </c>
      <c r="D143" s="1" t="s">
        <v>2820</v>
      </c>
      <c r="E143" s="4">
        <f>IF(D143="Não",0,1)</f>
      </c>
      <c r="F143" s="5"/>
      <c r="G143" s="5"/>
      <c r="H143" s="1" t="s">
        <v>2817</v>
      </c>
      <c r="I143" s="18"/>
      <c r="J143" s="5"/>
    </row>
    <row x14ac:dyDescent="0.25" r="144" customHeight="1" ht="18.75">
      <c r="A144" s="4">
        <v>22599401653</v>
      </c>
      <c r="B144" s="1" t="s">
        <v>3018</v>
      </c>
      <c r="C144" s="5"/>
      <c r="D144" s="1" t="s">
        <v>2820</v>
      </c>
      <c r="E144" s="4">
        <f>IF(D144="Não",0,1)</f>
      </c>
      <c r="F144" s="5"/>
      <c r="G144" s="5"/>
      <c r="H144" s="1" t="s">
        <v>2817</v>
      </c>
      <c r="I144" s="18"/>
      <c r="J144" s="5"/>
    </row>
    <row x14ac:dyDescent="0.25" r="145" customHeight="1" ht="18.75">
      <c r="A145" s="4">
        <v>22611916041</v>
      </c>
      <c r="B145" s="1" t="s">
        <v>3019</v>
      </c>
      <c r="C145" s="1" t="s">
        <v>1376</v>
      </c>
      <c r="D145" s="1" t="s">
        <v>2820</v>
      </c>
      <c r="E145" s="4">
        <f>IF(D145="Não",0,1)</f>
      </c>
      <c r="F145" s="5"/>
      <c r="G145" s="5"/>
      <c r="H145" s="1" t="s">
        <v>2817</v>
      </c>
      <c r="I145" s="18"/>
      <c r="J145" s="5"/>
    </row>
    <row x14ac:dyDescent="0.25" r="146" customHeight="1" ht="18.75">
      <c r="A146" s="4">
        <v>22592364817</v>
      </c>
      <c r="B146" s="1" t="s">
        <v>3020</v>
      </c>
      <c r="C146" s="1" t="s">
        <v>3021</v>
      </c>
      <c r="D146" s="1" t="s">
        <v>2820</v>
      </c>
      <c r="E146" s="4">
        <f>IF(D146="Não",0,1)</f>
      </c>
      <c r="F146" s="5"/>
      <c r="G146" s="5"/>
      <c r="H146" s="1" t="s">
        <v>2817</v>
      </c>
      <c r="I146" s="18"/>
      <c r="J146" s="5"/>
    </row>
    <row x14ac:dyDescent="0.25" r="147" customHeight="1" ht="18.75">
      <c r="A147" s="4">
        <v>22598790778</v>
      </c>
      <c r="B147" s="1" t="s">
        <v>3022</v>
      </c>
      <c r="C147" s="1" t="s">
        <v>3023</v>
      </c>
      <c r="D147" s="1" t="s">
        <v>2820</v>
      </c>
      <c r="E147" s="4">
        <f>IF(D147="Não",0,1)</f>
      </c>
      <c r="F147" s="5"/>
      <c r="G147" s="5"/>
      <c r="H147" s="1" t="s">
        <v>2817</v>
      </c>
      <c r="I147" s="18"/>
      <c r="J147" s="5"/>
    </row>
    <row x14ac:dyDescent="0.25" r="148" customHeight="1" ht="18.75">
      <c r="A148" s="4">
        <v>22611760569</v>
      </c>
      <c r="B148" s="1" t="s">
        <v>3024</v>
      </c>
      <c r="C148" s="1" t="s">
        <v>1719</v>
      </c>
      <c r="D148" s="1" t="s">
        <v>2820</v>
      </c>
      <c r="E148" s="4">
        <f>IF(D148="Não",0,1)</f>
      </c>
      <c r="F148" s="5"/>
      <c r="G148" s="5"/>
      <c r="H148" s="1" t="s">
        <v>2817</v>
      </c>
      <c r="I148" s="18"/>
      <c r="J148" s="5"/>
    </row>
    <row x14ac:dyDescent="0.25" r="149" customHeight="1" ht="18.75">
      <c r="A149" s="4">
        <v>22592364583</v>
      </c>
      <c r="B149" s="1" t="s">
        <v>3025</v>
      </c>
      <c r="C149" s="1" t="s">
        <v>3026</v>
      </c>
      <c r="D149" s="1" t="s">
        <v>2820</v>
      </c>
      <c r="E149" s="4">
        <f>IF(D149="Não",0,1)</f>
      </c>
      <c r="F149" s="5"/>
      <c r="G149" s="5"/>
      <c r="H149" s="1" t="s">
        <v>2817</v>
      </c>
      <c r="I149" s="18"/>
      <c r="J149" s="5"/>
    </row>
    <row x14ac:dyDescent="0.25" r="150" customHeight="1" ht="18.75">
      <c r="A150" s="4">
        <v>22595056801</v>
      </c>
      <c r="B150" s="1" t="s">
        <v>3027</v>
      </c>
      <c r="C150" s="1" t="s">
        <v>1589</v>
      </c>
      <c r="D150" s="1" t="s">
        <v>2820</v>
      </c>
      <c r="E150" s="4">
        <f>IF(D150="Não",0,1)</f>
      </c>
      <c r="F150" s="5"/>
      <c r="G150" s="5"/>
      <c r="H150" s="1" t="s">
        <v>2817</v>
      </c>
      <c r="I150" s="18"/>
      <c r="J150" s="5"/>
    </row>
    <row x14ac:dyDescent="0.25" r="151" customHeight="1" ht="18.75">
      <c r="A151" s="4">
        <v>22603714899</v>
      </c>
      <c r="B151" s="1" t="s">
        <v>3028</v>
      </c>
      <c r="C151" s="5"/>
      <c r="D151" s="1" t="s">
        <v>2820</v>
      </c>
      <c r="E151" s="4">
        <f>IF(D151="Não",0,1)</f>
      </c>
      <c r="F151" s="5"/>
      <c r="G151" s="5"/>
      <c r="H151" s="1" t="s">
        <v>2817</v>
      </c>
      <c r="I151" s="18"/>
      <c r="J151" s="5"/>
    </row>
    <row x14ac:dyDescent="0.25" r="152" customHeight="1" ht="18.75">
      <c r="A152" s="4">
        <v>22596442209</v>
      </c>
      <c r="B152" s="1" t="s">
        <v>3029</v>
      </c>
      <c r="C152" s="1" t="s">
        <v>759</v>
      </c>
      <c r="D152" s="1" t="s">
        <v>2820</v>
      </c>
      <c r="E152" s="4">
        <f>IF(D152="Não",0,1)</f>
      </c>
      <c r="F152" s="5"/>
      <c r="G152" s="5"/>
      <c r="H152" s="1" t="s">
        <v>2817</v>
      </c>
      <c r="I152" s="18"/>
      <c r="J152" s="5"/>
    </row>
    <row x14ac:dyDescent="0.25" r="153" customHeight="1" ht="18.75">
      <c r="A153" s="4">
        <v>22599096184</v>
      </c>
      <c r="B153" s="1" t="s">
        <v>3030</v>
      </c>
      <c r="C153" s="1" t="s">
        <v>665</v>
      </c>
      <c r="D153" s="1" t="s">
        <v>2820</v>
      </c>
      <c r="E153" s="4">
        <f>IF(D153="Não",0,1)</f>
      </c>
      <c r="F153" s="1" t="s">
        <v>3031</v>
      </c>
      <c r="G153" s="5"/>
      <c r="H153" s="1" t="s">
        <v>2817</v>
      </c>
      <c r="I153" s="2" t="s">
        <v>3032</v>
      </c>
      <c r="J153" s="5"/>
    </row>
    <row x14ac:dyDescent="0.25" r="154" customHeight="1" ht="18.75">
      <c r="A154" s="4">
        <v>22591744563</v>
      </c>
      <c r="B154" s="1" t="s">
        <v>3033</v>
      </c>
      <c r="C154" s="1" t="s">
        <v>1673</v>
      </c>
      <c r="D154" s="1" t="s">
        <v>2820</v>
      </c>
      <c r="E154" s="4">
        <f>IF(D154="Não",0,1)</f>
      </c>
      <c r="F154" s="5"/>
      <c r="G154" s="5"/>
      <c r="H154" s="1" t="s">
        <v>2817</v>
      </c>
      <c r="I154" s="18"/>
      <c r="J154" s="5"/>
    </row>
    <row x14ac:dyDescent="0.25" r="155" customHeight="1" ht="18.75">
      <c r="A155" s="4">
        <v>22598172552</v>
      </c>
      <c r="B155" s="1" t="s">
        <v>3034</v>
      </c>
      <c r="C155" s="1" t="s">
        <v>1312</v>
      </c>
      <c r="D155" s="1" t="s">
        <v>2820</v>
      </c>
      <c r="E155" s="4">
        <f>IF(D155="Não",0,1)</f>
      </c>
      <c r="F155" s="5"/>
      <c r="G155" s="5"/>
      <c r="H155" s="1" t="s">
        <v>2817</v>
      </c>
      <c r="I155" s="18"/>
      <c r="J155" s="5"/>
    </row>
    <row x14ac:dyDescent="0.25" r="156" customHeight="1" ht="18.75">
      <c r="A156" s="4">
        <v>22590313109</v>
      </c>
      <c r="B156" s="1" t="s">
        <v>3035</v>
      </c>
      <c r="C156" s="1" t="s">
        <v>3036</v>
      </c>
      <c r="D156" s="1" t="s">
        <v>2820</v>
      </c>
      <c r="E156" s="4">
        <f>IF(D156="Não",0,1)</f>
      </c>
      <c r="F156" s="5"/>
      <c r="G156" s="5"/>
      <c r="H156" s="1" t="s">
        <v>2817</v>
      </c>
      <c r="I156" s="18"/>
      <c r="J156" s="5"/>
    </row>
    <row x14ac:dyDescent="0.25" r="157" customHeight="1" ht="18.75">
      <c r="A157" s="4">
        <v>22587221091</v>
      </c>
      <c r="B157" s="1" t="s">
        <v>3037</v>
      </c>
      <c r="C157" s="1" t="s">
        <v>1184</v>
      </c>
      <c r="D157" s="1" t="s">
        <v>2820</v>
      </c>
      <c r="E157" s="4">
        <f>IF(D157="Não",0,1)</f>
      </c>
      <c r="F157" s="1" t="s">
        <v>3038</v>
      </c>
      <c r="G157" s="5"/>
      <c r="H157" s="1" t="s">
        <v>2817</v>
      </c>
      <c r="I157" s="4">
        <v>4271086500</v>
      </c>
      <c r="J157" s="5"/>
    </row>
    <row x14ac:dyDescent="0.25" r="158" customHeight="1" ht="18.75">
      <c r="A158" s="4">
        <v>22599399969</v>
      </c>
      <c r="B158" s="1" t="s">
        <v>3039</v>
      </c>
      <c r="C158" s="1" t="s">
        <v>1725</v>
      </c>
      <c r="D158" s="1" t="s">
        <v>2820</v>
      </c>
      <c r="E158" s="4">
        <f>IF(D158="Não",0,1)</f>
      </c>
      <c r="F158" s="5"/>
      <c r="G158" s="5"/>
      <c r="H158" s="1" t="s">
        <v>2817</v>
      </c>
      <c r="I158" s="18"/>
      <c r="J158" s="5"/>
    </row>
    <row x14ac:dyDescent="0.25" r="159" customHeight="1" ht="18.75">
      <c r="A159" s="4">
        <v>22596595500</v>
      </c>
      <c r="B159" s="1" t="s">
        <v>3040</v>
      </c>
      <c r="C159" s="1" t="s">
        <v>3041</v>
      </c>
      <c r="D159" s="1" t="s">
        <v>2820</v>
      </c>
      <c r="E159" s="4">
        <f>IF(D159="Não",0,1)</f>
      </c>
      <c r="F159" s="5"/>
      <c r="G159" s="5"/>
      <c r="H159" s="1" t="s">
        <v>2817</v>
      </c>
      <c r="I159" s="18"/>
      <c r="J159" s="5"/>
    </row>
    <row x14ac:dyDescent="0.25" r="160" customHeight="1" ht="18.75">
      <c r="A160" s="4">
        <v>22599752121</v>
      </c>
      <c r="B160" s="1" t="s">
        <v>3042</v>
      </c>
      <c r="C160" s="1" t="s">
        <v>3043</v>
      </c>
      <c r="D160" s="1" t="s">
        <v>2820</v>
      </c>
      <c r="E160" s="4">
        <f>IF(D160="Não",0,1)</f>
      </c>
      <c r="F160" s="5"/>
      <c r="G160" s="5"/>
      <c r="H160" s="1" t="s">
        <v>2817</v>
      </c>
      <c r="I160" s="18"/>
      <c r="J160" s="5"/>
    </row>
    <row x14ac:dyDescent="0.25" r="161" customHeight="1" ht="18.75">
      <c r="A161" s="4">
        <v>22616054166</v>
      </c>
      <c r="B161" s="1" t="s">
        <v>3044</v>
      </c>
      <c r="C161" s="1" t="s">
        <v>3045</v>
      </c>
      <c r="D161" s="1" t="s">
        <v>2820</v>
      </c>
      <c r="E161" s="4">
        <f>IF(D161="Não",0,1)</f>
      </c>
      <c r="F161" s="5"/>
      <c r="G161" s="5"/>
      <c r="H161" s="1" t="s">
        <v>2817</v>
      </c>
      <c r="I161" s="18"/>
      <c r="J161" s="5"/>
    </row>
    <row x14ac:dyDescent="0.25" r="162" customHeight="1" ht="18.75">
      <c r="A162" s="4">
        <v>22590157576</v>
      </c>
      <c r="B162" s="1" t="s">
        <v>3046</v>
      </c>
      <c r="C162" s="5"/>
      <c r="D162" s="1" t="s">
        <v>2820</v>
      </c>
      <c r="E162" s="4">
        <f>IF(D162="Não",0,1)</f>
      </c>
      <c r="F162" s="5"/>
      <c r="G162" s="5"/>
      <c r="H162" s="1" t="s">
        <v>2817</v>
      </c>
      <c r="I162" s="18"/>
      <c r="J162" s="5"/>
    </row>
    <row x14ac:dyDescent="0.25" r="163" customHeight="1" ht="18.75">
      <c r="A163" s="4">
        <v>22598326059</v>
      </c>
      <c r="B163" s="1" t="s">
        <v>3047</v>
      </c>
      <c r="C163" s="1" t="s">
        <v>1415</v>
      </c>
      <c r="D163" s="1" t="s">
        <v>2820</v>
      </c>
      <c r="E163" s="4">
        <f>IF(D163="Não",0,1)</f>
      </c>
      <c r="F163" s="5"/>
      <c r="G163" s="5"/>
      <c r="H163" s="1" t="s">
        <v>2817</v>
      </c>
      <c r="I163" s="18"/>
      <c r="J163" s="5"/>
    </row>
    <row x14ac:dyDescent="0.25" r="164" customHeight="1" ht="18.75">
      <c r="A164" s="4">
        <v>22585247838</v>
      </c>
      <c r="B164" s="1" t="s">
        <v>3048</v>
      </c>
      <c r="C164" s="5"/>
      <c r="D164" s="1" t="s">
        <v>2820</v>
      </c>
      <c r="E164" s="4">
        <f>IF(D164="Não",0,1)</f>
      </c>
      <c r="F164" s="5"/>
      <c r="G164" s="5"/>
      <c r="H164" s="1" t="s">
        <v>2817</v>
      </c>
      <c r="I164" s="18"/>
      <c r="J164" s="5"/>
    </row>
    <row x14ac:dyDescent="0.25" r="165" customHeight="1" ht="18.75">
      <c r="A165" s="4">
        <v>22588459650</v>
      </c>
      <c r="B165" s="1" t="s">
        <v>3049</v>
      </c>
      <c r="C165" s="1" t="s">
        <v>752</v>
      </c>
      <c r="D165" s="1" t="s">
        <v>2820</v>
      </c>
      <c r="E165" s="4">
        <f>IF(D165="Não",0,1)</f>
      </c>
      <c r="F165" s="1" t="s">
        <v>3050</v>
      </c>
      <c r="G165" s="5"/>
      <c r="H165" s="1" t="s">
        <v>2817</v>
      </c>
      <c r="I165" s="4">
        <v>3800969496</v>
      </c>
      <c r="J165" s="5"/>
    </row>
    <row x14ac:dyDescent="0.25" r="166" customHeight="1" ht="18.75">
      <c r="A166" s="4">
        <v>22616499495</v>
      </c>
      <c r="B166" s="1" t="s">
        <v>3051</v>
      </c>
      <c r="C166" s="1" t="s">
        <v>1664</v>
      </c>
      <c r="D166" s="1" t="s">
        <v>2820</v>
      </c>
      <c r="E166" s="4">
        <f>IF(D166="Não",0,1)</f>
      </c>
      <c r="F166" s="1" t="s">
        <v>3052</v>
      </c>
      <c r="G166" s="5"/>
      <c r="H166" s="1" t="s">
        <v>2817</v>
      </c>
      <c r="I166" s="4">
        <v>4210325276</v>
      </c>
      <c r="J166" s="5"/>
    </row>
    <row x14ac:dyDescent="0.25" r="167" customHeight="1" ht="18.75">
      <c r="A167" s="4">
        <v>22603714430</v>
      </c>
      <c r="B167" s="1" t="s">
        <v>3053</v>
      </c>
      <c r="C167" s="1" t="s">
        <v>910</v>
      </c>
      <c r="D167" s="1" t="s">
        <v>2820</v>
      </c>
      <c r="E167" s="4">
        <f>IF(D167="Não",0,1)</f>
      </c>
      <c r="F167" s="1" t="s">
        <v>3054</v>
      </c>
      <c r="G167" s="5"/>
      <c r="H167" s="1" t="s">
        <v>2817</v>
      </c>
      <c r="I167" s="4">
        <v>15772474972</v>
      </c>
      <c r="J167" s="5"/>
    </row>
    <row x14ac:dyDescent="0.25" r="168" customHeight="1" ht="18.75">
      <c r="A168" s="4">
        <v>22594436999</v>
      </c>
      <c r="B168" s="1" t="s">
        <v>3055</v>
      </c>
      <c r="C168" s="1" t="s">
        <v>1670</v>
      </c>
      <c r="D168" s="1" t="s">
        <v>2820</v>
      </c>
      <c r="E168" s="4">
        <f>IF(D168="Não",0,1)</f>
      </c>
      <c r="F168" s="5"/>
      <c r="G168" s="5"/>
      <c r="H168" s="1" t="s">
        <v>2817</v>
      </c>
      <c r="I168" s="18"/>
      <c r="J168" s="5"/>
    </row>
    <row x14ac:dyDescent="0.25" r="169" customHeight="1" ht="18.75">
      <c r="A169" s="4">
        <v>22574098565</v>
      </c>
      <c r="B169" s="1" t="s">
        <v>3056</v>
      </c>
      <c r="C169" s="1" t="s">
        <v>1182</v>
      </c>
      <c r="D169" s="1" t="s">
        <v>2816</v>
      </c>
      <c r="E169" s="4">
        <f>IF(D169="Não",0,1)</f>
      </c>
      <c r="F169" s="1" t="s">
        <v>3057</v>
      </c>
      <c r="G169" s="5"/>
      <c r="H169" s="1" t="s">
        <v>2817</v>
      </c>
      <c r="I169" s="2" t="s">
        <v>3058</v>
      </c>
      <c r="J169" s="5"/>
    </row>
    <row x14ac:dyDescent="0.25" r="170" customHeight="1" ht="18.75">
      <c r="A170" s="4">
        <v>22576927802</v>
      </c>
      <c r="B170" s="1" t="s">
        <v>3059</v>
      </c>
      <c r="C170" s="1" t="s">
        <v>1256</v>
      </c>
      <c r="D170" s="1" t="s">
        <v>2816</v>
      </c>
      <c r="E170" s="4">
        <f>IF(D170="Não",0,1)</f>
      </c>
      <c r="F170" s="1" t="s">
        <v>3060</v>
      </c>
      <c r="G170" s="5"/>
      <c r="H170" s="1" t="s">
        <v>2900</v>
      </c>
      <c r="I170" s="2" t="s">
        <v>3061</v>
      </c>
      <c r="J170" s="5"/>
    </row>
    <row x14ac:dyDescent="0.25" r="171" customHeight="1" ht="18.75">
      <c r="A171" s="4">
        <v>22568364324</v>
      </c>
      <c r="B171" s="1" t="s">
        <v>3062</v>
      </c>
      <c r="C171" s="1" t="s">
        <v>501</v>
      </c>
      <c r="D171" s="1" t="s">
        <v>2820</v>
      </c>
      <c r="E171" s="4">
        <f>IF(D171="Não",0,1)</f>
      </c>
      <c r="F171" s="5"/>
      <c r="G171" s="5"/>
      <c r="H171" s="1" t="s">
        <v>2817</v>
      </c>
      <c r="I171" s="18"/>
      <c r="J171" s="5"/>
    </row>
    <row x14ac:dyDescent="0.25" r="172" customHeight="1" ht="18.75">
      <c r="A172" s="4">
        <v>22574239906</v>
      </c>
      <c r="B172" s="1" t="s">
        <v>3063</v>
      </c>
      <c r="C172" s="1" t="s">
        <v>3064</v>
      </c>
      <c r="D172" s="1" t="s">
        <v>2820</v>
      </c>
      <c r="E172" s="4">
        <f>IF(D172="Não",0,1)</f>
      </c>
      <c r="F172" s="5"/>
      <c r="G172" s="5"/>
      <c r="H172" s="1" t="s">
        <v>2817</v>
      </c>
      <c r="I172" s="18"/>
      <c r="J172" s="5"/>
    </row>
    <row x14ac:dyDescent="0.25" r="173" customHeight="1" ht="18.75">
      <c r="A173" s="4">
        <v>22566425649</v>
      </c>
      <c r="B173" s="1" t="s">
        <v>3065</v>
      </c>
      <c r="C173" s="1" t="s">
        <v>1267</v>
      </c>
      <c r="D173" s="1" t="s">
        <v>2820</v>
      </c>
      <c r="E173" s="4">
        <f>IF(D173="Não",0,1)</f>
      </c>
      <c r="F173" s="5"/>
      <c r="G173" s="5"/>
      <c r="H173" s="1" t="s">
        <v>2817</v>
      </c>
      <c r="I173" s="18"/>
      <c r="J173" s="5"/>
    </row>
    <row x14ac:dyDescent="0.25" r="174" customHeight="1" ht="18.75">
      <c r="A174" s="4">
        <v>22543103042</v>
      </c>
      <c r="B174" s="1" t="s">
        <v>3066</v>
      </c>
      <c r="C174" s="1" t="s">
        <v>1523</v>
      </c>
      <c r="D174" s="1" t="s">
        <v>2816</v>
      </c>
      <c r="E174" s="4">
        <f>IF(D174="Não",0,1)</f>
      </c>
      <c r="F174" s="1" t="s">
        <v>3067</v>
      </c>
      <c r="G174" s="5"/>
      <c r="H174" s="1" t="s">
        <v>2817</v>
      </c>
      <c r="I174" s="4">
        <v>15651353401</v>
      </c>
      <c r="J174" s="5"/>
    </row>
    <row x14ac:dyDescent="0.25" r="175" customHeight="1" ht="18.75">
      <c r="A175" s="4">
        <v>22541594185</v>
      </c>
      <c r="B175" s="1" t="s">
        <v>3068</v>
      </c>
      <c r="C175" s="1" t="s">
        <v>1606</v>
      </c>
      <c r="D175" s="1" t="s">
        <v>2820</v>
      </c>
      <c r="E175" s="4">
        <f>IF(D175="Não",0,1)</f>
      </c>
      <c r="F175" s="5"/>
      <c r="G175" s="5"/>
      <c r="H175" s="1" t="s">
        <v>2817</v>
      </c>
      <c r="I175" s="18"/>
      <c r="J175" s="5"/>
    </row>
    <row x14ac:dyDescent="0.25" r="176" customHeight="1" ht="18.75">
      <c r="A176" s="4">
        <v>22530205847</v>
      </c>
      <c r="B176" s="1" t="s">
        <v>3069</v>
      </c>
      <c r="C176" s="1" t="s">
        <v>1503</v>
      </c>
      <c r="D176" s="1" t="s">
        <v>2820</v>
      </c>
      <c r="E176" s="4">
        <f>IF(D176="Não",0,1)</f>
      </c>
      <c r="F176" s="1" t="s">
        <v>3070</v>
      </c>
      <c r="G176" s="5"/>
      <c r="H176" s="1" t="s">
        <v>2817</v>
      </c>
      <c r="I176" s="4">
        <v>3868414565</v>
      </c>
      <c r="J176" s="5"/>
    </row>
    <row x14ac:dyDescent="0.25" r="177" customHeight="1" ht="18.75">
      <c r="A177" s="4">
        <v>22538563848</v>
      </c>
      <c r="B177" s="1" t="s">
        <v>2588</v>
      </c>
      <c r="C177" s="1" t="s">
        <v>1197</v>
      </c>
      <c r="D177" s="1" t="s">
        <v>2820</v>
      </c>
      <c r="E177" s="4">
        <f>IF(D177="Não",0,1)</f>
      </c>
      <c r="F177" s="1" t="s">
        <v>3071</v>
      </c>
      <c r="G177" s="5"/>
      <c r="H177" s="1" t="s">
        <v>2900</v>
      </c>
      <c r="I177" s="2" t="s">
        <v>3072</v>
      </c>
      <c r="J177" s="5"/>
    </row>
    <row x14ac:dyDescent="0.25" r="178" customHeight="1" ht="18.75">
      <c r="A178" s="4">
        <v>22522319438</v>
      </c>
      <c r="B178" s="1" t="s">
        <v>3073</v>
      </c>
      <c r="C178" s="1" t="s">
        <v>1378</v>
      </c>
      <c r="D178" s="1" t="s">
        <v>2820</v>
      </c>
      <c r="E178" s="4">
        <f>IF(D178="Não",0,1)</f>
      </c>
      <c r="F178" s="5"/>
      <c r="G178" s="5"/>
      <c r="H178" s="1" t="s">
        <v>2817</v>
      </c>
      <c r="I178" s="18"/>
      <c r="J178" s="5"/>
    </row>
    <row x14ac:dyDescent="0.25" r="179" customHeight="1" ht="18.75">
      <c r="A179" s="4">
        <v>22456766819</v>
      </c>
      <c r="B179" s="1" t="s">
        <v>3074</v>
      </c>
      <c r="C179" s="1" t="s">
        <v>1591</v>
      </c>
      <c r="D179" s="1" t="s">
        <v>2816</v>
      </c>
      <c r="E179" s="4">
        <f>IF(D179="Não",0,1)</f>
      </c>
      <c r="F179" s="5"/>
      <c r="G179" s="5"/>
      <c r="H179" s="1" t="s">
        <v>2817</v>
      </c>
      <c r="I179" s="18"/>
      <c r="J179" s="5"/>
    </row>
    <row x14ac:dyDescent="0.25" r="180" customHeight="1" ht="18.75">
      <c r="A180" s="4">
        <v>22456755812</v>
      </c>
      <c r="B180" s="1" t="s">
        <v>3075</v>
      </c>
      <c r="C180" s="1" t="s">
        <v>3076</v>
      </c>
      <c r="D180" s="1" t="s">
        <v>2820</v>
      </c>
      <c r="E180" s="4">
        <f>IF(D180="Não",0,1)</f>
      </c>
      <c r="F180" s="1" t="s">
        <v>3077</v>
      </c>
      <c r="G180" s="5"/>
      <c r="H180" s="1" t="s">
        <v>2817</v>
      </c>
      <c r="I180" s="2" t="s">
        <v>3078</v>
      </c>
      <c r="J180" s="5"/>
    </row>
    <row x14ac:dyDescent="0.25" r="181" customHeight="1" ht="18.75">
      <c r="A181" s="4">
        <v>22449650764</v>
      </c>
      <c r="B181" s="1" t="s">
        <v>3079</v>
      </c>
      <c r="C181" s="1" t="s">
        <v>3080</v>
      </c>
      <c r="D181" s="1" t="s">
        <v>2820</v>
      </c>
      <c r="E181" s="4">
        <f>IF(D181="Não",0,1)</f>
      </c>
      <c r="F181" s="5"/>
      <c r="G181" s="5"/>
      <c r="H181" s="1" t="s">
        <v>2817</v>
      </c>
      <c r="I181" s="18"/>
      <c r="J181" s="5"/>
    </row>
    <row x14ac:dyDescent="0.25" r="182" customHeight="1" ht="18.75">
      <c r="A182" s="4">
        <v>22448119658</v>
      </c>
      <c r="B182" s="1" t="s">
        <v>3081</v>
      </c>
      <c r="C182" s="1" t="s">
        <v>3082</v>
      </c>
      <c r="D182" s="1" t="s">
        <v>2820</v>
      </c>
      <c r="E182" s="4">
        <f>IF(D182="Não",0,1)</f>
      </c>
      <c r="F182" s="5"/>
      <c r="G182" s="5"/>
      <c r="H182" s="1" t="s">
        <v>2817</v>
      </c>
      <c r="I182" s="18"/>
      <c r="J182" s="5"/>
    </row>
    <row x14ac:dyDescent="0.25" r="183" customHeight="1" ht="18.75">
      <c r="A183" s="4">
        <v>22446234477</v>
      </c>
      <c r="B183" s="1" t="s">
        <v>3083</v>
      </c>
      <c r="C183" s="1" t="s">
        <v>789</v>
      </c>
      <c r="D183" s="1" t="s">
        <v>2820</v>
      </c>
      <c r="E183" s="4">
        <f>IF(D183="Não",0,1)</f>
      </c>
      <c r="F183" s="1" t="s">
        <v>3084</v>
      </c>
      <c r="G183" s="5"/>
      <c r="H183" s="1" t="s">
        <v>2817</v>
      </c>
      <c r="I183" s="4">
        <v>4272543092</v>
      </c>
      <c r="J183" s="5"/>
    </row>
    <row x14ac:dyDescent="0.25" r="184" customHeight="1" ht="18.75">
      <c r="A184" s="4">
        <v>22425804392</v>
      </c>
      <c r="B184" s="1" t="s">
        <v>2749</v>
      </c>
      <c r="C184" s="1" t="s">
        <v>1667</v>
      </c>
      <c r="D184" s="1" t="s">
        <v>2820</v>
      </c>
      <c r="E184" s="4">
        <f>IF(D184="Não",0,1)</f>
      </c>
      <c r="F184" s="1" t="s">
        <v>3085</v>
      </c>
      <c r="G184" s="5"/>
      <c r="H184" s="1" t="s">
        <v>2817</v>
      </c>
      <c r="I184" s="2" t="s">
        <v>3086</v>
      </c>
      <c r="J184" s="5"/>
    </row>
    <row x14ac:dyDescent="0.25" r="185" customHeight="1" ht="18.75">
      <c r="A185" s="4">
        <v>22424943415</v>
      </c>
      <c r="B185" s="1" t="s">
        <v>3087</v>
      </c>
      <c r="C185" s="1" t="s">
        <v>3088</v>
      </c>
      <c r="D185" s="1" t="s">
        <v>2816</v>
      </c>
      <c r="E185" s="4">
        <f>IF(D185="Não",0,1)</f>
      </c>
      <c r="F185" s="5"/>
      <c r="G185" s="5"/>
      <c r="H185" s="1" t="s">
        <v>2817</v>
      </c>
      <c r="I185" s="18"/>
      <c r="J185" s="5"/>
    </row>
    <row x14ac:dyDescent="0.25" r="186" customHeight="1" ht="18.75">
      <c r="A186" s="4">
        <v>22395650220</v>
      </c>
      <c r="B186" s="1" t="s">
        <v>3089</v>
      </c>
      <c r="C186" s="1" t="s">
        <v>3090</v>
      </c>
      <c r="D186" s="1" t="s">
        <v>2820</v>
      </c>
      <c r="E186" s="4">
        <f>IF(D186="Não",0,1)</f>
      </c>
      <c r="F186" s="5"/>
      <c r="G186" s="5"/>
      <c r="H186" s="1" t="s">
        <v>2817</v>
      </c>
      <c r="I186" s="18"/>
      <c r="J186" s="5"/>
    </row>
    <row x14ac:dyDescent="0.25" r="187" customHeight="1" ht="18.75">
      <c r="A187" s="4">
        <v>22389008767</v>
      </c>
      <c r="B187" s="1" t="s">
        <v>3091</v>
      </c>
      <c r="C187" s="1" t="s">
        <v>1429</v>
      </c>
      <c r="D187" s="1" t="s">
        <v>2820</v>
      </c>
      <c r="E187" s="4">
        <f>IF(D187="Não",0,1)</f>
      </c>
      <c r="F187" s="5"/>
      <c r="G187" s="5"/>
      <c r="H187" s="1" t="s">
        <v>2817</v>
      </c>
      <c r="I187" s="18"/>
      <c r="J187" s="5"/>
    </row>
    <row x14ac:dyDescent="0.25" r="188" customHeight="1" ht="18.75">
      <c r="A188" s="4">
        <v>22390862207</v>
      </c>
      <c r="B188" s="1" t="s">
        <v>3092</v>
      </c>
      <c r="C188" s="1" t="s">
        <v>943</v>
      </c>
      <c r="D188" s="1" t="s">
        <v>2820</v>
      </c>
      <c r="E188" s="4">
        <f>IF(D188="Não",0,1)</f>
      </c>
      <c r="F188" s="1" t="s">
        <v>3093</v>
      </c>
      <c r="G188" s="5"/>
      <c r="H188" s="1" t="s">
        <v>2817</v>
      </c>
      <c r="I188" s="2" t="s">
        <v>3094</v>
      </c>
      <c r="J188" s="5"/>
    </row>
    <row x14ac:dyDescent="0.25" r="189" customHeight="1" ht="18.75">
      <c r="A189" s="4">
        <v>22388987762</v>
      </c>
      <c r="B189" s="1" t="s">
        <v>3095</v>
      </c>
      <c r="C189" s="1" t="s">
        <v>1231</v>
      </c>
      <c r="D189" s="1" t="s">
        <v>2816</v>
      </c>
      <c r="E189" s="4">
        <f>IF(D189="Não",0,1)</f>
      </c>
      <c r="F189" s="1" t="s">
        <v>3096</v>
      </c>
      <c r="G189" s="5"/>
      <c r="H189" s="1" t="s">
        <v>2817</v>
      </c>
      <c r="I189" s="2" t="s">
        <v>3097</v>
      </c>
      <c r="J189" s="5"/>
    </row>
    <row x14ac:dyDescent="0.25" r="190" customHeight="1" ht="18.75">
      <c r="A190" s="4">
        <v>22389625664</v>
      </c>
      <c r="B190" s="1" t="s">
        <v>3098</v>
      </c>
      <c r="C190" s="1" t="s">
        <v>640</v>
      </c>
      <c r="D190" s="1" t="s">
        <v>2820</v>
      </c>
      <c r="E190" s="4">
        <f>IF(D190="Não",0,1)</f>
      </c>
      <c r="F190" s="5"/>
      <c r="G190" s="5"/>
      <c r="H190" s="1" t="s">
        <v>2817</v>
      </c>
      <c r="I190" s="18"/>
      <c r="J190" s="5"/>
    </row>
    <row x14ac:dyDescent="0.25" r="191" customHeight="1" ht="18.75">
      <c r="A191" s="4">
        <v>22389273910</v>
      </c>
      <c r="B191" s="1" t="s">
        <v>3099</v>
      </c>
      <c r="C191" s="1" t="s">
        <v>3100</v>
      </c>
      <c r="D191" s="1" t="s">
        <v>2820</v>
      </c>
      <c r="E191" s="4">
        <f>IF(D191="Não",0,1)</f>
      </c>
      <c r="F191" s="5"/>
      <c r="G191" s="5"/>
      <c r="H191" s="1" t="s">
        <v>2817</v>
      </c>
      <c r="I191" s="18"/>
      <c r="J191" s="5"/>
    </row>
    <row x14ac:dyDescent="0.25" r="192" customHeight="1" ht="18.75">
      <c r="A192" s="4">
        <v>22389163819</v>
      </c>
      <c r="B192" s="1" t="s">
        <v>3101</v>
      </c>
      <c r="C192" s="1" t="s">
        <v>1532</v>
      </c>
      <c r="D192" s="1" t="s">
        <v>2820</v>
      </c>
      <c r="E192" s="4">
        <f>IF(D192="Não",0,1)</f>
      </c>
      <c r="F192" s="1" t="s">
        <v>3102</v>
      </c>
      <c r="G192" s="5"/>
      <c r="H192" s="1" t="s">
        <v>2817</v>
      </c>
      <c r="I192" s="4">
        <v>4203515156</v>
      </c>
      <c r="J192" s="5"/>
    </row>
    <row x14ac:dyDescent="0.25" r="193" customHeight="1" ht="18.75">
      <c r="A193" s="4">
        <v>22382214408</v>
      </c>
      <c r="B193" s="1" t="s">
        <v>2643</v>
      </c>
      <c r="C193" s="1" t="s">
        <v>546</v>
      </c>
      <c r="D193" s="1" t="s">
        <v>2820</v>
      </c>
      <c r="E193" s="4">
        <f>IF(D193="Não",0,1)</f>
      </c>
      <c r="F193" s="1" t="s">
        <v>2642</v>
      </c>
      <c r="G193" s="5"/>
      <c r="H193" s="1" t="s">
        <v>2900</v>
      </c>
      <c r="I193" s="4">
        <v>4224274988</v>
      </c>
      <c r="J193" s="5"/>
    </row>
    <row x14ac:dyDescent="0.25" r="194" customHeight="1" ht="18.75">
      <c r="A194" s="4">
        <v>22372930950</v>
      </c>
      <c r="B194" s="1" t="s">
        <v>2622</v>
      </c>
      <c r="C194" s="1" t="s">
        <v>766</v>
      </c>
      <c r="D194" s="1" t="s">
        <v>2820</v>
      </c>
      <c r="E194" s="4">
        <f>IF(D194="Não",0,1)</f>
      </c>
      <c r="F194" s="1" t="s">
        <v>3103</v>
      </c>
      <c r="G194" s="5"/>
      <c r="H194" s="1" t="s">
        <v>3104</v>
      </c>
      <c r="I194" s="2" t="s">
        <v>3105</v>
      </c>
      <c r="J194" s="5"/>
    </row>
    <row x14ac:dyDescent="0.25" r="195" customHeight="1" ht="18.75">
      <c r="A195" s="4">
        <v>22372864424</v>
      </c>
      <c r="B195" s="1" t="s">
        <v>3106</v>
      </c>
      <c r="C195" s="1" t="s">
        <v>1059</v>
      </c>
      <c r="D195" s="1" t="s">
        <v>2816</v>
      </c>
      <c r="E195" s="4">
        <f>IF(D195="Não",0,1)</f>
      </c>
      <c r="F195" s="5"/>
      <c r="G195" s="5"/>
      <c r="H195" s="1" t="s">
        <v>2817</v>
      </c>
      <c r="I195" s="18"/>
      <c r="J195" s="5"/>
    </row>
    <row x14ac:dyDescent="0.25" r="196" customHeight="1" ht="18.75">
      <c r="A196" s="4">
        <v>22365793872</v>
      </c>
      <c r="B196" s="1" t="s">
        <v>3107</v>
      </c>
      <c r="C196" s="1" t="s">
        <v>1680</v>
      </c>
      <c r="D196" s="1" t="s">
        <v>2820</v>
      </c>
      <c r="E196" s="4">
        <f>IF(D196="Não",0,1)</f>
      </c>
      <c r="F196" s="5"/>
      <c r="G196" s="5"/>
      <c r="H196" s="1" t="s">
        <v>2817</v>
      </c>
      <c r="I196" s="18"/>
      <c r="J196" s="5"/>
    </row>
    <row x14ac:dyDescent="0.25" r="197" customHeight="1" ht="18.75">
      <c r="A197" s="4">
        <v>22353953311</v>
      </c>
      <c r="B197" s="1" t="s">
        <v>3108</v>
      </c>
      <c r="C197" s="1" t="s">
        <v>3109</v>
      </c>
      <c r="D197" s="1" t="s">
        <v>2816</v>
      </c>
      <c r="E197" s="4">
        <f>IF(D197="Não",0,1)</f>
      </c>
      <c r="F197" s="5"/>
      <c r="G197" s="5"/>
      <c r="H197" s="1" t="s">
        <v>2817</v>
      </c>
      <c r="I197" s="18"/>
      <c r="J197" s="5"/>
    </row>
    <row x14ac:dyDescent="0.25" r="198" customHeight="1" ht="18.75">
      <c r="A198" s="4">
        <v>22365780297</v>
      </c>
      <c r="B198" s="1" t="s">
        <v>3110</v>
      </c>
      <c r="C198" s="1" t="s">
        <v>1619</v>
      </c>
      <c r="D198" s="1" t="s">
        <v>2820</v>
      </c>
      <c r="E198" s="4">
        <f>IF(D198="Não",0,1)</f>
      </c>
      <c r="F198" s="5"/>
      <c r="G198" s="5"/>
      <c r="H198" s="1" t="s">
        <v>2817</v>
      </c>
      <c r="I198" s="18"/>
      <c r="J198" s="5"/>
    </row>
    <row x14ac:dyDescent="0.25" r="199" customHeight="1" ht="18.75">
      <c r="A199" s="4">
        <v>22365455997</v>
      </c>
      <c r="B199" s="1" t="s">
        <v>2579</v>
      </c>
      <c r="C199" s="1" t="s">
        <v>1249</v>
      </c>
      <c r="D199" s="1" t="s">
        <v>2820</v>
      </c>
      <c r="E199" s="4">
        <f>IF(D199="Não",0,1)</f>
      </c>
      <c r="F199" s="1" t="s">
        <v>3111</v>
      </c>
      <c r="G199" s="5"/>
      <c r="H199" s="1" t="s">
        <v>3104</v>
      </c>
      <c r="I199" s="2" t="s">
        <v>3112</v>
      </c>
      <c r="J199" s="5"/>
    </row>
    <row x14ac:dyDescent="0.25" r="200" customHeight="1" ht="18.75">
      <c r="A200" s="4">
        <v>22330988433</v>
      </c>
      <c r="B200" s="1" t="s">
        <v>3113</v>
      </c>
      <c r="C200" s="1" t="s">
        <v>1674</v>
      </c>
      <c r="D200" s="1" t="s">
        <v>2816</v>
      </c>
      <c r="E200" s="4">
        <f>IF(D200="Não",0,1)</f>
      </c>
      <c r="F200" s="1" t="s">
        <v>3114</v>
      </c>
      <c r="G200" s="5"/>
      <c r="H200" s="1" t="s">
        <v>2817</v>
      </c>
      <c r="I200" s="4">
        <v>3653339943</v>
      </c>
      <c r="J200" s="5"/>
    </row>
    <row x14ac:dyDescent="0.25" r="201" customHeight="1" ht="18.75">
      <c r="A201" s="4">
        <v>22323187853</v>
      </c>
      <c r="B201" s="1" t="s">
        <v>3115</v>
      </c>
      <c r="C201" s="1" t="s">
        <v>1524</v>
      </c>
      <c r="D201" s="1" t="s">
        <v>2820</v>
      </c>
      <c r="E201" s="4">
        <f>IF(D201="Não",0,1)</f>
      </c>
      <c r="F201" s="5"/>
      <c r="G201" s="5"/>
      <c r="H201" s="1" t="s">
        <v>2817</v>
      </c>
      <c r="I201" s="18"/>
      <c r="J201" s="5"/>
    </row>
    <row x14ac:dyDescent="0.25" r="202" customHeight="1" ht="18.75">
      <c r="A202" s="4">
        <v>23003094706</v>
      </c>
      <c r="B202" s="1" t="s">
        <v>3116</v>
      </c>
      <c r="C202" s="1" t="s">
        <v>889</v>
      </c>
      <c r="D202" s="1" t="s">
        <v>2820</v>
      </c>
      <c r="E202" s="4">
        <f>IF(D202="Não",0,1)</f>
      </c>
      <c r="F202" s="1" t="s">
        <v>3117</v>
      </c>
      <c r="G202" s="5"/>
      <c r="H202" s="1" t="s">
        <v>2817</v>
      </c>
      <c r="I202" s="4">
        <v>15759501617</v>
      </c>
      <c r="J202" s="5"/>
    </row>
    <row x14ac:dyDescent="0.25" r="203" customHeight="1" ht="18.75">
      <c r="A203" s="4">
        <v>22314916729</v>
      </c>
      <c r="B203" s="1" t="s">
        <v>3118</v>
      </c>
      <c r="C203" s="1" t="s">
        <v>1550</v>
      </c>
      <c r="D203" s="1" t="s">
        <v>2820</v>
      </c>
      <c r="E203" s="4">
        <f>IF(D203="Não",0,1)</f>
      </c>
      <c r="F203" s="1" t="s">
        <v>3119</v>
      </c>
      <c r="G203" s="5"/>
      <c r="H203" s="1" t="s">
        <v>2817</v>
      </c>
      <c r="I203" s="4">
        <v>4128632940</v>
      </c>
      <c r="J203" s="5"/>
    </row>
    <row x14ac:dyDescent="0.25" r="204" customHeight="1" ht="18.75">
      <c r="A204" s="4">
        <v>22281625352</v>
      </c>
      <c r="B204" s="1" t="s">
        <v>3120</v>
      </c>
      <c r="C204" s="1" t="s">
        <v>574</v>
      </c>
      <c r="D204" s="1" t="s">
        <v>2820</v>
      </c>
      <c r="E204" s="4">
        <f>IF(D204="Não",0,1)</f>
      </c>
      <c r="F204" s="5"/>
      <c r="G204" s="5"/>
      <c r="H204" s="1" t="s">
        <v>2817</v>
      </c>
      <c r="I204" s="18"/>
      <c r="J204" s="5"/>
    </row>
    <row x14ac:dyDescent="0.25" r="205" customHeight="1" ht="18.75">
      <c r="A205" s="4">
        <v>22283839755</v>
      </c>
      <c r="B205" s="1" t="s">
        <v>3121</v>
      </c>
      <c r="C205" s="1" t="s">
        <v>503</v>
      </c>
      <c r="D205" s="1" t="s">
        <v>2820</v>
      </c>
      <c r="E205" s="4">
        <f>IF(D205="Não",0,1)</f>
      </c>
      <c r="F205" s="1" t="s">
        <v>3122</v>
      </c>
      <c r="G205" s="5"/>
      <c r="H205" s="1" t="s">
        <v>2817</v>
      </c>
      <c r="I205" s="4">
        <v>4123490403</v>
      </c>
      <c r="J205" s="5"/>
    </row>
    <row x14ac:dyDescent="0.25" r="206" customHeight="1" ht="18.75">
      <c r="A206" s="4">
        <v>22270563449</v>
      </c>
      <c r="B206" s="1" t="s">
        <v>3123</v>
      </c>
      <c r="C206" s="1" t="s">
        <v>1093</v>
      </c>
      <c r="D206" s="1" t="s">
        <v>2816</v>
      </c>
      <c r="E206" s="4">
        <f>IF(D206="Não",0,1)</f>
      </c>
      <c r="F206" s="5"/>
      <c r="G206" s="5"/>
      <c r="H206" s="1" t="s">
        <v>2817</v>
      </c>
      <c r="I206" s="18"/>
      <c r="J206" s="5"/>
    </row>
    <row x14ac:dyDescent="0.25" r="207" customHeight="1" ht="18.75">
      <c r="A207" s="4">
        <v>22260053004</v>
      </c>
      <c r="B207" s="1" t="s">
        <v>3124</v>
      </c>
      <c r="C207" s="1" t="s">
        <v>384</v>
      </c>
      <c r="D207" s="1" t="s">
        <v>2820</v>
      </c>
      <c r="E207" s="4">
        <f>IF(D207="Não",0,1)</f>
      </c>
      <c r="F207" s="1" t="s">
        <v>3125</v>
      </c>
      <c r="G207" s="5"/>
      <c r="H207" s="1" t="s">
        <v>2817</v>
      </c>
      <c r="I207" s="4">
        <v>4170647880</v>
      </c>
      <c r="J207" s="5"/>
    </row>
    <row x14ac:dyDescent="0.25" r="208" customHeight="1" ht="18.75">
      <c r="A208" s="4">
        <v>22252741551</v>
      </c>
      <c r="B208" s="1" t="s">
        <v>3126</v>
      </c>
      <c r="C208" s="1" t="s">
        <v>1689</v>
      </c>
      <c r="D208" s="1" t="s">
        <v>2820</v>
      </c>
      <c r="E208" s="4">
        <f>IF(D208="Não",0,1)</f>
      </c>
      <c r="F208" s="5"/>
      <c r="G208" s="5"/>
      <c r="H208" s="1" t="s">
        <v>2817</v>
      </c>
      <c r="I208" s="18"/>
      <c r="J208" s="5"/>
    </row>
    <row x14ac:dyDescent="0.25" r="209" customHeight="1" ht="18.75">
      <c r="A209" s="4">
        <v>22247926940</v>
      </c>
      <c r="B209" s="1" t="s">
        <v>3127</v>
      </c>
      <c r="C209" s="1" t="s">
        <v>1397</v>
      </c>
      <c r="D209" s="1" t="s">
        <v>2816</v>
      </c>
      <c r="E209" s="4">
        <f>IF(D209="Não",0,1)</f>
      </c>
      <c r="F209" s="1" t="s">
        <v>3128</v>
      </c>
      <c r="G209" s="5"/>
      <c r="H209" s="1" t="s">
        <v>2817</v>
      </c>
      <c r="I209" s="2" t="s">
        <v>3129</v>
      </c>
      <c r="J209" s="5"/>
    </row>
    <row x14ac:dyDescent="0.25" r="210" customHeight="1" ht="18.75">
      <c r="A210" s="4">
        <v>22249849355</v>
      </c>
      <c r="B210" s="1" t="s">
        <v>3130</v>
      </c>
      <c r="C210" s="1" t="s">
        <v>1671</v>
      </c>
      <c r="D210" s="1" t="s">
        <v>2816</v>
      </c>
      <c r="E210" s="4">
        <f>IF(D210="Não",0,1)</f>
      </c>
      <c r="F210" s="1" t="s">
        <v>3131</v>
      </c>
      <c r="G210" s="5"/>
      <c r="H210" s="1" t="s">
        <v>2817</v>
      </c>
      <c r="I210" s="2" t="s">
        <v>3132</v>
      </c>
      <c r="J210" s="5"/>
    </row>
    <row x14ac:dyDescent="0.25" r="211" customHeight="1" ht="18.75">
      <c r="A211" s="4">
        <v>22244509350</v>
      </c>
      <c r="B211" s="1" t="s">
        <v>3133</v>
      </c>
      <c r="C211" s="1" t="s">
        <v>1521</v>
      </c>
      <c r="D211" s="1" t="s">
        <v>2820</v>
      </c>
      <c r="E211" s="4">
        <f>IF(D211="Não",0,1)</f>
      </c>
      <c r="F211" s="5"/>
      <c r="G211" s="5"/>
      <c r="H211" s="1" t="s">
        <v>2817</v>
      </c>
      <c r="I211" s="18"/>
      <c r="J211" s="5"/>
    </row>
    <row x14ac:dyDescent="0.25" r="212" customHeight="1" ht="18.75">
      <c r="A212" s="4">
        <v>22235238535</v>
      </c>
      <c r="B212" s="1" t="s">
        <v>3134</v>
      </c>
      <c r="C212" s="1" t="s">
        <v>763</v>
      </c>
      <c r="D212" s="1" t="s">
        <v>2816</v>
      </c>
      <c r="E212" s="4">
        <f>IF(D212="Não",0,1)</f>
      </c>
      <c r="F212" s="1" t="s">
        <v>3135</v>
      </c>
      <c r="G212" s="5"/>
      <c r="H212" s="1" t="s">
        <v>2817</v>
      </c>
      <c r="I212" s="4">
        <v>4158421384</v>
      </c>
      <c r="J212" s="5"/>
    </row>
    <row x14ac:dyDescent="0.25" r="213" customHeight="1" ht="18.75">
      <c r="A213" s="4">
        <v>22230163468</v>
      </c>
      <c r="B213" s="1" t="s">
        <v>3136</v>
      </c>
      <c r="C213" s="1" t="s">
        <v>1167</v>
      </c>
      <c r="D213" s="1" t="s">
        <v>2820</v>
      </c>
      <c r="E213" s="4">
        <f>IF(D213="Não",0,1)</f>
      </c>
      <c r="F213" s="1" t="s">
        <v>3137</v>
      </c>
      <c r="G213" s="5"/>
      <c r="H213" s="1" t="s">
        <v>2817</v>
      </c>
      <c r="I213" s="2" t="s">
        <v>3138</v>
      </c>
      <c r="J213" s="5"/>
    </row>
    <row x14ac:dyDescent="0.25" r="214" customHeight="1" ht="18.75">
      <c r="A214" s="4">
        <v>22225042804</v>
      </c>
      <c r="B214" s="1" t="s">
        <v>3139</v>
      </c>
      <c r="C214" s="1" t="s">
        <v>927</v>
      </c>
      <c r="D214" s="1" t="s">
        <v>2820</v>
      </c>
      <c r="E214" s="4">
        <f>IF(D214="Não",0,1)</f>
      </c>
      <c r="F214" s="1" t="s">
        <v>3140</v>
      </c>
      <c r="G214" s="5"/>
      <c r="H214" s="1" t="s">
        <v>2817</v>
      </c>
      <c r="I214" s="4">
        <v>15704909973</v>
      </c>
      <c r="J214" s="5"/>
    </row>
    <row x14ac:dyDescent="0.25" r="215" customHeight="1" ht="18.75">
      <c r="A215" s="4">
        <v>22205142709</v>
      </c>
      <c r="B215" s="1" t="s">
        <v>3141</v>
      </c>
      <c r="C215" s="1" t="s">
        <v>1033</v>
      </c>
      <c r="D215" s="1" t="s">
        <v>2820</v>
      </c>
      <c r="E215" s="4">
        <f>IF(D215="Não",0,1)</f>
      </c>
      <c r="F215" s="1" t="s">
        <v>3142</v>
      </c>
      <c r="G215" s="5"/>
      <c r="H215" s="1" t="s">
        <v>3104</v>
      </c>
      <c r="I215" s="2" t="s">
        <v>3143</v>
      </c>
      <c r="J215" s="5"/>
    </row>
    <row x14ac:dyDescent="0.25" r="216" customHeight="1" ht="18.75">
      <c r="A216" s="4">
        <v>22200048298</v>
      </c>
      <c r="B216" s="1" t="s">
        <v>3144</v>
      </c>
      <c r="C216" s="1" t="s">
        <v>489</v>
      </c>
      <c r="D216" s="1" t="s">
        <v>2820</v>
      </c>
      <c r="E216" s="4">
        <f>IF(D216="Não",0,1)</f>
      </c>
      <c r="F216" s="1" t="s">
        <v>3145</v>
      </c>
      <c r="G216" s="5"/>
      <c r="H216" s="1" t="s">
        <v>2817</v>
      </c>
      <c r="I216" s="2" t="s">
        <v>3146</v>
      </c>
      <c r="J216" s="5"/>
    </row>
    <row x14ac:dyDescent="0.25" r="217" customHeight="1" ht="18.75">
      <c r="A217" s="4">
        <v>22200252765</v>
      </c>
      <c r="B217" s="1" t="s">
        <v>3147</v>
      </c>
      <c r="C217" s="1" t="s">
        <v>1609</v>
      </c>
      <c r="D217" s="1" t="s">
        <v>2820</v>
      </c>
      <c r="E217" s="4">
        <f>IF(D217="Não",0,1)</f>
      </c>
      <c r="F217" s="5"/>
      <c r="G217" s="5"/>
      <c r="H217" s="1" t="s">
        <v>2817</v>
      </c>
      <c r="I217" s="18"/>
      <c r="J217" s="5"/>
    </row>
    <row x14ac:dyDescent="0.25" r="218" customHeight="1" ht="18.75">
      <c r="A218" s="4">
        <v>22205527681</v>
      </c>
      <c r="B218" s="1" t="s">
        <v>2659</v>
      </c>
      <c r="C218" s="1" t="s">
        <v>632</v>
      </c>
      <c r="D218" s="1" t="s">
        <v>2820</v>
      </c>
      <c r="E218" s="4">
        <f>IF(D218="Não",0,1)</f>
      </c>
      <c r="F218" s="1" t="s">
        <v>3148</v>
      </c>
      <c r="G218" s="5"/>
      <c r="H218" s="1" t="s">
        <v>2900</v>
      </c>
      <c r="I218" s="2" t="s">
        <v>3149</v>
      </c>
      <c r="J218" s="5"/>
    </row>
    <row x14ac:dyDescent="0.25" r="219" customHeight="1" ht="18.75">
      <c r="A219" s="4">
        <v>22180167054</v>
      </c>
      <c r="B219" s="1" t="s">
        <v>3150</v>
      </c>
      <c r="C219" s="1" t="s">
        <v>1628</v>
      </c>
      <c r="D219" s="1" t="s">
        <v>2816</v>
      </c>
      <c r="E219" s="4">
        <f>IF(D219="Não",0,1)</f>
      </c>
      <c r="F219" s="1" t="s">
        <v>3151</v>
      </c>
      <c r="G219" s="5"/>
      <c r="H219" s="1" t="s">
        <v>2817</v>
      </c>
      <c r="I219" s="2" t="s">
        <v>3152</v>
      </c>
      <c r="J219" s="5"/>
    </row>
    <row x14ac:dyDescent="0.25" r="220" customHeight="1" ht="18.75">
      <c r="A220" s="4">
        <v>22161283916</v>
      </c>
      <c r="B220" s="1" t="s">
        <v>3153</v>
      </c>
      <c r="C220" s="1" t="s">
        <v>1145</v>
      </c>
      <c r="D220" s="1" t="s">
        <v>2816</v>
      </c>
      <c r="E220" s="4">
        <f>IF(D220="Não",0,1)</f>
      </c>
      <c r="F220" s="1" t="s">
        <v>3154</v>
      </c>
      <c r="G220" s="5"/>
      <c r="H220" s="1" t="s">
        <v>2900</v>
      </c>
      <c r="I220" s="2" t="s">
        <v>3155</v>
      </c>
      <c r="J220" s="5"/>
    </row>
    <row x14ac:dyDescent="0.25" r="221" customHeight="1" ht="18.75">
      <c r="A221" s="4">
        <v>22117588054</v>
      </c>
      <c r="B221" s="1" t="s">
        <v>3156</v>
      </c>
      <c r="C221" s="1" t="s">
        <v>1285</v>
      </c>
      <c r="D221" s="1" t="s">
        <v>2816</v>
      </c>
      <c r="E221" s="4">
        <f>IF(D221="Não",0,1)</f>
      </c>
      <c r="F221" s="1" t="s">
        <v>3157</v>
      </c>
      <c r="G221" s="5"/>
      <c r="H221" s="1" t="s">
        <v>2817</v>
      </c>
      <c r="I221" s="2" t="s">
        <v>3158</v>
      </c>
      <c r="J221" s="5"/>
    </row>
    <row x14ac:dyDescent="0.25" r="222" customHeight="1" ht="18.75">
      <c r="A222" s="4">
        <v>22094986544</v>
      </c>
      <c r="B222" s="1" t="s">
        <v>3159</v>
      </c>
      <c r="C222" s="1" t="s">
        <v>1464</v>
      </c>
      <c r="D222" s="1" t="s">
        <v>2816</v>
      </c>
      <c r="E222" s="4">
        <f>IF(D222="Não",0,1)</f>
      </c>
      <c r="F222" s="1" t="s">
        <v>3160</v>
      </c>
      <c r="G222" s="5"/>
      <c r="H222" s="1" t="s">
        <v>2817</v>
      </c>
      <c r="I222" s="4">
        <v>4139492649</v>
      </c>
      <c r="J222" s="5"/>
    </row>
    <row x14ac:dyDescent="0.25" r="223" customHeight="1" ht="18.75">
      <c r="A223" s="4">
        <v>22114970423</v>
      </c>
      <c r="B223" s="1" t="s">
        <v>3161</v>
      </c>
      <c r="C223" s="1" t="s">
        <v>1261</v>
      </c>
      <c r="D223" s="1" t="s">
        <v>2816</v>
      </c>
      <c r="E223" s="4">
        <f>IF(D223="Não",0,1)</f>
      </c>
      <c r="F223" s="1" t="s">
        <v>3162</v>
      </c>
      <c r="G223" s="5"/>
      <c r="H223" s="1" t="s">
        <v>3104</v>
      </c>
      <c r="I223" s="2" t="s">
        <v>3163</v>
      </c>
      <c r="J223" s="5"/>
    </row>
    <row x14ac:dyDescent="0.25" r="224" customHeight="1" ht="18.75">
      <c r="A224" s="4">
        <v>22111621177</v>
      </c>
      <c r="B224" s="1" t="s">
        <v>3164</v>
      </c>
      <c r="C224" s="1" t="s">
        <v>3165</v>
      </c>
      <c r="D224" s="1" t="s">
        <v>2816</v>
      </c>
      <c r="E224" s="4">
        <f>IF(D224="Não",0,1)</f>
      </c>
      <c r="F224" s="1" t="s">
        <v>3166</v>
      </c>
      <c r="G224" s="5"/>
      <c r="H224" s="1" t="s">
        <v>2817</v>
      </c>
      <c r="I224" s="4">
        <v>4141382675</v>
      </c>
      <c r="J224" s="5"/>
    </row>
    <row x14ac:dyDescent="0.25" r="225" customHeight="1" ht="18.75">
      <c r="A225" s="4">
        <v>22097373267</v>
      </c>
      <c r="B225" s="1" t="s">
        <v>3167</v>
      </c>
      <c r="C225" s="1" t="s">
        <v>908</v>
      </c>
      <c r="D225" s="1" t="s">
        <v>2820</v>
      </c>
      <c r="E225" s="4">
        <f>IF(D225="Não",0,1)</f>
      </c>
      <c r="F225" s="5"/>
      <c r="G225" s="5"/>
      <c r="H225" s="1" t="s">
        <v>2817</v>
      </c>
      <c r="I225" s="18"/>
      <c r="J225" s="5"/>
    </row>
    <row x14ac:dyDescent="0.25" r="226" customHeight="1" ht="18.75">
      <c r="A226" s="4">
        <v>22086434102</v>
      </c>
      <c r="B226" s="1" t="s">
        <v>3168</v>
      </c>
      <c r="C226" s="1" t="s">
        <v>1590</v>
      </c>
      <c r="D226" s="1" t="s">
        <v>2820</v>
      </c>
      <c r="E226" s="4">
        <f>IF(D226="Não",0,1)</f>
      </c>
      <c r="F226" s="5"/>
      <c r="G226" s="5"/>
      <c r="H226" s="1" t="s">
        <v>2817</v>
      </c>
      <c r="I226" s="18"/>
      <c r="J226" s="5"/>
    </row>
    <row x14ac:dyDescent="0.25" r="227" customHeight="1" ht="18.75">
      <c r="A227" s="4">
        <v>22083264909</v>
      </c>
      <c r="B227" s="1" t="s">
        <v>3169</v>
      </c>
      <c r="C227" s="1" t="s">
        <v>1164</v>
      </c>
      <c r="D227" s="1" t="s">
        <v>2816</v>
      </c>
      <c r="E227" s="4">
        <f>IF(D227="Não",0,1)</f>
      </c>
      <c r="F227" s="1" t="s">
        <v>3170</v>
      </c>
      <c r="G227" s="5"/>
      <c r="H227" s="1" t="s">
        <v>2817</v>
      </c>
      <c r="I227" s="2" t="s">
        <v>3171</v>
      </c>
      <c r="J227" s="5"/>
    </row>
    <row x14ac:dyDescent="0.25" r="228" customHeight="1" ht="18.75">
      <c r="A228" s="4">
        <v>22093286039</v>
      </c>
      <c r="B228" s="1" t="s">
        <v>3172</v>
      </c>
      <c r="C228" s="1" t="s">
        <v>1632</v>
      </c>
      <c r="D228" s="1" t="s">
        <v>2820</v>
      </c>
      <c r="E228" s="4">
        <f>IF(D228="Não",0,1)</f>
      </c>
      <c r="F228" s="5"/>
      <c r="G228" s="5"/>
      <c r="H228" s="1" t="s">
        <v>2817</v>
      </c>
      <c r="I228" s="18"/>
      <c r="J228" s="5"/>
    </row>
    <row x14ac:dyDescent="0.25" r="229" customHeight="1" ht="18.75">
      <c r="A229" s="4">
        <v>22090649883</v>
      </c>
      <c r="B229" s="1" t="s">
        <v>3173</v>
      </c>
      <c r="C229" s="1" t="s">
        <v>649</v>
      </c>
      <c r="D229" s="1" t="s">
        <v>2820</v>
      </c>
      <c r="E229" s="4">
        <f>IF(D229="Não",0,1)</f>
      </c>
      <c r="F229" s="1" t="s">
        <v>3174</v>
      </c>
      <c r="G229" s="5"/>
      <c r="H229" s="1" t="s">
        <v>2817</v>
      </c>
      <c r="I229" s="2" t="s">
        <v>3175</v>
      </c>
      <c r="J229" s="5"/>
    </row>
    <row x14ac:dyDescent="0.25" r="230" customHeight="1" ht="18.75">
      <c r="A230" s="4">
        <v>22087852696</v>
      </c>
      <c r="B230" s="1" t="s">
        <v>3176</v>
      </c>
      <c r="C230" s="1" t="s">
        <v>973</v>
      </c>
      <c r="D230" s="1" t="s">
        <v>2820</v>
      </c>
      <c r="E230" s="4">
        <f>IF(D230="Não",0,1)</f>
      </c>
      <c r="F230" s="5"/>
      <c r="G230" s="5"/>
      <c r="H230" s="1" t="s">
        <v>2817</v>
      </c>
      <c r="I230" s="18"/>
      <c r="J230" s="5"/>
    </row>
    <row x14ac:dyDescent="0.25" r="231" customHeight="1" ht="18.75">
      <c r="A231" s="4">
        <v>22086541091</v>
      </c>
      <c r="B231" s="1" t="s">
        <v>3177</v>
      </c>
      <c r="C231" s="1" t="s">
        <v>514</v>
      </c>
      <c r="D231" s="1" t="s">
        <v>2820</v>
      </c>
      <c r="E231" s="4">
        <f>IF(D231="Não",0,1)</f>
      </c>
      <c r="F231" s="5"/>
      <c r="G231" s="5"/>
      <c r="H231" s="1" t="s">
        <v>2817</v>
      </c>
      <c r="I231" s="18"/>
      <c r="J231" s="5"/>
    </row>
    <row x14ac:dyDescent="0.25" r="232" customHeight="1" ht="18.75">
      <c r="A232" s="4">
        <v>22074250053</v>
      </c>
      <c r="B232" s="1" t="s">
        <v>3178</v>
      </c>
      <c r="C232" s="1" t="s">
        <v>1688</v>
      </c>
      <c r="D232" s="1" t="s">
        <v>2820</v>
      </c>
      <c r="E232" s="4">
        <f>IF(D232="Não",0,1)</f>
      </c>
      <c r="F232" s="5"/>
      <c r="G232" s="5"/>
      <c r="H232" s="1" t="s">
        <v>2817</v>
      </c>
      <c r="I232" s="18"/>
      <c r="J232" s="5"/>
    </row>
    <row x14ac:dyDescent="0.25" r="233" customHeight="1" ht="18.75">
      <c r="A233" s="4">
        <v>22073040011</v>
      </c>
      <c r="B233" s="1" t="s">
        <v>3179</v>
      </c>
      <c r="C233" s="1" t="s">
        <v>921</v>
      </c>
      <c r="D233" s="1" t="s">
        <v>2816</v>
      </c>
      <c r="E233" s="4">
        <f>IF(D233="Não",0,1)</f>
      </c>
      <c r="F233" s="5"/>
      <c r="G233" s="5"/>
      <c r="H233" s="1" t="s">
        <v>2817</v>
      </c>
      <c r="I233" s="18"/>
      <c r="J233" s="5"/>
    </row>
    <row x14ac:dyDescent="0.25" r="234" customHeight="1" ht="18.75">
      <c r="A234" s="4">
        <v>22063839316</v>
      </c>
      <c r="B234" s="1" t="s">
        <v>3180</v>
      </c>
      <c r="C234" s="1" t="s">
        <v>975</v>
      </c>
      <c r="D234" s="1" t="s">
        <v>2816</v>
      </c>
      <c r="E234" s="4">
        <f>IF(D234="Não",0,1)</f>
      </c>
      <c r="F234" s="1" t="s">
        <v>3181</v>
      </c>
      <c r="G234" s="5"/>
      <c r="H234" s="1" t="s">
        <v>2817</v>
      </c>
      <c r="I234" s="4">
        <v>15750304551</v>
      </c>
      <c r="J234" s="5"/>
    </row>
    <row x14ac:dyDescent="0.25" r="235" customHeight="1" ht="18.75">
      <c r="A235" s="4">
        <v>22035440132</v>
      </c>
      <c r="B235" s="1" t="s">
        <v>3182</v>
      </c>
      <c r="C235" s="1" t="s">
        <v>1560</v>
      </c>
      <c r="D235" s="1" t="s">
        <v>2820</v>
      </c>
      <c r="E235" s="4">
        <f>IF(D235="Não",0,1)</f>
      </c>
      <c r="F235" s="5"/>
      <c r="G235" s="5"/>
      <c r="H235" s="1" t="s">
        <v>2817</v>
      </c>
      <c r="I235" s="18"/>
      <c r="J235" s="5"/>
    </row>
    <row x14ac:dyDescent="0.25" r="236" customHeight="1" ht="18.75">
      <c r="A236" s="4">
        <v>22035381836</v>
      </c>
      <c r="B236" s="1" t="s">
        <v>3183</v>
      </c>
      <c r="C236" s="1" t="s">
        <v>1620</v>
      </c>
      <c r="D236" s="1" t="s">
        <v>2820</v>
      </c>
      <c r="E236" s="4">
        <f>IF(D236="Não",0,1)</f>
      </c>
      <c r="F236" s="5"/>
      <c r="G236" s="5"/>
      <c r="H236" s="1" t="s">
        <v>2817</v>
      </c>
      <c r="I236" s="18"/>
      <c r="J236" s="5"/>
    </row>
    <row x14ac:dyDescent="0.25" r="237" customHeight="1" ht="18.75">
      <c r="A237" s="4">
        <v>22022083645</v>
      </c>
      <c r="B237" s="1" t="s">
        <v>3184</v>
      </c>
      <c r="C237" s="1" t="s">
        <v>1000</v>
      </c>
      <c r="D237" s="1" t="s">
        <v>2820</v>
      </c>
      <c r="E237" s="4">
        <f>IF(D237="Não",0,1)</f>
      </c>
      <c r="F237" s="1" t="s">
        <v>3185</v>
      </c>
      <c r="G237" s="5"/>
      <c r="H237" s="1" t="s">
        <v>2900</v>
      </c>
      <c r="I237" s="2" t="s">
        <v>3186</v>
      </c>
      <c r="J237" s="5"/>
    </row>
    <row x14ac:dyDescent="0.25" r="238" customHeight="1" ht="18.75">
      <c r="A238" s="4">
        <v>22034395543</v>
      </c>
      <c r="B238" s="1" t="s">
        <v>3187</v>
      </c>
      <c r="C238" s="1" t="s">
        <v>791</v>
      </c>
      <c r="D238" s="1" t="s">
        <v>2820</v>
      </c>
      <c r="E238" s="4">
        <f>IF(D238="Não",0,1)</f>
      </c>
      <c r="F238" s="1" t="s">
        <v>3188</v>
      </c>
      <c r="G238" s="5"/>
      <c r="H238" s="1" t="s">
        <v>2817</v>
      </c>
      <c r="I238" s="4">
        <v>4279579506</v>
      </c>
      <c r="J238" s="5"/>
    </row>
    <row x14ac:dyDescent="0.25" r="239" customHeight="1" ht="18.75">
      <c r="A239" s="4">
        <v>22019436884</v>
      </c>
      <c r="B239" s="1" t="s">
        <v>3189</v>
      </c>
      <c r="C239" s="1" t="s">
        <v>992</v>
      </c>
      <c r="D239" s="1" t="s">
        <v>2820</v>
      </c>
      <c r="E239" s="4">
        <f>IF(D239="Não",0,1)</f>
      </c>
      <c r="F239" s="1" t="s">
        <v>3190</v>
      </c>
      <c r="G239" s="5"/>
      <c r="H239" s="1" t="s">
        <v>2900</v>
      </c>
      <c r="I239" s="2" t="s">
        <v>3191</v>
      </c>
      <c r="J239" s="5"/>
    </row>
    <row x14ac:dyDescent="0.25" r="240" customHeight="1" ht="18.75">
      <c r="A240" s="4">
        <v>22018830341</v>
      </c>
      <c r="B240" s="1" t="s">
        <v>3192</v>
      </c>
      <c r="C240" s="1" t="s">
        <v>1490</v>
      </c>
      <c r="D240" s="1" t="s">
        <v>2820</v>
      </c>
      <c r="E240" s="4">
        <f>IF(D240="Não",0,1)</f>
      </c>
      <c r="F240" s="1" t="s">
        <v>3193</v>
      </c>
      <c r="G240" s="5"/>
      <c r="H240" s="1" t="s">
        <v>3194</v>
      </c>
      <c r="I240" s="2" t="s">
        <v>3195</v>
      </c>
      <c r="J240" s="5"/>
    </row>
    <row x14ac:dyDescent="0.25" r="241" customHeight="1" ht="18.75">
      <c r="A241" s="4">
        <v>22014401166</v>
      </c>
      <c r="B241" s="1" t="s">
        <v>3196</v>
      </c>
      <c r="C241" s="1" t="s">
        <v>400</v>
      </c>
      <c r="D241" s="1" t="s">
        <v>2820</v>
      </c>
      <c r="E241" s="4">
        <f>IF(D241="Não",0,1)</f>
      </c>
      <c r="F241" s="1" t="s">
        <v>3197</v>
      </c>
      <c r="G241" s="5"/>
      <c r="H241" s="1" t="s">
        <v>2817</v>
      </c>
      <c r="I241" s="4">
        <v>3599624831</v>
      </c>
      <c r="J241" s="5"/>
    </row>
    <row x14ac:dyDescent="0.25" r="242" customHeight="1" ht="18.75">
      <c r="A242" s="4">
        <v>22015617347</v>
      </c>
      <c r="B242" s="1" t="s">
        <v>3198</v>
      </c>
      <c r="C242" s="1" t="s">
        <v>486</v>
      </c>
      <c r="D242" s="1" t="s">
        <v>2820</v>
      </c>
      <c r="E242" s="4">
        <f>IF(D242="Não",0,1)</f>
      </c>
      <c r="F242" s="5"/>
      <c r="G242" s="5"/>
      <c r="H242" s="1" t="s">
        <v>2817</v>
      </c>
      <c r="I242" s="18"/>
      <c r="J242" s="5"/>
    </row>
    <row x14ac:dyDescent="0.25" r="243" customHeight="1" ht="18.75">
      <c r="A243" s="4">
        <v>21993210911</v>
      </c>
      <c r="B243" s="1" t="s">
        <v>3199</v>
      </c>
      <c r="C243" s="1" t="s">
        <v>903</v>
      </c>
      <c r="D243" s="1" t="s">
        <v>2820</v>
      </c>
      <c r="E243" s="4">
        <f>IF(D243="Não",0,1)</f>
      </c>
      <c r="F243" s="1" t="s">
        <v>3200</v>
      </c>
      <c r="G243" s="5"/>
      <c r="H243" s="1" t="s">
        <v>3104</v>
      </c>
      <c r="I243" s="2" t="s">
        <v>3201</v>
      </c>
      <c r="J243" s="5"/>
    </row>
    <row x14ac:dyDescent="0.25" r="244" customHeight="1" ht="18.75">
      <c r="A244" s="4">
        <v>21993812062</v>
      </c>
      <c r="B244" s="1" t="s">
        <v>3202</v>
      </c>
      <c r="C244" s="1" t="s">
        <v>1713</v>
      </c>
      <c r="D244" s="1" t="s">
        <v>2820</v>
      </c>
      <c r="E244" s="4">
        <f>IF(D244="Não",0,1)</f>
      </c>
      <c r="F244" s="5"/>
      <c r="G244" s="5"/>
      <c r="H244" s="1" t="s">
        <v>2817</v>
      </c>
      <c r="I244" s="18"/>
      <c r="J244" s="5"/>
    </row>
    <row x14ac:dyDescent="0.25" r="245" customHeight="1" ht="18.75">
      <c r="A245" s="4">
        <v>21983322377</v>
      </c>
      <c r="B245" s="1" t="s">
        <v>3203</v>
      </c>
      <c r="C245" s="1" t="s">
        <v>1305</v>
      </c>
      <c r="D245" s="1" t="s">
        <v>2820</v>
      </c>
      <c r="E245" s="4">
        <f>IF(D245="Não",0,1)</f>
      </c>
      <c r="F245" s="1" t="s">
        <v>3204</v>
      </c>
      <c r="G245" s="5"/>
      <c r="H245" s="1" t="s">
        <v>2817</v>
      </c>
      <c r="I245" s="4">
        <v>4130210372</v>
      </c>
      <c r="J245" s="5"/>
    </row>
    <row x14ac:dyDescent="0.25" r="246" customHeight="1" ht="18.75">
      <c r="A246" s="4">
        <v>21998145957</v>
      </c>
      <c r="B246" s="1" t="s">
        <v>3205</v>
      </c>
      <c r="C246" s="1" t="s">
        <v>472</v>
      </c>
      <c r="D246" s="1" t="s">
        <v>2820</v>
      </c>
      <c r="E246" s="4">
        <f>IF(D246="Não",0,1)</f>
      </c>
      <c r="F246" s="1" t="s">
        <v>3206</v>
      </c>
      <c r="G246" s="5"/>
      <c r="H246" s="1" t="s">
        <v>2817</v>
      </c>
      <c r="I246" s="2" t="s">
        <v>3207</v>
      </c>
      <c r="J246" s="5"/>
    </row>
    <row x14ac:dyDescent="0.25" r="247" customHeight="1" ht="18.75">
      <c r="A247" s="4">
        <v>21965285900</v>
      </c>
      <c r="B247" s="1" t="s">
        <v>3208</v>
      </c>
      <c r="C247" s="1" t="s">
        <v>1146</v>
      </c>
      <c r="D247" s="1" t="s">
        <v>2820</v>
      </c>
      <c r="E247" s="4">
        <f>IF(D247="Não",0,1)</f>
      </c>
      <c r="F247" s="1" t="s">
        <v>3209</v>
      </c>
      <c r="G247" s="5"/>
      <c r="H247" s="1" t="s">
        <v>2817</v>
      </c>
      <c r="I247" s="4">
        <v>15855765295</v>
      </c>
      <c r="J247" s="5"/>
    </row>
    <row x14ac:dyDescent="0.25" r="248" customHeight="1" ht="18.75">
      <c r="A248" s="4">
        <v>21965346341</v>
      </c>
      <c r="B248" s="1" t="s">
        <v>3210</v>
      </c>
      <c r="C248" s="1" t="s">
        <v>406</v>
      </c>
      <c r="D248" s="1" t="s">
        <v>2820</v>
      </c>
      <c r="E248" s="4">
        <f>IF(D248="Não",0,1)</f>
      </c>
      <c r="F248" s="1" t="s">
        <v>3211</v>
      </c>
      <c r="G248" s="5"/>
      <c r="H248" s="1" t="s">
        <v>2900</v>
      </c>
      <c r="I248" s="4">
        <v>15649312791</v>
      </c>
      <c r="J248" s="5"/>
    </row>
    <row x14ac:dyDescent="0.25" r="249" customHeight="1" ht="18.75">
      <c r="A249" s="4">
        <v>21966563659</v>
      </c>
      <c r="B249" s="1" t="s">
        <v>2713</v>
      </c>
      <c r="C249" s="1" t="s">
        <v>431</v>
      </c>
      <c r="D249" s="1" t="s">
        <v>2820</v>
      </c>
      <c r="E249" s="4">
        <f>IF(D249="Não",0,1)</f>
      </c>
      <c r="F249" s="1" t="s">
        <v>3212</v>
      </c>
      <c r="G249" s="5"/>
      <c r="H249" s="1" t="s">
        <v>3104</v>
      </c>
      <c r="I249" s="2" t="s">
        <v>3213</v>
      </c>
      <c r="J249" s="5"/>
    </row>
    <row x14ac:dyDescent="0.25" r="250" customHeight="1" ht="18.75">
      <c r="A250" s="4">
        <v>21954975111</v>
      </c>
      <c r="B250" s="1" t="s">
        <v>3214</v>
      </c>
      <c r="C250" s="1" t="s">
        <v>956</v>
      </c>
      <c r="D250" s="1" t="s">
        <v>2816</v>
      </c>
      <c r="E250" s="4">
        <f>IF(D250="Não",0,1)</f>
      </c>
      <c r="F250" s="5"/>
      <c r="G250" s="5"/>
      <c r="H250" s="1" t="s">
        <v>2817</v>
      </c>
      <c r="I250" s="18"/>
      <c r="J250" s="5"/>
    </row>
    <row x14ac:dyDescent="0.25" r="251" customHeight="1" ht="18.75">
      <c r="A251" s="4">
        <v>21954719866</v>
      </c>
      <c r="B251" s="1" t="s">
        <v>3215</v>
      </c>
      <c r="C251" s="1" t="s">
        <v>1627</v>
      </c>
      <c r="D251" s="1" t="s">
        <v>2816</v>
      </c>
      <c r="E251" s="4">
        <f>IF(D251="Não",0,1)</f>
      </c>
      <c r="F251" s="1" t="s">
        <v>3216</v>
      </c>
      <c r="G251" s="5"/>
      <c r="H251" s="1" t="s">
        <v>2817</v>
      </c>
      <c r="I251" s="2" t="s">
        <v>3217</v>
      </c>
      <c r="J251" s="5"/>
    </row>
    <row x14ac:dyDescent="0.25" r="252" customHeight="1" ht="18.75">
      <c r="A252" s="4">
        <v>21949147163</v>
      </c>
      <c r="B252" s="1" t="s">
        <v>3218</v>
      </c>
      <c r="C252" s="1" t="s">
        <v>844</v>
      </c>
      <c r="D252" s="1" t="s">
        <v>2820</v>
      </c>
      <c r="E252" s="4">
        <f>IF(D252="Não",0,1)</f>
      </c>
      <c r="F252" s="1" t="s">
        <v>3219</v>
      </c>
      <c r="G252" s="5"/>
      <c r="H252" s="1" t="s">
        <v>3104</v>
      </c>
      <c r="I252" s="2" t="s">
        <v>3220</v>
      </c>
      <c r="J252" s="5"/>
    </row>
    <row x14ac:dyDescent="0.25" r="253" customHeight="1" ht="18.75">
      <c r="A253" s="4">
        <v>21948183315</v>
      </c>
      <c r="B253" s="1" t="s">
        <v>3221</v>
      </c>
      <c r="C253" s="1" t="s">
        <v>561</v>
      </c>
      <c r="D253" s="1" t="s">
        <v>2820</v>
      </c>
      <c r="E253" s="4">
        <f>IF(D253="Não",0,1)</f>
      </c>
      <c r="F253" s="1" t="s">
        <v>3222</v>
      </c>
      <c r="G253" s="5"/>
      <c r="H253" s="1" t="s">
        <v>2817</v>
      </c>
      <c r="I253" s="4">
        <v>4057018725</v>
      </c>
      <c r="J253" s="5"/>
    </row>
    <row x14ac:dyDescent="0.25" r="254" customHeight="1" ht="18.75">
      <c r="A254" s="4">
        <v>21942600861</v>
      </c>
      <c r="B254" s="1" t="s">
        <v>3223</v>
      </c>
      <c r="C254" s="1" t="s">
        <v>3224</v>
      </c>
      <c r="D254" s="1" t="s">
        <v>2820</v>
      </c>
      <c r="E254" s="4">
        <f>IF(D254="Não",0,1)</f>
      </c>
      <c r="F254" s="5"/>
      <c r="G254" s="5"/>
      <c r="H254" s="1" t="s">
        <v>2817</v>
      </c>
      <c r="I254" s="18"/>
      <c r="J254" s="5"/>
    </row>
    <row x14ac:dyDescent="0.25" r="255" customHeight="1" ht="18.75">
      <c r="A255" s="4">
        <v>21941266995</v>
      </c>
      <c r="B255" s="1" t="s">
        <v>3225</v>
      </c>
      <c r="C255" s="1" t="s">
        <v>1549</v>
      </c>
      <c r="D255" s="1" t="s">
        <v>2820</v>
      </c>
      <c r="E255" s="4">
        <f>IF(D255="Não",0,1)</f>
      </c>
      <c r="F255" s="1" t="s">
        <v>3226</v>
      </c>
      <c r="G255" s="5"/>
      <c r="H255" s="1" t="s">
        <v>2817</v>
      </c>
      <c r="I255" s="2" t="s">
        <v>3227</v>
      </c>
      <c r="J255" s="5"/>
    </row>
    <row x14ac:dyDescent="0.25" r="256" customHeight="1" ht="18.75">
      <c r="A256" s="4">
        <v>21941338682</v>
      </c>
      <c r="B256" s="1" t="s">
        <v>3228</v>
      </c>
      <c r="C256" s="1" t="s">
        <v>1280</v>
      </c>
      <c r="D256" s="1" t="s">
        <v>2820</v>
      </c>
      <c r="E256" s="4">
        <f>IF(D256="Não",0,1)</f>
      </c>
      <c r="F256" s="5"/>
      <c r="G256" s="5"/>
      <c r="H256" s="1" t="s">
        <v>2817</v>
      </c>
      <c r="I256" s="18"/>
      <c r="J256" s="5"/>
    </row>
    <row x14ac:dyDescent="0.25" r="257" customHeight="1" ht="18.75">
      <c r="A257" s="4">
        <v>21940865069</v>
      </c>
      <c r="B257" s="1" t="s">
        <v>3229</v>
      </c>
      <c r="C257" s="1" t="s">
        <v>1500</v>
      </c>
      <c r="D257" s="1" t="s">
        <v>2820</v>
      </c>
      <c r="E257" s="4">
        <f>IF(D257="Não",0,1)</f>
      </c>
      <c r="F257" s="1" t="s">
        <v>3230</v>
      </c>
      <c r="G257" s="5"/>
      <c r="H257" s="1" t="s">
        <v>2817</v>
      </c>
      <c r="I257" s="4">
        <v>3824625310</v>
      </c>
      <c r="J257" s="5"/>
    </row>
    <row x14ac:dyDescent="0.25" r="258" customHeight="1" ht="18.75">
      <c r="A258" s="4">
        <v>21940653181</v>
      </c>
      <c r="B258" s="1" t="s">
        <v>3231</v>
      </c>
      <c r="C258" s="1" t="s">
        <v>1380</v>
      </c>
      <c r="D258" s="1" t="s">
        <v>2820</v>
      </c>
      <c r="E258" s="4">
        <f>IF(D258="Não",0,1)</f>
      </c>
      <c r="F258" s="1" t="s">
        <v>3232</v>
      </c>
      <c r="G258" s="5"/>
      <c r="H258" s="1" t="s">
        <v>2900</v>
      </c>
      <c r="I258" s="2" t="s">
        <v>3233</v>
      </c>
      <c r="J258" s="5"/>
    </row>
    <row x14ac:dyDescent="0.25" r="259" customHeight="1" ht="18.75">
      <c r="A259" s="4">
        <v>21940537155</v>
      </c>
      <c r="B259" s="1" t="s">
        <v>3234</v>
      </c>
      <c r="C259" s="1" t="s">
        <v>496</v>
      </c>
      <c r="D259" s="1" t="s">
        <v>2820</v>
      </c>
      <c r="E259" s="4">
        <f>IF(D259="Não",0,1)</f>
      </c>
      <c r="F259" s="1" t="s">
        <v>3235</v>
      </c>
      <c r="G259" s="5"/>
      <c r="H259" s="1" t="s">
        <v>2900</v>
      </c>
      <c r="I259" s="2" t="s">
        <v>3236</v>
      </c>
      <c r="J259" s="5"/>
    </row>
    <row x14ac:dyDescent="0.25" r="260" customHeight="1" ht="18.75">
      <c r="A260" s="4">
        <v>21940784253</v>
      </c>
      <c r="B260" s="1" t="s">
        <v>3237</v>
      </c>
      <c r="C260" s="1" t="s">
        <v>1626</v>
      </c>
      <c r="D260" s="1" t="s">
        <v>2820</v>
      </c>
      <c r="E260" s="4">
        <f>IF(D260="Não",0,1)</f>
      </c>
      <c r="F260" s="1" t="s">
        <v>2696</v>
      </c>
      <c r="G260" s="5"/>
      <c r="H260" s="1" t="s">
        <v>2900</v>
      </c>
      <c r="I260" s="4">
        <v>3724026243</v>
      </c>
      <c r="J260" s="5"/>
    </row>
    <row x14ac:dyDescent="0.25" r="261" customHeight="1" ht="18.75">
      <c r="A261" s="4">
        <v>21940983905</v>
      </c>
      <c r="B261" s="1" t="s">
        <v>3238</v>
      </c>
      <c r="C261" s="1" t="s">
        <v>3239</v>
      </c>
      <c r="D261" s="1" t="s">
        <v>2820</v>
      </c>
      <c r="E261" s="4">
        <f>IF(D261="Não",0,1)</f>
      </c>
      <c r="F261" s="5"/>
      <c r="G261" s="5"/>
      <c r="H261" s="1" t="s">
        <v>2817</v>
      </c>
      <c r="I261" s="18"/>
      <c r="J261" s="5"/>
    </row>
    <row x14ac:dyDescent="0.25" r="262" customHeight="1" ht="18.75">
      <c r="A262" s="4">
        <v>21940836865</v>
      </c>
      <c r="B262" s="1" t="s">
        <v>3240</v>
      </c>
      <c r="C262" s="1" t="s">
        <v>3241</v>
      </c>
      <c r="D262" s="1" t="s">
        <v>2820</v>
      </c>
      <c r="E262" s="4">
        <f>IF(D262="Não",0,1)</f>
      </c>
      <c r="F262" s="5"/>
      <c r="G262" s="5"/>
      <c r="H262" s="1" t="s">
        <v>2817</v>
      </c>
      <c r="I262" s="18"/>
      <c r="J262" s="5"/>
    </row>
    <row x14ac:dyDescent="0.25" r="263" customHeight="1" ht="18.75">
      <c r="A263" s="4">
        <v>21940498038</v>
      </c>
      <c r="B263" s="1" t="s">
        <v>3242</v>
      </c>
      <c r="C263" s="1" t="s">
        <v>1461</v>
      </c>
      <c r="D263" s="1" t="s">
        <v>2820</v>
      </c>
      <c r="E263" s="4">
        <f>IF(D263="Não",0,1)</f>
      </c>
      <c r="F263" s="1" t="s">
        <v>3243</v>
      </c>
      <c r="G263" s="5"/>
      <c r="H263" s="1" t="s">
        <v>2817</v>
      </c>
      <c r="I263" s="2" t="s">
        <v>3244</v>
      </c>
      <c r="J263" s="5"/>
    </row>
    <row x14ac:dyDescent="0.25" r="264" customHeight="1" ht="18.75">
      <c r="A264" s="4">
        <v>21940748118</v>
      </c>
      <c r="B264" s="1" t="s">
        <v>3245</v>
      </c>
      <c r="C264" s="1" t="s">
        <v>1340</v>
      </c>
      <c r="D264" s="1" t="s">
        <v>2820</v>
      </c>
      <c r="E264" s="4">
        <f>IF(D264="Não",0,1)</f>
      </c>
      <c r="F264" s="5"/>
      <c r="G264" s="5"/>
      <c r="H264" s="1" t="s">
        <v>2817</v>
      </c>
      <c r="I264" s="18"/>
      <c r="J264" s="5"/>
    </row>
    <row x14ac:dyDescent="0.25" r="265" customHeight="1" ht="18.75">
      <c r="A265" s="4">
        <v>21940552764</v>
      </c>
      <c r="B265" s="1" t="s">
        <v>3246</v>
      </c>
      <c r="C265" s="1" t="s">
        <v>1455</v>
      </c>
      <c r="D265" s="1" t="s">
        <v>2820</v>
      </c>
      <c r="E265" s="4">
        <f>IF(D265="Não",0,1)</f>
      </c>
      <c r="F265" s="1" t="s">
        <v>3247</v>
      </c>
      <c r="G265" s="5"/>
      <c r="H265" s="1" t="s">
        <v>2817</v>
      </c>
      <c r="I265" s="2" t="s">
        <v>3248</v>
      </c>
      <c r="J265" s="5"/>
    </row>
    <row x14ac:dyDescent="0.25" r="266" customHeight="1" ht="18.75">
      <c r="A266" s="4">
        <v>21940722042</v>
      </c>
      <c r="B266" s="1" t="s">
        <v>3249</v>
      </c>
      <c r="C266" s="1" t="s">
        <v>1481</v>
      </c>
      <c r="D266" s="1" t="s">
        <v>2820</v>
      </c>
      <c r="E266" s="4">
        <f>IF(D266="Não",0,1)</f>
      </c>
      <c r="F266" s="5"/>
      <c r="G266" s="5"/>
      <c r="H266" s="1" t="s">
        <v>2817</v>
      </c>
      <c r="I266" s="18"/>
      <c r="J266" s="5"/>
    </row>
    <row x14ac:dyDescent="0.25" r="267" customHeight="1" ht="18.75">
      <c r="A267" s="4">
        <v>21940381110</v>
      </c>
      <c r="B267" s="1" t="s">
        <v>3250</v>
      </c>
      <c r="C267" s="1" t="s">
        <v>3251</v>
      </c>
      <c r="D267" s="1" t="s">
        <v>2820</v>
      </c>
      <c r="E267" s="4">
        <f>IF(D267="Não",0,1)</f>
      </c>
      <c r="F267" s="5"/>
      <c r="G267" s="5"/>
      <c r="H267" s="1" t="s">
        <v>2817</v>
      </c>
      <c r="I267" s="18"/>
      <c r="J267" s="5"/>
    </row>
    <row x14ac:dyDescent="0.25" r="268" customHeight="1" ht="18.75">
      <c r="A268" s="4">
        <v>21940674225</v>
      </c>
      <c r="B268" s="1" t="s">
        <v>3252</v>
      </c>
      <c r="C268" s="1" t="s">
        <v>723</v>
      </c>
      <c r="D268" s="1" t="s">
        <v>2820</v>
      </c>
      <c r="E268" s="4">
        <f>IF(D268="Não",0,1)</f>
      </c>
      <c r="F268" s="1" t="s">
        <v>3253</v>
      </c>
      <c r="G268" s="5"/>
      <c r="H268" s="1" t="s">
        <v>2817</v>
      </c>
      <c r="I268" s="4">
        <v>3516893277</v>
      </c>
      <c r="J268" s="5"/>
    </row>
    <row x14ac:dyDescent="0.25" r="269" customHeight="1" ht="18.75">
      <c r="A269" s="4">
        <v>21940698458</v>
      </c>
      <c r="B269" s="1" t="s">
        <v>3254</v>
      </c>
      <c r="C269" s="1" t="s">
        <v>1242</v>
      </c>
      <c r="D269" s="1" t="s">
        <v>2820</v>
      </c>
      <c r="E269" s="4">
        <f>IF(D269="Não",0,1)</f>
      </c>
      <c r="F269" s="5"/>
      <c r="G269" s="5"/>
      <c r="H269" s="1" t="s">
        <v>2817</v>
      </c>
      <c r="I269" s="18"/>
      <c r="J269" s="5"/>
    </row>
    <row x14ac:dyDescent="0.25" r="270" customHeight="1" ht="18.75">
      <c r="A270" s="4">
        <v>21940257541</v>
      </c>
      <c r="B270" s="1" t="s">
        <v>3255</v>
      </c>
      <c r="C270" s="1" t="s">
        <v>564</v>
      </c>
      <c r="D270" s="1" t="s">
        <v>2820</v>
      </c>
      <c r="E270" s="4">
        <f>IF(D270="Não",0,1)</f>
      </c>
      <c r="F270" s="5"/>
      <c r="G270" s="5"/>
      <c r="H270" s="1" t="s">
        <v>2817</v>
      </c>
      <c r="I270" s="18"/>
      <c r="J270" s="5"/>
    </row>
    <row x14ac:dyDescent="0.25" r="271" customHeight="1" ht="18.75">
      <c r="A271" s="4">
        <v>21940674119</v>
      </c>
      <c r="B271" s="1" t="s">
        <v>3256</v>
      </c>
      <c r="C271" s="1" t="s">
        <v>1678</v>
      </c>
      <c r="D271" s="1" t="s">
        <v>2820</v>
      </c>
      <c r="E271" s="4">
        <f>IF(D271="Não",0,1)</f>
      </c>
      <c r="F271" s="5"/>
      <c r="G271" s="5"/>
      <c r="H271" s="1" t="s">
        <v>2817</v>
      </c>
      <c r="I271" s="18"/>
      <c r="J271" s="5"/>
    </row>
    <row x14ac:dyDescent="0.25" r="272" customHeight="1" ht="18.75">
      <c r="A272" s="4">
        <v>21940489990</v>
      </c>
      <c r="B272" s="1" t="s">
        <v>3257</v>
      </c>
      <c r="C272" s="1" t="s">
        <v>1579</v>
      </c>
      <c r="D272" s="1" t="s">
        <v>2820</v>
      </c>
      <c r="E272" s="4">
        <f>IF(D272="Não",0,1)</f>
      </c>
      <c r="F272" s="1" t="s">
        <v>3258</v>
      </c>
      <c r="G272" s="5"/>
      <c r="H272" s="1" t="s">
        <v>2817</v>
      </c>
      <c r="I272" s="4">
        <v>3595987828</v>
      </c>
      <c r="J272" s="5"/>
    </row>
    <row x14ac:dyDescent="0.25" r="273" customHeight="1" ht="18.75">
      <c r="A273" s="4">
        <v>21940572731</v>
      </c>
      <c r="B273" s="1" t="s">
        <v>3259</v>
      </c>
      <c r="C273" s="1" t="s">
        <v>1531</v>
      </c>
      <c r="D273" s="1" t="s">
        <v>2820</v>
      </c>
      <c r="E273" s="4">
        <f>IF(D273="Não",0,1)</f>
      </c>
      <c r="F273" s="5"/>
      <c r="G273" s="5"/>
      <c r="H273" s="1" t="s">
        <v>2817</v>
      </c>
      <c r="I273" s="18"/>
      <c r="J273" s="5"/>
    </row>
    <row x14ac:dyDescent="0.25" r="274" customHeight="1" ht="18.75">
      <c r="A274" s="4">
        <v>21940552236</v>
      </c>
      <c r="B274" s="1" t="s">
        <v>3260</v>
      </c>
      <c r="C274" s="1" t="s">
        <v>1421</v>
      </c>
      <c r="D274" s="1" t="s">
        <v>2820</v>
      </c>
      <c r="E274" s="4">
        <f>IF(D274="Não",0,1)</f>
      </c>
      <c r="F274" s="5"/>
      <c r="G274" s="5"/>
      <c r="H274" s="1" t="s">
        <v>2817</v>
      </c>
      <c r="I274" s="18"/>
      <c r="J274" s="5"/>
    </row>
    <row x14ac:dyDescent="0.25" r="275" customHeight="1" ht="18.75">
      <c r="A275" s="4">
        <v>21940718260</v>
      </c>
      <c r="B275" s="1" t="s">
        <v>3261</v>
      </c>
      <c r="C275" s="1" t="s">
        <v>787</v>
      </c>
      <c r="D275" s="1" t="s">
        <v>2820</v>
      </c>
      <c r="E275" s="4">
        <f>IF(D275="Não",0,1)</f>
      </c>
      <c r="F275" s="1" t="s">
        <v>3262</v>
      </c>
      <c r="G275" s="5"/>
      <c r="H275" s="1" t="s">
        <v>2900</v>
      </c>
      <c r="I275" s="2" t="s">
        <v>3263</v>
      </c>
      <c r="J275" s="5"/>
    </row>
    <row x14ac:dyDescent="0.25" r="276" customHeight="1" ht="18.75">
      <c r="A276" s="4">
        <v>21940412985</v>
      </c>
      <c r="B276" s="1" t="s">
        <v>3264</v>
      </c>
      <c r="C276" s="1" t="s">
        <v>1437</v>
      </c>
      <c r="D276" s="1" t="s">
        <v>2820</v>
      </c>
      <c r="E276" s="4">
        <f>IF(D276="Não",0,1)</f>
      </c>
      <c r="F276" s="1" t="s">
        <v>3265</v>
      </c>
      <c r="G276" s="5"/>
      <c r="H276" s="1" t="s">
        <v>2817</v>
      </c>
      <c r="I276" s="2" t="s">
        <v>3266</v>
      </c>
      <c r="J276" s="5"/>
    </row>
    <row x14ac:dyDescent="0.25" r="277" customHeight="1" ht="18.75">
      <c r="A277" s="4">
        <v>21940310123</v>
      </c>
      <c r="B277" s="1" t="s">
        <v>3267</v>
      </c>
      <c r="C277" s="1" t="s">
        <v>3268</v>
      </c>
      <c r="D277" s="1" t="s">
        <v>2820</v>
      </c>
      <c r="E277" s="4">
        <f>IF(D277="Não",0,1)</f>
      </c>
      <c r="F277" s="5"/>
      <c r="G277" s="5"/>
      <c r="H277" s="1" t="s">
        <v>2817</v>
      </c>
      <c r="I277" s="18"/>
      <c r="J277" s="5"/>
    </row>
    <row x14ac:dyDescent="0.25" r="278" customHeight="1" ht="18.75">
      <c r="A278" s="4">
        <v>21940348793</v>
      </c>
      <c r="B278" s="1" t="s">
        <v>3269</v>
      </c>
      <c r="C278" s="1" t="s">
        <v>1083</v>
      </c>
      <c r="D278" s="1" t="s">
        <v>2820</v>
      </c>
      <c r="E278" s="4">
        <f>IF(D278="Não",0,1)</f>
      </c>
      <c r="F278" s="5"/>
      <c r="G278" s="5"/>
      <c r="H278" s="1" t="s">
        <v>2817</v>
      </c>
      <c r="I278" s="18"/>
      <c r="J278" s="5"/>
    </row>
    <row x14ac:dyDescent="0.25" r="279" customHeight="1" ht="18.75">
      <c r="A279" s="4">
        <v>21940607309</v>
      </c>
      <c r="B279" s="1" t="s">
        <v>3270</v>
      </c>
      <c r="C279" s="1" t="s">
        <v>840</v>
      </c>
      <c r="D279" s="1" t="s">
        <v>2820</v>
      </c>
      <c r="E279" s="4">
        <f>IF(D279="Não",0,1)</f>
      </c>
      <c r="F279" s="1" t="s">
        <v>3271</v>
      </c>
      <c r="G279" s="5"/>
      <c r="H279" s="1" t="s">
        <v>2817</v>
      </c>
      <c r="I279" s="4">
        <v>4165907342</v>
      </c>
      <c r="J279" s="5"/>
    </row>
    <row x14ac:dyDescent="0.25" r="280" customHeight="1" ht="18.75">
      <c r="A280" s="4">
        <v>21940680063</v>
      </c>
      <c r="B280" s="1" t="s">
        <v>3272</v>
      </c>
      <c r="C280" s="1" t="s">
        <v>657</v>
      </c>
      <c r="D280" s="1" t="s">
        <v>2820</v>
      </c>
      <c r="E280" s="4">
        <f>IF(D280="Não",0,1)</f>
      </c>
      <c r="F280" s="5"/>
      <c r="G280" s="5"/>
      <c r="H280" s="1" t="s">
        <v>2817</v>
      </c>
      <c r="I280" s="18"/>
      <c r="J280" s="5"/>
    </row>
    <row x14ac:dyDescent="0.25" r="281" customHeight="1" ht="18.75">
      <c r="A281" s="4">
        <v>21937597717</v>
      </c>
      <c r="B281" s="1" t="s">
        <v>3273</v>
      </c>
      <c r="C281" s="1" t="s">
        <v>886</v>
      </c>
      <c r="D281" s="1" t="s">
        <v>2820</v>
      </c>
      <c r="E281" s="4">
        <f>IF(D281="Não",0,1)</f>
      </c>
      <c r="F281" s="1" t="s">
        <v>3274</v>
      </c>
      <c r="G281" s="5"/>
      <c r="H281" s="1" t="s">
        <v>2817</v>
      </c>
      <c r="I281" s="2" t="s">
        <v>3275</v>
      </c>
      <c r="J281" s="5"/>
    </row>
    <row x14ac:dyDescent="0.25" r="282" customHeight="1" ht="18.75">
      <c r="A282" s="4">
        <v>21940392986</v>
      </c>
      <c r="B282" s="1" t="s">
        <v>3276</v>
      </c>
      <c r="C282" s="1" t="s">
        <v>1299</v>
      </c>
      <c r="D282" s="1" t="s">
        <v>2816</v>
      </c>
      <c r="E282" s="4">
        <f>IF(D282="Não",0,1)</f>
      </c>
      <c r="F282" s="5"/>
      <c r="G282" s="5"/>
      <c r="H282" s="1" t="s">
        <v>2817</v>
      </c>
      <c r="I282" s="18"/>
      <c r="J282" s="5"/>
    </row>
    <row x14ac:dyDescent="0.25" r="283" customHeight="1" ht="18.75">
      <c r="A283" s="4">
        <v>21940412811</v>
      </c>
      <c r="B283" s="1" t="s">
        <v>3277</v>
      </c>
      <c r="C283" s="1" t="s">
        <v>1496</v>
      </c>
      <c r="D283" s="1" t="s">
        <v>2820</v>
      </c>
      <c r="E283" s="4">
        <f>IF(D283="Não",0,1)</f>
      </c>
      <c r="F283" s="5"/>
      <c r="G283" s="5"/>
      <c r="H283" s="1" t="s">
        <v>2817</v>
      </c>
      <c r="I283" s="18"/>
      <c r="J283" s="5"/>
    </row>
    <row x14ac:dyDescent="0.25" r="284" customHeight="1" ht="18.75">
      <c r="A284" s="4">
        <v>21940464447</v>
      </c>
      <c r="B284" s="1" t="s">
        <v>3278</v>
      </c>
      <c r="C284" s="1" t="s">
        <v>1081</v>
      </c>
      <c r="D284" s="1" t="s">
        <v>2820</v>
      </c>
      <c r="E284" s="4">
        <f>IF(D284="Não",0,1)</f>
      </c>
      <c r="F284" s="1" t="s">
        <v>3279</v>
      </c>
      <c r="G284" s="5"/>
      <c r="H284" s="1" t="s">
        <v>2817</v>
      </c>
      <c r="I284" s="2" t="s">
        <v>3280</v>
      </c>
      <c r="J284" s="5"/>
    </row>
    <row x14ac:dyDescent="0.25" r="285" customHeight="1" ht="18.75">
      <c r="A285" s="4">
        <v>21940657468</v>
      </c>
      <c r="B285" s="1" t="s">
        <v>3281</v>
      </c>
      <c r="C285" s="1" t="s">
        <v>563</v>
      </c>
      <c r="D285" s="1" t="s">
        <v>2820</v>
      </c>
      <c r="E285" s="4">
        <f>IF(D285="Não",0,1)</f>
      </c>
      <c r="F285" s="5"/>
      <c r="G285" s="5"/>
      <c r="H285" s="1" t="s">
        <v>2817</v>
      </c>
      <c r="I285" s="18"/>
      <c r="J285" s="5"/>
    </row>
    <row x14ac:dyDescent="0.25" r="286" customHeight="1" ht="18.75">
      <c r="A286" s="4">
        <v>21940489637</v>
      </c>
      <c r="B286" s="1" t="s">
        <v>3282</v>
      </c>
      <c r="C286" s="1" t="s">
        <v>1226</v>
      </c>
      <c r="D286" s="1" t="s">
        <v>2820</v>
      </c>
      <c r="E286" s="4">
        <f>IF(D286="Não",0,1)</f>
      </c>
      <c r="F286" s="5"/>
      <c r="G286" s="5"/>
      <c r="H286" s="1" t="s">
        <v>2817</v>
      </c>
      <c r="I286" s="18"/>
      <c r="J286" s="5"/>
    </row>
    <row x14ac:dyDescent="0.25" r="287" customHeight="1" ht="18.75">
      <c r="A287" s="4">
        <v>21940787843</v>
      </c>
      <c r="B287" s="1" t="s">
        <v>3283</v>
      </c>
      <c r="C287" s="1" t="s">
        <v>1337</v>
      </c>
      <c r="D287" s="1" t="s">
        <v>2820</v>
      </c>
      <c r="E287" s="4">
        <f>IF(D287="Não",0,1)</f>
      </c>
      <c r="F287" s="5"/>
      <c r="G287" s="5"/>
      <c r="H287" s="1" t="s">
        <v>2817</v>
      </c>
      <c r="I287" s="18"/>
      <c r="J287" s="5"/>
    </row>
    <row x14ac:dyDescent="0.25" r="288" customHeight="1" ht="18.75">
      <c r="A288" s="4">
        <v>21940464444</v>
      </c>
      <c r="B288" s="1" t="s">
        <v>3284</v>
      </c>
      <c r="C288" s="1" t="s">
        <v>833</v>
      </c>
      <c r="D288" s="1" t="s">
        <v>2820</v>
      </c>
      <c r="E288" s="4">
        <f>IF(D288="Não",0,1)</f>
      </c>
      <c r="F288" s="1" t="s">
        <v>3285</v>
      </c>
      <c r="G288" s="5"/>
      <c r="H288" s="1" t="s">
        <v>2817</v>
      </c>
      <c r="I288" s="4">
        <v>4260727676</v>
      </c>
      <c r="J288" s="5"/>
    </row>
    <row x14ac:dyDescent="0.25" r="289" customHeight="1" ht="18.75">
      <c r="A289" s="4">
        <v>21940729161</v>
      </c>
      <c r="B289" s="1" t="s">
        <v>3286</v>
      </c>
      <c r="C289" s="1" t="s">
        <v>1662</v>
      </c>
      <c r="D289" s="1" t="s">
        <v>2820</v>
      </c>
      <c r="E289" s="4">
        <f>IF(D289="Não",0,1)</f>
      </c>
      <c r="F289" s="1" t="s">
        <v>3287</v>
      </c>
      <c r="G289" s="5"/>
      <c r="H289" s="1" t="s">
        <v>2817</v>
      </c>
      <c r="I289" s="2" t="s">
        <v>3288</v>
      </c>
      <c r="J289" s="5"/>
    </row>
    <row x14ac:dyDescent="0.25" r="290" customHeight="1" ht="18.75">
      <c r="A290" s="4">
        <v>21940565800</v>
      </c>
      <c r="B290" s="1" t="s">
        <v>3289</v>
      </c>
      <c r="C290" s="1" t="s">
        <v>354</v>
      </c>
      <c r="D290" s="1" t="s">
        <v>2820</v>
      </c>
      <c r="E290" s="4">
        <f>IF(D290="Não",0,1)</f>
      </c>
      <c r="F290" s="5"/>
      <c r="G290" s="5"/>
      <c r="H290" s="1" t="s">
        <v>2817</v>
      </c>
      <c r="I290" s="18"/>
      <c r="J290" s="5"/>
    </row>
    <row x14ac:dyDescent="0.25" r="291" customHeight="1" ht="18.75">
      <c r="A291" s="4">
        <v>21937523297</v>
      </c>
      <c r="B291" s="1" t="s">
        <v>3290</v>
      </c>
      <c r="C291" s="1" t="s">
        <v>1663</v>
      </c>
      <c r="D291" s="1" t="s">
        <v>2820</v>
      </c>
      <c r="E291" s="4">
        <f>IF(D291="Não",0,1)</f>
      </c>
      <c r="F291" s="5"/>
      <c r="G291" s="5"/>
      <c r="H291" s="1" t="s">
        <v>2817</v>
      </c>
      <c r="I291" s="18"/>
      <c r="J291" s="5"/>
    </row>
    <row x14ac:dyDescent="0.25" r="292" customHeight="1" ht="18.75">
      <c r="A292" s="4">
        <v>21937523296</v>
      </c>
      <c r="B292" s="1" t="s">
        <v>2731</v>
      </c>
      <c r="C292" s="1" t="s">
        <v>2732</v>
      </c>
      <c r="D292" s="1" t="s">
        <v>2816</v>
      </c>
      <c r="E292" s="4">
        <f>IF(D292="Não",0,1)</f>
      </c>
      <c r="F292" s="1" t="s">
        <v>3291</v>
      </c>
      <c r="G292" s="5"/>
      <c r="H292" s="1" t="s">
        <v>2900</v>
      </c>
      <c r="I292" s="2" t="s">
        <v>3292</v>
      </c>
      <c r="J292" s="5"/>
    </row>
    <row x14ac:dyDescent="0.25" r="293" customHeight="1" ht="18.75">
      <c r="A293" s="4">
        <v>21940366339</v>
      </c>
      <c r="B293" s="1" t="s">
        <v>3293</v>
      </c>
      <c r="C293" s="1" t="s">
        <v>3294</v>
      </c>
      <c r="D293" s="1" t="s">
        <v>2820</v>
      </c>
      <c r="E293" s="4">
        <f>IF(D293="Não",0,1)</f>
      </c>
      <c r="F293" s="5"/>
      <c r="G293" s="5"/>
      <c r="H293" s="1" t="s">
        <v>2817</v>
      </c>
      <c r="I293" s="18"/>
      <c r="J293" s="5"/>
    </row>
    <row x14ac:dyDescent="0.25" r="294" customHeight="1" ht="18.75">
      <c r="A294" s="4">
        <v>21940565795</v>
      </c>
      <c r="B294" s="1" t="s">
        <v>3295</v>
      </c>
      <c r="C294" s="1" t="s">
        <v>888</v>
      </c>
      <c r="D294" s="1" t="s">
        <v>2820</v>
      </c>
      <c r="E294" s="4">
        <f>IF(D294="Não",0,1)</f>
      </c>
      <c r="F294" s="1" t="s">
        <v>3296</v>
      </c>
      <c r="G294" s="5"/>
      <c r="H294" s="1" t="s">
        <v>2900</v>
      </c>
      <c r="I294" s="2" t="s">
        <v>3297</v>
      </c>
      <c r="J294" s="5"/>
    </row>
    <row x14ac:dyDescent="0.25" r="295" customHeight="1" ht="18.75">
      <c r="A295" s="4">
        <v>21937597570</v>
      </c>
      <c r="B295" s="1" t="s">
        <v>3298</v>
      </c>
      <c r="C295" s="1" t="s">
        <v>1163</v>
      </c>
      <c r="D295" s="1" t="s">
        <v>2820</v>
      </c>
      <c r="E295" s="4">
        <f>IF(D295="Não",0,1)</f>
      </c>
      <c r="F295" s="5"/>
      <c r="G295" s="5"/>
      <c r="H295" s="1" t="s">
        <v>2817</v>
      </c>
      <c r="I295" s="18"/>
      <c r="J295" s="5"/>
    </row>
    <row x14ac:dyDescent="0.25" r="296" customHeight="1" ht="18.75">
      <c r="A296" s="4">
        <v>21940618610</v>
      </c>
      <c r="B296" s="1" t="s">
        <v>3299</v>
      </c>
      <c r="C296" s="1" t="s">
        <v>1409</v>
      </c>
      <c r="D296" s="1" t="s">
        <v>2820</v>
      </c>
      <c r="E296" s="4">
        <f>IF(D296="Não",0,1)</f>
      </c>
      <c r="F296" s="5"/>
      <c r="G296" s="5"/>
      <c r="H296" s="1" t="s">
        <v>2817</v>
      </c>
      <c r="I296" s="18"/>
      <c r="J296" s="5"/>
    </row>
    <row x14ac:dyDescent="0.25" r="297" customHeight="1" ht="18.75">
      <c r="A297" s="4">
        <v>21940534887</v>
      </c>
      <c r="B297" s="1" t="s">
        <v>3300</v>
      </c>
      <c r="C297" s="1" t="s">
        <v>995</v>
      </c>
      <c r="D297" s="1" t="s">
        <v>2820</v>
      </c>
      <c r="E297" s="4">
        <f>IF(D297="Não",0,1)</f>
      </c>
      <c r="F297" s="5"/>
      <c r="G297" s="5"/>
      <c r="H297" s="1" t="s">
        <v>2817</v>
      </c>
      <c r="I297" s="18"/>
      <c r="J297" s="5"/>
    </row>
    <row x14ac:dyDescent="0.25" r="298" customHeight="1" ht="18.75">
      <c r="A298" s="4">
        <v>21940614479</v>
      </c>
      <c r="B298" s="1" t="s">
        <v>3301</v>
      </c>
      <c r="C298" s="1" t="s">
        <v>3302</v>
      </c>
      <c r="D298" s="1" t="s">
        <v>2820</v>
      </c>
      <c r="E298" s="4">
        <f>IF(D298="Não",0,1)</f>
      </c>
      <c r="F298" s="5"/>
      <c r="G298" s="5"/>
      <c r="H298" s="1" t="s">
        <v>2817</v>
      </c>
      <c r="I298" s="18"/>
      <c r="J298" s="5"/>
    </row>
    <row x14ac:dyDescent="0.25" r="299" customHeight="1" ht="18.75">
      <c r="A299" s="4">
        <v>21940688130</v>
      </c>
      <c r="B299" s="1" t="s">
        <v>3303</v>
      </c>
      <c r="C299" s="1" t="s">
        <v>1139</v>
      </c>
      <c r="D299" s="1" t="s">
        <v>2820</v>
      </c>
      <c r="E299" s="4">
        <f>IF(D299="Não",0,1)</f>
      </c>
      <c r="F299" s="5"/>
      <c r="G299" s="5"/>
      <c r="H299" s="1" t="s">
        <v>2817</v>
      </c>
      <c r="I299" s="18"/>
      <c r="J299" s="5"/>
    </row>
    <row x14ac:dyDescent="0.25" r="300" customHeight="1" ht="18.75">
      <c r="A300" s="4">
        <v>21940547965</v>
      </c>
      <c r="B300" s="1" t="s">
        <v>3304</v>
      </c>
      <c r="C300" s="1" t="s">
        <v>409</v>
      </c>
      <c r="D300" s="1" t="s">
        <v>2820</v>
      </c>
      <c r="E300" s="4">
        <f>IF(D300="Não",0,1)</f>
      </c>
      <c r="F300" s="5"/>
      <c r="G300" s="5"/>
      <c r="H300" s="1" t="s">
        <v>2817</v>
      </c>
      <c r="I300" s="18"/>
      <c r="J300" s="5"/>
    </row>
    <row x14ac:dyDescent="0.25" r="301" customHeight="1" ht="18.75">
      <c r="A301" s="4">
        <v>21937523271</v>
      </c>
      <c r="B301" s="1" t="s">
        <v>3305</v>
      </c>
      <c r="C301" s="1" t="s">
        <v>796</v>
      </c>
      <c r="D301" s="1" t="s">
        <v>2820</v>
      </c>
      <c r="E301" s="4">
        <f>IF(D301="Não",0,1)</f>
      </c>
      <c r="F301" s="5"/>
      <c r="G301" s="5"/>
      <c r="H301" s="1" t="s">
        <v>2817</v>
      </c>
      <c r="I301" s="18"/>
      <c r="J301" s="5"/>
    </row>
    <row x14ac:dyDescent="0.25" r="302" customHeight="1" ht="18.75">
      <c r="A302" s="4">
        <v>21940263174</v>
      </c>
      <c r="B302" s="1" t="s">
        <v>3306</v>
      </c>
      <c r="C302" s="1" t="s">
        <v>3307</v>
      </c>
      <c r="D302" s="1" t="s">
        <v>2820</v>
      </c>
      <c r="E302" s="4">
        <f>IF(D302="Não",0,1)</f>
      </c>
      <c r="F302" s="1" t="s">
        <v>3308</v>
      </c>
      <c r="G302" s="5"/>
      <c r="H302" s="1" t="s">
        <v>2817</v>
      </c>
      <c r="I302" s="2" t="s">
        <v>3309</v>
      </c>
      <c r="J302" s="5"/>
    </row>
    <row x14ac:dyDescent="0.25" r="303" customHeight="1" ht="18.75">
      <c r="A303" s="4">
        <v>21940355216</v>
      </c>
      <c r="B303" s="1" t="s">
        <v>3310</v>
      </c>
      <c r="C303" s="1" t="s">
        <v>1716</v>
      </c>
      <c r="D303" s="1" t="s">
        <v>2820</v>
      </c>
      <c r="E303" s="4">
        <f>IF(D303="Não",0,1)</f>
      </c>
      <c r="F303" s="5"/>
      <c r="G303" s="5"/>
      <c r="H303" s="1" t="s">
        <v>2817</v>
      </c>
      <c r="I303" s="18"/>
      <c r="J303" s="5"/>
    </row>
    <row x14ac:dyDescent="0.25" r="304" customHeight="1" ht="18.75">
      <c r="A304" s="4">
        <v>21940618600</v>
      </c>
      <c r="B304" s="1" t="s">
        <v>3311</v>
      </c>
      <c r="C304" s="1" t="s">
        <v>3312</v>
      </c>
      <c r="D304" s="1" t="s">
        <v>2820</v>
      </c>
      <c r="E304" s="4">
        <f>IF(D304="Não",0,1)</f>
      </c>
      <c r="F304" s="5"/>
      <c r="G304" s="5"/>
      <c r="H304" s="1" t="s">
        <v>2817</v>
      </c>
      <c r="I304" s="18"/>
      <c r="J304" s="5"/>
    </row>
    <row x14ac:dyDescent="0.25" r="305" customHeight="1" ht="18.75">
      <c r="A305" s="4">
        <v>21940280689</v>
      </c>
      <c r="B305" s="1" t="s">
        <v>3313</v>
      </c>
      <c r="C305" s="1" t="s">
        <v>1210</v>
      </c>
      <c r="D305" s="1" t="s">
        <v>2820</v>
      </c>
      <c r="E305" s="4">
        <f>IF(D305="Não",0,1)</f>
      </c>
      <c r="F305" s="5"/>
      <c r="G305" s="5"/>
      <c r="H305" s="1" t="s">
        <v>2817</v>
      </c>
      <c r="I305" s="18"/>
      <c r="J305" s="5"/>
    </row>
    <row x14ac:dyDescent="0.25" r="306" customHeight="1" ht="18.75">
      <c r="A306" s="4">
        <v>21939342221</v>
      </c>
      <c r="B306" s="1" t="s">
        <v>3314</v>
      </c>
      <c r="C306" s="1" t="s">
        <v>1597</v>
      </c>
      <c r="D306" s="1" t="s">
        <v>2820</v>
      </c>
      <c r="E306" s="4">
        <f>IF(D306="Não",0,1)</f>
      </c>
      <c r="F306" s="1" t="s">
        <v>3315</v>
      </c>
      <c r="G306" s="5"/>
      <c r="H306" s="1" t="s">
        <v>2817</v>
      </c>
      <c r="I306" s="2" t="s">
        <v>3316</v>
      </c>
      <c r="J306" s="5"/>
    </row>
    <row x14ac:dyDescent="0.25" r="307" customHeight="1" ht="18.75">
      <c r="A307" s="4">
        <v>21935265633</v>
      </c>
      <c r="B307" s="1" t="s">
        <v>3317</v>
      </c>
      <c r="C307" s="1" t="s">
        <v>893</v>
      </c>
      <c r="D307" s="1" t="s">
        <v>2820</v>
      </c>
      <c r="E307" s="4">
        <f>IF(D307="Não",0,1)</f>
      </c>
      <c r="F307" s="5"/>
      <c r="G307" s="5"/>
      <c r="H307" s="1" t="s">
        <v>2817</v>
      </c>
      <c r="I307" s="18"/>
      <c r="J307" s="5"/>
    </row>
    <row x14ac:dyDescent="0.25" r="308" customHeight="1" ht="18.75">
      <c r="A308" s="4">
        <v>21932748383</v>
      </c>
      <c r="B308" s="1" t="s">
        <v>3318</v>
      </c>
      <c r="C308" s="1" t="s">
        <v>2536</v>
      </c>
      <c r="D308" s="1" t="s">
        <v>2816</v>
      </c>
      <c r="E308" s="4">
        <f>IF(D308="Não",0,1)</f>
      </c>
      <c r="F308" s="1" t="s">
        <v>3319</v>
      </c>
      <c r="G308" s="5"/>
      <c r="H308" s="1" t="s">
        <v>3104</v>
      </c>
      <c r="I308" s="2" t="s">
        <v>3320</v>
      </c>
      <c r="J308" s="5"/>
    </row>
    <row x14ac:dyDescent="0.25" r="309" customHeight="1" ht="18.75">
      <c r="A309" s="4">
        <v>21932367756</v>
      </c>
      <c r="B309" s="1" t="s">
        <v>3321</v>
      </c>
      <c r="C309" s="1" t="s">
        <v>350</v>
      </c>
      <c r="D309" s="1" t="s">
        <v>2820</v>
      </c>
      <c r="E309" s="4">
        <f>IF(D309="Não",0,1)</f>
      </c>
      <c r="F309" s="1" t="s">
        <v>3322</v>
      </c>
      <c r="G309" s="5"/>
      <c r="H309" s="1" t="s">
        <v>2900</v>
      </c>
      <c r="I309" s="2" t="s">
        <v>3323</v>
      </c>
      <c r="J309" s="5"/>
    </row>
    <row x14ac:dyDescent="0.25" r="310" customHeight="1" ht="18.75">
      <c r="A310" s="4">
        <v>21932130347</v>
      </c>
      <c r="B310" s="1" t="s">
        <v>3324</v>
      </c>
      <c r="C310" s="1" t="s">
        <v>627</v>
      </c>
      <c r="D310" s="1" t="s">
        <v>2820</v>
      </c>
      <c r="E310" s="4">
        <f>IF(D310="Não",0,1)</f>
      </c>
      <c r="F310" s="1" t="s">
        <v>3325</v>
      </c>
      <c r="G310" s="5"/>
      <c r="H310" s="1" t="s">
        <v>2817</v>
      </c>
      <c r="I310" s="4">
        <v>3923227952</v>
      </c>
      <c r="J310" s="5"/>
    </row>
    <row x14ac:dyDescent="0.25" r="311" customHeight="1" ht="18.75">
      <c r="A311" s="4">
        <v>21930406441</v>
      </c>
      <c r="B311" s="1" t="s">
        <v>3326</v>
      </c>
      <c r="C311" s="1" t="s">
        <v>1066</v>
      </c>
      <c r="D311" s="1" t="s">
        <v>2820</v>
      </c>
      <c r="E311" s="4">
        <f>IF(D311="Não",0,1)</f>
      </c>
      <c r="F311" s="5"/>
      <c r="G311" s="5"/>
      <c r="H311" s="1" t="s">
        <v>2817</v>
      </c>
      <c r="I311" s="18"/>
      <c r="J311" s="5"/>
    </row>
    <row x14ac:dyDescent="0.25" r="312" customHeight="1" ht="18.75">
      <c r="A312" s="4">
        <v>21904833880</v>
      </c>
      <c r="B312" s="1" t="s">
        <v>2661</v>
      </c>
      <c r="C312" s="1" t="s">
        <v>1257</v>
      </c>
      <c r="D312" s="1" t="s">
        <v>2820</v>
      </c>
      <c r="E312" s="4">
        <f>IF(D312="Não",0,1)</f>
      </c>
      <c r="F312" s="1" t="s">
        <v>3327</v>
      </c>
      <c r="G312" s="5"/>
      <c r="H312" s="1" t="s">
        <v>2900</v>
      </c>
      <c r="I312" s="2" t="s">
        <v>3328</v>
      </c>
      <c r="J312" s="5"/>
    </row>
    <row x14ac:dyDescent="0.25" r="313" customHeight="1" ht="18.75">
      <c r="A313" s="4">
        <v>21904665622</v>
      </c>
      <c r="B313" s="1" t="s">
        <v>3329</v>
      </c>
      <c r="C313" s="1" t="s">
        <v>608</v>
      </c>
      <c r="D313" s="1" t="s">
        <v>2820</v>
      </c>
      <c r="E313" s="4">
        <f>IF(D313="Não",0,1)</f>
      </c>
      <c r="F313" s="1" t="s">
        <v>3330</v>
      </c>
      <c r="G313" s="5"/>
      <c r="H313" s="1" t="s">
        <v>2817</v>
      </c>
      <c r="I313" s="2" t="s">
        <v>3331</v>
      </c>
      <c r="J313" s="5"/>
    </row>
    <row x14ac:dyDescent="0.25" r="314" customHeight="1" ht="18.75">
      <c r="A314" s="4">
        <v>21904664101</v>
      </c>
      <c r="B314" s="1" t="s">
        <v>3332</v>
      </c>
      <c r="C314" s="1" t="s">
        <v>1648</v>
      </c>
      <c r="D314" s="1" t="s">
        <v>2816</v>
      </c>
      <c r="E314" s="4">
        <f>IF(D314="Não",0,1)</f>
      </c>
      <c r="F314" s="1" t="s">
        <v>3333</v>
      </c>
      <c r="G314" s="5"/>
      <c r="H314" s="1" t="s">
        <v>2817</v>
      </c>
      <c r="I314" s="2" t="s">
        <v>3334</v>
      </c>
      <c r="J314" s="5"/>
    </row>
    <row x14ac:dyDescent="0.25" r="315" customHeight="1" ht="18.75">
      <c r="A315" s="4">
        <v>21904675969</v>
      </c>
      <c r="B315" s="1" t="s">
        <v>3335</v>
      </c>
      <c r="C315" s="1" t="s">
        <v>516</v>
      </c>
      <c r="D315" s="1" t="s">
        <v>2820</v>
      </c>
      <c r="E315" s="4">
        <f>IF(D315="Não",0,1)</f>
      </c>
      <c r="F315" s="1" t="s">
        <v>3336</v>
      </c>
      <c r="G315" s="5"/>
      <c r="H315" s="1" t="s">
        <v>3104</v>
      </c>
      <c r="I315" s="2" t="s">
        <v>3337</v>
      </c>
      <c r="J315" s="5"/>
    </row>
    <row x14ac:dyDescent="0.25" r="316" customHeight="1" ht="18.75">
      <c r="A316" s="4">
        <v>21900412718</v>
      </c>
      <c r="B316" s="1" t="s">
        <v>3338</v>
      </c>
      <c r="C316" s="1" t="s">
        <v>818</v>
      </c>
      <c r="D316" s="1" t="s">
        <v>2816</v>
      </c>
      <c r="E316" s="4">
        <f>IF(D316="Não",0,1)</f>
      </c>
      <c r="F316" s="1" t="s">
        <v>3339</v>
      </c>
      <c r="G316" s="5"/>
      <c r="H316" s="1" t="s">
        <v>2817</v>
      </c>
      <c r="I316" s="2" t="s">
        <v>3340</v>
      </c>
      <c r="J316" s="5"/>
    </row>
    <row x14ac:dyDescent="0.25" r="317" customHeight="1" ht="18.75">
      <c r="A317" s="4">
        <v>21874684462</v>
      </c>
      <c r="B317" s="1" t="s">
        <v>3341</v>
      </c>
      <c r="C317" s="1" t="s">
        <v>778</v>
      </c>
      <c r="D317" s="1" t="s">
        <v>2820</v>
      </c>
      <c r="E317" s="4">
        <f>IF(D317="Não",0,1)</f>
      </c>
      <c r="F317" s="1" t="s">
        <v>3342</v>
      </c>
      <c r="G317" s="5"/>
      <c r="H317" s="1" t="s">
        <v>2900</v>
      </c>
      <c r="I317" s="2" t="s">
        <v>3343</v>
      </c>
      <c r="J317" s="5"/>
    </row>
    <row x14ac:dyDescent="0.25" r="318" customHeight="1" ht="18.75">
      <c r="A318" s="4">
        <v>21867132743</v>
      </c>
      <c r="B318" s="1" t="s">
        <v>3344</v>
      </c>
      <c r="C318" s="1" t="s">
        <v>497</v>
      </c>
      <c r="D318" s="1" t="s">
        <v>2820</v>
      </c>
      <c r="E318" s="4">
        <f>IF(D318="Não",0,1)</f>
      </c>
      <c r="F318" s="5"/>
      <c r="G318" s="5"/>
      <c r="H318" s="1" t="s">
        <v>2817</v>
      </c>
      <c r="I318" s="18"/>
      <c r="J318" s="5"/>
    </row>
    <row x14ac:dyDescent="0.25" r="319" customHeight="1" ht="18.75">
      <c r="A319" s="4">
        <v>21759550003</v>
      </c>
      <c r="B319" s="1" t="s">
        <v>3345</v>
      </c>
      <c r="C319" s="1" t="s">
        <v>1053</v>
      </c>
      <c r="D319" s="1" t="s">
        <v>2820</v>
      </c>
      <c r="E319" s="4">
        <f>IF(D319="Não",0,1)</f>
      </c>
      <c r="F319" s="1" t="s">
        <v>3346</v>
      </c>
      <c r="G319" s="5"/>
      <c r="H319" s="1" t="s">
        <v>2817</v>
      </c>
      <c r="I319" s="2" t="s">
        <v>3347</v>
      </c>
      <c r="J319" s="5"/>
    </row>
    <row x14ac:dyDescent="0.25" r="320" customHeight="1" ht="18.75">
      <c r="A320" s="4">
        <v>21838287375</v>
      </c>
      <c r="B320" s="1" t="s">
        <v>3348</v>
      </c>
      <c r="C320" s="1" t="s">
        <v>914</v>
      </c>
      <c r="D320" s="1" t="s">
        <v>2820</v>
      </c>
      <c r="E320" s="4">
        <f>IF(D320="Não",0,1)</f>
      </c>
      <c r="F320" s="5"/>
      <c r="G320" s="5"/>
      <c r="H320" s="1" t="s">
        <v>2817</v>
      </c>
      <c r="I320" s="18"/>
      <c r="J320" s="5"/>
    </row>
    <row x14ac:dyDescent="0.25" r="321" customHeight="1" ht="18.75">
      <c r="A321" s="4">
        <v>21829951093</v>
      </c>
      <c r="B321" s="1" t="s">
        <v>3349</v>
      </c>
      <c r="C321" s="1" t="s">
        <v>1065</v>
      </c>
      <c r="D321" s="1" t="s">
        <v>2820</v>
      </c>
      <c r="E321" s="4">
        <f>IF(D321="Não",0,1)</f>
      </c>
      <c r="F321" s="1" t="s">
        <v>3350</v>
      </c>
      <c r="G321" s="5"/>
      <c r="H321" s="1" t="s">
        <v>2817</v>
      </c>
      <c r="I321" s="2" t="s">
        <v>3351</v>
      </c>
      <c r="J321" s="5"/>
    </row>
    <row x14ac:dyDescent="0.25" r="322" customHeight="1" ht="18.75">
      <c r="A322" s="4">
        <v>21823301131</v>
      </c>
      <c r="B322" s="1" t="s">
        <v>3352</v>
      </c>
      <c r="C322" s="1" t="s">
        <v>1555</v>
      </c>
      <c r="D322" s="1" t="s">
        <v>2816</v>
      </c>
      <c r="E322" s="4">
        <f>IF(D322="Não",0,1)</f>
      </c>
      <c r="F322" s="1" t="s">
        <v>3353</v>
      </c>
      <c r="G322" s="5"/>
      <c r="H322" s="1" t="s">
        <v>2817</v>
      </c>
      <c r="I322" s="2" t="s">
        <v>3354</v>
      </c>
      <c r="J322" s="5"/>
    </row>
    <row x14ac:dyDescent="0.25" r="323" customHeight="1" ht="18.75">
      <c r="A323" s="4">
        <v>21823040935</v>
      </c>
      <c r="B323" s="1" t="s">
        <v>3355</v>
      </c>
      <c r="C323" s="1" t="s">
        <v>959</v>
      </c>
      <c r="D323" s="1" t="s">
        <v>2816</v>
      </c>
      <c r="E323" s="4">
        <f>IF(D323="Não",0,1)</f>
      </c>
      <c r="F323" s="1" t="s">
        <v>3356</v>
      </c>
      <c r="G323" s="5"/>
      <c r="H323" s="1" t="s">
        <v>2817</v>
      </c>
      <c r="I323" s="4">
        <v>3840525348</v>
      </c>
      <c r="J323" s="5"/>
    </row>
    <row x14ac:dyDescent="0.25" r="324" customHeight="1" ht="18.75">
      <c r="A324" s="4">
        <v>21822939506</v>
      </c>
      <c r="B324" s="1" t="s">
        <v>3357</v>
      </c>
      <c r="C324" s="1" t="s">
        <v>1510</v>
      </c>
      <c r="D324" s="1" t="s">
        <v>2820</v>
      </c>
      <c r="E324" s="4">
        <f>IF(D324="Não",0,1)</f>
      </c>
      <c r="F324" s="1" t="s">
        <v>3358</v>
      </c>
      <c r="G324" s="5"/>
      <c r="H324" s="1" t="s">
        <v>2900</v>
      </c>
      <c r="I324" s="2" t="s">
        <v>3359</v>
      </c>
      <c r="J324" s="5"/>
    </row>
    <row x14ac:dyDescent="0.25" r="325" customHeight="1" ht="18.75">
      <c r="A325" s="4">
        <v>21822818857</v>
      </c>
      <c r="B325" s="1" t="s">
        <v>3360</v>
      </c>
      <c r="C325" s="1" t="s">
        <v>896</v>
      </c>
      <c r="D325" s="1" t="s">
        <v>2816</v>
      </c>
      <c r="E325" s="4">
        <f>IF(D325="Não",0,1)</f>
      </c>
      <c r="F325" s="1" t="s">
        <v>3361</v>
      </c>
      <c r="G325" s="5"/>
      <c r="H325" s="1" t="s">
        <v>3104</v>
      </c>
      <c r="I325" s="2" t="s">
        <v>3362</v>
      </c>
      <c r="J325" s="5"/>
    </row>
    <row x14ac:dyDescent="0.25" r="326" customHeight="1" ht="18.75">
      <c r="A326" s="4">
        <v>21820550278</v>
      </c>
      <c r="B326" s="1" t="s">
        <v>3363</v>
      </c>
      <c r="C326" s="1" t="s">
        <v>337</v>
      </c>
      <c r="D326" s="1" t="s">
        <v>2820</v>
      </c>
      <c r="E326" s="4">
        <f>IF(D326="Não",0,1)</f>
      </c>
      <c r="F326" s="1" t="s">
        <v>2576</v>
      </c>
      <c r="G326" s="5"/>
      <c r="H326" s="1" t="s">
        <v>2900</v>
      </c>
      <c r="I326" s="4">
        <v>3724024679</v>
      </c>
      <c r="J326" s="5"/>
    </row>
    <row x14ac:dyDescent="0.25" r="327" customHeight="1" ht="18.75">
      <c r="A327" s="4">
        <v>21819556393</v>
      </c>
      <c r="B327" s="1" t="s">
        <v>3364</v>
      </c>
      <c r="C327" s="1" t="s">
        <v>1361</v>
      </c>
      <c r="D327" s="1" t="s">
        <v>2820</v>
      </c>
      <c r="E327" s="4">
        <f>IF(D327="Não",0,1)</f>
      </c>
      <c r="F327" s="5"/>
      <c r="G327" s="5"/>
      <c r="H327" s="1" t="s">
        <v>2817</v>
      </c>
      <c r="I327" s="18"/>
      <c r="J327" s="5"/>
    </row>
    <row x14ac:dyDescent="0.25" r="328" customHeight="1" ht="18.75">
      <c r="A328" s="4">
        <v>21818270274</v>
      </c>
      <c r="B328" s="1" t="s">
        <v>3365</v>
      </c>
      <c r="C328" s="1" t="s">
        <v>1238</v>
      </c>
      <c r="D328" s="1" t="s">
        <v>2820</v>
      </c>
      <c r="E328" s="4">
        <f>IF(D328="Não",0,1)</f>
      </c>
      <c r="F328" s="1" t="s">
        <v>3366</v>
      </c>
      <c r="G328" s="5"/>
      <c r="H328" s="1" t="s">
        <v>2817</v>
      </c>
      <c r="I328" s="4">
        <v>3894413924</v>
      </c>
      <c r="J328" s="5"/>
    </row>
    <row x14ac:dyDescent="0.25" r="329" customHeight="1" ht="18.75">
      <c r="A329" s="4">
        <v>21817363542</v>
      </c>
      <c r="B329" s="1" t="s">
        <v>3367</v>
      </c>
      <c r="C329" s="1" t="s">
        <v>559</v>
      </c>
      <c r="D329" s="1" t="s">
        <v>2820</v>
      </c>
      <c r="E329" s="4">
        <f>IF(D329="Não",0,1)</f>
      </c>
      <c r="F329" s="1" t="s">
        <v>2530</v>
      </c>
      <c r="G329" s="5"/>
      <c r="H329" s="1" t="s">
        <v>2900</v>
      </c>
      <c r="I329" s="4">
        <v>3175958646</v>
      </c>
      <c r="J329" s="5"/>
    </row>
    <row x14ac:dyDescent="0.25" r="330" customHeight="1" ht="18.75">
      <c r="A330" s="4">
        <v>21804391770</v>
      </c>
      <c r="B330" s="1" t="s">
        <v>3368</v>
      </c>
      <c r="C330" s="1" t="s">
        <v>479</v>
      </c>
      <c r="D330" s="1" t="s">
        <v>2820</v>
      </c>
      <c r="E330" s="4">
        <f>IF(D330="Não",0,1)</f>
      </c>
      <c r="F330" s="5"/>
      <c r="G330" s="5"/>
      <c r="H330" s="1" t="s">
        <v>2817</v>
      </c>
      <c r="I330" s="18"/>
      <c r="J330" s="5"/>
    </row>
    <row x14ac:dyDescent="0.25" r="331" customHeight="1" ht="18.75">
      <c r="A331" s="4">
        <v>21804037155</v>
      </c>
      <c r="B331" s="1" t="s">
        <v>3369</v>
      </c>
      <c r="C331" s="1" t="s">
        <v>1502</v>
      </c>
      <c r="D331" s="1" t="s">
        <v>2820</v>
      </c>
      <c r="E331" s="4">
        <f>IF(D331="Não",0,1)</f>
      </c>
      <c r="F331" s="1" t="s">
        <v>3370</v>
      </c>
      <c r="G331" s="5"/>
      <c r="H331" s="1" t="s">
        <v>2817</v>
      </c>
      <c r="I331" s="4">
        <v>3835628584</v>
      </c>
      <c r="J331" s="5"/>
    </row>
    <row x14ac:dyDescent="0.25" r="332" customHeight="1" ht="18.75">
      <c r="A332" s="4">
        <v>21803864233</v>
      </c>
      <c r="B332" s="1" t="s">
        <v>3371</v>
      </c>
      <c r="C332" s="1" t="s">
        <v>1561</v>
      </c>
      <c r="D332" s="1" t="s">
        <v>2820</v>
      </c>
      <c r="E332" s="4">
        <f>IF(D332="Não",0,1)</f>
      </c>
      <c r="F332" s="1" t="s">
        <v>3372</v>
      </c>
      <c r="G332" s="5"/>
      <c r="H332" s="1" t="s">
        <v>2817</v>
      </c>
      <c r="I332" s="2" t="s">
        <v>3373</v>
      </c>
      <c r="J332" s="5"/>
    </row>
    <row x14ac:dyDescent="0.25" r="333" customHeight="1" ht="18.75">
      <c r="A333" s="4">
        <v>21802137168</v>
      </c>
      <c r="B333" s="1" t="s">
        <v>3374</v>
      </c>
      <c r="C333" s="1" t="s">
        <v>1599</v>
      </c>
      <c r="D333" s="1" t="s">
        <v>2816</v>
      </c>
      <c r="E333" s="4">
        <f>IF(D333="Não",0,1)</f>
      </c>
      <c r="F333" s="1" t="s">
        <v>3375</v>
      </c>
      <c r="G333" s="5"/>
      <c r="H333" s="1" t="s">
        <v>3104</v>
      </c>
      <c r="I333" s="2" t="s">
        <v>3376</v>
      </c>
      <c r="J333" s="5"/>
    </row>
    <row x14ac:dyDescent="0.25" r="334" customHeight="1" ht="18.75">
      <c r="A334" s="4">
        <v>21801661457</v>
      </c>
      <c r="B334" s="1" t="s">
        <v>3377</v>
      </c>
      <c r="C334" s="1" t="s">
        <v>1319</v>
      </c>
      <c r="D334" s="1" t="s">
        <v>2816</v>
      </c>
      <c r="E334" s="4">
        <f>IF(D334="Não",0,1)</f>
      </c>
      <c r="F334" s="1" t="s">
        <v>3378</v>
      </c>
      <c r="G334" s="5"/>
      <c r="H334" s="1" t="s">
        <v>2817</v>
      </c>
      <c r="I334" s="2" t="s">
        <v>3379</v>
      </c>
      <c r="J334" s="5"/>
    </row>
    <row x14ac:dyDescent="0.25" r="335" customHeight="1" ht="18.75">
      <c r="A335" s="4">
        <v>21800345742</v>
      </c>
      <c r="B335" s="1" t="s">
        <v>3380</v>
      </c>
      <c r="C335" s="1" t="s">
        <v>786</v>
      </c>
      <c r="D335" s="1" t="s">
        <v>2816</v>
      </c>
      <c r="E335" s="4">
        <f>IF(D335="Não",0,1)</f>
      </c>
      <c r="F335" s="1" t="s">
        <v>3381</v>
      </c>
      <c r="G335" s="5"/>
      <c r="H335" s="1" t="s">
        <v>2817</v>
      </c>
      <c r="I335" s="2" t="s">
        <v>3382</v>
      </c>
      <c r="J335" s="5"/>
    </row>
    <row x14ac:dyDescent="0.25" r="336" customHeight="1" ht="18.75">
      <c r="A336" s="4">
        <v>21799565387</v>
      </c>
      <c r="B336" s="1" t="s">
        <v>3383</v>
      </c>
      <c r="C336" s="1" t="s">
        <v>1582</v>
      </c>
      <c r="D336" s="1" t="s">
        <v>2816</v>
      </c>
      <c r="E336" s="4">
        <f>IF(D336="Não",0,1)</f>
      </c>
      <c r="F336" s="5"/>
      <c r="G336" s="5"/>
      <c r="H336" s="1" t="s">
        <v>2817</v>
      </c>
      <c r="I336" s="18"/>
      <c r="J336" s="5"/>
    </row>
    <row x14ac:dyDescent="0.25" r="337" customHeight="1" ht="18.75">
      <c r="A337" s="4">
        <v>21798622048</v>
      </c>
      <c r="B337" s="1" t="s">
        <v>3384</v>
      </c>
      <c r="C337" s="1" t="s">
        <v>568</v>
      </c>
      <c r="D337" s="1" t="s">
        <v>2820</v>
      </c>
      <c r="E337" s="4">
        <f>IF(D337="Não",0,1)</f>
      </c>
      <c r="F337" s="1" t="s">
        <v>3385</v>
      </c>
      <c r="G337" s="5"/>
      <c r="H337" s="1" t="s">
        <v>2817</v>
      </c>
      <c r="I337" s="4">
        <v>2606909093</v>
      </c>
      <c r="J337" s="5"/>
    </row>
    <row x14ac:dyDescent="0.25" r="338" customHeight="1" ht="18.75">
      <c r="A338" s="4">
        <v>21796560541</v>
      </c>
      <c r="B338" s="1" t="s">
        <v>3386</v>
      </c>
      <c r="C338" s="1" t="s">
        <v>603</v>
      </c>
      <c r="D338" s="1" t="s">
        <v>2820</v>
      </c>
      <c r="E338" s="4">
        <f>IF(D338="Não",0,1)</f>
      </c>
      <c r="F338" s="1" t="s">
        <v>3387</v>
      </c>
      <c r="G338" s="5"/>
      <c r="H338" s="1" t="s">
        <v>2817</v>
      </c>
      <c r="I338" s="2" t="s">
        <v>3388</v>
      </c>
      <c r="J338" s="5"/>
    </row>
    <row x14ac:dyDescent="0.25" r="339" customHeight="1" ht="18.75">
      <c r="A339" s="4">
        <v>21785054529</v>
      </c>
      <c r="B339" s="1" t="s">
        <v>3389</v>
      </c>
      <c r="C339" s="1" t="s">
        <v>1234</v>
      </c>
      <c r="D339" s="1" t="s">
        <v>2820</v>
      </c>
      <c r="E339" s="4">
        <f>IF(D339="Não",0,1)</f>
      </c>
      <c r="F339" s="1" t="s">
        <v>3390</v>
      </c>
      <c r="G339" s="5"/>
      <c r="H339" s="1" t="s">
        <v>3194</v>
      </c>
      <c r="I339" s="2" t="s">
        <v>3391</v>
      </c>
      <c r="J339" s="5"/>
    </row>
    <row x14ac:dyDescent="0.25" r="340" customHeight="1" ht="18.75">
      <c r="A340" s="4">
        <v>21783777397</v>
      </c>
      <c r="B340" s="1" t="s">
        <v>3392</v>
      </c>
      <c r="C340" s="1" t="s">
        <v>1063</v>
      </c>
      <c r="D340" s="1" t="s">
        <v>2820</v>
      </c>
      <c r="E340" s="4">
        <f>IF(D340="Não",0,1)</f>
      </c>
      <c r="F340" s="5"/>
      <c r="G340" s="5"/>
      <c r="H340" s="1" t="s">
        <v>2817</v>
      </c>
      <c r="I340" s="18"/>
      <c r="J340" s="5"/>
    </row>
    <row x14ac:dyDescent="0.25" r="341" customHeight="1" ht="18.75">
      <c r="A341" s="4">
        <v>21783475078</v>
      </c>
      <c r="B341" s="1" t="s">
        <v>3393</v>
      </c>
      <c r="C341" s="1" t="s">
        <v>1240</v>
      </c>
      <c r="D341" s="1" t="s">
        <v>2820</v>
      </c>
      <c r="E341" s="4">
        <f>IF(D341="Não",0,1)</f>
      </c>
      <c r="F341" s="5"/>
      <c r="G341" s="5"/>
      <c r="H341" s="1" t="s">
        <v>2817</v>
      </c>
      <c r="I341" s="18"/>
      <c r="J341" s="5"/>
    </row>
    <row x14ac:dyDescent="0.25" r="342" customHeight="1" ht="18.75">
      <c r="A342" s="4">
        <v>21783102312</v>
      </c>
      <c r="B342" s="1" t="s">
        <v>3394</v>
      </c>
      <c r="C342" s="1" t="s">
        <v>812</v>
      </c>
      <c r="D342" s="1" t="s">
        <v>2820</v>
      </c>
      <c r="E342" s="4">
        <f>IF(D342="Não",0,1)</f>
      </c>
      <c r="F342" s="1" t="s">
        <v>3395</v>
      </c>
      <c r="G342" s="5"/>
      <c r="H342" s="1" t="s">
        <v>2817</v>
      </c>
      <c r="I342" s="4">
        <v>3861432876</v>
      </c>
      <c r="J342" s="5"/>
    </row>
    <row x14ac:dyDescent="0.25" r="343" customHeight="1" ht="18.75">
      <c r="A343" s="4">
        <v>21778428928</v>
      </c>
      <c r="B343" s="1" t="s">
        <v>3396</v>
      </c>
      <c r="C343" s="1" t="s">
        <v>797</v>
      </c>
      <c r="D343" s="1" t="s">
        <v>2820</v>
      </c>
      <c r="E343" s="4">
        <f>IF(D343="Não",0,1)</f>
      </c>
      <c r="F343" s="1" t="s">
        <v>3397</v>
      </c>
      <c r="G343" s="5"/>
      <c r="H343" s="1" t="s">
        <v>2817</v>
      </c>
      <c r="I343" s="4">
        <v>3945518084</v>
      </c>
      <c r="J343" s="5"/>
    </row>
    <row x14ac:dyDescent="0.25" r="344" customHeight="1" ht="18.75">
      <c r="A344" s="4">
        <v>21777958778</v>
      </c>
      <c r="B344" s="1" t="s">
        <v>3398</v>
      </c>
      <c r="C344" s="1" t="s">
        <v>1494</v>
      </c>
      <c r="D344" s="1" t="s">
        <v>2820</v>
      </c>
      <c r="E344" s="4">
        <f>IF(D344="Não",0,1)</f>
      </c>
      <c r="F344" s="5"/>
      <c r="G344" s="5"/>
      <c r="H344" s="1" t="s">
        <v>2817</v>
      </c>
      <c r="I344" s="18"/>
      <c r="J344" s="5"/>
    </row>
    <row x14ac:dyDescent="0.25" r="345" customHeight="1" ht="18.75">
      <c r="A345" s="4">
        <v>21776706870</v>
      </c>
      <c r="B345" s="1" t="s">
        <v>3399</v>
      </c>
      <c r="C345" s="1" t="s">
        <v>1294</v>
      </c>
      <c r="D345" s="1" t="s">
        <v>2820</v>
      </c>
      <c r="E345" s="4">
        <f>IF(D345="Não",0,1)</f>
      </c>
      <c r="F345" s="1" t="s">
        <v>3400</v>
      </c>
      <c r="G345" s="5"/>
      <c r="H345" s="1" t="s">
        <v>2817</v>
      </c>
      <c r="I345" s="2" t="s">
        <v>3401</v>
      </c>
      <c r="J345" s="5"/>
    </row>
    <row x14ac:dyDescent="0.25" r="346" customHeight="1" ht="18.75">
      <c r="A346" s="4">
        <v>21761662013</v>
      </c>
      <c r="B346" s="1" t="s">
        <v>3402</v>
      </c>
      <c r="C346" s="1" t="s">
        <v>1060</v>
      </c>
      <c r="D346" s="1" t="s">
        <v>2820</v>
      </c>
      <c r="E346" s="4">
        <f>IF(D346="Não",0,1)</f>
      </c>
      <c r="F346" s="1" t="s">
        <v>3403</v>
      </c>
      <c r="G346" s="5"/>
      <c r="H346" s="1" t="s">
        <v>3194</v>
      </c>
      <c r="I346" s="2" t="s">
        <v>3404</v>
      </c>
      <c r="J346" s="5"/>
    </row>
    <row x14ac:dyDescent="0.25" r="347" customHeight="1" ht="18.75">
      <c r="A347" s="4">
        <v>21761677665</v>
      </c>
      <c r="B347" s="1" t="s">
        <v>3405</v>
      </c>
      <c r="C347" s="1" t="s">
        <v>1617</v>
      </c>
      <c r="D347" s="1" t="s">
        <v>2820</v>
      </c>
      <c r="E347" s="4">
        <f>IF(D347="Não",0,1)</f>
      </c>
      <c r="F347" s="1" t="s">
        <v>3406</v>
      </c>
      <c r="G347" s="5"/>
      <c r="H347" s="1" t="s">
        <v>2817</v>
      </c>
      <c r="I347" s="4">
        <v>4068130209</v>
      </c>
      <c r="J347" s="5"/>
    </row>
    <row x14ac:dyDescent="0.25" r="348" customHeight="1" ht="18.75">
      <c r="A348" s="4">
        <v>21760370784</v>
      </c>
      <c r="B348" s="1" t="s">
        <v>3407</v>
      </c>
      <c r="C348" s="1" t="s">
        <v>1124</v>
      </c>
      <c r="D348" s="1" t="s">
        <v>2820</v>
      </c>
      <c r="E348" s="4">
        <f>IF(D348="Não",0,1)</f>
      </c>
      <c r="F348" s="1" t="s">
        <v>3408</v>
      </c>
      <c r="G348" s="5"/>
      <c r="H348" s="1" t="s">
        <v>2900</v>
      </c>
      <c r="I348" s="2" t="s">
        <v>3409</v>
      </c>
      <c r="J348" s="5"/>
    </row>
    <row x14ac:dyDescent="0.25" r="349" customHeight="1" ht="18.75">
      <c r="A349" s="4">
        <v>21760672841</v>
      </c>
      <c r="B349" s="1" t="s">
        <v>3410</v>
      </c>
      <c r="C349" s="1" t="s">
        <v>1468</v>
      </c>
      <c r="D349" s="1" t="s">
        <v>2820</v>
      </c>
      <c r="E349" s="4">
        <f>IF(D349="Não",0,1)</f>
      </c>
      <c r="F349" s="5"/>
      <c r="G349" s="5"/>
      <c r="H349" s="1" t="s">
        <v>2817</v>
      </c>
      <c r="I349" s="18"/>
      <c r="J349" s="5"/>
    </row>
    <row x14ac:dyDescent="0.25" r="350" customHeight="1" ht="18.75">
      <c r="A350" s="4">
        <v>21759387904</v>
      </c>
      <c r="B350" s="1" t="s">
        <v>3411</v>
      </c>
      <c r="C350" s="1" t="s">
        <v>1634</v>
      </c>
      <c r="D350" s="1" t="s">
        <v>2820</v>
      </c>
      <c r="E350" s="4">
        <f>IF(D350="Não",0,1)</f>
      </c>
      <c r="F350" s="5"/>
      <c r="G350" s="5"/>
      <c r="H350" s="1" t="s">
        <v>2817</v>
      </c>
      <c r="I350" s="18"/>
      <c r="J350" s="5"/>
    </row>
    <row x14ac:dyDescent="0.25" r="351" customHeight="1" ht="18.75">
      <c r="A351" s="4">
        <v>21755336550</v>
      </c>
      <c r="B351" s="1" t="s">
        <v>3412</v>
      </c>
      <c r="C351" s="1" t="s">
        <v>1286</v>
      </c>
      <c r="D351" s="1" t="s">
        <v>2820</v>
      </c>
      <c r="E351" s="4">
        <f>IF(D351="Não",0,1)</f>
      </c>
      <c r="F351" s="5"/>
      <c r="G351" s="5"/>
      <c r="H351" s="1" t="s">
        <v>2817</v>
      </c>
      <c r="I351" s="18"/>
      <c r="J351" s="5"/>
    </row>
    <row x14ac:dyDescent="0.25" r="352" customHeight="1" ht="18.75">
      <c r="A352" s="4">
        <v>21757488898</v>
      </c>
      <c r="B352" s="1" t="s">
        <v>3413</v>
      </c>
      <c r="C352" s="1" t="s">
        <v>1348</v>
      </c>
      <c r="D352" s="1" t="s">
        <v>2820</v>
      </c>
      <c r="E352" s="4">
        <f>IF(D352="Não",0,1)</f>
      </c>
      <c r="F352" s="5"/>
      <c r="G352" s="5"/>
      <c r="H352" s="1" t="s">
        <v>2817</v>
      </c>
      <c r="I352" s="18"/>
      <c r="J352" s="5"/>
    </row>
    <row x14ac:dyDescent="0.25" r="353" customHeight="1" ht="18.75">
      <c r="A353" s="4">
        <v>21757316988</v>
      </c>
      <c r="B353" s="1" t="s">
        <v>3414</v>
      </c>
      <c r="C353" s="1" t="s">
        <v>736</v>
      </c>
      <c r="D353" s="1" t="s">
        <v>2820</v>
      </c>
      <c r="E353" s="4">
        <f>IF(D353="Não",0,1)</f>
      </c>
      <c r="F353" s="1" t="s">
        <v>3415</v>
      </c>
      <c r="G353" s="5"/>
      <c r="H353" s="1" t="s">
        <v>2817</v>
      </c>
      <c r="I353" s="4">
        <v>4221296397</v>
      </c>
      <c r="J353" s="5"/>
    </row>
    <row x14ac:dyDescent="0.25" r="354" customHeight="1" ht="18.75">
      <c r="A354" s="4">
        <v>21754310038</v>
      </c>
      <c r="B354" s="1" t="s">
        <v>3416</v>
      </c>
      <c r="C354" s="1" t="s">
        <v>739</v>
      </c>
      <c r="D354" s="1" t="s">
        <v>2816</v>
      </c>
      <c r="E354" s="4">
        <f>IF(D354="Não",0,1)</f>
      </c>
      <c r="F354" s="5"/>
      <c r="G354" s="5"/>
      <c r="H354" s="1" t="s">
        <v>2817</v>
      </c>
      <c r="I354" s="18"/>
      <c r="J354" s="5"/>
    </row>
    <row x14ac:dyDescent="0.25" r="355" customHeight="1" ht="18.75">
      <c r="A355" s="4">
        <v>21732220780</v>
      </c>
      <c r="B355" s="1" t="s">
        <v>3417</v>
      </c>
      <c r="C355" s="1" t="s">
        <v>1573</v>
      </c>
      <c r="D355" s="1" t="s">
        <v>2820</v>
      </c>
      <c r="E355" s="4">
        <f>IF(D355="Não",0,1)</f>
      </c>
      <c r="F355" s="1" t="s">
        <v>2626</v>
      </c>
      <c r="G355" s="5"/>
      <c r="H355" s="1" t="s">
        <v>2900</v>
      </c>
      <c r="I355" s="4">
        <v>3179059533</v>
      </c>
      <c r="J355" s="5"/>
    </row>
    <row x14ac:dyDescent="0.25" r="356" customHeight="1" ht="18.75">
      <c r="A356" s="4">
        <v>21728756314</v>
      </c>
      <c r="B356" s="1" t="s">
        <v>3418</v>
      </c>
      <c r="C356" s="1" t="s">
        <v>585</v>
      </c>
      <c r="D356" s="1" t="s">
        <v>2820</v>
      </c>
      <c r="E356" s="4">
        <f>IF(D356="Não",0,1)</f>
      </c>
      <c r="F356" s="1" t="s">
        <v>2646</v>
      </c>
      <c r="G356" s="5"/>
      <c r="H356" s="1" t="s">
        <v>2900</v>
      </c>
      <c r="I356" s="4">
        <v>3273392702</v>
      </c>
      <c r="J356" s="5"/>
    </row>
    <row x14ac:dyDescent="0.25" r="357" customHeight="1" ht="18.75">
      <c r="A357" s="4">
        <v>21728754361</v>
      </c>
      <c r="B357" s="1" t="s">
        <v>3419</v>
      </c>
      <c r="C357" s="1" t="s">
        <v>3420</v>
      </c>
      <c r="D357" s="1" t="s">
        <v>2820</v>
      </c>
      <c r="E357" s="4">
        <f>IF(D357="Não",0,1)</f>
      </c>
      <c r="F357" s="1" t="s">
        <v>3421</v>
      </c>
      <c r="G357" s="5"/>
      <c r="H357" s="1" t="s">
        <v>2817</v>
      </c>
      <c r="I357" s="2" t="s">
        <v>3422</v>
      </c>
      <c r="J357" s="5"/>
    </row>
    <row x14ac:dyDescent="0.25" r="358" customHeight="1" ht="18.75">
      <c r="A358" s="4">
        <v>21720584974</v>
      </c>
      <c r="B358" s="1" t="s">
        <v>3423</v>
      </c>
      <c r="C358" s="1" t="s">
        <v>1274</v>
      </c>
      <c r="D358" s="1" t="s">
        <v>2820</v>
      </c>
      <c r="E358" s="4">
        <f>IF(D358="Não",0,1)</f>
      </c>
      <c r="F358" s="5"/>
      <c r="G358" s="5"/>
      <c r="H358" s="1" t="s">
        <v>2817</v>
      </c>
      <c r="I358" s="18"/>
      <c r="J358" s="5"/>
    </row>
    <row x14ac:dyDescent="0.25" r="359" customHeight="1" ht="18.75">
      <c r="A359" s="4">
        <v>21720394557</v>
      </c>
      <c r="B359" s="1" t="s">
        <v>3424</v>
      </c>
      <c r="C359" s="1" t="s">
        <v>1045</v>
      </c>
      <c r="D359" s="1" t="s">
        <v>2816</v>
      </c>
      <c r="E359" s="4">
        <f>IF(D359="Não",0,1)</f>
      </c>
      <c r="F359" s="1" t="s">
        <v>3425</v>
      </c>
      <c r="G359" s="5"/>
      <c r="H359" s="1" t="s">
        <v>2817</v>
      </c>
      <c r="I359" s="2" t="s">
        <v>3426</v>
      </c>
      <c r="J359" s="5"/>
    </row>
    <row x14ac:dyDescent="0.25" r="360" customHeight="1" ht="18.75">
      <c r="A360" s="4">
        <v>21719907443</v>
      </c>
      <c r="B360" s="1" t="s">
        <v>3427</v>
      </c>
      <c r="C360" s="1" t="s">
        <v>1544</v>
      </c>
      <c r="D360" s="1" t="s">
        <v>2820</v>
      </c>
      <c r="E360" s="4">
        <f>IF(D360="Não",0,1)</f>
      </c>
      <c r="F360" s="5"/>
      <c r="G360" s="5"/>
      <c r="H360" s="1" t="s">
        <v>2817</v>
      </c>
      <c r="I360" s="18"/>
      <c r="J360" s="5"/>
    </row>
    <row x14ac:dyDescent="0.25" r="361" customHeight="1" ht="18.75">
      <c r="A361" s="4">
        <v>21715869525</v>
      </c>
      <c r="B361" s="1" t="s">
        <v>3428</v>
      </c>
      <c r="C361" s="1" t="s">
        <v>1572</v>
      </c>
      <c r="D361" s="1" t="s">
        <v>2820</v>
      </c>
      <c r="E361" s="4">
        <f>IF(D361="Não",0,1)</f>
      </c>
      <c r="F361" s="5"/>
      <c r="G361" s="5"/>
      <c r="H361" s="1" t="s">
        <v>2817</v>
      </c>
      <c r="I361" s="18"/>
      <c r="J361" s="5"/>
    </row>
    <row x14ac:dyDescent="0.25" r="362" customHeight="1" ht="18.75">
      <c r="A362" s="4">
        <v>21709024607</v>
      </c>
      <c r="B362" s="1" t="s">
        <v>2745</v>
      </c>
      <c r="C362" s="1" t="s">
        <v>519</v>
      </c>
      <c r="D362" s="1" t="s">
        <v>2820</v>
      </c>
      <c r="E362" s="4">
        <f>IF(D362="Não",0,1)</f>
      </c>
      <c r="F362" s="1" t="s">
        <v>3429</v>
      </c>
      <c r="G362" s="5"/>
      <c r="H362" s="1" t="s">
        <v>2900</v>
      </c>
      <c r="I362" s="2" t="s">
        <v>3430</v>
      </c>
      <c r="J362" s="5"/>
    </row>
    <row x14ac:dyDescent="0.25" r="363" customHeight="1" ht="18.75">
      <c r="A363" s="4">
        <v>21705386802</v>
      </c>
      <c r="B363" s="1" t="s">
        <v>3431</v>
      </c>
      <c r="C363" s="1" t="s">
        <v>1625</v>
      </c>
      <c r="D363" s="1" t="s">
        <v>2816</v>
      </c>
      <c r="E363" s="4">
        <f>IF(D363="Não",0,1)</f>
      </c>
      <c r="F363" s="5"/>
      <c r="G363" s="5"/>
      <c r="H363" s="1" t="s">
        <v>2817</v>
      </c>
      <c r="I363" s="18"/>
      <c r="J363" s="5"/>
    </row>
    <row x14ac:dyDescent="0.25" r="364" customHeight="1" ht="18.75">
      <c r="A364" s="4">
        <v>21692530989</v>
      </c>
      <c r="B364" s="1" t="s">
        <v>3432</v>
      </c>
      <c r="C364" s="1" t="s">
        <v>1639</v>
      </c>
      <c r="D364" s="1" t="s">
        <v>2820</v>
      </c>
      <c r="E364" s="4">
        <f>IF(D364="Não",0,1)</f>
      </c>
      <c r="F364" s="5"/>
      <c r="G364" s="5"/>
      <c r="H364" s="1" t="s">
        <v>2817</v>
      </c>
      <c r="I364" s="18"/>
      <c r="J364" s="5"/>
    </row>
    <row x14ac:dyDescent="0.25" r="365" customHeight="1" ht="18.75">
      <c r="A365" s="4">
        <v>21682707753</v>
      </c>
      <c r="B365" s="1" t="s">
        <v>3433</v>
      </c>
      <c r="C365" s="1" t="s">
        <v>836</v>
      </c>
      <c r="D365" s="1" t="s">
        <v>2820</v>
      </c>
      <c r="E365" s="4">
        <f>IF(D365="Não",0,1)</f>
      </c>
      <c r="F365" s="1" t="s">
        <v>3434</v>
      </c>
      <c r="G365" s="5"/>
      <c r="H365" s="1" t="s">
        <v>2900</v>
      </c>
      <c r="I365" s="2" t="s">
        <v>3435</v>
      </c>
      <c r="J365" s="5"/>
    </row>
    <row x14ac:dyDescent="0.25" r="366" customHeight="1" ht="18.75">
      <c r="A366" s="4">
        <v>21682941785</v>
      </c>
      <c r="B366" s="1" t="s">
        <v>3436</v>
      </c>
      <c r="C366" s="1" t="s">
        <v>1360</v>
      </c>
      <c r="D366" s="1" t="s">
        <v>2820</v>
      </c>
      <c r="E366" s="4">
        <f>IF(D366="Não",0,1)</f>
      </c>
      <c r="F366" s="5"/>
      <c r="G366" s="5"/>
      <c r="H366" s="1" t="s">
        <v>2817</v>
      </c>
      <c r="I366" s="18"/>
      <c r="J366" s="5"/>
    </row>
    <row x14ac:dyDescent="0.25" r="367" customHeight="1" ht="18.75">
      <c r="A367" s="4">
        <v>21675521311</v>
      </c>
      <c r="B367" s="1" t="s">
        <v>3437</v>
      </c>
      <c r="C367" s="1" t="s">
        <v>926</v>
      </c>
      <c r="D367" s="1" t="s">
        <v>2820</v>
      </c>
      <c r="E367" s="4">
        <f>IF(D367="Não",0,1)</f>
      </c>
      <c r="F367" s="1" t="s">
        <v>3438</v>
      </c>
      <c r="G367" s="5"/>
      <c r="H367" s="1" t="s">
        <v>3104</v>
      </c>
      <c r="I367" s="2" t="s">
        <v>3439</v>
      </c>
      <c r="J367" s="5"/>
    </row>
    <row x14ac:dyDescent="0.25" r="368" customHeight="1" ht="18.75">
      <c r="A368" s="4">
        <v>21674425239</v>
      </c>
      <c r="B368" s="1" t="s">
        <v>3440</v>
      </c>
      <c r="C368" s="1" t="s">
        <v>991</v>
      </c>
      <c r="D368" s="1" t="s">
        <v>2816</v>
      </c>
      <c r="E368" s="4">
        <f>IF(D368="Não",0,1)</f>
      </c>
      <c r="F368" s="5"/>
      <c r="G368" s="5"/>
      <c r="H368" s="1" t="s">
        <v>2817</v>
      </c>
      <c r="I368" s="18"/>
      <c r="J368" s="5"/>
    </row>
    <row x14ac:dyDescent="0.25" r="369" customHeight="1" ht="18.75">
      <c r="A369" s="4">
        <v>21671879998</v>
      </c>
      <c r="B369" s="1" t="s">
        <v>3441</v>
      </c>
      <c r="C369" s="1" t="s">
        <v>1430</v>
      </c>
      <c r="D369" s="1" t="s">
        <v>2820</v>
      </c>
      <c r="E369" s="4">
        <f>IF(D369="Não",0,1)</f>
      </c>
      <c r="F369" s="5"/>
      <c r="G369" s="5"/>
      <c r="H369" s="1" t="s">
        <v>2817</v>
      </c>
      <c r="I369" s="18"/>
      <c r="J369" s="5"/>
    </row>
    <row x14ac:dyDescent="0.25" r="370" customHeight="1" ht="18.75">
      <c r="A370" s="4">
        <v>21666796651</v>
      </c>
      <c r="B370" s="1" t="s">
        <v>3442</v>
      </c>
      <c r="C370" s="1" t="s">
        <v>1704</v>
      </c>
      <c r="D370" s="1" t="s">
        <v>2820</v>
      </c>
      <c r="E370" s="4">
        <f>IF(D370="Não",0,1)</f>
      </c>
      <c r="F370" s="1" t="s">
        <v>3443</v>
      </c>
      <c r="G370" s="5"/>
      <c r="H370" s="1" t="s">
        <v>2817</v>
      </c>
      <c r="I370" s="4">
        <v>15771669093</v>
      </c>
      <c r="J370" s="5"/>
    </row>
    <row x14ac:dyDescent="0.25" r="371" customHeight="1" ht="18.75">
      <c r="A371" s="4">
        <v>21665539915</v>
      </c>
      <c r="B371" s="1" t="s">
        <v>3444</v>
      </c>
      <c r="C371" s="1" t="s">
        <v>708</v>
      </c>
      <c r="D371" s="1" t="s">
        <v>2820</v>
      </c>
      <c r="E371" s="4">
        <f>IF(D371="Não",0,1)</f>
      </c>
      <c r="F371" s="1" t="s">
        <v>3445</v>
      </c>
      <c r="G371" s="5"/>
      <c r="H371" s="1" t="s">
        <v>2900</v>
      </c>
      <c r="I371" s="2" t="s">
        <v>3446</v>
      </c>
      <c r="J371" s="5"/>
    </row>
    <row x14ac:dyDescent="0.25" r="372" customHeight="1" ht="18.75">
      <c r="A372" s="4">
        <v>21653851168</v>
      </c>
      <c r="B372" s="1" t="s">
        <v>3447</v>
      </c>
      <c r="C372" s="1" t="s">
        <v>1436</v>
      </c>
      <c r="D372" s="1" t="s">
        <v>2816</v>
      </c>
      <c r="E372" s="4">
        <f>IF(D372="Não",0,1)</f>
      </c>
      <c r="F372" s="1" t="s">
        <v>3448</v>
      </c>
      <c r="G372" s="5"/>
      <c r="H372" s="1" t="s">
        <v>2817</v>
      </c>
      <c r="I372" s="2" t="s">
        <v>3449</v>
      </c>
      <c r="J372" s="5"/>
    </row>
    <row x14ac:dyDescent="0.25" r="373" customHeight="1" ht="18.75">
      <c r="A373" s="4">
        <v>21671541938</v>
      </c>
      <c r="B373" s="1" t="s">
        <v>3450</v>
      </c>
      <c r="C373" s="1" t="s">
        <v>993</v>
      </c>
      <c r="D373" s="1" t="s">
        <v>2820</v>
      </c>
      <c r="E373" s="4">
        <f>IF(D373="Não",0,1)</f>
      </c>
      <c r="F373" s="1" t="s">
        <v>3451</v>
      </c>
      <c r="G373" s="5"/>
      <c r="H373" s="1" t="s">
        <v>2900</v>
      </c>
      <c r="I373" s="2" t="s">
        <v>3452</v>
      </c>
      <c r="J373" s="5"/>
    </row>
    <row x14ac:dyDescent="0.25" r="374" customHeight="1" ht="18.75">
      <c r="A374" s="4">
        <v>21644718113</v>
      </c>
      <c r="B374" s="1" t="s">
        <v>3453</v>
      </c>
      <c r="C374" s="1" t="s">
        <v>1228</v>
      </c>
      <c r="D374" s="1" t="s">
        <v>2820</v>
      </c>
      <c r="E374" s="4">
        <f>IF(D374="Não",0,1)</f>
      </c>
      <c r="F374" s="1" t="s">
        <v>3454</v>
      </c>
      <c r="G374" s="5"/>
      <c r="H374" s="1" t="s">
        <v>2817</v>
      </c>
      <c r="I374" s="4">
        <v>15626723256</v>
      </c>
      <c r="J374" s="5"/>
    </row>
    <row x14ac:dyDescent="0.25" r="375" customHeight="1" ht="18.75">
      <c r="A375" s="4">
        <v>21643533722</v>
      </c>
      <c r="B375" s="1" t="s">
        <v>3455</v>
      </c>
      <c r="C375" s="1" t="s">
        <v>1458</v>
      </c>
      <c r="D375" s="1" t="s">
        <v>2820</v>
      </c>
      <c r="E375" s="4">
        <f>IF(D375="Não",0,1)</f>
      </c>
      <c r="F375" s="1" t="s">
        <v>3456</v>
      </c>
      <c r="G375" s="5"/>
      <c r="H375" s="1" t="s">
        <v>2817</v>
      </c>
      <c r="I375" s="4">
        <v>3139367035</v>
      </c>
      <c r="J375" s="5"/>
    </row>
    <row x14ac:dyDescent="0.25" r="376" customHeight="1" ht="18.75">
      <c r="A376" s="4">
        <v>21643159835</v>
      </c>
      <c r="B376" s="1" t="s">
        <v>3457</v>
      </c>
      <c r="C376" s="1" t="s">
        <v>1284</v>
      </c>
      <c r="D376" s="1" t="s">
        <v>2820</v>
      </c>
      <c r="E376" s="4">
        <f>IF(D376="Não",0,1)</f>
      </c>
      <c r="F376" s="1" t="s">
        <v>3458</v>
      </c>
      <c r="G376" s="5"/>
      <c r="H376" s="1" t="s">
        <v>2817</v>
      </c>
      <c r="I376" s="4">
        <v>4141028981</v>
      </c>
      <c r="J376" s="5"/>
    </row>
    <row x14ac:dyDescent="0.25" r="377" customHeight="1" ht="18.75">
      <c r="A377" s="4">
        <v>21639316254</v>
      </c>
      <c r="B377" s="1" t="s">
        <v>3459</v>
      </c>
      <c r="C377" s="1" t="s">
        <v>1536</v>
      </c>
      <c r="D377" s="1" t="s">
        <v>2820</v>
      </c>
      <c r="E377" s="4">
        <f>IF(D377="Não",0,1)</f>
      </c>
      <c r="F377" s="1" t="s">
        <v>3460</v>
      </c>
      <c r="G377" s="5"/>
      <c r="H377" s="1" t="s">
        <v>2817</v>
      </c>
      <c r="I377" s="2" t="s">
        <v>3461</v>
      </c>
      <c r="J377" s="5"/>
    </row>
    <row x14ac:dyDescent="0.25" r="378" customHeight="1" ht="18.75">
      <c r="A378" s="4">
        <v>21639081601</v>
      </c>
      <c r="B378" s="1" t="s">
        <v>3462</v>
      </c>
      <c r="C378" s="1" t="s">
        <v>3463</v>
      </c>
      <c r="D378" s="1" t="s">
        <v>2820</v>
      </c>
      <c r="E378" s="4">
        <f>IF(D378="Não",0,1)</f>
      </c>
      <c r="F378" s="5"/>
      <c r="G378" s="5"/>
      <c r="H378" s="1" t="s">
        <v>2817</v>
      </c>
      <c r="I378" s="18"/>
      <c r="J378" s="5"/>
    </row>
    <row x14ac:dyDescent="0.25" r="379" customHeight="1" ht="18.75">
      <c r="A379" s="4">
        <v>21639043438</v>
      </c>
      <c r="B379" s="1" t="s">
        <v>3464</v>
      </c>
      <c r="C379" s="1" t="s">
        <v>1497</v>
      </c>
      <c r="D379" s="1" t="s">
        <v>2820</v>
      </c>
      <c r="E379" s="4">
        <f>IF(D379="Não",0,1)</f>
      </c>
      <c r="F379" s="1" t="s">
        <v>3465</v>
      </c>
      <c r="G379" s="5"/>
      <c r="H379" s="1" t="s">
        <v>2900</v>
      </c>
      <c r="I379" s="2" t="s">
        <v>3466</v>
      </c>
      <c r="J379" s="5"/>
    </row>
    <row x14ac:dyDescent="0.25" r="380" customHeight="1" ht="18.75">
      <c r="A380" s="4">
        <v>21628137277</v>
      </c>
      <c r="B380" s="1" t="s">
        <v>3467</v>
      </c>
      <c r="C380" s="1" t="s">
        <v>549</v>
      </c>
      <c r="D380" s="1" t="s">
        <v>2820</v>
      </c>
      <c r="E380" s="4">
        <f>IF(D380="Não",0,1)</f>
      </c>
      <c r="F380" s="1" t="s">
        <v>3468</v>
      </c>
      <c r="G380" s="5"/>
      <c r="H380" s="1" t="s">
        <v>2817</v>
      </c>
      <c r="I380" s="2" t="s">
        <v>3469</v>
      </c>
      <c r="J380" s="5"/>
    </row>
    <row x14ac:dyDescent="0.25" r="381" customHeight="1" ht="18.75">
      <c r="A381" s="4">
        <v>21612527465</v>
      </c>
      <c r="B381" s="1" t="s">
        <v>3470</v>
      </c>
      <c r="C381" s="1" t="s">
        <v>1499</v>
      </c>
      <c r="D381" s="1" t="s">
        <v>2816</v>
      </c>
      <c r="E381" s="4">
        <f>IF(D381="Não",0,1)</f>
      </c>
      <c r="F381" s="5"/>
      <c r="G381" s="5"/>
      <c r="H381" s="1" t="s">
        <v>2817</v>
      </c>
      <c r="I381" s="18"/>
      <c r="J381" s="5"/>
    </row>
    <row x14ac:dyDescent="0.25" r="382" customHeight="1" ht="18.75">
      <c r="A382" s="4">
        <v>21614093850</v>
      </c>
      <c r="B382" s="1" t="s">
        <v>3471</v>
      </c>
      <c r="C382" s="1" t="s">
        <v>1543</v>
      </c>
      <c r="D382" s="1" t="s">
        <v>2816</v>
      </c>
      <c r="E382" s="4">
        <f>IF(D382="Não",0,1)</f>
      </c>
      <c r="F382" s="5"/>
      <c r="G382" s="5"/>
      <c r="H382" s="1" t="s">
        <v>2817</v>
      </c>
      <c r="I382" s="18"/>
      <c r="J382" s="5"/>
    </row>
    <row x14ac:dyDescent="0.25" r="383" customHeight="1" ht="18.75">
      <c r="A383" s="4">
        <v>21606228102</v>
      </c>
      <c r="B383" s="1" t="s">
        <v>3472</v>
      </c>
      <c r="C383" s="1" t="s">
        <v>601</v>
      </c>
      <c r="D383" s="1" t="s">
        <v>2820</v>
      </c>
      <c r="E383" s="4">
        <f>IF(D383="Não",0,1)</f>
      </c>
      <c r="F383" s="1" t="s">
        <v>3473</v>
      </c>
      <c r="G383" s="5"/>
      <c r="H383" s="1" t="s">
        <v>2817</v>
      </c>
      <c r="I383" s="4">
        <v>15635644751</v>
      </c>
      <c r="J383" s="5"/>
    </row>
    <row x14ac:dyDescent="0.25" r="384" customHeight="1" ht="18.75">
      <c r="A384" s="4">
        <v>21602646699</v>
      </c>
      <c r="B384" s="1" t="s">
        <v>3474</v>
      </c>
      <c r="C384" s="1" t="s">
        <v>1649</v>
      </c>
      <c r="D384" s="1" t="s">
        <v>2820</v>
      </c>
      <c r="E384" s="4">
        <f>IF(D384="Não",0,1)</f>
      </c>
      <c r="F384" s="1" t="s">
        <v>3475</v>
      </c>
      <c r="G384" s="5"/>
      <c r="H384" s="1" t="s">
        <v>2817</v>
      </c>
      <c r="I384" s="2" t="s">
        <v>3476</v>
      </c>
      <c r="J384" s="5"/>
    </row>
    <row x14ac:dyDescent="0.25" r="385" customHeight="1" ht="18.75">
      <c r="A385" s="4">
        <v>21599743027</v>
      </c>
      <c r="B385" s="1" t="s">
        <v>3477</v>
      </c>
      <c r="C385" s="1" t="s">
        <v>810</v>
      </c>
      <c r="D385" s="1" t="s">
        <v>2816</v>
      </c>
      <c r="E385" s="4">
        <f>IF(D385="Não",0,1)</f>
      </c>
      <c r="F385" s="1" t="s">
        <v>3478</v>
      </c>
      <c r="G385" s="5"/>
      <c r="H385" s="1" t="s">
        <v>2817</v>
      </c>
      <c r="I385" s="2" t="s">
        <v>3479</v>
      </c>
      <c r="J385" s="5"/>
    </row>
    <row x14ac:dyDescent="0.25" r="386" customHeight="1" ht="18.75">
      <c r="A386" s="4">
        <v>21594286196</v>
      </c>
      <c r="B386" s="1" t="s">
        <v>3480</v>
      </c>
      <c r="C386" s="1" t="s">
        <v>474</v>
      </c>
      <c r="D386" s="1" t="s">
        <v>2820</v>
      </c>
      <c r="E386" s="4">
        <f>IF(D386="Não",0,1)</f>
      </c>
      <c r="F386" s="1" t="s">
        <v>3481</v>
      </c>
      <c r="G386" s="5"/>
      <c r="H386" s="1" t="s">
        <v>2817</v>
      </c>
      <c r="I386" s="2" t="s">
        <v>3482</v>
      </c>
      <c r="J386" s="5"/>
    </row>
    <row x14ac:dyDescent="0.25" r="387" customHeight="1" ht="18.75">
      <c r="A387" s="4">
        <v>21592887610</v>
      </c>
      <c r="B387" s="1" t="s">
        <v>3483</v>
      </c>
      <c r="C387" s="1" t="s">
        <v>1058</v>
      </c>
      <c r="D387" s="1" t="s">
        <v>2820</v>
      </c>
      <c r="E387" s="4">
        <f>IF(D387="Não",0,1)</f>
      </c>
      <c r="F387" s="5"/>
      <c r="G387" s="5"/>
      <c r="H387" s="1" t="s">
        <v>2817</v>
      </c>
      <c r="I387" s="18"/>
      <c r="J387" s="5"/>
    </row>
    <row x14ac:dyDescent="0.25" r="388" customHeight="1" ht="18.75">
      <c r="A388" s="4">
        <v>21587804687</v>
      </c>
      <c r="B388" s="1" t="s">
        <v>3484</v>
      </c>
      <c r="C388" s="1" t="s">
        <v>505</v>
      </c>
      <c r="D388" s="1" t="s">
        <v>2820</v>
      </c>
      <c r="E388" s="4">
        <f>IF(D388="Não",0,1)</f>
      </c>
      <c r="F388" s="1" t="s">
        <v>3485</v>
      </c>
      <c r="G388" s="5"/>
      <c r="H388" s="1" t="s">
        <v>2900</v>
      </c>
      <c r="I388" s="2" t="s">
        <v>3486</v>
      </c>
      <c r="J388" s="5"/>
    </row>
    <row x14ac:dyDescent="0.25" r="389" customHeight="1" ht="18.75">
      <c r="A389" s="4">
        <v>21588076093</v>
      </c>
      <c r="B389" s="1" t="s">
        <v>3487</v>
      </c>
      <c r="C389" s="1" t="s">
        <v>3488</v>
      </c>
      <c r="D389" s="1" t="s">
        <v>2820</v>
      </c>
      <c r="E389" s="4">
        <f>IF(D389="Não",0,1)</f>
      </c>
      <c r="F389" s="5"/>
      <c r="G389" s="5"/>
      <c r="H389" s="1" t="s">
        <v>2817</v>
      </c>
      <c r="I389" s="18"/>
      <c r="J389" s="5"/>
    </row>
    <row x14ac:dyDescent="0.25" r="390" customHeight="1" ht="18.75">
      <c r="A390" s="4">
        <v>21587639104</v>
      </c>
      <c r="B390" s="1" t="s">
        <v>3489</v>
      </c>
      <c r="C390" s="1" t="s">
        <v>461</v>
      </c>
      <c r="D390" s="1" t="s">
        <v>2820</v>
      </c>
      <c r="E390" s="4">
        <f>IF(D390="Não",0,1)</f>
      </c>
      <c r="F390" s="1" t="s">
        <v>3490</v>
      </c>
      <c r="G390" s="5"/>
      <c r="H390" s="1" t="s">
        <v>3104</v>
      </c>
      <c r="I390" s="2" t="s">
        <v>3491</v>
      </c>
      <c r="J390" s="5"/>
    </row>
    <row x14ac:dyDescent="0.25" r="391" customHeight="1" ht="18.75">
      <c r="A391" s="4">
        <v>21586456924</v>
      </c>
      <c r="B391" s="1" t="s">
        <v>3492</v>
      </c>
      <c r="C391" s="1" t="s">
        <v>1486</v>
      </c>
      <c r="D391" s="1" t="s">
        <v>2816</v>
      </c>
      <c r="E391" s="4">
        <f>IF(D391="Não",0,1)</f>
      </c>
      <c r="F391" s="5"/>
      <c r="G391" s="5"/>
      <c r="H391" s="1" t="s">
        <v>2817</v>
      </c>
      <c r="I391" s="18"/>
      <c r="J391" s="5"/>
    </row>
    <row x14ac:dyDescent="0.25" r="392" customHeight="1" ht="18.75">
      <c r="A392" s="4">
        <v>21584997225</v>
      </c>
      <c r="B392" s="1" t="s">
        <v>3493</v>
      </c>
      <c r="C392" s="1" t="s">
        <v>701</v>
      </c>
      <c r="D392" s="1" t="s">
        <v>2820</v>
      </c>
      <c r="E392" s="4">
        <f>IF(D392="Não",0,1)</f>
      </c>
      <c r="F392" s="1" t="s">
        <v>3494</v>
      </c>
      <c r="G392" s="5"/>
      <c r="H392" s="1" t="s">
        <v>2817</v>
      </c>
      <c r="I392" s="2" t="s">
        <v>3495</v>
      </c>
      <c r="J392" s="5"/>
    </row>
    <row x14ac:dyDescent="0.25" r="393" customHeight="1" ht="18.75">
      <c r="A393" s="4">
        <v>21581708204</v>
      </c>
      <c r="B393" s="1" t="s">
        <v>3496</v>
      </c>
      <c r="C393" s="1" t="s">
        <v>727</v>
      </c>
      <c r="D393" s="1" t="s">
        <v>2820</v>
      </c>
      <c r="E393" s="4">
        <f>IF(D393="Não",0,1)</f>
      </c>
      <c r="F393" s="5"/>
      <c r="G393" s="5"/>
      <c r="H393" s="1" t="s">
        <v>2817</v>
      </c>
      <c r="I393" s="18"/>
      <c r="J393" s="5"/>
    </row>
    <row x14ac:dyDescent="0.25" r="394" customHeight="1" ht="18.75">
      <c r="A394" s="4">
        <v>21575274304</v>
      </c>
      <c r="B394" s="1" t="s">
        <v>3497</v>
      </c>
      <c r="C394" s="1" t="s">
        <v>1668</v>
      </c>
      <c r="D394" s="1" t="s">
        <v>2820</v>
      </c>
      <c r="E394" s="4">
        <f>IF(D394="Não",0,1)</f>
      </c>
      <c r="F394" s="1" t="s">
        <v>3498</v>
      </c>
      <c r="G394" s="5"/>
      <c r="H394" s="1" t="s">
        <v>2817</v>
      </c>
      <c r="I394" s="4">
        <v>3315664812</v>
      </c>
      <c r="J394" s="5"/>
    </row>
    <row x14ac:dyDescent="0.25" r="395" customHeight="1" ht="18.75">
      <c r="A395" s="4">
        <v>21572887927</v>
      </c>
      <c r="B395" s="1" t="s">
        <v>3499</v>
      </c>
      <c r="C395" s="1" t="s">
        <v>1465</v>
      </c>
      <c r="D395" s="1" t="s">
        <v>2820</v>
      </c>
      <c r="E395" s="4">
        <f>IF(D395="Não",0,1)</f>
      </c>
      <c r="F395" s="5"/>
      <c r="G395" s="5"/>
      <c r="H395" s="1" t="s">
        <v>2817</v>
      </c>
      <c r="I395" s="18"/>
      <c r="J395" s="5"/>
    </row>
    <row x14ac:dyDescent="0.25" r="396" customHeight="1" ht="18.75">
      <c r="A396" s="4">
        <v>21573013303</v>
      </c>
      <c r="B396" s="1" t="s">
        <v>3500</v>
      </c>
      <c r="C396" s="1" t="s">
        <v>1379</v>
      </c>
      <c r="D396" s="1" t="s">
        <v>2816</v>
      </c>
      <c r="E396" s="4">
        <f>IF(D396="Não",0,1)</f>
      </c>
      <c r="F396" s="1" t="s">
        <v>3501</v>
      </c>
      <c r="G396" s="5"/>
      <c r="H396" s="1" t="s">
        <v>2900</v>
      </c>
      <c r="I396" s="2" t="s">
        <v>3502</v>
      </c>
      <c r="J396" s="5"/>
    </row>
    <row x14ac:dyDescent="0.25" r="397" customHeight="1" ht="18.75">
      <c r="A397" s="4">
        <v>21564961552</v>
      </c>
      <c r="B397" s="1" t="s">
        <v>3503</v>
      </c>
      <c r="C397" s="1" t="s">
        <v>822</v>
      </c>
      <c r="D397" s="1" t="s">
        <v>2820</v>
      </c>
      <c r="E397" s="4">
        <f>IF(D397="Não",0,1)</f>
      </c>
      <c r="F397" s="1" t="s">
        <v>3504</v>
      </c>
      <c r="G397" s="5"/>
      <c r="H397" s="1" t="s">
        <v>2817</v>
      </c>
      <c r="I397" s="2" t="s">
        <v>3505</v>
      </c>
      <c r="J397" s="5"/>
    </row>
    <row x14ac:dyDescent="0.25" r="398" customHeight="1" ht="18.75">
      <c r="A398" s="4">
        <v>21565053699</v>
      </c>
      <c r="B398" s="1" t="s">
        <v>3506</v>
      </c>
      <c r="C398" s="1" t="s">
        <v>1057</v>
      </c>
      <c r="D398" s="1" t="s">
        <v>2820</v>
      </c>
      <c r="E398" s="4">
        <f>IF(D398="Não",0,1)</f>
      </c>
      <c r="F398" s="1" t="s">
        <v>3507</v>
      </c>
      <c r="G398" s="5"/>
      <c r="H398" s="1" t="s">
        <v>3508</v>
      </c>
      <c r="I398" s="2" t="s">
        <v>3509</v>
      </c>
      <c r="J398" s="5"/>
    </row>
    <row x14ac:dyDescent="0.25" r="399" customHeight="1" ht="18.75">
      <c r="A399" s="4">
        <v>21563983165</v>
      </c>
      <c r="B399" s="1" t="s">
        <v>3510</v>
      </c>
      <c r="C399" s="1" t="s">
        <v>1090</v>
      </c>
      <c r="D399" s="1" t="s">
        <v>2820</v>
      </c>
      <c r="E399" s="4">
        <f>IF(D399="Não",0,1)</f>
      </c>
      <c r="F399" s="5"/>
      <c r="G399" s="5"/>
      <c r="H399" s="1" t="s">
        <v>2817</v>
      </c>
      <c r="I399" s="18"/>
      <c r="J399" s="5"/>
    </row>
    <row x14ac:dyDescent="0.25" r="400" customHeight="1" ht="18.75">
      <c r="A400" s="4">
        <v>21554941819</v>
      </c>
      <c r="B400" s="1" t="s">
        <v>3511</v>
      </c>
      <c r="C400" s="1" t="s">
        <v>1448</v>
      </c>
      <c r="D400" s="1" t="s">
        <v>2820</v>
      </c>
      <c r="E400" s="4">
        <f>IF(D400="Não",0,1)</f>
      </c>
      <c r="F400" s="1" t="s">
        <v>3512</v>
      </c>
      <c r="G400" s="5"/>
      <c r="H400" s="1" t="s">
        <v>2817</v>
      </c>
      <c r="I400" s="2" t="s">
        <v>3513</v>
      </c>
      <c r="J400" s="5"/>
    </row>
    <row x14ac:dyDescent="0.25" r="401" customHeight="1" ht="18.75">
      <c r="A401" s="4">
        <v>21552120664</v>
      </c>
      <c r="B401" s="1" t="s">
        <v>3514</v>
      </c>
      <c r="C401" s="1" t="s">
        <v>475</v>
      </c>
      <c r="D401" s="1" t="s">
        <v>2820</v>
      </c>
      <c r="E401" s="4">
        <f>IF(D401="Não",0,1)</f>
      </c>
      <c r="F401" s="1" t="s">
        <v>3515</v>
      </c>
      <c r="G401" s="5"/>
      <c r="H401" s="1" t="s">
        <v>2817</v>
      </c>
      <c r="I401" s="2" t="s">
        <v>3516</v>
      </c>
      <c r="J401" s="5"/>
    </row>
    <row x14ac:dyDescent="0.25" r="402" customHeight="1" ht="18.75">
      <c r="A402" s="4">
        <v>21532038225</v>
      </c>
      <c r="B402" s="1" t="s">
        <v>3517</v>
      </c>
      <c r="C402" s="1" t="s">
        <v>357</v>
      </c>
      <c r="D402" s="1" t="s">
        <v>2820</v>
      </c>
      <c r="E402" s="4">
        <f>IF(D402="Não",0,1)</f>
      </c>
      <c r="F402" s="5"/>
      <c r="G402" s="5"/>
      <c r="H402" s="1" t="s">
        <v>2817</v>
      </c>
      <c r="I402" s="18"/>
      <c r="J402" s="5"/>
    </row>
    <row x14ac:dyDescent="0.25" r="403" customHeight="1" ht="18.75">
      <c r="A403" s="4">
        <v>21531079291</v>
      </c>
      <c r="B403" s="1" t="s">
        <v>3518</v>
      </c>
      <c r="C403" s="1" t="s">
        <v>1427</v>
      </c>
      <c r="D403" s="1" t="s">
        <v>2820</v>
      </c>
      <c r="E403" s="4">
        <f>IF(D403="Não",0,1)</f>
      </c>
      <c r="F403" s="1" t="s">
        <v>3519</v>
      </c>
      <c r="G403" s="5"/>
      <c r="H403" s="1" t="s">
        <v>2817</v>
      </c>
      <c r="I403" s="4">
        <v>3799659584</v>
      </c>
      <c r="J403" s="5"/>
    </row>
    <row x14ac:dyDescent="0.25" r="404" customHeight="1" ht="18.75">
      <c r="A404" s="4">
        <v>21528457333</v>
      </c>
      <c r="B404" s="1" t="s">
        <v>3520</v>
      </c>
      <c r="C404" s="1" t="s">
        <v>634</v>
      </c>
      <c r="D404" s="1" t="s">
        <v>2816</v>
      </c>
      <c r="E404" s="4">
        <f>IF(D404="Não",0,1)</f>
      </c>
      <c r="F404" s="1" t="s">
        <v>3521</v>
      </c>
      <c r="G404" s="5"/>
      <c r="H404" s="1" t="s">
        <v>2817</v>
      </c>
      <c r="I404" s="2" t="s">
        <v>3522</v>
      </c>
      <c r="J404" s="5"/>
    </row>
    <row x14ac:dyDescent="0.25" r="405" customHeight="1" ht="18.75">
      <c r="A405" s="4">
        <v>21528440077</v>
      </c>
      <c r="B405" s="1" t="s">
        <v>3523</v>
      </c>
      <c r="C405" s="1" t="s">
        <v>1281</v>
      </c>
      <c r="D405" s="1" t="s">
        <v>2816</v>
      </c>
      <c r="E405" s="4">
        <f>IF(D405="Não",0,1)</f>
      </c>
      <c r="F405" s="1" t="s">
        <v>3524</v>
      </c>
      <c r="G405" s="5"/>
      <c r="H405" s="1" t="s">
        <v>2900</v>
      </c>
      <c r="I405" s="2" t="s">
        <v>3525</v>
      </c>
      <c r="J405" s="5"/>
    </row>
    <row x14ac:dyDescent="0.25" r="406" customHeight="1" ht="18.75">
      <c r="A406" s="4">
        <v>21485697425</v>
      </c>
      <c r="B406" s="1" t="s">
        <v>3526</v>
      </c>
      <c r="C406" s="1" t="s">
        <v>646</v>
      </c>
      <c r="D406" s="1" t="s">
        <v>2820</v>
      </c>
      <c r="E406" s="4">
        <f>IF(D406="Não",0,1)</f>
      </c>
      <c r="F406" s="1" t="s">
        <v>3527</v>
      </c>
      <c r="G406" s="5"/>
      <c r="H406" s="1" t="s">
        <v>2817</v>
      </c>
      <c r="I406" s="2" t="s">
        <v>3528</v>
      </c>
      <c r="J406" s="5"/>
    </row>
    <row x14ac:dyDescent="0.25" r="407" customHeight="1" ht="18.75">
      <c r="A407" s="4">
        <v>21448192876</v>
      </c>
      <c r="B407" s="1" t="s">
        <v>3529</v>
      </c>
      <c r="C407" s="1" t="s">
        <v>1646</v>
      </c>
      <c r="D407" s="1" t="s">
        <v>2816</v>
      </c>
      <c r="E407" s="4">
        <f>IF(D407="Não",0,1)</f>
      </c>
      <c r="F407" s="1" t="s">
        <v>3530</v>
      </c>
      <c r="G407" s="5"/>
      <c r="H407" s="1" t="s">
        <v>2817</v>
      </c>
      <c r="I407" s="2" t="s">
        <v>3531</v>
      </c>
      <c r="J407" s="5"/>
    </row>
    <row x14ac:dyDescent="0.25" r="408" customHeight="1" ht="18.75">
      <c r="A408" s="4">
        <v>21353412645</v>
      </c>
      <c r="B408" s="1" t="s">
        <v>3532</v>
      </c>
      <c r="C408" s="1" t="s">
        <v>1134</v>
      </c>
      <c r="D408" s="1" t="s">
        <v>2820</v>
      </c>
      <c r="E408" s="4">
        <f>IF(D408="Não",0,1)</f>
      </c>
      <c r="F408" s="1" t="s">
        <v>3533</v>
      </c>
      <c r="G408" s="5"/>
      <c r="H408" s="1" t="s">
        <v>2817</v>
      </c>
      <c r="I408" s="2" t="s">
        <v>3534</v>
      </c>
      <c r="J408" s="5"/>
    </row>
    <row x14ac:dyDescent="0.25" r="409" customHeight="1" ht="18.75">
      <c r="A409" s="4">
        <v>21347891279</v>
      </c>
      <c r="B409" s="1" t="s">
        <v>3535</v>
      </c>
      <c r="C409" s="1" t="s">
        <v>376</v>
      </c>
      <c r="D409" s="1" t="s">
        <v>2820</v>
      </c>
      <c r="E409" s="4">
        <f>IF(D409="Não",0,1)</f>
      </c>
      <c r="F409" s="1" t="s">
        <v>3536</v>
      </c>
      <c r="G409" s="5"/>
      <c r="H409" s="1" t="s">
        <v>2900</v>
      </c>
      <c r="I409" s="2" t="s">
        <v>3537</v>
      </c>
      <c r="J409" s="5"/>
    </row>
    <row x14ac:dyDescent="0.25" r="410" customHeight="1" ht="18.75">
      <c r="A410" s="4">
        <v>21343138992</v>
      </c>
      <c r="B410" s="1" t="s">
        <v>3538</v>
      </c>
      <c r="C410" s="1" t="s">
        <v>643</v>
      </c>
      <c r="D410" s="1" t="s">
        <v>2820</v>
      </c>
      <c r="E410" s="4">
        <f>IF(D410="Não",0,1)</f>
      </c>
      <c r="F410" s="1" t="s">
        <v>3539</v>
      </c>
      <c r="G410" s="5"/>
      <c r="H410" s="1" t="s">
        <v>2817</v>
      </c>
      <c r="I410" s="2" t="s">
        <v>3540</v>
      </c>
      <c r="J410" s="5"/>
    </row>
    <row x14ac:dyDescent="0.25" r="411" customHeight="1" ht="18.75">
      <c r="A411" s="4">
        <v>21322418973</v>
      </c>
      <c r="B411" s="1" t="s">
        <v>3541</v>
      </c>
      <c r="C411" s="1" t="s">
        <v>1475</v>
      </c>
      <c r="D411" s="1" t="s">
        <v>2820</v>
      </c>
      <c r="E411" s="4">
        <f>IF(D411="Não",0,1)</f>
      </c>
      <c r="F411" s="1" t="s">
        <v>3542</v>
      </c>
      <c r="G411" s="5"/>
      <c r="H411" s="1" t="s">
        <v>2900</v>
      </c>
      <c r="I411" s="2" t="s">
        <v>3543</v>
      </c>
      <c r="J411" s="5"/>
    </row>
    <row x14ac:dyDescent="0.25" r="412" customHeight="1" ht="18.75">
      <c r="A412" s="4">
        <v>21306152708</v>
      </c>
      <c r="B412" s="1" t="s">
        <v>3544</v>
      </c>
      <c r="C412" s="1" t="s">
        <v>1604</v>
      </c>
      <c r="D412" s="1" t="s">
        <v>2816</v>
      </c>
      <c r="E412" s="4">
        <f>IF(D412="Não",0,1)</f>
      </c>
      <c r="F412" s="1" t="s">
        <v>3545</v>
      </c>
      <c r="G412" s="5"/>
      <c r="H412" s="1" t="s">
        <v>2817</v>
      </c>
      <c r="I412" s="2" t="s">
        <v>3546</v>
      </c>
      <c r="J412" s="5"/>
    </row>
    <row x14ac:dyDescent="0.25" r="413" customHeight="1" ht="18.75">
      <c r="A413" s="4">
        <v>21303879507</v>
      </c>
      <c r="B413" s="1" t="s">
        <v>3547</v>
      </c>
      <c r="C413" s="1" t="s">
        <v>334</v>
      </c>
      <c r="D413" s="1" t="s">
        <v>2820</v>
      </c>
      <c r="E413" s="4">
        <f>IF(D413="Não",0,1)</f>
      </c>
      <c r="F413" s="1" t="s">
        <v>3548</v>
      </c>
      <c r="G413" s="5"/>
      <c r="H413" s="1" t="s">
        <v>2817</v>
      </c>
      <c r="I413" s="4">
        <v>3551813001</v>
      </c>
      <c r="J413" s="5"/>
    </row>
    <row x14ac:dyDescent="0.25" r="414" customHeight="1" ht="18.75">
      <c r="A414" s="4">
        <v>21303839910</v>
      </c>
      <c r="B414" s="1" t="s">
        <v>3549</v>
      </c>
      <c r="C414" s="1" t="s">
        <v>1290</v>
      </c>
      <c r="D414" s="1" t="s">
        <v>2820</v>
      </c>
      <c r="E414" s="4">
        <f>IF(D414="Não",0,1)</f>
      </c>
      <c r="F414" s="1" t="s">
        <v>3550</v>
      </c>
      <c r="G414" s="5"/>
      <c r="H414" s="1" t="s">
        <v>2900</v>
      </c>
      <c r="I414" s="2" t="s">
        <v>3551</v>
      </c>
      <c r="J414" s="5"/>
    </row>
    <row x14ac:dyDescent="0.25" r="415" customHeight="1" ht="18.75">
      <c r="A415" s="4">
        <v>21301305674</v>
      </c>
      <c r="B415" s="1" t="s">
        <v>3552</v>
      </c>
      <c r="C415" s="1" t="s">
        <v>353</v>
      </c>
      <c r="D415" s="1" t="s">
        <v>2820</v>
      </c>
      <c r="E415" s="4">
        <f>IF(D415="Não",0,1)</f>
      </c>
      <c r="F415" s="1" t="s">
        <v>3553</v>
      </c>
      <c r="G415" s="5"/>
      <c r="H415" s="1" t="s">
        <v>2817</v>
      </c>
      <c r="I415" s="4">
        <v>3155671888</v>
      </c>
      <c r="J415" s="5"/>
    </row>
    <row x14ac:dyDescent="0.25" r="416" customHeight="1" ht="18.75">
      <c r="A416" s="4">
        <v>21296122508</v>
      </c>
      <c r="B416" s="1" t="s">
        <v>3554</v>
      </c>
      <c r="C416" s="1" t="s">
        <v>742</v>
      </c>
      <c r="D416" s="1" t="s">
        <v>2820</v>
      </c>
      <c r="E416" s="4">
        <f>IF(D416="Não",0,1)</f>
      </c>
      <c r="F416" s="1" t="s">
        <v>3555</v>
      </c>
      <c r="G416" s="5"/>
      <c r="H416" s="1" t="s">
        <v>2817</v>
      </c>
      <c r="I416" s="2" t="s">
        <v>3556</v>
      </c>
      <c r="J416" s="5"/>
    </row>
    <row x14ac:dyDescent="0.25" r="417" customHeight="1" ht="18.75">
      <c r="A417" s="4">
        <v>21259433063</v>
      </c>
      <c r="B417" s="1" t="s">
        <v>3557</v>
      </c>
      <c r="C417" s="1" t="s">
        <v>730</v>
      </c>
      <c r="D417" s="1" t="s">
        <v>2820</v>
      </c>
      <c r="E417" s="4">
        <f>IF(D417="Não",0,1)</f>
      </c>
      <c r="F417" s="1" t="s">
        <v>3558</v>
      </c>
      <c r="G417" s="5"/>
      <c r="H417" s="1" t="s">
        <v>3104</v>
      </c>
      <c r="I417" s="2" t="s">
        <v>3559</v>
      </c>
      <c r="J417" s="5"/>
    </row>
    <row x14ac:dyDescent="0.25" r="418" customHeight="1" ht="18.75">
      <c r="A418" s="4">
        <v>21251304832</v>
      </c>
      <c r="B418" s="1" t="s">
        <v>3560</v>
      </c>
      <c r="C418" s="1" t="s">
        <v>3561</v>
      </c>
      <c r="D418" s="1" t="s">
        <v>2816</v>
      </c>
      <c r="E418" s="4">
        <f>IF(D418="Não",0,1)</f>
      </c>
      <c r="F418" s="1" t="s">
        <v>3562</v>
      </c>
      <c r="G418" s="5"/>
      <c r="H418" s="1" t="s">
        <v>2817</v>
      </c>
      <c r="I418" s="2" t="s">
        <v>3563</v>
      </c>
      <c r="J418" s="5"/>
    </row>
    <row x14ac:dyDescent="0.25" r="419" customHeight="1" ht="18.75">
      <c r="A419" s="4">
        <v>21251470473</v>
      </c>
      <c r="B419" s="1" t="s">
        <v>3564</v>
      </c>
      <c r="C419" s="1" t="s">
        <v>1395</v>
      </c>
      <c r="D419" s="1" t="s">
        <v>2820</v>
      </c>
      <c r="E419" s="4">
        <f>IF(D419="Não",0,1)</f>
      </c>
      <c r="F419" s="5"/>
      <c r="G419" s="5"/>
      <c r="H419" s="1" t="s">
        <v>2817</v>
      </c>
      <c r="I419" s="18"/>
      <c r="J419" s="5"/>
    </row>
    <row x14ac:dyDescent="0.25" r="420" customHeight="1" ht="18.75">
      <c r="A420" s="4">
        <v>21232360833</v>
      </c>
      <c r="B420" s="1" t="s">
        <v>2768</v>
      </c>
      <c r="C420" s="1" t="s">
        <v>724</v>
      </c>
      <c r="D420" s="1" t="s">
        <v>2816</v>
      </c>
      <c r="E420" s="4">
        <f>IF(D420="Não",0,1)</f>
      </c>
      <c r="F420" s="1" t="s">
        <v>3565</v>
      </c>
      <c r="G420" s="5"/>
      <c r="H420" s="1" t="s">
        <v>3104</v>
      </c>
      <c r="I420" s="2" t="s">
        <v>3566</v>
      </c>
      <c r="J420" s="5"/>
    </row>
    <row x14ac:dyDescent="0.25" r="421" customHeight="1" ht="18.75">
      <c r="A421" s="4">
        <v>21231888290</v>
      </c>
      <c r="B421" s="1" t="s">
        <v>3567</v>
      </c>
      <c r="C421" s="1" t="s">
        <v>1165</v>
      </c>
      <c r="D421" s="1" t="s">
        <v>2820</v>
      </c>
      <c r="E421" s="4">
        <f>IF(D421="Não",0,1)</f>
      </c>
      <c r="F421" s="1" t="s">
        <v>3568</v>
      </c>
      <c r="G421" s="5"/>
      <c r="H421" s="1" t="s">
        <v>3104</v>
      </c>
      <c r="I421" s="2" t="s">
        <v>3569</v>
      </c>
      <c r="J421" s="5"/>
    </row>
    <row x14ac:dyDescent="0.25" r="422" customHeight="1" ht="18.75">
      <c r="A422" s="4">
        <v>21229890195</v>
      </c>
      <c r="B422" s="1" t="s">
        <v>3570</v>
      </c>
      <c r="C422" s="1" t="s">
        <v>1528</v>
      </c>
      <c r="D422" s="1" t="s">
        <v>2820</v>
      </c>
      <c r="E422" s="4">
        <f>IF(D422="Não",0,1)</f>
      </c>
      <c r="F422" s="1" t="s">
        <v>3571</v>
      </c>
      <c r="G422" s="5"/>
      <c r="H422" s="1" t="s">
        <v>2817</v>
      </c>
      <c r="I422" s="4">
        <v>3388559654</v>
      </c>
      <c r="J422" s="5"/>
    </row>
    <row x14ac:dyDescent="0.25" r="423" customHeight="1" ht="18.75">
      <c r="A423" s="4">
        <v>21230110293</v>
      </c>
      <c r="B423" s="1" t="s">
        <v>3572</v>
      </c>
      <c r="C423" s="1" t="s">
        <v>963</v>
      </c>
      <c r="D423" s="1" t="s">
        <v>2816</v>
      </c>
      <c r="E423" s="4">
        <f>IF(D423="Não",0,1)</f>
      </c>
      <c r="F423" s="1" t="s">
        <v>3573</v>
      </c>
      <c r="G423" s="5"/>
      <c r="H423" s="1" t="s">
        <v>2817</v>
      </c>
      <c r="I423" s="4">
        <v>3487302258</v>
      </c>
      <c r="J423" s="5"/>
    </row>
    <row x14ac:dyDescent="0.25" r="424" customHeight="1" ht="18.75">
      <c r="A424" s="4">
        <v>21229819503</v>
      </c>
      <c r="B424" s="1" t="s">
        <v>3574</v>
      </c>
      <c r="C424" s="1" t="s">
        <v>1370</v>
      </c>
      <c r="D424" s="1" t="s">
        <v>2820</v>
      </c>
      <c r="E424" s="4">
        <f>IF(D424="Não",0,1)</f>
      </c>
      <c r="F424" s="1" t="s">
        <v>3575</v>
      </c>
      <c r="G424" s="5"/>
      <c r="H424" s="1" t="s">
        <v>2900</v>
      </c>
      <c r="I424" s="4">
        <v>3466114628</v>
      </c>
      <c r="J424" s="5"/>
    </row>
    <row x14ac:dyDescent="0.25" r="425" customHeight="1" ht="18.75">
      <c r="A425" s="4">
        <v>21225541977</v>
      </c>
      <c r="B425" s="1" t="s">
        <v>3576</v>
      </c>
      <c r="C425" s="1" t="s">
        <v>1077</v>
      </c>
      <c r="D425" s="1" t="s">
        <v>2820</v>
      </c>
      <c r="E425" s="4">
        <f>IF(D425="Não",0,1)</f>
      </c>
      <c r="F425" s="1" t="s">
        <v>3577</v>
      </c>
      <c r="G425" s="5"/>
      <c r="H425" s="1" t="s">
        <v>2817</v>
      </c>
      <c r="I425" s="2" t="s">
        <v>3578</v>
      </c>
      <c r="J425" s="5"/>
    </row>
    <row x14ac:dyDescent="0.25" r="426" customHeight="1" ht="18.75">
      <c r="A426" s="4">
        <v>21216573522</v>
      </c>
      <c r="B426" s="1" t="s">
        <v>3579</v>
      </c>
      <c r="C426" s="1" t="s">
        <v>990</v>
      </c>
      <c r="D426" s="1" t="s">
        <v>2820</v>
      </c>
      <c r="E426" s="4">
        <f>IF(D426="Não",0,1)</f>
      </c>
      <c r="F426" s="1" t="s">
        <v>3580</v>
      </c>
      <c r="G426" s="5"/>
      <c r="H426" s="1" t="s">
        <v>2817</v>
      </c>
      <c r="I426" s="4">
        <v>4057048201</v>
      </c>
      <c r="J426" s="5"/>
    </row>
    <row x14ac:dyDescent="0.25" r="427" customHeight="1" ht="18.75">
      <c r="A427" s="4">
        <v>21211757227</v>
      </c>
      <c r="B427" s="1" t="s">
        <v>3581</v>
      </c>
      <c r="C427" s="1" t="s">
        <v>3582</v>
      </c>
      <c r="D427" s="1" t="s">
        <v>2820</v>
      </c>
      <c r="E427" s="4">
        <f>IF(D427="Não",0,1)</f>
      </c>
      <c r="F427" s="5"/>
      <c r="G427" s="5"/>
      <c r="H427" s="1" t="s">
        <v>2817</v>
      </c>
      <c r="I427" s="18"/>
      <c r="J427" s="5"/>
    </row>
    <row x14ac:dyDescent="0.25" r="428" customHeight="1" ht="18.75">
      <c r="A428" s="4">
        <v>21211073316</v>
      </c>
      <c r="B428" s="1" t="s">
        <v>3583</v>
      </c>
      <c r="C428" s="1" t="s">
        <v>1471</v>
      </c>
      <c r="D428" s="1" t="s">
        <v>2820</v>
      </c>
      <c r="E428" s="4">
        <f>IF(D428="Não",0,1)</f>
      </c>
      <c r="F428" s="1" t="s">
        <v>3584</v>
      </c>
      <c r="G428" s="5"/>
      <c r="H428" s="1" t="s">
        <v>2900</v>
      </c>
      <c r="I428" s="4">
        <v>3160088852</v>
      </c>
      <c r="J428" s="5"/>
    </row>
    <row x14ac:dyDescent="0.25" r="429" customHeight="1" ht="18.75">
      <c r="A429" s="4">
        <v>21209486371</v>
      </c>
      <c r="B429" s="1" t="s">
        <v>3585</v>
      </c>
      <c r="C429" s="1" t="s">
        <v>1215</v>
      </c>
      <c r="D429" s="1" t="s">
        <v>2820</v>
      </c>
      <c r="E429" s="4">
        <f>IF(D429="Não",0,1)</f>
      </c>
      <c r="F429" s="1" t="s">
        <v>3586</v>
      </c>
      <c r="G429" s="5"/>
      <c r="H429" s="1" t="s">
        <v>3104</v>
      </c>
      <c r="I429" s="2" t="s">
        <v>3587</v>
      </c>
      <c r="J429" s="5"/>
    </row>
    <row x14ac:dyDescent="0.25" r="430" customHeight="1" ht="18.75">
      <c r="A430" s="4">
        <v>21209268015</v>
      </c>
      <c r="B430" s="1" t="s">
        <v>3588</v>
      </c>
      <c r="C430" s="1" t="s">
        <v>541</v>
      </c>
      <c r="D430" s="1" t="s">
        <v>2816</v>
      </c>
      <c r="E430" s="4">
        <f>IF(D430="Não",0,1)</f>
      </c>
      <c r="F430" s="1" t="s">
        <v>3589</v>
      </c>
      <c r="G430" s="5"/>
      <c r="H430" s="1" t="s">
        <v>2817</v>
      </c>
      <c r="I430" s="4">
        <v>3879991207</v>
      </c>
      <c r="J430" s="5"/>
    </row>
    <row x14ac:dyDescent="0.25" r="431" customHeight="1" ht="18.75">
      <c r="A431" s="4">
        <v>21200755555</v>
      </c>
      <c r="B431" s="1" t="s">
        <v>3590</v>
      </c>
      <c r="C431" s="1" t="s">
        <v>1310</v>
      </c>
      <c r="D431" s="1" t="s">
        <v>2820</v>
      </c>
      <c r="E431" s="4">
        <f>IF(D431="Não",0,1)</f>
      </c>
      <c r="F431" s="5"/>
      <c r="G431" s="5"/>
      <c r="H431" s="1" t="s">
        <v>2817</v>
      </c>
      <c r="I431" s="18"/>
      <c r="J431" s="5"/>
    </row>
    <row x14ac:dyDescent="0.25" r="432" customHeight="1" ht="18.75">
      <c r="A432" s="4">
        <v>21199353264</v>
      </c>
      <c r="B432" s="1" t="s">
        <v>3591</v>
      </c>
      <c r="C432" s="1" t="s">
        <v>1212</v>
      </c>
      <c r="D432" s="1" t="s">
        <v>2820</v>
      </c>
      <c r="E432" s="4">
        <f>IF(D432="Não",0,1)</f>
      </c>
      <c r="F432" s="1" t="s">
        <v>3592</v>
      </c>
      <c r="G432" s="5"/>
      <c r="H432" s="1" t="s">
        <v>2817</v>
      </c>
      <c r="I432" s="4">
        <v>3387140244</v>
      </c>
      <c r="J432" s="5"/>
    </row>
    <row x14ac:dyDescent="0.25" r="433" customHeight="1" ht="18.75">
      <c r="A433" s="4">
        <v>21194485815</v>
      </c>
      <c r="B433" s="1" t="s">
        <v>3593</v>
      </c>
      <c r="C433" s="1" t="s">
        <v>504</v>
      </c>
      <c r="D433" s="1" t="s">
        <v>2820</v>
      </c>
      <c r="E433" s="4">
        <f>IF(D433="Não",0,1)</f>
      </c>
      <c r="F433" s="5"/>
      <c r="G433" s="5"/>
      <c r="H433" s="1" t="s">
        <v>2817</v>
      </c>
      <c r="I433" s="18"/>
      <c r="J433" s="5"/>
    </row>
    <row x14ac:dyDescent="0.25" r="434" customHeight="1" ht="18.75">
      <c r="A434" s="4">
        <v>21191560811</v>
      </c>
      <c r="B434" s="1" t="s">
        <v>3594</v>
      </c>
      <c r="C434" s="1" t="s">
        <v>1224</v>
      </c>
      <c r="D434" s="1" t="s">
        <v>2816</v>
      </c>
      <c r="E434" s="4">
        <f>IF(D434="Não",0,1)</f>
      </c>
      <c r="F434" s="1" t="s">
        <v>3595</v>
      </c>
      <c r="G434" s="5"/>
      <c r="H434" s="1" t="s">
        <v>2900</v>
      </c>
      <c r="I434" s="2" t="s">
        <v>3596</v>
      </c>
      <c r="J434" s="5"/>
    </row>
    <row x14ac:dyDescent="0.25" r="435" customHeight="1" ht="18.75">
      <c r="A435" s="4">
        <v>21190804513</v>
      </c>
      <c r="B435" s="1" t="s">
        <v>3597</v>
      </c>
      <c r="C435" s="1" t="s">
        <v>484</v>
      </c>
      <c r="D435" s="1" t="s">
        <v>2820</v>
      </c>
      <c r="E435" s="4">
        <f>IF(D435="Não",0,1)</f>
      </c>
      <c r="F435" s="5"/>
      <c r="G435" s="5"/>
      <c r="H435" s="1" t="s">
        <v>2817</v>
      </c>
      <c r="I435" s="18"/>
      <c r="J435" s="5"/>
    </row>
    <row x14ac:dyDescent="0.25" r="436" customHeight="1" ht="18.75">
      <c r="A436" s="4">
        <v>21190762261</v>
      </c>
      <c r="B436" s="1" t="s">
        <v>3598</v>
      </c>
      <c r="C436" s="1" t="s">
        <v>515</v>
      </c>
      <c r="D436" s="1" t="s">
        <v>2820</v>
      </c>
      <c r="E436" s="4">
        <f>IF(D436="Não",0,1)</f>
      </c>
      <c r="F436" s="5"/>
      <c r="G436" s="5"/>
      <c r="H436" s="1" t="s">
        <v>2817</v>
      </c>
      <c r="I436" s="18"/>
      <c r="J436" s="5"/>
    </row>
    <row x14ac:dyDescent="0.25" r="437" customHeight="1" ht="18.75">
      <c r="A437" s="4">
        <v>21177789051</v>
      </c>
      <c r="B437" s="1" t="s">
        <v>3599</v>
      </c>
      <c r="C437" s="1" t="s">
        <v>3600</v>
      </c>
      <c r="D437" s="1" t="s">
        <v>2820</v>
      </c>
      <c r="E437" s="4">
        <f>IF(D437="Não",0,1)</f>
      </c>
      <c r="F437" s="1" t="s">
        <v>3601</v>
      </c>
      <c r="G437" s="5"/>
      <c r="H437" s="1" t="s">
        <v>2817</v>
      </c>
      <c r="I437" s="2" t="s">
        <v>3602</v>
      </c>
      <c r="J437" s="5"/>
    </row>
    <row x14ac:dyDescent="0.25" r="438" customHeight="1" ht="18.75">
      <c r="A438" s="4">
        <v>21176453033</v>
      </c>
      <c r="B438" s="1" t="s">
        <v>3603</v>
      </c>
      <c r="C438" s="1" t="s">
        <v>960</v>
      </c>
      <c r="D438" s="1" t="s">
        <v>2820</v>
      </c>
      <c r="E438" s="4">
        <f>IF(D438="Não",0,1)</f>
      </c>
      <c r="F438" s="1" t="s">
        <v>3604</v>
      </c>
      <c r="G438" s="5"/>
      <c r="H438" s="1" t="s">
        <v>2817</v>
      </c>
      <c r="I438" s="2" t="s">
        <v>3605</v>
      </c>
      <c r="J438" s="5"/>
    </row>
    <row x14ac:dyDescent="0.25" r="439" customHeight="1" ht="18.75">
      <c r="A439" s="4">
        <v>21175270408</v>
      </c>
      <c r="B439" s="1" t="s">
        <v>3606</v>
      </c>
      <c r="C439" s="1" t="s">
        <v>919</v>
      </c>
      <c r="D439" s="1" t="s">
        <v>2820</v>
      </c>
      <c r="E439" s="4">
        <f>IF(D439="Não",0,1)</f>
      </c>
      <c r="F439" s="1" t="s">
        <v>3607</v>
      </c>
      <c r="G439" s="5"/>
      <c r="H439" s="1" t="s">
        <v>2817</v>
      </c>
      <c r="I439" s="2" t="s">
        <v>3608</v>
      </c>
      <c r="J439" s="5"/>
    </row>
    <row x14ac:dyDescent="0.25" r="440" customHeight="1" ht="18.75">
      <c r="A440" s="4">
        <v>21172180755</v>
      </c>
      <c r="B440" s="1" t="s">
        <v>3609</v>
      </c>
      <c r="C440" s="1" t="s">
        <v>410</v>
      </c>
      <c r="D440" s="1" t="s">
        <v>2820</v>
      </c>
      <c r="E440" s="4">
        <f>IF(D440="Não",0,1)</f>
      </c>
      <c r="F440" s="1" t="s">
        <v>2750</v>
      </c>
      <c r="G440" s="5"/>
      <c r="H440" s="1" t="s">
        <v>2900</v>
      </c>
      <c r="I440" s="4">
        <v>3987553102</v>
      </c>
      <c r="J440" s="5"/>
    </row>
    <row x14ac:dyDescent="0.25" r="441" customHeight="1" ht="18.75">
      <c r="A441" s="4">
        <v>21173244685</v>
      </c>
      <c r="B441" s="1" t="s">
        <v>3610</v>
      </c>
      <c r="C441" s="1" t="s">
        <v>726</v>
      </c>
      <c r="D441" s="1" t="s">
        <v>2820</v>
      </c>
      <c r="E441" s="4">
        <f>IF(D441="Não",0,1)</f>
      </c>
      <c r="F441" s="1" t="s">
        <v>3611</v>
      </c>
      <c r="G441" s="5"/>
      <c r="H441" s="1" t="s">
        <v>2817</v>
      </c>
      <c r="I441" s="2" t="s">
        <v>3612</v>
      </c>
      <c r="J441" s="5"/>
    </row>
    <row x14ac:dyDescent="0.25" r="442" customHeight="1" ht="18.75">
      <c r="A442" s="4">
        <v>21572778070</v>
      </c>
      <c r="B442" s="1" t="s">
        <v>3613</v>
      </c>
      <c r="C442" s="1" t="s">
        <v>3614</v>
      </c>
      <c r="D442" s="1" t="s">
        <v>2820</v>
      </c>
      <c r="E442" s="4">
        <f>IF(D442="Não",0,1)</f>
      </c>
      <c r="F442" s="5"/>
      <c r="G442" s="5"/>
      <c r="H442" s="1" t="s">
        <v>2817</v>
      </c>
      <c r="I442" s="18"/>
      <c r="J442" s="5"/>
    </row>
    <row x14ac:dyDescent="0.25" r="443" customHeight="1" ht="18.75">
      <c r="A443" s="4">
        <v>21171669308</v>
      </c>
      <c r="B443" s="1" t="s">
        <v>3615</v>
      </c>
      <c r="C443" s="1" t="s">
        <v>1002</v>
      </c>
      <c r="D443" s="1" t="s">
        <v>2820</v>
      </c>
      <c r="E443" s="4">
        <f>IF(D443="Não",0,1)</f>
      </c>
      <c r="F443" s="1" t="s">
        <v>3616</v>
      </c>
      <c r="G443" s="5"/>
      <c r="H443" s="1" t="s">
        <v>2817</v>
      </c>
      <c r="I443" s="2" t="s">
        <v>3617</v>
      </c>
      <c r="J443" s="5"/>
    </row>
    <row x14ac:dyDescent="0.25" r="444" customHeight="1" ht="18.75">
      <c r="A444" s="4">
        <v>21156912910</v>
      </c>
      <c r="B444" s="1" t="s">
        <v>3618</v>
      </c>
      <c r="C444" s="1" t="s">
        <v>846</v>
      </c>
      <c r="D444" s="1" t="s">
        <v>2816</v>
      </c>
      <c r="E444" s="4">
        <f>IF(D444="Não",0,1)</f>
      </c>
      <c r="F444" s="1" t="s">
        <v>3619</v>
      </c>
      <c r="G444" s="5"/>
      <c r="H444" s="1" t="s">
        <v>2817</v>
      </c>
      <c r="I444" s="4">
        <v>3496727052</v>
      </c>
      <c r="J444" s="5"/>
    </row>
    <row x14ac:dyDescent="0.25" r="445" customHeight="1" ht="18.75">
      <c r="A445" s="4">
        <v>21152094108</v>
      </c>
      <c r="B445" s="1" t="s">
        <v>3620</v>
      </c>
      <c r="C445" s="1" t="s">
        <v>1400</v>
      </c>
      <c r="D445" s="1" t="s">
        <v>2820</v>
      </c>
      <c r="E445" s="4">
        <f>IF(D445="Não",0,1)</f>
      </c>
      <c r="F445" s="1" t="s">
        <v>3621</v>
      </c>
      <c r="G445" s="5"/>
      <c r="H445" s="1" t="s">
        <v>2817</v>
      </c>
      <c r="I445" s="2" t="s">
        <v>3622</v>
      </c>
      <c r="J445" s="5"/>
    </row>
    <row x14ac:dyDescent="0.25" r="446" customHeight="1" ht="18.75">
      <c r="A446" s="4">
        <v>21146274422</v>
      </c>
      <c r="B446" s="1" t="s">
        <v>3623</v>
      </c>
      <c r="C446" s="1" t="s">
        <v>1477</v>
      </c>
      <c r="D446" s="1" t="s">
        <v>2820</v>
      </c>
      <c r="E446" s="4">
        <f>IF(D446="Não",0,1)</f>
      </c>
      <c r="F446" s="1" t="s">
        <v>3624</v>
      </c>
      <c r="G446" s="5"/>
      <c r="H446" s="1" t="s">
        <v>2900</v>
      </c>
      <c r="I446" s="2" t="s">
        <v>3625</v>
      </c>
      <c r="J446" s="5"/>
    </row>
    <row x14ac:dyDescent="0.25" r="447" customHeight="1" ht="18.75">
      <c r="A447" s="4">
        <v>21139387780</v>
      </c>
      <c r="B447" s="1" t="s">
        <v>3626</v>
      </c>
      <c r="C447" s="1" t="s">
        <v>986</v>
      </c>
      <c r="D447" s="1" t="s">
        <v>2820</v>
      </c>
      <c r="E447" s="4">
        <f>IF(D447="Não",0,1)</f>
      </c>
      <c r="F447" s="1" t="s">
        <v>3627</v>
      </c>
      <c r="G447" s="5"/>
      <c r="H447" s="1" t="s">
        <v>2900</v>
      </c>
      <c r="I447" s="4">
        <v>3152717217</v>
      </c>
      <c r="J447" s="5"/>
    </row>
    <row x14ac:dyDescent="0.25" r="448" customHeight="1" ht="18.75">
      <c r="A448" s="4">
        <v>21138470568</v>
      </c>
      <c r="B448" s="1" t="s">
        <v>3628</v>
      </c>
      <c r="C448" s="1" t="s">
        <v>1054</v>
      </c>
      <c r="D448" s="1" t="s">
        <v>2820</v>
      </c>
      <c r="E448" s="4">
        <f>IF(D448="Não",0,1)</f>
      </c>
      <c r="F448" s="1" t="s">
        <v>3629</v>
      </c>
      <c r="G448" s="5"/>
      <c r="H448" s="1" t="s">
        <v>2817</v>
      </c>
      <c r="I448" s="4">
        <v>3125220679</v>
      </c>
      <c r="J448" s="5"/>
    </row>
    <row x14ac:dyDescent="0.25" r="449" customHeight="1" ht="18.75">
      <c r="A449" s="4">
        <v>21137218206</v>
      </c>
      <c r="B449" s="1" t="s">
        <v>3630</v>
      </c>
      <c r="C449" s="1" t="s">
        <v>994</v>
      </c>
      <c r="D449" s="1" t="s">
        <v>2820</v>
      </c>
      <c r="E449" s="4">
        <f>IF(D449="Não",0,1)</f>
      </c>
      <c r="F449" s="5"/>
      <c r="G449" s="5"/>
      <c r="H449" s="1" t="s">
        <v>2817</v>
      </c>
      <c r="I449" s="18"/>
      <c r="J449" s="5"/>
    </row>
    <row x14ac:dyDescent="0.25" r="450" customHeight="1" ht="18.75">
      <c r="A450" s="4">
        <v>21135105856</v>
      </c>
      <c r="B450" s="1" t="s">
        <v>3631</v>
      </c>
      <c r="C450" s="1" t="s">
        <v>507</v>
      </c>
      <c r="D450" s="1" t="s">
        <v>2816</v>
      </c>
      <c r="E450" s="4">
        <f>IF(D450="Não",0,1)</f>
      </c>
      <c r="F450" s="1" t="s">
        <v>3632</v>
      </c>
      <c r="G450" s="5"/>
      <c r="H450" s="1" t="s">
        <v>2817</v>
      </c>
      <c r="I450" s="2" t="s">
        <v>3633</v>
      </c>
      <c r="J450" s="5"/>
    </row>
    <row x14ac:dyDescent="0.25" r="451" customHeight="1" ht="18.75">
      <c r="A451" s="4">
        <v>21130954763</v>
      </c>
      <c r="B451" s="1" t="s">
        <v>3634</v>
      </c>
      <c r="C451" s="1" t="s">
        <v>680</v>
      </c>
      <c r="D451" s="1" t="s">
        <v>2820</v>
      </c>
      <c r="E451" s="4">
        <f>IF(D451="Não",0,1)</f>
      </c>
      <c r="F451" s="1" t="s">
        <v>3635</v>
      </c>
      <c r="G451" s="5"/>
      <c r="H451" s="1" t="s">
        <v>2817</v>
      </c>
      <c r="I451" s="4">
        <v>3105172295</v>
      </c>
      <c r="J451" s="5"/>
    </row>
    <row x14ac:dyDescent="0.25" r="452" customHeight="1" ht="18.75">
      <c r="A452" s="4">
        <v>21131133230</v>
      </c>
      <c r="B452" s="1" t="s">
        <v>3636</v>
      </c>
      <c r="C452" s="1" t="s">
        <v>615</v>
      </c>
      <c r="D452" s="1" t="s">
        <v>2820</v>
      </c>
      <c r="E452" s="4">
        <f>IF(D452="Não",0,1)</f>
      </c>
      <c r="F452" s="1" t="s">
        <v>3637</v>
      </c>
      <c r="G452" s="5"/>
      <c r="H452" s="1" t="s">
        <v>2817</v>
      </c>
      <c r="I452" s="4">
        <v>3865124199</v>
      </c>
      <c r="J452" s="5"/>
    </row>
    <row x14ac:dyDescent="0.25" r="453" customHeight="1" ht="18.75">
      <c r="A453" s="4">
        <v>21129295257</v>
      </c>
      <c r="B453" s="1" t="s">
        <v>3638</v>
      </c>
      <c r="C453" s="1" t="s">
        <v>1511</v>
      </c>
      <c r="D453" s="1" t="s">
        <v>2820</v>
      </c>
      <c r="E453" s="4">
        <f>IF(D453="Não",0,1)</f>
      </c>
      <c r="F453" s="1" t="s">
        <v>3639</v>
      </c>
      <c r="G453" s="5"/>
      <c r="H453" s="1" t="s">
        <v>3104</v>
      </c>
      <c r="I453" s="2" t="s">
        <v>3640</v>
      </c>
      <c r="J453" s="5"/>
    </row>
    <row x14ac:dyDescent="0.25" r="454" customHeight="1" ht="18.75">
      <c r="A454" s="4">
        <v>21093893522</v>
      </c>
      <c r="B454" s="1" t="s">
        <v>3641</v>
      </c>
      <c r="C454" s="1" t="s">
        <v>834</v>
      </c>
      <c r="D454" s="1" t="s">
        <v>2820</v>
      </c>
      <c r="E454" s="4">
        <f>IF(D454="Não",0,1)</f>
      </c>
      <c r="F454" s="1" t="s">
        <v>3642</v>
      </c>
      <c r="G454" s="5"/>
      <c r="H454" s="1" t="s">
        <v>2817</v>
      </c>
      <c r="I454" s="2" t="s">
        <v>3643</v>
      </c>
      <c r="J454" s="5"/>
    </row>
    <row x14ac:dyDescent="0.25" r="455" customHeight="1" ht="18.75">
      <c r="A455" s="4">
        <v>21077109422</v>
      </c>
      <c r="B455" s="1" t="s">
        <v>3644</v>
      </c>
      <c r="C455" s="1" t="s">
        <v>949</v>
      </c>
      <c r="D455" s="1" t="s">
        <v>2820</v>
      </c>
      <c r="E455" s="4">
        <f>IF(D455="Não",0,1)</f>
      </c>
      <c r="F455" s="1" t="s">
        <v>3645</v>
      </c>
      <c r="G455" s="5"/>
      <c r="H455" s="1" t="s">
        <v>2900</v>
      </c>
      <c r="I455" s="2" t="s">
        <v>3646</v>
      </c>
      <c r="J455" s="5"/>
    </row>
    <row x14ac:dyDescent="0.25" r="456" customHeight="1" ht="18.75">
      <c r="A456" s="4">
        <v>21074938722</v>
      </c>
      <c r="B456" s="1" t="s">
        <v>3647</v>
      </c>
      <c r="C456" s="1" t="s">
        <v>845</v>
      </c>
      <c r="D456" s="1" t="s">
        <v>2820</v>
      </c>
      <c r="E456" s="4">
        <f>IF(D456="Não",0,1)</f>
      </c>
      <c r="F456" s="1" t="s">
        <v>3648</v>
      </c>
      <c r="G456" s="5"/>
      <c r="H456" s="1" t="s">
        <v>2817</v>
      </c>
      <c r="I456" s="2" t="s">
        <v>3649</v>
      </c>
      <c r="J456" s="5"/>
    </row>
    <row x14ac:dyDescent="0.25" r="457" customHeight="1" ht="18.75">
      <c r="A457" s="4">
        <v>21250322070</v>
      </c>
      <c r="B457" s="1" t="s">
        <v>3650</v>
      </c>
      <c r="C457" s="1" t="s">
        <v>1656</v>
      </c>
      <c r="D457" s="1" t="s">
        <v>2820</v>
      </c>
      <c r="E457" s="4">
        <f>IF(D457="Não",0,1)</f>
      </c>
      <c r="F457" s="1" t="s">
        <v>3651</v>
      </c>
      <c r="G457" s="5"/>
      <c r="H457" s="1" t="s">
        <v>2817</v>
      </c>
      <c r="I457" s="2" t="s">
        <v>3652</v>
      </c>
      <c r="J457" s="5"/>
    </row>
    <row x14ac:dyDescent="0.25" r="458" customHeight="1" ht="18.75">
      <c r="A458" s="4">
        <v>21071399979</v>
      </c>
      <c r="B458" s="1" t="s">
        <v>3653</v>
      </c>
      <c r="C458" s="1" t="s">
        <v>578</v>
      </c>
      <c r="D458" s="1" t="s">
        <v>2820</v>
      </c>
      <c r="E458" s="4">
        <f>IF(D458="Não",0,1)</f>
      </c>
      <c r="F458" s="1" t="s">
        <v>3654</v>
      </c>
      <c r="G458" s="5"/>
      <c r="H458" s="1" t="s">
        <v>2817</v>
      </c>
      <c r="I458" s="2" t="s">
        <v>3655</v>
      </c>
      <c r="J458" s="5"/>
    </row>
    <row x14ac:dyDescent="0.25" r="459" customHeight="1" ht="18.75">
      <c r="A459" s="4">
        <v>21071412863</v>
      </c>
      <c r="B459" s="1" t="s">
        <v>3656</v>
      </c>
      <c r="C459" s="1" t="s">
        <v>1211</v>
      </c>
      <c r="D459" s="1" t="s">
        <v>2820</v>
      </c>
      <c r="E459" s="4">
        <f>IF(D459="Não",0,1)</f>
      </c>
      <c r="F459" s="1" t="s">
        <v>3657</v>
      </c>
      <c r="G459" s="5"/>
      <c r="H459" s="1" t="s">
        <v>2817</v>
      </c>
      <c r="I459" s="4">
        <v>3483403276</v>
      </c>
      <c r="J459" s="5"/>
    </row>
    <row x14ac:dyDescent="0.25" r="460" customHeight="1" ht="18.75">
      <c r="A460" s="4">
        <v>21071431559</v>
      </c>
      <c r="B460" s="1" t="s">
        <v>3658</v>
      </c>
      <c r="C460" s="1" t="s">
        <v>436</v>
      </c>
      <c r="D460" s="1" t="s">
        <v>2820</v>
      </c>
      <c r="E460" s="4">
        <f>IF(D460="Não",0,1)</f>
      </c>
      <c r="F460" s="1" t="s">
        <v>3659</v>
      </c>
      <c r="G460" s="5"/>
      <c r="H460" s="1" t="s">
        <v>2817</v>
      </c>
      <c r="I460" s="2" t="s">
        <v>3660</v>
      </c>
      <c r="J460" s="5"/>
    </row>
    <row x14ac:dyDescent="0.25" r="461" customHeight="1" ht="18.75">
      <c r="A461" s="4">
        <v>21071272887</v>
      </c>
      <c r="B461" s="1" t="s">
        <v>3661</v>
      </c>
      <c r="C461" s="1" t="s">
        <v>957</v>
      </c>
      <c r="D461" s="1" t="s">
        <v>2820</v>
      </c>
      <c r="E461" s="4">
        <f>IF(D461="Não",0,1)</f>
      </c>
      <c r="F461" s="1" t="s">
        <v>3662</v>
      </c>
      <c r="G461" s="5"/>
      <c r="H461" s="1" t="s">
        <v>2817</v>
      </c>
      <c r="I461" s="2" t="s">
        <v>3663</v>
      </c>
      <c r="J461" s="5"/>
    </row>
    <row x14ac:dyDescent="0.25" r="462" customHeight="1" ht="18.75">
      <c r="A462" s="4">
        <v>21061567104</v>
      </c>
      <c r="B462" s="1" t="s">
        <v>3664</v>
      </c>
      <c r="C462" s="1" t="s">
        <v>1050</v>
      </c>
      <c r="D462" s="1" t="s">
        <v>2820</v>
      </c>
      <c r="E462" s="4">
        <f>IF(D462="Não",0,1)</f>
      </c>
      <c r="F462" s="5"/>
      <c r="G462" s="5"/>
      <c r="H462" s="1" t="s">
        <v>2817</v>
      </c>
      <c r="I462" s="18"/>
      <c r="J462" s="5"/>
    </row>
    <row x14ac:dyDescent="0.25" r="463" customHeight="1" ht="18.75">
      <c r="A463" s="4">
        <v>21057305654</v>
      </c>
      <c r="B463" s="1" t="s">
        <v>3665</v>
      </c>
      <c r="C463" s="1" t="s">
        <v>521</v>
      </c>
      <c r="D463" s="1" t="s">
        <v>2820</v>
      </c>
      <c r="E463" s="4">
        <f>IF(D463="Não",0,1)</f>
      </c>
      <c r="F463" s="1" t="s">
        <v>3666</v>
      </c>
      <c r="G463" s="5"/>
      <c r="H463" s="1" t="s">
        <v>2817</v>
      </c>
      <c r="I463" s="4">
        <v>3151496514</v>
      </c>
      <c r="J463" s="5"/>
    </row>
    <row x14ac:dyDescent="0.25" r="464" customHeight="1" ht="18.75">
      <c r="A464" s="4">
        <v>21057208426</v>
      </c>
      <c r="B464" s="1" t="s">
        <v>3667</v>
      </c>
      <c r="C464" s="1" t="s">
        <v>674</v>
      </c>
      <c r="D464" s="1" t="s">
        <v>2820</v>
      </c>
      <c r="E464" s="4">
        <f>IF(D464="Não",0,1)</f>
      </c>
      <c r="F464" s="5"/>
      <c r="G464" s="5"/>
      <c r="H464" s="1" t="s">
        <v>2817</v>
      </c>
      <c r="I464" s="18"/>
      <c r="J464" s="5"/>
    </row>
    <row x14ac:dyDescent="0.25" r="465" customHeight="1" ht="18.75">
      <c r="A465" s="4">
        <v>21068230930</v>
      </c>
      <c r="B465" s="1" t="s">
        <v>3668</v>
      </c>
      <c r="C465" s="1" t="s">
        <v>1324</v>
      </c>
      <c r="D465" s="1" t="s">
        <v>2820</v>
      </c>
      <c r="E465" s="4">
        <f>IF(D465="Não",0,1)</f>
      </c>
      <c r="F465" s="1" t="s">
        <v>3669</v>
      </c>
      <c r="G465" s="5"/>
      <c r="H465" s="1" t="s">
        <v>3104</v>
      </c>
      <c r="I465" s="2" t="s">
        <v>3670</v>
      </c>
      <c r="J465" s="5"/>
    </row>
    <row x14ac:dyDescent="0.25" r="466" customHeight="1" ht="18.75">
      <c r="A466" s="4">
        <v>21053935670</v>
      </c>
      <c r="B466" s="1" t="s">
        <v>3671</v>
      </c>
      <c r="C466" s="1" t="s">
        <v>379</v>
      </c>
      <c r="D466" s="1" t="s">
        <v>2820</v>
      </c>
      <c r="E466" s="4">
        <f>IF(D466="Não",0,1)</f>
      </c>
      <c r="F466" s="1" t="s">
        <v>3672</v>
      </c>
      <c r="G466" s="5"/>
      <c r="H466" s="1" t="s">
        <v>2900</v>
      </c>
      <c r="I466" s="2" t="s">
        <v>3673</v>
      </c>
      <c r="J466" s="5"/>
    </row>
    <row x14ac:dyDescent="0.25" r="467" customHeight="1" ht="18.75">
      <c r="A467" s="4">
        <v>21053709863</v>
      </c>
      <c r="B467" s="1" t="s">
        <v>3674</v>
      </c>
      <c r="C467" s="1" t="s">
        <v>1190</v>
      </c>
      <c r="D467" s="1" t="s">
        <v>2820</v>
      </c>
      <c r="E467" s="4">
        <f>IF(D467="Não",0,1)</f>
      </c>
      <c r="F467" s="1" t="s">
        <v>3675</v>
      </c>
      <c r="G467" s="5"/>
      <c r="H467" s="1" t="s">
        <v>2817</v>
      </c>
      <c r="I467" s="4">
        <v>3847083040</v>
      </c>
      <c r="J467" s="5"/>
    </row>
    <row x14ac:dyDescent="0.25" r="468" customHeight="1" ht="18.75">
      <c r="A468" s="4">
        <v>21051763537</v>
      </c>
      <c r="B468" s="1" t="s">
        <v>3676</v>
      </c>
      <c r="C468" s="1" t="s">
        <v>1545</v>
      </c>
      <c r="D468" s="1" t="s">
        <v>2820</v>
      </c>
      <c r="E468" s="4">
        <f>IF(D468="Não",0,1)</f>
      </c>
      <c r="F468" s="1" t="s">
        <v>3677</v>
      </c>
      <c r="G468" s="5"/>
      <c r="H468" s="1" t="s">
        <v>2817</v>
      </c>
      <c r="I468" s="4">
        <v>3479851541</v>
      </c>
      <c r="J468" s="5"/>
    </row>
    <row x14ac:dyDescent="0.25" r="469" customHeight="1" ht="18.75">
      <c r="A469" s="4">
        <v>21049667485</v>
      </c>
      <c r="B469" s="1" t="s">
        <v>3678</v>
      </c>
      <c r="C469" s="1" t="s">
        <v>1449</v>
      </c>
      <c r="D469" s="1" t="s">
        <v>2820</v>
      </c>
      <c r="E469" s="4">
        <f>IF(D469="Não",0,1)</f>
      </c>
      <c r="F469" s="1" t="s">
        <v>3679</v>
      </c>
      <c r="G469" s="5"/>
      <c r="H469" s="1" t="s">
        <v>2817</v>
      </c>
      <c r="I469" s="4">
        <v>15712030812</v>
      </c>
      <c r="J469" s="5"/>
    </row>
    <row x14ac:dyDescent="0.25" r="470" customHeight="1" ht="18.75">
      <c r="A470" s="4">
        <v>21048128559</v>
      </c>
      <c r="B470" s="1" t="s">
        <v>3680</v>
      </c>
      <c r="C470" s="1" t="s">
        <v>1117</v>
      </c>
      <c r="D470" s="1" t="s">
        <v>2820</v>
      </c>
      <c r="E470" s="4">
        <f>IF(D470="Não",0,1)</f>
      </c>
      <c r="F470" s="1" t="s">
        <v>3681</v>
      </c>
      <c r="G470" s="5"/>
      <c r="H470" s="1" t="s">
        <v>2817</v>
      </c>
      <c r="I470" s="2" t="s">
        <v>3682</v>
      </c>
      <c r="J470" s="5"/>
    </row>
    <row x14ac:dyDescent="0.25" r="471" customHeight="1" ht="18.75">
      <c r="A471" s="4">
        <v>21048040580</v>
      </c>
      <c r="B471" s="1" t="s">
        <v>3683</v>
      </c>
      <c r="C471" s="1" t="s">
        <v>3684</v>
      </c>
      <c r="D471" s="1" t="s">
        <v>2820</v>
      </c>
      <c r="E471" s="4">
        <f>IF(D471="Não",0,1)</f>
      </c>
      <c r="F471" s="1" t="s">
        <v>3685</v>
      </c>
      <c r="G471" s="5"/>
      <c r="H471" s="1" t="s">
        <v>2817</v>
      </c>
      <c r="I471" s="2" t="s">
        <v>3686</v>
      </c>
      <c r="J471" s="5"/>
    </row>
    <row x14ac:dyDescent="0.25" r="472" customHeight="1" ht="18.75">
      <c r="A472" s="4">
        <v>21006047245</v>
      </c>
      <c r="B472" s="1" t="s">
        <v>3687</v>
      </c>
      <c r="C472" s="1" t="s">
        <v>437</v>
      </c>
      <c r="D472" s="1" t="s">
        <v>2820</v>
      </c>
      <c r="E472" s="4">
        <f>IF(D472="Não",0,1)</f>
      </c>
      <c r="F472" s="1" t="s">
        <v>3688</v>
      </c>
      <c r="G472" s="5"/>
      <c r="H472" s="1" t="s">
        <v>3104</v>
      </c>
      <c r="I472" s="2" t="s">
        <v>3689</v>
      </c>
      <c r="J472" s="5"/>
    </row>
    <row x14ac:dyDescent="0.25" r="473" customHeight="1" ht="18.75">
      <c r="A473" s="4">
        <v>21002403877</v>
      </c>
      <c r="B473" s="1" t="s">
        <v>3690</v>
      </c>
      <c r="C473" s="1" t="s">
        <v>982</v>
      </c>
      <c r="D473" s="1" t="s">
        <v>2820</v>
      </c>
      <c r="E473" s="4">
        <f>IF(D473="Não",0,1)</f>
      </c>
      <c r="F473" s="5"/>
      <c r="G473" s="5"/>
      <c r="H473" s="1" t="s">
        <v>2817</v>
      </c>
      <c r="I473" s="18"/>
      <c r="J473" s="5"/>
    </row>
    <row x14ac:dyDescent="0.25" r="474" customHeight="1" ht="18.75">
      <c r="A474" s="4">
        <v>21002166632</v>
      </c>
      <c r="B474" s="1" t="s">
        <v>3691</v>
      </c>
      <c r="C474" s="1" t="s">
        <v>1220</v>
      </c>
      <c r="D474" s="1" t="s">
        <v>2820</v>
      </c>
      <c r="E474" s="4">
        <f>IF(D474="Não",0,1)</f>
      </c>
      <c r="F474" s="5"/>
      <c r="G474" s="5"/>
      <c r="H474" s="1" t="s">
        <v>2817</v>
      </c>
      <c r="I474" s="18"/>
      <c r="J474" s="5"/>
    </row>
    <row x14ac:dyDescent="0.25" r="475" customHeight="1" ht="18.75">
      <c r="A475" s="4">
        <v>20998159654</v>
      </c>
      <c r="B475" s="1" t="s">
        <v>3692</v>
      </c>
      <c r="C475" s="1" t="s">
        <v>498</v>
      </c>
      <c r="D475" s="1" t="s">
        <v>2820</v>
      </c>
      <c r="E475" s="4">
        <f>IF(D475="Não",0,1)</f>
      </c>
      <c r="F475" s="5"/>
      <c r="G475" s="5"/>
      <c r="H475" s="1" t="s">
        <v>2817</v>
      </c>
      <c r="I475" s="18"/>
      <c r="J475" s="5"/>
    </row>
    <row x14ac:dyDescent="0.25" r="476" customHeight="1" ht="18.75">
      <c r="A476" s="4">
        <v>20996137737</v>
      </c>
      <c r="B476" s="1" t="s">
        <v>3693</v>
      </c>
      <c r="C476" s="1" t="s">
        <v>3694</v>
      </c>
      <c r="D476" s="1" t="s">
        <v>2820</v>
      </c>
      <c r="E476" s="4">
        <f>IF(D476="Não",0,1)</f>
      </c>
      <c r="F476" s="1" t="s">
        <v>3695</v>
      </c>
      <c r="G476" s="5"/>
      <c r="H476" s="1" t="s">
        <v>2817</v>
      </c>
      <c r="I476" s="4">
        <v>3160015699</v>
      </c>
      <c r="J476" s="5"/>
    </row>
    <row x14ac:dyDescent="0.25" r="477" customHeight="1" ht="18.75">
      <c r="A477" s="4">
        <v>20997162091</v>
      </c>
      <c r="B477" s="1" t="s">
        <v>2766</v>
      </c>
      <c r="C477" s="1" t="s">
        <v>1232</v>
      </c>
      <c r="D477" s="1" t="s">
        <v>2820</v>
      </c>
      <c r="E477" s="4">
        <f>IF(D477="Não",0,1)</f>
      </c>
      <c r="F477" s="1" t="s">
        <v>3696</v>
      </c>
      <c r="G477" s="5"/>
      <c r="H477" s="1" t="s">
        <v>2900</v>
      </c>
      <c r="I477" s="2" t="s">
        <v>3697</v>
      </c>
      <c r="J477" s="5"/>
    </row>
    <row x14ac:dyDescent="0.25" r="478" customHeight="1" ht="18.75">
      <c r="A478" s="4">
        <v>20980343916</v>
      </c>
      <c r="B478" s="1" t="s">
        <v>3698</v>
      </c>
      <c r="C478" s="1" t="s">
        <v>3699</v>
      </c>
      <c r="D478" s="1" t="s">
        <v>2820</v>
      </c>
      <c r="E478" s="4">
        <f>IF(D478="Não",0,1)</f>
      </c>
      <c r="F478" s="1" t="s">
        <v>3700</v>
      </c>
      <c r="G478" s="5"/>
      <c r="H478" s="1" t="s">
        <v>2900</v>
      </c>
      <c r="I478" s="2" t="s">
        <v>3701</v>
      </c>
      <c r="J478" s="5"/>
    </row>
    <row x14ac:dyDescent="0.25" r="479" customHeight="1" ht="18.75">
      <c r="A479" s="4">
        <v>20979881567</v>
      </c>
      <c r="B479" s="1" t="s">
        <v>3702</v>
      </c>
      <c r="C479" s="1" t="s">
        <v>1611</v>
      </c>
      <c r="D479" s="1" t="s">
        <v>2820</v>
      </c>
      <c r="E479" s="4">
        <f>IF(D479="Não",0,1)</f>
      </c>
      <c r="F479" s="1" t="s">
        <v>3703</v>
      </c>
      <c r="G479" s="5"/>
      <c r="H479" s="1" t="s">
        <v>2900</v>
      </c>
      <c r="I479" s="4">
        <v>3917066832</v>
      </c>
      <c r="J479" s="5"/>
    </row>
    <row x14ac:dyDescent="0.25" r="480" customHeight="1" ht="18.75">
      <c r="A480" s="4">
        <v>20979364198</v>
      </c>
      <c r="B480" s="1" t="s">
        <v>3704</v>
      </c>
      <c r="C480" s="1" t="s">
        <v>1666</v>
      </c>
      <c r="D480" s="1" t="s">
        <v>2820</v>
      </c>
      <c r="E480" s="4">
        <f>IF(D480="Não",0,1)</f>
      </c>
      <c r="F480" s="5"/>
      <c r="G480" s="5"/>
      <c r="H480" s="1" t="s">
        <v>2817</v>
      </c>
      <c r="I480" s="18"/>
      <c r="J480" s="5"/>
    </row>
    <row x14ac:dyDescent="0.25" r="481" customHeight="1" ht="18.75">
      <c r="A481" s="4">
        <v>20977702712</v>
      </c>
      <c r="B481" s="1" t="s">
        <v>3705</v>
      </c>
      <c r="C481" s="1" t="s">
        <v>988</v>
      </c>
      <c r="D481" s="1" t="s">
        <v>2820</v>
      </c>
      <c r="E481" s="4">
        <f>IF(D481="Não",0,1)</f>
      </c>
      <c r="F481" s="5"/>
      <c r="G481" s="5"/>
      <c r="H481" s="1" t="s">
        <v>2817</v>
      </c>
      <c r="I481" s="18"/>
      <c r="J481" s="5"/>
    </row>
    <row x14ac:dyDescent="0.25" r="482" customHeight="1" ht="18.75">
      <c r="A482" s="4">
        <v>21530886984</v>
      </c>
      <c r="B482" s="1" t="s">
        <v>3706</v>
      </c>
      <c r="C482" s="1" t="s">
        <v>923</v>
      </c>
      <c r="D482" s="1" t="s">
        <v>2820</v>
      </c>
      <c r="E482" s="4">
        <f>IF(D482="Não",0,1)</f>
      </c>
      <c r="F482" s="5"/>
      <c r="G482" s="5"/>
      <c r="H482" s="1" t="s">
        <v>2817</v>
      </c>
      <c r="I482" s="18"/>
      <c r="J482" s="5"/>
    </row>
    <row x14ac:dyDescent="0.25" r="483" customHeight="1" ht="18.75">
      <c r="A483" s="4">
        <v>20976288322</v>
      </c>
      <c r="B483" s="1" t="s">
        <v>3707</v>
      </c>
      <c r="C483" s="1" t="s">
        <v>765</v>
      </c>
      <c r="D483" s="1" t="s">
        <v>2820</v>
      </c>
      <c r="E483" s="4">
        <f>IF(D483="Não",0,1)</f>
      </c>
      <c r="F483" s="1" t="s">
        <v>3708</v>
      </c>
      <c r="G483" s="5"/>
      <c r="H483" s="1" t="s">
        <v>2817</v>
      </c>
      <c r="I483" s="4">
        <v>3128447022</v>
      </c>
      <c r="J483" s="5"/>
    </row>
    <row x14ac:dyDescent="0.25" r="484" customHeight="1" ht="18.75">
      <c r="A484" s="4">
        <v>20974322318</v>
      </c>
      <c r="B484" s="1" t="s">
        <v>3709</v>
      </c>
      <c r="C484" s="1" t="s">
        <v>697</v>
      </c>
      <c r="D484" s="1" t="s">
        <v>2820</v>
      </c>
      <c r="E484" s="4">
        <f>IF(D484="Não",0,1)</f>
      </c>
      <c r="F484" s="1" t="s">
        <v>3710</v>
      </c>
      <c r="G484" s="5"/>
      <c r="H484" s="1" t="s">
        <v>2817</v>
      </c>
      <c r="I484" s="2" t="s">
        <v>3711</v>
      </c>
      <c r="J484" s="5"/>
    </row>
    <row x14ac:dyDescent="0.25" r="485" customHeight="1" ht="18.75">
      <c r="A485" s="4">
        <v>20959907104</v>
      </c>
      <c r="B485" s="1" t="s">
        <v>3712</v>
      </c>
      <c r="C485" s="1" t="s">
        <v>1203</v>
      </c>
      <c r="D485" s="1" t="s">
        <v>2820</v>
      </c>
      <c r="E485" s="4">
        <f>IF(D485="Não",0,1)</f>
      </c>
      <c r="F485" s="5"/>
      <c r="G485" s="5"/>
      <c r="H485" s="1" t="s">
        <v>2817</v>
      </c>
      <c r="I485" s="18"/>
      <c r="J485" s="5"/>
    </row>
    <row x14ac:dyDescent="0.25" r="486" customHeight="1" ht="18.75">
      <c r="A486" s="4">
        <v>20974329958</v>
      </c>
      <c r="B486" s="1" t="s">
        <v>3713</v>
      </c>
      <c r="C486" s="1" t="s">
        <v>996</v>
      </c>
      <c r="D486" s="1" t="s">
        <v>2820</v>
      </c>
      <c r="E486" s="4">
        <f>IF(D486="Não",0,1)</f>
      </c>
      <c r="F486" s="1" t="s">
        <v>3714</v>
      </c>
      <c r="G486" s="5"/>
      <c r="H486" s="1" t="s">
        <v>3715</v>
      </c>
      <c r="I486" s="2" t="s">
        <v>3716</v>
      </c>
      <c r="J486" s="5"/>
    </row>
    <row x14ac:dyDescent="0.25" r="487" customHeight="1" ht="18.75">
      <c r="A487" s="4">
        <v>20909376382</v>
      </c>
      <c r="B487" s="1" t="s">
        <v>3717</v>
      </c>
      <c r="C487" s="1" t="s">
        <v>1129</v>
      </c>
      <c r="D487" s="1" t="s">
        <v>2820</v>
      </c>
      <c r="E487" s="4">
        <f>IF(D487="Não",0,1)</f>
      </c>
      <c r="F487" s="1" t="s">
        <v>3718</v>
      </c>
      <c r="G487" s="5"/>
      <c r="H487" s="1" t="s">
        <v>2817</v>
      </c>
      <c r="I487" s="2" t="s">
        <v>3719</v>
      </c>
      <c r="J487" s="5"/>
    </row>
    <row x14ac:dyDescent="0.25" r="488" customHeight="1" ht="18.75">
      <c r="A488" s="4">
        <v>20908285615</v>
      </c>
      <c r="B488" s="1" t="s">
        <v>3720</v>
      </c>
      <c r="C488" s="1" t="s">
        <v>1344</v>
      </c>
      <c r="D488" s="1" t="s">
        <v>2820</v>
      </c>
      <c r="E488" s="4">
        <f>IF(D488="Não",0,1)</f>
      </c>
      <c r="F488" s="1" t="s">
        <v>3721</v>
      </c>
      <c r="G488" s="5"/>
      <c r="H488" s="1" t="s">
        <v>2817</v>
      </c>
      <c r="I488" s="2" t="s">
        <v>3722</v>
      </c>
      <c r="J488" s="5"/>
    </row>
    <row x14ac:dyDescent="0.25" r="489" customHeight="1" ht="18.75">
      <c r="A489" s="4">
        <v>20906377388</v>
      </c>
      <c r="B489" s="1" t="s">
        <v>3723</v>
      </c>
      <c r="C489" s="1" t="s">
        <v>890</v>
      </c>
      <c r="D489" s="1" t="s">
        <v>2820</v>
      </c>
      <c r="E489" s="4">
        <f>IF(D489="Não",0,1)</f>
      </c>
      <c r="F489" s="1" t="s">
        <v>3724</v>
      </c>
      <c r="G489" s="5"/>
      <c r="H489" s="1" t="s">
        <v>2900</v>
      </c>
      <c r="I489" s="2" t="s">
        <v>3725</v>
      </c>
      <c r="J489" s="5"/>
    </row>
    <row x14ac:dyDescent="0.25" r="490" customHeight="1" ht="18.75">
      <c r="A490" s="4">
        <v>20905507746</v>
      </c>
      <c r="B490" s="1" t="s">
        <v>3726</v>
      </c>
      <c r="C490" s="1" t="s">
        <v>909</v>
      </c>
      <c r="D490" s="1" t="s">
        <v>2820</v>
      </c>
      <c r="E490" s="4">
        <f>IF(D490="Não",0,1)</f>
      </c>
      <c r="F490" s="1" t="s">
        <v>3727</v>
      </c>
      <c r="G490" s="5"/>
      <c r="H490" s="1" t="s">
        <v>3104</v>
      </c>
      <c r="I490" s="2" t="s">
        <v>3728</v>
      </c>
      <c r="J490" s="5"/>
    </row>
    <row x14ac:dyDescent="0.25" r="491" customHeight="1" ht="18.75">
      <c r="A491" s="4">
        <v>20905448273</v>
      </c>
      <c r="B491" s="1" t="s">
        <v>3729</v>
      </c>
      <c r="C491" s="1" t="s">
        <v>1191</v>
      </c>
      <c r="D491" s="1" t="s">
        <v>2820</v>
      </c>
      <c r="E491" s="4">
        <f>IF(D491="Não",0,1)</f>
      </c>
      <c r="F491" s="1" t="s">
        <v>3730</v>
      </c>
      <c r="G491" s="5"/>
      <c r="H491" s="1" t="s">
        <v>2900</v>
      </c>
      <c r="I491" s="2" t="s">
        <v>3731</v>
      </c>
      <c r="J491" s="5"/>
    </row>
    <row x14ac:dyDescent="0.25" r="492" customHeight="1" ht="18.75">
      <c r="A492" s="4">
        <v>20903860108</v>
      </c>
      <c r="B492" s="1" t="s">
        <v>3732</v>
      </c>
      <c r="C492" s="1" t="s">
        <v>1270</v>
      </c>
      <c r="D492" s="1" t="s">
        <v>2820</v>
      </c>
      <c r="E492" s="4">
        <f>IF(D492="Não",0,1)</f>
      </c>
      <c r="F492" s="1" t="s">
        <v>3733</v>
      </c>
      <c r="G492" s="5"/>
      <c r="H492" s="1" t="s">
        <v>2817</v>
      </c>
      <c r="I492" s="4">
        <v>3091849847</v>
      </c>
      <c r="J492" s="5"/>
    </row>
    <row x14ac:dyDescent="0.25" r="493" customHeight="1" ht="18.75">
      <c r="A493" s="4">
        <v>20903619506</v>
      </c>
      <c r="B493" s="1" t="s">
        <v>3734</v>
      </c>
      <c r="C493" s="1" t="s">
        <v>1565</v>
      </c>
      <c r="D493" s="1" t="s">
        <v>2820</v>
      </c>
      <c r="E493" s="4">
        <f>IF(D493="Não",0,1)</f>
      </c>
      <c r="F493" s="1" t="s">
        <v>3735</v>
      </c>
      <c r="G493" s="5"/>
      <c r="H493" s="1" t="s">
        <v>2817</v>
      </c>
      <c r="I493" s="2" t="s">
        <v>3736</v>
      </c>
      <c r="J493" s="5"/>
    </row>
    <row x14ac:dyDescent="0.25" r="494" customHeight="1" ht="18.75">
      <c r="A494" s="4">
        <v>20902895429</v>
      </c>
      <c r="B494" s="1" t="s">
        <v>3737</v>
      </c>
      <c r="C494" s="1" t="s">
        <v>440</v>
      </c>
      <c r="D494" s="1" t="s">
        <v>2820</v>
      </c>
      <c r="E494" s="4">
        <f>IF(D494="Não",0,1)</f>
      </c>
      <c r="F494" s="5"/>
      <c r="G494" s="5"/>
      <c r="H494" s="1" t="s">
        <v>2817</v>
      </c>
      <c r="I494" s="18"/>
      <c r="J494" s="5"/>
    </row>
    <row x14ac:dyDescent="0.25" r="495" customHeight="1" ht="18.75">
      <c r="A495" s="4">
        <v>20902300342</v>
      </c>
      <c r="B495" s="1" t="s">
        <v>3738</v>
      </c>
      <c r="C495" s="1" t="s">
        <v>694</v>
      </c>
      <c r="D495" s="1" t="s">
        <v>2820</v>
      </c>
      <c r="E495" s="4">
        <f>IF(D495="Não",0,1)</f>
      </c>
      <c r="F495" s="1" t="s">
        <v>3739</v>
      </c>
      <c r="G495" s="5"/>
      <c r="H495" s="1" t="s">
        <v>2817</v>
      </c>
      <c r="I495" s="4">
        <v>3517604265</v>
      </c>
      <c r="J495" s="5"/>
    </row>
    <row x14ac:dyDescent="0.25" r="496" customHeight="1" ht="18.75">
      <c r="A496" s="4">
        <v>20902214526</v>
      </c>
      <c r="B496" s="1" t="s">
        <v>3740</v>
      </c>
      <c r="C496" s="1" t="s">
        <v>1027</v>
      </c>
      <c r="D496" s="1" t="s">
        <v>2820</v>
      </c>
      <c r="E496" s="4">
        <f>IF(D496="Não",0,1)</f>
      </c>
      <c r="F496" s="1" t="s">
        <v>3741</v>
      </c>
      <c r="G496" s="5"/>
      <c r="H496" s="1" t="s">
        <v>2900</v>
      </c>
      <c r="I496" s="2" t="s">
        <v>3742</v>
      </c>
      <c r="J496" s="5"/>
    </row>
    <row x14ac:dyDescent="0.25" r="497" customHeight="1" ht="18.75">
      <c r="A497" s="4">
        <v>20893546904</v>
      </c>
      <c r="B497" s="1" t="s">
        <v>3743</v>
      </c>
      <c r="C497" s="1" t="s">
        <v>1152</v>
      </c>
      <c r="D497" s="1" t="s">
        <v>2816</v>
      </c>
      <c r="E497" s="4">
        <f>IF(D497="Não",0,1)</f>
      </c>
      <c r="F497" s="5"/>
      <c r="G497" s="5"/>
      <c r="H497" s="1" t="s">
        <v>2817</v>
      </c>
      <c r="I497" s="18"/>
      <c r="J497" s="5"/>
    </row>
    <row x14ac:dyDescent="0.25" r="498" customHeight="1" ht="18.75">
      <c r="A498" s="4">
        <v>20893906689</v>
      </c>
      <c r="B498" s="1" t="s">
        <v>3744</v>
      </c>
      <c r="C498" s="1" t="s">
        <v>523</v>
      </c>
      <c r="D498" s="1" t="s">
        <v>2820</v>
      </c>
      <c r="E498" s="4">
        <f>IF(D498="Não",0,1)</f>
      </c>
      <c r="F498" s="1" t="s">
        <v>3745</v>
      </c>
      <c r="G498" s="5"/>
      <c r="H498" s="1" t="s">
        <v>2900</v>
      </c>
      <c r="I498" s="2" t="s">
        <v>3746</v>
      </c>
      <c r="J498" s="5"/>
    </row>
    <row x14ac:dyDescent="0.25" r="499" customHeight="1" ht="18.75">
      <c r="A499" s="4">
        <v>20877579863</v>
      </c>
      <c r="B499" s="1" t="s">
        <v>3747</v>
      </c>
      <c r="C499" s="1" t="s">
        <v>1489</v>
      </c>
      <c r="D499" s="1" t="s">
        <v>2820</v>
      </c>
      <c r="E499" s="4">
        <f>IF(D499="Não",0,1)</f>
      </c>
      <c r="F499" s="5"/>
      <c r="G499" s="5"/>
      <c r="H499" s="1" t="s">
        <v>2817</v>
      </c>
      <c r="I499" s="18"/>
      <c r="J499" s="5"/>
    </row>
    <row x14ac:dyDescent="0.25" r="500" customHeight="1" ht="18.75">
      <c r="A500" s="4">
        <v>20876196946</v>
      </c>
      <c r="B500" s="1" t="s">
        <v>3748</v>
      </c>
      <c r="C500" s="1" t="s">
        <v>527</v>
      </c>
      <c r="D500" s="1" t="s">
        <v>2820</v>
      </c>
      <c r="E500" s="4">
        <f>IF(D500="Não",0,1)</f>
      </c>
      <c r="F500" s="1" t="s">
        <v>3749</v>
      </c>
      <c r="G500" s="5"/>
      <c r="H500" s="1" t="s">
        <v>2817</v>
      </c>
      <c r="I500" s="2" t="s">
        <v>3750</v>
      </c>
      <c r="J500" s="5"/>
    </row>
    <row x14ac:dyDescent="0.25" r="501" customHeight="1" ht="18.75">
      <c r="A501" s="4">
        <v>20874993927</v>
      </c>
      <c r="B501" s="1" t="s">
        <v>3751</v>
      </c>
      <c r="C501" s="1" t="s">
        <v>1011</v>
      </c>
      <c r="D501" s="1" t="s">
        <v>2820</v>
      </c>
      <c r="E501" s="4">
        <f>IF(D501="Não",0,1)</f>
      </c>
      <c r="F501" s="5"/>
      <c r="G501" s="5"/>
      <c r="H501" s="1" t="s">
        <v>2817</v>
      </c>
      <c r="I501" s="18"/>
      <c r="J501" s="5"/>
    </row>
    <row x14ac:dyDescent="0.25" r="502" customHeight="1" ht="18.75">
      <c r="A502" s="4">
        <v>21466864976</v>
      </c>
      <c r="B502" s="1" t="s">
        <v>3752</v>
      </c>
      <c r="C502" s="1" t="s">
        <v>869</v>
      </c>
      <c r="D502" s="1" t="s">
        <v>2820</v>
      </c>
      <c r="E502" s="4">
        <f>IF(D502="Não",0,1)</f>
      </c>
      <c r="F502" s="1" t="s">
        <v>3753</v>
      </c>
      <c r="G502" s="5"/>
      <c r="H502" s="1" t="s">
        <v>2817</v>
      </c>
      <c r="I502" s="2" t="s">
        <v>3754</v>
      </c>
      <c r="J502" s="5"/>
    </row>
    <row x14ac:dyDescent="0.25" r="503" customHeight="1" ht="18.75">
      <c r="A503" s="4">
        <v>20864402452</v>
      </c>
      <c r="B503" s="1" t="s">
        <v>3755</v>
      </c>
      <c r="C503" s="1" t="s">
        <v>882</v>
      </c>
      <c r="D503" s="1" t="s">
        <v>2820</v>
      </c>
      <c r="E503" s="4">
        <f>IF(D503="Não",0,1)</f>
      </c>
      <c r="F503" s="1" t="s">
        <v>3756</v>
      </c>
      <c r="G503" s="5"/>
      <c r="H503" s="1" t="s">
        <v>2817</v>
      </c>
      <c r="I503" s="2" t="s">
        <v>3757</v>
      </c>
      <c r="J503" s="5"/>
    </row>
    <row x14ac:dyDescent="0.25" r="504" customHeight="1" ht="18.75">
      <c r="A504" s="4">
        <v>20902037341</v>
      </c>
      <c r="B504" s="1" t="s">
        <v>3758</v>
      </c>
      <c r="C504" s="1" t="s">
        <v>870</v>
      </c>
      <c r="D504" s="1" t="s">
        <v>2820</v>
      </c>
      <c r="E504" s="4">
        <f>IF(D504="Não",0,1)</f>
      </c>
      <c r="F504" s="1" t="s">
        <v>3759</v>
      </c>
      <c r="G504" s="5"/>
      <c r="H504" s="1" t="s">
        <v>2900</v>
      </c>
      <c r="I504" s="2" t="s">
        <v>3760</v>
      </c>
      <c r="J504" s="5"/>
    </row>
    <row x14ac:dyDescent="0.25" r="505" customHeight="1" ht="18.75">
      <c r="A505" s="4">
        <v>20861314900</v>
      </c>
      <c r="B505" s="1" t="s">
        <v>3761</v>
      </c>
      <c r="C505" s="1" t="s">
        <v>1049</v>
      </c>
      <c r="D505" s="1" t="s">
        <v>2820</v>
      </c>
      <c r="E505" s="4">
        <f>IF(D505="Não",0,1)</f>
      </c>
      <c r="F505" s="5"/>
      <c r="G505" s="5"/>
      <c r="H505" s="1" t="s">
        <v>2817</v>
      </c>
      <c r="I505" s="18"/>
      <c r="J505" s="5"/>
    </row>
    <row x14ac:dyDescent="0.25" r="506" customHeight="1" ht="18.75">
      <c r="A506" s="4">
        <v>20858824367</v>
      </c>
      <c r="B506" s="1" t="s">
        <v>3762</v>
      </c>
      <c r="C506" s="1" t="s">
        <v>1289</v>
      </c>
      <c r="D506" s="1" t="s">
        <v>2820</v>
      </c>
      <c r="E506" s="4">
        <f>IF(D506="Não",0,1)</f>
      </c>
      <c r="F506" s="1" t="s">
        <v>3763</v>
      </c>
      <c r="G506" s="5"/>
      <c r="H506" s="1" t="s">
        <v>2900</v>
      </c>
      <c r="I506" s="2" t="s">
        <v>3764</v>
      </c>
      <c r="J506" s="5"/>
    </row>
    <row x14ac:dyDescent="0.25" r="507" customHeight="1" ht="18.75">
      <c r="A507" s="4">
        <v>20842599534</v>
      </c>
      <c r="B507" s="1" t="s">
        <v>3765</v>
      </c>
      <c r="C507" s="1" t="s">
        <v>1112</v>
      </c>
      <c r="D507" s="1" t="s">
        <v>2820</v>
      </c>
      <c r="E507" s="4">
        <f>IF(D507="Não",0,1)</f>
      </c>
      <c r="F507" s="5"/>
      <c r="G507" s="5"/>
      <c r="H507" s="1" t="s">
        <v>2817</v>
      </c>
      <c r="I507" s="18"/>
      <c r="J507" s="5"/>
    </row>
    <row x14ac:dyDescent="0.25" r="508" customHeight="1" ht="18.75">
      <c r="A508" s="4">
        <v>20843814408</v>
      </c>
      <c r="B508" s="1" t="s">
        <v>3766</v>
      </c>
      <c r="C508" s="1" t="s">
        <v>1298</v>
      </c>
      <c r="D508" s="1" t="s">
        <v>2820</v>
      </c>
      <c r="E508" s="4">
        <f>IF(D508="Não",0,1)</f>
      </c>
      <c r="F508" s="5"/>
      <c r="G508" s="5"/>
      <c r="H508" s="1" t="s">
        <v>2817</v>
      </c>
      <c r="I508" s="18"/>
      <c r="J508" s="5"/>
    </row>
    <row x14ac:dyDescent="0.25" r="509" customHeight="1" ht="18.75">
      <c r="A509" s="4">
        <v>20837326865</v>
      </c>
      <c r="B509" s="1" t="s">
        <v>3767</v>
      </c>
      <c r="C509" s="1" t="s">
        <v>941</v>
      </c>
      <c r="D509" s="1" t="s">
        <v>2820</v>
      </c>
      <c r="E509" s="4">
        <f>IF(D509="Não",0,1)</f>
      </c>
      <c r="F509" s="1" t="s">
        <v>3768</v>
      </c>
      <c r="G509" s="5"/>
      <c r="H509" s="1" t="s">
        <v>2817</v>
      </c>
      <c r="I509" s="4">
        <v>3990562868</v>
      </c>
      <c r="J509" s="5"/>
    </row>
    <row x14ac:dyDescent="0.25" r="510" customHeight="1" ht="18.75">
      <c r="A510" s="4">
        <v>20822837002</v>
      </c>
      <c r="B510" s="1" t="s">
        <v>3769</v>
      </c>
      <c r="C510" s="1" t="s">
        <v>1217</v>
      </c>
      <c r="D510" s="1" t="s">
        <v>2820</v>
      </c>
      <c r="E510" s="4">
        <f>IF(D510="Não",0,1)</f>
      </c>
      <c r="F510" s="1" t="s">
        <v>3770</v>
      </c>
      <c r="G510" s="5"/>
      <c r="H510" s="1" t="s">
        <v>2900</v>
      </c>
      <c r="I510" s="2" t="s">
        <v>3771</v>
      </c>
      <c r="J510" s="5"/>
    </row>
    <row x14ac:dyDescent="0.25" r="511" customHeight="1" ht="18.75">
      <c r="A511" s="4">
        <v>20822616504</v>
      </c>
      <c r="B511" s="1" t="s">
        <v>3772</v>
      </c>
      <c r="C511" s="1" t="s">
        <v>633</v>
      </c>
      <c r="D511" s="1" t="s">
        <v>2820</v>
      </c>
      <c r="E511" s="4">
        <f>IF(D511="Não",0,1)</f>
      </c>
      <c r="F511" s="5"/>
      <c r="G511" s="5"/>
      <c r="H511" s="1" t="s">
        <v>2817</v>
      </c>
      <c r="I511" s="18"/>
      <c r="J511" s="5"/>
    </row>
    <row x14ac:dyDescent="0.25" r="512" customHeight="1" ht="18.75">
      <c r="A512" s="4">
        <v>20820449416</v>
      </c>
      <c r="B512" s="1" t="s">
        <v>3773</v>
      </c>
      <c r="C512" s="1" t="s">
        <v>1031</v>
      </c>
      <c r="D512" s="1" t="s">
        <v>2820</v>
      </c>
      <c r="E512" s="4">
        <f>IF(D512="Não",0,1)</f>
      </c>
      <c r="F512" s="1" t="s">
        <v>3774</v>
      </c>
      <c r="G512" s="5"/>
      <c r="H512" s="1" t="s">
        <v>2817</v>
      </c>
      <c r="I512" s="2" t="s">
        <v>3775</v>
      </c>
      <c r="J512" s="5"/>
    </row>
    <row x14ac:dyDescent="0.25" r="513" customHeight="1" ht="18.75">
      <c r="A513" s="4">
        <v>20820937057</v>
      </c>
      <c r="B513" s="1" t="s">
        <v>3776</v>
      </c>
      <c r="C513" s="1" t="s">
        <v>611</v>
      </c>
      <c r="D513" s="1" t="s">
        <v>2820</v>
      </c>
      <c r="E513" s="4">
        <f>IF(D513="Não",0,1)</f>
      </c>
      <c r="F513" s="5"/>
      <c r="G513" s="5"/>
      <c r="H513" s="1" t="s">
        <v>2817</v>
      </c>
      <c r="I513" s="18"/>
      <c r="J513" s="5"/>
    </row>
    <row x14ac:dyDescent="0.25" r="514" customHeight="1" ht="18.75">
      <c r="A514" s="4">
        <v>20816611091</v>
      </c>
      <c r="B514" s="1" t="s">
        <v>3777</v>
      </c>
      <c r="C514" s="1" t="s">
        <v>781</v>
      </c>
      <c r="D514" s="1" t="s">
        <v>2820</v>
      </c>
      <c r="E514" s="4">
        <f>IF(D514="Não",0,1)</f>
      </c>
      <c r="F514" s="1" t="s">
        <v>3778</v>
      </c>
      <c r="G514" s="5"/>
      <c r="H514" s="1" t="s">
        <v>2817</v>
      </c>
      <c r="I514" s="4">
        <v>3851105343</v>
      </c>
      <c r="J514" s="5"/>
    </row>
    <row x14ac:dyDescent="0.25" r="515" customHeight="1" ht="18.75">
      <c r="A515" s="4">
        <v>20816824600</v>
      </c>
      <c r="B515" s="1" t="s">
        <v>3779</v>
      </c>
      <c r="C515" s="1" t="s">
        <v>1456</v>
      </c>
      <c r="D515" s="1" t="s">
        <v>2820</v>
      </c>
      <c r="E515" s="4">
        <f>IF(D515="Não",0,1)</f>
      </c>
      <c r="F515" s="5"/>
      <c r="G515" s="5"/>
      <c r="H515" s="1" t="s">
        <v>2817</v>
      </c>
      <c r="I515" s="18"/>
      <c r="J515" s="5"/>
    </row>
    <row x14ac:dyDescent="0.25" r="516" customHeight="1" ht="18.75">
      <c r="A516" s="4">
        <v>20815500891</v>
      </c>
      <c r="B516" s="1" t="s">
        <v>3780</v>
      </c>
      <c r="C516" s="1" t="s">
        <v>589</v>
      </c>
      <c r="D516" s="1" t="s">
        <v>2820</v>
      </c>
      <c r="E516" s="4">
        <f>IF(D516="Não",0,1)</f>
      </c>
      <c r="F516" s="1" t="s">
        <v>3781</v>
      </c>
      <c r="G516" s="5"/>
      <c r="H516" s="1" t="s">
        <v>2900</v>
      </c>
      <c r="I516" s="2" t="s">
        <v>3782</v>
      </c>
      <c r="J516" s="5"/>
    </row>
    <row x14ac:dyDescent="0.25" r="517" customHeight="1" ht="18.75">
      <c r="A517" s="4">
        <v>20801965941</v>
      </c>
      <c r="B517" s="1" t="s">
        <v>3783</v>
      </c>
      <c r="C517" s="1" t="s">
        <v>946</v>
      </c>
      <c r="D517" s="1" t="s">
        <v>2820</v>
      </c>
      <c r="E517" s="4">
        <f>IF(D517="Não",0,1)</f>
      </c>
      <c r="F517" s="1" t="s">
        <v>3784</v>
      </c>
      <c r="G517" s="5"/>
      <c r="H517" s="1" t="s">
        <v>3715</v>
      </c>
      <c r="I517" s="2" t="s">
        <v>3785</v>
      </c>
      <c r="J517" s="5"/>
    </row>
    <row x14ac:dyDescent="0.25" r="518" customHeight="1" ht="18.75">
      <c r="A518" s="4">
        <v>20800422775</v>
      </c>
      <c r="B518" s="1" t="s">
        <v>3786</v>
      </c>
      <c r="C518" s="1" t="s">
        <v>1150</v>
      </c>
      <c r="D518" s="1" t="s">
        <v>2820</v>
      </c>
      <c r="E518" s="4">
        <f>IF(D518="Não",0,1)</f>
      </c>
      <c r="F518" s="5"/>
      <c r="G518" s="5"/>
      <c r="H518" s="1" t="s">
        <v>2817</v>
      </c>
      <c r="I518" s="18"/>
      <c r="J518" s="5"/>
    </row>
    <row x14ac:dyDescent="0.25" r="519" customHeight="1" ht="18.75">
      <c r="A519" s="4">
        <v>20836220827</v>
      </c>
      <c r="B519" s="1" t="s">
        <v>3787</v>
      </c>
      <c r="C519" s="1" t="s">
        <v>735</v>
      </c>
      <c r="D519" s="1" t="s">
        <v>2820</v>
      </c>
      <c r="E519" s="4">
        <f>IF(D519="Não",0,1)</f>
      </c>
      <c r="F519" s="1" t="s">
        <v>3788</v>
      </c>
      <c r="G519" s="5"/>
      <c r="H519" s="1" t="s">
        <v>2817</v>
      </c>
      <c r="I519" s="2" t="s">
        <v>3789</v>
      </c>
      <c r="J519" s="5"/>
    </row>
    <row x14ac:dyDescent="0.25" r="520" customHeight="1" ht="18.75">
      <c r="A520" s="4">
        <v>20781104525</v>
      </c>
      <c r="B520" s="1" t="s">
        <v>3790</v>
      </c>
      <c r="C520" s="1" t="s">
        <v>538</v>
      </c>
      <c r="D520" s="1" t="s">
        <v>2820</v>
      </c>
      <c r="E520" s="4">
        <f>IF(D520="Não",0,1)</f>
      </c>
      <c r="F520" s="5"/>
      <c r="G520" s="5"/>
      <c r="H520" s="1" t="s">
        <v>2817</v>
      </c>
      <c r="I520" s="18"/>
      <c r="J520" s="5"/>
    </row>
    <row x14ac:dyDescent="0.25" r="521" customHeight="1" ht="18.75">
      <c r="A521" s="4">
        <v>20775640952</v>
      </c>
      <c r="B521" s="1" t="s">
        <v>3791</v>
      </c>
      <c r="C521" s="1" t="s">
        <v>532</v>
      </c>
      <c r="D521" s="1" t="s">
        <v>2820</v>
      </c>
      <c r="E521" s="4">
        <f>IF(D521="Não",0,1)</f>
      </c>
      <c r="F521" s="5"/>
      <c r="G521" s="5"/>
      <c r="H521" s="1" t="s">
        <v>2817</v>
      </c>
      <c r="I521" s="18"/>
      <c r="J521" s="5"/>
    </row>
    <row x14ac:dyDescent="0.25" r="522" customHeight="1" ht="18.75">
      <c r="A522" s="4">
        <v>20717299762</v>
      </c>
      <c r="B522" s="1" t="s">
        <v>3792</v>
      </c>
      <c r="C522" s="1" t="s">
        <v>641</v>
      </c>
      <c r="D522" s="1" t="s">
        <v>2820</v>
      </c>
      <c r="E522" s="4">
        <f>IF(D522="Não",0,1)</f>
      </c>
      <c r="F522" s="1" t="s">
        <v>3793</v>
      </c>
      <c r="G522" s="5"/>
      <c r="H522" s="1" t="s">
        <v>2817</v>
      </c>
      <c r="I522" s="4">
        <v>3098004740</v>
      </c>
      <c r="J522" s="5"/>
    </row>
    <row x14ac:dyDescent="0.25" r="523" customHeight="1" ht="18.75">
      <c r="A523" s="4">
        <v>20715204662</v>
      </c>
      <c r="B523" s="1" t="s">
        <v>3794</v>
      </c>
      <c r="C523" s="1" t="s">
        <v>609</v>
      </c>
      <c r="D523" s="1" t="s">
        <v>2820</v>
      </c>
      <c r="E523" s="4">
        <f>IF(D523="Não",0,1)</f>
      </c>
      <c r="F523" s="1" t="s">
        <v>3795</v>
      </c>
      <c r="G523" s="5"/>
      <c r="H523" s="1" t="s">
        <v>2817</v>
      </c>
      <c r="I523" s="2" t="s">
        <v>3796</v>
      </c>
      <c r="J523" s="5"/>
    </row>
    <row x14ac:dyDescent="0.25" r="524" customHeight="1" ht="18.75">
      <c r="A524" s="4">
        <v>20713884732</v>
      </c>
      <c r="B524" s="1" t="s">
        <v>3797</v>
      </c>
      <c r="C524" s="1" t="s">
        <v>748</v>
      </c>
      <c r="D524" s="1" t="s">
        <v>2820</v>
      </c>
      <c r="E524" s="4">
        <f>IF(D524="Não",0,1)</f>
      </c>
      <c r="F524" s="1" t="s">
        <v>3798</v>
      </c>
      <c r="G524" s="5"/>
      <c r="H524" s="1" t="s">
        <v>2900</v>
      </c>
      <c r="I524" s="2" t="s">
        <v>3799</v>
      </c>
      <c r="J524" s="5"/>
    </row>
    <row x14ac:dyDescent="0.25" r="525" customHeight="1" ht="18.75">
      <c r="A525" s="4">
        <v>20711564384</v>
      </c>
      <c r="B525" s="1" t="s">
        <v>3800</v>
      </c>
      <c r="C525" s="1" t="s">
        <v>693</v>
      </c>
      <c r="D525" s="1" t="s">
        <v>2820</v>
      </c>
      <c r="E525" s="4">
        <f>IF(D525="Não",0,1)</f>
      </c>
      <c r="F525" s="1" t="s">
        <v>3801</v>
      </c>
      <c r="G525" s="5"/>
      <c r="H525" s="1" t="s">
        <v>2817</v>
      </c>
      <c r="I525" s="2" t="s">
        <v>3802</v>
      </c>
      <c r="J525" s="5"/>
    </row>
    <row x14ac:dyDescent="0.25" r="526" customHeight="1" ht="18.75">
      <c r="A526" s="4">
        <v>20690623035</v>
      </c>
      <c r="B526" s="1" t="s">
        <v>3803</v>
      </c>
      <c r="C526" s="1" t="s">
        <v>3804</v>
      </c>
      <c r="D526" s="1" t="s">
        <v>2820</v>
      </c>
      <c r="E526" s="4">
        <f>IF(D526="Não",0,1)</f>
      </c>
      <c r="F526" s="5"/>
      <c r="G526" s="5"/>
      <c r="H526" s="1" t="s">
        <v>2817</v>
      </c>
      <c r="I526" s="18"/>
      <c r="J526" s="5"/>
    </row>
    <row x14ac:dyDescent="0.25" r="527" customHeight="1" ht="18.75">
      <c r="A527" s="4">
        <v>20690031208</v>
      </c>
      <c r="B527" s="1" t="s">
        <v>3805</v>
      </c>
      <c r="C527" s="1" t="s">
        <v>999</v>
      </c>
      <c r="D527" s="1" t="s">
        <v>2820</v>
      </c>
      <c r="E527" s="4">
        <f>IF(D527="Não",0,1)</f>
      </c>
      <c r="F527" s="1" t="s">
        <v>2673</v>
      </c>
      <c r="G527" s="5"/>
      <c r="H527" s="1" t="s">
        <v>2900</v>
      </c>
      <c r="I527" s="4">
        <v>3082075026</v>
      </c>
      <c r="J527" s="5"/>
    </row>
    <row x14ac:dyDescent="0.25" r="528" customHeight="1" ht="18.75">
      <c r="A528" s="4">
        <v>20672679324</v>
      </c>
      <c r="B528" s="1" t="s">
        <v>3806</v>
      </c>
      <c r="C528" s="1" t="s">
        <v>387</v>
      </c>
      <c r="D528" s="1" t="s">
        <v>2820</v>
      </c>
      <c r="E528" s="4">
        <f>IF(D528="Não",0,1)</f>
      </c>
      <c r="F528" s="5"/>
      <c r="G528" s="5"/>
      <c r="H528" s="1" t="s">
        <v>2817</v>
      </c>
      <c r="I528" s="18"/>
      <c r="J528" s="5"/>
    </row>
    <row x14ac:dyDescent="0.25" r="529" customHeight="1" ht="18.75">
      <c r="A529" s="4">
        <v>20669806899</v>
      </c>
      <c r="B529" s="1" t="s">
        <v>3807</v>
      </c>
      <c r="C529" s="1" t="s">
        <v>566</v>
      </c>
      <c r="D529" s="1" t="s">
        <v>2820</v>
      </c>
      <c r="E529" s="4">
        <f>IF(D529="Não",0,1)</f>
      </c>
      <c r="F529" s="1" t="s">
        <v>3808</v>
      </c>
      <c r="G529" s="5"/>
      <c r="H529" s="1" t="s">
        <v>3194</v>
      </c>
      <c r="I529" s="2" t="s">
        <v>3809</v>
      </c>
      <c r="J529" s="5"/>
    </row>
    <row x14ac:dyDescent="0.25" r="530" customHeight="1" ht="18.75">
      <c r="A530" s="4">
        <v>20669098318</v>
      </c>
      <c r="B530" s="1" t="s">
        <v>3810</v>
      </c>
      <c r="C530" s="1" t="s">
        <v>1278</v>
      </c>
      <c r="D530" s="1" t="s">
        <v>2820</v>
      </c>
      <c r="E530" s="4">
        <f>IF(D530="Não",0,1)</f>
      </c>
      <c r="F530" s="5"/>
      <c r="G530" s="5"/>
      <c r="H530" s="1" t="s">
        <v>2817</v>
      </c>
      <c r="I530" s="18"/>
      <c r="J530" s="5"/>
    </row>
    <row x14ac:dyDescent="0.25" r="531" customHeight="1" ht="18.75">
      <c r="A531" s="4">
        <v>20663204455</v>
      </c>
      <c r="B531" s="1" t="s">
        <v>3811</v>
      </c>
      <c r="C531" s="1" t="s">
        <v>1159</v>
      </c>
      <c r="D531" s="1" t="s">
        <v>2820</v>
      </c>
      <c r="E531" s="4">
        <f>IF(D531="Não",0,1)</f>
      </c>
      <c r="F531" s="1" t="s">
        <v>3812</v>
      </c>
      <c r="G531" s="5"/>
      <c r="H531" s="1" t="s">
        <v>2817</v>
      </c>
      <c r="I531" s="4">
        <v>2981398440</v>
      </c>
      <c r="J531" s="5"/>
    </row>
    <row x14ac:dyDescent="0.25" r="532" customHeight="1" ht="18.75">
      <c r="A532" s="4">
        <v>20662087785</v>
      </c>
      <c r="B532" s="1" t="s">
        <v>3813</v>
      </c>
      <c r="C532" s="1" t="s">
        <v>1480</v>
      </c>
      <c r="D532" s="1" t="s">
        <v>2820</v>
      </c>
      <c r="E532" s="4">
        <f>IF(D532="Não",0,1)</f>
      </c>
      <c r="F532" s="1" t="s">
        <v>3814</v>
      </c>
      <c r="G532" s="5"/>
      <c r="H532" s="1" t="s">
        <v>2817</v>
      </c>
      <c r="I532" s="4">
        <v>15736673923</v>
      </c>
      <c r="J532" s="5"/>
    </row>
    <row x14ac:dyDescent="0.25" r="533" customHeight="1" ht="18.75">
      <c r="A533" s="4">
        <v>20661871506</v>
      </c>
      <c r="B533" s="1" t="s">
        <v>3815</v>
      </c>
      <c r="C533" s="1" t="s">
        <v>618</v>
      </c>
      <c r="D533" s="1" t="s">
        <v>2820</v>
      </c>
      <c r="E533" s="4">
        <f>IF(D533="Não",0,1)</f>
      </c>
      <c r="F533" s="1" t="s">
        <v>3816</v>
      </c>
      <c r="G533" s="5"/>
      <c r="H533" s="1" t="s">
        <v>3194</v>
      </c>
      <c r="I533" s="2" t="s">
        <v>3817</v>
      </c>
      <c r="J533" s="5"/>
    </row>
    <row x14ac:dyDescent="0.25" r="534" customHeight="1" ht="18.75">
      <c r="A534" s="4">
        <v>20661964555</v>
      </c>
      <c r="B534" s="1" t="s">
        <v>3818</v>
      </c>
      <c r="C534" s="1" t="s">
        <v>699</v>
      </c>
      <c r="D534" s="1" t="s">
        <v>2820</v>
      </c>
      <c r="E534" s="4">
        <f>IF(D534="Não",0,1)</f>
      </c>
      <c r="F534" s="1" t="s">
        <v>3819</v>
      </c>
      <c r="G534" s="5"/>
      <c r="H534" s="1" t="s">
        <v>2817</v>
      </c>
      <c r="I534" s="2" t="s">
        <v>3820</v>
      </c>
      <c r="J534" s="5"/>
    </row>
    <row x14ac:dyDescent="0.25" r="535" customHeight="1" ht="18.75">
      <c r="A535" s="4">
        <v>20658074778</v>
      </c>
      <c r="B535" s="1" t="s">
        <v>3821</v>
      </c>
      <c r="C535" s="1" t="s">
        <v>1254</v>
      </c>
      <c r="D535" s="1" t="s">
        <v>2820</v>
      </c>
      <c r="E535" s="4">
        <f>IF(D535="Não",0,1)</f>
      </c>
      <c r="F535" s="5"/>
      <c r="G535" s="5"/>
      <c r="H535" s="1" t="s">
        <v>2817</v>
      </c>
      <c r="I535" s="18"/>
      <c r="J535" s="5"/>
    </row>
    <row x14ac:dyDescent="0.25" r="536" customHeight="1" ht="18.75">
      <c r="A536" s="4">
        <v>20656528555</v>
      </c>
      <c r="B536" s="1" t="s">
        <v>3822</v>
      </c>
      <c r="C536" s="1" t="s">
        <v>931</v>
      </c>
      <c r="D536" s="1" t="s">
        <v>2820</v>
      </c>
      <c r="E536" s="4">
        <f>IF(D536="Não",0,1)</f>
      </c>
      <c r="F536" s="1" t="s">
        <v>2690</v>
      </c>
      <c r="G536" s="5"/>
      <c r="H536" s="1" t="s">
        <v>2900</v>
      </c>
      <c r="I536" s="4">
        <v>3152325299</v>
      </c>
      <c r="J536" s="5"/>
    </row>
    <row x14ac:dyDescent="0.25" r="537" customHeight="1" ht="18.75">
      <c r="A537" s="4">
        <v>20639973479</v>
      </c>
      <c r="B537" s="1" t="s">
        <v>3823</v>
      </c>
      <c r="C537" s="1" t="s">
        <v>1372</v>
      </c>
      <c r="D537" s="1" t="s">
        <v>2820</v>
      </c>
      <c r="E537" s="4">
        <f>IF(D537="Não",0,1)</f>
      </c>
      <c r="F537" s="1" t="s">
        <v>3824</v>
      </c>
      <c r="G537" s="5"/>
      <c r="H537" s="1" t="s">
        <v>2817</v>
      </c>
      <c r="I537" s="4">
        <v>2972766996</v>
      </c>
      <c r="J537" s="5"/>
    </row>
    <row x14ac:dyDescent="0.25" r="538" customHeight="1" ht="18.75">
      <c r="A538" s="4">
        <v>20639686502</v>
      </c>
      <c r="B538" s="1" t="s">
        <v>3825</v>
      </c>
      <c r="C538" s="1" t="s">
        <v>1259</v>
      </c>
      <c r="D538" s="1" t="s">
        <v>2820</v>
      </c>
      <c r="E538" s="4">
        <f>IF(D538="Não",0,1)</f>
      </c>
      <c r="F538" s="5"/>
      <c r="G538" s="5"/>
      <c r="H538" s="1" t="s">
        <v>2817</v>
      </c>
      <c r="I538" s="18"/>
      <c r="J538" s="5"/>
    </row>
    <row x14ac:dyDescent="0.25" r="539" customHeight="1" ht="18.75">
      <c r="A539" s="4">
        <v>20637576580</v>
      </c>
      <c r="B539" s="1" t="s">
        <v>3826</v>
      </c>
      <c r="C539" s="1" t="s">
        <v>805</v>
      </c>
      <c r="D539" s="1" t="s">
        <v>2820</v>
      </c>
      <c r="E539" s="4">
        <f>IF(D539="Não",0,1)</f>
      </c>
      <c r="F539" s="1" t="s">
        <v>3827</v>
      </c>
      <c r="G539" s="5"/>
      <c r="H539" s="1" t="s">
        <v>2900</v>
      </c>
      <c r="I539" s="2" t="s">
        <v>3828</v>
      </c>
      <c r="J539" s="5"/>
    </row>
    <row x14ac:dyDescent="0.25" r="540" customHeight="1" ht="18.75">
      <c r="A540" s="4">
        <v>20628976800</v>
      </c>
      <c r="B540" s="1" t="s">
        <v>3829</v>
      </c>
      <c r="C540" s="1" t="s">
        <v>347</v>
      </c>
      <c r="D540" s="1" t="s">
        <v>2820</v>
      </c>
      <c r="E540" s="4">
        <f>IF(D540="Não",0,1)</f>
      </c>
      <c r="F540" s="1" t="s">
        <v>3830</v>
      </c>
      <c r="G540" s="5"/>
      <c r="H540" s="1" t="s">
        <v>2900</v>
      </c>
      <c r="I540" s="2" t="s">
        <v>3831</v>
      </c>
      <c r="J540" s="5"/>
    </row>
    <row x14ac:dyDescent="0.25" r="541" customHeight="1" ht="18.75">
      <c r="A541" s="4">
        <v>20620057918</v>
      </c>
      <c r="B541" s="1" t="s">
        <v>3832</v>
      </c>
      <c r="C541" s="1" t="s">
        <v>3833</v>
      </c>
      <c r="D541" s="1" t="s">
        <v>2820</v>
      </c>
      <c r="E541" s="4">
        <f>IF(D541="Não",0,1)</f>
      </c>
      <c r="F541" s="5"/>
      <c r="G541" s="5"/>
      <c r="H541" s="1" t="s">
        <v>2817</v>
      </c>
      <c r="I541" s="18"/>
      <c r="J541" s="5"/>
    </row>
    <row x14ac:dyDescent="0.25" r="542" customHeight="1" ht="18.75">
      <c r="A542" s="4">
        <v>20609144085</v>
      </c>
      <c r="B542" s="1" t="s">
        <v>3834</v>
      </c>
      <c r="C542" s="1" t="s">
        <v>928</v>
      </c>
      <c r="D542" s="1" t="s">
        <v>2820</v>
      </c>
      <c r="E542" s="4">
        <f>IF(D542="Não",0,1)</f>
      </c>
      <c r="F542" s="1" t="s">
        <v>3835</v>
      </c>
      <c r="G542" s="5"/>
      <c r="H542" s="1" t="s">
        <v>3104</v>
      </c>
      <c r="I542" s="2" t="s">
        <v>3836</v>
      </c>
      <c r="J542" s="5"/>
    </row>
    <row x14ac:dyDescent="0.25" r="543" customHeight="1" ht="18.75">
      <c r="A543" s="4">
        <v>20606642814</v>
      </c>
      <c r="B543" s="1" t="s">
        <v>3837</v>
      </c>
      <c r="C543" s="1" t="s">
        <v>1113</v>
      </c>
      <c r="D543" s="1" t="s">
        <v>2820</v>
      </c>
      <c r="E543" s="4">
        <f>IF(D543="Não",0,1)</f>
      </c>
      <c r="F543" s="1" t="s">
        <v>3838</v>
      </c>
      <c r="G543" s="5"/>
      <c r="H543" s="1" t="s">
        <v>3839</v>
      </c>
      <c r="I543" s="2" t="s">
        <v>3840</v>
      </c>
      <c r="J543" s="5"/>
    </row>
    <row x14ac:dyDescent="0.25" r="544" customHeight="1" ht="18.75">
      <c r="A544" s="4">
        <v>20555058753</v>
      </c>
      <c r="B544" s="1" t="s">
        <v>3841</v>
      </c>
      <c r="C544" s="1" t="s">
        <v>636</v>
      </c>
      <c r="D544" s="1" t="s">
        <v>2820</v>
      </c>
      <c r="E544" s="4">
        <f>IF(D544="Não",0,1)</f>
      </c>
      <c r="F544" s="1" t="s">
        <v>3842</v>
      </c>
      <c r="G544" s="5"/>
      <c r="H544" s="1" t="s">
        <v>2817</v>
      </c>
      <c r="I544" s="4">
        <v>3517759907</v>
      </c>
      <c r="J544" s="5"/>
    </row>
    <row x14ac:dyDescent="0.25" r="545" customHeight="1" ht="18.75">
      <c r="A545" s="4">
        <v>20540448793</v>
      </c>
      <c r="B545" s="1" t="s">
        <v>3843</v>
      </c>
      <c r="C545" s="1" t="s">
        <v>1618</v>
      </c>
      <c r="D545" s="1" t="s">
        <v>2820</v>
      </c>
      <c r="E545" s="4">
        <f>IF(D545="Não",0,1)</f>
      </c>
      <c r="F545" s="1" t="s">
        <v>3844</v>
      </c>
      <c r="G545" s="5"/>
      <c r="H545" s="1" t="s">
        <v>2817</v>
      </c>
      <c r="I545" s="4">
        <v>3492776192</v>
      </c>
      <c r="J545" s="5"/>
    </row>
    <row x14ac:dyDescent="0.25" r="546" customHeight="1" ht="18.75">
      <c r="A546" s="4">
        <v>20539041160</v>
      </c>
      <c r="B546" s="1" t="s">
        <v>3845</v>
      </c>
      <c r="C546" s="1" t="s">
        <v>837</v>
      </c>
      <c r="D546" s="1" t="s">
        <v>2820</v>
      </c>
      <c r="E546" s="4">
        <f>IF(D546="Não",0,1)</f>
      </c>
      <c r="F546" s="5"/>
      <c r="G546" s="5"/>
      <c r="H546" s="1" t="s">
        <v>2817</v>
      </c>
      <c r="I546" s="18"/>
      <c r="J546" s="5"/>
    </row>
    <row x14ac:dyDescent="0.25" r="547" customHeight="1" ht="18.75">
      <c r="A547" s="4">
        <v>20532203292</v>
      </c>
      <c r="B547" s="1" t="s">
        <v>3846</v>
      </c>
      <c r="C547" s="1" t="s">
        <v>1199</v>
      </c>
      <c r="D547" s="1" t="s">
        <v>2820</v>
      </c>
      <c r="E547" s="4">
        <f>IF(D547="Não",0,1)</f>
      </c>
      <c r="F547" s="1" t="s">
        <v>3847</v>
      </c>
      <c r="G547" s="5"/>
      <c r="H547" s="1" t="s">
        <v>2817</v>
      </c>
      <c r="I547" s="2" t="s">
        <v>3848</v>
      </c>
      <c r="J547" s="5"/>
    </row>
    <row x14ac:dyDescent="0.25" r="548" customHeight="1" ht="18.75">
      <c r="A548" s="4">
        <v>20514525544</v>
      </c>
      <c r="B548" s="1" t="s">
        <v>3849</v>
      </c>
      <c r="C548" s="1" t="s">
        <v>1581</v>
      </c>
      <c r="D548" s="1" t="s">
        <v>2820</v>
      </c>
      <c r="E548" s="4">
        <f>IF(D548="Não",0,1)</f>
      </c>
      <c r="F548" s="1" t="s">
        <v>3850</v>
      </c>
      <c r="G548" s="5"/>
      <c r="H548" s="1" t="s">
        <v>2817</v>
      </c>
      <c r="I548" s="4">
        <v>3124824968</v>
      </c>
      <c r="J548" s="5"/>
    </row>
    <row x14ac:dyDescent="0.25" r="549" customHeight="1" ht="18.75">
      <c r="A549" s="4">
        <v>20512943383</v>
      </c>
      <c r="B549" s="1" t="s">
        <v>3851</v>
      </c>
      <c r="C549" s="1" t="s">
        <v>1021</v>
      </c>
      <c r="D549" s="1" t="s">
        <v>2820</v>
      </c>
      <c r="E549" s="4">
        <f>IF(D549="Não",0,1)</f>
      </c>
      <c r="F549" s="1" t="s">
        <v>3852</v>
      </c>
      <c r="G549" s="5"/>
      <c r="H549" s="1" t="s">
        <v>3194</v>
      </c>
      <c r="I549" s="2" t="s">
        <v>3853</v>
      </c>
      <c r="J549" s="5"/>
    </row>
    <row x14ac:dyDescent="0.25" r="550" customHeight="1" ht="18.75">
      <c r="A550" s="4">
        <v>20512425398</v>
      </c>
      <c r="B550" s="1" t="s">
        <v>3854</v>
      </c>
      <c r="C550" s="1" t="s">
        <v>1196</v>
      </c>
      <c r="D550" s="1" t="s">
        <v>2820</v>
      </c>
      <c r="E550" s="4">
        <f>IF(D550="Não",0,1)</f>
      </c>
      <c r="F550" s="1" t="s">
        <v>3855</v>
      </c>
      <c r="G550" s="5"/>
      <c r="H550" s="1" t="s">
        <v>2900</v>
      </c>
      <c r="I550" s="2" t="s">
        <v>3856</v>
      </c>
      <c r="J550" s="5"/>
    </row>
    <row x14ac:dyDescent="0.25" r="551" customHeight="1" ht="18.75">
      <c r="A551" s="4">
        <v>20496225658</v>
      </c>
      <c r="B551" s="1" t="s">
        <v>3857</v>
      </c>
      <c r="C551" s="1" t="s">
        <v>1451</v>
      </c>
      <c r="D551" s="1" t="s">
        <v>2820</v>
      </c>
      <c r="E551" s="4">
        <f>IF(D551="Não",0,1)</f>
      </c>
      <c r="F551" s="1" t="s">
        <v>3858</v>
      </c>
      <c r="G551" s="5"/>
      <c r="H551" s="1" t="s">
        <v>3104</v>
      </c>
      <c r="I551" s="2" t="s">
        <v>3859</v>
      </c>
      <c r="J551" s="5"/>
    </row>
    <row x14ac:dyDescent="0.25" r="552" customHeight="1" ht="18.75">
      <c r="A552" s="4">
        <v>20448007725</v>
      </c>
      <c r="B552" s="1" t="s">
        <v>3860</v>
      </c>
      <c r="C552" s="1" t="s">
        <v>1416</v>
      </c>
      <c r="D552" s="1" t="s">
        <v>2820</v>
      </c>
      <c r="E552" s="4">
        <f>IF(D552="Não",0,1)</f>
      </c>
      <c r="F552" s="1" t="s">
        <v>3861</v>
      </c>
      <c r="G552" s="5"/>
      <c r="H552" s="1" t="s">
        <v>2900</v>
      </c>
      <c r="I552" s="2" t="s">
        <v>3862</v>
      </c>
      <c r="J552" s="5"/>
    </row>
    <row x14ac:dyDescent="0.25" r="553" customHeight="1" ht="18.75">
      <c r="A553" s="4">
        <v>20406507658</v>
      </c>
      <c r="B553" s="1" t="s">
        <v>3863</v>
      </c>
      <c r="C553" s="1" t="s">
        <v>380</v>
      </c>
      <c r="D553" s="1" t="s">
        <v>2820</v>
      </c>
      <c r="E553" s="4">
        <f>IF(D553="Não",0,1)</f>
      </c>
      <c r="F553" s="1" t="s">
        <v>3864</v>
      </c>
      <c r="G553" s="5"/>
      <c r="H553" s="1" t="s">
        <v>2817</v>
      </c>
      <c r="I553" s="2" t="s">
        <v>3865</v>
      </c>
      <c r="J553" s="5"/>
    </row>
    <row x14ac:dyDescent="0.25" r="554" customHeight="1" ht="18.75">
      <c r="A554" s="4">
        <v>20406187169</v>
      </c>
      <c r="B554" s="1" t="s">
        <v>3866</v>
      </c>
      <c r="C554" s="1" t="s">
        <v>1692</v>
      </c>
      <c r="D554" s="1" t="s">
        <v>2820</v>
      </c>
      <c r="E554" s="4">
        <f>IF(D554="Não",0,1)</f>
      </c>
      <c r="F554" s="1" t="s">
        <v>3867</v>
      </c>
      <c r="G554" s="5"/>
      <c r="H554" s="1" t="s">
        <v>2817</v>
      </c>
      <c r="I554" s="4">
        <v>3060633204</v>
      </c>
      <c r="J554" s="5"/>
    </row>
    <row x14ac:dyDescent="0.25" r="555" customHeight="1" ht="18.75">
      <c r="A555" s="4">
        <v>20392065943</v>
      </c>
      <c r="B555" s="1" t="s">
        <v>3868</v>
      </c>
      <c r="C555" s="1" t="s">
        <v>628</v>
      </c>
      <c r="D555" s="1" t="s">
        <v>2820</v>
      </c>
      <c r="E555" s="4">
        <f>IF(D555="Não",0,1)</f>
      </c>
      <c r="F555" s="1" t="s">
        <v>3869</v>
      </c>
      <c r="G555" s="5"/>
      <c r="H555" s="1" t="s">
        <v>2817</v>
      </c>
      <c r="I555" s="2" t="s">
        <v>3870</v>
      </c>
      <c r="J555" s="5"/>
    </row>
    <row x14ac:dyDescent="0.25" r="556" customHeight="1" ht="18.75">
      <c r="A556" s="4">
        <v>20385855129</v>
      </c>
      <c r="B556" s="1" t="s">
        <v>3871</v>
      </c>
      <c r="C556" s="1" t="s">
        <v>536</v>
      </c>
      <c r="D556" s="1" t="s">
        <v>2820</v>
      </c>
      <c r="E556" s="4">
        <f>IF(D556="Não",0,1)</f>
      </c>
      <c r="F556" s="1" t="s">
        <v>3872</v>
      </c>
      <c r="G556" s="5"/>
      <c r="H556" s="1" t="s">
        <v>2817</v>
      </c>
      <c r="I556" s="4">
        <v>3049739873</v>
      </c>
      <c r="J556" s="5"/>
    </row>
    <row x14ac:dyDescent="0.25" r="557" customHeight="1" ht="18.75">
      <c r="A557" s="4">
        <v>20383656822</v>
      </c>
      <c r="B557" s="1" t="s">
        <v>3873</v>
      </c>
      <c r="C557" s="1" t="s">
        <v>768</v>
      </c>
      <c r="D557" s="1" t="s">
        <v>2820</v>
      </c>
      <c r="E557" s="4">
        <f>IF(D557="Não",0,1)</f>
      </c>
      <c r="F557" s="1" t="s">
        <v>3874</v>
      </c>
      <c r="G557" s="5"/>
      <c r="H557" s="1" t="s">
        <v>2817</v>
      </c>
      <c r="I557" s="2" t="s">
        <v>3875</v>
      </c>
      <c r="J557" s="5"/>
    </row>
    <row x14ac:dyDescent="0.25" r="558" customHeight="1" ht="18.75">
      <c r="A558" s="4">
        <v>20383656552</v>
      </c>
      <c r="B558" s="1" t="s">
        <v>3876</v>
      </c>
      <c r="C558" s="1" t="s">
        <v>905</v>
      </c>
      <c r="D558" s="1" t="s">
        <v>2820</v>
      </c>
      <c r="E558" s="4">
        <f>IF(D558="Não",0,1)</f>
      </c>
      <c r="F558" s="1" t="s">
        <v>3877</v>
      </c>
      <c r="G558" s="5"/>
      <c r="H558" s="1" t="s">
        <v>3104</v>
      </c>
      <c r="I558" s="2" t="s">
        <v>3878</v>
      </c>
      <c r="J558" s="5"/>
    </row>
    <row x14ac:dyDescent="0.25" r="559" customHeight="1" ht="18.75">
      <c r="A559" s="4">
        <v>20355839747</v>
      </c>
      <c r="B559" s="1" t="s">
        <v>3879</v>
      </c>
      <c r="C559" s="1" t="s">
        <v>530</v>
      </c>
      <c r="D559" s="1" t="s">
        <v>2820</v>
      </c>
      <c r="E559" s="4">
        <f>IF(D559="Não",0,1)</f>
      </c>
      <c r="F559" s="1" t="s">
        <v>3880</v>
      </c>
      <c r="G559" s="5"/>
      <c r="H559" s="1" t="s">
        <v>3715</v>
      </c>
      <c r="I559" s="2" t="s">
        <v>3881</v>
      </c>
      <c r="J559" s="5"/>
    </row>
    <row x14ac:dyDescent="0.25" r="560" customHeight="1" ht="18.75">
      <c r="A560" s="4">
        <v>20355117603</v>
      </c>
      <c r="B560" s="1" t="s">
        <v>3882</v>
      </c>
      <c r="C560" s="1" t="s">
        <v>750</v>
      </c>
      <c r="D560" s="1" t="s">
        <v>2820</v>
      </c>
      <c r="E560" s="4">
        <f>IF(D560="Não",0,1)</f>
      </c>
      <c r="F560" s="1" t="s">
        <v>3883</v>
      </c>
      <c r="G560" s="5"/>
      <c r="H560" s="1" t="s">
        <v>2817</v>
      </c>
      <c r="I560" s="2" t="s">
        <v>3884</v>
      </c>
      <c r="J560" s="5"/>
    </row>
    <row x14ac:dyDescent="0.25" r="561" customHeight="1" ht="18.75">
      <c r="A561" s="4">
        <v>20352169751</v>
      </c>
      <c r="B561" s="1" t="s">
        <v>3885</v>
      </c>
      <c r="C561" s="1" t="s">
        <v>351</v>
      </c>
      <c r="D561" s="1" t="s">
        <v>2820</v>
      </c>
      <c r="E561" s="4">
        <f>IF(D561="Não",0,1)</f>
      </c>
      <c r="F561" s="1" t="s">
        <v>3886</v>
      </c>
      <c r="G561" s="5"/>
      <c r="H561" s="1" t="s">
        <v>3104</v>
      </c>
      <c r="I561" s="2" t="s">
        <v>3887</v>
      </c>
      <c r="J561" s="5"/>
    </row>
    <row x14ac:dyDescent="0.25" r="562" customHeight="1" ht="18.75">
      <c r="A562" s="4">
        <v>20348958485</v>
      </c>
      <c r="B562" s="1" t="s">
        <v>3888</v>
      </c>
      <c r="C562" s="1" t="s">
        <v>1325</v>
      </c>
      <c r="D562" s="1" t="s">
        <v>2820</v>
      </c>
      <c r="E562" s="4">
        <f>IF(D562="Não",0,1)</f>
      </c>
      <c r="F562" s="1" t="s">
        <v>3889</v>
      </c>
      <c r="G562" s="5"/>
      <c r="H562" s="1" t="s">
        <v>2817</v>
      </c>
      <c r="I562" s="2" t="s">
        <v>3890</v>
      </c>
      <c r="J562" s="5"/>
    </row>
    <row x14ac:dyDescent="0.25" r="563" customHeight="1" ht="18.75">
      <c r="A563" s="4">
        <v>20348431711</v>
      </c>
      <c r="B563" s="1" t="s">
        <v>3891</v>
      </c>
      <c r="C563" s="1" t="s">
        <v>711</v>
      </c>
      <c r="D563" s="1" t="s">
        <v>2820</v>
      </c>
      <c r="E563" s="4">
        <f>IF(D563="Não",0,1)</f>
      </c>
      <c r="F563" s="5"/>
      <c r="G563" s="5"/>
      <c r="H563" s="1" t="s">
        <v>2817</v>
      </c>
      <c r="I563" s="18"/>
      <c r="J563" s="5"/>
    </row>
    <row x14ac:dyDescent="0.25" r="564" customHeight="1" ht="18.75">
      <c r="A564" s="4">
        <v>20325800251</v>
      </c>
      <c r="B564" s="1" t="s">
        <v>3892</v>
      </c>
      <c r="C564" s="1" t="s">
        <v>1171</v>
      </c>
      <c r="D564" s="1" t="s">
        <v>2820</v>
      </c>
      <c r="E564" s="4">
        <f>IF(D564="Não",0,1)</f>
      </c>
      <c r="F564" s="5"/>
      <c r="G564" s="5"/>
      <c r="H564" s="1" t="s">
        <v>2817</v>
      </c>
      <c r="I564" s="18"/>
      <c r="J564" s="5"/>
    </row>
    <row x14ac:dyDescent="0.25" r="565" customHeight="1" ht="18.75">
      <c r="A565" s="4">
        <v>20323331636</v>
      </c>
      <c r="B565" s="1" t="s">
        <v>3893</v>
      </c>
      <c r="C565" s="1" t="s">
        <v>547</v>
      </c>
      <c r="D565" s="1" t="s">
        <v>2820</v>
      </c>
      <c r="E565" s="4">
        <f>IF(D565="Não",0,1)</f>
      </c>
      <c r="F565" s="5"/>
      <c r="G565" s="5"/>
      <c r="H565" s="1" t="s">
        <v>2817</v>
      </c>
      <c r="I565" s="18"/>
      <c r="J565" s="5"/>
    </row>
    <row x14ac:dyDescent="0.25" r="566" customHeight="1" ht="18.75">
      <c r="A566" s="4">
        <v>20304862371</v>
      </c>
      <c r="B566" s="1" t="s">
        <v>2605</v>
      </c>
      <c r="C566" s="1" t="s">
        <v>1295</v>
      </c>
      <c r="D566" s="1" t="s">
        <v>2820</v>
      </c>
      <c r="E566" s="4">
        <f>IF(D566="Não",0,1)</f>
      </c>
      <c r="F566" s="1" t="s">
        <v>3894</v>
      </c>
      <c r="G566" s="5"/>
      <c r="H566" s="1" t="s">
        <v>2900</v>
      </c>
      <c r="I566" s="2" t="s">
        <v>3895</v>
      </c>
      <c r="J566" s="5"/>
    </row>
    <row x14ac:dyDescent="0.25" r="567" customHeight="1" ht="18.75">
      <c r="A567" s="4">
        <v>20303995204</v>
      </c>
      <c r="B567" s="1" t="s">
        <v>3896</v>
      </c>
      <c r="C567" s="1" t="s">
        <v>827</v>
      </c>
      <c r="D567" s="1" t="s">
        <v>2820</v>
      </c>
      <c r="E567" s="4">
        <f>IF(D567="Não",0,1)</f>
      </c>
      <c r="F567" s="1" t="s">
        <v>3897</v>
      </c>
      <c r="G567" s="5"/>
      <c r="H567" s="1" t="s">
        <v>2900</v>
      </c>
      <c r="I567" s="2" t="s">
        <v>3898</v>
      </c>
      <c r="J567" s="5"/>
    </row>
    <row x14ac:dyDescent="0.25" r="568" customHeight="1" ht="18.75">
      <c r="A568" s="4">
        <v>20303187610</v>
      </c>
      <c r="B568" s="1" t="s">
        <v>3899</v>
      </c>
      <c r="C568" s="1" t="s">
        <v>702</v>
      </c>
      <c r="D568" s="1" t="s">
        <v>2820</v>
      </c>
      <c r="E568" s="4">
        <f>IF(D568="Não",0,1)</f>
      </c>
      <c r="F568" s="1" t="s">
        <v>3900</v>
      </c>
      <c r="G568" s="5"/>
      <c r="H568" s="1" t="s">
        <v>3104</v>
      </c>
      <c r="I568" s="2" t="s">
        <v>3901</v>
      </c>
      <c r="J568" s="5"/>
    </row>
    <row x14ac:dyDescent="0.25" r="569" customHeight="1" ht="18.75">
      <c r="A569" s="4">
        <v>20301559156</v>
      </c>
      <c r="B569" s="1" t="s">
        <v>3902</v>
      </c>
      <c r="C569" s="1" t="s">
        <v>1366</v>
      </c>
      <c r="D569" s="1" t="s">
        <v>2820</v>
      </c>
      <c r="E569" s="4">
        <f>IF(D569="Não",0,1)</f>
      </c>
      <c r="F569" s="5"/>
      <c r="G569" s="5"/>
      <c r="H569" s="1" t="s">
        <v>2817</v>
      </c>
      <c r="I569" s="18"/>
      <c r="J569" s="5"/>
    </row>
    <row x14ac:dyDescent="0.25" r="570" customHeight="1" ht="18.75">
      <c r="A570" s="4">
        <v>20301285983</v>
      </c>
      <c r="B570" s="1" t="s">
        <v>3903</v>
      </c>
      <c r="C570" s="1" t="s">
        <v>1248</v>
      </c>
      <c r="D570" s="1" t="s">
        <v>2820</v>
      </c>
      <c r="E570" s="4">
        <f>IF(D570="Não",0,1)</f>
      </c>
      <c r="F570" s="1" t="s">
        <v>3904</v>
      </c>
      <c r="G570" s="5"/>
      <c r="H570" s="1" t="s">
        <v>3194</v>
      </c>
      <c r="I570" s="2" t="s">
        <v>3905</v>
      </c>
      <c r="J570" s="5"/>
    </row>
    <row x14ac:dyDescent="0.25" r="571" customHeight="1" ht="18.75">
      <c r="A571" s="4">
        <v>20298633909</v>
      </c>
      <c r="B571" s="1" t="s">
        <v>3906</v>
      </c>
      <c r="C571" s="1" t="s">
        <v>1028</v>
      </c>
      <c r="D571" s="1" t="s">
        <v>2820</v>
      </c>
      <c r="E571" s="4">
        <f>IF(D571="Não",0,1)</f>
      </c>
      <c r="F571" s="1" t="s">
        <v>3907</v>
      </c>
      <c r="G571" s="5"/>
      <c r="H571" s="1" t="s">
        <v>3104</v>
      </c>
      <c r="I571" s="2" t="s">
        <v>3908</v>
      </c>
      <c r="J571" s="5"/>
    </row>
    <row x14ac:dyDescent="0.25" r="572" customHeight="1" ht="18.75">
      <c r="A572" s="4">
        <v>20249780314</v>
      </c>
      <c r="B572" s="1" t="s">
        <v>3909</v>
      </c>
      <c r="C572" s="1" t="s">
        <v>1009</v>
      </c>
      <c r="D572" s="1" t="s">
        <v>2820</v>
      </c>
      <c r="E572" s="4">
        <f>IF(D572="Não",0,1)</f>
      </c>
      <c r="F572" s="1" t="s">
        <v>3910</v>
      </c>
      <c r="G572" s="5"/>
      <c r="H572" s="1" t="s">
        <v>3104</v>
      </c>
      <c r="I572" s="2" t="s">
        <v>3911</v>
      </c>
      <c r="J572" s="5"/>
    </row>
    <row x14ac:dyDescent="0.25" r="573" customHeight="1" ht="18.75">
      <c r="A573" s="4">
        <v>20248914852</v>
      </c>
      <c r="B573" s="1" t="s">
        <v>3912</v>
      </c>
      <c r="C573" s="1" t="s">
        <v>720</v>
      </c>
      <c r="D573" s="1" t="s">
        <v>2820</v>
      </c>
      <c r="E573" s="4">
        <f>IF(D573="Não",0,1)</f>
      </c>
      <c r="F573" s="1" t="s">
        <v>3913</v>
      </c>
      <c r="G573" s="5"/>
      <c r="H573" s="1" t="s">
        <v>2817</v>
      </c>
      <c r="I573" s="2" t="s">
        <v>3914</v>
      </c>
      <c r="J573" s="5"/>
    </row>
    <row x14ac:dyDescent="0.25" r="574" customHeight="1" ht="18.75">
      <c r="A574" s="4">
        <v>20241506645</v>
      </c>
      <c r="B574" s="1" t="s">
        <v>3915</v>
      </c>
      <c r="C574" s="1" t="s">
        <v>3916</v>
      </c>
      <c r="D574" s="1" t="s">
        <v>2820</v>
      </c>
      <c r="E574" s="4">
        <f>IF(D574="Não",0,1)</f>
      </c>
      <c r="F574" s="5"/>
      <c r="G574" s="5"/>
      <c r="H574" s="1" t="s">
        <v>2817</v>
      </c>
      <c r="I574" s="18"/>
      <c r="J574" s="5"/>
    </row>
    <row x14ac:dyDescent="0.25" r="575" customHeight="1" ht="18.75">
      <c r="A575" s="4">
        <v>20240817833</v>
      </c>
      <c r="B575" s="1" t="s">
        <v>3917</v>
      </c>
      <c r="C575" s="1" t="s">
        <v>565</v>
      </c>
      <c r="D575" s="1" t="s">
        <v>2820</v>
      </c>
      <c r="E575" s="4">
        <f>IF(D575="Não",0,1)</f>
      </c>
      <c r="F575" s="1" t="s">
        <v>3918</v>
      </c>
      <c r="G575" s="5"/>
      <c r="H575" s="1" t="s">
        <v>2900</v>
      </c>
      <c r="I575" s="2" t="s">
        <v>3919</v>
      </c>
      <c r="J575" s="5"/>
    </row>
    <row x14ac:dyDescent="0.25" r="576" customHeight="1" ht="18.75">
      <c r="A576" s="4">
        <v>20222875283</v>
      </c>
      <c r="B576" s="1" t="s">
        <v>3920</v>
      </c>
      <c r="C576" s="1" t="s">
        <v>795</v>
      </c>
      <c r="D576" s="1" t="s">
        <v>2820</v>
      </c>
      <c r="E576" s="4">
        <f>IF(D576="Não",0,1)</f>
      </c>
      <c r="F576" s="1" t="s">
        <v>3921</v>
      </c>
      <c r="G576" s="5"/>
      <c r="H576" s="1" t="s">
        <v>2900</v>
      </c>
      <c r="I576" s="2" t="s">
        <v>3922</v>
      </c>
      <c r="J576" s="5"/>
    </row>
    <row x14ac:dyDescent="0.25" r="577" customHeight="1" ht="18.75">
      <c r="A577" s="4">
        <v>20223671221</v>
      </c>
      <c r="B577" s="1" t="s">
        <v>3923</v>
      </c>
      <c r="C577" s="1" t="s">
        <v>1320</v>
      </c>
      <c r="D577" s="1" t="s">
        <v>2820</v>
      </c>
      <c r="E577" s="4">
        <f>IF(D577="Não",0,1)</f>
      </c>
      <c r="F577" s="1" t="s">
        <v>3924</v>
      </c>
      <c r="G577" s="5"/>
      <c r="H577" s="1" t="s">
        <v>2817</v>
      </c>
      <c r="I577" s="2" t="s">
        <v>3925</v>
      </c>
      <c r="J577" s="5"/>
    </row>
    <row x14ac:dyDescent="0.25" r="578" customHeight="1" ht="18.75">
      <c r="A578" s="4">
        <v>20219374757</v>
      </c>
      <c r="B578" s="1" t="s">
        <v>3926</v>
      </c>
      <c r="C578" s="1" t="s">
        <v>1450</v>
      </c>
      <c r="D578" s="1" t="s">
        <v>2820</v>
      </c>
      <c r="E578" s="4">
        <f>IF(D578="Não",0,1)</f>
      </c>
      <c r="F578" s="1" t="s">
        <v>3927</v>
      </c>
      <c r="G578" s="5"/>
      <c r="H578" s="1" t="s">
        <v>2900</v>
      </c>
      <c r="I578" s="2" t="s">
        <v>3928</v>
      </c>
      <c r="J578" s="5"/>
    </row>
    <row x14ac:dyDescent="0.25" r="579" customHeight="1" ht="18.75">
      <c r="A579" s="4">
        <v>20217332657</v>
      </c>
      <c r="B579" s="1" t="s">
        <v>3929</v>
      </c>
      <c r="C579" s="1" t="s">
        <v>1317</v>
      </c>
      <c r="D579" s="1" t="s">
        <v>2820</v>
      </c>
      <c r="E579" s="4">
        <f>IF(D579="Não",0,1)</f>
      </c>
      <c r="F579" s="1" t="s">
        <v>3930</v>
      </c>
      <c r="G579" s="5"/>
      <c r="H579" s="1" t="s">
        <v>3104</v>
      </c>
      <c r="I579" s="2" t="s">
        <v>3931</v>
      </c>
      <c r="J579" s="5"/>
    </row>
    <row x14ac:dyDescent="0.25" r="580" customHeight="1" ht="18.75">
      <c r="A580" s="4">
        <v>20197778082</v>
      </c>
      <c r="B580" s="1" t="s">
        <v>3932</v>
      </c>
      <c r="C580" s="1" t="s">
        <v>670</v>
      </c>
      <c r="D580" s="1" t="s">
        <v>2820</v>
      </c>
      <c r="E580" s="4">
        <f>IF(D580="Não",0,1)</f>
      </c>
      <c r="F580" s="1" t="s">
        <v>3933</v>
      </c>
      <c r="G580" s="5"/>
      <c r="H580" s="1" t="s">
        <v>2817</v>
      </c>
      <c r="I580" s="2" t="s">
        <v>3934</v>
      </c>
      <c r="J580" s="5"/>
    </row>
    <row x14ac:dyDescent="0.25" r="581" customHeight="1" ht="18.75">
      <c r="A581" s="4">
        <v>20195887644</v>
      </c>
      <c r="B581" s="1" t="s">
        <v>3935</v>
      </c>
      <c r="C581" s="1" t="s">
        <v>1168</v>
      </c>
      <c r="D581" s="1" t="s">
        <v>2820</v>
      </c>
      <c r="E581" s="4">
        <f>IF(D581="Não",0,1)</f>
      </c>
      <c r="F581" s="5"/>
      <c r="G581" s="5"/>
      <c r="H581" s="1" t="s">
        <v>2817</v>
      </c>
      <c r="I581" s="18"/>
      <c r="J581" s="5"/>
    </row>
    <row x14ac:dyDescent="0.25" r="582" customHeight="1" ht="18.75">
      <c r="A582" s="4">
        <v>20195853606</v>
      </c>
      <c r="B582" s="1" t="s">
        <v>3936</v>
      </c>
      <c r="C582" s="1" t="s">
        <v>382</v>
      </c>
      <c r="D582" s="1" t="s">
        <v>2820</v>
      </c>
      <c r="E582" s="4">
        <f>IF(D582="Não",0,1)</f>
      </c>
      <c r="F582" s="1" t="s">
        <v>3937</v>
      </c>
      <c r="G582" s="5"/>
      <c r="H582" s="1" t="s">
        <v>3104</v>
      </c>
      <c r="I582" s="2" t="s">
        <v>3938</v>
      </c>
      <c r="J582" s="5"/>
    </row>
    <row x14ac:dyDescent="0.25" r="583" customHeight="1" ht="18.75">
      <c r="A583" s="4">
        <v>20195852570</v>
      </c>
      <c r="B583" s="1" t="s">
        <v>3939</v>
      </c>
      <c r="C583" s="1" t="s">
        <v>422</v>
      </c>
      <c r="D583" s="1" t="s">
        <v>2820</v>
      </c>
      <c r="E583" s="4">
        <f>IF(D583="Não",0,1)</f>
      </c>
      <c r="F583" s="1" t="s">
        <v>3940</v>
      </c>
      <c r="G583" s="5"/>
      <c r="H583" s="1" t="s">
        <v>2817</v>
      </c>
      <c r="I583" s="4">
        <v>2883073393</v>
      </c>
      <c r="J583" s="5"/>
    </row>
    <row x14ac:dyDescent="0.25" r="584" customHeight="1" ht="18.75">
      <c r="A584" s="4">
        <v>20195109488</v>
      </c>
      <c r="B584" s="1" t="s">
        <v>3941</v>
      </c>
      <c r="C584" s="1" t="s">
        <v>1128</v>
      </c>
      <c r="D584" s="1" t="s">
        <v>2820</v>
      </c>
      <c r="E584" s="4">
        <f>IF(D584="Não",0,1)</f>
      </c>
      <c r="F584" s="5"/>
      <c r="G584" s="5"/>
      <c r="H584" s="1" t="s">
        <v>2817</v>
      </c>
      <c r="I584" s="18"/>
      <c r="J584" s="5"/>
    </row>
    <row x14ac:dyDescent="0.25" r="585" customHeight="1" ht="18.75">
      <c r="A585" s="4">
        <v>20193046072</v>
      </c>
      <c r="B585" s="1" t="s">
        <v>3942</v>
      </c>
      <c r="C585" s="1" t="s">
        <v>772</v>
      </c>
      <c r="D585" s="1" t="s">
        <v>2820</v>
      </c>
      <c r="E585" s="4">
        <f>IF(D585="Não",0,1)</f>
      </c>
      <c r="F585" s="1" t="s">
        <v>3943</v>
      </c>
      <c r="G585" s="5"/>
      <c r="H585" s="1" t="s">
        <v>2817</v>
      </c>
      <c r="I585" s="2" t="s">
        <v>3944</v>
      </c>
      <c r="J585" s="5"/>
    </row>
    <row x14ac:dyDescent="0.25" r="586" customHeight="1" ht="18.75">
      <c r="A586" s="4">
        <v>20192998228</v>
      </c>
      <c r="B586" s="1" t="s">
        <v>3945</v>
      </c>
      <c r="C586" s="1" t="s">
        <v>3946</v>
      </c>
      <c r="D586" s="1" t="s">
        <v>2820</v>
      </c>
      <c r="E586" s="4">
        <f>IF(D586="Não",0,1)</f>
      </c>
      <c r="F586" s="5"/>
      <c r="G586" s="5"/>
      <c r="H586" s="1" t="s">
        <v>2817</v>
      </c>
      <c r="I586" s="18"/>
      <c r="J586" s="5"/>
    </row>
    <row x14ac:dyDescent="0.25" r="587" customHeight="1" ht="18.75">
      <c r="A587" s="4">
        <v>20189294652</v>
      </c>
      <c r="B587" s="1" t="s">
        <v>3947</v>
      </c>
      <c r="C587" s="1" t="s">
        <v>1174</v>
      </c>
      <c r="D587" s="1" t="s">
        <v>2820</v>
      </c>
      <c r="E587" s="4">
        <f>IF(D587="Não",0,1)</f>
      </c>
      <c r="F587" s="1" t="s">
        <v>3948</v>
      </c>
      <c r="G587" s="5"/>
      <c r="H587" s="1" t="s">
        <v>2900</v>
      </c>
      <c r="I587" s="2" t="s">
        <v>3949</v>
      </c>
      <c r="J587" s="5"/>
    </row>
    <row x14ac:dyDescent="0.25" r="588" customHeight="1" ht="18.75">
      <c r="A588" s="4">
        <v>20189121456</v>
      </c>
      <c r="B588" s="1" t="s">
        <v>3950</v>
      </c>
      <c r="C588" s="1" t="s">
        <v>499</v>
      </c>
      <c r="D588" s="1" t="s">
        <v>2820</v>
      </c>
      <c r="E588" s="4">
        <f>IF(D588="Não",0,1)</f>
      </c>
      <c r="F588" s="1" t="s">
        <v>3951</v>
      </c>
      <c r="G588" s="5"/>
      <c r="H588" s="1" t="s">
        <v>2817</v>
      </c>
      <c r="I588" s="2" t="s">
        <v>3952</v>
      </c>
      <c r="J588" s="5"/>
    </row>
    <row x14ac:dyDescent="0.25" r="589" customHeight="1" ht="18.75">
      <c r="A589" s="4">
        <v>20189120846</v>
      </c>
      <c r="B589" s="1" t="s">
        <v>3953</v>
      </c>
      <c r="C589" s="1" t="s">
        <v>1006</v>
      </c>
      <c r="D589" s="1" t="s">
        <v>2820</v>
      </c>
      <c r="E589" s="4">
        <f>IF(D589="Não",0,1)</f>
      </c>
      <c r="F589" s="5"/>
      <c r="G589" s="5"/>
      <c r="H589" s="1" t="s">
        <v>2817</v>
      </c>
      <c r="I589" s="18"/>
      <c r="J589" s="5"/>
    </row>
    <row x14ac:dyDescent="0.25" r="590" customHeight="1" ht="18.75">
      <c r="A590" s="4">
        <v>20189120843</v>
      </c>
      <c r="B590" s="1" t="s">
        <v>3954</v>
      </c>
      <c r="C590" s="1" t="s">
        <v>381</v>
      </c>
      <c r="D590" s="1" t="s">
        <v>2820</v>
      </c>
      <c r="E590" s="4">
        <f>IF(D590="Não",0,1)</f>
      </c>
      <c r="F590" s="1" t="s">
        <v>3955</v>
      </c>
      <c r="G590" s="5"/>
      <c r="H590" s="1" t="s">
        <v>2817</v>
      </c>
      <c r="I590" s="2" t="s">
        <v>3956</v>
      </c>
      <c r="J590" s="5"/>
    </row>
    <row x14ac:dyDescent="0.25" r="591" customHeight="1" ht="18.75">
      <c r="A591" s="4">
        <v>20188721755</v>
      </c>
      <c r="B591" s="1" t="s">
        <v>3957</v>
      </c>
      <c r="C591" s="1" t="s">
        <v>809</v>
      </c>
      <c r="D591" s="1" t="s">
        <v>2820</v>
      </c>
      <c r="E591" s="4">
        <f>IF(D591="Não",0,1)</f>
      </c>
      <c r="F591" s="1" t="s">
        <v>3958</v>
      </c>
      <c r="G591" s="5"/>
      <c r="H591" s="1" t="s">
        <v>2900</v>
      </c>
      <c r="I591" s="2" t="s">
        <v>3959</v>
      </c>
      <c r="J591" s="5"/>
    </row>
    <row x14ac:dyDescent="0.25" r="592" customHeight="1" ht="18.75">
      <c r="A592" s="4">
        <v>20182598965</v>
      </c>
      <c r="B592" s="1" t="s">
        <v>3960</v>
      </c>
      <c r="C592" s="1" t="s">
        <v>733</v>
      </c>
      <c r="D592" s="1" t="s">
        <v>2820</v>
      </c>
      <c r="E592" s="4">
        <f>IF(D592="Não",0,1)</f>
      </c>
      <c r="F592" s="1" t="s">
        <v>3961</v>
      </c>
      <c r="G592" s="5"/>
      <c r="H592" s="1" t="s">
        <v>3839</v>
      </c>
      <c r="I592" s="2" t="s">
        <v>3962</v>
      </c>
      <c r="J592" s="5"/>
    </row>
    <row x14ac:dyDescent="0.25" r="593" customHeight="1" ht="18.75">
      <c r="A593" s="4">
        <v>20177661726</v>
      </c>
      <c r="B593" s="1" t="s">
        <v>3963</v>
      </c>
      <c r="C593" s="1" t="s">
        <v>3964</v>
      </c>
      <c r="D593" s="1" t="s">
        <v>2820</v>
      </c>
      <c r="E593" s="4">
        <f>IF(D593="Não",0,1)</f>
      </c>
      <c r="F593" s="1" t="s">
        <v>3965</v>
      </c>
      <c r="G593" s="5"/>
      <c r="H593" s="1" t="s">
        <v>2817</v>
      </c>
      <c r="I593" s="2" t="s">
        <v>3966</v>
      </c>
      <c r="J593" s="5"/>
    </row>
    <row x14ac:dyDescent="0.25" r="594" customHeight="1" ht="18.75">
      <c r="A594" s="4">
        <v>20173432238</v>
      </c>
      <c r="B594" s="1" t="s">
        <v>3967</v>
      </c>
      <c r="C594" s="1" t="s">
        <v>788</v>
      </c>
      <c r="D594" s="1" t="s">
        <v>2820</v>
      </c>
      <c r="E594" s="4">
        <f>IF(D594="Não",0,1)</f>
      </c>
      <c r="F594" s="5"/>
      <c r="G594" s="5"/>
      <c r="H594" s="1" t="s">
        <v>2817</v>
      </c>
      <c r="I594" s="18"/>
      <c r="J594" s="5"/>
    </row>
    <row x14ac:dyDescent="0.25" r="595" customHeight="1" ht="18.75">
      <c r="A595" s="4">
        <v>20173161864</v>
      </c>
      <c r="B595" s="1" t="s">
        <v>3968</v>
      </c>
      <c r="C595" s="1" t="s">
        <v>710</v>
      </c>
      <c r="D595" s="1" t="s">
        <v>2820</v>
      </c>
      <c r="E595" s="4">
        <f>IF(D595="Não",0,1)</f>
      </c>
      <c r="F595" s="1" t="s">
        <v>3969</v>
      </c>
      <c r="G595" s="5"/>
      <c r="H595" s="1" t="s">
        <v>2900</v>
      </c>
      <c r="I595" s="2" t="s">
        <v>3970</v>
      </c>
      <c r="J595" s="5"/>
    </row>
    <row x14ac:dyDescent="0.25" r="596" customHeight="1" ht="18.75">
      <c r="A596" s="4">
        <v>20164755108</v>
      </c>
      <c r="B596" s="1" t="s">
        <v>3971</v>
      </c>
      <c r="C596" s="1" t="s">
        <v>1516</v>
      </c>
      <c r="D596" s="1" t="s">
        <v>2820</v>
      </c>
      <c r="E596" s="4">
        <f>IF(D596="Não",0,1)</f>
      </c>
      <c r="F596" s="1" t="s">
        <v>3972</v>
      </c>
      <c r="G596" s="5"/>
      <c r="H596" s="1" t="s">
        <v>2900</v>
      </c>
      <c r="I596" s="4">
        <v>2986969734</v>
      </c>
      <c r="J596" s="5"/>
    </row>
    <row x14ac:dyDescent="0.25" r="597" customHeight="1" ht="18.75">
      <c r="A597" s="4">
        <v>20134910216</v>
      </c>
      <c r="B597" s="1" t="s">
        <v>3973</v>
      </c>
      <c r="C597" s="1" t="s">
        <v>783</v>
      </c>
      <c r="D597" s="1" t="s">
        <v>2820</v>
      </c>
      <c r="E597" s="4">
        <f>IF(D597="Não",0,1)</f>
      </c>
      <c r="F597" s="1" t="s">
        <v>3974</v>
      </c>
      <c r="G597" s="5"/>
      <c r="H597" s="1" t="s">
        <v>2900</v>
      </c>
      <c r="I597" s="2" t="s">
        <v>3975</v>
      </c>
      <c r="J597" s="5"/>
    </row>
    <row x14ac:dyDescent="0.25" r="598" customHeight="1" ht="18.75">
      <c r="A598" s="4">
        <v>20103461302</v>
      </c>
      <c r="B598" s="1" t="s">
        <v>3976</v>
      </c>
      <c r="C598" s="1" t="s">
        <v>1388</v>
      </c>
      <c r="D598" s="1" t="s">
        <v>2820</v>
      </c>
      <c r="E598" s="4">
        <f>IF(D598="Não",0,1)</f>
      </c>
      <c r="F598" s="1" t="s">
        <v>3977</v>
      </c>
      <c r="G598" s="5"/>
      <c r="H598" s="1" t="s">
        <v>2900</v>
      </c>
      <c r="I598" s="2" t="s">
        <v>3978</v>
      </c>
      <c r="J598" s="5"/>
    </row>
    <row x14ac:dyDescent="0.25" r="599" customHeight="1" ht="18.75">
      <c r="A599" s="4">
        <v>20086150198</v>
      </c>
      <c r="B599" s="1" t="s">
        <v>3979</v>
      </c>
      <c r="C599" s="1" t="s">
        <v>1255</v>
      </c>
      <c r="D599" s="1" t="s">
        <v>2820</v>
      </c>
      <c r="E599" s="4">
        <f>IF(D599="Não",0,1)</f>
      </c>
      <c r="F599" s="1" t="s">
        <v>3980</v>
      </c>
      <c r="G599" s="5"/>
      <c r="H599" s="1" t="s">
        <v>2817</v>
      </c>
      <c r="I599" s="2" t="s">
        <v>3981</v>
      </c>
      <c r="J599" s="5"/>
    </row>
    <row x14ac:dyDescent="0.25" r="600" customHeight="1" ht="18.75">
      <c r="A600" s="4">
        <v>20083832701</v>
      </c>
      <c r="B600" s="1" t="s">
        <v>3982</v>
      </c>
      <c r="C600" s="1" t="s">
        <v>937</v>
      </c>
      <c r="D600" s="1" t="s">
        <v>2820</v>
      </c>
      <c r="E600" s="4">
        <f>IF(D600="Não",0,1)</f>
      </c>
      <c r="F600" s="1" t="s">
        <v>3983</v>
      </c>
      <c r="G600" s="5"/>
      <c r="H600" s="1" t="s">
        <v>2900</v>
      </c>
      <c r="I600" s="4">
        <v>3098467331</v>
      </c>
      <c r="J600" s="5"/>
    </row>
    <row x14ac:dyDescent="0.25" r="601" customHeight="1" ht="18.75">
      <c r="A601" s="4">
        <v>20083690878</v>
      </c>
      <c r="B601" s="1" t="s">
        <v>3984</v>
      </c>
      <c r="C601" s="1" t="s">
        <v>1433</v>
      </c>
      <c r="D601" s="1" t="s">
        <v>2820</v>
      </c>
      <c r="E601" s="4">
        <f>IF(D601="Não",0,1)</f>
      </c>
      <c r="F601" s="1" t="s">
        <v>3985</v>
      </c>
      <c r="G601" s="5"/>
      <c r="H601" s="1" t="s">
        <v>3104</v>
      </c>
      <c r="I601" s="2" t="s">
        <v>3986</v>
      </c>
      <c r="J601" s="5"/>
    </row>
    <row x14ac:dyDescent="0.25" r="602" customHeight="1" ht="18.75">
      <c r="A602" s="4">
        <v>20082683162</v>
      </c>
      <c r="B602" s="1" t="s">
        <v>3987</v>
      </c>
      <c r="C602" s="1" t="s">
        <v>1064</v>
      </c>
      <c r="D602" s="1" t="s">
        <v>2820</v>
      </c>
      <c r="E602" s="4">
        <f>IF(D602="Não",0,1)</f>
      </c>
      <c r="F602" s="1" t="s">
        <v>3988</v>
      </c>
      <c r="G602" s="5"/>
      <c r="H602" s="1" t="s">
        <v>3104</v>
      </c>
      <c r="I602" s="2" t="s">
        <v>3989</v>
      </c>
      <c r="J602" s="5"/>
    </row>
    <row x14ac:dyDescent="0.25" r="603" customHeight="1" ht="18.75">
      <c r="A603" s="4">
        <v>20082417514</v>
      </c>
      <c r="B603" s="1" t="s">
        <v>3990</v>
      </c>
      <c r="C603" s="1" t="s">
        <v>878</v>
      </c>
      <c r="D603" s="1" t="s">
        <v>2820</v>
      </c>
      <c r="E603" s="4">
        <f>IF(D603="Não",0,1)</f>
      </c>
      <c r="F603" s="1" t="s">
        <v>3991</v>
      </c>
      <c r="G603" s="5"/>
      <c r="H603" s="1" t="s">
        <v>2900</v>
      </c>
      <c r="I603" s="2" t="s">
        <v>3992</v>
      </c>
      <c r="J603" s="5"/>
    </row>
    <row x14ac:dyDescent="0.25" r="604" customHeight="1" ht="18.75">
      <c r="A604" s="4">
        <v>20064528954</v>
      </c>
      <c r="B604" s="1" t="s">
        <v>3993</v>
      </c>
      <c r="C604" s="1" t="s">
        <v>548</v>
      </c>
      <c r="D604" s="1" t="s">
        <v>2820</v>
      </c>
      <c r="E604" s="4">
        <f>IF(D604="Não",0,1)</f>
      </c>
      <c r="F604" s="1" t="s">
        <v>3994</v>
      </c>
      <c r="G604" s="5"/>
      <c r="H604" s="1" t="s">
        <v>2900</v>
      </c>
      <c r="I604" s="2" t="s">
        <v>3995</v>
      </c>
      <c r="J604" s="5"/>
    </row>
    <row x14ac:dyDescent="0.25" r="605" customHeight="1" ht="18.75">
      <c r="A605" s="4">
        <v>20059750202</v>
      </c>
      <c r="B605" s="1" t="s">
        <v>3996</v>
      </c>
      <c r="C605" s="1" t="s">
        <v>1047</v>
      </c>
      <c r="D605" s="1" t="s">
        <v>2820</v>
      </c>
      <c r="E605" s="4">
        <f>IF(D605="Não",0,1)</f>
      </c>
      <c r="F605" s="1" t="s">
        <v>3997</v>
      </c>
      <c r="G605" s="5"/>
      <c r="H605" s="1" t="s">
        <v>2817</v>
      </c>
      <c r="I605" s="2" t="s">
        <v>3998</v>
      </c>
      <c r="J605" s="5"/>
    </row>
    <row x14ac:dyDescent="0.25" r="606" customHeight="1" ht="18.75">
      <c r="A606" s="4">
        <v>20055641712</v>
      </c>
      <c r="B606" s="1" t="s">
        <v>3999</v>
      </c>
      <c r="C606" s="1" t="s">
        <v>1394</v>
      </c>
      <c r="D606" s="1" t="s">
        <v>2820</v>
      </c>
      <c r="E606" s="4">
        <f>IF(D606="Não",0,1)</f>
      </c>
      <c r="F606" s="1" t="s">
        <v>4000</v>
      </c>
      <c r="G606" s="5"/>
      <c r="H606" s="1" t="s">
        <v>2817</v>
      </c>
      <c r="I606" s="4">
        <v>3484483865</v>
      </c>
      <c r="J606" s="5"/>
    </row>
    <row x14ac:dyDescent="0.25" r="607" customHeight="1" ht="18.75">
      <c r="A607" s="4">
        <v>20033852780</v>
      </c>
      <c r="B607" s="1" t="s">
        <v>4001</v>
      </c>
      <c r="C607" s="1" t="s">
        <v>445</v>
      </c>
      <c r="D607" s="1" t="s">
        <v>2820</v>
      </c>
      <c r="E607" s="4">
        <f>IF(D607="Não",0,1)</f>
      </c>
      <c r="F607" s="1" t="s">
        <v>4002</v>
      </c>
      <c r="G607" s="5"/>
      <c r="H607" s="1" t="s">
        <v>2817</v>
      </c>
      <c r="I607" s="2" t="s">
        <v>4003</v>
      </c>
      <c r="J607" s="5"/>
    </row>
    <row x14ac:dyDescent="0.25" r="608" customHeight="1" ht="18.75">
      <c r="A608" s="4">
        <v>20017656438</v>
      </c>
      <c r="B608" s="1" t="s">
        <v>4004</v>
      </c>
      <c r="C608" s="1" t="s">
        <v>1404</v>
      </c>
      <c r="D608" s="1" t="s">
        <v>2820</v>
      </c>
      <c r="E608" s="4">
        <f>IF(D608="Não",0,1)</f>
      </c>
      <c r="F608" s="1" t="s">
        <v>4005</v>
      </c>
      <c r="G608" s="5"/>
      <c r="H608" s="1" t="s">
        <v>2817</v>
      </c>
      <c r="I608" s="2" t="s">
        <v>4006</v>
      </c>
      <c r="J608" s="5"/>
    </row>
    <row x14ac:dyDescent="0.25" r="609" customHeight="1" ht="18.75">
      <c r="A609" s="4">
        <v>20014533914</v>
      </c>
      <c r="B609" s="1" t="s">
        <v>4007</v>
      </c>
      <c r="C609" s="1" t="s">
        <v>1517</v>
      </c>
      <c r="D609" s="1" t="s">
        <v>2820</v>
      </c>
      <c r="E609" s="4">
        <f>IF(D609="Não",0,1)</f>
      </c>
      <c r="F609" s="1" t="s">
        <v>4008</v>
      </c>
      <c r="G609" s="5"/>
      <c r="H609" s="1" t="s">
        <v>2817</v>
      </c>
      <c r="I609" s="4">
        <v>4128915563</v>
      </c>
      <c r="J609" s="5"/>
    </row>
    <row x14ac:dyDescent="0.25" r="610" customHeight="1" ht="18.75">
      <c r="A610" s="4">
        <v>20014284052</v>
      </c>
      <c r="B610" s="1" t="s">
        <v>4009</v>
      </c>
      <c r="C610" s="1" t="s">
        <v>1185</v>
      </c>
      <c r="D610" s="1" t="s">
        <v>2820</v>
      </c>
      <c r="E610" s="4">
        <f>IF(D610="Não",0,1)</f>
      </c>
      <c r="F610" s="1" t="s">
        <v>4010</v>
      </c>
      <c r="G610" s="5"/>
      <c r="H610" s="1" t="s">
        <v>2817</v>
      </c>
      <c r="I610" s="2" t="s">
        <v>4011</v>
      </c>
      <c r="J610" s="5"/>
    </row>
    <row x14ac:dyDescent="0.25" r="611" customHeight="1" ht="18.75">
      <c r="A611" s="4">
        <v>20007344994</v>
      </c>
      <c r="B611" s="1" t="s">
        <v>4012</v>
      </c>
      <c r="C611" s="1" t="s">
        <v>1513</v>
      </c>
      <c r="D611" s="1" t="s">
        <v>2820</v>
      </c>
      <c r="E611" s="4">
        <f>IF(D611="Não",0,1)</f>
      </c>
      <c r="F611" s="1" t="s">
        <v>4013</v>
      </c>
      <c r="G611" s="5"/>
      <c r="H611" s="1" t="s">
        <v>2817</v>
      </c>
      <c r="I611" s="4">
        <v>4219602712</v>
      </c>
      <c r="J611" s="5"/>
    </row>
    <row x14ac:dyDescent="0.25" r="612" customHeight="1" ht="18.75">
      <c r="A612" s="4">
        <v>19994038677</v>
      </c>
      <c r="B612" s="1" t="s">
        <v>4014</v>
      </c>
      <c r="C612" s="1" t="s">
        <v>593</v>
      </c>
      <c r="D612" s="1" t="s">
        <v>2820</v>
      </c>
      <c r="E612" s="4">
        <f>IF(D612="Não",0,1)</f>
      </c>
      <c r="F612" s="1" t="s">
        <v>4015</v>
      </c>
      <c r="G612" s="5"/>
      <c r="H612" s="1" t="s">
        <v>3104</v>
      </c>
      <c r="I612" s="2" t="s">
        <v>4016</v>
      </c>
      <c r="J612" s="5"/>
    </row>
    <row x14ac:dyDescent="0.25" r="613" customHeight="1" ht="18.75">
      <c r="A613" s="4">
        <v>19985853044</v>
      </c>
      <c r="B613" s="1" t="s">
        <v>4017</v>
      </c>
      <c r="C613" s="1" t="s">
        <v>964</v>
      </c>
      <c r="D613" s="1" t="s">
        <v>2820</v>
      </c>
      <c r="E613" s="4">
        <f>IF(D613="Não",0,1)</f>
      </c>
      <c r="F613" s="1" t="s">
        <v>4018</v>
      </c>
      <c r="G613" s="5"/>
      <c r="H613" s="1" t="s">
        <v>2817</v>
      </c>
      <c r="I613" s="2" t="s">
        <v>4019</v>
      </c>
      <c r="J613" s="5"/>
    </row>
    <row x14ac:dyDescent="0.25" r="614" customHeight="1" ht="18.75">
      <c r="A614" s="4">
        <v>19984946715</v>
      </c>
      <c r="B614" s="1" t="s">
        <v>4020</v>
      </c>
      <c r="C614" s="1" t="s">
        <v>1615</v>
      </c>
      <c r="D614" s="1" t="s">
        <v>2820</v>
      </c>
      <c r="E614" s="4">
        <f>IF(D614="Não",0,1)</f>
      </c>
      <c r="F614" s="1" t="s">
        <v>4021</v>
      </c>
      <c r="G614" s="5"/>
      <c r="H614" s="1" t="s">
        <v>2900</v>
      </c>
      <c r="I614" s="2" t="s">
        <v>4022</v>
      </c>
      <c r="J614" s="5"/>
    </row>
    <row x14ac:dyDescent="0.25" r="615" customHeight="1" ht="18.75">
      <c r="A615" s="4">
        <v>19925316459</v>
      </c>
      <c r="B615" s="1" t="s">
        <v>4023</v>
      </c>
      <c r="C615" s="1" t="s">
        <v>804</v>
      </c>
      <c r="D615" s="1" t="s">
        <v>2820</v>
      </c>
      <c r="E615" s="4">
        <f>IF(D615="Não",0,1)</f>
      </c>
      <c r="F615" s="1" t="s">
        <v>4024</v>
      </c>
      <c r="G615" s="5"/>
      <c r="H615" s="1" t="s">
        <v>2900</v>
      </c>
      <c r="I615" s="2" t="s">
        <v>4025</v>
      </c>
      <c r="J615" s="5"/>
    </row>
    <row x14ac:dyDescent="0.25" r="616" customHeight="1" ht="18.75">
      <c r="A616" s="4">
        <v>19925216862</v>
      </c>
      <c r="B616" s="1" t="s">
        <v>2573</v>
      </c>
      <c r="C616" s="1" t="s">
        <v>415</v>
      </c>
      <c r="D616" s="1" t="s">
        <v>2820</v>
      </c>
      <c r="E616" s="4">
        <f>IF(D616="Não",0,1)</f>
      </c>
      <c r="F616" s="1" t="s">
        <v>4026</v>
      </c>
      <c r="G616" s="5"/>
      <c r="H616" s="1" t="s">
        <v>3194</v>
      </c>
      <c r="I616" s="2" t="s">
        <v>4027</v>
      </c>
      <c r="J616" s="5"/>
    </row>
    <row x14ac:dyDescent="0.25" r="617" customHeight="1" ht="18.75">
      <c r="A617" s="4">
        <v>19887258932</v>
      </c>
      <c r="B617" s="1" t="s">
        <v>4028</v>
      </c>
      <c r="C617" s="1" t="s">
        <v>595</v>
      </c>
      <c r="D617" s="1" t="s">
        <v>2820</v>
      </c>
      <c r="E617" s="4">
        <f>IF(D617="Não",0,1)</f>
      </c>
      <c r="F617" s="1" t="s">
        <v>4029</v>
      </c>
      <c r="G617" s="5"/>
      <c r="H617" s="1" t="s">
        <v>2817</v>
      </c>
      <c r="I617" s="4">
        <v>2836300096</v>
      </c>
      <c r="J617" s="5"/>
    </row>
    <row x14ac:dyDescent="0.25" r="618" customHeight="1" ht="18.75">
      <c r="A618" s="4">
        <v>19886940447</v>
      </c>
      <c r="B618" s="1" t="s">
        <v>4030</v>
      </c>
      <c r="C618" s="1" t="s">
        <v>594</v>
      </c>
      <c r="D618" s="1" t="s">
        <v>2820</v>
      </c>
      <c r="E618" s="4">
        <f>IF(D618="Não",0,1)</f>
      </c>
      <c r="F618" s="1" t="s">
        <v>4031</v>
      </c>
      <c r="G618" s="5"/>
      <c r="H618" s="1" t="s">
        <v>2817</v>
      </c>
      <c r="I618" s="4">
        <v>3815669421</v>
      </c>
      <c r="J618" s="5"/>
    </row>
    <row x14ac:dyDescent="0.25" r="619" customHeight="1" ht="18.75">
      <c r="A619" s="4">
        <v>19879928456</v>
      </c>
      <c r="B619" s="1" t="s">
        <v>4032</v>
      </c>
      <c r="C619" s="1" t="s">
        <v>652</v>
      </c>
      <c r="D619" s="1" t="s">
        <v>2820</v>
      </c>
      <c r="E619" s="4">
        <f>IF(D619="Não",0,1)</f>
      </c>
      <c r="F619" s="1" t="s">
        <v>4033</v>
      </c>
      <c r="G619" s="5"/>
      <c r="H619" s="1" t="s">
        <v>3104</v>
      </c>
      <c r="I619" s="2" t="s">
        <v>4034</v>
      </c>
      <c r="J619" s="5"/>
    </row>
    <row x14ac:dyDescent="0.25" r="620" customHeight="1" ht="18.75">
      <c r="A620" s="4">
        <v>19878935142</v>
      </c>
      <c r="B620" s="1" t="s">
        <v>4035</v>
      </c>
      <c r="C620" s="1" t="s">
        <v>535</v>
      </c>
      <c r="D620" s="1" t="s">
        <v>2820</v>
      </c>
      <c r="E620" s="4">
        <f>IF(D620="Não",0,1)</f>
      </c>
      <c r="F620" s="1" t="s">
        <v>4036</v>
      </c>
      <c r="G620" s="5"/>
      <c r="H620" s="1" t="s">
        <v>3104</v>
      </c>
      <c r="I620" s="2" t="s">
        <v>4037</v>
      </c>
      <c r="J620" s="5"/>
    </row>
    <row x14ac:dyDescent="0.25" r="621" customHeight="1" ht="18.75">
      <c r="A621" s="4">
        <v>19853660839</v>
      </c>
      <c r="B621" s="1" t="s">
        <v>4038</v>
      </c>
      <c r="C621" s="1" t="s">
        <v>698</v>
      </c>
      <c r="D621" s="1" t="s">
        <v>2820</v>
      </c>
      <c r="E621" s="4">
        <f>IF(D621="Não",0,1)</f>
      </c>
      <c r="F621" s="1" t="s">
        <v>4039</v>
      </c>
      <c r="G621" s="5"/>
      <c r="H621" s="1" t="s">
        <v>2900</v>
      </c>
      <c r="I621" s="2" t="s">
        <v>4040</v>
      </c>
      <c r="J621" s="5"/>
    </row>
    <row x14ac:dyDescent="0.25" r="622" customHeight="1" ht="18.75">
      <c r="A622" s="4">
        <v>19822100142</v>
      </c>
      <c r="B622" s="1" t="s">
        <v>4041</v>
      </c>
      <c r="C622" s="1" t="s">
        <v>1357</v>
      </c>
      <c r="D622" s="1" t="s">
        <v>2820</v>
      </c>
      <c r="E622" s="4">
        <f>IF(D622="Não",0,1)</f>
      </c>
      <c r="F622" s="1" t="s">
        <v>4042</v>
      </c>
      <c r="G622" s="5"/>
      <c r="H622" s="1" t="s">
        <v>2817</v>
      </c>
      <c r="I622" s="2" t="s">
        <v>4043</v>
      </c>
      <c r="J622" s="5"/>
    </row>
    <row x14ac:dyDescent="0.25" r="623" customHeight="1" ht="18.75">
      <c r="A623" s="4">
        <v>19785688956</v>
      </c>
      <c r="B623" s="1" t="s">
        <v>4044</v>
      </c>
      <c r="C623" s="1" t="s">
        <v>1525</v>
      </c>
      <c r="D623" s="1" t="s">
        <v>2820</v>
      </c>
      <c r="E623" s="4">
        <f>IF(D623="Não",0,1)</f>
      </c>
      <c r="F623" s="1" t="s">
        <v>4045</v>
      </c>
      <c r="G623" s="5"/>
      <c r="H623" s="1" t="s">
        <v>2900</v>
      </c>
      <c r="I623" s="2" t="s">
        <v>4046</v>
      </c>
      <c r="J623" s="5"/>
    </row>
    <row x14ac:dyDescent="0.25" r="624" customHeight="1" ht="18.75">
      <c r="A624" s="4">
        <v>19756385927</v>
      </c>
      <c r="B624" s="1" t="s">
        <v>4047</v>
      </c>
      <c r="C624" s="1" t="s">
        <v>1672</v>
      </c>
      <c r="D624" s="1" t="s">
        <v>2820</v>
      </c>
      <c r="E624" s="4">
        <f>IF(D624="Não",0,1)</f>
      </c>
      <c r="F624" s="1" t="s">
        <v>4048</v>
      </c>
      <c r="G624" s="5"/>
      <c r="H624" s="1" t="s">
        <v>2817</v>
      </c>
      <c r="I624" s="4">
        <v>3929933395</v>
      </c>
      <c r="J624" s="5"/>
    </row>
    <row x14ac:dyDescent="0.25" r="625" customHeight="1" ht="18.75">
      <c r="A625" s="4">
        <v>19676753204</v>
      </c>
      <c r="B625" s="1" t="s">
        <v>4049</v>
      </c>
      <c r="C625" s="1" t="s">
        <v>672</v>
      </c>
      <c r="D625" s="1" t="s">
        <v>2820</v>
      </c>
      <c r="E625" s="4">
        <f>IF(D625="Não",0,1)</f>
      </c>
      <c r="F625" s="1" t="s">
        <v>4050</v>
      </c>
      <c r="G625" s="5"/>
      <c r="H625" s="1" t="s">
        <v>2817</v>
      </c>
      <c r="I625" s="2" t="s">
        <v>4051</v>
      </c>
      <c r="J625" s="5"/>
    </row>
    <row x14ac:dyDescent="0.25" r="626" customHeight="1" ht="18.75">
      <c r="A626" s="4">
        <v>19675568729</v>
      </c>
      <c r="B626" s="1" t="s">
        <v>4052</v>
      </c>
      <c r="C626" s="1" t="s">
        <v>528</v>
      </c>
      <c r="D626" s="1" t="s">
        <v>2820</v>
      </c>
      <c r="E626" s="4">
        <f>IF(D626="Não",0,1)</f>
      </c>
      <c r="F626" s="5"/>
      <c r="G626" s="5"/>
      <c r="H626" s="1" t="s">
        <v>2817</v>
      </c>
      <c r="I626" s="18"/>
      <c r="J626" s="5"/>
    </row>
    <row x14ac:dyDescent="0.25" r="627" customHeight="1" ht="18.75">
      <c r="A627" s="4">
        <v>19658147386</v>
      </c>
      <c r="B627" s="1" t="s">
        <v>4053</v>
      </c>
      <c r="C627" s="1" t="s">
        <v>740</v>
      </c>
      <c r="D627" s="1" t="s">
        <v>2820</v>
      </c>
      <c r="E627" s="4">
        <f>IF(D627="Não",0,1)</f>
      </c>
      <c r="F627" s="1" t="s">
        <v>4054</v>
      </c>
      <c r="G627" s="5"/>
      <c r="H627" s="1" t="s">
        <v>3194</v>
      </c>
      <c r="I627" s="2" t="s">
        <v>4055</v>
      </c>
      <c r="J627" s="5"/>
    </row>
    <row x14ac:dyDescent="0.25" r="628" customHeight="1" ht="18.75">
      <c r="A628" s="4">
        <v>19652436329</v>
      </c>
      <c r="B628" s="1" t="s">
        <v>4056</v>
      </c>
      <c r="C628" s="1" t="s">
        <v>842</v>
      </c>
      <c r="D628" s="1" t="s">
        <v>2820</v>
      </c>
      <c r="E628" s="4">
        <f>IF(D628="Não",0,1)</f>
      </c>
      <c r="F628" s="1" t="s">
        <v>4057</v>
      </c>
      <c r="G628" s="5"/>
      <c r="H628" s="1" t="s">
        <v>2900</v>
      </c>
      <c r="I628" s="2" t="s">
        <v>4058</v>
      </c>
      <c r="J628" s="5"/>
    </row>
    <row x14ac:dyDescent="0.25" r="629" customHeight="1" ht="18.75">
      <c r="A629" s="4">
        <v>19646326590</v>
      </c>
      <c r="B629" s="1" t="s">
        <v>4059</v>
      </c>
      <c r="C629" s="1" t="s">
        <v>966</v>
      </c>
      <c r="D629" s="1" t="s">
        <v>2820</v>
      </c>
      <c r="E629" s="4">
        <f>IF(D629="Não",0,1)</f>
      </c>
      <c r="F629" s="1" t="s">
        <v>4060</v>
      </c>
      <c r="G629" s="5"/>
      <c r="H629" s="1" t="s">
        <v>2817</v>
      </c>
      <c r="I629" s="2" t="s">
        <v>4061</v>
      </c>
      <c r="J629" s="5"/>
    </row>
    <row x14ac:dyDescent="0.25" r="630" customHeight="1" ht="18.75">
      <c r="A630" s="4">
        <v>19565682256</v>
      </c>
      <c r="B630" s="1" t="s">
        <v>4062</v>
      </c>
      <c r="C630" s="1" t="s">
        <v>577</v>
      </c>
      <c r="D630" s="1" t="s">
        <v>2820</v>
      </c>
      <c r="E630" s="4">
        <f>IF(D630="Não",0,1)</f>
      </c>
      <c r="F630" s="1" t="s">
        <v>4063</v>
      </c>
      <c r="G630" s="5"/>
      <c r="H630" s="1" t="s">
        <v>2900</v>
      </c>
      <c r="I630" s="2" t="s">
        <v>4064</v>
      </c>
      <c r="J630" s="5"/>
    </row>
    <row x14ac:dyDescent="0.25" r="631" customHeight="1" ht="18.75">
      <c r="A631" s="4">
        <v>19552547406</v>
      </c>
      <c r="B631" s="1" t="s">
        <v>4065</v>
      </c>
      <c r="C631" s="1" t="s">
        <v>1364</v>
      </c>
      <c r="D631" s="1" t="s">
        <v>2820</v>
      </c>
      <c r="E631" s="4">
        <f>IF(D631="Não",0,1)</f>
      </c>
      <c r="F631" s="1" t="s">
        <v>4066</v>
      </c>
      <c r="G631" s="5"/>
      <c r="H631" s="1" t="s">
        <v>2900</v>
      </c>
      <c r="I631" s="4">
        <v>2923402380</v>
      </c>
      <c r="J631" s="5"/>
    </row>
    <row x14ac:dyDescent="0.25" r="632" customHeight="1" ht="18.75">
      <c r="A632" s="4">
        <v>19548050998</v>
      </c>
      <c r="B632" s="1" t="s">
        <v>4067</v>
      </c>
      <c r="C632" s="1" t="s">
        <v>1092</v>
      </c>
      <c r="D632" s="1" t="s">
        <v>2820</v>
      </c>
      <c r="E632" s="4">
        <f>IF(D632="Não",0,1)</f>
      </c>
      <c r="F632" s="5"/>
      <c r="G632" s="5"/>
      <c r="H632" s="1" t="s">
        <v>2817</v>
      </c>
      <c r="I632" s="18"/>
      <c r="J632" s="5"/>
    </row>
    <row x14ac:dyDescent="0.25" r="633" customHeight="1" ht="18.75">
      <c r="A633" s="4">
        <v>19518606673</v>
      </c>
      <c r="B633" s="1" t="s">
        <v>4068</v>
      </c>
      <c r="C633" s="1" t="s">
        <v>891</v>
      </c>
      <c r="D633" s="1" t="s">
        <v>2820</v>
      </c>
      <c r="E633" s="4">
        <f>IF(D633="Não",0,1)</f>
      </c>
      <c r="F633" s="1" t="s">
        <v>4069</v>
      </c>
      <c r="G633" s="5"/>
      <c r="H633" s="1" t="s">
        <v>2817</v>
      </c>
      <c r="I633" s="4">
        <v>3962045456</v>
      </c>
      <c r="J633" s="5"/>
    </row>
    <row x14ac:dyDescent="0.25" r="634" customHeight="1" ht="18.75">
      <c r="A634" s="4">
        <v>19498728479</v>
      </c>
      <c r="B634" s="1" t="s">
        <v>4070</v>
      </c>
      <c r="C634" s="1" t="s">
        <v>448</v>
      </c>
      <c r="D634" s="1" t="s">
        <v>2820</v>
      </c>
      <c r="E634" s="4">
        <f>IF(D634="Não",0,1)</f>
      </c>
      <c r="F634" s="1" t="s">
        <v>4071</v>
      </c>
      <c r="G634" s="5"/>
      <c r="H634" s="1" t="s">
        <v>2900</v>
      </c>
      <c r="I634" s="2" t="s">
        <v>4072</v>
      </c>
      <c r="J634" s="5"/>
    </row>
    <row x14ac:dyDescent="0.25" r="635" customHeight="1" ht="18.75">
      <c r="A635" s="4">
        <v>19495976072</v>
      </c>
      <c r="B635" s="1" t="s">
        <v>4073</v>
      </c>
      <c r="C635" s="1" t="s">
        <v>1086</v>
      </c>
      <c r="D635" s="1" t="s">
        <v>2820</v>
      </c>
      <c r="E635" s="4">
        <f>IF(D635="Não",0,1)</f>
      </c>
      <c r="F635" s="1" t="s">
        <v>4074</v>
      </c>
      <c r="G635" s="5"/>
      <c r="H635" s="1" t="s">
        <v>2817</v>
      </c>
      <c r="I635" s="2" t="s">
        <v>4075</v>
      </c>
      <c r="J635" s="5"/>
    </row>
    <row x14ac:dyDescent="0.25" r="636" customHeight="1" ht="18.75">
      <c r="A636" s="4">
        <v>19495284228</v>
      </c>
      <c r="B636" s="1" t="s">
        <v>4076</v>
      </c>
      <c r="C636" s="1" t="s">
        <v>1518</v>
      </c>
      <c r="D636" s="1" t="s">
        <v>2820</v>
      </c>
      <c r="E636" s="4">
        <f>IF(D636="Não",0,1)</f>
      </c>
      <c r="F636" s="1" t="s">
        <v>4077</v>
      </c>
      <c r="G636" s="5"/>
      <c r="H636" s="1" t="s">
        <v>2817</v>
      </c>
      <c r="I636" s="4">
        <v>2855304448</v>
      </c>
      <c r="J636" s="5"/>
    </row>
    <row x14ac:dyDescent="0.25" r="637" customHeight="1" ht="18.75">
      <c r="A637" s="4">
        <v>19491864940</v>
      </c>
      <c r="B637" s="1" t="s">
        <v>4078</v>
      </c>
      <c r="C637" s="1" t="s">
        <v>388</v>
      </c>
      <c r="D637" s="1" t="s">
        <v>2820</v>
      </c>
      <c r="E637" s="4">
        <f>IF(D637="Não",0,1)</f>
      </c>
      <c r="F637" s="1" t="s">
        <v>4079</v>
      </c>
      <c r="G637" s="5"/>
      <c r="H637" s="1" t="s">
        <v>2900</v>
      </c>
      <c r="I637" s="2" t="s">
        <v>4080</v>
      </c>
      <c r="J637" s="5"/>
    </row>
    <row x14ac:dyDescent="0.25" r="638" customHeight="1" ht="18.75">
      <c r="A638" s="4">
        <v>19415932579</v>
      </c>
      <c r="B638" s="1" t="s">
        <v>4081</v>
      </c>
      <c r="C638" s="1" t="s">
        <v>792</v>
      </c>
      <c r="D638" s="1" t="s">
        <v>2820</v>
      </c>
      <c r="E638" s="4">
        <f>IF(D638="Não",0,1)</f>
      </c>
      <c r="F638" s="5"/>
      <c r="G638" s="5"/>
      <c r="H638" s="1" t="s">
        <v>2817</v>
      </c>
      <c r="I638" s="18"/>
      <c r="J638" s="5"/>
    </row>
    <row x14ac:dyDescent="0.25" r="639" customHeight="1" ht="18.75">
      <c r="A639" s="4">
        <v>19415336975</v>
      </c>
      <c r="B639" s="1" t="s">
        <v>4082</v>
      </c>
      <c r="C639" s="1" t="s">
        <v>682</v>
      </c>
      <c r="D639" s="1" t="s">
        <v>2820</v>
      </c>
      <c r="E639" s="4">
        <f>IF(D639="Não",0,1)</f>
      </c>
      <c r="F639" s="1" t="s">
        <v>4083</v>
      </c>
      <c r="G639" s="5"/>
      <c r="H639" s="1" t="s">
        <v>3104</v>
      </c>
      <c r="I639" s="2" t="s">
        <v>4084</v>
      </c>
      <c r="J639" s="5"/>
    </row>
    <row x14ac:dyDescent="0.25" r="640" customHeight="1" ht="18.75">
      <c r="A640" s="4">
        <v>19391455129</v>
      </c>
      <c r="B640" s="1" t="s">
        <v>4085</v>
      </c>
      <c r="C640" s="1" t="s">
        <v>4086</v>
      </c>
      <c r="D640" s="1" t="s">
        <v>2820</v>
      </c>
      <c r="E640" s="4">
        <f>IF(D640="Não",0,1)</f>
      </c>
      <c r="F640" s="1" t="s">
        <v>4087</v>
      </c>
      <c r="G640" s="5"/>
      <c r="H640" s="1" t="s">
        <v>2817</v>
      </c>
      <c r="I640" s="2" t="s">
        <v>4088</v>
      </c>
      <c r="J640" s="5"/>
    </row>
    <row x14ac:dyDescent="0.25" r="641" customHeight="1" ht="18.75">
      <c r="A641" s="4">
        <v>19365387635</v>
      </c>
      <c r="B641" s="1" t="s">
        <v>4089</v>
      </c>
      <c r="C641" s="1" t="s">
        <v>1533</v>
      </c>
      <c r="D641" s="1" t="s">
        <v>2820</v>
      </c>
      <c r="E641" s="4">
        <f>IF(D641="Não",0,1)</f>
      </c>
      <c r="F641" s="1" t="s">
        <v>4090</v>
      </c>
      <c r="G641" s="5"/>
      <c r="H641" s="1" t="s">
        <v>3104</v>
      </c>
      <c r="I641" s="2" t="s">
        <v>4091</v>
      </c>
      <c r="J641" s="5"/>
    </row>
    <row x14ac:dyDescent="0.25" r="642" customHeight="1" ht="18.75">
      <c r="A642" s="4">
        <v>19364331126</v>
      </c>
      <c r="B642" s="1" t="s">
        <v>4092</v>
      </c>
      <c r="C642" s="1" t="s">
        <v>849</v>
      </c>
      <c r="D642" s="1" t="s">
        <v>2820</v>
      </c>
      <c r="E642" s="4">
        <f>IF(D642="Não",0,1)</f>
      </c>
      <c r="F642" s="1" t="s">
        <v>4093</v>
      </c>
      <c r="G642" s="5"/>
      <c r="H642" s="1" t="s">
        <v>3839</v>
      </c>
      <c r="I642" s="2" t="s">
        <v>4094</v>
      </c>
      <c r="J642" s="5"/>
    </row>
    <row x14ac:dyDescent="0.25" r="643" customHeight="1" ht="18.75">
      <c r="A643" s="4">
        <v>19362441509</v>
      </c>
      <c r="B643" s="1" t="s">
        <v>4095</v>
      </c>
      <c r="C643" s="1" t="s">
        <v>621</v>
      </c>
      <c r="D643" s="1" t="s">
        <v>2820</v>
      </c>
      <c r="E643" s="4">
        <f>IF(D643="Não",0,1)</f>
      </c>
      <c r="F643" s="1" t="s">
        <v>4096</v>
      </c>
      <c r="G643" s="5"/>
      <c r="H643" s="1" t="s">
        <v>3104</v>
      </c>
      <c r="I643" s="2" t="s">
        <v>4097</v>
      </c>
      <c r="J643" s="5"/>
    </row>
    <row x14ac:dyDescent="0.25" r="644" customHeight="1" ht="18.75">
      <c r="A644" s="4">
        <v>19331160586</v>
      </c>
      <c r="B644" s="1" t="s">
        <v>4098</v>
      </c>
      <c r="C644" s="1" t="s">
        <v>875</v>
      </c>
      <c r="D644" s="1" t="s">
        <v>2820</v>
      </c>
      <c r="E644" s="4">
        <f>IF(D644="Não",0,1)</f>
      </c>
      <c r="F644" s="1" t="s">
        <v>4099</v>
      </c>
      <c r="G644" s="5"/>
      <c r="H644" s="1" t="s">
        <v>2817</v>
      </c>
      <c r="I644" s="2" t="s">
        <v>4100</v>
      </c>
      <c r="J644" s="5"/>
    </row>
    <row x14ac:dyDescent="0.25" r="645" customHeight="1" ht="18.75">
      <c r="A645" s="4">
        <v>19327479700</v>
      </c>
      <c r="B645" s="1" t="s">
        <v>4101</v>
      </c>
      <c r="C645" s="1" t="s">
        <v>1391</v>
      </c>
      <c r="D645" s="1" t="s">
        <v>2820</v>
      </c>
      <c r="E645" s="4">
        <f>IF(D645="Não",0,1)</f>
      </c>
      <c r="F645" s="5"/>
      <c r="G645" s="5"/>
      <c r="H645" s="1" t="s">
        <v>2817</v>
      </c>
      <c r="I645" s="18"/>
      <c r="J645" s="5"/>
    </row>
    <row x14ac:dyDescent="0.25" r="646" customHeight="1" ht="18.75">
      <c r="A646" s="4">
        <v>19326992416</v>
      </c>
      <c r="B646" s="1" t="s">
        <v>4102</v>
      </c>
      <c r="C646" s="1" t="s">
        <v>857</v>
      </c>
      <c r="D646" s="1" t="s">
        <v>2820</v>
      </c>
      <c r="E646" s="4">
        <f>IF(D646="Não",0,1)</f>
      </c>
      <c r="F646" s="5"/>
      <c r="G646" s="5"/>
      <c r="H646" s="1" t="s">
        <v>2817</v>
      </c>
      <c r="I646" s="18"/>
      <c r="J646" s="5"/>
    </row>
    <row x14ac:dyDescent="0.25" r="647" customHeight="1" ht="18.75">
      <c r="A647" s="4">
        <v>19273497251</v>
      </c>
      <c r="B647" s="1" t="s">
        <v>4103</v>
      </c>
      <c r="C647" s="1" t="s">
        <v>774</v>
      </c>
      <c r="D647" s="1" t="s">
        <v>2820</v>
      </c>
      <c r="E647" s="4">
        <f>IF(D647="Não",0,1)</f>
      </c>
      <c r="F647" s="1" t="s">
        <v>4104</v>
      </c>
      <c r="G647" s="5"/>
      <c r="H647" s="1" t="s">
        <v>2900</v>
      </c>
      <c r="I647" s="4">
        <v>2891918927</v>
      </c>
      <c r="J647" s="5"/>
    </row>
    <row x14ac:dyDescent="0.25" r="648" customHeight="1" ht="18.75">
      <c r="A648" s="4">
        <v>19249856785</v>
      </c>
      <c r="B648" s="1" t="s">
        <v>4105</v>
      </c>
      <c r="C648" s="1" t="s">
        <v>562</v>
      </c>
      <c r="D648" s="1" t="s">
        <v>2820</v>
      </c>
      <c r="E648" s="4">
        <f>IF(D648="Não",0,1)</f>
      </c>
      <c r="F648" s="5"/>
      <c r="G648" s="5"/>
      <c r="H648" s="1" t="s">
        <v>2817</v>
      </c>
      <c r="I648" s="18"/>
      <c r="J648" s="5"/>
    </row>
    <row x14ac:dyDescent="0.25" r="649" customHeight="1" ht="18.75">
      <c r="A649" s="4">
        <v>19244175947</v>
      </c>
      <c r="B649" s="1" t="s">
        <v>4106</v>
      </c>
      <c r="C649" s="1" t="s">
        <v>424</v>
      </c>
      <c r="D649" s="1" t="s">
        <v>2820</v>
      </c>
      <c r="E649" s="4">
        <f>IF(D649="Não",0,1)</f>
      </c>
      <c r="F649" s="1" t="s">
        <v>4107</v>
      </c>
      <c r="G649" s="5"/>
      <c r="H649" s="1" t="s">
        <v>2817</v>
      </c>
      <c r="I649" s="2" t="s">
        <v>4108</v>
      </c>
      <c r="J649" s="5"/>
    </row>
    <row x14ac:dyDescent="0.25" r="650" customHeight="1" ht="18.75">
      <c r="A650" s="4">
        <v>19223853158</v>
      </c>
      <c r="B650" s="1" t="s">
        <v>4109</v>
      </c>
      <c r="C650" s="1" t="s">
        <v>1368</v>
      </c>
      <c r="D650" s="1" t="s">
        <v>2820</v>
      </c>
      <c r="E650" s="4">
        <f>IF(D650="Não",0,1)</f>
      </c>
      <c r="F650" s="1" t="s">
        <v>4110</v>
      </c>
      <c r="G650" s="5"/>
      <c r="H650" s="1" t="s">
        <v>3104</v>
      </c>
      <c r="I650" s="2" t="s">
        <v>4111</v>
      </c>
      <c r="J650" s="5"/>
    </row>
    <row x14ac:dyDescent="0.25" r="651" customHeight="1" ht="18.75">
      <c r="A651" s="4">
        <v>19190821455</v>
      </c>
      <c r="B651" s="1" t="s">
        <v>4112</v>
      </c>
      <c r="C651" s="1" t="s">
        <v>983</v>
      </c>
      <c r="D651" s="1" t="s">
        <v>2820</v>
      </c>
      <c r="E651" s="4">
        <f>IF(D651="Não",0,1)</f>
      </c>
      <c r="F651" s="1" t="s">
        <v>4113</v>
      </c>
      <c r="G651" s="5"/>
      <c r="H651" s="1" t="s">
        <v>3104</v>
      </c>
      <c r="I651" s="2" t="s">
        <v>4114</v>
      </c>
      <c r="J651" s="5"/>
    </row>
    <row x14ac:dyDescent="0.25" r="652" customHeight="1" ht="18.75">
      <c r="A652" s="4">
        <v>19165225394</v>
      </c>
      <c r="B652" s="1" t="s">
        <v>4115</v>
      </c>
      <c r="C652" s="1" t="s">
        <v>862</v>
      </c>
      <c r="D652" s="1" t="s">
        <v>2820</v>
      </c>
      <c r="E652" s="4">
        <f>IF(D652="Não",0,1)</f>
      </c>
      <c r="F652" s="1" t="s">
        <v>4116</v>
      </c>
      <c r="G652" s="5"/>
      <c r="H652" s="1" t="s">
        <v>2817</v>
      </c>
      <c r="I652" s="2" t="s">
        <v>4117</v>
      </c>
      <c r="J652" s="5"/>
    </row>
    <row x14ac:dyDescent="0.25" r="653" customHeight="1" ht="18.75">
      <c r="A653" s="4">
        <v>19165407334</v>
      </c>
      <c r="B653" s="1" t="s">
        <v>4118</v>
      </c>
      <c r="C653" s="1" t="s">
        <v>1175</v>
      </c>
      <c r="D653" s="1" t="s">
        <v>2820</v>
      </c>
      <c r="E653" s="4">
        <f>IF(D653="Não",0,1)</f>
      </c>
      <c r="F653" s="1" t="s">
        <v>4119</v>
      </c>
      <c r="G653" s="5"/>
      <c r="H653" s="1" t="s">
        <v>2817</v>
      </c>
      <c r="I653" s="2" t="s">
        <v>4120</v>
      </c>
      <c r="J653" s="5"/>
    </row>
    <row x14ac:dyDescent="0.25" r="654" customHeight="1" ht="18.75">
      <c r="A654" s="4">
        <v>19153431910</v>
      </c>
      <c r="B654" s="1" t="s">
        <v>4121</v>
      </c>
      <c r="C654" s="1" t="s">
        <v>1222</v>
      </c>
      <c r="D654" s="1" t="s">
        <v>2820</v>
      </c>
      <c r="E654" s="4">
        <f>IF(D654="Não",0,1)</f>
      </c>
      <c r="F654" s="1" t="s">
        <v>4122</v>
      </c>
      <c r="G654" s="5"/>
      <c r="H654" s="1" t="s">
        <v>2900</v>
      </c>
      <c r="I654" s="2" t="s">
        <v>4123</v>
      </c>
      <c r="J654" s="5"/>
    </row>
    <row x14ac:dyDescent="0.25" r="655" customHeight="1" ht="18.75">
      <c r="A655" s="4">
        <v>19153210755</v>
      </c>
      <c r="B655" s="1" t="s">
        <v>4124</v>
      </c>
      <c r="C655" s="1" t="s">
        <v>1585</v>
      </c>
      <c r="D655" s="1" t="s">
        <v>2820</v>
      </c>
      <c r="E655" s="4">
        <f>IF(D655="Não",0,1)</f>
      </c>
      <c r="F655" s="1" t="s">
        <v>4125</v>
      </c>
      <c r="G655" s="5"/>
      <c r="H655" s="1" t="s">
        <v>2817</v>
      </c>
      <c r="I655" s="2" t="s">
        <v>4126</v>
      </c>
      <c r="J655" s="5"/>
    </row>
    <row x14ac:dyDescent="0.25" r="656" customHeight="1" ht="18.75">
      <c r="A656" s="4">
        <v>19066329497</v>
      </c>
      <c r="B656" s="1" t="s">
        <v>4127</v>
      </c>
      <c r="C656" s="1" t="s">
        <v>696</v>
      </c>
      <c r="D656" s="1" t="s">
        <v>2820</v>
      </c>
      <c r="E656" s="4">
        <f>IF(D656="Não",0,1)</f>
      </c>
      <c r="F656" s="1" t="s">
        <v>4128</v>
      </c>
      <c r="G656" s="5"/>
      <c r="H656" s="1" t="s">
        <v>2817</v>
      </c>
      <c r="I656" s="2" t="s">
        <v>4129</v>
      </c>
      <c r="J656" s="5"/>
    </row>
    <row x14ac:dyDescent="0.25" r="657" customHeight="1" ht="18.75">
      <c r="A657" s="4">
        <v>19009911158</v>
      </c>
      <c r="B657" s="1" t="s">
        <v>4130</v>
      </c>
      <c r="C657" s="1" t="s">
        <v>803</v>
      </c>
      <c r="D657" s="1" t="s">
        <v>2820</v>
      </c>
      <c r="E657" s="4">
        <f>IF(D657="Não",0,1)</f>
      </c>
      <c r="F657" s="1" t="s">
        <v>4131</v>
      </c>
      <c r="G657" s="5"/>
      <c r="H657" s="1" t="s">
        <v>3715</v>
      </c>
      <c r="I657" s="2" t="s">
        <v>4132</v>
      </c>
      <c r="J657" s="5"/>
    </row>
    <row x14ac:dyDescent="0.25" r="658" customHeight="1" ht="18.75">
      <c r="A658" s="4">
        <v>19003895619</v>
      </c>
      <c r="B658" s="1" t="s">
        <v>4133</v>
      </c>
      <c r="C658" s="1" t="s">
        <v>423</v>
      </c>
      <c r="D658" s="1" t="s">
        <v>2820</v>
      </c>
      <c r="E658" s="4">
        <f>IF(D658="Não",0,1)</f>
      </c>
      <c r="F658" s="5"/>
      <c r="G658" s="5"/>
      <c r="H658" s="1" t="s">
        <v>2817</v>
      </c>
      <c r="I658" s="18"/>
      <c r="J658" s="5"/>
    </row>
    <row x14ac:dyDescent="0.25" r="659" customHeight="1" ht="18.75">
      <c r="A659" s="4">
        <v>18905201055</v>
      </c>
      <c r="B659" s="1" t="s">
        <v>4134</v>
      </c>
      <c r="C659" s="1" t="s">
        <v>412</v>
      </c>
      <c r="D659" s="1" t="s">
        <v>2820</v>
      </c>
      <c r="E659" s="4">
        <f>IF(D659="Não",0,1)</f>
      </c>
      <c r="F659" s="1" t="s">
        <v>4135</v>
      </c>
      <c r="G659" s="5"/>
      <c r="H659" s="1" t="s">
        <v>2900</v>
      </c>
      <c r="I659" s="2" t="s">
        <v>4136</v>
      </c>
      <c r="J659" s="5"/>
    </row>
    <row x14ac:dyDescent="0.25" r="660" customHeight="1" ht="18.75">
      <c r="A660" s="4">
        <v>18894952492</v>
      </c>
      <c r="B660" s="1" t="s">
        <v>4137</v>
      </c>
      <c r="C660" s="1" t="s">
        <v>1540</v>
      </c>
      <c r="D660" s="1" t="s">
        <v>2820</v>
      </c>
      <c r="E660" s="4">
        <f>IF(D660="Não",0,1)</f>
      </c>
      <c r="F660" s="1" t="s">
        <v>4138</v>
      </c>
      <c r="G660" s="5"/>
      <c r="H660" s="1" t="s">
        <v>2817</v>
      </c>
      <c r="I660" s="2" t="s">
        <v>4139</v>
      </c>
      <c r="J660" s="5"/>
    </row>
    <row x14ac:dyDescent="0.25" r="661" customHeight="1" ht="18.75">
      <c r="A661" s="4">
        <v>18874551080</v>
      </c>
      <c r="B661" s="1" t="s">
        <v>4140</v>
      </c>
      <c r="C661" s="1" t="s">
        <v>491</v>
      </c>
      <c r="D661" s="1" t="s">
        <v>2820</v>
      </c>
      <c r="E661" s="4">
        <f>IF(D661="Não",0,1)</f>
      </c>
      <c r="F661" s="1" t="s">
        <v>4141</v>
      </c>
      <c r="G661" s="5"/>
      <c r="H661" s="1" t="s">
        <v>4142</v>
      </c>
      <c r="I661" s="2" t="s">
        <v>4143</v>
      </c>
      <c r="J661" s="5"/>
    </row>
    <row x14ac:dyDescent="0.25" r="662" customHeight="1" ht="18.75">
      <c r="A662" s="4">
        <v>18823446184</v>
      </c>
      <c r="B662" s="1" t="s">
        <v>4144</v>
      </c>
      <c r="C662" s="1" t="s">
        <v>690</v>
      </c>
      <c r="D662" s="1" t="s">
        <v>2820</v>
      </c>
      <c r="E662" s="4">
        <f>IF(D662="Não",0,1)</f>
      </c>
      <c r="F662" s="1" t="s">
        <v>4145</v>
      </c>
      <c r="G662" s="5"/>
      <c r="H662" s="1" t="s">
        <v>2900</v>
      </c>
      <c r="I662" s="2" t="s">
        <v>4146</v>
      </c>
      <c r="J662" s="5"/>
    </row>
    <row x14ac:dyDescent="0.25" r="663" customHeight="1" ht="18.75">
      <c r="A663" s="4">
        <v>18784291613</v>
      </c>
      <c r="B663" s="1" t="s">
        <v>4147</v>
      </c>
      <c r="C663" s="1" t="s">
        <v>1201</v>
      </c>
      <c r="D663" s="1" t="s">
        <v>2820</v>
      </c>
      <c r="E663" s="4">
        <f>IF(D663="Não",0,1)</f>
      </c>
      <c r="F663" s="1" t="s">
        <v>4148</v>
      </c>
      <c r="G663" s="5"/>
      <c r="H663" s="1" t="s">
        <v>3104</v>
      </c>
      <c r="I663" s="2" t="s">
        <v>4149</v>
      </c>
      <c r="J663" s="5"/>
    </row>
    <row x14ac:dyDescent="0.25" r="664" customHeight="1" ht="18.75">
      <c r="A664" s="4">
        <v>18735008821</v>
      </c>
      <c r="B664" s="1" t="s">
        <v>4150</v>
      </c>
      <c r="C664" s="1" t="s">
        <v>487</v>
      </c>
      <c r="D664" s="1" t="s">
        <v>2820</v>
      </c>
      <c r="E664" s="4">
        <f>IF(D664="Não",0,1)</f>
      </c>
      <c r="F664" s="1" t="s">
        <v>4151</v>
      </c>
      <c r="G664" s="5"/>
      <c r="H664" s="1" t="s">
        <v>2900</v>
      </c>
      <c r="I664" s="2" t="s">
        <v>4152</v>
      </c>
      <c r="J664" s="5"/>
    </row>
    <row x14ac:dyDescent="0.25" r="665" customHeight="1" ht="18.75">
      <c r="A665" s="4">
        <v>18734268854</v>
      </c>
      <c r="B665" s="1" t="s">
        <v>4153</v>
      </c>
      <c r="C665" s="1" t="s">
        <v>4154</v>
      </c>
      <c r="D665" s="1" t="s">
        <v>2820</v>
      </c>
      <c r="E665" s="4">
        <f>IF(D665="Não",0,1)</f>
      </c>
      <c r="F665" s="1" t="s">
        <v>4155</v>
      </c>
      <c r="G665" s="5"/>
      <c r="H665" s="1" t="s">
        <v>2817</v>
      </c>
      <c r="I665" s="4">
        <v>2912710167</v>
      </c>
      <c r="J665" s="5"/>
    </row>
    <row x14ac:dyDescent="0.25" r="666" customHeight="1" ht="18.75">
      <c r="A666" s="4">
        <v>18683649548</v>
      </c>
      <c r="B666" s="1" t="s">
        <v>4156</v>
      </c>
      <c r="C666" s="1" t="s">
        <v>1377</v>
      </c>
      <c r="D666" s="1" t="s">
        <v>2820</v>
      </c>
      <c r="E666" s="4">
        <f>IF(D666="Não",0,1)</f>
      </c>
      <c r="F666" s="1" t="s">
        <v>4157</v>
      </c>
      <c r="G666" s="5"/>
      <c r="H666" s="1" t="s">
        <v>2900</v>
      </c>
      <c r="I666" s="2" t="s">
        <v>4158</v>
      </c>
      <c r="J666" s="5"/>
    </row>
    <row x14ac:dyDescent="0.25" r="667" customHeight="1" ht="18.75">
      <c r="A667" s="4">
        <v>18683459253</v>
      </c>
      <c r="B667" s="1" t="s">
        <v>4159</v>
      </c>
      <c r="C667" s="1" t="s">
        <v>1208</v>
      </c>
      <c r="D667" s="1" t="s">
        <v>2820</v>
      </c>
      <c r="E667" s="4">
        <f>IF(D667="Não",0,1)</f>
      </c>
      <c r="F667" s="1" t="s">
        <v>4160</v>
      </c>
      <c r="G667" s="5"/>
      <c r="H667" s="1" t="s">
        <v>3104</v>
      </c>
      <c r="I667" s="2" t="s">
        <v>4161</v>
      </c>
      <c r="J667" s="5"/>
    </row>
    <row x14ac:dyDescent="0.25" r="668" customHeight="1" ht="18.75">
      <c r="A668" s="4">
        <v>18658688171</v>
      </c>
      <c r="B668" s="1" t="s">
        <v>4162</v>
      </c>
      <c r="C668" s="1" t="s">
        <v>4163</v>
      </c>
      <c r="D668" s="1" t="s">
        <v>2820</v>
      </c>
      <c r="E668" s="4">
        <f>IF(D668="Não",0,1)</f>
      </c>
      <c r="F668" s="1" t="s">
        <v>4164</v>
      </c>
      <c r="G668" s="5"/>
      <c r="H668" s="1" t="s">
        <v>2900</v>
      </c>
      <c r="I668" s="2" t="s">
        <v>4165</v>
      </c>
      <c r="J668" s="5"/>
    </row>
    <row x14ac:dyDescent="0.25" r="669" customHeight="1" ht="18.75">
      <c r="A669" s="4">
        <v>18575858989</v>
      </c>
      <c r="B669" s="1" t="s">
        <v>4166</v>
      </c>
      <c r="C669" s="1" t="s">
        <v>1315</v>
      </c>
      <c r="D669" s="1" t="s">
        <v>2820</v>
      </c>
      <c r="E669" s="4">
        <f>IF(D669="Não",0,1)</f>
      </c>
      <c r="F669" s="1" t="s">
        <v>4167</v>
      </c>
      <c r="G669" s="5"/>
      <c r="H669" s="1" t="s">
        <v>3104</v>
      </c>
      <c r="I669" s="2" t="s">
        <v>4168</v>
      </c>
      <c r="J669" s="5"/>
    </row>
    <row x14ac:dyDescent="0.25" r="670" customHeight="1" ht="18.75">
      <c r="A670" s="4">
        <v>18553326502</v>
      </c>
      <c r="B670" s="1" t="s">
        <v>4169</v>
      </c>
      <c r="C670" s="1" t="s">
        <v>904</v>
      </c>
      <c r="D670" s="1" t="s">
        <v>2820</v>
      </c>
      <c r="E670" s="4">
        <f>IF(D670="Não",0,1)</f>
      </c>
      <c r="F670" s="1" t="s">
        <v>4170</v>
      </c>
      <c r="G670" s="5"/>
      <c r="H670" s="1" t="s">
        <v>3194</v>
      </c>
      <c r="I670" s="2" t="s">
        <v>4171</v>
      </c>
      <c r="J670" s="5"/>
    </row>
    <row x14ac:dyDescent="0.25" r="671" customHeight="1" ht="18.75">
      <c r="A671" s="4">
        <v>18552452631</v>
      </c>
      <c r="B671" s="1" t="s">
        <v>4172</v>
      </c>
      <c r="C671" s="1" t="s">
        <v>1216</v>
      </c>
      <c r="D671" s="1" t="s">
        <v>2820</v>
      </c>
      <c r="E671" s="4">
        <f>IF(D671="Não",0,1)</f>
      </c>
      <c r="F671" s="1" t="s">
        <v>4173</v>
      </c>
      <c r="G671" s="5"/>
      <c r="H671" s="1" t="s">
        <v>2817</v>
      </c>
      <c r="I671" s="4">
        <v>2926213947</v>
      </c>
      <c r="J671" s="5"/>
    </row>
    <row x14ac:dyDescent="0.25" r="672" customHeight="1" ht="18.75">
      <c r="A672" s="4">
        <v>18531848564</v>
      </c>
      <c r="B672" s="1" t="s">
        <v>4174</v>
      </c>
      <c r="C672" s="1" t="s">
        <v>1264</v>
      </c>
      <c r="D672" s="1" t="s">
        <v>2820</v>
      </c>
      <c r="E672" s="4">
        <f>IF(D672="Não",0,1)</f>
      </c>
      <c r="F672" s="1" t="s">
        <v>4175</v>
      </c>
      <c r="G672" s="5"/>
      <c r="H672" s="1" t="s">
        <v>2817</v>
      </c>
      <c r="I672" s="4">
        <v>2827630485</v>
      </c>
      <c r="J672" s="5"/>
    </row>
    <row x14ac:dyDescent="0.25" r="673" customHeight="1" ht="18.75">
      <c r="A673" s="4">
        <v>18530289251</v>
      </c>
      <c r="B673" s="1" t="s">
        <v>4176</v>
      </c>
      <c r="C673" s="1" t="s">
        <v>553</v>
      </c>
      <c r="D673" s="1" t="s">
        <v>2820</v>
      </c>
      <c r="E673" s="4">
        <f>IF(D673="Não",0,1)</f>
      </c>
      <c r="F673" s="1" t="s">
        <v>4177</v>
      </c>
      <c r="G673" s="5"/>
      <c r="H673" s="1" t="s">
        <v>2817</v>
      </c>
      <c r="I673" s="2" t="s">
        <v>4178</v>
      </c>
      <c r="J673" s="5"/>
    </row>
    <row x14ac:dyDescent="0.25" r="674" customHeight="1" ht="18.75">
      <c r="A674" s="4">
        <v>18502844794</v>
      </c>
      <c r="B674" s="1" t="s">
        <v>4179</v>
      </c>
      <c r="C674" s="1" t="s">
        <v>707</v>
      </c>
      <c r="D674" s="1" t="s">
        <v>2820</v>
      </c>
      <c r="E674" s="4">
        <f>IF(D674="Não",0,1)</f>
      </c>
      <c r="F674" s="5"/>
      <c r="G674" s="5"/>
      <c r="H674" s="1" t="s">
        <v>2817</v>
      </c>
      <c r="I674" s="18"/>
      <c r="J674" s="5"/>
    </row>
    <row x14ac:dyDescent="0.25" r="675" customHeight="1" ht="18.75">
      <c r="A675" s="4">
        <v>18505554099</v>
      </c>
      <c r="B675" s="1" t="s">
        <v>4180</v>
      </c>
      <c r="C675" s="1" t="s">
        <v>1584</v>
      </c>
      <c r="D675" s="1" t="s">
        <v>2820</v>
      </c>
      <c r="E675" s="4">
        <f>IF(D675="Não",0,1)</f>
      </c>
      <c r="F675" s="1" t="s">
        <v>4181</v>
      </c>
      <c r="G675" s="5"/>
      <c r="H675" s="1" t="s">
        <v>2817</v>
      </c>
      <c r="I675" s="4">
        <v>3325168175</v>
      </c>
      <c r="J675" s="5"/>
    </row>
    <row x14ac:dyDescent="0.25" r="676" customHeight="1" ht="18.75">
      <c r="A676" s="4">
        <v>18555968356</v>
      </c>
      <c r="B676" s="1" t="s">
        <v>4182</v>
      </c>
      <c r="C676" s="1" t="s">
        <v>1467</v>
      </c>
      <c r="D676" s="1" t="s">
        <v>2820</v>
      </c>
      <c r="E676" s="4">
        <f>IF(D676="Não",0,1)</f>
      </c>
      <c r="F676" s="5"/>
      <c r="G676" s="5"/>
      <c r="H676" s="1" t="s">
        <v>2817</v>
      </c>
      <c r="I676" s="18"/>
      <c r="J676" s="5"/>
    </row>
    <row x14ac:dyDescent="0.25" r="677" customHeight="1" ht="18.75">
      <c r="A677" s="4">
        <v>18502709930</v>
      </c>
      <c r="B677" s="1" t="s">
        <v>4183</v>
      </c>
      <c r="C677" s="1" t="s">
        <v>1115</v>
      </c>
      <c r="D677" s="1" t="s">
        <v>2820</v>
      </c>
      <c r="E677" s="4">
        <f>IF(D677="Não",0,1)</f>
      </c>
      <c r="F677" s="1" t="s">
        <v>4184</v>
      </c>
      <c r="G677" s="5"/>
      <c r="H677" s="1" t="s">
        <v>2817</v>
      </c>
      <c r="I677" s="2" t="s">
        <v>4185</v>
      </c>
      <c r="J677" s="5"/>
    </row>
    <row x14ac:dyDescent="0.25" r="678" customHeight="1" ht="18.75">
      <c r="A678" s="4">
        <v>18485071945</v>
      </c>
      <c r="B678" s="1" t="s">
        <v>4186</v>
      </c>
      <c r="C678" s="1" t="s">
        <v>1109</v>
      </c>
      <c r="D678" s="1" t="s">
        <v>2820</v>
      </c>
      <c r="E678" s="4">
        <f>IF(D678="Não",0,1)</f>
      </c>
      <c r="F678" s="5"/>
      <c r="G678" s="5"/>
      <c r="H678" s="1" t="s">
        <v>2817</v>
      </c>
      <c r="I678" s="18"/>
      <c r="J678" s="5"/>
    </row>
    <row x14ac:dyDescent="0.25" r="679" customHeight="1" ht="18.75">
      <c r="A679" s="4">
        <v>18484824640</v>
      </c>
      <c r="B679" s="1" t="s">
        <v>2791</v>
      </c>
      <c r="C679" s="1" t="s">
        <v>1004</v>
      </c>
      <c r="D679" s="1" t="s">
        <v>2820</v>
      </c>
      <c r="E679" s="4">
        <f>IF(D679="Não",0,1)</f>
      </c>
      <c r="F679" s="1" t="s">
        <v>4187</v>
      </c>
      <c r="G679" s="5"/>
      <c r="H679" s="1" t="s">
        <v>3194</v>
      </c>
      <c r="I679" s="2" t="s">
        <v>4188</v>
      </c>
      <c r="J679" s="5"/>
    </row>
    <row x14ac:dyDescent="0.25" r="680" customHeight="1" ht="18.75">
      <c r="A680" s="4">
        <v>18484810842</v>
      </c>
      <c r="B680" s="1" t="s">
        <v>4189</v>
      </c>
      <c r="C680" s="1" t="s">
        <v>687</v>
      </c>
      <c r="D680" s="1" t="s">
        <v>2820</v>
      </c>
      <c r="E680" s="4">
        <f>IF(D680="Não",0,1)</f>
      </c>
      <c r="F680" s="5"/>
      <c r="G680" s="5"/>
      <c r="H680" s="1" t="s">
        <v>2817</v>
      </c>
      <c r="I680" s="18"/>
      <c r="J680" s="5"/>
    </row>
    <row x14ac:dyDescent="0.25" r="681" customHeight="1" ht="18.75">
      <c r="A681" s="4">
        <v>18653788046</v>
      </c>
      <c r="B681" s="1" t="s">
        <v>4190</v>
      </c>
      <c r="C681" s="1" t="s">
        <v>4191</v>
      </c>
      <c r="D681" s="1" t="s">
        <v>2820</v>
      </c>
      <c r="E681" s="4">
        <f>IF(D681="Não",0,1)</f>
      </c>
      <c r="F681" s="5"/>
      <c r="G681" s="5"/>
      <c r="H681" s="1" t="s">
        <v>2817</v>
      </c>
      <c r="I681" s="18"/>
      <c r="J681" s="5"/>
    </row>
    <row x14ac:dyDescent="0.25" r="682" customHeight="1" ht="18.75">
      <c r="A682" s="4">
        <v>18484757778</v>
      </c>
      <c r="B682" s="1" t="s">
        <v>4192</v>
      </c>
      <c r="C682" s="1" t="s">
        <v>1552</v>
      </c>
      <c r="D682" s="1" t="s">
        <v>2820</v>
      </c>
      <c r="E682" s="4">
        <f>IF(D682="Não",0,1)</f>
      </c>
      <c r="F682" s="1" t="s">
        <v>4193</v>
      </c>
      <c r="G682" s="5"/>
      <c r="H682" s="1" t="s">
        <v>3194</v>
      </c>
      <c r="I682" s="2" t="s">
        <v>4194</v>
      </c>
      <c r="J682" s="5"/>
    </row>
    <row x14ac:dyDescent="0.25" r="683" customHeight="1" ht="18.75">
      <c r="A683" s="4">
        <v>18484693091</v>
      </c>
      <c r="B683" s="1" t="s">
        <v>4195</v>
      </c>
      <c r="C683" s="1" t="s">
        <v>1362</v>
      </c>
      <c r="D683" s="1" t="s">
        <v>2820</v>
      </c>
      <c r="E683" s="4">
        <f>IF(D683="Não",0,1)</f>
      </c>
      <c r="F683" s="5"/>
      <c r="G683" s="5"/>
      <c r="H683" s="1" t="s">
        <v>2817</v>
      </c>
      <c r="I683" s="18"/>
      <c r="J683" s="5"/>
    </row>
    <row x14ac:dyDescent="0.25" r="684" customHeight="1" ht="18.75">
      <c r="A684" s="4">
        <v>18484721028</v>
      </c>
      <c r="B684" s="1" t="s">
        <v>4196</v>
      </c>
      <c r="C684" s="1" t="s">
        <v>1180</v>
      </c>
      <c r="D684" s="1" t="s">
        <v>2820</v>
      </c>
      <c r="E684" s="4">
        <f>IF(D684="Não",0,1)</f>
      </c>
      <c r="F684" s="1" t="s">
        <v>4197</v>
      </c>
      <c r="G684" s="5"/>
      <c r="H684" s="1" t="s">
        <v>3104</v>
      </c>
      <c r="I684" s="2" t="s">
        <v>4198</v>
      </c>
      <c r="J684" s="5"/>
    </row>
    <row x14ac:dyDescent="0.25" r="685" customHeight="1" ht="18.75">
      <c r="A685" s="4">
        <v>18475465123</v>
      </c>
      <c r="B685" s="1" t="s">
        <v>4199</v>
      </c>
      <c r="C685" s="1" t="s">
        <v>359</v>
      </c>
      <c r="D685" s="1" t="s">
        <v>2820</v>
      </c>
      <c r="E685" s="4">
        <f>IF(D685="Não",0,1)</f>
      </c>
      <c r="F685" s="1" t="s">
        <v>4200</v>
      </c>
      <c r="G685" s="5"/>
      <c r="H685" s="1" t="s">
        <v>2817</v>
      </c>
      <c r="I685" s="4">
        <v>3091907876</v>
      </c>
      <c r="J685" s="5"/>
    </row>
    <row x14ac:dyDescent="0.25" r="686" customHeight="1" ht="18.75">
      <c r="A686" s="4">
        <v>18574424371</v>
      </c>
      <c r="B686" s="1" t="s">
        <v>4201</v>
      </c>
      <c r="C686" s="1" t="s">
        <v>1198</v>
      </c>
      <c r="D686" s="1" t="s">
        <v>2820</v>
      </c>
      <c r="E686" s="4">
        <f>IF(D686="Não",0,1)</f>
      </c>
      <c r="F686" s="1" t="s">
        <v>4202</v>
      </c>
      <c r="G686" s="5"/>
      <c r="H686" s="1" t="s">
        <v>2817</v>
      </c>
      <c r="I686" s="4">
        <v>2955762969</v>
      </c>
      <c r="J686" s="5"/>
    </row>
    <row x14ac:dyDescent="0.25" r="687" customHeight="1" ht="18.75">
      <c r="A687" s="4">
        <v>18468981391</v>
      </c>
      <c r="B687" s="1" t="s">
        <v>2529</v>
      </c>
      <c r="C687" s="1" t="s">
        <v>1147</v>
      </c>
      <c r="D687" s="1" t="s">
        <v>2820</v>
      </c>
      <c r="E687" s="4">
        <f>IF(D687="Não",0,1)</f>
      </c>
      <c r="F687" s="1" t="s">
        <v>4203</v>
      </c>
      <c r="G687" s="5"/>
      <c r="H687" s="1" t="s">
        <v>3508</v>
      </c>
      <c r="I687" s="2" t="s">
        <v>4204</v>
      </c>
      <c r="J687" s="5"/>
    </row>
    <row x14ac:dyDescent="0.25" r="688" customHeight="1" ht="18.75">
      <c r="A688" s="4">
        <v>18457375844</v>
      </c>
      <c r="B688" s="1" t="s">
        <v>4205</v>
      </c>
      <c r="C688" s="1" t="s">
        <v>480</v>
      </c>
      <c r="D688" s="1" t="s">
        <v>2820</v>
      </c>
      <c r="E688" s="4">
        <f>IF(D688="Não",0,1)</f>
      </c>
      <c r="F688" s="1" t="s">
        <v>4206</v>
      </c>
      <c r="G688" s="5"/>
      <c r="H688" s="1" t="s">
        <v>2817</v>
      </c>
      <c r="I688" s="4">
        <v>2847252236</v>
      </c>
      <c r="J688" s="5"/>
    </row>
    <row x14ac:dyDescent="0.25" r="689" customHeight="1" ht="18.75">
      <c r="A689" s="4">
        <v>18430082846</v>
      </c>
      <c r="B689" s="1" t="s">
        <v>4207</v>
      </c>
      <c r="C689" s="1" t="s">
        <v>974</v>
      </c>
      <c r="D689" s="1" t="s">
        <v>2820</v>
      </c>
      <c r="E689" s="4">
        <f>IF(D689="Não",0,1)</f>
      </c>
      <c r="F689" s="5"/>
      <c r="G689" s="5"/>
      <c r="H689" s="1" t="s">
        <v>2817</v>
      </c>
      <c r="I689" s="18"/>
      <c r="J689" s="5"/>
    </row>
    <row x14ac:dyDescent="0.25" r="690" customHeight="1" ht="18.75">
      <c r="A690" s="4">
        <v>18404020331</v>
      </c>
      <c r="B690" s="1" t="s">
        <v>4208</v>
      </c>
      <c r="C690" s="1" t="s">
        <v>428</v>
      </c>
      <c r="D690" s="1" t="s">
        <v>2820</v>
      </c>
      <c r="E690" s="4">
        <f>IF(D690="Não",0,1)</f>
      </c>
      <c r="F690" s="1" t="s">
        <v>4209</v>
      </c>
      <c r="G690" s="5"/>
      <c r="H690" s="1" t="s">
        <v>3194</v>
      </c>
      <c r="I690" s="2" t="s">
        <v>4210</v>
      </c>
      <c r="J690" s="5"/>
    </row>
    <row x14ac:dyDescent="0.25" r="691" customHeight="1" ht="18.75">
      <c r="A691" s="4">
        <v>18385761901</v>
      </c>
      <c r="B691" s="1" t="s">
        <v>4211</v>
      </c>
      <c r="C691" s="1" t="s">
        <v>922</v>
      </c>
      <c r="D691" s="1" t="s">
        <v>2820</v>
      </c>
      <c r="E691" s="4">
        <f>IF(D691="Não",0,1)</f>
      </c>
      <c r="F691" s="1" t="s">
        <v>4212</v>
      </c>
      <c r="G691" s="5"/>
      <c r="H691" s="1" t="s">
        <v>2900</v>
      </c>
      <c r="I691" s="2" t="s">
        <v>4213</v>
      </c>
      <c r="J691" s="5"/>
    </row>
    <row x14ac:dyDescent="0.25" r="692" customHeight="1" ht="18.75">
      <c r="A692" s="4">
        <v>18383661918</v>
      </c>
      <c r="B692" s="1" t="s">
        <v>2615</v>
      </c>
      <c r="C692" s="1" t="s">
        <v>456</v>
      </c>
      <c r="D692" s="1" t="s">
        <v>2820</v>
      </c>
      <c r="E692" s="4">
        <f>IF(D692="Não",0,1)</f>
      </c>
      <c r="F692" s="1" t="s">
        <v>4214</v>
      </c>
      <c r="G692" s="5"/>
      <c r="H692" s="1" t="s">
        <v>3839</v>
      </c>
      <c r="I692" s="2" t="s">
        <v>4215</v>
      </c>
      <c r="J692" s="5"/>
    </row>
    <row x14ac:dyDescent="0.25" r="693" customHeight="1" ht="18.75">
      <c r="A693" s="4">
        <v>18287529616</v>
      </c>
      <c r="B693" s="1" t="s">
        <v>4216</v>
      </c>
      <c r="C693" s="1" t="s">
        <v>404</v>
      </c>
      <c r="D693" s="1" t="s">
        <v>2820</v>
      </c>
      <c r="E693" s="4">
        <f>IF(D693="Não",0,1)</f>
      </c>
      <c r="F693" s="1" t="s">
        <v>4217</v>
      </c>
      <c r="G693" s="5"/>
      <c r="H693" s="1" t="s">
        <v>2900</v>
      </c>
      <c r="I693" s="2" t="s">
        <v>4218</v>
      </c>
      <c r="J693" s="5"/>
    </row>
    <row x14ac:dyDescent="0.25" r="694" customHeight="1" ht="18.75">
      <c r="A694" s="4">
        <v>18242104396</v>
      </c>
      <c r="B694" s="1" t="s">
        <v>4219</v>
      </c>
      <c r="C694" s="1" t="s">
        <v>482</v>
      </c>
      <c r="D694" s="1" t="s">
        <v>2820</v>
      </c>
      <c r="E694" s="4">
        <f>IF(D694="Não",0,1)</f>
      </c>
      <c r="F694" s="1" t="s">
        <v>4220</v>
      </c>
      <c r="G694" s="5"/>
      <c r="H694" s="1" t="s">
        <v>2817</v>
      </c>
      <c r="I694" s="2" t="s">
        <v>4221</v>
      </c>
      <c r="J694" s="5"/>
    </row>
    <row x14ac:dyDescent="0.25" r="695" customHeight="1" ht="18.75">
      <c r="A695" s="4">
        <v>18229094541</v>
      </c>
      <c r="B695" s="1" t="s">
        <v>4222</v>
      </c>
      <c r="C695" s="1" t="s">
        <v>610</v>
      </c>
      <c r="D695" s="1" t="s">
        <v>2820</v>
      </c>
      <c r="E695" s="4">
        <f>IF(D695="Não",0,1)</f>
      </c>
      <c r="F695" s="1" t="s">
        <v>4223</v>
      </c>
      <c r="G695" s="5"/>
      <c r="H695" s="1" t="s">
        <v>2817</v>
      </c>
      <c r="I695" s="2" t="s">
        <v>4224</v>
      </c>
      <c r="J695" s="5"/>
    </row>
    <row x14ac:dyDescent="0.25" r="696" customHeight="1" ht="18.75">
      <c r="A696" s="4">
        <v>18190731335</v>
      </c>
      <c r="B696" s="1" t="s">
        <v>4225</v>
      </c>
      <c r="C696" s="1" t="s">
        <v>1512</v>
      </c>
      <c r="D696" s="1" t="s">
        <v>2816</v>
      </c>
      <c r="E696" s="4">
        <f>IF(D696="Não",0,1)</f>
      </c>
      <c r="F696" s="1" t="s">
        <v>4226</v>
      </c>
      <c r="G696" s="5"/>
      <c r="H696" s="1" t="s">
        <v>3104</v>
      </c>
      <c r="I696" s="2" t="s">
        <v>4227</v>
      </c>
      <c r="J696" s="5"/>
    </row>
    <row x14ac:dyDescent="0.25" r="697" customHeight="1" ht="18.75">
      <c r="A697" s="4">
        <v>18175059094</v>
      </c>
      <c r="B697" s="1" t="s">
        <v>4228</v>
      </c>
      <c r="C697" s="1" t="s">
        <v>555</v>
      </c>
      <c r="D697" s="1" t="s">
        <v>2820</v>
      </c>
      <c r="E697" s="4">
        <f>IF(D697="Não",0,1)</f>
      </c>
      <c r="F697" s="1" t="s">
        <v>4229</v>
      </c>
      <c r="G697" s="5"/>
      <c r="H697" s="1" t="s">
        <v>2900</v>
      </c>
      <c r="I697" s="4">
        <v>3159899988</v>
      </c>
      <c r="J697" s="5"/>
    </row>
    <row x14ac:dyDescent="0.25" r="698" customHeight="1" ht="18.75">
      <c r="A698" s="4">
        <v>18172699534</v>
      </c>
      <c r="B698" s="1" t="s">
        <v>4230</v>
      </c>
      <c r="C698" s="1" t="s">
        <v>483</v>
      </c>
      <c r="D698" s="1" t="s">
        <v>2820</v>
      </c>
      <c r="E698" s="4">
        <f>IF(D698="Não",0,1)</f>
      </c>
      <c r="F698" s="1" t="s">
        <v>4231</v>
      </c>
      <c r="G698" s="5"/>
      <c r="H698" s="1" t="s">
        <v>2900</v>
      </c>
      <c r="I698" s="2" t="s">
        <v>4232</v>
      </c>
      <c r="J698" s="5"/>
    </row>
    <row x14ac:dyDescent="0.25" r="699" customHeight="1" ht="18.75">
      <c r="A699" s="4">
        <v>18170561816</v>
      </c>
      <c r="B699" s="1" t="s">
        <v>4233</v>
      </c>
      <c r="C699" s="1" t="s">
        <v>852</v>
      </c>
      <c r="D699" s="1" t="s">
        <v>2820</v>
      </c>
      <c r="E699" s="4">
        <f>IF(D699="Não",0,1)</f>
      </c>
      <c r="F699" s="5"/>
      <c r="G699" s="5"/>
      <c r="H699" s="1" t="s">
        <v>2817</v>
      </c>
      <c r="I699" s="18"/>
      <c r="J699" s="5"/>
    </row>
    <row x14ac:dyDescent="0.25" r="700" customHeight="1" ht="18.75">
      <c r="A700" s="4">
        <v>18156163425</v>
      </c>
      <c r="B700" s="1" t="s">
        <v>4234</v>
      </c>
      <c r="C700" s="1" t="s">
        <v>1276</v>
      </c>
      <c r="D700" s="1" t="s">
        <v>2820</v>
      </c>
      <c r="E700" s="4">
        <f>IF(D700="Não",0,1)</f>
      </c>
      <c r="F700" s="1" t="s">
        <v>4235</v>
      </c>
      <c r="G700" s="5"/>
      <c r="H700" s="1" t="s">
        <v>3194</v>
      </c>
      <c r="I700" s="2" t="s">
        <v>4236</v>
      </c>
      <c r="J700" s="5"/>
    </row>
    <row x14ac:dyDescent="0.25" r="701" customHeight="1" ht="18.75">
      <c r="A701" s="4">
        <v>18130733613</v>
      </c>
      <c r="B701" s="1" t="s">
        <v>4237</v>
      </c>
      <c r="C701" s="1" t="s">
        <v>898</v>
      </c>
      <c r="D701" s="1" t="s">
        <v>2820</v>
      </c>
      <c r="E701" s="4">
        <f>IF(D701="Não",0,1)</f>
      </c>
      <c r="F701" s="1" t="s">
        <v>4238</v>
      </c>
      <c r="G701" s="5"/>
      <c r="H701" s="1" t="s">
        <v>2817</v>
      </c>
      <c r="I701" s="2" t="s">
        <v>4239</v>
      </c>
      <c r="J701" s="5"/>
    </row>
    <row x14ac:dyDescent="0.25" r="702" customHeight="1" ht="18.75">
      <c r="A702" s="4">
        <v>18089952089</v>
      </c>
      <c r="B702" s="1" t="s">
        <v>4240</v>
      </c>
      <c r="C702" s="1" t="s">
        <v>749</v>
      </c>
      <c r="D702" s="1" t="s">
        <v>2820</v>
      </c>
      <c r="E702" s="4">
        <f>IF(D702="Não",0,1)</f>
      </c>
      <c r="F702" s="1" t="s">
        <v>4241</v>
      </c>
      <c r="G702" s="5"/>
      <c r="H702" s="1" t="s">
        <v>2817</v>
      </c>
      <c r="I702" s="4">
        <v>3949591151</v>
      </c>
      <c r="J702" s="5"/>
    </row>
    <row x14ac:dyDescent="0.25" r="703" customHeight="1" ht="18.75">
      <c r="A703" s="4">
        <v>18016680598</v>
      </c>
      <c r="B703" s="1" t="s">
        <v>4242</v>
      </c>
      <c r="C703" s="1" t="s">
        <v>906</v>
      </c>
      <c r="D703" s="1" t="s">
        <v>2820</v>
      </c>
      <c r="E703" s="4">
        <f>IF(D703="Não",0,1)</f>
      </c>
      <c r="F703" s="1" t="s">
        <v>4243</v>
      </c>
      <c r="G703" s="5"/>
      <c r="H703" s="1" t="s">
        <v>2900</v>
      </c>
      <c r="I703" s="2" t="s">
        <v>4244</v>
      </c>
      <c r="J703" s="5"/>
    </row>
    <row x14ac:dyDescent="0.25" r="704" customHeight="1" ht="18.75">
      <c r="A704" s="4">
        <v>18007114276</v>
      </c>
      <c r="B704" s="1" t="s">
        <v>4245</v>
      </c>
      <c r="C704" s="1" t="s">
        <v>478</v>
      </c>
      <c r="D704" s="1" t="s">
        <v>2820</v>
      </c>
      <c r="E704" s="4">
        <f>IF(D704="Não",0,1)</f>
      </c>
      <c r="F704" s="1" t="s">
        <v>4246</v>
      </c>
      <c r="G704" s="5"/>
      <c r="H704" s="1" t="s">
        <v>3104</v>
      </c>
      <c r="I704" s="2" t="s">
        <v>4247</v>
      </c>
      <c r="J704" s="5"/>
    </row>
    <row x14ac:dyDescent="0.25" r="705" customHeight="1" ht="18.75">
      <c r="A705" s="4">
        <v>17980445566</v>
      </c>
      <c r="B705" s="1" t="s">
        <v>4248</v>
      </c>
      <c r="C705" s="1" t="s">
        <v>534</v>
      </c>
      <c r="D705" s="1" t="s">
        <v>2820</v>
      </c>
      <c r="E705" s="4">
        <f>IF(D705="Não",0,1)</f>
      </c>
      <c r="F705" s="1" t="s">
        <v>4249</v>
      </c>
      <c r="G705" s="5"/>
      <c r="H705" s="1" t="s">
        <v>3194</v>
      </c>
      <c r="I705" s="2" t="s">
        <v>4250</v>
      </c>
      <c r="J705" s="5"/>
    </row>
    <row x14ac:dyDescent="0.25" r="706" customHeight="1" ht="18.75">
      <c r="A706" s="4">
        <v>17977836105</v>
      </c>
      <c r="B706" s="1" t="s">
        <v>4251</v>
      </c>
      <c r="C706" s="1" t="s">
        <v>864</v>
      </c>
      <c r="D706" s="1" t="s">
        <v>2820</v>
      </c>
      <c r="E706" s="4">
        <f>IF(D706="Não",0,1)</f>
      </c>
      <c r="F706" s="1" t="s">
        <v>4252</v>
      </c>
      <c r="G706" s="5"/>
      <c r="H706" s="1" t="s">
        <v>3715</v>
      </c>
      <c r="I706" s="2" t="s">
        <v>4253</v>
      </c>
      <c r="J706" s="5"/>
    </row>
    <row x14ac:dyDescent="0.25" r="707" customHeight="1" ht="18.75">
      <c r="A707" s="4">
        <v>17974255620</v>
      </c>
      <c r="B707" s="1" t="s">
        <v>4254</v>
      </c>
      <c r="C707" s="1" t="s">
        <v>660</v>
      </c>
      <c r="D707" s="1" t="s">
        <v>2820</v>
      </c>
      <c r="E707" s="4">
        <f>IF(D707="Não",0,1)</f>
      </c>
      <c r="F707" s="1" t="s">
        <v>4255</v>
      </c>
      <c r="G707" s="5"/>
      <c r="H707" s="1" t="s">
        <v>2817</v>
      </c>
      <c r="I707" s="2" t="s">
        <v>4256</v>
      </c>
      <c r="J707" s="5"/>
    </row>
    <row x14ac:dyDescent="0.25" r="708" customHeight="1" ht="18.75">
      <c r="A708" s="4">
        <v>17889904036</v>
      </c>
      <c r="B708" s="1" t="s">
        <v>4257</v>
      </c>
      <c r="C708" s="1" t="s">
        <v>419</v>
      </c>
      <c r="D708" s="1" t="s">
        <v>2820</v>
      </c>
      <c r="E708" s="4">
        <f>IF(D708="Não",0,1)</f>
      </c>
      <c r="F708" s="1" t="s">
        <v>4258</v>
      </c>
      <c r="G708" s="5"/>
      <c r="H708" s="1" t="s">
        <v>3839</v>
      </c>
      <c r="I708" s="2" t="s">
        <v>4259</v>
      </c>
      <c r="J708" s="5"/>
    </row>
    <row x14ac:dyDescent="0.25" r="709" customHeight="1" ht="18.75">
      <c r="A709" s="4">
        <v>17886096458</v>
      </c>
      <c r="B709" s="1" t="s">
        <v>4260</v>
      </c>
      <c r="C709" s="1" t="s">
        <v>775</v>
      </c>
      <c r="D709" s="1" t="s">
        <v>2820</v>
      </c>
      <c r="E709" s="4">
        <f>IF(D709="Não",0,1)</f>
      </c>
      <c r="F709" s="1" t="s">
        <v>4261</v>
      </c>
      <c r="G709" s="5"/>
      <c r="H709" s="1" t="s">
        <v>2900</v>
      </c>
      <c r="I709" s="2" t="s">
        <v>4262</v>
      </c>
      <c r="J709" s="5"/>
    </row>
    <row x14ac:dyDescent="0.25" r="710" customHeight="1" ht="18.75">
      <c r="A710" s="4">
        <v>21052529849</v>
      </c>
      <c r="B710" s="1" t="s">
        <v>4263</v>
      </c>
      <c r="C710" s="1" t="s">
        <v>1213</v>
      </c>
      <c r="D710" s="1" t="s">
        <v>2820</v>
      </c>
      <c r="E710" s="4">
        <f>IF(D710="Não",0,1)</f>
      </c>
      <c r="F710" s="1" t="s">
        <v>4264</v>
      </c>
      <c r="G710" s="5"/>
      <c r="H710" s="1" t="s">
        <v>3104</v>
      </c>
      <c r="I710" s="2" t="s">
        <v>4265</v>
      </c>
      <c r="J710" s="5"/>
    </row>
    <row x14ac:dyDescent="0.25" r="711" customHeight="1" ht="18.75">
      <c r="A711" s="4">
        <v>17851612679</v>
      </c>
      <c r="B711" s="1" t="s">
        <v>4266</v>
      </c>
      <c r="C711" s="1" t="s">
        <v>630</v>
      </c>
      <c r="D711" s="1" t="s">
        <v>2820</v>
      </c>
      <c r="E711" s="4">
        <f>IF(D711="Não",0,1)</f>
      </c>
      <c r="F711" s="1" t="s">
        <v>4267</v>
      </c>
      <c r="G711" s="5"/>
      <c r="H711" s="1" t="s">
        <v>3194</v>
      </c>
      <c r="I711" s="2" t="s">
        <v>4268</v>
      </c>
      <c r="J711" s="5"/>
    </row>
    <row x14ac:dyDescent="0.25" r="712" customHeight="1" ht="18.75">
      <c r="A712" s="4">
        <v>17791003504</v>
      </c>
      <c r="B712" s="1" t="s">
        <v>4269</v>
      </c>
      <c r="C712" s="1" t="s">
        <v>958</v>
      </c>
      <c r="D712" s="1" t="s">
        <v>2820</v>
      </c>
      <c r="E712" s="4">
        <f>IF(D712="Não",0,1)</f>
      </c>
      <c r="F712" s="1" t="s">
        <v>4270</v>
      </c>
      <c r="G712" s="5"/>
      <c r="H712" s="1" t="s">
        <v>2900</v>
      </c>
      <c r="I712" s="2" t="s">
        <v>4271</v>
      </c>
      <c r="J712" s="5"/>
    </row>
    <row x14ac:dyDescent="0.25" r="713" customHeight="1" ht="18.75">
      <c r="A713" s="4">
        <v>17655609681</v>
      </c>
      <c r="B713" s="1" t="s">
        <v>4272</v>
      </c>
      <c r="C713" s="1" t="s">
        <v>817</v>
      </c>
      <c r="D713" s="1" t="s">
        <v>2820</v>
      </c>
      <c r="E713" s="4">
        <f>IF(D713="Não",0,1)</f>
      </c>
      <c r="F713" s="1" t="s">
        <v>4273</v>
      </c>
      <c r="G713" s="5"/>
      <c r="H713" s="1" t="s">
        <v>3715</v>
      </c>
      <c r="I713" s="2" t="s">
        <v>4274</v>
      </c>
      <c r="J713" s="5"/>
    </row>
    <row x14ac:dyDescent="0.25" r="714" customHeight="1" ht="18.75">
      <c r="A714" s="4">
        <v>17635192185</v>
      </c>
      <c r="B714" s="1" t="s">
        <v>4275</v>
      </c>
      <c r="C714" s="1" t="s">
        <v>692</v>
      </c>
      <c r="D714" s="1" t="s">
        <v>2820</v>
      </c>
      <c r="E714" s="4">
        <f>IF(D714="Não",0,1)</f>
      </c>
      <c r="F714" s="1" t="s">
        <v>4276</v>
      </c>
      <c r="G714" s="5"/>
      <c r="H714" s="1" t="s">
        <v>3104</v>
      </c>
      <c r="I714" s="2" t="s">
        <v>4277</v>
      </c>
      <c r="J714" s="5"/>
    </row>
    <row x14ac:dyDescent="0.25" r="715" customHeight="1" ht="18.75">
      <c r="A715" s="4">
        <v>17584120598</v>
      </c>
      <c r="B715" s="1" t="s">
        <v>4278</v>
      </c>
      <c r="C715" s="1" t="s">
        <v>777</v>
      </c>
      <c r="D715" s="1" t="s">
        <v>2820</v>
      </c>
      <c r="E715" s="4">
        <f>IF(D715="Não",0,1)</f>
      </c>
      <c r="F715" s="1" t="s">
        <v>4279</v>
      </c>
      <c r="G715" s="5"/>
      <c r="H715" s="1" t="s">
        <v>3104</v>
      </c>
      <c r="I715" s="2" t="s">
        <v>4280</v>
      </c>
      <c r="J715" s="5"/>
    </row>
    <row x14ac:dyDescent="0.25" r="716" customHeight="1" ht="18.75">
      <c r="A716" s="4">
        <v>17580878234</v>
      </c>
      <c r="B716" s="1" t="s">
        <v>4281</v>
      </c>
      <c r="C716" s="1" t="s">
        <v>1089</v>
      </c>
      <c r="D716" s="1" t="s">
        <v>2820</v>
      </c>
      <c r="E716" s="4">
        <f>IF(D716="Não",0,1)</f>
      </c>
      <c r="F716" s="1" t="s">
        <v>4282</v>
      </c>
      <c r="G716" s="5"/>
      <c r="H716" s="1" t="s">
        <v>2817</v>
      </c>
      <c r="I716" s="4">
        <v>2386888114</v>
      </c>
      <c r="J716" s="5"/>
    </row>
    <row x14ac:dyDescent="0.25" r="717" customHeight="1" ht="18.75">
      <c r="A717" s="4">
        <v>17446722971</v>
      </c>
      <c r="B717" s="1" t="s">
        <v>4283</v>
      </c>
      <c r="C717" s="1" t="s">
        <v>1194</v>
      </c>
      <c r="D717" s="1" t="s">
        <v>2820</v>
      </c>
      <c r="E717" s="4">
        <f>IF(D717="Não",0,1)</f>
      </c>
      <c r="F717" s="1" t="s">
        <v>2684</v>
      </c>
      <c r="G717" s="5"/>
      <c r="H717" s="1" t="s">
        <v>2900</v>
      </c>
      <c r="I717" s="4">
        <v>2445882182</v>
      </c>
      <c r="J717" s="5"/>
    </row>
    <row x14ac:dyDescent="0.25" r="718" customHeight="1" ht="18.75">
      <c r="A718" s="4">
        <v>17431462494</v>
      </c>
      <c r="B718" s="1" t="s">
        <v>4284</v>
      </c>
      <c r="C718" s="1" t="s">
        <v>1326</v>
      </c>
      <c r="D718" s="1" t="s">
        <v>2820</v>
      </c>
      <c r="E718" s="4">
        <f>IF(D718="Não",0,1)</f>
      </c>
      <c r="F718" s="5"/>
      <c r="G718" s="5"/>
      <c r="H718" s="1" t="s">
        <v>2817</v>
      </c>
      <c r="I718" s="18"/>
      <c r="J718" s="5"/>
    </row>
    <row x14ac:dyDescent="0.25" r="719" customHeight="1" ht="18.75">
      <c r="A719" s="4">
        <v>17410578806</v>
      </c>
      <c r="B719" s="1" t="s">
        <v>4285</v>
      </c>
      <c r="C719" s="1" t="s">
        <v>526</v>
      </c>
      <c r="D719" s="1" t="s">
        <v>2820</v>
      </c>
      <c r="E719" s="4">
        <f>IF(D719="Não",0,1)</f>
      </c>
      <c r="F719" s="1" t="s">
        <v>4286</v>
      </c>
      <c r="G719" s="5"/>
      <c r="H719" s="1" t="s">
        <v>3508</v>
      </c>
      <c r="I719" s="2" t="s">
        <v>4287</v>
      </c>
      <c r="J719" s="5"/>
    </row>
    <row x14ac:dyDescent="0.25" r="720" customHeight="1" ht="18.75">
      <c r="A720" s="4">
        <v>17408621317</v>
      </c>
      <c r="B720" s="1" t="s">
        <v>4288</v>
      </c>
      <c r="C720" s="1" t="s">
        <v>1443</v>
      </c>
      <c r="D720" s="1" t="s">
        <v>2820</v>
      </c>
      <c r="E720" s="4">
        <f>IF(D720="Não",0,1)</f>
      </c>
      <c r="F720" s="1" t="s">
        <v>4289</v>
      </c>
      <c r="G720" s="5"/>
      <c r="H720" s="1" t="s">
        <v>3104</v>
      </c>
      <c r="I720" s="2" t="s">
        <v>4290</v>
      </c>
      <c r="J720" s="5"/>
    </row>
    <row x14ac:dyDescent="0.25" r="721" customHeight="1" ht="18.75">
      <c r="A721" s="4">
        <v>17388663953</v>
      </c>
      <c r="B721" s="1" t="s">
        <v>4291</v>
      </c>
      <c r="C721" s="1" t="s">
        <v>1137</v>
      </c>
      <c r="D721" s="1" t="s">
        <v>2820</v>
      </c>
      <c r="E721" s="4">
        <f>IF(D721="Não",0,1)</f>
      </c>
      <c r="F721" s="1" t="s">
        <v>4292</v>
      </c>
      <c r="G721" s="5"/>
      <c r="H721" s="1" t="s">
        <v>2817</v>
      </c>
      <c r="I721" s="2" t="s">
        <v>4293</v>
      </c>
      <c r="J721" s="5"/>
    </row>
    <row x14ac:dyDescent="0.25" r="722" customHeight="1" ht="18.75">
      <c r="A722" s="4">
        <v>17376942609</v>
      </c>
      <c r="B722" s="1" t="s">
        <v>4294</v>
      </c>
      <c r="C722" s="1" t="s">
        <v>1119</v>
      </c>
      <c r="D722" s="1" t="s">
        <v>2820</v>
      </c>
      <c r="E722" s="4">
        <f>IF(D722="Não",0,1)</f>
      </c>
      <c r="F722" s="5"/>
      <c r="G722" s="5"/>
      <c r="H722" s="1" t="s">
        <v>2817</v>
      </c>
      <c r="I722" s="18"/>
      <c r="J722" s="5"/>
    </row>
    <row x14ac:dyDescent="0.25" r="723" customHeight="1" ht="18.75">
      <c r="A723" s="4">
        <v>17345078401</v>
      </c>
      <c r="B723" s="1" t="s">
        <v>4295</v>
      </c>
      <c r="C723" s="1" t="s">
        <v>1279</v>
      </c>
      <c r="D723" s="1" t="s">
        <v>2820</v>
      </c>
      <c r="E723" s="4">
        <f>IF(D723="Não",0,1)</f>
      </c>
      <c r="F723" s="1" t="s">
        <v>4296</v>
      </c>
      <c r="G723" s="5"/>
      <c r="H723" s="1" t="s">
        <v>2900</v>
      </c>
      <c r="I723" s="2" t="s">
        <v>4297</v>
      </c>
      <c r="J723" s="5"/>
    </row>
    <row x14ac:dyDescent="0.25" r="724" customHeight="1" ht="18.75">
      <c r="A724" s="4">
        <v>17338314161</v>
      </c>
      <c r="B724" s="1" t="s">
        <v>4298</v>
      </c>
      <c r="C724" s="1" t="s">
        <v>439</v>
      </c>
      <c r="D724" s="1" t="s">
        <v>2820</v>
      </c>
      <c r="E724" s="4">
        <f>IF(D724="Não",0,1)</f>
      </c>
      <c r="F724" s="1" t="s">
        <v>4299</v>
      </c>
      <c r="G724" s="5"/>
      <c r="H724" s="1" t="s">
        <v>3104</v>
      </c>
      <c r="I724" s="2" t="s">
        <v>4300</v>
      </c>
      <c r="J724" s="5"/>
    </row>
    <row x14ac:dyDescent="0.25" r="725" customHeight="1" ht="18.75">
      <c r="A725" s="4">
        <v>17323140390</v>
      </c>
      <c r="B725" s="1" t="s">
        <v>4301</v>
      </c>
      <c r="C725" s="1" t="s">
        <v>1233</v>
      </c>
      <c r="D725" s="1" t="s">
        <v>2820</v>
      </c>
      <c r="E725" s="4">
        <f>IF(D725="Não",0,1)</f>
      </c>
      <c r="F725" s="1" t="s">
        <v>4302</v>
      </c>
      <c r="G725" s="5"/>
      <c r="H725" s="1" t="s">
        <v>2817</v>
      </c>
      <c r="I725" s="2" t="s">
        <v>4303</v>
      </c>
      <c r="J725" s="5"/>
    </row>
    <row x14ac:dyDescent="0.25" r="726" customHeight="1" ht="18.75">
      <c r="A726" s="4">
        <v>17242019456</v>
      </c>
      <c r="B726" s="1" t="s">
        <v>4304</v>
      </c>
      <c r="C726" s="1" t="s">
        <v>1308</v>
      </c>
      <c r="D726" s="1" t="s">
        <v>2820</v>
      </c>
      <c r="E726" s="4">
        <f>IF(D726="Não",0,1)</f>
      </c>
      <c r="F726" s="1" t="s">
        <v>4305</v>
      </c>
      <c r="G726" s="5"/>
      <c r="H726" s="1" t="s">
        <v>2900</v>
      </c>
      <c r="I726" s="2" t="s">
        <v>4306</v>
      </c>
      <c r="J726" s="5"/>
    </row>
    <row x14ac:dyDescent="0.25" r="727" customHeight="1" ht="18.75">
      <c r="A727" s="4">
        <v>17223560107</v>
      </c>
      <c r="B727" s="1" t="s">
        <v>4307</v>
      </c>
      <c r="C727" s="1" t="s">
        <v>1098</v>
      </c>
      <c r="D727" s="1" t="s">
        <v>2820</v>
      </c>
      <c r="E727" s="4">
        <f>IF(D727="Não",0,1)</f>
      </c>
      <c r="F727" s="1" t="s">
        <v>4308</v>
      </c>
      <c r="G727" s="5"/>
      <c r="H727" s="1" t="s">
        <v>2900</v>
      </c>
      <c r="I727" s="2" t="s">
        <v>4309</v>
      </c>
      <c r="J727" s="5"/>
    </row>
    <row x14ac:dyDescent="0.25" r="728" customHeight="1" ht="18.75">
      <c r="A728" s="4">
        <v>17153563958</v>
      </c>
      <c r="B728" s="1" t="s">
        <v>4310</v>
      </c>
      <c r="C728" s="1" t="s">
        <v>1578</v>
      </c>
      <c r="D728" s="1" t="s">
        <v>2820</v>
      </c>
      <c r="E728" s="4">
        <f>IF(D728="Não",0,1)</f>
      </c>
      <c r="F728" s="5"/>
      <c r="G728" s="5"/>
      <c r="H728" s="1" t="s">
        <v>2817</v>
      </c>
      <c r="I728" s="18"/>
      <c r="J728" s="5"/>
    </row>
    <row x14ac:dyDescent="0.25" r="729" customHeight="1" ht="18.75">
      <c r="A729" s="4">
        <v>17140232029</v>
      </c>
      <c r="B729" s="1" t="s">
        <v>4311</v>
      </c>
      <c r="C729" s="1" t="s">
        <v>747</v>
      </c>
      <c r="D729" s="1" t="s">
        <v>2820</v>
      </c>
      <c r="E729" s="4">
        <f>IF(D729="Não",0,1)</f>
      </c>
      <c r="F729" s="1" t="s">
        <v>4312</v>
      </c>
      <c r="G729" s="5"/>
      <c r="H729" s="1" t="s">
        <v>2900</v>
      </c>
      <c r="I729" s="2" t="s">
        <v>4313</v>
      </c>
      <c r="J729" s="5"/>
    </row>
    <row x14ac:dyDescent="0.25" r="730" customHeight="1" ht="18.75">
      <c r="A730" s="4">
        <v>17139798394</v>
      </c>
      <c r="B730" s="1" t="s">
        <v>4314</v>
      </c>
      <c r="C730" s="1" t="s">
        <v>807</v>
      </c>
      <c r="D730" s="1" t="s">
        <v>2820</v>
      </c>
      <c r="E730" s="4">
        <f>IF(D730="Não",0,1)</f>
      </c>
      <c r="F730" s="1" t="s">
        <v>4315</v>
      </c>
      <c r="G730" s="5"/>
      <c r="H730" s="1" t="s">
        <v>2900</v>
      </c>
      <c r="I730" s="2" t="s">
        <v>4316</v>
      </c>
      <c r="J730" s="5"/>
    </row>
    <row x14ac:dyDescent="0.25" r="731" customHeight="1" ht="18.75">
      <c r="A731" s="4">
        <v>17118160736</v>
      </c>
      <c r="B731" s="1" t="s">
        <v>4317</v>
      </c>
      <c r="C731" s="1" t="s">
        <v>915</v>
      </c>
      <c r="D731" s="1" t="s">
        <v>2820</v>
      </c>
      <c r="E731" s="4">
        <f>IF(D731="Não",0,1)</f>
      </c>
      <c r="F731" s="1" t="s">
        <v>4318</v>
      </c>
      <c r="G731" s="5"/>
      <c r="H731" s="1" t="s">
        <v>3104</v>
      </c>
      <c r="I731" s="2" t="s">
        <v>4319</v>
      </c>
      <c r="J731" s="5"/>
    </row>
    <row x14ac:dyDescent="0.25" r="732" customHeight="1" ht="18.75">
      <c r="A732" s="4">
        <v>17108650758</v>
      </c>
      <c r="B732" s="1" t="s">
        <v>4320</v>
      </c>
      <c r="C732" s="1" t="s">
        <v>1072</v>
      </c>
      <c r="D732" s="1" t="s">
        <v>2820</v>
      </c>
      <c r="E732" s="4">
        <f>IF(D732="Não",0,1)</f>
      </c>
      <c r="F732" s="1" t="s">
        <v>4321</v>
      </c>
      <c r="G732" s="5"/>
      <c r="H732" s="1" t="s">
        <v>2817</v>
      </c>
      <c r="I732" s="4">
        <v>3486226018</v>
      </c>
      <c r="J732" s="5"/>
    </row>
    <row x14ac:dyDescent="0.25" r="733" customHeight="1" ht="18.75">
      <c r="A733" s="4">
        <v>17026339700</v>
      </c>
      <c r="B733" s="1" t="s">
        <v>4322</v>
      </c>
      <c r="C733" s="1" t="s">
        <v>402</v>
      </c>
      <c r="D733" s="1" t="s">
        <v>2820</v>
      </c>
      <c r="E733" s="4">
        <f>IF(D733="Não",0,1)</f>
      </c>
      <c r="F733" s="1" t="s">
        <v>4323</v>
      </c>
      <c r="G733" s="5"/>
      <c r="H733" s="1" t="s">
        <v>3104</v>
      </c>
      <c r="I733" s="2" t="s">
        <v>4324</v>
      </c>
      <c r="J733" s="5"/>
    </row>
    <row x14ac:dyDescent="0.25" r="734" customHeight="1" ht="18.75">
      <c r="A734" s="4">
        <v>17021084467</v>
      </c>
      <c r="B734" s="1" t="s">
        <v>4325</v>
      </c>
      <c r="C734" s="1" t="s">
        <v>867</v>
      </c>
      <c r="D734" s="1" t="s">
        <v>2820</v>
      </c>
      <c r="E734" s="4">
        <f>IF(D734="Não",0,1)</f>
      </c>
      <c r="F734" s="1" t="s">
        <v>4326</v>
      </c>
      <c r="G734" s="5"/>
      <c r="H734" s="1" t="s">
        <v>3104</v>
      </c>
      <c r="I734" s="2" t="s">
        <v>4327</v>
      </c>
      <c r="J734" s="5"/>
    </row>
    <row x14ac:dyDescent="0.25" r="735" customHeight="1" ht="18.75">
      <c r="A735" s="4">
        <v>16958686832</v>
      </c>
      <c r="B735" s="1" t="s">
        <v>4328</v>
      </c>
      <c r="C735" s="1" t="s">
        <v>441</v>
      </c>
      <c r="D735" s="1" t="s">
        <v>2820</v>
      </c>
      <c r="E735" s="4">
        <f>IF(D735="Não",0,1)</f>
      </c>
      <c r="F735" s="1" t="s">
        <v>4329</v>
      </c>
      <c r="G735" s="5"/>
      <c r="H735" s="1" t="s">
        <v>2900</v>
      </c>
      <c r="I735" s="2" t="s">
        <v>4330</v>
      </c>
      <c r="J735" s="5"/>
    </row>
    <row x14ac:dyDescent="0.25" r="736" customHeight="1" ht="18.75">
      <c r="A736" s="4">
        <v>16884604804</v>
      </c>
      <c r="B736" s="1" t="s">
        <v>4331</v>
      </c>
      <c r="C736" s="1" t="s">
        <v>425</v>
      </c>
      <c r="D736" s="1" t="s">
        <v>2820</v>
      </c>
      <c r="E736" s="4">
        <f>IF(D736="Não",0,1)</f>
      </c>
      <c r="F736" s="1" t="s">
        <v>4332</v>
      </c>
      <c r="G736" s="5"/>
      <c r="H736" s="1" t="s">
        <v>4333</v>
      </c>
      <c r="I736" s="2" t="s">
        <v>4334</v>
      </c>
      <c r="J736" s="5"/>
    </row>
    <row x14ac:dyDescent="0.25" r="737" customHeight="1" ht="18.75">
      <c r="A737" s="4">
        <v>16774581269</v>
      </c>
      <c r="B737" s="1" t="s">
        <v>4335</v>
      </c>
      <c r="C737" s="1" t="s">
        <v>429</v>
      </c>
      <c r="D737" s="1" t="s">
        <v>2820</v>
      </c>
      <c r="E737" s="4">
        <f>IF(D737="Não",0,1)</f>
      </c>
      <c r="F737" s="1" t="s">
        <v>4336</v>
      </c>
      <c r="G737" s="5"/>
      <c r="H737" s="1" t="s">
        <v>2817</v>
      </c>
      <c r="I737" s="2" t="s">
        <v>4337</v>
      </c>
      <c r="J737" s="5"/>
    </row>
    <row x14ac:dyDescent="0.25" r="738" customHeight="1" ht="18.75">
      <c r="A738" s="4">
        <v>16790622328</v>
      </c>
      <c r="B738" s="1" t="s">
        <v>4338</v>
      </c>
      <c r="C738" s="1" t="s">
        <v>421</v>
      </c>
      <c r="D738" s="1" t="s">
        <v>2820</v>
      </c>
      <c r="E738" s="4">
        <f>IF(D738="Não",0,1)</f>
      </c>
      <c r="F738" s="1" t="s">
        <v>4339</v>
      </c>
      <c r="G738" s="5"/>
      <c r="H738" s="1" t="s">
        <v>4333</v>
      </c>
      <c r="I738" s="2" t="s">
        <v>4340</v>
      </c>
      <c r="J738" s="5"/>
    </row>
    <row x14ac:dyDescent="0.25" r="739" customHeight="1" ht="18.75">
      <c r="A739" s="4">
        <v>16619748753</v>
      </c>
      <c r="B739" s="1" t="s">
        <v>4341</v>
      </c>
      <c r="C739" s="1" t="s">
        <v>613</v>
      </c>
      <c r="D739" s="1" t="s">
        <v>2820</v>
      </c>
      <c r="E739" s="4">
        <f>IF(D739="Não",0,1)</f>
      </c>
      <c r="F739" s="1" t="s">
        <v>4342</v>
      </c>
      <c r="G739" s="5"/>
      <c r="H739" s="1" t="s">
        <v>2900</v>
      </c>
      <c r="I739" s="2" t="s">
        <v>4343</v>
      </c>
      <c r="J739" s="5"/>
    </row>
    <row x14ac:dyDescent="0.25" r="740" customHeight="1" ht="18.75">
      <c r="A740" s="4">
        <v>16805557363</v>
      </c>
      <c r="B740" s="1" t="s">
        <v>4344</v>
      </c>
      <c r="C740" s="1" t="s">
        <v>976</v>
      </c>
      <c r="D740" s="1" t="s">
        <v>2820</v>
      </c>
      <c r="E740" s="4">
        <f>IF(D740="Não",0,1)</f>
      </c>
      <c r="F740" s="1" t="s">
        <v>4345</v>
      </c>
      <c r="G740" s="5"/>
      <c r="H740" s="1" t="s">
        <v>3715</v>
      </c>
      <c r="I740" s="2" t="s">
        <v>4346</v>
      </c>
      <c r="J740" s="5"/>
    </row>
    <row x14ac:dyDescent="0.25" r="741" customHeight="1" ht="18.75">
      <c r="A741" s="4">
        <v>16495948907</v>
      </c>
      <c r="B741" s="1" t="s">
        <v>4347</v>
      </c>
      <c r="C741" s="1" t="s">
        <v>714</v>
      </c>
      <c r="D741" s="1" t="s">
        <v>2820</v>
      </c>
      <c r="E741" s="4">
        <f>IF(D741="Não",0,1)</f>
      </c>
      <c r="F741" s="1" t="s">
        <v>4348</v>
      </c>
      <c r="G741" s="5"/>
      <c r="H741" s="1" t="s">
        <v>2817</v>
      </c>
      <c r="I741" s="4">
        <v>4224451498</v>
      </c>
      <c r="J741" s="5"/>
    </row>
    <row x14ac:dyDescent="0.25" r="742" customHeight="1" ht="18.75">
      <c r="A742" s="4">
        <v>16495741367</v>
      </c>
      <c r="B742" s="1" t="s">
        <v>4349</v>
      </c>
      <c r="C742" s="1" t="s">
        <v>607</v>
      </c>
      <c r="D742" s="1" t="s">
        <v>2820</v>
      </c>
      <c r="E742" s="4">
        <f>IF(D742="Não",0,1)</f>
      </c>
      <c r="F742" s="1" t="s">
        <v>4350</v>
      </c>
      <c r="G742" s="5"/>
      <c r="H742" s="1" t="s">
        <v>2817</v>
      </c>
      <c r="I742" s="2" t="s">
        <v>4351</v>
      </c>
      <c r="J742" s="5"/>
    </row>
    <row x14ac:dyDescent="0.25" r="743" customHeight="1" ht="18.75">
      <c r="A743" s="4">
        <v>16495791644</v>
      </c>
      <c r="B743" s="1" t="s">
        <v>4352</v>
      </c>
      <c r="C743" s="1" t="s">
        <v>583</v>
      </c>
      <c r="D743" s="1" t="s">
        <v>2820</v>
      </c>
      <c r="E743" s="4">
        <f>IF(D743="Não",0,1)</f>
      </c>
      <c r="F743" s="5"/>
      <c r="G743" s="5"/>
      <c r="H743" s="1" t="s">
        <v>2817</v>
      </c>
      <c r="I743" s="18"/>
      <c r="J743" s="5"/>
    </row>
    <row x14ac:dyDescent="0.25" r="744" customHeight="1" ht="18.75">
      <c r="A744" s="4">
        <v>16496018323</v>
      </c>
      <c r="B744" s="1" t="s">
        <v>4353</v>
      </c>
      <c r="C744" s="1" t="s">
        <v>881</v>
      </c>
      <c r="D744" s="1" t="s">
        <v>2820</v>
      </c>
      <c r="E744" s="4">
        <f>IF(D744="Não",0,1)</f>
      </c>
      <c r="F744" s="1" t="s">
        <v>4354</v>
      </c>
      <c r="G744" s="5"/>
      <c r="H744" s="1" t="s">
        <v>3194</v>
      </c>
      <c r="I744" s="2" t="s">
        <v>4355</v>
      </c>
      <c r="J744" s="5"/>
    </row>
    <row x14ac:dyDescent="0.25" r="745" customHeight="1" ht="18.75">
      <c r="A745" s="4">
        <v>16495781420</v>
      </c>
      <c r="B745" s="1" t="s">
        <v>4356</v>
      </c>
      <c r="C745" s="1" t="s">
        <v>488</v>
      </c>
      <c r="D745" s="1" t="s">
        <v>2820</v>
      </c>
      <c r="E745" s="4">
        <f>IF(D745="Não",0,1)</f>
      </c>
      <c r="F745" s="1" t="s">
        <v>4357</v>
      </c>
      <c r="G745" s="5"/>
      <c r="H745" s="1" t="s">
        <v>2900</v>
      </c>
      <c r="I745" s="4">
        <v>2583445875</v>
      </c>
      <c r="J745" s="5"/>
    </row>
    <row x14ac:dyDescent="0.25" r="746" customHeight="1" ht="18.75">
      <c r="A746" s="4">
        <v>16495914168</v>
      </c>
      <c r="B746" s="1" t="s">
        <v>4358</v>
      </c>
      <c r="C746" s="1" t="s">
        <v>517</v>
      </c>
      <c r="D746" s="1" t="s">
        <v>2820</v>
      </c>
      <c r="E746" s="4">
        <f>IF(D746="Não",0,1)</f>
      </c>
      <c r="F746" s="1" t="s">
        <v>4359</v>
      </c>
      <c r="G746" s="5"/>
      <c r="H746" s="1" t="s">
        <v>2817</v>
      </c>
      <c r="I746" s="2" t="s">
        <v>4360</v>
      </c>
      <c r="J746" s="5"/>
    </row>
    <row x14ac:dyDescent="0.25" r="747" customHeight="1" ht="18.75">
      <c r="A747" s="4">
        <v>16496124312</v>
      </c>
      <c r="B747" s="1" t="s">
        <v>4361</v>
      </c>
      <c r="C747" s="1" t="s">
        <v>358</v>
      </c>
      <c r="D747" s="1" t="s">
        <v>2820</v>
      </c>
      <c r="E747" s="4">
        <f>IF(D747="Não",0,1)</f>
      </c>
      <c r="F747" s="1" t="s">
        <v>4362</v>
      </c>
      <c r="G747" s="5"/>
      <c r="H747" s="1" t="s">
        <v>3715</v>
      </c>
      <c r="I747" s="2" t="s">
        <v>4363</v>
      </c>
      <c r="J747" s="5"/>
    </row>
    <row x14ac:dyDescent="0.25" r="748" customHeight="1" ht="18.75">
      <c r="A748" s="4">
        <v>16495823161</v>
      </c>
      <c r="B748" s="1" t="s">
        <v>4364</v>
      </c>
      <c r="C748" s="1" t="s">
        <v>626</v>
      </c>
      <c r="D748" s="1" t="s">
        <v>2820</v>
      </c>
      <c r="E748" s="4">
        <f>IF(D748="Não",0,1)</f>
      </c>
      <c r="F748" s="1" t="s">
        <v>4365</v>
      </c>
      <c r="G748" s="5"/>
      <c r="H748" s="1" t="s">
        <v>3839</v>
      </c>
      <c r="I748" s="2" t="s">
        <v>4366</v>
      </c>
      <c r="J748" s="5"/>
    </row>
    <row x14ac:dyDescent="0.25" r="749" customHeight="1" ht="18.75">
      <c r="A749" s="4">
        <v>16495745059</v>
      </c>
      <c r="B749" s="1" t="s">
        <v>4367</v>
      </c>
      <c r="C749" s="1" t="s">
        <v>721</v>
      </c>
      <c r="D749" s="1" t="s">
        <v>2820</v>
      </c>
      <c r="E749" s="4">
        <f>IF(D749="Não",0,1)</f>
      </c>
      <c r="F749" s="1" t="s">
        <v>4368</v>
      </c>
      <c r="G749" s="5"/>
      <c r="H749" s="1" t="s">
        <v>3715</v>
      </c>
      <c r="I749" s="2" t="s">
        <v>4369</v>
      </c>
      <c r="J749" s="5"/>
    </row>
    <row x14ac:dyDescent="0.25" r="750" customHeight="1" ht="18.75">
      <c r="A750" s="4">
        <v>16495776689</v>
      </c>
      <c r="B750" s="1" t="s">
        <v>4370</v>
      </c>
      <c r="C750" s="1" t="s">
        <v>1329</v>
      </c>
      <c r="D750" s="1" t="s">
        <v>2820</v>
      </c>
      <c r="E750" s="4">
        <f>IF(D750="Não",0,1)</f>
      </c>
      <c r="F750" s="1" t="s">
        <v>4371</v>
      </c>
      <c r="G750" s="5"/>
      <c r="H750" s="1" t="s">
        <v>3715</v>
      </c>
      <c r="I750" s="2" t="s">
        <v>4372</v>
      </c>
      <c r="J750" s="5"/>
    </row>
    <row x14ac:dyDescent="0.25" r="751" customHeight="1" ht="18.75">
      <c r="A751" s="4">
        <v>16495962735</v>
      </c>
      <c r="B751" s="1" t="s">
        <v>4373</v>
      </c>
      <c r="C751" s="1" t="s">
        <v>554</v>
      </c>
      <c r="D751" s="1" t="s">
        <v>2820</v>
      </c>
      <c r="E751" s="4">
        <f>IF(D751="Não",0,1)</f>
      </c>
      <c r="F751" s="1" t="s">
        <v>4374</v>
      </c>
      <c r="G751" s="5"/>
      <c r="H751" s="1" t="s">
        <v>2817</v>
      </c>
      <c r="I751" s="2" t="s">
        <v>4375</v>
      </c>
      <c r="J751" s="5"/>
    </row>
    <row x14ac:dyDescent="0.25" r="752" customHeight="1" ht="18.75">
      <c r="A752" s="4">
        <v>16495817569</v>
      </c>
      <c r="B752" s="1" t="s">
        <v>4376</v>
      </c>
      <c r="C752" s="1" t="s">
        <v>336</v>
      </c>
      <c r="D752" s="1" t="s">
        <v>2820</v>
      </c>
      <c r="E752" s="4">
        <f>IF(D752="Não",0,1)</f>
      </c>
      <c r="F752" s="1" t="s">
        <v>4377</v>
      </c>
      <c r="G752" s="5"/>
      <c r="H752" s="1" t="s">
        <v>3194</v>
      </c>
      <c r="I752" s="2" t="s">
        <v>4378</v>
      </c>
      <c r="J752" s="5"/>
    </row>
    <row x14ac:dyDescent="0.25" r="753" customHeight="1" ht="18.75">
      <c r="A753" s="4">
        <v>16495813901</v>
      </c>
      <c r="B753" s="1" t="s">
        <v>4379</v>
      </c>
      <c r="C753" s="1" t="s">
        <v>368</v>
      </c>
      <c r="D753" s="1" t="s">
        <v>2820</v>
      </c>
      <c r="E753" s="4">
        <f>IF(D753="Não",0,1)</f>
      </c>
      <c r="F753" s="1" t="s">
        <v>4380</v>
      </c>
      <c r="G753" s="5"/>
      <c r="H753" s="1" t="s">
        <v>2900</v>
      </c>
      <c r="I753" s="2" t="s">
        <v>4381</v>
      </c>
      <c r="J753" s="5"/>
    </row>
    <row x14ac:dyDescent="0.25" r="754" customHeight="1" ht="18.75">
      <c r="A754" s="4">
        <v>16495929919</v>
      </c>
      <c r="B754" s="1" t="s">
        <v>4382</v>
      </c>
      <c r="C754" s="1" t="s">
        <v>832</v>
      </c>
      <c r="D754" s="1" t="s">
        <v>2816</v>
      </c>
      <c r="E754" s="4">
        <f>IF(D754="Não",0,1)</f>
      </c>
      <c r="F754" s="1" t="s">
        <v>4383</v>
      </c>
      <c r="G754" s="5"/>
      <c r="H754" s="1" t="s">
        <v>3104</v>
      </c>
      <c r="I754" s="2" t="s">
        <v>4384</v>
      </c>
      <c r="J754" s="5"/>
    </row>
    <row x14ac:dyDescent="0.25" r="755" customHeight="1" ht="18.75">
      <c r="A755" s="4">
        <v>16495763567</v>
      </c>
      <c r="B755" s="1" t="s">
        <v>4385</v>
      </c>
      <c r="C755" s="1" t="s">
        <v>1062</v>
      </c>
      <c r="D755" s="1" t="s">
        <v>2820</v>
      </c>
      <c r="E755" s="4">
        <f>IF(D755="Não",0,1)</f>
      </c>
      <c r="F755" s="1" t="s">
        <v>4386</v>
      </c>
      <c r="G755" s="5"/>
      <c r="H755" s="1" t="s">
        <v>2817</v>
      </c>
      <c r="I755" s="4">
        <v>3869304152</v>
      </c>
      <c r="J755" s="5"/>
    </row>
    <row x14ac:dyDescent="0.25" r="756" customHeight="1" ht="18.75">
      <c r="A756" s="4">
        <v>16495684171</v>
      </c>
      <c r="B756" s="1" t="s">
        <v>4387</v>
      </c>
      <c r="C756" s="1" t="s">
        <v>622</v>
      </c>
      <c r="D756" s="1" t="s">
        <v>2820</v>
      </c>
      <c r="E756" s="4">
        <f>IF(D756="Não",0,1)</f>
      </c>
      <c r="F756" s="1" t="s">
        <v>4388</v>
      </c>
      <c r="G756" s="5"/>
      <c r="H756" s="1" t="s">
        <v>2817</v>
      </c>
      <c r="I756" s="2" t="s">
        <v>4389</v>
      </c>
      <c r="J756" s="5"/>
    </row>
    <row x14ac:dyDescent="0.25" r="757" customHeight="1" ht="18.75">
      <c r="A757" s="4">
        <v>16494937750</v>
      </c>
      <c r="B757" s="1" t="s">
        <v>4390</v>
      </c>
      <c r="C757" s="1" t="s">
        <v>417</v>
      </c>
      <c r="D757" s="1" t="s">
        <v>2820</v>
      </c>
      <c r="E757" s="4">
        <f>IF(D757="Não",0,1)</f>
      </c>
      <c r="F757" s="1" t="s">
        <v>4391</v>
      </c>
      <c r="G757" s="5"/>
      <c r="H757" s="1" t="s">
        <v>2900</v>
      </c>
      <c r="I757" s="2" t="s">
        <v>4392</v>
      </c>
      <c r="J757" s="5"/>
    </row>
    <row x14ac:dyDescent="0.25" r="758" customHeight="1" ht="18.75">
      <c r="A758" s="4">
        <v>16494902962</v>
      </c>
      <c r="B758" s="1" t="s">
        <v>4393</v>
      </c>
      <c r="C758" s="1" t="s">
        <v>1569</v>
      </c>
      <c r="D758" s="1" t="s">
        <v>2820</v>
      </c>
      <c r="E758" s="4">
        <f>IF(D758="Não",0,1)</f>
      </c>
      <c r="F758" s="1" t="s">
        <v>4394</v>
      </c>
      <c r="G758" s="5"/>
      <c r="H758" s="1" t="s">
        <v>2817</v>
      </c>
      <c r="I758" s="2" t="s">
        <v>4395</v>
      </c>
      <c r="J758" s="5"/>
    </row>
    <row x14ac:dyDescent="0.25" r="759" customHeight="1" ht="18.75">
      <c r="A759" s="4">
        <v>16495749501</v>
      </c>
      <c r="B759" s="1" t="s">
        <v>4396</v>
      </c>
      <c r="C759" s="1" t="s">
        <v>678</v>
      </c>
      <c r="D759" s="1" t="s">
        <v>2820</v>
      </c>
      <c r="E759" s="4">
        <f>IF(D759="Não",0,1)</f>
      </c>
      <c r="F759" s="1" t="s">
        <v>4397</v>
      </c>
      <c r="G759" s="5"/>
      <c r="H759" s="1" t="s">
        <v>3715</v>
      </c>
      <c r="I759" s="2" t="s">
        <v>4398</v>
      </c>
      <c r="J759" s="5"/>
    </row>
    <row x14ac:dyDescent="0.25" r="760" customHeight="1" ht="18.75">
      <c r="A760" s="4">
        <v>16495840538</v>
      </c>
      <c r="B760" s="1" t="s">
        <v>4399</v>
      </c>
      <c r="C760" s="1" t="s">
        <v>681</v>
      </c>
      <c r="D760" s="1" t="s">
        <v>2820</v>
      </c>
      <c r="E760" s="4">
        <f>IF(D760="Não",0,1)</f>
      </c>
      <c r="F760" s="5"/>
      <c r="G760" s="5"/>
      <c r="H760" s="1" t="s">
        <v>2817</v>
      </c>
      <c r="I760" s="18"/>
      <c r="J760" s="5"/>
    </row>
    <row x14ac:dyDescent="0.25" r="761" customHeight="1" ht="18.75">
      <c r="A761" s="4">
        <v>16495712086</v>
      </c>
      <c r="B761" s="1" t="s">
        <v>4400</v>
      </c>
      <c r="C761" s="1" t="s">
        <v>438</v>
      </c>
      <c r="D761" s="1" t="s">
        <v>2820</v>
      </c>
      <c r="E761" s="4">
        <f>IF(D761="Não",0,1)</f>
      </c>
      <c r="F761" s="1" t="s">
        <v>4401</v>
      </c>
      <c r="G761" s="5"/>
      <c r="H761" s="1" t="s">
        <v>2900</v>
      </c>
      <c r="I761" s="2" t="s">
        <v>4402</v>
      </c>
      <c r="J761" s="5"/>
    </row>
    <row x14ac:dyDescent="0.25" r="762" customHeight="1" ht="18.75">
      <c r="A762" s="4">
        <v>16495796514</v>
      </c>
      <c r="B762" s="1" t="s">
        <v>4403</v>
      </c>
      <c r="C762" s="1" t="s">
        <v>1514</v>
      </c>
      <c r="D762" s="1" t="s">
        <v>2820</v>
      </c>
      <c r="E762" s="4">
        <f>IF(D762="Não",0,1)</f>
      </c>
      <c r="F762" s="1" t="s">
        <v>4404</v>
      </c>
      <c r="G762" s="5"/>
      <c r="H762" s="1" t="s">
        <v>2817</v>
      </c>
      <c r="I762" s="2" t="s">
        <v>4405</v>
      </c>
      <c r="J762" s="5"/>
    </row>
    <row x14ac:dyDescent="0.25" r="763" customHeight="1" ht="18.75">
      <c r="A763" s="4">
        <v>16495827101</v>
      </c>
      <c r="B763" s="1" t="s">
        <v>4406</v>
      </c>
      <c r="C763" s="1" t="s">
        <v>858</v>
      </c>
      <c r="D763" s="1" t="s">
        <v>2820</v>
      </c>
      <c r="E763" s="4">
        <f>IF(D763="Não",0,1)</f>
      </c>
      <c r="F763" s="1" t="s">
        <v>4407</v>
      </c>
      <c r="G763" s="5"/>
      <c r="H763" s="1" t="s">
        <v>4408</v>
      </c>
      <c r="I763" s="2" t="s">
        <v>4409</v>
      </c>
      <c r="J763" s="5"/>
    </row>
    <row x14ac:dyDescent="0.25" r="764" customHeight="1" ht="18.75">
      <c r="A764" s="4">
        <v>16495785774</v>
      </c>
      <c r="B764" s="1" t="s">
        <v>4410</v>
      </c>
      <c r="C764" s="1" t="s">
        <v>879</v>
      </c>
      <c r="D764" s="1" t="s">
        <v>2820</v>
      </c>
      <c r="E764" s="4">
        <f>IF(D764="Não",0,1)</f>
      </c>
      <c r="F764" s="1" t="s">
        <v>4411</v>
      </c>
      <c r="G764" s="5"/>
      <c r="H764" s="1" t="s">
        <v>3104</v>
      </c>
      <c r="I764" s="2" t="s">
        <v>4412</v>
      </c>
      <c r="J764" s="5"/>
    </row>
    <row x14ac:dyDescent="0.25" r="765" customHeight="1" ht="18.75">
      <c r="A765" s="4">
        <v>16496013844</v>
      </c>
      <c r="B765" s="1" t="s">
        <v>4413</v>
      </c>
      <c r="C765" s="1" t="s">
        <v>1207</v>
      </c>
      <c r="D765" s="1" t="s">
        <v>2820</v>
      </c>
      <c r="E765" s="4">
        <f>IF(D765="Não",0,1)</f>
      </c>
      <c r="F765" s="1" t="s">
        <v>4414</v>
      </c>
      <c r="G765" s="5"/>
      <c r="H765" s="1" t="s">
        <v>2900</v>
      </c>
      <c r="I765" s="4">
        <v>2729997968</v>
      </c>
      <c r="J765" s="5"/>
    </row>
    <row x14ac:dyDescent="0.25" r="766" customHeight="1" ht="18.75">
      <c r="A766" s="4">
        <v>16495736439</v>
      </c>
      <c r="B766" s="1" t="s">
        <v>4415</v>
      </c>
      <c r="C766" s="1" t="s">
        <v>760</v>
      </c>
      <c r="D766" s="1" t="s">
        <v>2820</v>
      </c>
      <c r="E766" s="4">
        <f>IF(D766="Não",0,1)</f>
      </c>
      <c r="F766" s="1" t="s">
        <v>4416</v>
      </c>
      <c r="G766" s="5"/>
      <c r="H766" s="1" t="s">
        <v>2900</v>
      </c>
      <c r="I766" s="2" t="s">
        <v>4417</v>
      </c>
      <c r="J766" s="5"/>
    </row>
    <row x14ac:dyDescent="0.25" r="767" customHeight="1" ht="18.75">
      <c r="A767" s="4">
        <v>16495989819</v>
      </c>
      <c r="B767" s="1" t="s">
        <v>4418</v>
      </c>
      <c r="C767" s="1" t="s">
        <v>520</v>
      </c>
      <c r="D767" s="1" t="s">
        <v>2820</v>
      </c>
      <c r="E767" s="4">
        <f>IF(D767="Não",0,1)</f>
      </c>
      <c r="F767" s="1" t="s">
        <v>4419</v>
      </c>
      <c r="G767" s="5"/>
      <c r="H767" s="1" t="s">
        <v>2817</v>
      </c>
      <c r="I767" s="4">
        <v>3497510512</v>
      </c>
      <c r="J767" s="5"/>
    </row>
    <row x14ac:dyDescent="0.25" r="768" customHeight="1" ht="18.75">
      <c r="A768" s="4">
        <v>16495914000</v>
      </c>
      <c r="B768" s="1" t="s">
        <v>4420</v>
      </c>
      <c r="C768" s="1" t="s">
        <v>476</v>
      </c>
      <c r="D768" s="1" t="s">
        <v>2820</v>
      </c>
      <c r="E768" s="4">
        <f>IF(D768="Não",0,1)</f>
      </c>
      <c r="F768" s="1" t="s">
        <v>4421</v>
      </c>
      <c r="G768" s="5"/>
      <c r="H768" s="1" t="s">
        <v>2817</v>
      </c>
      <c r="I768" s="2" t="s">
        <v>4422</v>
      </c>
      <c r="J768" s="5"/>
    </row>
    <row x14ac:dyDescent="0.25" r="769" customHeight="1" ht="18.75">
      <c r="A769" s="4">
        <v>16495924324</v>
      </c>
      <c r="B769" s="1" t="s">
        <v>4423</v>
      </c>
      <c r="C769" s="1" t="s">
        <v>343</v>
      </c>
      <c r="D769" s="1" t="s">
        <v>2820</v>
      </c>
      <c r="E769" s="4">
        <f>IF(D769="Não",0,1)</f>
      </c>
      <c r="F769" s="1" t="s">
        <v>4424</v>
      </c>
      <c r="G769" s="5"/>
      <c r="H769" s="1" t="s">
        <v>3715</v>
      </c>
      <c r="I769" s="2" t="s">
        <v>4425</v>
      </c>
      <c r="J769" s="5"/>
    </row>
    <row x14ac:dyDescent="0.25" r="770" customHeight="1" ht="18.75">
      <c r="A770" s="4">
        <v>16495989794</v>
      </c>
      <c r="B770" s="1" t="s">
        <v>4426</v>
      </c>
      <c r="C770" s="1" t="s">
        <v>569</v>
      </c>
      <c r="D770" s="1" t="s">
        <v>2820</v>
      </c>
      <c r="E770" s="4">
        <f>IF(D770="Não",0,1)</f>
      </c>
      <c r="F770" s="1" t="s">
        <v>4427</v>
      </c>
      <c r="G770" s="5"/>
      <c r="H770" s="1" t="s">
        <v>2900</v>
      </c>
      <c r="I770" s="2" t="s">
        <v>4428</v>
      </c>
      <c r="J770" s="5"/>
    </row>
    <row x14ac:dyDescent="0.25" r="771" customHeight="1" ht="18.75">
      <c r="A771" s="4">
        <v>16495840427</v>
      </c>
      <c r="B771" s="1" t="s">
        <v>4429</v>
      </c>
      <c r="C771" s="1" t="s">
        <v>542</v>
      </c>
      <c r="D771" s="1" t="s">
        <v>2820</v>
      </c>
      <c r="E771" s="4">
        <f>IF(D771="Não",0,1)</f>
      </c>
      <c r="F771" s="1" t="s">
        <v>4430</v>
      </c>
      <c r="G771" s="5"/>
      <c r="H771" s="1" t="s">
        <v>4431</v>
      </c>
      <c r="I771" s="2" t="s">
        <v>4432</v>
      </c>
      <c r="J771" s="5"/>
    </row>
    <row x14ac:dyDescent="0.25" r="772" customHeight="1" ht="18.75">
      <c r="A772" s="4">
        <v>16495960342</v>
      </c>
      <c r="B772" s="1" t="s">
        <v>4433</v>
      </c>
      <c r="C772" s="1" t="s">
        <v>815</v>
      </c>
      <c r="D772" s="1" t="s">
        <v>2820</v>
      </c>
      <c r="E772" s="4">
        <f>IF(D772="Não",0,1)</f>
      </c>
      <c r="F772" s="1" t="s">
        <v>4434</v>
      </c>
      <c r="G772" s="5"/>
      <c r="H772" s="1" t="s">
        <v>3104</v>
      </c>
      <c r="I772" s="2" t="s">
        <v>4435</v>
      </c>
      <c r="J772" s="5"/>
    </row>
    <row x14ac:dyDescent="0.25" r="773" customHeight="1" ht="18.75">
      <c r="A773" s="4">
        <v>16495717497</v>
      </c>
      <c r="B773" s="1" t="s">
        <v>4436</v>
      </c>
      <c r="C773" s="1" t="s">
        <v>1022</v>
      </c>
      <c r="D773" s="1" t="s">
        <v>2820</v>
      </c>
      <c r="E773" s="4">
        <f>IF(D773="Não",0,1)</f>
      </c>
      <c r="F773" s="1" t="s">
        <v>4437</v>
      </c>
      <c r="G773" s="5"/>
      <c r="H773" s="1" t="s">
        <v>2900</v>
      </c>
      <c r="I773" s="2" t="s">
        <v>4438</v>
      </c>
      <c r="J773" s="5"/>
    </row>
    <row x14ac:dyDescent="0.25" r="774" customHeight="1" ht="18.75">
      <c r="A774" s="4">
        <v>16496072313</v>
      </c>
      <c r="B774" s="1" t="s">
        <v>4439</v>
      </c>
      <c r="C774" s="1" t="s">
        <v>1133</v>
      </c>
      <c r="D774" s="1" t="s">
        <v>2820</v>
      </c>
      <c r="E774" s="4">
        <f>IF(D774="Não",0,1)</f>
      </c>
      <c r="F774" s="1" t="s">
        <v>4440</v>
      </c>
      <c r="G774" s="5"/>
      <c r="H774" s="1" t="s">
        <v>4142</v>
      </c>
      <c r="I774" s="2" t="s">
        <v>4441</v>
      </c>
      <c r="J774" s="5"/>
    </row>
    <row x14ac:dyDescent="0.25" r="775" customHeight="1" ht="18.75">
      <c r="A775" s="4">
        <v>16495908620</v>
      </c>
      <c r="B775" s="1" t="s">
        <v>4442</v>
      </c>
      <c r="C775" s="1" t="s">
        <v>397</v>
      </c>
      <c r="D775" s="1" t="s">
        <v>2820</v>
      </c>
      <c r="E775" s="4">
        <f>IF(D775="Não",0,1)</f>
      </c>
      <c r="F775" s="1" t="s">
        <v>4443</v>
      </c>
      <c r="G775" s="5"/>
      <c r="H775" s="1" t="s">
        <v>3839</v>
      </c>
      <c r="I775" s="2" t="s">
        <v>4444</v>
      </c>
      <c r="J775" s="5"/>
    </row>
    <row x14ac:dyDescent="0.25" r="776" customHeight="1" ht="18.75">
      <c r="A776" s="4">
        <v>16495725880</v>
      </c>
      <c r="B776" s="1" t="s">
        <v>4445</v>
      </c>
      <c r="C776" s="1" t="s">
        <v>582</v>
      </c>
      <c r="D776" s="1" t="s">
        <v>2820</v>
      </c>
      <c r="E776" s="4">
        <f>IF(D776="Não",0,1)</f>
      </c>
      <c r="F776" s="5"/>
      <c r="G776" s="5"/>
      <c r="H776" s="1" t="s">
        <v>2817</v>
      </c>
      <c r="I776" s="18"/>
      <c r="J776" s="5"/>
    </row>
    <row x14ac:dyDescent="0.25" r="777" customHeight="1" ht="18.75">
      <c r="A777" s="4">
        <v>16495712043</v>
      </c>
      <c r="B777" s="1" t="s">
        <v>4446</v>
      </c>
      <c r="C777" s="1" t="s">
        <v>751</v>
      </c>
      <c r="D777" s="1" t="s">
        <v>2820</v>
      </c>
      <c r="E777" s="4">
        <f>IF(D777="Não",0,1)</f>
      </c>
      <c r="F777" s="5"/>
      <c r="G777" s="5"/>
      <c r="H777" s="1" t="s">
        <v>2817</v>
      </c>
      <c r="I777" s="18"/>
      <c r="J777" s="5"/>
    </row>
    <row x14ac:dyDescent="0.25" r="778" customHeight="1" ht="18.75">
      <c r="A778" s="4">
        <v>16495660963</v>
      </c>
      <c r="B778" s="1" t="s">
        <v>4447</v>
      </c>
      <c r="C778" s="1" t="s">
        <v>366</v>
      </c>
      <c r="D778" s="1" t="s">
        <v>2820</v>
      </c>
      <c r="E778" s="4">
        <f>IF(D778="Não",0,1)</f>
      </c>
      <c r="F778" s="1" t="s">
        <v>4448</v>
      </c>
      <c r="G778" s="5"/>
      <c r="H778" s="1" t="s">
        <v>4408</v>
      </c>
      <c r="I778" s="2" t="s">
        <v>4449</v>
      </c>
      <c r="J778" s="5"/>
    </row>
    <row x14ac:dyDescent="0.25" r="779" customHeight="1" ht="18.75">
      <c r="A779" s="4">
        <v>16495989784</v>
      </c>
      <c r="B779" s="1" t="s">
        <v>4450</v>
      </c>
      <c r="C779" s="1" t="s">
        <v>1570</v>
      </c>
      <c r="D779" s="1" t="s">
        <v>2820</v>
      </c>
      <c r="E779" s="4">
        <f>IF(D779="Não",0,1)</f>
      </c>
      <c r="F779" s="5"/>
      <c r="G779" s="5"/>
      <c r="H779" s="1" t="s">
        <v>2817</v>
      </c>
      <c r="I779" s="18"/>
      <c r="J779" s="5"/>
    </row>
    <row x14ac:dyDescent="0.25" r="780" customHeight="1" ht="18.75">
      <c r="A780" s="4">
        <v>16495684105</v>
      </c>
      <c r="B780" s="1" t="s">
        <v>4451</v>
      </c>
      <c r="C780" s="1" t="s">
        <v>1605</v>
      </c>
      <c r="D780" s="1" t="s">
        <v>2820</v>
      </c>
      <c r="E780" s="4">
        <f>IF(D780="Não",0,1)</f>
      </c>
      <c r="F780" s="1" t="s">
        <v>4452</v>
      </c>
      <c r="G780" s="5"/>
      <c r="H780" s="1" t="s">
        <v>2817</v>
      </c>
      <c r="I780" s="4">
        <v>4136916140</v>
      </c>
      <c r="J780" s="5"/>
    </row>
    <row x14ac:dyDescent="0.25" r="781" customHeight="1" ht="18.75">
      <c r="A781" s="4">
        <v>16495741251</v>
      </c>
      <c r="B781" s="1" t="s">
        <v>4453</v>
      </c>
      <c r="C781" s="1" t="s">
        <v>1696</v>
      </c>
      <c r="D781" s="1" t="s">
        <v>2820</v>
      </c>
      <c r="E781" s="4">
        <f>IF(D781="Não",0,1)</f>
      </c>
      <c r="F781" s="1" t="s">
        <v>4454</v>
      </c>
      <c r="G781" s="5"/>
      <c r="H781" s="1" t="s">
        <v>2817</v>
      </c>
      <c r="I781" s="4">
        <v>15715715073</v>
      </c>
      <c r="J781" s="5"/>
    </row>
    <row x14ac:dyDescent="0.25" r="782" customHeight="1" ht="18.75">
      <c r="A782" s="4">
        <v>16496072300</v>
      </c>
      <c r="B782" s="1" t="s">
        <v>4455</v>
      </c>
      <c r="C782" s="1" t="s">
        <v>979</v>
      </c>
      <c r="D782" s="1" t="s">
        <v>2820</v>
      </c>
      <c r="E782" s="4">
        <f>IF(D782="Não",0,1)</f>
      </c>
      <c r="F782" s="1" t="s">
        <v>4456</v>
      </c>
      <c r="G782" s="5"/>
      <c r="H782" s="1" t="s">
        <v>4333</v>
      </c>
      <c r="I782" s="2" t="s">
        <v>4457</v>
      </c>
      <c r="J782" s="5"/>
    </row>
    <row x14ac:dyDescent="0.25" r="783" customHeight="1" ht="18.75">
      <c r="A783" s="4">
        <v>16495813749</v>
      </c>
      <c r="B783" s="1" t="s">
        <v>4458</v>
      </c>
      <c r="C783" s="1" t="s">
        <v>371</v>
      </c>
      <c r="D783" s="1" t="s">
        <v>2820</v>
      </c>
      <c r="E783" s="4">
        <f>IF(D783="Não",0,1)</f>
      </c>
      <c r="F783" s="1" t="s">
        <v>4459</v>
      </c>
      <c r="G783" s="5"/>
      <c r="H783" s="1" t="s">
        <v>4460</v>
      </c>
      <c r="I783" s="2" t="s">
        <v>4461</v>
      </c>
      <c r="J783" s="5"/>
    </row>
    <row x14ac:dyDescent="0.25" r="784" customHeight="1" ht="18.75">
      <c r="A784" s="4">
        <v>16495840408</v>
      </c>
      <c r="B784" s="1" t="s">
        <v>4462</v>
      </c>
      <c r="C784" s="1" t="s">
        <v>1428</v>
      </c>
      <c r="D784" s="1" t="s">
        <v>2820</v>
      </c>
      <c r="E784" s="4">
        <f>IF(D784="Não",0,1)</f>
      </c>
      <c r="F784" s="5"/>
      <c r="G784" s="5"/>
      <c r="H784" s="1" t="s">
        <v>2817</v>
      </c>
      <c r="I784" s="18"/>
      <c r="J784" s="5"/>
    </row>
    <row x14ac:dyDescent="0.25" r="785" customHeight="1" ht="18.75">
      <c r="A785" s="4">
        <v>16495822752</v>
      </c>
      <c r="B785" s="1" t="s">
        <v>4463</v>
      </c>
      <c r="C785" s="1" t="s">
        <v>830</v>
      </c>
      <c r="D785" s="1" t="s">
        <v>2820</v>
      </c>
      <c r="E785" s="4">
        <f>IF(D785="Não",0,1)</f>
      </c>
      <c r="F785" s="1" t="s">
        <v>4464</v>
      </c>
      <c r="G785" s="5"/>
      <c r="H785" s="1" t="s">
        <v>2817</v>
      </c>
      <c r="I785" s="4">
        <v>4164477506</v>
      </c>
      <c r="J785" s="5"/>
    </row>
    <row x14ac:dyDescent="0.25" r="786" customHeight="1" ht="18.75">
      <c r="A786" s="4">
        <v>16495763493</v>
      </c>
      <c r="B786" s="1" t="s">
        <v>4465</v>
      </c>
      <c r="C786" s="1" t="s">
        <v>392</v>
      </c>
      <c r="D786" s="1" t="s">
        <v>2820</v>
      </c>
      <c r="E786" s="4">
        <f>IF(D786="Não",0,1)</f>
      </c>
      <c r="F786" s="1" t="s">
        <v>4466</v>
      </c>
      <c r="G786" s="5"/>
      <c r="H786" s="1" t="s">
        <v>4142</v>
      </c>
      <c r="I786" s="2" t="s">
        <v>4467</v>
      </c>
      <c r="J786" s="5"/>
    </row>
    <row x14ac:dyDescent="0.25" r="787" customHeight="1" ht="18.75">
      <c r="A787" s="4">
        <v>16495711797</v>
      </c>
      <c r="B787" s="1" t="s">
        <v>4468</v>
      </c>
      <c r="C787" s="1" t="s">
        <v>706</v>
      </c>
      <c r="D787" s="1" t="s">
        <v>2820</v>
      </c>
      <c r="E787" s="4">
        <f>IF(D787="Não",0,1)</f>
      </c>
      <c r="F787" s="1" t="s">
        <v>4469</v>
      </c>
      <c r="G787" s="5"/>
      <c r="H787" s="1" t="s">
        <v>2817</v>
      </c>
      <c r="I787" s="2" t="s">
        <v>4470</v>
      </c>
      <c r="J787" s="5"/>
    </row>
    <row x14ac:dyDescent="0.25" r="788" customHeight="1" ht="18.75">
      <c r="A788" s="4">
        <v>16495655692</v>
      </c>
      <c r="B788" s="1" t="s">
        <v>4471</v>
      </c>
      <c r="C788" s="1" t="s">
        <v>1724</v>
      </c>
      <c r="D788" s="1" t="s">
        <v>2820</v>
      </c>
      <c r="E788" s="4">
        <f>IF(D788="Não",0,1)</f>
      </c>
      <c r="F788" s="1" t="s">
        <v>4472</v>
      </c>
      <c r="G788" s="5"/>
      <c r="H788" s="1" t="s">
        <v>2817</v>
      </c>
      <c r="I788" s="2" t="s">
        <v>4473</v>
      </c>
      <c r="J788" s="5"/>
    </row>
    <row x14ac:dyDescent="0.25" r="789" customHeight="1" ht="18.75">
      <c r="A789" s="4">
        <v>16495785216</v>
      </c>
      <c r="B789" s="1" t="s">
        <v>4474</v>
      </c>
      <c r="C789" s="1" t="s">
        <v>414</v>
      </c>
      <c r="D789" s="1" t="s">
        <v>2820</v>
      </c>
      <c r="E789" s="4">
        <f>IF(D789="Não",0,1)</f>
      </c>
      <c r="F789" s="1" t="s">
        <v>4475</v>
      </c>
      <c r="G789" s="5"/>
      <c r="H789" s="1" t="s">
        <v>2817</v>
      </c>
      <c r="I789" s="4">
        <v>15723724722</v>
      </c>
      <c r="J789" s="5"/>
    </row>
    <row x14ac:dyDescent="0.25" r="790" customHeight="1" ht="18.75">
      <c r="A790" s="4">
        <v>16495790960</v>
      </c>
      <c r="B790" s="1" t="s">
        <v>4476</v>
      </c>
      <c r="C790" s="1" t="s">
        <v>1170</v>
      </c>
      <c r="D790" s="1" t="s">
        <v>2820</v>
      </c>
      <c r="E790" s="4">
        <f>IF(D790="Não",0,1)</f>
      </c>
      <c r="F790" s="1" t="s">
        <v>4477</v>
      </c>
      <c r="G790" s="5"/>
      <c r="H790" s="1" t="s">
        <v>3715</v>
      </c>
      <c r="I790" s="2" t="s">
        <v>4478</v>
      </c>
      <c r="J790" s="5"/>
    </row>
    <row x14ac:dyDescent="0.25" r="791" customHeight="1" ht="18.75">
      <c r="A791" s="4">
        <v>16495854110</v>
      </c>
      <c r="B791" s="1" t="s">
        <v>4479</v>
      </c>
      <c r="C791" s="1" t="s">
        <v>677</v>
      </c>
      <c r="D791" s="1" t="s">
        <v>2820</v>
      </c>
      <c r="E791" s="4">
        <f>IF(D791="Não",0,1)</f>
      </c>
      <c r="F791" s="1" t="s">
        <v>4480</v>
      </c>
      <c r="G791" s="5"/>
      <c r="H791" s="1" t="s">
        <v>3194</v>
      </c>
      <c r="I791" s="2" t="s">
        <v>4481</v>
      </c>
      <c r="J791" s="5"/>
    </row>
    <row x14ac:dyDescent="0.25" r="792" customHeight="1" ht="18.75">
      <c r="A792" s="4">
        <v>16495878236</v>
      </c>
      <c r="B792" s="1" t="s">
        <v>4482</v>
      </c>
      <c r="C792" s="1" t="s">
        <v>623</v>
      </c>
      <c r="D792" s="1" t="s">
        <v>2820</v>
      </c>
      <c r="E792" s="4">
        <f>IF(D792="Não",0,1)</f>
      </c>
      <c r="F792" s="1" t="s">
        <v>4483</v>
      </c>
      <c r="G792" s="5"/>
      <c r="H792" s="1" t="s">
        <v>2900</v>
      </c>
      <c r="I792" s="4">
        <v>2273290849</v>
      </c>
      <c r="J792" s="5"/>
    </row>
    <row x14ac:dyDescent="0.25" r="793" customHeight="1" ht="18.75">
      <c r="A793" s="4">
        <v>16495674971</v>
      </c>
      <c r="B793" s="1" t="s">
        <v>4484</v>
      </c>
      <c r="C793" s="1" t="s">
        <v>444</v>
      </c>
      <c r="D793" s="1" t="s">
        <v>2820</v>
      </c>
      <c r="E793" s="4">
        <f>IF(D793="Não",0,1)</f>
      </c>
      <c r="F793" s="1" t="s">
        <v>4485</v>
      </c>
      <c r="G793" s="5"/>
      <c r="H793" s="1" t="s">
        <v>4142</v>
      </c>
      <c r="I793" s="2" t="s">
        <v>4486</v>
      </c>
      <c r="J793" s="5"/>
    </row>
    <row x14ac:dyDescent="0.25" r="794" customHeight="1" ht="18.75">
      <c r="A794" s="4">
        <v>16950129445</v>
      </c>
      <c r="B794" s="1" t="s">
        <v>4487</v>
      </c>
      <c r="C794" s="1" t="s">
        <v>378</v>
      </c>
      <c r="D794" s="1" t="s">
        <v>2820</v>
      </c>
      <c r="E794" s="4">
        <f>IF(D794="Não",0,1)</f>
      </c>
      <c r="F794" s="1" t="s">
        <v>4488</v>
      </c>
      <c r="G794" s="5"/>
      <c r="H794" s="1" t="s">
        <v>2817</v>
      </c>
      <c r="I794" s="2" t="s">
        <v>4489</v>
      </c>
      <c r="J794" s="5"/>
    </row>
    <row x14ac:dyDescent="0.25" r="795" customHeight="1" ht="18.75">
      <c r="A795" s="4">
        <v>16495773456</v>
      </c>
      <c r="B795" s="1" t="s">
        <v>4490</v>
      </c>
      <c r="C795" s="1" t="s">
        <v>544</v>
      </c>
      <c r="D795" s="1" t="s">
        <v>2820</v>
      </c>
      <c r="E795" s="4">
        <f>IF(D795="Não",0,1)</f>
      </c>
      <c r="F795" s="1" t="s">
        <v>4491</v>
      </c>
      <c r="G795" s="5"/>
      <c r="H795" s="1" t="s">
        <v>3194</v>
      </c>
      <c r="I795" s="2" t="s">
        <v>4492</v>
      </c>
      <c r="J795" s="5"/>
    </row>
    <row x14ac:dyDescent="0.25" r="796" customHeight="1" ht="18.75">
      <c r="A796" s="4">
        <v>16495714053</v>
      </c>
      <c r="B796" s="1" t="s">
        <v>4493</v>
      </c>
      <c r="C796" s="1" t="s">
        <v>531</v>
      </c>
      <c r="D796" s="1" t="s">
        <v>2820</v>
      </c>
      <c r="E796" s="4">
        <f>IF(D796="Não",0,1)</f>
      </c>
      <c r="F796" s="1" t="s">
        <v>4494</v>
      </c>
      <c r="G796" s="5"/>
      <c r="H796" s="1" t="s">
        <v>4408</v>
      </c>
      <c r="I796" s="2" t="s">
        <v>4495</v>
      </c>
      <c r="J796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9"/>
  <sheetViews>
    <sheetView workbookViewId="0"/>
  </sheetViews>
  <sheetFormatPr defaultRowHeight="15" x14ac:dyDescent="0.25"/>
  <cols>
    <col min="1" max="1" style="20" width="13.576428571428572" customWidth="1" bestFit="1"/>
    <col min="2" max="2" style="7" width="13.576428571428572" customWidth="1" bestFit="1"/>
    <col min="3" max="3" style="24" width="13.576428571428572" customWidth="1" bestFit="1"/>
    <col min="4" max="4" style="24" width="13.576428571428572" customWidth="1" bestFit="1"/>
    <col min="5" max="5" style="7" width="13.576428571428572" customWidth="1" bestFit="1"/>
    <col min="6" max="6" style="7" width="13.576428571428572" customWidth="1" bestFit="1"/>
    <col min="7" max="7" style="20" width="17.576428571428572" customWidth="1" bestFit="1"/>
    <col min="8" max="8" style="20" width="13.576428571428572" customWidth="1" bestFit="1"/>
    <col min="9" max="9" style="7" width="32.86214285714286" customWidth="1" bestFit="1"/>
    <col min="10" max="10" style="20" width="13.576428571428572" customWidth="1" bestFit="1"/>
    <col min="11" max="11" style="20" width="13.576428571428572" customWidth="1" bestFit="1"/>
  </cols>
  <sheetData>
    <row x14ac:dyDescent="0.25" r="1" customHeight="1" ht="18.75">
      <c r="A1" s="2" t="s">
        <v>2514</v>
      </c>
      <c r="B1" s="1" t="s">
        <v>2515</v>
      </c>
      <c r="C1" s="21" t="s">
        <v>2516</v>
      </c>
      <c r="D1" s="21" t="s">
        <v>2517</v>
      </c>
      <c r="E1" s="1" t="s">
        <v>2518</v>
      </c>
      <c r="F1" s="1" t="s">
        <v>2519</v>
      </c>
      <c r="G1" s="2" t="s">
        <v>2520</v>
      </c>
      <c r="H1" s="2"/>
      <c r="I1" s="1" t="s">
        <v>2521</v>
      </c>
      <c r="J1" s="18"/>
      <c r="K1" s="18"/>
    </row>
    <row x14ac:dyDescent="0.25" r="2" customHeight="1" ht="18.75">
      <c r="A2" s="4">
        <v>3413875026</v>
      </c>
      <c r="B2" s="1" t="s">
        <v>2522</v>
      </c>
      <c r="C2" s="22">
        <v>45547.39791666667</v>
      </c>
      <c r="D2" s="22">
        <v>45548</v>
      </c>
      <c r="E2" s="1" t="s">
        <v>2523</v>
      </c>
      <c r="F2" s="5"/>
      <c r="G2" s="4">
        <v>21822818857</v>
      </c>
      <c r="H2" s="4">
        <v>22197435224</v>
      </c>
      <c r="I2" s="1" t="s">
        <v>896</v>
      </c>
      <c r="J2" s="4">
        <f>DATEDIF(C2,D2,"D")</f>
      </c>
      <c r="K2" s="4">
        <f>IF(J2&gt;0,1,0)</f>
      </c>
    </row>
    <row x14ac:dyDescent="0.25" r="3" customHeight="1" ht="18.75">
      <c r="A3" s="4">
        <v>4105318192</v>
      </c>
      <c r="B3" s="1" t="s">
        <v>2524</v>
      </c>
      <c r="C3" s="22">
        <v>45573.751388888886</v>
      </c>
      <c r="D3" s="22">
        <v>45576</v>
      </c>
      <c r="E3" s="1" t="s">
        <v>2525</v>
      </c>
      <c r="F3" s="5"/>
      <c r="G3" s="4">
        <v>23069402226</v>
      </c>
      <c r="H3" s="2"/>
      <c r="I3" s="1" t="s">
        <v>1328</v>
      </c>
      <c r="J3" s="4">
        <f>DATEDIF(C3,D3,"D")</f>
      </c>
      <c r="K3" s="4">
        <f>IF(J3&gt;0,1,0)</f>
      </c>
    </row>
    <row x14ac:dyDescent="0.25" r="4" customHeight="1" ht="18.75">
      <c r="A4" s="4">
        <v>2682941244</v>
      </c>
      <c r="B4" s="1" t="s">
        <v>2526</v>
      </c>
      <c r="C4" s="22">
        <v>45411.55347222222</v>
      </c>
      <c r="D4" s="22">
        <v>45414</v>
      </c>
      <c r="E4" s="1" t="s">
        <v>2527</v>
      </c>
      <c r="F4" s="5"/>
      <c r="G4" s="4">
        <v>18979475897</v>
      </c>
      <c r="H4" s="4">
        <v>18553326502</v>
      </c>
      <c r="I4" s="23">
        <f>XLOOKUP(H4,gestor!A:A,gestor!C:C,"")</f>
      </c>
      <c r="J4" s="4">
        <f>DATEDIF(C4,D4,"D")</f>
      </c>
      <c r="K4" s="4">
        <f>IF(J4&gt;0,1,0)</f>
      </c>
    </row>
    <row x14ac:dyDescent="0.25" r="5" customHeight="1" ht="18.75">
      <c r="A5" s="4">
        <v>2599762439</v>
      </c>
      <c r="B5" s="1" t="s">
        <v>2528</v>
      </c>
      <c r="C5" s="22">
        <v>45390.43263888889</v>
      </c>
      <c r="D5" s="22">
        <v>45394</v>
      </c>
      <c r="E5" s="1" t="s">
        <v>2529</v>
      </c>
      <c r="F5" s="5"/>
      <c r="G5" s="4">
        <v>18468981391</v>
      </c>
      <c r="H5" s="2"/>
      <c r="I5" s="1" t="s">
        <v>1147</v>
      </c>
      <c r="J5" s="4">
        <f>DATEDIF(C5,D5,"D")</f>
      </c>
      <c r="K5" s="4">
        <f>IF(J5&gt;0,1,0)</f>
      </c>
    </row>
    <row x14ac:dyDescent="0.25" r="6" customHeight="1" ht="18.75">
      <c r="A6" s="4">
        <v>3175958646</v>
      </c>
      <c r="B6" s="1" t="s">
        <v>2530</v>
      </c>
      <c r="C6" s="22">
        <v>45534.39722222222</v>
      </c>
      <c r="D6" s="22">
        <v>45538</v>
      </c>
      <c r="E6" s="1" t="s">
        <v>2531</v>
      </c>
      <c r="F6" s="5"/>
      <c r="G6" s="4">
        <v>22641275774</v>
      </c>
      <c r="H6" s="4">
        <v>21817363542</v>
      </c>
      <c r="I6" s="23">
        <f>XLOOKUP(H6,gestor!A:A,gestor!C:C,"")</f>
      </c>
      <c r="J6" s="4">
        <f>DATEDIF(C6,D6,"D")</f>
      </c>
      <c r="K6" s="4">
        <f>IF(J6&gt;0,1,0)</f>
      </c>
    </row>
    <row x14ac:dyDescent="0.25" r="7" customHeight="1" ht="18.75">
      <c r="A7" s="4">
        <v>2289008253</v>
      </c>
      <c r="B7" s="1" t="s">
        <v>2532</v>
      </c>
      <c r="C7" s="22">
        <v>45309.61666666667</v>
      </c>
      <c r="D7" s="22">
        <v>45313</v>
      </c>
      <c r="E7" s="1" t="s">
        <v>2533</v>
      </c>
      <c r="F7" s="5"/>
      <c r="G7" s="4">
        <v>17022721879</v>
      </c>
      <c r="H7" s="4">
        <v>16958686832</v>
      </c>
      <c r="I7" s="23">
        <f>XLOOKUP(H7,gestor!A:A,gestor!C:C,"")</f>
      </c>
      <c r="J7" s="4">
        <f>DATEDIF(C7,D7,"D")</f>
      </c>
      <c r="K7" s="4">
        <f>IF(J7&gt;0,1,0)</f>
      </c>
    </row>
    <row x14ac:dyDescent="0.25" r="8" customHeight="1" ht="18.75">
      <c r="A8" s="4">
        <v>3439765161</v>
      </c>
      <c r="B8" s="1" t="s">
        <v>2534</v>
      </c>
      <c r="C8" s="22">
        <v>45545.717361111114</v>
      </c>
      <c r="D8" s="22">
        <v>45551</v>
      </c>
      <c r="E8" s="1" t="s">
        <v>2535</v>
      </c>
      <c r="F8" s="5"/>
      <c r="G8" s="4">
        <v>21932748383</v>
      </c>
      <c r="H8" s="4">
        <v>22096315944</v>
      </c>
      <c r="I8" s="1" t="s">
        <v>2536</v>
      </c>
      <c r="J8" s="4">
        <f>DATEDIF(C8,D8,"D")</f>
      </c>
      <c r="K8" s="4">
        <f>IF(J8&gt;0,1,0)</f>
      </c>
    </row>
    <row x14ac:dyDescent="0.25" r="9" customHeight="1" ht="18.75">
      <c r="A9" s="4">
        <v>2694640032</v>
      </c>
      <c r="B9" s="1" t="s">
        <v>2537</v>
      </c>
      <c r="C9" s="22">
        <v>45412.592361111114</v>
      </c>
      <c r="D9" s="22">
        <v>45418</v>
      </c>
      <c r="E9" s="1" t="s">
        <v>2538</v>
      </c>
      <c r="F9" s="5"/>
      <c r="G9" s="4">
        <v>19010657826</v>
      </c>
      <c r="H9" s="4">
        <v>19009911158</v>
      </c>
      <c r="I9" s="23">
        <f>XLOOKUP(H9,gestor!A:A,gestor!C:C,"")</f>
      </c>
      <c r="J9" s="4">
        <f>DATEDIF(C9,D9,"D")</f>
      </c>
      <c r="K9" s="4">
        <f>IF(J9&gt;0,1,0)</f>
      </c>
    </row>
    <row x14ac:dyDescent="0.25" r="10" customHeight="1" ht="18.75">
      <c r="A10" s="4">
        <v>2474062620</v>
      </c>
      <c r="B10" s="1" t="s">
        <v>2539</v>
      </c>
      <c r="C10" s="22">
        <v>45357.73611111111</v>
      </c>
      <c r="D10" s="22">
        <v>45363</v>
      </c>
      <c r="E10" s="1" t="s">
        <v>2540</v>
      </c>
      <c r="F10" s="5"/>
      <c r="G10" s="4">
        <v>17890328986</v>
      </c>
      <c r="H10" s="4">
        <v>17889904036</v>
      </c>
      <c r="I10" s="23">
        <f>XLOOKUP(H10,gestor!A:A,gestor!C:C,"")</f>
      </c>
      <c r="J10" s="4">
        <f>DATEDIF(C10,D10,"D")</f>
      </c>
      <c r="K10" s="4">
        <f>IF(J10&gt;0,1,0)</f>
      </c>
    </row>
    <row x14ac:dyDescent="0.25" r="11" customHeight="1" ht="18.75">
      <c r="A11" s="4">
        <v>2635339144</v>
      </c>
      <c r="B11" s="1" t="s">
        <v>2541</v>
      </c>
      <c r="C11" s="22">
        <v>45398.75277777778</v>
      </c>
      <c r="D11" s="22">
        <v>45404</v>
      </c>
      <c r="E11" s="1" t="s">
        <v>2542</v>
      </c>
      <c r="F11" s="5"/>
      <c r="G11" s="4">
        <v>18683459253</v>
      </c>
      <c r="H11" s="4">
        <v>18683795045</v>
      </c>
      <c r="I11" s="1" t="s">
        <v>1208</v>
      </c>
      <c r="J11" s="4">
        <f>DATEDIF(C11,D11,"D")</f>
      </c>
      <c r="K11" s="4">
        <f>IF(J11&gt;0,1,0)</f>
      </c>
    </row>
    <row x14ac:dyDescent="0.25" r="12" customHeight="1" ht="18.75">
      <c r="A12" s="4">
        <v>15856244126</v>
      </c>
      <c r="B12" s="1" t="s">
        <v>2543</v>
      </c>
      <c r="C12" s="22">
        <v>45589.83888888889</v>
      </c>
      <c r="D12" s="22">
        <v>45596</v>
      </c>
      <c r="E12" s="1" t="s">
        <v>2544</v>
      </c>
      <c r="F12" s="5"/>
      <c r="G12" s="4">
        <v>23228783989</v>
      </c>
      <c r="H12" s="2"/>
      <c r="I12" s="1" t="s">
        <v>1630</v>
      </c>
      <c r="J12" s="4">
        <f>DATEDIF(C12,D12,"D")</f>
      </c>
      <c r="K12" s="4">
        <f>IF(J12&gt;0,1,0)</f>
      </c>
    </row>
    <row x14ac:dyDescent="0.25" r="13" customHeight="1" ht="18.75">
      <c r="A13" s="4">
        <v>15734291094</v>
      </c>
      <c r="B13" s="1" t="s">
        <v>2545</v>
      </c>
      <c r="C13" s="22">
        <v>45582.731944444444</v>
      </c>
      <c r="D13" s="22">
        <v>45589</v>
      </c>
      <c r="E13" s="1" t="s">
        <v>2546</v>
      </c>
      <c r="F13" s="5"/>
      <c r="G13" s="4">
        <v>22850676089</v>
      </c>
      <c r="H13" s="2"/>
      <c r="I13" s="1" t="s">
        <v>1398</v>
      </c>
      <c r="J13" s="4">
        <f>DATEDIF(C13,D13,"D")</f>
      </c>
      <c r="K13" s="4">
        <f>IF(J13&gt;0,1,0)</f>
      </c>
    </row>
    <row x14ac:dyDescent="0.25" r="14" customHeight="1" ht="18.75">
      <c r="A14" s="4">
        <v>3539164259</v>
      </c>
      <c r="B14" s="1" t="s">
        <v>2547</v>
      </c>
      <c r="C14" s="22">
        <v>45551.78611111111</v>
      </c>
      <c r="D14" s="22">
        <v>45558</v>
      </c>
      <c r="E14" s="1" t="s">
        <v>2548</v>
      </c>
      <c r="F14" s="5"/>
      <c r="G14" s="4">
        <v>23226362148</v>
      </c>
      <c r="H14" s="4">
        <v>22034225578</v>
      </c>
      <c r="I14" s="1" t="s">
        <v>1095</v>
      </c>
      <c r="J14" s="4">
        <f>DATEDIF(C14,D14,"D")</f>
      </c>
      <c r="K14" s="4">
        <f>IF(J14&gt;0,1,0)</f>
      </c>
    </row>
    <row x14ac:dyDescent="0.25" r="15" customHeight="1" ht="18.75">
      <c r="A15" s="4">
        <v>3297247101</v>
      </c>
      <c r="B15" s="1" t="s">
        <v>2549</v>
      </c>
      <c r="C15" s="22">
        <v>45539.53611111111</v>
      </c>
      <c r="D15" s="22">
        <v>45546</v>
      </c>
      <c r="E15" s="1" t="s">
        <v>2550</v>
      </c>
      <c r="F15" s="5"/>
      <c r="G15" s="4">
        <v>21802137168</v>
      </c>
      <c r="H15" s="4">
        <v>21932224684</v>
      </c>
      <c r="I15" s="1" t="s">
        <v>1599</v>
      </c>
      <c r="J15" s="4">
        <f>DATEDIF(C15,D15,"D")</f>
      </c>
      <c r="K15" s="4">
        <f>IF(J15&gt;0,1,0)</f>
      </c>
    </row>
    <row x14ac:dyDescent="0.25" r="16" customHeight="1" ht="18.75">
      <c r="A16" s="4">
        <v>2858698905</v>
      </c>
      <c r="B16" s="1" t="s">
        <v>2551</v>
      </c>
      <c r="C16" s="22">
        <v>45455.59027777778</v>
      </c>
      <c r="D16" s="22">
        <v>45462</v>
      </c>
      <c r="E16" s="1" t="s">
        <v>2552</v>
      </c>
      <c r="F16" s="5"/>
      <c r="G16" s="4">
        <v>19994038677</v>
      </c>
      <c r="H16" s="4">
        <v>20034090327</v>
      </c>
      <c r="I16" s="1" t="s">
        <v>593</v>
      </c>
      <c r="J16" s="4">
        <f>DATEDIF(C16,D16,"D")</f>
      </c>
      <c r="K16" s="4">
        <f>IF(J16&gt;0,1,0)</f>
      </c>
    </row>
    <row x14ac:dyDescent="0.25" r="17" customHeight="1" ht="18.75">
      <c r="A17" s="4">
        <v>3498091595</v>
      </c>
      <c r="B17" s="1" t="s">
        <v>2553</v>
      </c>
      <c r="C17" s="22">
        <v>45546.55069444444</v>
      </c>
      <c r="D17" s="22">
        <v>45553</v>
      </c>
      <c r="E17" s="1" t="s">
        <v>2554</v>
      </c>
      <c r="F17" s="5"/>
      <c r="G17" s="4">
        <v>22157652146</v>
      </c>
      <c r="H17" s="4">
        <v>21949147163</v>
      </c>
      <c r="I17" s="23">
        <f>XLOOKUP(H17,gestor!A:A,gestor!C:C,"")</f>
      </c>
      <c r="J17" s="4">
        <f>DATEDIF(C17,D17,"D")</f>
      </c>
      <c r="K17" s="4">
        <f>IF(J17&gt;0,1,0)</f>
      </c>
    </row>
    <row x14ac:dyDescent="0.25" r="18" customHeight="1" ht="18.75">
      <c r="A18" s="4">
        <v>3659179060</v>
      </c>
      <c r="B18" s="1" t="s">
        <v>2555</v>
      </c>
      <c r="C18" s="22">
        <v>45553.59722222222</v>
      </c>
      <c r="D18" s="22">
        <v>45561</v>
      </c>
      <c r="E18" s="1" t="s">
        <v>2556</v>
      </c>
      <c r="F18" s="5"/>
      <c r="G18" s="4">
        <v>21966563659</v>
      </c>
      <c r="H18" s="4">
        <v>22371106443</v>
      </c>
      <c r="I18" s="1" t="s">
        <v>431</v>
      </c>
      <c r="J18" s="4">
        <f>DATEDIF(C18,D18,"D")</f>
      </c>
      <c r="K18" s="4">
        <f>IF(J18&gt;0,1,0)</f>
      </c>
    </row>
    <row x14ac:dyDescent="0.25" r="19" customHeight="1" ht="18.75">
      <c r="A19" s="4">
        <v>2982116437</v>
      </c>
      <c r="B19" s="1" t="s">
        <v>2557</v>
      </c>
      <c r="C19" s="22">
        <v>45483.708333333336</v>
      </c>
      <c r="D19" s="22">
        <v>45492</v>
      </c>
      <c r="E19" s="1" t="s">
        <v>2558</v>
      </c>
      <c r="F19" s="5"/>
      <c r="G19" s="4">
        <v>20606642814</v>
      </c>
      <c r="H19" s="4">
        <v>20662504465</v>
      </c>
      <c r="I19" s="1" t="s">
        <v>1113</v>
      </c>
      <c r="J19" s="4">
        <f>DATEDIF(C19,D19,"D")</f>
      </c>
      <c r="K19" s="4">
        <f>IF(J19&gt;0,1,0)</f>
      </c>
    </row>
    <row x14ac:dyDescent="0.25" r="20" customHeight="1" ht="18.75">
      <c r="A20" s="4">
        <v>2706408575</v>
      </c>
      <c r="B20" s="1" t="s">
        <v>2559</v>
      </c>
      <c r="C20" s="22">
        <v>45412.592361111114</v>
      </c>
      <c r="D20" s="22">
        <v>45421</v>
      </c>
      <c r="E20" s="1" t="s">
        <v>2538</v>
      </c>
      <c r="F20" s="5"/>
      <c r="G20" s="4">
        <v>19010657826</v>
      </c>
      <c r="H20" s="4">
        <v>19009911158</v>
      </c>
      <c r="I20" s="23">
        <f>XLOOKUP(H20,gestor!A:A,gestor!C:C,"")</f>
      </c>
      <c r="J20" s="4">
        <f>DATEDIF(C20,D20,"D")</f>
      </c>
      <c r="K20" s="4">
        <f>IF(J20&gt;0,1,0)</f>
      </c>
    </row>
    <row x14ac:dyDescent="0.25" r="21" customHeight="1" ht="18.75">
      <c r="A21" s="4">
        <v>4266276246</v>
      </c>
      <c r="B21" s="1" t="s">
        <v>2560</v>
      </c>
      <c r="C21" s="22">
        <v>45574.49930555555</v>
      </c>
      <c r="D21" s="22">
        <v>45583</v>
      </c>
      <c r="E21" s="1" t="s">
        <v>2561</v>
      </c>
      <c r="F21" s="5"/>
      <c r="G21" s="4">
        <v>23118389297</v>
      </c>
      <c r="H21" s="2"/>
      <c r="I21" s="1" t="s">
        <v>401</v>
      </c>
      <c r="J21" s="4">
        <f>DATEDIF(C21,D21,"D")</f>
      </c>
      <c r="K21" s="4">
        <f>IF(J21&gt;0,1,0)</f>
      </c>
    </row>
    <row x14ac:dyDescent="0.25" r="22" customHeight="1" ht="18.75">
      <c r="A22" s="4">
        <v>3635178650</v>
      </c>
      <c r="B22" s="1" t="s">
        <v>2562</v>
      </c>
      <c r="C22" s="22">
        <v>45551.44930555556</v>
      </c>
      <c r="D22" s="22">
        <v>45560</v>
      </c>
      <c r="E22" s="1" t="s">
        <v>2563</v>
      </c>
      <c r="F22" s="5"/>
      <c r="G22" s="4">
        <v>21129295257</v>
      </c>
      <c r="H22" s="4">
        <v>22319148592</v>
      </c>
      <c r="I22" s="1" t="s">
        <v>1511</v>
      </c>
      <c r="J22" s="4">
        <f>DATEDIF(C22,D22,"D")</f>
      </c>
      <c r="K22" s="4">
        <f>IF(J22&gt;0,1,0)</f>
      </c>
    </row>
    <row x14ac:dyDescent="0.25" r="23" customHeight="1" ht="18.75">
      <c r="A23" s="4">
        <v>2615467015</v>
      </c>
      <c r="B23" s="1" t="s">
        <v>2564</v>
      </c>
      <c r="C23" s="22">
        <v>45389.7125</v>
      </c>
      <c r="D23" s="22">
        <v>45398</v>
      </c>
      <c r="E23" s="1" t="s">
        <v>2565</v>
      </c>
      <c r="F23" s="5"/>
      <c r="G23" s="4">
        <v>18484757778</v>
      </c>
      <c r="H23" s="4">
        <v>18531636762</v>
      </c>
      <c r="I23" s="1" t="s">
        <v>1552</v>
      </c>
      <c r="J23" s="4">
        <f>DATEDIF(C23,D23,"D")</f>
      </c>
      <c r="K23" s="4">
        <f>IF(J23&gt;0,1,0)</f>
      </c>
    </row>
    <row x14ac:dyDescent="0.25" r="24" customHeight="1" ht="18.75">
      <c r="A24" s="4">
        <v>3400526179</v>
      </c>
      <c r="B24" s="1" t="s">
        <v>2566</v>
      </c>
      <c r="C24" s="22">
        <v>45539.53611111111</v>
      </c>
      <c r="D24" s="22">
        <v>45548</v>
      </c>
      <c r="E24" s="1" t="s">
        <v>2550</v>
      </c>
      <c r="F24" s="5"/>
      <c r="G24" s="4">
        <v>21802137168</v>
      </c>
      <c r="H24" s="4">
        <v>21932224684</v>
      </c>
      <c r="I24" s="1" t="s">
        <v>1599</v>
      </c>
      <c r="J24" s="4">
        <f>DATEDIF(C24,D24,"D")</f>
      </c>
      <c r="K24" s="4">
        <f>IF(J24&gt;0,1,0)</f>
      </c>
    </row>
    <row x14ac:dyDescent="0.25" r="25" customHeight="1" ht="18.75">
      <c r="A25" s="4">
        <v>4208986969</v>
      </c>
      <c r="B25" s="1" t="s">
        <v>2567</v>
      </c>
      <c r="C25" s="22">
        <v>45573.56875</v>
      </c>
      <c r="D25" s="22">
        <v>45582</v>
      </c>
      <c r="E25" s="1" t="s">
        <v>2568</v>
      </c>
      <c r="F25" s="5"/>
      <c r="G25" s="4">
        <v>22861792803</v>
      </c>
      <c r="H25" s="2"/>
      <c r="I25" s="1" t="s">
        <v>883</v>
      </c>
      <c r="J25" s="4">
        <f>DATEDIF(C25,D25,"D")</f>
      </c>
      <c r="K25" s="4">
        <f>IF(J25&gt;0,1,0)</f>
      </c>
    </row>
    <row x14ac:dyDescent="0.25" r="26" customHeight="1" ht="18.75">
      <c r="A26" s="4">
        <v>3456039171</v>
      </c>
      <c r="B26" s="1" t="s">
        <v>2569</v>
      </c>
      <c r="C26" s="22">
        <v>45542.458333333336</v>
      </c>
      <c r="D26" s="22">
        <v>45551</v>
      </c>
      <c r="E26" s="1" t="s">
        <v>2570</v>
      </c>
      <c r="F26" s="5"/>
      <c r="G26" s="4">
        <v>22034073385</v>
      </c>
      <c r="H26" s="4">
        <v>21940565795</v>
      </c>
      <c r="I26" s="23">
        <f>XLOOKUP(H26,gestor!A:A,gestor!C:C,"")</f>
      </c>
      <c r="J26" s="4">
        <f>DATEDIF(C26,D26,"D")</f>
      </c>
      <c r="K26" s="4">
        <f>IF(J26&gt;0,1,0)</f>
      </c>
    </row>
    <row x14ac:dyDescent="0.25" r="27" customHeight="1" ht="18.75">
      <c r="A27" s="4">
        <v>3532464923</v>
      </c>
      <c r="B27" s="1" t="s">
        <v>2571</v>
      </c>
      <c r="C27" s="22">
        <v>45546.55069444444</v>
      </c>
      <c r="D27" s="22">
        <v>45555</v>
      </c>
      <c r="E27" s="1" t="s">
        <v>2554</v>
      </c>
      <c r="F27" s="5"/>
      <c r="G27" s="4">
        <v>22157652146</v>
      </c>
      <c r="H27" s="4">
        <v>21949147163</v>
      </c>
      <c r="I27" s="23">
        <f>XLOOKUP(H27,gestor!A:A,gestor!C:C,"")</f>
      </c>
      <c r="J27" s="4">
        <f>DATEDIF(C27,D27,"D")</f>
      </c>
      <c r="K27" s="4">
        <f>IF(J27&gt;0,1,0)</f>
      </c>
    </row>
    <row x14ac:dyDescent="0.25" r="28" customHeight="1" ht="18.75">
      <c r="A28" s="4">
        <v>2848050545</v>
      </c>
      <c r="B28" s="1" t="s">
        <v>2572</v>
      </c>
      <c r="C28" s="22">
        <v>45450.42083333333</v>
      </c>
      <c r="D28" s="22">
        <v>45460</v>
      </c>
      <c r="E28" s="1" t="s">
        <v>2573</v>
      </c>
      <c r="F28" s="5"/>
      <c r="G28" s="4">
        <v>19925216862</v>
      </c>
      <c r="H28" s="2"/>
      <c r="I28" s="1" t="s">
        <v>415</v>
      </c>
      <c r="J28" s="4">
        <f>DATEDIF(C28,D28,"D")</f>
      </c>
      <c r="K28" s="4">
        <f>IF(J28&gt;0,1,0)</f>
      </c>
    </row>
    <row x14ac:dyDescent="0.25" r="29" customHeight="1" ht="18.75">
      <c r="A29" s="4">
        <v>4224273214</v>
      </c>
      <c r="B29" s="1" t="s">
        <v>2574</v>
      </c>
      <c r="C29" s="22">
        <v>45573.544444444444</v>
      </c>
      <c r="D29" s="22">
        <v>45583</v>
      </c>
      <c r="E29" s="1" t="s">
        <v>2575</v>
      </c>
      <c r="F29" s="5"/>
      <c r="G29" s="4">
        <v>23019349172</v>
      </c>
      <c r="H29" s="2"/>
      <c r="I29" s="1" t="s">
        <v>1331</v>
      </c>
      <c r="J29" s="4">
        <f>DATEDIF(C29,D29,"D")</f>
      </c>
      <c r="K29" s="4">
        <f>IF(J29&gt;0,1,0)</f>
      </c>
    </row>
    <row x14ac:dyDescent="0.25" r="30" customHeight="1" ht="18.75">
      <c r="A30" s="4">
        <v>3724024679</v>
      </c>
      <c r="B30" s="1" t="s">
        <v>2576</v>
      </c>
      <c r="C30" s="22">
        <v>45552.76180555556</v>
      </c>
      <c r="D30" s="22">
        <v>45562</v>
      </c>
      <c r="E30" s="1" t="s">
        <v>2577</v>
      </c>
      <c r="F30" s="5"/>
      <c r="G30" s="4">
        <v>22363747609</v>
      </c>
      <c r="H30" s="4">
        <v>21820550278</v>
      </c>
      <c r="I30" s="23">
        <f>XLOOKUP(H30,gestor!A:A,gestor!C:C,"")</f>
      </c>
      <c r="J30" s="4">
        <f>DATEDIF(C30,D30,"D")</f>
      </c>
      <c r="K30" s="4">
        <f>IF(J30&gt;0,1,0)</f>
      </c>
    </row>
    <row x14ac:dyDescent="0.25" r="31" customHeight="1" ht="18.75">
      <c r="A31" s="4">
        <v>3916108668</v>
      </c>
      <c r="B31" s="1" t="s">
        <v>2578</v>
      </c>
      <c r="C31" s="22">
        <v>45559.62847222222</v>
      </c>
      <c r="D31" s="22">
        <v>45569</v>
      </c>
      <c r="E31" s="1" t="s">
        <v>2579</v>
      </c>
      <c r="F31" s="5"/>
      <c r="G31" s="4">
        <v>22365455997</v>
      </c>
      <c r="H31" s="2"/>
      <c r="I31" s="1" t="s">
        <v>1249</v>
      </c>
      <c r="J31" s="4">
        <f>DATEDIF(C31,D31,"D")</f>
      </c>
      <c r="K31" s="4">
        <f>IF(J31&gt;0,1,0)</f>
      </c>
    </row>
    <row x14ac:dyDescent="0.25" r="32" customHeight="1" ht="18.75">
      <c r="A32" s="4">
        <v>3384536603</v>
      </c>
      <c r="B32" s="1" t="s">
        <v>2580</v>
      </c>
      <c r="C32" s="22">
        <v>45537.717361111114</v>
      </c>
      <c r="D32" s="22">
        <v>45548</v>
      </c>
      <c r="E32" s="1" t="s">
        <v>2581</v>
      </c>
      <c r="F32" s="5"/>
      <c r="G32" s="4">
        <v>21874684462</v>
      </c>
      <c r="H32" s="4">
        <v>21961899100</v>
      </c>
      <c r="I32" s="1" t="s">
        <v>778</v>
      </c>
      <c r="J32" s="4">
        <f>DATEDIF(C32,D32,"D")</f>
      </c>
      <c r="K32" s="4">
        <f>IF(J32&gt;0,1,0)</f>
      </c>
    </row>
    <row x14ac:dyDescent="0.25" r="33" customHeight="1" ht="18.75">
      <c r="A33" s="4">
        <v>15864247632</v>
      </c>
      <c r="B33" s="1" t="s">
        <v>2582</v>
      </c>
      <c r="C33" s="22">
        <v>45583.60277777778</v>
      </c>
      <c r="D33" s="22">
        <v>45594</v>
      </c>
      <c r="E33" s="1" t="s">
        <v>2583</v>
      </c>
      <c r="F33" s="5"/>
      <c r="G33" s="4">
        <v>23241207604</v>
      </c>
      <c r="H33" s="2"/>
      <c r="I33" s="1" t="s">
        <v>1135</v>
      </c>
      <c r="J33" s="4">
        <f>DATEDIF(C33,D33,"D")</f>
      </c>
      <c r="K33" s="4">
        <f>IF(J33&gt;0,1,0)</f>
      </c>
    </row>
    <row x14ac:dyDescent="0.25" r="34" customHeight="1" ht="18.75">
      <c r="A34" s="4">
        <v>2623898961</v>
      </c>
      <c r="B34" s="1" t="s">
        <v>2584</v>
      </c>
      <c r="C34" s="22">
        <v>45390.43263888889</v>
      </c>
      <c r="D34" s="22">
        <v>45401</v>
      </c>
      <c r="E34" s="1" t="s">
        <v>2529</v>
      </c>
      <c r="F34" s="5"/>
      <c r="G34" s="4">
        <v>18468981391</v>
      </c>
      <c r="H34" s="2"/>
      <c r="I34" s="1" t="s">
        <v>1147</v>
      </c>
      <c r="J34" s="4">
        <f>DATEDIF(C34,D34,"D")</f>
      </c>
      <c r="K34" s="4">
        <f>IF(J34&gt;0,1,0)</f>
      </c>
    </row>
    <row x14ac:dyDescent="0.25" r="35" customHeight="1" ht="18.75">
      <c r="A35" s="4">
        <v>3295516806</v>
      </c>
      <c r="B35" s="1" t="s">
        <v>2585</v>
      </c>
      <c r="C35" s="22">
        <v>45534.6375</v>
      </c>
      <c r="D35" s="22">
        <v>45545</v>
      </c>
      <c r="E35" s="1" t="s">
        <v>2586</v>
      </c>
      <c r="F35" s="5"/>
      <c r="G35" s="4">
        <v>21671541938</v>
      </c>
      <c r="H35" s="4">
        <v>21948479070</v>
      </c>
      <c r="I35" s="1" t="s">
        <v>993</v>
      </c>
      <c r="J35" s="4">
        <f>DATEDIF(C35,D35,"D")</f>
      </c>
      <c r="K35" s="4">
        <f>IF(J35&gt;0,1,0)</f>
      </c>
    </row>
    <row x14ac:dyDescent="0.25" r="36" customHeight="1" ht="18.75">
      <c r="A36" s="4">
        <v>4086906426</v>
      </c>
      <c r="B36" s="1" t="s">
        <v>2587</v>
      </c>
      <c r="C36" s="22">
        <v>45565.62569444445</v>
      </c>
      <c r="D36" s="22">
        <v>45576</v>
      </c>
      <c r="E36" s="1" t="s">
        <v>2588</v>
      </c>
      <c r="F36" s="5"/>
      <c r="G36" s="4">
        <v>22538563848</v>
      </c>
      <c r="H36" s="2"/>
      <c r="I36" s="1" t="s">
        <v>1197</v>
      </c>
      <c r="J36" s="4">
        <f>DATEDIF(C36,D36,"D")</f>
      </c>
      <c r="K36" s="4">
        <f>IF(J36&gt;0,1,0)</f>
      </c>
    </row>
    <row x14ac:dyDescent="0.25" r="37" customHeight="1" ht="18.75">
      <c r="A37" s="4">
        <v>3301454195</v>
      </c>
      <c r="B37" s="1" t="s">
        <v>2589</v>
      </c>
      <c r="C37" s="22">
        <v>45535.51666666667</v>
      </c>
      <c r="D37" s="22">
        <v>45546</v>
      </c>
      <c r="E37" s="1" t="s">
        <v>2590</v>
      </c>
      <c r="F37" s="5"/>
      <c r="G37" s="4">
        <v>21837793070</v>
      </c>
      <c r="H37" s="4">
        <v>21785054529</v>
      </c>
      <c r="I37" s="23">
        <f>XLOOKUP(H37,gestor!A:A,gestor!C:C,"")</f>
      </c>
      <c r="J37" s="4">
        <f>DATEDIF(C37,D37,"D")</f>
      </c>
      <c r="K37" s="4">
        <f>IF(J37&gt;0,1,0)</f>
      </c>
    </row>
    <row x14ac:dyDescent="0.25" r="38" customHeight="1" ht="18.75">
      <c r="A38" s="4">
        <v>2302300020</v>
      </c>
      <c r="B38" s="1" t="s">
        <v>2591</v>
      </c>
      <c r="C38" s="22">
        <v>45306.725</v>
      </c>
      <c r="D38" s="22">
        <v>45317</v>
      </c>
      <c r="E38" s="1" t="s">
        <v>2592</v>
      </c>
      <c r="F38" s="5"/>
      <c r="G38" s="4">
        <v>16884604804</v>
      </c>
      <c r="H38" s="4">
        <v>16958256225</v>
      </c>
      <c r="I38" s="1" t="s">
        <v>425</v>
      </c>
      <c r="J38" s="4">
        <f>DATEDIF(C38,D38,"D")</f>
      </c>
      <c r="K38" s="4">
        <f>IF(J38&gt;0,1,0)</f>
      </c>
    </row>
    <row x14ac:dyDescent="0.25" r="39" customHeight="1" ht="18.75">
      <c r="A39" s="4">
        <v>3273399918</v>
      </c>
      <c r="B39" s="1" t="s">
        <v>2593</v>
      </c>
      <c r="C39" s="22">
        <v>45534.629166666666</v>
      </c>
      <c r="D39" s="22">
        <v>45545</v>
      </c>
      <c r="E39" s="1" t="s">
        <v>2594</v>
      </c>
      <c r="F39" s="5"/>
      <c r="G39" s="4">
        <v>21822834600</v>
      </c>
      <c r="H39" s="4">
        <v>21822939506</v>
      </c>
      <c r="I39" s="23">
        <f>XLOOKUP(H39,gestor!A:A,gestor!C:C,"")</f>
      </c>
      <c r="J39" s="4">
        <f>DATEDIF(C39,D39,"D")</f>
      </c>
      <c r="K39" s="4">
        <f>IF(J39&gt;0,1,0)</f>
      </c>
    </row>
    <row x14ac:dyDescent="0.25" r="40" customHeight="1" ht="18.75">
      <c r="A40" s="4">
        <v>2982063388</v>
      </c>
      <c r="B40" s="1" t="s">
        <v>2595</v>
      </c>
      <c r="C40" s="22">
        <v>45481.65555555555</v>
      </c>
      <c r="D40" s="22">
        <v>45492</v>
      </c>
      <c r="E40" s="1" t="s">
        <v>2596</v>
      </c>
      <c r="F40" s="5"/>
      <c r="G40" s="4">
        <v>20496225658</v>
      </c>
      <c r="H40" s="4">
        <v>20611402401</v>
      </c>
      <c r="I40" s="1" t="s">
        <v>1451</v>
      </c>
      <c r="J40" s="4">
        <f>DATEDIF(C40,D40,"D")</f>
      </c>
      <c r="K40" s="4">
        <f>IF(J40&gt;0,1,0)</f>
      </c>
    </row>
    <row x14ac:dyDescent="0.25" r="41" customHeight="1" ht="18.75">
      <c r="A41" s="4">
        <v>4155272772</v>
      </c>
      <c r="B41" s="1" t="s">
        <v>2597</v>
      </c>
      <c r="C41" s="22">
        <v>45575.399305555555</v>
      </c>
      <c r="D41" s="22">
        <v>45587</v>
      </c>
      <c r="E41" s="1" t="s">
        <v>2598</v>
      </c>
      <c r="F41" s="5"/>
      <c r="G41" s="4">
        <v>22875036203</v>
      </c>
      <c r="H41" s="2"/>
      <c r="I41" s="1" t="s">
        <v>2599</v>
      </c>
      <c r="J41" s="4">
        <f>DATEDIF(C41,D41,"D")</f>
      </c>
      <c r="K41" s="4">
        <f>IF(J41&gt;0,1,0)</f>
      </c>
    </row>
    <row x14ac:dyDescent="0.25" r="42" customHeight="1" ht="18.75">
      <c r="A42" s="4">
        <v>3134529291</v>
      </c>
      <c r="B42" s="1" t="s">
        <v>2600</v>
      </c>
      <c r="C42" s="22">
        <v>45513.71527777778</v>
      </c>
      <c r="D42" s="22">
        <v>45526</v>
      </c>
      <c r="E42" s="1" t="s">
        <v>2601</v>
      </c>
      <c r="F42" s="5"/>
      <c r="G42" s="4">
        <v>21256612986</v>
      </c>
      <c r="H42" s="4">
        <v>21191560811</v>
      </c>
      <c r="I42" s="23">
        <f>XLOOKUP(H42,gestor!A:A,gestor!C:C,"")</f>
      </c>
      <c r="J42" s="4">
        <f>DATEDIF(C42,D42,"D")</f>
      </c>
      <c r="K42" s="4">
        <f>IF(J42&gt;0,1,0)</f>
      </c>
    </row>
    <row x14ac:dyDescent="0.25" r="43" customHeight="1" ht="18.75">
      <c r="A43" s="4">
        <v>2570112578</v>
      </c>
      <c r="B43" s="1" t="s">
        <v>2602</v>
      </c>
      <c r="C43" s="22">
        <v>45373.660416666666</v>
      </c>
      <c r="D43" s="22">
        <v>45386</v>
      </c>
      <c r="E43" s="1" t="s">
        <v>2603</v>
      </c>
      <c r="F43" s="5"/>
      <c r="G43" s="4">
        <v>17980445566</v>
      </c>
      <c r="H43" s="4">
        <v>18172835486</v>
      </c>
      <c r="I43" s="1" t="s">
        <v>534</v>
      </c>
      <c r="J43" s="4">
        <f>DATEDIF(C43,D43,"D")</f>
      </c>
      <c r="K43" s="4">
        <f>IF(J43&gt;0,1,0)</f>
      </c>
    </row>
    <row x14ac:dyDescent="0.25" r="44" customHeight="1" ht="18.75">
      <c r="A44" s="4">
        <v>2967928973</v>
      </c>
      <c r="B44" s="1" t="s">
        <v>2604</v>
      </c>
      <c r="C44" s="22">
        <v>45475.717361111114</v>
      </c>
      <c r="D44" s="22">
        <v>45488</v>
      </c>
      <c r="E44" s="1" t="s">
        <v>2605</v>
      </c>
      <c r="F44" s="5"/>
      <c r="G44" s="4">
        <v>20304862371</v>
      </c>
      <c r="H44" s="2"/>
      <c r="I44" s="1" t="s">
        <v>1295</v>
      </c>
      <c r="J44" s="4">
        <f>DATEDIF(C44,D44,"D")</f>
      </c>
      <c r="K44" s="4">
        <f>IF(J44&gt;0,1,0)</f>
      </c>
    </row>
    <row x14ac:dyDescent="0.25" r="45" customHeight="1" ht="18.75">
      <c r="A45" s="4">
        <v>2747242027</v>
      </c>
      <c r="B45" s="1" t="s">
        <v>2606</v>
      </c>
      <c r="C45" s="22">
        <v>45420.46944444445</v>
      </c>
      <c r="D45" s="22">
        <v>45433</v>
      </c>
      <c r="E45" s="1" t="s">
        <v>2607</v>
      </c>
      <c r="F45" s="5"/>
      <c r="G45" s="4">
        <v>19218838672</v>
      </c>
      <c r="H45" s="4">
        <v>19153431910</v>
      </c>
      <c r="I45" s="23">
        <f>XLOOKUP(H45,gestor!A:A,gestor!C:C,"")</f>
      </c>
      <c r="J45" s="4">
        <f>DATEDIF(C45,D45,"D")</f>
      </c>
      <c r="K45" s="4">
        <f>IF(J45&gt;0,1,0)</f>
      </c>
    </row>
    <row x14ac:dyDescent="0.25" r="46" customHeight="1" ht="18.75">
      <c r="A46" s="4">
        <v>2937415761</v>
      </c>
      <c r="B46" s="1" t="s">
        <v>2608</v>
      </c>
      <c r="C46" s="22">
        <v>45469.57430555556</v>
      </c>
      <c r="D46" s="22">
        <v>45482</v>
      </c>
      <c r="E46" s="1" t="s">
        <v>2609</v>
      </c>
      <c r="F46" s="5"/>
      <c r="G46" s="4">
        <v>20357156114</v>
      </c>
      <c r="H46" s="4">
        <v>20355839747</v>
      </c>
      <c r="I46" s="23">
        <f>XLOOKUP(H46,gestor!A:A,gestor!C:C,"")</f>
      </c>
      <c r="J46" s="4">
        <f>DATEDIF(C46,D46,"D")</f>
      </c>
      <c r="K46" s="4">
        <f>IF(J46&gt;0,1,0)</f>
      </c>
    </row>
    <row x14ac:dyDescent="0.25" r="47" customHeight="1" ht="18.75">
      <c r="A47" s="4">
        <v>3155745082</v>
      </c>
      <c r="B47" s="1" t="s">
        <v>2610</v>
      </c>
      <c r="C47" s="22">
        <v>45518.58541666667</v>
      </c>
      <c r="D47" s="22">
        <v>45531</v>
      </c>
      <c r="E47" s="1" t="s">
        <v>2611</v>
      </c>
      <c r="F47" s="5"/>
      <c r="G47" s="4">
        <v>21467258429</v>
      </c>
      <c r="H47" s="4">
        <v>21232360833</v>
      </c>
      <c r="I47" s="23">
        <f>XLOOKUP(H47,gestor!A:A,gestor!C:C,"")</f>
      </c>
      <c r="J47" s="4">
        <f>DATEDIF(C47,D47,"D")</f>
      </c>
      <c r="K47" s="4">
        <f>IF(J47&gt;0,1,0)</f>
      </c>
    </row>
    <row x14ac:dyDescent="0.25" r="48" customHeight="1" ht="18.75">
      <c r="A48" s="4">
        <v>3037243143</v>
      </c>
      <c r="B48" s="1" t="s">
        <v>2612</v>
      </c>
      <c r="C48" s="22">
        <v>45490.73055555556</v>
      </c>
      <c r="D48" s="22">
        <v>45503</v>
      </c>
      <c r="E48" s="1" t="s">
        <v>2613</v>
      </c>
      <c r="F48" s="5"/>
      <c r="G48" s="4">
        <v>20823610150</v>
      </c>
      <c r="H48" s="4">
        <v>20822837002</v>
      </c>
      <c r="I48" s="23">
        <f>XLOOKUP(H48,gestor!A:A,gestor!C:C,"")</f>
      </c>
      <c r="J48" s="4">
        <f>DATEDIF(C48,D48,"D")</f>
      </c>
      <c r="K48" s="4">
        <f>IF(J48&gt;0,1,0)</f>
      </c>
    </row>
    <row x14ac:dyDescent="0.25" r="49" customHeight="1" ht="18.75">
      <c r="A49" s="4">
        <v>2622562735</v>
      </c>
      <c r="B49" s="1" t="s">
        <v>2614</v>
      </c>
      <c r="C49" s="22">
        <v>45387.67152777778</v>
      </c>
      <c r="D49" s="22">
        <v>45400</v>
      </c>
      <c r="E49" s="1" t="s">
        <v>2615</v>
      </c>
      <c r="F49" s="5"/>
      <c r="G49" s="4">
        <v>18383661918</v>
      </c>
      <c r="H49" s="2"/>
      <c r="I49" s="1" t="s">
        <v>456</v>
      </c>
      <c r="J49" s="4">
        <f>DATEDIF(C49,D49,"D")</f>
      </c>
      <c r="K49" s="4">
        <f>IF(J49&gt;0,1,0)</f>
      </c>
    </row>
    <row x14ac:dyDescent="0.25" r="50" customHeight="1" ht="18.75">
      <c r="A50" s="4">
        <v>2947240091</v>
      </c>
      <c r="B50" s="1" t="s">
        <v>2616</v>
      </c>
      <c r="C50" s="22">
        <v>45470.711805555555</v>
      </c>
      <c r="D50" s="22">
        <v>45483</v>
      </c>
      <c r="E50" s="1" t="s">
        <v>2617</v>
      </c>
      <c r="F50" s="5"/>
      <c r="G50" s="4">
        <v>20387037277</v>
      </c>
      <c r="H50" s="4">
        <v>20298633909</v>
      </c>
      <c r="I50" s="23">
        <f>XLOOKUP(H50,gestor!A:A,gestor!C:C,"")</f>
      </c>
      <c r="J50" s="4">
        <f>DATEDIF(C50,D50,"D")</f>
      </c>
      <c r="K50" s="4">
        <f>IF(J50&gt;0,1,0)</f>
      </c>
    </row>
    <row x14ac:dyDescent="0.25" r="51" customHeight="1" ht="18.75">
      <c r="A51" s="4">
        <v>2766243932</v>
      </c>
      <c r="B51" s="1" t="s">
        <v>2618</v>
      </c>
      <c r="C51" s="22">
        <v>45426.657638888886</v>
      </c>
      <c r="D51" s="22">
        <v>45439</v>
      </c>
      <c r="E51" s="1" t="s">
        <v>2619</v>
      </c>
      <c r="F51" s="5"/>
      <c r="G51" s="4">
        <v>19365387635</v>
      </c>
      <c r="H51" s="4">
        <v>19366052766</v>
      </c>
      <c r="I51" s="1" t="s">
        <v>1533</v>
      </c>
      <c r="J51" s="4">
        <f>DATEDIF(C51,D51,"D")</f>
      </c>
      <c r="K51" s="4">
        <f>IF(J51&gt;0,1,0)</f>
      </c>
    </row>
    <row x14ac:dyDescent="0.25" r="52" customHeight="1" ht="18.75">
      <c r="A52" s="4">
        <v>2766520589</v>
      </c>
      <c r="B52" s="1" t="s">
        <v>2620</v>
      </c>
      <c r="C52" s="22">
        <v>45426.657638888886</v>
      </c>
      <c r="D52" s="22">
        <v>45439</v>
      </c>
      <c r="E52" s="1" t="s">
        <v>2619</v>
      </c>
      <c r="F52" s="5"/>
      <c r="G52" s="4">
        <v>19365387635</v>
      </c>
      <c r="H52" s="4">
        <v>19366052766</v>
      </c>
      <c r="I52" s="1" t="s">
        <v>1533</v>
      </c>
      <c r="J52" s="4">
        <f>DATEDIF(C52,D52,"D")</f>
      </c>
      <c r="K52" s="4">
        <f>IF(J52&gt;0,1,0)</f>
      </c>
    </row>
    <row x14ac:dyDescent="0.25" r="53" customHeight="1" ht="18.75">
      <c r="A53" s="4">
        <v>3745053765</v>
      </c>
      <c r="B53" s="1" t="s">
        <v>2621</v>
      </c>
      <c r="C53" s="22">
        <v>45552.76458333333</v>
      </c>
      <c r="D53" s="22">
        <v>45565</v>
      </c>
      <c r="E53" s="1" t="s">
        <v>2622</v>
      </c>
      <c r="F53" s="5"/>
      <c r="G53" s="4">
        <v>22372930950</v>
      </c>
      <c r="H53" s="2"/>
      <c r="I53" s="1" t="s">
        <v>766</v>
      </c>
      <c r="J53" s="4">
        <f>DATEDIF(C53,D53,"D")</f>
      </c>
      <c r="K53" s="4">
        <f>IF(J53&gt;0,1,0)</f>
      </c>
    </row>
    <row x14ac:dyDescent="0.25" r="54" customHeight="1" ht="18.75">
      <c r="A54" s="4">
        <v>3127592885</v>
      </c>
      <c r="B54" s="1" t="s">
        <v>2623</v>
      </c>
      <c r="C54" s="22">
        <v>45511.643055555556</v>
      </c>
      <c r="D54" s="22">
        <v>45525</v>
      </c>
      <c r="E54" s="1" t="s">
        <v>2624</v>
      </c>
      <c r="F54" s="5"/>
      <c r="G54" s="4">
        <v>21209486371</v>
      </c>
      <c r="H54" s="4">
        <v>21212484485</v>
      </c>
      <c r="I54" s="1" t="s">
        <v>1215</v>
      </c>
      <c r="J54" s="4">
        <f>DATEDIF(C54,D54,"D")</f>
      </c>
      <c r="K54" s="4">
        <f>IF(J54&gt;0,1,0)</f>
      </c>
    </row>
    <row x14ac:dyDescent="0.25" r="55" customHeight="1" ht="18.75">
      <c r="A55" s="4">
        <v>2722185808</v>
      </c>
      <c r="B55" s="1" t="s">
        <v>2625</v>
      </c>
      <c r="C55" s="22">
        <v>45412.592361111114</v>
      </c>
      <c r="D55" s="22">
        <v>45426</v>
      </c>
      <c r="E55" s="1" t="s">
        <v>2538</v>
      </c>
      <c r="F55" s="5"/>
      <c r="G55" s="4">
        <v>19010657826</v>
      </c>
      <c r="H55" s="4">
        <v>19009911158</v>
      </c>
      <c r="I55" s="23">
        <f>XLOOKUP(H55,gestor!A:A,gestor!C:C,"")</f>
      </c>
      <c r="J55" s="4">
        <f>DATEDIF(C55,D55,"D")</f>
      </c>
      <c r="K55" s="4">
        <f>IF(J55&gt;0,1,0)</f>
      </c>
    </row>
    <row x14ac:dyDescent="0.25" r="56" customHeight="1" ht="18.75">
      <c r="A56" s="4">
        <v>3179059533</v>
      </c>
      <c r="B56" s="1" t="s">
        <v>2626</v>
      </c>
      <c r="C56" s="22">
        <v>45530.87986111111</v>
      </c>
      <c r="D56" s="22">
        <v>45544</v>
      </c>
      <c r="E56" s="1" t="s">
        <v>2627</v>
      </c>
      <c r="F56" s="5"/>
      <c r="G56" s="4">
        <v>21732220780</v>
      </c>
      <c r="H56" s="4">
        <v>21740020572</v>
      </c>
      <c r="I56" s="1" t="s">
        <v>1573</v>
      </c>
      <c r="J56" s="4">
        <f>DATEDIF(C56,D56,"D")</f>
      </c>
      <c r="K56" s="4">
        <f>IF(J56&gt;0,1,0)</f>
      </c>
    </row>
    <row x14ac:dyDescent="0.25" r="57" customHeight="1" ht="18.75">
      <c r="A57" s="4">
        <v>2593030838</v>
      </c>
      <c r="B57" s="1" t="s">
        <v>2628</v>
      </c>
      <c r="C57" s="22">
        <v>45378.384722222225</v>
      </c>
      <c r="D57" s="22">
        <v>45392</v>
      </c>
      <c r="E57" s="1" t="s">
        <v>2629</v>
      </c>
      <c r="F57" s="5"/>
      <c r="G57" s="4">
        <v>18256466317</v>
      </c>
      <c r="H57" s="4">
        <v>18156163425</v>
      </c>
      <c r="I57" s="23">
        <f>XLOOKUP(H57,gestor!A:A,gestor!C:C,"")</f>
      </c>
      <c r="J57" s="4">
        <f>DATEDIF(C57,D57,"D")</f>
      </c>
      <c r="K57" s="4">
        <f>IF(J57&gt;0,1,0)</f>
      </c>
    </row>
    <row x14ac:dyDescent="0.25" r="58" customHeight="1" ht="18.75">
      <c r="A58" s="4">
        <v>15631411084</v>
      </c>
      <c r="B58" s="1" t="s">
        <v>2630</v>
      </c>
      <c r="C58" s="22">
        <v>45572.589583333334</v>
      </c>
      <c r="D58" s="22">
        <v>45586</v>
      </c>
      <c r="E58" s="1" t="s">
        <v>2631</v>
      </c>
      <c r="F58" s="5"/>
      <c r="G58" s="4">
        <v>22674800685</v>
      </c>
      <c r="H58" s="2"/>
      <c r="I58" s="1" t="s">
        <v>348</v>
      </c>
      <c r="J58" s="4">
        <f>DATEDIF(C58,D58,"D")</f>
      </c>
      <c r="K58" s="4">
        <f>IF(J58&gt;0,1,0)</f>
      </c>
    </row>
    <row x14ac:dyDescent="0.25" r="59" customHeight="1" ht="18.75">
      <c r="A59" s="4">
        <v>2282489899</v>
      </c>
      <c r="B59" s="1" t="s">
        <v>2632</v>
      </c>
      <c r="C59" s="22">
        <v>45296.69652777778</v>
      </c>
      <c r="D59" s="22">
        <v>45310</v>
      </c>
      <c r="E59" s="1" t="s">
        <v>2633</v>
      </c>
      <c r="F59" s="5"/>
      <c r="G59" s="4">
        <v>16823204882</v>
      </c>
      <c r="H59" s="4">
        <v>16619748753</v>
      </c>
      <c r="I59" s="23">
        <f>XLOOKUP(H59,gestor!A:A,gestor!C:C,"")</f>
      </c>
      <c r="J59" s="4">
        <f>DATEDIF(C59,D59,"D")</f>
      </c>
      <c r="K59" s="4">
        <f>IF(J59&gt;0,1,0)</f>
      </c>
    </row>
    <row x14ac:dyDescent="0.25" r="60" customHeight="1" ht="18.75">
      <c r="A60" s="4">
        <v>3501686091</v>
      </c>
      <c r="B60" s="1" t="s">
        <v>2634</v>
      </c>
      <c r="C60" s="22">
        <v>45539.35763888889</v>
      </c>
      <c r="D60" s="22">
        <v>45553</v>
      </c>
      <c r="E60" s="1" t="s">
        <v>2635</v>
      </c>
      <c r="F60" s="5"/>
      <c r="G60" s="4">
        <v>21760370784</v>
      </c>
      <c r="H60" s="4">
        <v>21929197915</v>
      </c>
      <c r="I60" s="1" t="s">
        <v>1124</v>
      </c>
      <c r="J60" s="4">
        <f>DATEDIF(C60,D60,"D")</f>
      </c>
      <c r="K60" s="4">
        <f>IF(J60&gt;0,1,0)</f>
      </c>
    </row>
    <row x14ac:dyDescent="0.25" r="61" customHeight="1" ht="18.75">
      <c r="A61" s="4">
        <v>2923743054</v>
      </c>
      <c r="B61" s="1" t="s">
        <v>2636</v>
      </c>
      <c r="C61" s="22">
        <v>45464.39097222222</v>
      </c>
      <c r="D61" s="22">
        <v>45478</v>
      </c>
      <c r="E61" s="1" t="s">
        <v>2637</v>
      </c>
      <c r="F61" s="5"/>
      <c r="G61" s="4">
        <v>20240817833</v>
      </c>
      <c r="H61" s="4">
        <v>20240889952</v>
      </c>
      <c r="I61" s="1" t="s">
        <v>565</v>
      </c>
      <c r="J61" s="4">
        <f>DATEDIF(C61,D61,"D")</f>
      </c>
      <c r="K61" s="4">
        <f>IF(J61&gt;0,1,0)</f>
      </c>
    </row>
    <row x14ac:dyDescent="0.25" r="62" customHeight="1" ht="18.75">
      <c r="A62" s="4">
        <v>2260193444</v>
      </c>
      <c r="B62" s="1" t="s">
        <v>2638</v>
      </c>
      <c r="C62" s="22">
        <v>45289.34444444445</v>
      </c>
      <c r="D62" s="22">
        <v>45303</v>
      </c>
      <c r="E62" s="1" t="s">
        <v>2639</v>
      </c>
      <c r="F62" s="5"/>
      <c r="G62" s="4">
        <v>16805557363</v>
      </c>
      <c r="H62" s="4">
        <v>16727960330</v>
      </c>
      <c r="I62" s="1" t="s">
        <v>976</v>
      </c>
      <c r="J62" s="4">
        <f>DATEDIF(C62,D62,"D")</f>
      </c>
      <c r="K62" s="4">
        <f>IF(J62&gt;0,1,0)</f>
      </c>
    </row>
    <row x14ac:dyDescent="0.25" r="63" customHeight="1" ht="18.75">
      <c r="A63" s="4">
        <v>3082096906</v>
      </c>
      <c r="B63" s="1" t="s">
        <v>2640</v>
      </c>
      <c r="C63" s="22">
        <v>45498.509722222225</v>
      </c>
      <c r="D63" s="22">
        <v>45513</v>
      </c>
      <c r="E63" s="1" t="s">
        <v>2641</v>
      </c>
      <c r="F63" s="5"/>
      <c r="G63" s="4">
        <v>21197183037</v>
      </c>
      <c r="H63" s="4">
        <v>20974329958</v>
      </c>
      <c r="I63" s="23">
        <f>XLOOKUP(H63,gestor!A:A,gestor!C:C,"")</f>
      </c>
      <c r="J63" s="4">
        <f>DATEDIF(C63,D63,"D")</f>
      </c>
      <c r="K63" s="4">
        <f>IF(J63&gt;0,1,0)</f>
      </c>
    </row>
    <row x14ac:dyDescent="0.25" r="64" customHeight="1" ht="18.75">
      <c r="A64" s="4">
        <v>4224274988</v>
      </c>
      <c r="B64" s="1" t="s">
        <v>2642</v>
      </c>
      <c r="C64" s="22">
        <v>45567.751388888886</v>
      </c>
      <c r="D64" s="22">
        <v>45582</v>
      </c>
      <c r="E64" s="1" t="s">
        <v>2643</v>
      </c>
      <c r="F64" s="5"/>
      <c r="G64" s="4">
        <v>22382214408</v>
      </c>
      <c r="H64" s="2"/>
      <c r="I64" s="1" t="s">
        <v>546</v>
      </c>
      <c r="J64" s="4">
        <f>DATEDIF(C64,D64,"D")</f>
      </c>
      <c r="K64" s="4">
        <f>IF(J64&gt;0,1,0)</f>
      </c>
    </row>
    <row x14ac:dyDescent="0.25" r="65" customHeight="1" ht="18.75">
      <c r="A65" s="4">
        <v>2460097146</v>
      </c>
      <c r="B65" s="1" t="s">
        <v>2644</v>
      </c>
      <c r="C65" s="22">
        <v>45344.413194444445</v>
      </c>
      <c r="D65" s="22">
        <v>45359</v>
      </c>
      <c r="E65" s="1" t="s">
        <v>2645</v>
      </c>
      <c r="F65" s="5"/>
      <c r="G65" s="4">
        <v>17673917956</v>
      </c>
      <c r="H65" s="4">
        <v>17655609681</v>
      </c>
      <c r="I65" s="23">
        <f>XLOOKUP(H65,gestor!A:A,gestor!C:C,"")</f>
      </c>
      <c r="J65" s="4">
        <f>DATEDIF(C65,D65,"D")</f>
      </c>
      <c r="K65" s="4">
        <f>IF(J65&gt;0,1,0)</f>
      </c>
    </row>
    <row x14ac:dyDescent="0.25" r="66" customHeight="1" ht="18.75">
      <c r="A66" s="4">
        <v>3273392702</v>
      </c>
      <c r="B66" s="1" t="s">
        <v>2646</v>
      </c>
      <c r="C66" s="22">
        <v>45530.79791666667</v>
      </c>
      <c r="D66" s="22">
        <v>45545</v>
      </c>
      <c r="E66" s="1" t="s">
        <v>2647</v>
      </c>
      <c r="F66" s="5"/>
      <c r="G66" s="4">
        <v>21732562576</v>
      </c>
      <c r="H66" s="4">
        <v>21728756314</v>
      </c>
      <c r="I66" s="23">
        <f>XLOOKUP(H66,gestor!A:A,gestor!C:C,"")</f>
      </c>
      <c r="J66" s="4">
        <f>DATEDIF(C66,D66,"D")</f>
      </c>
      <c r="K66" s="4">
        <f>IF(J66&gt;0,1,0)</f>
      </c>
    </row>
    <row x14ac:dyDescent="0.25" r="67" customHeight="1" ht="18.75">
      <c r="A67" s="4">
        <v>15913762936</v>
      </c>
      <c r="B67" s="1" t="s">
        <v>2648</v>
      </c>
      <c r="C67" s="22">
        <v>45581.395833333336</v>
      </c>
      <c r="D67" s="22">
        <v>45596</v>
      </c>
      <c r="E67" s="1" t="s">
        <v>2649</v>
      </c>
      <c r="F67" s="5"/>
      <c r="G67" s="4">
        <v>22999767581</v>
      </c>
      <c r="H67" s="2"/>
      <c r="I67" s="1" t="s">
        <v>604</v>
      </c>
      <c r="J67" s="4">
        <f>DATEDIF(C67,D67,"D")</f>
      </c>
      <c r="K67" s="4">
        <f>IF(J67&gt;0,1,0)</f>
      </c>
    </row>
    <row x14ac:dyDescent="0.25" r="68" customHeight="1" ht="18.75">
      <c r="A68" s="4">
        <v>3511853638</v>
      </c>
      <c r="B68" s="1" t="s">
        <v>2650</v>
      </c>
      <c r="C68" s="22">
        <v>45539.54791666667</v>
      </c>
      <c r="D68" s="22">
        <v>45554</v>
      </c>
      <c r="E68" s="1" t="s">
        <v>2651</v>
      </c>
      <c r="F68" s="5"/>
      <c r="G68" s="4">
        <v>22084281243</v>
      </c>
      <c r="H68" s="4">
        <v>21932367756</v>
      </c>
      <c r="I68" s="23">
        <f>XLOOKUP(H68,gestor!A:A,gestor!C:C,"")</f>
      </c>
      <c r="J68" s="4">
        <f>DATEDIF(C68,D68,"D")</f>
      </c>
      <c r="K68" s="4">
        <f>IF(J68&gt;0,1,0)</f>
      </c>
    </row>
    <row x14ac:dyDescent="0.25" r="69" customHeight="1" ht="18.75">
      <c r="A69" s="4">
        <v>2598846588</v>
      </c>
      <c r="B69" s="1" t="s">
        <v>2652</v>
      </c>
      <c r="C69" s="22">
        <v>45379.686111111114</v>
      </c>
      <c r="D69" s="22">
        <v>45394</v>
      </c>
      <c r="E69" s="1" t="s">
        <v>2653</v>
      </c>
      <c r="F69" s="5"/>
      <c r="G69" s="4">
        <v>18190731335</v>
      </c>
      <c r="H69" s="4">
        <v>18312811100</v>
      </c>
      <c r="I69" s="1" t="s">
        <v>1512</v>
      </c>
      <c r="J69" s="4">
        <f>DATEDIF(C69,D69,"D")</f>
      </c>
      <c r="K69" s="4">
        <f>IF(J69&gt;0,1,0)</f>
      </c>
    </row>
    <row x14ac:dyDescent="0.25" r="70" customHeight="1" ht="18.75">
      <c r="A70" s="4">
        <v>3413879195</v>
      </c>
      <c r="B70" s="1" t="s">
        <v>2654</v>
      </c>
      <c r="C70" s="22">
        <v>45532.38055555556</v>
      </c>
      <c r="D70" s="22">
        <v>45548</v>
      </c>
      <c r="E70" s="1" t="s">
        <v>2655</v>
      </c>
      <c r="F70" s="5"/>
      <c r="G70" s="4">
        <v>21948620966</v>
      </c>
      <c r="H70" s="4">
        <v>21761662013</v>
      </c>
      <c r="I70" s="23">
        <f>XLOOKUP(H70,gestor!A:A,gestor!C:C,"")</f>
      </c>
      <c r="J70" s="4">
        <f>DATEDIF(C70,D70,"D")</f>
      </c>
      <c r="K70" s="4">
        <f>IF(J70&gt;0,1,0)</f>
      </c>
    </row>
    <row x14ac:dyDescent="0.25" r="71" customHeight="1" ht="18.75">
      <c r="A71" s="4">
        <v>2538677828</v>
      </c>
      <c r="B71" s="1" t="s">
        <v>2656</v>
      </c>
      <c r="C71" s="22">
        <v>45362.66527777778</v>
      </c>
      <c r="D71" s="22">
        <v>45378</v>
      </c>
      <c r="E71" s="1" t="s">
        <v>2657</v>
      </c>
      <c r="F71" s="5"/>
      <c r="G71" s="4">
        <v>17886096458</v>
      </c>
      <c r="H71" s="4">
        <v>17982695970</v>
      </c>
      <c r="I71" s="1" t="s">
        <v>775</v>
      </c>
      <c r="J71" s="4">
        <f>DATEDIF(C71,D71,"D")</f>
      </c>
      <c r="K71" s="4">
        <f>IF(J71&gt;0,1,0)</f>
      </c>
    </row>
    <row x14ac:dyDescent="0.25" r="72" customHeight="1" ht="18.75">
      <c r="A72" s="4">
        <v>3894880924</v>
      </c>
      <c r="B72" s="1" t="s">
        <v>2658</v>
      </c>
      <c r="C72" s="22">
        <v>45553.54375</v>
      </c>
      <c r="D72" s="22">
        <v>45569</v>
      </c>
      <c r="E72" s="1" t="s">
        <v>2659</v>
      </c>
      <c r="F72" s="5"/>
      <c r="G72" s="4">
        <v>22205527681</v>
      </c>
      <c r="H72" s="2"/>
      <c r="I72" s="1" t="s">
        <v>632</v>
      </c>
      <c r="J72" s="4">
        <f>DATEDIF(C72,D72,"D")</f>
      </c>
      <c r="K72" s="4">
        <f>IF(J72&gt;0,1,0)</f>
      </c>
    </row>
    <row x14ac:dyDescent="0.25" r="73" customHeight="1" ht="18.75">
      <c r="A73" s="4">
        <v>3597442952</v>
      </c>
      <c r="B73" s="1" t="s">
        <v>2660</v>
      </c>
      <c r="C73" s="22">
        <v>45542.43958333333</v>
      </c>
      <c r="D73" s="22">
        <v>45559</v>
      </c>
      <c r="E73" s="1" t="s">
        <v>2661</v>
      </c>
      <c r="F73" s="5"/>
      <c r="G73" s="4">
        <v>21904833880</v>
      </c>
      <c r="H73" s="2"/>
      <c r="I73" s="1" t="s">
        <v>1257</v>
      </c>
      <c r="J73" s="4">
        <f>DATEDIF(C73,D73,"D")</f>
      </c>
      <c r="K73" s="4">
        <f>IF(J73&gt;0,1,0)</f>
      </c>
    </row>
    <row x14ac:dyDescent="0.25" r="74" customHeight="1" ht="18.75">
      <c r="A74" s="4">
        <v>2425818425</v>
      </c>
      <c r="B74" s="1" t="s">
        <v>2662</v>
      </c>
      <c r="C74" s="22">
        <v>45338.402083333334</v>
      </c>
      <c r="D74" s="22">
        <v>45355</v>
      </c>
      <c r="E74" s="1" t="s">
        <v>2663</v>
      </c>
      <c r="F74" s="5"/>
      <c r="G74" s="4">
        <v>17552479556</v>
      </c>
      <c r="H74" s="4">
        <v>17345078401</v>
      </c>
      <c r="I74" s="23">
        <f>XLOOKUP(H74,gestor!A:A,gestor!C:C,"")</f>
      </c>
      <c r="J74" s="4">
        <f>DATEDIF(C74,D74,"D")</f>
      </c>
      <c r="K74" s="4">
        <f>IF(J74&gt;0,1,0)</f>
      </c>
    </row>
    <row x14ac:dyDescent="0.25" r="75" customHeight="1" ht="18.75">
      <c r="A75" s="4">
        <v>3859635789</v>
      </c>
      <c r="B75" s="1" t="s">
        <v>2664</v>
      </c>
      <c r="C75" s="22">
        <v>45551.669444444444</v>
      </c>
      <c r="D75" s="22">
        <v>45568</v>
      </c>
      <c r="E75" s="1" t="s">
        <v>2665</v>
      </c>
      <c r="F75" s="5"/>
      <c r="G75" s="4">
        <v>22327335321</v>
      </c>
      <c r="H75" s="4">
        <v>21068230930</v>
      </c>
      <c r="I75" s="23">
        <f>XLOOKUP(H75,gestor!A:A,gestor!C:C,"")</f>
      </c>
      <c r="J75" s="4">
        <f>DATEDIF(C75,D75,"D")</f>
      </c>
      <c r="K75" s="4">
        <f>IF(J75&gt;0,1,0)</f>
      </c>
    </row>
    <row x14ac:dyDescent="0.25" r="76" customHeight="1" ht="18.75">
      <c r="A76" s="4">
        <v>3571656853</v>
      </c>
      <c r="B76" s="1" t="s">
        <v>2666</v>
      </c>
      <c r="C76" s="22">
        <v>45542.46875</v>
      </c>
      <c r="D76" s="22">
        <v>45559</v>
      </c>
      <c r="E76" s="1" t="s">
        <v>2667</v>
      </c>
      <c r="F76" s="5"/>
      <c r="G76" s="4">
        <v>21940653181</v>
      </c>
      <c r="H76" s="4">
        <v>22034056336</v>
      </c>
      <c r="I76" s="1" t="s">
        <v>1380</v>
      </c>
      <c r="J76" s="4">
        <f>DATEDIF(C76,D76,"D")</f>
      </c>
      <c r="K76" s="4">
        <f>IF(J76&gt;0,1,0)</f>
      </c>
    </row>
    <row x14ac:dyDescent="0.25" r="77" customHeight="1" ht="18.75">
      <c r="A77" s="4">
        <v>2324410142</v>
      </c>
      <c r="B77" s="1" t="s">
        <v>2668</v>
      </c>
      <c r="C77" s="22">
        <v>45306.725</v>
      </c>
      <c r="D77" s="22">
        <v>45323</v>
      </c>
      <c r="E77" s="1" t="s">
        <v>2592</v>
      </c>
      <c r="F77" s="5"/>
      <c r="G77" s="4">
        <v>16884604804</v>
      </c>
      <c r="H77" s="4">
        <v>16958256225</v>
      </c>
      <c r="I77" s="1" t="s">
        <v>425</v>
      </c>
      <c r="J77" s="4">
        <f>DATEDIF(C77,D77,"D")</f>
      </c>
      <c r="K77" s="4">
        <f>IF(J77&gt;0,1,0)</f>
      </c>
    </row>
    <row x14ac:dyDescent="0.25" r="78" customHeight="1" ht="18.75">
      <c r="A78" s="4">
        <v>2260242181</v>
      </c>
      <c r="B78" s="1" t="s">
        <v>2669</v>
      </c>
      <c r="C78" s="22">
        <v>45289.34444444445</v>
      </c>
      <c r="D78" s="22">
        <v>45306</v>
      </c>
      <c r="E78" s="1" t="s">
        <v>2639</v>
      </c>
      <c r="F78" s="5"/>
      <c r="G78" s="4">
        <v>16805557363</v>
      </c>
      <c r="H78" s="4">
        <v>16727960330</v>
      </c>
      <c r="I78" s="1" t="s">
        <v>976</v>
      </c>
      <c r="J78" s="4">
        <f>DATEDIF(C78,D78,"D")</f>
      </c>
      <c r="K78" s="4">
        <f>IF(J78&gt;0,1,0)</f>
      </c>
    </row>
    <row x14ac:dyDescent="0.25" r="79" customHeight="1" ht="18.75">
      <c r="A79" s="4">
        <v>2729997949</v>
      </c>
      <c r="B79" s="1" t="s">
        <v>2670</v>
      </c>
      <c r="C79" s="22">
        <v>45411.55347222222</v>
      </c>
      <c r="D79" s="22">
        <v>45428</v>
      </c>
      <c r="E79" s="1" t="s">
        <v>2527</v>
      </c>
      <c r="F79" s="5"/>
      <c r="G79" s="4">
        <v>18979475897</v>
      </c>
      <c r="H79" s="4">
        <v>18553326502</v>
      </c>
      <c r="I79" s="23">
        <f>XLOOKUP(H79,gestor!A:A,gestor!C:C,"")</f>
      </c>
      <c r="J79" s="4">
        <f>DATEDIF(C79,D79,"D")</f>
      </c>
      <c r="K79" s="4">
        <f>IF(J79&gt;0,1,0)</f>
      </c>
    </row>
    <row x14ac:dyDescent="0.25" r="80" customHeight="1" ht="18.75">
      <c r="A80" s="4">
        <v>3067091085</v>
      </c>
      <c r="B80" s="1" t="s">
        <v>2671</v>
      </c>
      <c r="C80" s="22">
        <v>45491.38888888889</v>
      </c>
      <c r="D80" s="22">
        <v>45509</v>
      </c>
      <c r="E80" s="1" t="s">
        <v>2672</v>
      </c>
      <c r="F80" s="5"/>
      <c r="G80" s="4">
        <v>20801965941</v>
      </c>
      <c r="H80" s="4">
        <v>20835405841</v>
      </c>
      <c r="I80" s="1" t="s">
        <v>946</v>
      </c>
      <c r="J80" s="4">
        <f>DATEDIF(C80,D80,"D")</f>
      </c>
      <c r="K80" s="4">
        <f>IF(J80&gt;0,1,0)</f>
      </c>
    </row>
    <row x14ac:dyDescent="0.25" r="81" customHeight="1" ht="18.75">
      <c r="A81" s="4">
        <v>3082075026</v>
      </c>
      <c r="B81" s="1" t="s">
        <v>2673</v>
      </c>
      <c r="C81" s="22">
        <v>45495.720138888886</v>
      </c>
      <c r="D81" s="22">
        <v>45513</v>
      </c>
      <c r="E81" s="1" t="s">
        <v>2674</v>
      </c>
      <c r="F81" s="5"/>
      <c r="G81" s="4">
        <v>20690031208</v>
      </c>
      <c r="H81" s="4">
        <v>20907105887</v>
      </c>
      <c r="I81" s="1" t="s">
        <v>999</v>
      </c>
      <c r="J81" s="4">
        <f>DATEDIF(C81,D81,"D")</f>
      </c>
      <c r="K81" s="4">
        <f>IF(J81&gt;0,1,0)</f>
      </c>
    </row>
    <row x14ac:dyDescent="0.25" r="82" customHeight="1" ht="18.75">
      <c r="A82" s="4">
        <v>2938811050</v>
      </c>
      <c r="B82" s="1" t="s">
        <v>2675</v>
      </c>
      <c r="C82" s="22">
        <v>45464.373611111114</v>
      </c>
      <c r="D82" s="22">
        <v>45482</v>
      </c>
      <c r="E82" s="1" t="s">
        <v>2676</v>
      </c>
      <c r="F82" s="5"/>
      <c r="G82" s="4">
        <v>20182598965</v>
      </c>
      <c r="H82" s="4">
        <v>20240548363</v>
      </c>
      <c r="I82" s="1" t="s">
        <v>733</v>
      </c>
      <c r="J82" s="4">
        <f>DATEDIF(C82,D82,"D")</f>
      </c>
      <c r="K82" s="4">
        <f>IF(J82&gt;0,1,0)</f>
      </c>
    </row>
    <row x14ac:dyDescent="0.25" r="83" customHeight="1" ht="18.75">
      <c r="A83" s="4">
        <v>2938811275</v>
      </c>
      <c r="B83" s="1" t="s">
        <v>2677</v>
      </c>
      <c r="C83" s="22">
        <v>45464.373611111114</v>
      </c>
      <c r="D83" s="22">
        <v>45482</v>
      </c>
      <c r="E83" s="1" t="s">
        <v>2676</v>
      </c>
      <c r="F83" s="5"/>
      <c r="G83" s="4">
        <v>20182598965</v>
      </c>
      <c r="H83" s="4">
        <v>20240548363</v>
      </c>
      <c r="I83" s="1" t="s">
        <v>733</v>
      </c>
      <c r="J83" s="4">
        <f>DATEDIF(C83,D83,"D")</f>
      </c>
      <c r="K83" s="4">
        <f>IF(J83&gt;0,1,0)</f>
      </c>
    </row>
    <row x14ac:dyDescent="0.25" r="84" customHeight="1" ht="18.75">
      <c r="A84" s="4">
        <v>15748542129</v>
      </c>
      <c r="B84" s="1" t="s">
        <v>2678</v>
      </c>
      <c r="C84" s="22">
        <v>45574.49930555555</v>
      </c>
      <c r="D84" s="22">
        <v>45593</v>
      </c>
      <c r="E84" s="1" t="s">
        <v>2561</v>
      </c>
      <c r="F84" s="5"/>
      <c r="G84" s="4">
        <v>23118389297</v>
      </c>
      <c r="H84" s="2"/>
      <c r="I84" s="1" t="s">
        <v>401</v>
      </c>
      <c r="J84" s="4">
        <f>DATEDIF(C84,D84,"D")</f>
      </c>
      <c r="K84" s="4">
        <f>IF(J84&gt;0,1,0)</f>
      </c>
    </row>
    <row x14ac:dyDescent="0.25" r="85" customHeight="1" ht="18.75">
      <c r="A85" s="4">
        <v>2527929258</v>
      </c>
      <c r="B85" s="1" t="s">
        <v>2679</v>
      </c>
      <c r="C85" s="22">
        <v>45357.73611111111</v>
      </c>
      <c r="D85" s="22">
        <v>45376</v>
      </c>
      <c r="E85" s="1" t="s">
        <v>2540</v>
      </c>
      <c r="F85" s="5"/>
      <c r="G85" s="4">
        <v>17890328986</v>
      </c>
      <c r="H85" s="4">
        <v>17889904036</v>
      </c>
      <c r="I85" s="23">
        <f>XLOOKUP(H85,gestor!A:A,gestor!C:C,"")</f>
      </c>
      <c r="J85" s="4">
        <f>DATEDIF(C85,D85,"D")</f>
      </c>
      <c r="K85" s="4">
        <f>IF(J85&gt;0,1,0)</f>
      </c>
    </row>
    <row x14ac:dyDescent="0.25" r="86" customHeight="1" ht="18.75">
      <c r="A86" s="4">
        <v>2488257800</v>
      </c>
      <c r="B86" s="1" t="s">
        <v>2680</v>
      </c>
      <c r="C86" s="22">
        <v>45351.37569444445</v>
      </c>
      <c r="D86" s="22">
        <v>45370</v>
      </c>
      <c r="E86" s="1" t="s">
        <v>2681</v>
      </c>
      <c r="F86" s="5"/>
      <c r="G86" s="4">
        <v>17795570043</v>
      </c>
      <c r="H86" s="4">
        <v>17791003504</v>
      </c>
      <c r="I86" s="23">
        <f>XLOOKUP(H86,gestor!A:A,gestor!C:C,"")</f>
      </c>
      <c r="J86" s="4">
        <f>DATEDIF(C86,D86,"D")</f>
      </c>
      <c r="K86" s="4">
        <f>IF(J86&gt;0,1,0)</f>
      </c>
    </row>
    <row x14ac:dyDescent="0.25" r="87" customHeight="1" ht="18.75">
      <c r="A87" s="4">
        <v>2538034218</v>
      </c>
      <c r="B87" s="1" t="s">
        <v>2682</v>
      </c>
      <c r="C87" s="22">
        <v>45359.459027777775</v>
      </c>
      <c r="D87" s="22">
        <v>45378</v>
      </c>
      <c r="E87" s="1" t="s">
        <v>2683</v>
      </c>
      <c r="F87" s="5"/>
      <c r="G87" s="4">
        <v>17851612679</v>
      </c>
      <c r="H87" s="4">
        <v>17923120191</v>
      </c>
      <c r="I87" s="1" t="s">
        <v>630</v>
      </c>
      <c r="J87" s="4">
        <f>DATEDIF(C87,D87,"D")</f>
      </c>
      <c r="K87" s="4">
        <f>IF(J87&gt;0,1,0)</f>
      </c>
    </row>
    <row x14ac:dyDescent="0.25" r="88" customHeight="1" ht="18.75">
      <c r="A88" s="4">
        <v>2445882182</v>
      </c>
      <c r="B88" s="1" t="s">
        <v>2684</v>
      </c>
      <c r="C88" s="22">
        <v>45337.501388888886</v>
      </c>
      <c r="D88" s="22">
        <v>45356</v>
      </c>
      <c r="E88" s="1" t="s">
        <v>2685</v>
      </c>
      <c r="F88" s="5"/>
      <c r="G88" s="4">
        <v>17446722971</v>
      </c>
      <c r="H88" s="4">
        <v>17548094378</v>
      </c>
      <c r="I88" s="1" t="s">
        <v>1194</v>
      </c>
      <c r="J88" s="4">
        <f>DATEDIF(C88,D88,"D")</f>
      </c>
      <c r="K88" s="4">
        <f>IF(J88&gt;0,1,0)</f>
      </c>
    </row>
    <row x14ac:dyDescent="0.25" r="89" customHeight="1" ht="18.75">
      <c r="A89" s="4">
        <v>3834764962</v>
      </c>
      <c r="B89" s="1" t="s">
        <v>2686</v>
      </c>
      <c r="C89" s="22">
        <v>45547.39375</v>
      </c>
      <c r="D89" s="22">
        <v>45566</v>
      </c>
      <c r="E89" s="1" t="s">
        <v>2687</v>
      </c>
      <c r="F89" s="5"/>
      <c r="G89" s="4">
        <v>22161283916</v>
      </c>
      <c r="H89" s="4">
        <v>22197242536</v>
      </c>
      <c r="I89" s="1" t="s">
        <v>1145</v>
      </c>
      <c r="J89" s="4">
        <f>DATEDIF(C89,D89,"D")</f>
      </c>
      <c r="K89" s="4">
        <f>IF(J89&gt;0,1,0)</f>
      </c>
    </row>
    <row x14ac:dyDescent="0.25" r="90" customHeight="1" ht="18.75">
      <c r="A90" s="4">
        <v>2968694133</v>
      </c>
      <c r="B90" s="1" t="s">
        <v>2688</v>
      </c>
      <c r="C90" s="22">
        <v>45468.54861111111</v>
      </c>
      <c r="D90" s="22">
        <v>45488</v>
      </c>
      <c r="E90" s="1" t="s">
        <v>2689</v>
      </c>
      <c r="F90" s="5"/>
      <c r="G90" s="4">
        <v>20329026121</v>
      </c>
      <c r="H90" s="4">
        <v>20217332657</v>
      </c>
      <c r="I90" s="23">
        <f>XLOOKUP(H90,gestor!A:A,gestor!C:C,"")</f>
      </c>
      <c r="J90" s="4">
        <f>DATEDIF(C90,D90,"D")</f>
      </c>
      <c r="K90" s="4">
        <f>IF(J90&gt;0,1,0)</f>
      </c>
    </row>
    <row x14ac:dyDescent="0.25" r="91" customHeight="1" ht="18.75">
      <c r="A91" s="4">
        <v>3152325299</v>
      </c>
      <c r="B91" s="1" t="s">
        <v>2690</v>
      </c>
      <c r="C91" s="22">
        <v>45510.49791666667</v>
      </c>
      <c r="D91" s="22">
        <v>45530</v>
      </c>
      <c r="E91" s="1" t="s">
        <v>2691</v>
      </c>
      <c r="F91" s="5"/>
      <c r="G91" s="4">
        <v>20656528555</v>
      </c>
      <c r="H91" s="4">
        <v>21192171888</v>
      </c>
      <c r="I91" s="1" t="s">
        <v>931</v>
      </c>
      <c r="J91" s="4">
        <f>DATEDIF(C91,D91,"D")</f>
      </c>
      <c r="K91" s="4">
        <f>IF(J91&gt;0,1,0)</f>
      </c>
    </row>
    <row x14ac:dyDescent="0.25" r="92" customHeight="1" ht="18.75">
      <c r="A92" s="4">
        <v>2908364408</v>
      </c>
      <c r="B92" s="1" t="s">
        <v>2692</v>
      </c>
      <c r="C92" s="22">
        <v>45455.59027777778</v>
      </c>
      <c r="D92" s="22">
        <v>45475</v>
      </c>
      <c r="E92" s="1" t="s">
        <v>2552</v>
      </c>
      <c r="F92" s="5"/>
      <c r="G92" s="4">
        <v>19994038677</v>
      </c>
      <c r="H92" s="4">
        <v>20034090327</v>
      </c>
      <c r="I92" s="1" t="s">
        <v>593</v>
      </c>
      <c r="J92" s="4">
        <f>DATEDIF(C92,D92,"D")</f>
      </c>
      <c r="K92" s="4">
        <f>IF(J92&gt;0,1,0)</f>
      </c>
    </row>
    <row x14ac:dyDescent="0.25" r="93" customHeight="1" ht="18.75">
      <c r="A93" s="4">
        <v>2722115474</v>
      </c>
      <c r="B93" s="1" t="s">
        <v>2693</v>
      </c>
      <c r="C93" s="22">
        <v>45406.63611111111</v>
      </c>
      <c r="D93" s="22">
        <v>45426</v>
      </c>
      <c r="E93" s="1" t="s">
        <v>2694</v>
      </c>
      <c r="F93" s="5"/>
      <c r="G93" s="4">
        <v>18873948595</v>
      </c>
      <c r="H93" s="4">
        <v>18874551080</v>
      </c>
      <c r="I93" s="23">
        <f>XLOOKUP(H93,gestor!A:A,gestor!C:C,"")</f>
      </c>
      <c r="J93" s="4">
        <f>DATEDIF(C93,D93,"D")</f>
      </c>
      <c r="K93" s="4">
        <f>IF(J93&gt;0,1,0)</f>
      </c>
    </row>
    <row x14ac:dyDescent="0.25" r="94" customHeight="1" ht="18.75">
      <c r="A94" s="4">
        <v>2618517110</v>
      </c>
      <c r="B94" s="1" t="s">
        <v>2695</v>
      </c>
      <c r="C94" s="22">
        <v>45379.686111111114</v>
      </c>
      <c r="D94" s="22">
        <v>45399</v>
      </c>
      <c r="E94" s="1" t="s">
        <v>2653</v>
      </c>
      <c r="F94" s="5"/>
      <c r="G94" s="4">
        <v>18190731335</v>
      </c>
      <c r="H94" s="4">
        <v>18312811100</v>
      </c>
      <c r="I94" s="1" t="s">
        <v>1512</v>
      </c>
      <c r="J94" s="4">
        <f>DATEDIF(C94,D94,"D")</f>
      </c>
      <c r="K94" s="4">
        <f>IF(J94&gt;0,1,0)</f>
      </c>
    </row>
    <row x14ac:dyDescent="0.25" r="95" customHeight="1" ht="18.75">
      <c r="A95" s="4">
        <v>3724026243</v>
      </c>
      <c r="B95" s="1" t="s">
        <v>2696</v>
      </c>
      <c r="C95" s="22">
        <v>45542.47638888889</v>
      </c>
      <c r="D95" s="22">
        <v>45562</v>
      </c>
      <c r="E95" s="1" t="s">
        <v>2697</v>
      </c>
      <c r="F95" s="5"/>
      <c r="G95" s="4">
        <v>22100817848</v>
      </c>
      <c r="H95" s="4">
        <v>21940784253</v>
      </c>
      <c r="I95" s="23">
        <f>XLOOKUP(H95,gestor!A:A,gestor!C:C,"")</f>
      </c>
      <c r="J95" s="4">
        <f>DATEDIF(C95,D95,"D")</f>
      </c>
      <c r="K95" s="4">
        <f>IF(J95&gt;0,1,0)</f>
      </c>
    </row>
    <row x14ac:dyDescent="0.25" r="96" customHeight="1" ht="18.75">
      <c r="A96" s="4">
        <v>2878766986</v>
      </c>
      <c r="B96" s="1" t="s">
        <v>2698</v>
      </c>
      <c r="C96" s="22">
        <v>45450.42083333333</v>
      </c>
      <c r="D96" s="22">
        <v>45471</v>
      </c>
      <c r="E96" s="1" t="s">
        <v>2699</v>
      </c>
      <c r="F96" s="5"/>
      <c r="G96" s="4">
        <v>19922752680</v>
      </c>
      <c r="H96" s="4">
        <v>19925216862</v>
      </c>
      <c r="I96" s="23">
        <f>XLOOKUP(H96,gestor!A:A,gestor!C:C,"")</f>
      </c>
      <c r="J96" s="4">
        <f>DATEDIF(C96,D96,"D")</f>
      </c>
      <c r="K96" s="4">
        <f>IF(J96&gt;0,1,0)</f>
      </c>
    </row>
    <row x14ac:dyDescent="0.25" r="97" customHeight="1" ht="18.75">
      <c r="A97" s="4">
        <v>3836581677</v>
      </c>
      <c r="B97" s="1" t="s">
        <v>2700</v>
      </c>
      <c r="C97" s="22">
        <v>45545.584027777775</v>
      </c>
      <c r="D97" s="22">
        <v>45566</v>
      </c>
      <c r="E97" s="1" t="s">
        <v>2701</v>
      </c>
      <c r="F97" s="5"/>
      <c r="G97" s="4">
        <v>22114970423</v>
      </c>
      <c r="H97" s="4">
        <v>22114022677</v>
      </c>
      <c r="I97" s="1" t="s">
        <v>1261</v>
      </c>
      <c r="J97" s="4">
        <f>DATEDIF(C97,D97,"D")</f>
      </c>
      <c r="K97" s="4">
        <f>IF(J97&gt;0,1,0)</f>
      </c>
    </row>
    <row x14ac:dyDescent="0.25" r="98" customHeight="1" ht="18.75">
      <c r="A98" s="4">
        <v>2666609666</v>
      </c>
      <c r="B98" s="1" t="s">
        <v>2702</v>
      </c>
      <c r="C98" s="22">
        <v>45390.43263888889</v>
      </c>
      <c r="D98" s="22">
        <v>45411</v>
      </c>
      <c r="E98" s="1" t="s">
        <v>2703</v>
      </c>
      <c r="F98" s="5"/>
      <c r="G98" s="4">
        <v>18468981391</v>
      </c>
      <c r="H98" s="4">
        <v>18506865325</v>
      </c>
      <c r="I98" s="1" t="s">
        <v>1147</v>
      </c>
      <c r="J98" s="4">
        <f>DATEDIF(C98,D98,"D")</f>
      </c>
      <c r="K98" s="4">
        <f>IF(J98&gt;0,1,0)</f>
      </c>
    </row>
    <row x14ac:dyDescent="0.25" r="99" customHeight="1" ht="18.75">
      <c r="A99" s="4">
        <v>2536964371</v>
      </c>
      <c r="B99" s="1" t="s">
        <v>2704</v>
      </c>
      <c r="C99" s="22">
        <v>45357.73611111111</v>
      </c>
      <c r="D99" s="22">
        <v>45378</v>
      </c>
      <c r="E99" s="1" t="s">
        <v>2540</v>
      </c>
      <c r="F99" s="5"/>
      <c r="G99" s="4">
        <v>17890328986</v>
      </c>
      <c r="H99" s="4">
        <v>17889904036</v>
      </c>
      <c r="I99" s="23">
        <f>XLOOKUP(H99,gestor!A:A,gestor!C:C,"")</f>
      </c>
      <c r="J99" s="4">
        <f>DATEDIF(C99,D99,"D")</f>
      </c>
      <c r="K99" s="4">
        <f>IF(J99&gt;0,1,0)</f>
      </c>
    </row>
    <row x14ac:dyDescent="0.25" r="100" customHeight="1" ht="18.75">
      <c r="A100" s="4">
        <v>2953027635</v>
      </c>
      <c r="B100" s="1" t="s">
        <v>2705</v>
      </c>
      <c r="C100" s="22">
        <v>45464.74236111111</v>
      </c>
      <c r="D100" s="22">
        <v>45485</v>
      </c>
      <c r="E100" s="1" t="s">
        <v>2706</v>
      </c>
      <c r="F100" s="5"/>
      <c r="G100" s="4">
        <v>20249780314</v>
      </c>
      <c r="H100" s="4">
        <v>20249915145</v>
      </c>
      <c r="I100" s="1" t="s">
        <v>1009</v>
      </c>
      <c r="J100" s="4">
        <f>DATEDIF(C100,D100,"D")</f>
      </c>
      <c r="K100" s="4">
        <f>IF(J100&gt;0,1,0)</f>
      </c>
    </row>
    <row x14ac:dyDescent="0.25" r="101" customHeight="1" ht="18.75">
      <c r="A101" s="4">
        <v>3848344126</v>
      </c>
      <c r="B101" s="1" t="s">
        <v>2707</v>
      </c>
      <c r="C101" s="22">
        <v>45545.717361111114</v>
      </c>
      <c r="D101" s="22">
        <v>45567</v>
      </c>
      <c r="E101" s="1" t="s">
        <v>2535</v>
      </c>
      <c r="F101" s="5"/>
      <c r="G101" s="4">
        <v>21932748383</v>
      </c>
      <c r="H101" s="4">
        <v>22096315944</v>
      </c>
      <c r="I101" s="1" t="s">
        <v>2536</v>
      </c>
      <c r="J101" s="4">
        <f>DATEDIF(C101,D101,"D")</f>
      </c>
      <c r="K101" s="4">
        <f>IF(J101&gt;0,1,0)</f>
      </c>
    </row>
    <row x14ac:dyDescent="0.25" r="102" customHeight="1" ht="18.75">
      <c r="A102" s="4">
        <v>3520899763</v>
      </c>
      <c r="B102" s="1" t="s">
        <v>2708</v>
      </c>
      <c r="C102" s="22">
        <v>45532.38055555556</v>
      </c>
      <c r="D102" s="22">
        <v>45554</v>
      </c>
      <c r="E102" s="1" t="s">
        <v>2655</v>
      </c>
      <c r="F102" s="5"/>
      <c r="G102" s="4">
        <v>21948620966</v>
      </c>
      <c r="H102" s="4">
        <v>21761662013</v>
      </c>
      <c r="I102" s="23">
        <f>XLOOKUP(H102,gestor!A:A,gestor!C:C,"")</f>
      </c>
      <c r="J102" s="4">
        <f>DATEDIF(C102,D102,"D")</f>
      </c>
      <c r="K102" s="4">
        <f>IF(J102&gt;0,1,0)</f>
      </c>
    </row>
    <row x14ac:dyDescent="0.25" r="103" customHeight="1" ht="18.75">
      <c r="A103" s="4">
        <v>2752811604</v>
      </c>
      <c r="B103" s="1" t="s">
        <v>2709</v>
      </c>
      <c r="C103" s="22">
        <v>45412.592361111114</v>
      </c>
      <c r="D103" s="22">
        <v>45434</v>
      </c>
      <c r="E103" s="1" t="s">
        <v>2538</v>
      </c>
      <c r="F103" s="5"/>
      <c r="G103" s="4">
        <v>19010657826</v>
      </c>
      <c r="H103" s="4">
        <v>19009911158</v>
      </c>
      <c r="I103" s="23">
        <f>XLOOKUP(H103,gestor!A:A,gestor!C:C,"")</f>
      </c>
      <c r="J103" s="4">
        <f>DATEDIF(C103,D103,"D")</f>
      </c>
      <c r="K103" s="4">
        <f>IF(J103&gt;0,1,0)</f>
      </c>
    </row>
    <row x14ac:dyDescent="0.25" r="104" customHeight="1" ht="18.75">
      <c r="A104" s="4">
        <v>3345898105</v>
      </c>
      <c r="B104" s="1" t="s">
        <v>2710</v>
      </c>
      <c r="C104" s="22">
        <v>45524.611805555556</v>
      </c>
      <c r="D104" s="22">
        <v>45546</v>
      </c>
      <c r="E104" s="1" t="s">
        <v>2711</v>
      </c>
      <c r="F104" s="5"/>
      <c r="G104" s="4">
        <v>21587001473</v>
      </c>
      <c r="H104" s="4">
        <v>21587639104</v>
      </c>
      <c r="I104" s="23">
        <f>XLOOKUP(H104,gestor!A:A,gestor!C:C,"")</f>
      </c>
      <c r="J104" s="4">
        <f>DATEDIF(C104,D104,"D")</f>
      </c>
      <c r="K104" s="4">
        <f>IF(J104&gt;0,1,0)</f>
      </c>
    </row>
    <row x14ac:dyDescent="0.25" r="105" customHeight="1" ht="18.75">
      <c r="A105" s="4">
        <v>3884924431</v>
      </c>
      <c r="B105" s="1" t="s">
        <v>2712</v>
      </c>
      <c r="C105" s="22">
        <v>45553.59722222222</v>
      </c>
      <c r="D105" s="22">
        <v>45575</v>
      </c>
      <c r="E105" s="1" t="s">
        <v>2713</v>
      </c>
      <c r="F105" s="5"/>
      <c r="G105" s="4">
        <v>21966563659</v>
      </c>
      <c r="H105" s="2"/>
      <c r="I105" s="1" t="s">
        <v>431</v>
      </c>
      <c r="J105" s="4">
        <f>DATEDIF(C105,D105,"D")</f>
      </c>
      <c r="K105" s="4">
        <f>IF(J105&gt;0,1,0)</f>
      </c>
    </row>
    <row x14ac:dyDescent="0.25" r="106" customHeight="1" ht="18.75">
      <c r="A106" s="4">
        <v>3095891605</v>
      </c>
      <c r="B106" s="1" t="s">
        <v>2714</v>
      </c>
      <c r="C106" s="22">
        <v>45495.49791666667</v>
      </c>
      <c r="D106" s="22">
        <v>45517</v>
      </c>
      <c r="E106" s="1" t="s">
        <v>2715</v>
      </c>
      <c r="F106" s="5"/>
      <c r="G106" s="4">
        <v>20383656552</v>
      </c>
      <c r="H106" s="4">
        <v>20904424337</v>
      </c>
      <c r="I106" s="1" t="s">
        <v>905</v>
      </c>
      <c r="J106" s="4">
        <f>DATEDIF(C106,D106,"D")</f>
      </c>
      <c r="K106" s="4">
        <f>IF(J106&gt;0,1,0)</f>
      </c>
    </row>
    <row x14ac:dyDescent="0.25" r="107" customHeight="1" ht="18.75">
      <c r="A107" s="4">
        <v>2943080032</v>
      </c>
      <c r="B107" s="1" t="s">
        <v>2716</v>
      </c>
      <c r="C107" s="22">
        <v>45461.79375</v>
      </c>
      <c r="D107" s="22">
        <v>45483</v>
      </c>
      <c r="E107" s="1" t="s">
        <v>2717</v>
      </c>
      <c r="F107" s="5"/>
      <c r="G107" s="4">
        <v>20177418621</v>
      </c>
      <c r="H107" s="4">
        <v>19658147386</v>
      </c>
      <c r="I107" s="23">
        <f>XLOOKUP(H107,gestor!A:A,gestor!C:C,"")</f>
      </c>
      <c r="J107" s="4">
        <f>DATEDIF(C107,D107,"D")</f>
      </c>
      <c r="K107" s="4">
        <f>IF(J107&gt;0,1,0)</f>
      </c>
    </row>
    <row x14ac:dyDescent="0.25" r="108" customHeight="1" ht="18.75">
      <c r="A108" s="4">
        <v>3479610216</v>
      </c>
      <c r="B108" s="1" t="s">
        <v>2718</v>
      </c>
      <c r="C108" s="22">
        <v>45530.44652777778</v>
      </c>
      <c r="D108" s="22">
        <v>45552</v>
      </c>
      <c r="E108" s="1" t="s">
        <v>2719</v>
      </c>
      <c r="F108" s="5"/>
      <c r="G108" s="4">
        <v>21675521311</v>
      </c>
      <c r="H108" s="4">
        <v>21718666106</v>
      </c>
      <c r="I108" s="1" t="s">
        <v>926</v>
      </c>
      <c r="J108" s="4">
        <f>DATEDIF(C108,D108,"D")</f>
      </c>
      <c r="K108" s="4">
        <f>IF(J108&gt;0,1,0)</f>
      </c>
    </row>
    <row x14ac:dyDescent="0.25" r="109" customHeight="1" ht="18.75">
      <c r="A109" s="4">
        <v>2862433442</v>
      </c>
      <c r="B109" s="1" t="s">
        <v>2720</v>
      </c>
      <c r="C109" s="22">
        <v>45441.479166666664</v>
      </c>
      <c r="D109" s="22">
        <v>45463</v>
      </c>
      <c r="E109" s="1" t="s">
        <v>2721</v>
      </c>
      <c r="F109" s="5"/>
      <c r="G109" s="4">
        <v>19700127924</v>
      </c>
      <c r="H109" s="4">
        <v>19652436329</v>
      </c>
      <c r="I109" s="23">
        <f>XLOOKUP(H109,gestor!A:A,gestor!C:C,"")</f>
      </c>
      <c r="J109" s="4">
        <f>DATEDIF(C109,D109,"D")</f>
      </c>
      <c r="K109" s="4">
        <f>IF(J109&gt;0,1,0)</f>
      </c>
    </row>
    <row x14ac:dyDescent="0.25" r="110" customHeight="1" ht="18.75">
      <c r="A110" s="4">
        <v>2488436143</v>
      </c>
      <c r="B110" s="1" t="s">
        <v>2722</v>
      </c>
      <c r="C110" s="22">
        <v>45344.4375</v>
      </c>
      <c r="D110" s="22">
        <v>45366</v>
      </c>
      <c r="E110" s="1" t="s">
        <v>2723</v>
      </c>
      <c r="F110" s="5"/>
      <c r="G110" s="4">
        <v>17673917955</v>
      </c>
      <c r="H110" s="4">
        <v>17635192185</v>
      </c>
      <c r="I110" s="23">
        <f>XLOOKUP(H110,gestor!A:A,gestor!C:C,"")</f>
      </c>
      <c r="J110" s="4">
        <f>DATEDIF(C110,D110,"D")</f>
      </c>
      <c r="K110" s="4">
        <f>IF(J110&gt;0,1,0)</f>
      </c>
    </row>
    <row x14ac:dyDescent="0.25" r="111" customHeight="1" ht="18.75">
      <c r="A111" s="4">
        <v>3014891632</v>
      </c>
      <c r="B111" s="1" t="s">
        <v>2724</v>
      </c>
      <c r="C111" s="22">
        <v>45476.654861111114</v>
      </c>
      <c r="D111" s="22">
        <v>45499</v>
      </c>
      <c r="E111" s="1" t="s">
        <v>2725</v>
      </c>
      <c r="F111" s="5"/>
      <c r="G111" s="4">
        <v>20512943383</v>
      </c>
      <c r="H111" s="4">
        <v>20514757540</v>
      </c>
      <c r="I111" s="1" t="s">
        <v>1021</v>
      </c>
      <c r="J111" s="4">
        <f>DATEDIF(C111,D111,"D")</f>
      </c>
      <c r="K111" s="4">
        <f>IF(J111&gt;0,1,0)</f>
      </c>
    </row>
    <row x14ac:dyDescent="0.25" r="112" customHeight="1" ht="18.75">
      <c r="A112" s="4">
        <v>4208982134</v>
      </c>
      <c r="B112" s="1" t="s">
        <v>2726</v>
      </c>
      <c r="C112" s="22">
        <v>45559.62847222222</v>
      </c>
      <c r="D112" s="22">
        <v>45582</v>
      </c>
      <c r="E112" s="1" t="s">
        <v>2579</v>
      </c>
      <c r="F112" s="5"/>
      <c r="G112" s="4">
        <v>22365455997</v>
      </c>
      <c r="H112" s="2"/>
      <c r="I112" s="1" t="s">
        <v>1249</v>
      </c>
      <c r="J112" s="4">
        <f>DATEDIF(C112,D112,"D")</f>
      </c>
      <c r="K112" s="4">
        <f>IF(J112&gt;0,1,0)</f>
      </c>
    </row>
    <row x14ac:dyDescent="0.25" r="113" customHeight="1" ht="18.75">
      <c r="A113" s="4">
        <v>4096248117</v>
      </c>
      <c r="B113" s="1" t="s">
        <v>2727</v>
      </c>
      <c r="C113" s="22">
        <v>45552.811111111114</v>
      </c>
      <c r="D113" s="22">
        <v>45575</v>
      </c>
      <c r="E113" s="1" t="s">
        <v>2728</v>
      </c>
      <c r="F113" s="5"/>
      <c r="G113" s="4">
        <v>22205142709</v>
      </c>
      <c r="H113" s="4">
        <v>22374941881</v>
      </c>
      <c r="I113" s="1" t="s">
        <v>1033</v>
      </c>
      <c r="J113" s="4">
        <f>DATEDIF(C113,D113,"D")</f>
      </c>
      <c r="K113" s="4">
        <f>IF(J113&gt;0,1,0)</f>
      </c>
    </row>
    <row x14ac:dyDescent="0.25" r="114" customHeight="1" ht="18.75">
      <c r="A114" s="4">
        <v>4078069135</v>
      </c>
      <c r="B114" s="1" t="s">
        <v>2729</v>
      </c>
      <c r="C114" s="22">
        <v>45552.811111111114</v>
      </c>
      <c r="D114" s="22">
        <v>45575</v>
      </c>
      <c r="E114" s="1" t="s">
        <v>2728</v>
      </c>
      <c r="F114" s="5"/>
      <c r="G114" s="4">
        <v>22205142709</v>
      </c>
      <c r="H114" s="4">
        <v>22374941881</v>
      </c>
      <c r="I114" s="1" t="s">
        <v>1033</v>
      </c>
      <c r="J114" s="4">
        <f>DATEDIF(C114,D114,"D")</f>
      </c>
      <c r="K114" s="4">
        <f>IF(J114&gt;0,1,0)</f>
      </c>
    </row>
    <row x14ac:dyDescent="0.25" r="115" customHeight="1" ht="18.75">
      <c r="A115" s="4">
        <v>4273768760</v>
      </c>
      <c r="B115" s="1" t="s">
        <v>2730</v>
      </c>
      <c r="C115" s="22">
        <v>45559.77361111111</v>
      </c>
      <c r="D115" s="22">
        <v>45583</v>
      </c>
      <c r="E115" s="1" t="s">
        <v>2731</v>
      </c>
      <c r="F115" s="5"/>
      <c r="G115" s="4">
        <v>21937523296</v>
      </c>
      <c r="H115" s="2"/>
      <c r="I115" s="1" t="s">
        <v>2732</v>
      </c>
      <c r="J115" s="4">
        <f>DATEDIF(C115,D115,"D")</f>
      </c>
      <c r="K115" s="4">
        <f>IF(J115&gt;0,1,0)</f>
      </c>
    </row>
    <row x14ac:dyDescent="0.25" r="116" customHeight="1" ht="18.75">
      <c r="A116" s="4">
        <v>3182385565</v>
      </c>
      <c r="B116" s="1" t="s">
        <v>2733</v>
      </c>
      <c r="C116" s="22">
        <v>45517.80347222222</v>
      </c>
      <c r="D116" s="22">
        <v>45541</v>
      </c>
      <c r="E116" s="1" t="s">
        <v>2734</v>
      </c>
      <c r="F116" s="5"/>
      <c r="G116" s="4">
        <v>21146274422</v>
      </c>
      <c r="H116" s="4">
        <v>21938562483</v>
      </c>
      <c r="I116" s="1" t="s">
        <v>1477</v>
      </c>
      <c r="J116" s="4">
        <f>DATEDIF(C116,D116,"D")</f>
      </c>
      <c r="K116" s="4">
        <f>IF(J116&gt;0,1,0)</f>
      </c>
    </row>
    <row x14ac:dyDescent="0.25" r="117" customHeight="1" ht="18.75">
      <c r="A117" s="4">
        <v>3066442027</v>
      </c>
      <c r="B117" s="1" t="s">
        <v>2735</v>
      </c>
      <c r="C117" s="22">
        <v>45485.77361111111</v>
      </c>
      <c r="D117" s="22">
        <v>45509</v>
      </c>
      <c r="E117" s="1" t="s">
        <v>2736</v>
      </c>
      <c r="F117" s="5"/>
      <c r="G117" s="4">
        <v>20609144085</v>
      </c>
      <c r="H117" s="4">
        <v>20720615965</v>
      </c>
      <c r="I117" s="1" t="s">
        <v>928</v>
      </c>
      <c r="J117" s="4">
        <f>DATEDIF(C117,D117,"D")</f>
      </c>
      <c r="K117" s="4">
        <f>IF(J117&gt;0,1,0)</f>
      </c>
    </row>
    <row x14ac:dyDescent="0.25" r="118" customHeight="1" ht="18.75">
      <c r="A118" s="4">
        <v>2970261019</v>
      </c>
      <c r="B118" s="1" t="s">
        <v>2737</v>
      </c>
      <c r="C118" s="22">
        <v>45464.373611111114</v>
      </c>
      <c r="D118" s="22">
        <v>45488</v>
      </c>
      <c r="E118" s="1" t="s">
        <v>2676</v>
      </c>
      <c r="F118" s="5"/>
      <c r="G118" s="4">
        <v>20182598965</v>
      </c>
      <c r="H118" s="4">
        <v>20240548363</v>
      </c>
      <c r="I118" s="1" t="s">
        <v>733</v>
      </c>
      <c r="J118" s="4">
        <f>DATEDIF(C118,D118,"D")</f>
      </c>
      <c r="K118" s="4">
        <f>IF(J118&gt;0,1,0)</f>
      </c>
    </row>
    <row x14ac:dyDescent="0.25" r="119" customHeight="1" ht="18.75">
      <c r="A119" s="4">
        <v>3229137582</v>
      </c>
      <c r="B119" s="1" t="s">
        <v>2738</v>
      </c>
      <c r="C119" s="22">
        <v>45520.54861111111</v>
      </c>
      <c r="D119" s="22">
        <v>45544</v>
      </c>
      <c r="E119" s="1" t="s">
        <v>2739</v>
      </c>
      <c r="F119" s="5"/>
      <c r="G119" s="4">
        <v>21528505778</v>
      </c>
      <c r="H119" s="4">
        <v>21528440077</v>
      </c>
      <c r="I119" s="23">
        <f>XLOOKUP(H119,gestor!A:A,gestor!C:C,"")</f>
      </c>
      <c r="J119" s="4">
        <f>DATEDIF(C119,D119,"D")</f>
      </c>
      <c r="K119" s="4">
        <f>IF(J119&gt;0,1,0)</f>
      </c>
    </row>
    <row x14ac:dyDescent="0.25" r="120" customHeight="1" ht="18.75">
      <c r="A120" s="4">
        <v>2470232067</v>
      </c>
      <c r="B120" s="1" t="s">
        <v>2740</v>
      </c>
      <c r="C120" s="22">
        <v>45337.7375</v>
      </c>
      <c r="D120" s="22">
        <v>45362</v>
      </c>
      <c r="E120" s="1" t="s">
        <v>2741</v>
      </c>
      <c r="F120" s="5"/>
      <c r="G120" s="4">
        <v>17410578806</v>
      </c>
      <c r="H120" s="4">
        <v>17552479557</v>
      </c>
      <c r="I120" s="1" t="s">
        <v>526</v>
      </c>
      <c r="J120" s="4">
        <f>DATEDIF(C120,D120,"D")</f>
      </c>
      <c r="K120" s="4">
        <f>IF(J120&gt;0,1,0)</f>
      </c>
    </row>
    <row x14ac:dyDescent="0.25" r="121" customHeight="1" ht="18.75">
      <c r="A121" s="4">
        <v>3809168472</v>
      </c>
      <c r="B121" s="1" t="s">
        <v>2742</v>
      </c>
      <c r="C121" s="22">
        <v>45542.47430555556</v>
      </c>
      <c r="D121" s="22">
        <v>45567</v>
      </c>
      <c r="E121" s="1" t="s">
        <v>2743</v>
      </c>
      <c r="F121" s="5"/>
      <c r="G121" s="4">
        <v>21940537155</v>
      </c>
      <c r="H121" s="4">
        <v>22086253070</v>
      </c>
      <c r="I121" s="1" t="s">
        <v>496</v>
      </c>
      <c r="J121" s="4">
        <f>DATEDIF(C121,D121,"D")</f>
      </c>
      <c r="K121" s="4">
        <f>IF(J121&gt;0,1,0)</f>
      </c>
    </row>
    <row x14ac:dyDescent="0.25" r="122" customHeight="1" ht="18.75">
      <c r="A122" s="4">
        <v>4155058009</v>
      </c>
      <c r="B122" s="1" t="s">
        <v>2744</v>
      </c>
      <c r="C122" s="22">
        <v>45554.54305555556</v>
      </c>
      <c r="D122" s="22">
        <v>45579</v>
      </c>
      <c r="E122" s="1" t="s">
        <v>2745</v>
      </c>
      <c r="F122" s="5"/>
      <c r="G122" s="4">
        <v>21709024607</v>
      </c>
      <c r="H122" s="2"/>
      <c r="I122" s="1" t="s">
        <v>519</v>
      </c>
      <c r="J122" s="4">
        <f>DATEDIF(C122,D122,"D")</f>
      </c>
      <c r="K122" s="4">
        <f>IF(J122&gt;0,1,0)</f>
      </c>
    </row>
    <row x14ac:dyDescent="0.25" r="123" customHeight="1" ht="18.75">
      <c r="A123" s="4">
        <v>3810075818</v>
      </c>
      <c r="B123" s="1" t="s">
        <v>2746</v>
      </c>
      <c r="C123" s="22">
        <v>45542.46875</v>
      </c>
      <c r="D123" s="22">
        <v>45567</v>
      </c>
      <c r="E123" s="1" t="s">
        <v>2747</v>
      </c>
      <c r="F123" s="5"/>
      <c r="G123" s="4">
        <v>22030295441</v>
      </c>
      <c r="H123" s="4">
        <v>21940718260</v>
      </c>
      <c r="I123" s="23">
        <f>XLOOKUP(H123,gestor!A:A,gestor!C:C,"")</f>
      </c>
      <c r="J123" s="4">
        <f>DATEDIF(C123,D123,"D")</f>
      </c>
      <c r="K123" s="4">
        <f>IF(J123&gt;0,1,0)</f>
      </c>
    </row>
    <row x14ac:dyDescent="0.25" r="124" customHeight="1" ht="18.75">
      <c r="A124" s="4">
        <v>15766517375</v>
      </c>
      <c r="B124" s="1" t="s">
        <v>2748</v>
      </c>
      <c r="C124" s="22">
        <v>45567.55</v>
      </c>
      <c r="D124" s="22">
        <v>45593</v>
      </c>
      <c r="E124" s="1" t="s">
        <v>2749</v>
      </c>
      <c r="F124" s="5"/>
      <c r="G124" s="4">
        <v>22425804392</v>
      </c>
      <c r="H124" s="2"/>
      <c r="I124" s="1" t="s">
        <v>1667</v>
      </c>
      <c r="J124" s="4">
        <f>DATEDIF(C124,D124,"D")</f>
      </c>
      <c r="K124" s="4">
        <f>IF(J124&gt;0,1,0)</f>
      </c>
    </row>
    <row x14ac:dyDescent="0.25" r="125" customHeight="1" ht="18.75">
      <c r="A125" s="4">
        <v>3987553102</v>
      </c>
      <c r="B125" s="1" t="s">
        <v>2750</v>
      </c>
      <c r="C125" s="22">
        <v>45547.41527777778</v>
      </c>
      <c r="D125" s="22">
        <v>45573</v>
      </c>
      <c r="E125" s="1" t="s">
        <v>2751</v>
      </c>
      <c r="F125" s="5"/>
      <c r="G125" s="4">
        <v>22197848328</v>
      </c>
      <c r="H125" s="4">
        <v>21172180755</v>
      </c>
      <c r="I125" s="23">
        <f>XLOOKUP(H125,gestor!A:A,gestor!C:C,"")</f>
      </c>
      <c r="J125" s="4">
        <f>DATEDIF(C125,D125,"D")</f>
      </c>
      <c r="K125" s="4">
        <f>IF(J125&gt;0,1,0)</f>
      </c>
    </row>
    <row x14ac:dyDescent="0.25" r="126" customHeight="1" ht="18.75">
      <c r="A126" s="4">
        <v>2824434103</v>
      </c>
      <c r="B126" s="1" t="s">
        <v>2752</v>
      </c>
      <c r="C126" s="22">
        <v>45428.70347222222</v>
      </c>
      <c r="D126" s="22">
        <v>45454</v>
      </c>
      <c r="E126" s="1" t="s">
        <v>2753</v>
      </c>
      <c r="F126" s="5"/>
      <c r="G126" s="4">
        <v>19417663133</v>
      </c>
      <c r="H126" s="4">
        <v>19364331126</v>
      </c>
      <c r="I126" s="23">
        <f>XLOOKUP(H126,gestor!A:A,gestor!C:C,"")</f>
      </c>
      <c r="J126" s="4">
        <f>DATEDIF(C126,D126,"D")</f>
      </c>
      <c r="K126" s="4">
        <f>IF(J126&gt;0,1,0)</f>
      </c>
    </row>
    <row x14ac:dyDescent="0.25" r="127" customHeight="1" ht="18.75">
      <c r="A127" s="4">
        <v>2555329888</v>
      </c>
      <c r="B127" s="1" t="s">
        <v>2754</v>
      </c>
      <c r="C127" s="22">
        <v>45357.73611111111</v>
      </c>
      <c r="D127" s="22">
        <v>45383</v>
      </c>
      <c r="E127" s="1" t="s">
        <v>2540</v>
      </c>
      <c r="F127" s="5"/>
      <c r="G127" s="4">
        <v>17890328986</v>
      </c>
      <c r="H127" s="4">
        <v>17889904036</v>
      </c>
      <c r="I127" s="23">
        <f>XLOOKUP(H127,gestor!A:A,gestor!C:C,"")</f>
      </c>
      <c r="J127" s="4">
        <f>DATEDIF(C127,D127,"D")</f>
      </c>
      <c r="K127" s="4">
        <f>IF(J127&gt;0,1,0)</f>
      </c>
    </row>
    <row x14ac:dyDescent="0.25" r="128" customHeight="1" ht="18.75">
      <c r="A128" s="4">
        <v>3134695442</v>
      </c>
      <c r="B128" s="1" t="s">
        <v>2755</v>
      </c>
      <c r="C128" s="22">
        <v>45499.674305555556</v>
      </c>
      <c r="D128" s="22">
        <v>45525</v>
      </c>
      <c r="E128" s="1" t="s">
        <v>2756</v>
      </c>
      <c r="F128" s="5"/>
      <c r="G128" s="4">
        <v>20637576580</v>
      </c>
      <c r="H128" s="4">
        <v>21514205346</v>
      </c>
      <c r="I128" s="1" t="s">
        <v>805</v>
      </c>
      <c r="J128" s="4">
        <f>DATEDIF(C128,D128,"D")</f>
      </c>
      <c r="K128" s="4">
        <f>IF(J128&gt;0,1,0)</f>
      </c>
    </row>
    <row x14ac:dyDescent="0.25" r="129" customHeight="1" ht="18.75">
      <c r="A129" s="4">
        <v>2998701422</v>
      </c>
      <c r="B129" s="1" t="s">
        <v>2757</v>
      </c>
      <c r="C129" s="22">
        <v>45471.64097222222</v>
      </c>
      <c r="D129" s="22">
        <v>45497</v>
      </c>
      <c r="E129" s="1" t="s">
        <v>2758</v>
      </c>
      <c r="F129" s="5"/>
      <c r="G129" s="4">
        <v>20407759452</v>
      </c>
      <c r="H129" s="4">
        <v>20303995204</v>
      </c>
      <c r="I129" s="23">
        <f>XLOOKUP(H129,gestor!A:A,gestor!C:C,"")</f>
      </c>
      <c r="J129" s="4">
        <f>DATEDIF(C129,D129,"D")</f>
      </c>
      <c r="K129" s="4">
        <f>IF(J129&gt;0,1,0)</f>
      </c>
    </row>
    <row x14ac:dyDescent="0.25" r="130" customHeight="1" ht="18.75">
      <c r="A130" s="4">
        <v>3488421297</v>
      </c>
      <c r="B130" s="1" t="s">
        <v>2759</v>
      </c>
      <c r="C130" s="22">
        <v>45527.42916666667</v>
      </c>
      <c r="D130" s="22">
        <v>45553</v>
      </c>
      <c r="E130" s="1" t="s">
        <v>2760</v>
      </c>
      <c r="F130" s="5"/>
      <c r="G130" s="4">
        <v>22241241198</v>
      </c>
      <c r="H130" s="4">
        <v>21665539915</v>
      </c>
      <c r="I130" s="23">
        <f>XLOOKUP(H130,gestor!A:A,gestor!C:C,"")</f>
      </c>
      <c r="J130" s="4">
        <f>DATEDIF(C130,D130,"D")</f>
      </c>
      <c r="K130" s="4">
        <f>IF(J130&gt;0,1,0)</f>
      </c>
    </row>
    <row x14ac:dyDescent="0.25" r="131" customHeight="1" ht="18.75">
      <c r="A131" s="4">
        <v>2748901017</v>
      </c>
      <c r="B131" s="1" t="s">
        <v>2761</v>
      </c>
      <c r="C131" s="22">
        <v>45407.419444444444</v>
      </c>
      <c r="D131" s="22">
        <v>45433</v>
      </c>
      <c r="E131" s="1" t="s">
        <v>2762</v>
      </c>
      <c r="F131" s="5"/>
      <c r="G131" s="4">
        <v>18895130743</v>
      </c>
      <c r="H131" s="4">
        <v>18735008821</v>
      </c>
      <c r="I131" s="23">
        <f>XLOOKUP(H131,gestor!A:A,gestor!C:C,"")</f>
      </c>
      <c r="J131" s="4">
        <f>DATEDIF(C131,D131,"D")</f>
      </c>
      <c r="K131" s="4">
        <f>IF(J131&gt;0,1,0)</f>
      </c>
    </row>
    <row x14ac:dyDescent="0.25" r="132" customHeight="1" ht="18.75">
      <c r="A132" s="4">
        <v>3965454986</v>
      </c>
      <c r="B132" s="1" t="s">
        <v>2763</v>
      </c>
      <c r="C132" s="22">
        <v>45546.705555555556</v>
      </c>
      <c r="D132" s="22">
        <v>45573</v>
      </c>
      <c r="E132" s="1" t="s">
        <v>2764</v>
      </c>
      <c r="F132" s="5"/>
      <c r="G132" s="4">
        <v>22018830341</v>
      </c>
      <c r="H132" s="4">
        <v>22177228050</v>
      </c>
      <c r="I132" s="1" t="s">
        <v>1490</v>
      </c>
      <c r="J132" s="4">
        <f>DATEDIF(C132,D132,"D")</f>
      </c>
      <c r="K132" s="4">
        <f>IF(J132&gt;0,1,0)</f>
      </c>
    </row>
    <row x14ac:dyDescent="0.25" r="133" customHeight="1" ht="18.75">
      <c r="A133" s="4">
        <v>3155208018</v>
      </c>
      <c r="B133" s="1" t="s">
        <v>2765</v>
      </c>
      <c r="C133" s="22">
        <v>45504.66875</v>
      </c>
      <c r="D133" s="22">
        <v>45531</v>
      </c>
      <c r="E133" s="1" t="s">
        <v>2766</v>
      </c>
      <c r="F133" s="5"/>
      <c r="G133" s="4">
        <v>20997162091</v>
      </c>
      <c r="H133" s="2"/>
      <c r="I133" s="1" t="s">
        <v>1232</v>
      </c>
      <c r="J133" s="4">
        <f>DATEDIF(C133,D133,"D")</f>
      </c>
      <c r="K133" s="4">
        <f>IF(J133&gt;0,1,0)</f>
      </c>
    </row>
    <row x14ac:dyDescent="0.25" r="134" customHeight="1" ht="18.75">
      <c r="A134" s="4">
        <v>3276626076</v>
      </c>
      <c r="B134" s="1" t="s">
        <v>2767</v>
      </c>
      <c r="C134" s="22">
        <v>45518.58541666667</v>
      </c>
      <c r="D134" s="22">
        <v>45545</v>
      </c>
      <c r="E134" s="1" t="s">
        <v>2768</v>
      </c>
      <c r="F134" s="5"/>
      <c r="G134" s="4">
        <v>21232360833</v>
      </c>
      <c r="H134" s="2"/>
      <c r="I134" s="1" t="s">
        <v>724</v>
      </c>
      <c r="J134" s="4">
        <f>DATEDIF(C134,D134,"D")</f>
      </c>
      <c r="K134" s="4">
        <f>IF(J134&gt;0,1,0)</f>
      </c>
    </row>
    <row x14ac:dyDescent="0.25" r="135" customHeight="1" ht="18.75">
      <c r="A135" s="4">
        <v>2863030630</v>
      </c>
      <c r="B135" s="1" t="s">
        <v>2769</v>
      </c>
      <c r="C135" s="22">
        <v>45448.55416666667</v>
      </c>
      <c r="D135" s="22">
        <v>45475</v>
      </c>
      <c r="E135" s="1" t="s">
        <v>2770</v>
      </c>
      <c r="F135" s="5"/>
      <c r="G135" s="4">
        <v>19879928456</v>
      </c>
      <c r="H135" s="4">
        <v>19881884046</v>
      </c>
      <c r="I135" s="1" t="s">
        <v>652</v>
      </c>
      <c r="J135" s="4">
        <f>DATEDIF(C135,D135,"D")</f>
      </c>
      <c r="K135" s="4">
        <f>IF(J135&gt;0,1,0)</f>
      </c>
    </row>
    <row x14ac:dyDescent="0.25" r="136" customHeight="1" ht="18.75">
      <c r="A136" s="4">
        <v>3037225488</v>
      </c>
      <c r="B136" s="1" t="s">
        <v>2771</v>
      </c>
      <c r="C136" s="22">
        <v>45476.65694444445</v>
      </c>
      <c r="D136" s="22">
        <v>45503</v>
      </c>
      <c r="E136" s="1" t="s">
        <v>2772</v>
      </c>
      <c r="F136" s="5"/>
      <c r="G136" s="4">
        <v>20514778151</v>
      </c>
      <c r="H136" s="4">
        <v>20303187610</v>
      </c>
      <c r="I136" s="23">
        <f>XLOOKUP(H136,gestor!A:A,gestor!C:C,"")</f>
      </c>
      <c r="J136" s="4">
        <f>DATEDIF(C136,D136,"D")</f>
      </c>
      <c r="K136" s="4">
        <f>IF(J136&gt;0,1,0)</f>
      </c>
    </row>
    <row x14ac:dyDescent="0.25" r="137" customHeight="1" ht="18.75">
      <c r="A137" s="4">
        <v>2477323319</v>
      </c>
      <c r="B137" s="1" t="s">
        <v>2773</v>
      </c>
      <c r="C137" s="22">
        <v>45343.60902777778</v>
      </c>
      <c r="D137" s="22">
        <v>45370</v>
      </c>
      <c r="E137" s="1" t="s">
        <v>2774</v>
      </c>
      <c r="F137" s="5"/>
      <c r="G137" s="4">
        <v>17584120598</v>
      </c>
      <c r="H137" s="4">
        <v>17654715065</v>
      </c>
      <c r="I137" s="1" t="s">
        <v>777</v>
      </c>
      <c r="J137" s="4">
        <f>DATEDIF(C137,D137,"D")</f>
      </c>
      <c r="K137" s="4">
        <f>IF(J137&gt;0,1,0)</f>
      </c>
    </row>
    <row x14ac:dyDescent="0.25" r="138" customHeight="1" ht="18.75">
      <c r="A138" s="4">
        <v>3711888152</v>
      </c>
      <c r="B138" s="1" t="s">
        <v>2775</v>
      </c>
      <c r="C138" s="22">
        <v>45538.69652777778</v>
      </c>
      <c r="D138" s="22">
        <v>45565</v>
      </c>
      <c r="E138" s="1" t="s">
        <v>2776</v>
      </c>
      <c r="F138" s="5"/>
      <c r="G138" s="4">
        <v>21904675969</v>
      </c>
      <c r="H138" s="4">
        <v>22422085775</v>
      </c>
      <c r="I138" s="1" t="s">
        <v>516</v>
      </c>
      <c r="J138" s="4">
        <f>DATEDIF(C138,D138,"D")</f>
      </c>
      <c r="K138" s="4">
        <f>IF(J138&gt;0,1,0)</f>
      </c>
    </row>
    <row x14ac:dyDescent="0.25" r="139" customHeight="1" ht="18.75">
      <c r="A139" s="4">
        <v>2977515798</v>
      </c>
      <c r="B139" s="1" t="s">
        <v>2777</v>
      </c>
      <c r="C139" s="22">
        <v>45463.70972222222</v>
      </c>
      <c r="D139" s="22">
        <v>45490</v>
      </c>
      <c r="E139" s="1" t="s">
        <v>2778</v>
      </c>
      <c r="F139" s="5"/>
      <c r="G139" s="4">
        <v>20219374757</v>
      </c>
      <c r="H139" s="4">
        <v>20222687548</v>
      </c>
      <c r="I139" s="1" t="s">
        <v>1450</v>
      </c>
      <c r="J139" s="4">
        <f>DATEDIF(C139,D139,"D")</f>
      </c>
      <c r="K139" s="4">
        <f>IF(J139&gt;0,1,0)</f>
      </c>
    </row>
    <row x14ac:dyDescent="0.25" r="140" customHeight="1" ht="18.75">
      <c r="A140" s="4">
        <v>3965437090</v>
      </c>
      <c r="B140" s="1" t="s">
        <v>2779</v>
      </c>
      <c r="C140" s="22">
        <v>45546.705555555556</v>
      </c>
      <c r="D140" s="22">
        <v>45574</v>
      </c>
      <c r="E140" s="1" t="s">
        <v>2764</v>
      </c>
      <c r="F140" s="5"/>
      <c r="G140" s="4">
        <v>22018830341</v>
      </c>
      <c r="H140" s="4">
        <v>22177228050</v>
      </c>
      <c r="I140" s="1" t="s">
        <v>1490</v>
      </c>
      <c r="J140" s="4">
        <f>DATEDIF(C140,D140,"D")</f>
      </c>
      <c r="K140" s="4">
        <f>IF(J140&gt;0,1,0)</f>
      </c>
    </row>
    <row x14ac:dyDescent="0.25" r="141" customHeight="1" ht="18.75">
      <c r="A141" s="4">
        <v>3178085652</v>
      </c>
      <c r="B141" s="1" t="s">
        <v>2780</v>
      </c>
      <c r="C141" s="22">
        <v>45511.643055555556</v>
      </c>
      <c r="D141" s="22">
        <v>45539</v>
      </c>
      <c r="E141" s="1" t="s">
        <v>2781</v>
      </c>
      <c r="F141" s="5"/>
      <c r="G141" s="4">
        <v>21209486371</v>
      </c>
      <c r="H141" s="4">
        <v>21513961884</v>
      </c>
      <c r="I141" s="1" t="s">
        <v>1215</v>
      </c>
      <c r="J141" s="4">
        <f>DATEDIF(C141,D141,"D")</f>
      </c>
      <c r="K141" s="4">
        <f>IF(J141&gt;0,1,0)</f>
      </c>
    </row>
    <row x14ac:dyDescent="0.25" r="142" customHeight="1" ht="18.75">
      <c r="A142" s="4">
        <v>2276360097</v>
      </c>
      <c r="B142" s="1" t="s">
        <v>2782</v>
      </c>
      <c r="C142" s="22">
        <v>45287.48333333333</v>
      </c>
      <c r="D142" s="22">
        <v>45315</v>
      </c>
      <c r="E142" s="1" t="s">
        <v>2783</v>
      </c>
      <c r="F142" s="5"/>
      <c r="G142" s="4">
        <v>16495714053</v>
      </c>
      <c r="H142" s="4">
        <v>16697629547</v>
      </c>
      <c r="I142" s="1" t="s">
        <v>531</v>
      </c>
      <c r="J142" s="4">
        <f>DATEDIF(C142,D142,"D")</f>
      </c>
      <c r="K142" s="4">
        <f>IF(J142&gt;0,1,0)</f>
      </c>
    </row>
    <row x14ac:dyDescent="0.25" r="143" customHeight="1" ht="18.75">
      <c r="A143" s="4">
        <v>2694281985</v>
      </c>
      <c r="B143" s="1" t="s">
        <v>2784</v>
      </c>
      <c r="C143" s="22">
        <v>45390.43263888889</v>
      </c>
      <c r="D143" s="22">
        <v>45418</v>
      </c>
      <c r="E143" s="1" t="s">
        <v>2703</v>
      </c>
      <c r="F143" s="5"/>
      <c r="G143" s="4">
        <v>18468981391</v>
      </c>
      <c r="H143" s="4">
        <v>18506865325</v>
      </c>
      <c r="I143" s="1" t="s">
        <v>1147</v>
      </c>
      <c r="J143" s="4">
        <f>DATEDIF(C143,D143,"D")</f>
      </c>
      <c r="K143" s="4">
        <f>IF(J143&gt;0,1,0)</f>
      </c>
    </row>
    <row x14ac:dyDescent="0.25" r="144" customHeight="1" ht="18.75">
      <c r="A144" s="4">
        <v>2566630565</v>
      </c>
      <c r="B144" s="1" t="s">
        <v>2785</v>
      </c>
      <c r="C144" s="22">
        <v>45357.73611111111</v>
      </c>
      <c r="D144" s="22">
        <v>45385</v>
      </c>
      <c r="E144" s="1" t="s">
        <v>2540</v>
      </c>
      <c r="F144" s="5"/>
      <c r="G144" s="4">
        <v>17890328986</v>
      </c>
      <c r="H144" s="4">
        <v>17889904036</v>
      </c>
      <c r="I144" s="23">
        <f>XLOOKUP(H144,gestor!A:A,gestor!C:C,"")</f>
      </c>
      <c r="J144" s="4">
        <f>DATEDIF(C144,D144,"D")</f>
      </c>
      <c r="K144" s="4">
        <f>IF(J144&gt;0,1,0)</f>
      </c>
    </row>
    <row x14ac:dyDescent="0.25" r="145" customHeight="1" ht="18.75">
      <c r="A145" s="4">
        <v>2925865489</v>
      </c>
      <c r="B145" s="1" t="s">
        <v>2786</v>
      </c>
      <c r="C145" s="22">
        <v>45450.72222222222</v>
      </c>
      <c r="D145" s="22">
        <v>45478</v>
      </c>
      <c r="E145" s="1" t="s">
        <v>2787</v>
      </c>
      <c r="F145" s="5"/>
      <c r="G145" s="4">
        <v>19491864940</v>
      </c>
      <c r="H145" s="4">
        <v>19933989298</v>
      </c>
      <c r="I145" s="1" t="s">
        <v>388</v>
      </c>
      <c r="J145" s="4">
        <f>DATEDIF(C145,D145,"D")</f>
      </c>
      <c r="K145" s="4">
        <f>IF(J145&gt;0,1,0)</f>
      </c>
    </row>
    <row x14ac:dyDescent="0.25" r="146" customHeight="1" ht="18.75">
      <c r="A146" s="4">
        <v>2951421023</v>
      </c>
      <c r="B146" s="1" t="s">
        <v>2788</v>
      </c>
      <c r="C146" s="22">
        <v>45461.552083333336</v>
      </c>
      <c r="D146" s="22">
        <v>45489</v>
      </c>
      <c r="E146" s="1" t="s">
        <v>2789</v>
      </c>
      <c r="F146" s="5"/>
      <c r="G146" s="4">
        <v>20083690878</v>
      </c>
      <c r="H146" s="4">
        <v>20171721524</v>
      </c>
      <c r="I146" s="1" t="s">
        <v>1433</v>
      </c>
      <c r="J146" s="4">
        <f>DATEDIF(C146,D146,"D")</f>
      </c>
      <c r="K146" s="4">
        <f>IF(J146&gt;0,1,0)</f>
      </c>
    </row>
    <row x14ac:dyDescent="0.25" r="147" customHeight="1" ht="18.75">
      <c r="A147" s="4">
        <v>2695620150</v>
      </c>
      <c r="B147" s="1" t="s">
        <v>2790</v>
      </c>
      <c r="C147" s="22">
        <v>45390.62291666667</v>
      </c>
      <c r="D147" s="22">
        <v>45418</v>
      </c>
      <c r="E147" s="1" t="s">
        <v>2791</v>
      </c>
      <c r="F147" s="5"/>
      <c r="G147" s="4">
        <v>18484824640</v>
      </c>
      <c r="H147" s="2"/>
      <c r="I147" s="1" t="s">
        <v>1004</v>
      </c>
      <c r="J147" s="4">
        <f>DATEDIF(C147,D147,"D")</f>
      </c>
      <c r="K147" s="4">
        <f>IF(J147&gt;0,1,0)</f>
      </c>
    </row>
    <row x14ac:dyDescent="0.25" r="148" customHeight="1" ht="18.75">
      <c r="A148" s="4">
        <v>3501097038</v>
      </c>
      <c r="B148" s="1" t="s">
        <v>2792</v>
      </c>
      <c r="C148" s="22">
        <v>45524.611805555556</v>
      </c>
      <c r="D148" s="22">
        <v>45553</v>
      </c>
      <c r="E148" s="1" t="s">
        <v>2711</v>
      </c>
      <c r="F148" s="5"/>
      <c r="G148" s="4">
        <v>21587001473</v>
      </c>
      <c r="H148" s="4">
        <v>21587639104</v>
      </c>
      <c r="I148" s="23">
        <f>XLOOKUP(H148,gestor!A:A,gestor!C:C,"")</f>
      </c>
      <c r="J148" s="4">
        <f>DATEDIF(C148,D148,"D")</f>
      </c>
      <c r="K148" s="4">
        <f>IF(J148&gt;0,1,0)</f>
      </c>
    </row>
    <row x14ac:dyDescent="0.25" r="149" customHeight="1" ht="18.75">
      <c r="A149" s="4">
        <v>2768710440</v>
      </c>
      <c r="B149" s="1" t="s">
        <v>2793</v>
      </c>
      <c r="C149" s="22">
        <v>45411.68402777778</v>
      </c>
      <c r="D149" s="22">
        <v>45440</v>
      </c>
      <c r="E149" s="1" t="s">
        <v>2794</v>
      </c>
      <c r="F149" s="5"/>
      <c r="G149" s="4">
        <v>18823446184</v>
      </c>
      <c r="H149" s="4">
        <v>18982735787</v>
      </c>
      <c r="I149" s="1" t="s">
        <v>690</v>
      </c>
      <c r="J149" s="4">
        <f>DATEDIF(C149,D149,"D")</f>
      </c>
      <c r="K149" s="4">
        <f>IF(J149&gt;0,1,0)</f>
      </c>
    </row>
    <row x14ac:dyDescent="0.25" r="150" customHeight="1" ht="18.75">
      <c r="A150" s="4">
        <v>2699673483</v>
      </c>
      <c r="B150" s="1" t="s">
        <v>2795</v>
      </c>
      <c r="C150" s="22">
        <v>45390.43263888889</v>
      </c>
      <c r="D150" s="22">
        <v>45419</v>
      </c>
      <c r="E150" s="1" t="s">
        <v>2703</v>
      </c>
      <c r="F150" s="5"/>
      <c r="G150" s="4">
        <v>18468981391</v>
      </c>
      <c r="H150" s="4">
        <v>18506865325</v>
      </c>
      <c r="I150" s="1" t="s">
        <v>1147</v>
      </c>
      <c r="J150" s="4">
        <f>DATEDIF(C150,D150,"D")</f>
      </c>
      <c r="K150" s="4">
        <f>IF(J150&gt;0,1,0)</f>
      </c>
    </row>
    <row x14ac:dyDescent="0.25" r="151" customHeight="1" ht="18.75">
      <c r="A151" s="4">
        <v>3012192438</v>
      </c>
      <c r="B151" s="1" t="s">
        <v>2796</v>
      </c>
      <c r="C151" s="22">
        <v>45469.57430555556</v>
      </c>
      <c r="D151" s="22">
        <v>45498</v>
      </c>
      <c r="E151" s="1" t="s">
        <v>2609</v>
      </c>
      <c r="F151" s="5"/>
      <c r="G151" s="4">
        <v>20357156114</v>
      </c>
      <c r="H151" s="4">
        <v>20355839747</v>
      </c>
      <c r="I151" s="23">
        <f>XLOOKUP(H151,gestor!A:A,gestor!C:C,"")</f>
      </c>
      <c r="J151" s="4">
        <f>DATEDIF(C151,D151,"D")</f>
      </c>
      <c r="K151" s="4">
        <f>IF(J151&gt;0,1,0)</f>
      </c>
    </row>
    <row x14ac:dyDescent="0.25" r="152" customHeight="1" ht="18.75">
      <c r="A152" s="4">
        <v>3077833266</v>
      </c>
      <c r="B152" s="1" t="s">
        <v>2797</v>
      </c>
      <c r="C152" s="22">
        <v>45483.84027777778</v>
      </c>
      <c r="D152" s="22">
        <v>45512</v>
      </c>
      <c r="E152" s="1" t="s">
        <v>2798</v>
      </c>
      <c r="F152" s="5"/>
      <c r="G152" s="4">
        <v>20663587423</v>
      </c>
      <c r="H152" s="4">
        <v>20661871506</v>
      </c>
      <c r="I152" s="23">
        <f>XLOOKUP(H152,gestor!A:A,gestor!C:C,"")</f>
      </c>
      <c r="J152" s="4">
        <f>DATEDIF(C152,D152,"D")</f>
      </c>
      <c r="K152" s="4">
        <f>IF(J152&gt;0,1,0)</f>
      </c>
    </row>
    <row x14ac:dyDescent="0.25" r="153" customHeight="1" ht="18.75">
      <c r="A153" s="4">
        <v>2488304215</v>
      </c>
      <c r="B153" s="1" t="s">
        <v>2799</v>
      </c>
      <c r="C153" s="22">
        <v>45336.65277777778</v>
      </c>
      <c r="D153" s="22">
        <v>45366</v>
      </c>
      <c r="E153" s="1" t="s">
        <v>2800</v>
      </c>
      <c r="F153" s="5"/>
      <c r="G153" s="4">
        <v>17326336934</v>
      </c>
      <c r="H153" s="4">
        <v>17338314161</v>
      </c>
      <c r="I153" s="23">
        <f>XLOOKUP(H153,gestor!A:A,gestor!C:C,"")</f>
      </c>
      <c r="J153" s="4">
        <f>DATEDIF(C153,D153,"D")</f>
      </c>
      <c r="K153" s="4">
        <f>IF(J153&gt;0,1,0)</f>
      </c>
    </row>
    <row x14ac:dyDescent="0.25" r="154" customHeight="1" ht="18.75">
      <c r="A154" s="4">
        <v>2700340024</v>
      </c>
      <c r="B154" s="1" t="s">
        <v>2801</v>
      </c>
      <c r="C154" s="22">
        <v>45389.7125</v>
      </c>
      <c r="D154" s="22">
        <v>45419</v>
      </c>
      <c r="E154" s="1" t="s">
        <v>2565</v>
      </c>
      <c r="F154" s="5"/>
      <c r="G154" s="4">
        <v>18484757778</v>
      </c>
      <c r="H154" s="4">
        <v>18531636762</v>
      </c>
      <c r="I154" s="1" t="s">
        <v>1552</v>
      </c>
      <c r="J154" s="4">
        <f>DATEDIF(C154,D154,"D")</f>
      </c>
      <c r="K154" s="4">
        <f>IF(J154&gt;0,1,0)</f>
      </c>
    </row>
    <row x14ac:dyDescent="0.25" r="155" customHeight="1" ht="18.75">
      <c r="A155" s="4">
        <v>4174138796</v>
      </c>
      <c r="B155" s="1" t="s">
        <v>2802</v>
      </c>
      <c r="C155" s="22">
        <v>45551.669444444444</v>
      </c>
      <c r="D155" s="22">
        <v>45581</v>
      </c>
      <c r="E155" s="1" t="s">
        <v>2665</v>
      </c>
      <c r="F155" s="5"/>
      <c r="G155" s="4">
        <v>22327335321</v>
      </c>
      <c r="H155" s="4">
        <v>21068230930</v>
      </c>
      <c r="I155" s="23">
        <f>XLOOKUP(H155,gestor!A:A,gestor!C:C,"")</f>
      </c>
      <c r="J155" s="4">
        <f>DATEDIF(C155,D155,"D")</f>
      </c>
      <c r="K155" s="4">
        <f>IF(J155&gt;0,1,0)</f>
      </c>
    </row>
    <row x14ac:dyDescent="0.25" r="156" customHeight="1" ht="18.75">
      <c r="A156" s="4">
        <v>2982065539</v>
      </c>
      <c r="B156" s="1" t="s">
        <v>2803</v>
      </c>
      <c r="C156" s="22">
        <v>45461.79375</v>
      </c>
      <c r="D156" s="22">
        <v>45491</v>
      </c>
      <c r="E156" s="1" t="s">
        <v>2717</v>
      </c>
      <c r="F156" s="5"/>
      <c r="G156" s="4">
        <v>20177418621</v>
      </c>
      <c r="H156" s="4">
        <v>19658147386</v>
      </c>
      <c r="I156" s="23">
        <f>XLOOKUP(H156,gestor!A:A,gestor!C:C,"")</f>
      </c>
      <c r="J156" s="4">
        <f>DATEDIF(C156,D156,"D")</f>
      </c>
      <c r="K156" s="4">
        <f>IF(J156&gt;0,1,0)</f>
      </c>
    </row>
    <row x14ac:dyDescent="0.25" r="157" customHeight="1" ht="18.75">
      <c r="A157" s="4">
        <v>2699673745</v>
      </c>
      <c r="B157" s="1" t="s">
        <v>2804</v>
      </c>
      <c r="C157" s="22">
        <v>45389.6375</v>
      </c>
      <c r="D157" s="22">
        <v>45419</v>
      </c>
      <c r="E157" s="1" t="s">
        <v>2805</v>
      </c>
      <c r="F157" s="5"/>
      <c r="G157" s="4">
        <v>18385761901</v>
      </c>
      <c r="H157" s="4">
        <v>18488091670</v>
      </c>
      <c r="I157" s="1" t="s">
        <v>922</v>
      </c>
      <c r="J157" s="4">
        <f>DATEDIF(C157,D157,"D")</f>
      </c>
      <c r="K157" s="4">
        <f>IF(J157&gt;0,1,0)</f>
      </c>
    </row>
    <row x14ac:dyDescent="0.25" r="158" customHeight="1" ht="18.75">
      <c r="A158" s="18"/>
      <c r="B158" s="5"/>
      <c r="C158" s="22"/>
      <c r="D158" s="22"/>
      <c r="E158" s="5"/>
      <c r="F158" s="5"/>
      <c r="G158" s="18"/>
      <c r="H158" s="18"/>
      <c r="I158" s="5"/>
      <c r="J158" s="18"/>
      <c r="K158" s="18"/>
    </row>
    <row x14ac:dyDescent="0.25" r="159" customHeight="1" ht="18.75">
      <c r="A159" s="18"/>
      <c r="B159" s="5"/>
      <c r="C159" s="22"/>
      <c r="D159" s="22"/>
      <c r="E159" s="5"/>
      <c r="F159" s="5"/>
      <c r="G159" s="18"/>
      <c r="H159" s="18"/>
      <c r="I159" s="5"/>
      <c r="J159" s="18"/>
      <c r="K159" s="1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000"/>
  <sheetViews>
    <sheetView workbookViewId="0"/>
  </sheetViews>
  <sheetFormatPr defaultRowHeight="15" x14ac:dyDescent="0.25"/>
  <cols>
    <col min="1" max="1" style="7" width="13.576428571428572" customWidth="1" bestFit="1"/>
    <col min="2" max="2" style="12" width="13.576428571428572" customWidth="1" bestFit="1"/>
    <col min="3" max="3" style="19" width="13.576428571428572" customWidth="1" bestFit="1"/>
    <col min="4" max="4" style="7" width="13.576428571428572" customWidth="1" bestFit="1"/>
    <col min="5" max="5" style="20" width="13.576428571428572" customWidth="1" bestFit="1"/>
    <col min="6" max="6" style="7" width="13.576428571428572" customWidth="1" bestFit="1"/>
    <col min="7" max="7" style="9" width="13.576428571428572" customWidth="1" bestFit="1"/>
  </cols>
  <sheetData>
    <row x14ac:dyDescent="0.25" r="1" customHeight="1" ht="18.75">
      <c r="A1" s="1" t="s">
        <v>668</v>
      </c>
      <c r="B1" s="10">
        <v>7652.98006057739</v>
      </c>
      <c r="C1" s="15">
        <f>((B1-E1)/E1)/100</f>
      </c>
      <c r="D1" s="1" t="s">
        <v>288</v>
      </c>
      <c r="E1" s="6">
        <f>XLOOKUP(D1,'query_result_2024-11-01T03_34_5'!B:B,'query_result_2024-11-01T03_34_5'!N:N,"")</f>
      </c>
      <c r="F1" s="1" t="s">
        <v>1726</v>
      </c>
      <c r="G1" s="3">
        <v>45518.68090277778</v>
      </c>
    </row>
    <row x14ac:dyDescent="0.25" r="2" customHeight="1" ht="18.75">
      <c r="A2" s="1" t="s">
        <v>1219</v>
      </c>
      <c r="B2" s="10">
        <v>276.099998474121</v>
      </c>
      <c r="C2" s="15">
        <f>((B2-E2)/E2)/100</f>
      </c>
      <c r="D2" s="1" t="s">
        <v>119</v>
      </c>
      <c r="E2" s="4">
        <f>XLOOKUP(D2,'query_result_2024-11-01T03_34_5'!B:B,'query_result_2024-11-01T03_34_5'!N:N,"")</f>
      </c>
      <c r="F2" s="1" t="s">
        <v>2084</v>
      </c>
      <c r="G2" s="3">
        <v>45492.25740740741</v>
      </c>
    </row>
    <row x14ac:dyDescent="0.25" r="3" customHeight="1" ht="18.75">
      <c r="A3" s="1" t="s">
        <v>358</v>
      </c>
      <c r="B3" s="10">
        <v>184352.329797267</v>
      </c>
      <c r="C3" s="15">
        <f>((B3-E3)/E3)/100</f>
      </c>
      <c r="D3" s="1" t="s">
        <v>66</v>
      </c>
      <c r="E3" s="6">
        <f>XLOOKUP(D3,'query_result_2024-11-01T03_34_5'!B:B,'query_result_2024-11-01T03_34_5'!N:N,"")</f>
      </c>
      <c r="F3" s="1" t="s">
        <v>2086</v>
      </c>
      <c r="G3" s="11"/>
    </row>
    <row x14ac:dyDescent="0.25" r="4" customHeight="1" ht="18.75">
      <c r="A4" s="1" t="s">
        <v>1075</v>
      </c>
      <c r="B4" s="10">
        <v>2969.17999267578</v>
      </c>
      <c r="C4" s="15">
        <f>((B4-E4)/E4)/100</f>
      </c>
      <c r="D4" s="1" t="s">
        <v>119</v>
      </c>
      <c r="E4" s="4">
        <f>XLOOKUP(D4,'query_result_2024-11-01T03_34_5'!B:B,'query_result_2024-11-01T03_34_5'!N:N,"")</f>
      </c>
      <c r="F4" s="1" t="s">
        <v>2087</v>
      </c>
      <c r="G4" s="3">
        <v>45477.882210648146</v>
      </c>
    </row>
    <row x14ac:dyDescent="0.25" r="5" customHeight="1" ht="18.75">
      <c r="A5" s="1" t="s">
        <v>884</v>
      </c>
      <c r="B5" s="10">
        <v>654.799987792968</v>
      </c>
      <c r="C5" s="15">
        <f>((B5-E5)/E5)/100</f>
      </c>
      <c r="D5" s="1" t="s">
        <v>119</v>
      </c>
      <c r="E5" s="4">
        <f>XLOOKUP(D5,'query_result_2024-11-01T03_34_5'!B:B,'query_result_2024-11-01T03_34_5'!N:N,"")</f>
      </c>
      <c r="F5" s="1" t="s">
        <v>2088</v>
      </c>
      <c r="G5" s="3">
        <v>45421.67390046296</v>
      </c>
    </row>
    <row x14ac:dyDescent="0.25" r="6" customHeight="1" ht="18.75">
      <c r="A6" s="1" t="s">
        <v>439</v>
      </c>
      <c r="B6" s="10">
        <v>2347.43000793457</v>
      </c>
      <c r="C6" s="15">
        <f>((B6-E6)/E6)/100</f>
      </c>
      <c r="D6" s="1" t="s">
        <v>144</v>
      </c>
      <c r="E6" s="4">
        <f>XLOOKUP(D6,'query_result_2024-11-01T03_34_5'!B:B,'query_result_2024-11-01T03_34_5'!N:N,"")</f>
      </c>
      <c r="F6" s="1" t="s">
        <v>2089</v>
      </c>
      <c r="G6" s="11"/>
    </row>
    <row x14ac:dyDescent="0.25" r="7" customHeight="1" ht="18.75">
      <c r="A7" s="1" t="s">
        <v>500</v>
      </c>
      <c r="B7" s="10">
        <v>21455.5900421142</v>
      </c>
      <c r="C7" s="15">
        <f>((B7-E7)/E7)/100</f>
      </c>
      <c r="D7" s="1" t="s">
        <v>41</v>
      </c>
      <c r="E7" s="4">
        <f>XLOOKUP(D7,'query_result_2024-11-01T03_34_5'!B:B,'query_result_2024-11-01T03_34_5'!N:N,"")</f>
      </c>
      <c r="F7" s="1" t="s">
        <v>2090</v>
      </c>
      <c r="G7" s="3">
        <v>45473.7971875</v>
      </c>
    </row>
    <row x14ac:dyDescent="0.25" r="8" customHeight="1" ht="18.75">
      <c r="A8" s="1" t="s">
        <v>430</v>
      </c>
      <c r="B8" s="10">
        <v>12589.3399772644</v>
      </c>
      <c r="C8" s="15">
        <f>((B8-E8)/E8)/100</f>
      </c>
      <c r="D8" s="1" t="s">
        <v>184</v>
      </c>
      <c r="E8" s="4">
        <f>XLOOKUP(D8,'query_result_2024-11-01T03_34_5'!B:B,'query_result_2024-11-01T03_34_5'!N:N,"")</f>
      </c>
      <c r="F8" s="1" t="s">
        <v>2413</v>
      </c>
      <c r="G8" s="11"/>
    </row>
    <row x14ac:dyDescent="0.25" r="9" customHeight="1" ht="18.75">
      <c r="A9" s="1" t="s">
        <v>1274</v>
      </c>
      <c r="B9" s="10">
        <v>1786.15999984741</v>
      </c>
      <c r="C9" s="15">
        <f>((B9-E9)/E9)/100</f>
      </c>
      <c r="D9" s="1" t="s">
        <v>75</v>
      </c>
      <c r="E9" s="4">
        <f>XLOOKUP(D9,'query_result_2024-11-01T03_34_5'!B:B,'query_result_2024-11-01T03_34_5'!N:N,"")</f>
      </c>
      <c r="F9" s="1" t="s">
        <v>1728</v>
      </c>
      <c r="G9" s="11"/>
    </row>
    <row x14ac:dyDescent="0.25" r="10" customHeight="1" ht="18.75">
      <c r="A10" s="1" t="s">
        <v>1294</v>
      </c>
      <c r="B10" s="10">
        <v>4094.75998687744</v>
      </c>
      <c r="C10" s="15">
        <f>((B10-E10)/E10)/100</f>
      </c>
      <c r="D10" s="1" t="s">
        <v>223</v>
      </c>
      <c r="E10" s="4">
        <f>XLOOKUP(D10,'query_result_2024-11-01T03_34_5'!B:B,'query_result_2024-11-01T03_34_5'!N:N,"")</f>
      </c>
      <c r="F10" s="1" t="s">
        <v>1729</v>
      </c>
      <c r="G10" s="11"/>
    </row>
    <row x14ac:dyDescent="0.25" r="11" customHeight="1" ht="18.75">
      <c r="A11" s="1" t="s">
        <v>1153</v>
      </c>
      <c r="B11" s="10">
        <v>2898.67006683349</v>
      </c>
      <c r="C11" s="15">
        <f>((B11-E11)/E11)/100</f>
      </c>
      <c r="D11" s="1" t="s">
        <v>119</v>
      </c>
      <c r="E11" s="4">
        <f>XLOOKUP(D11,'query_result_2024-11-01T03_34_5'!B:B,'query_result_2024-11-01T03_34_5'!N:N,"")</f>
      </c>
      <c r="F11" s="1" t="s">
        <v>2091</v>
      </c>
      <c r="G11" s="11"/>
    </row>
    <row x14ac:dyDescent="0.25" r="12" customHeight="1" ht="18.75">
      <c r="A12" s="1" t="s">
        <v>1381</v>
      </c>
      <c r="B12" s="10">
        <v>1697</v>
      </c>
      <c r="C12" s="15">
        <f>((B12-E12)/E12)/100</f>
      </c>
      <c r="D12" s="1" t="s">
        <v>114</v>
      </c>
      <c r="E12" s="4">
        <f>XLOOKUP(D12,'query_result_2024-11-01T03_34_5'!B:B,'query_result_2024-11-01T03_34_5'!N:N,"")</f>
      </c>
      <c r="F12" s="1" t="s">
        <v>2092</v>
      </c>
      <c r="G12" s="11"/>
    </row>
    <row x14ac:dyDescent="0.25" r="13" customHeight="1" ht="18.75">
      <c r="A13" s="1" t="s">
        <v>1141</v>
      </c>
      <c r="B13" s="10">
        <v>2224.00999450683</v>
      </c>
      <c r="C13" s="15">
        <f>((B13-E13)/E13)/100</f>
      </c>
      <c r="D13" s="1" t="s">
        <v>119</v>
      </c>
      <c r="E13" s="4">
        <f>XLOOKUP(D13,'query_result_2024-11-01T03_34_5'!B:B,'query_result_2024-11-01T03_34_5'!N:N,"")</f>
      </c>
      <c r="F13" s="1" t="s">
        <v>2093</v>
      </c>
      <c r="G13" s="3">
        <v>45473.7971875</v>
      </c>
    </row>
    <row x14ac:dyDescent="0.25" r="14" customHeight="1" ht="18.75">
      <c r="A14" s="1" t="s">
        <v>1206</v>
      </c>
      <c r="B14" s="10">
        <v>175.800001144409</v>
      </c>
      <c r="C14" s="15">
        <f>((B14-E14)/E14)/100</f>
      </c>
      <c r="D14" s="1" t="s">
        <v>119</v>
      </c>
      <c r="E14" s="4">
        <f>XLOOKUP(D14,'query_result_2024-11-01T03_34_5'!B:B,'query_result_2024-11-01T03_34_5'!N:N,"")</f>
      </c>
      <c r="F14" s="1" t="s">
        <v>1990</v>
      </c>
      <c r="G14" s="11"/>
    </row>
    <row x14ac:dyDescent="0.25" r="15" customHeight="1" ht="18.75">
      <c r="A15" s="1" t="s">
        <v>1113</v>
      </c>
      <c r="B15" s="10">
        <v>1603</v>
      </c>
      <c r="C15" s="15">
        <f>((B15-E15)/E15)/100</f>
      </c>
      <c r="D15" s="1" t="s">
        <v>223</v>
      </c>
      <c r="E15" s="4">
        <f>XLOOKUP(D15,'query_result_2024-11-01T03_34_5'!B:B,'query_result_2024-11-01T03_34_5'!N:N,"")</f>
      </c>
      <c r="F15" s="1" t="s">
        <v>1730</v>
      </c>
      <c r="G15" s="11"/>
    </row>
    <row x14ac:dyDescent="0.25" r="16" customHeight="1" ht="18.75">
      <c r="A16" s="1" t="s">
        <v>526</v>
      </c>
      <c r="B16" s="10">
        <v>66833.8703323602</v>
      </c>
      <c r="C16" s="15">
        <f>((B16-E16)/E16)/100</f>
      </c>
      <c r="D16" s="1" t="s">
        <v>75</v>
      </c>
      <c r="E16" s="4">
        <f>XLOOKUP(D16,'query_result_2024-11-01T03_34_5'!B:B,'query_result_2024-11-01T03_34_5'!N:N,"")</f>
      </c>
      <c r="F16" s="1" t="s">
        <v>1731</v>
      </c>
      <c r="G16" s="11"/>
    </row>
    <row x14ac:dyDescent="0.25" r="17" customHeight="1" ht="18.75">
      <c r="A17" s="1" t="s">
        <v>1361</v>
      </c>
      <c r="B17" s="10">
        <v>1507.95999908447</v>
      </c>
      <c r="C17" s="15">
        <f>((B17-E17)/E17)/100</f>
      </c>
      <c r="D17" s="1" t="s">
        <v>223</v>
      </c>
      <c r="E17" s="4">
        <f>XLOOKUP(D17,'query_result_2024-11-01T03_34_5'!B:B,'query_result_2024-11-01T03_34_5'!N:N,"")</f>
      </c>
      <c r="F17" s="1" t="s">
        <v>1732</v>
      </c>
      <c r="G17" s="11"/>
    </row>
    <row x14ac:dyDescent="0.25" r="18" customHeight="1" ht="18.75">
      <c r="A18" s="1" t="s">
        <v>1700</v>
      </c>
      <c r="B18" s="10">
        <v>66.8300018310546</v>
      </c>
      <c r="C18" s="15">
        <f>((B18-E18)/E18)/100</f>
      </c>
      <c r="D18" s="1" t="s">
        <v>119</v>
      </c>
      <c r="E18" s="4">
        <f>XLOOKUP(D18,'query_result_2024-11-01T03_34_5'!B:B,'query_result_2024-11-01T03_34_5'!N:N,"")</f>
      </c>
      <c r="F18" s="1" t="s">
        <v>2094</v>
      </c>
      <c r="G18" s="3">
        <v>45341.62924768519</v>
      </c>
    </row>
    <row x14ac:dyDescent="0.25" r="19" customHeight="1" ht="18.75">
      <c r="A19" s="1" t="s">
        <v>778</v>
      </c>
      <c r="B19" s="10">
        <v>1336.68998718261</v>
      </c>
      <c r="C19" s="15">
        <f>((B19-E19)/E19)/100</f>
      </c>
      <c r="D19" s="1" t="s">
        <v>193</v>
      </c>
      <c r="E19" s="4">
        <f>XLOOKUP(D19,'query_result_2024-11-01T03_34_5'!B:B,'query_result_2024-11-01T03_34_5'!N:N,"")</f>
      </c>
      <c r="F19" s="1" t="s">
        <v>1733</v>
      </c>
      <c r="G19" s="11"/>
    </row>
    <row x14ac:dyDescent="0.25" r="20" customHeight="1" ht="18.75">
      <c r="A20" s="1" t="s">
        <v>1275</v>
      </c>
      <c r="B20" s="10">
        <v>865.899986267089</v>
      </c>
      <c r="C20" s="15">
        <f>((B20-E20)/E20)/100</f>
      </c>
      <c r="D20" s="1" t="s">
        <v>119</v>
      </c>
      <c r="E20" s="4">
        <f>XLOOKUP(D20,'query_result_2024-11-01T03_34_5'!B:B,'query_result_2024-11-01T03_34_5'!N:N,"")</f>
      </c>
      <c r="F20" s="1" t="s">
        <v>2095</v>
      </c>
      <c r="G20" s="3">
        <v>45589.257743055554</v>
      </c>
    </row>
    <row x14ac:dyDescent="0.25" r="21" customHeight="1" ht="18.75">
      <c r="A21" s="1" t="s">
        <v>1207</v>
      </c>
      <c r="B21" s="10">
        <v>26212.9299316406</v>
      </c>
      <c r="C21" s="15">
        <f>((B21-E21)/E21)/100</f>
      </c>
      <c r="D21" s="1" t="s">
        <v>119</v>
      </c>
      <c r="E21" s="4">
        <f>XLOOKUP(D21,'query_result_2024-11-01T03_34_5'!B:B,'query_result_2024-11-01T03_34_5'!N:N,"")</f>
      </c>
      <c r="F21" s="1" t="s">
        <v>1734</v>
      </c>
      <c r="G21" s="11"/>
    </row>
    <row x14ac:dyDescent="0.25" r="22" customHeight="1" ht="18.75">
      <c r="A22" s="1" t="s">
        <v>1060</v>
      </c>
      <c r="B22" s="10">
        <v>5780.86009216308</v>
      </c>
      <c r="C22" s="15">
        <f>((B22-E22)/E22)/100</f>
      </c>
      <c r="D22" s="1" t="s">
        <v>223</v>
      </c>
      <c r="E22" s="4">
        <f>XLOOKUP(D22,'query_result_2024-11-01T03_34_5'!B:B,'query_result_2024-11-01T03_34_5'!N:N,"")</f>
      </c>
      <c r="F22" s="1" t="s">
        <v>1735</v>
      </c>
      <c r="G22" s="11"/>
    </row>
    <row x14ac:dyDescent="0.25" r="23" customHeight="1" ht="18.75">
      <c r="A23" s="1" t="s">
        <v>1667</v>
      </c>
      <c r="B23" s="10">
        <v>168.149993896484</v>
      </c>
      <c r="C23" s="15">
        <f>((B23-E23)/E23)/100</f>
      </c>
      <c r="D23" s="1" t="s">
        <v>223</v>
      </c>
      <c r="E23" s="4">
        <f>XLOOKUP(D23,'query_result_2024-11-01T03_34_5'!B:B,'query_result_2024-11-01T03_34_5'!N:N,"")</f>
      </c>
      <c r="F23" s="1" t="s">
        <v>1736</v>
      </c>
      <c r="G23" s="11"/>
    </row>
    <row x14ac:dyDescent="0.25" r="24" customHeight="1" ht="18.75">
      <c r="A24" s="1" t="s">
        <v>1647</v>
      </c>
      <c r="B24" s="10">
        <v>336.550003051757</v>
      </c>
      <c r="C24" s="16">
        <f>((B24-E24)/E24)/100</f>
      </c>
      <c r="D24" s="1" t="s">
        <v>201</v>
      </c>
      <c r="E24" s="4">
        <f>XLOOKUP(D24,'query_result_2024-11-01T03_34_5'!B:B,'query_result_2024-11-01T03_34_5'!N:N,"")</f>
      </c>
      <c r="F24" s="1" t="s">
        <v>2414</v>
      </c>
      <c r="G24" s="11"/>
    </row>
    <row x14ac:dyDescent="0.25" r="25" customHeight="1" ht="18.75">
      <c r="A25" s="1" t="s">
        <v>1485</v>
      </c>
      <c r="B25" s="10">
        <v>8096.84999084472</v>
      </c>
      <c r="C25" s="15">
        <f>((B25-E25)/E25)/100</f>
      </c>
      <c r="D25" s="1" t="s">
        <v>119</v>
      </c>
      <c r="E25" s="4">
        <f>XLOOKUP(D25,'query_result_2024-11-01T03_34_5'!B:B,'query_result_2024-11-01T03_34_5'!N:N,"")</f>
      </c>
      <c r="F25" s="1" t="s">
        <v>1737</v>
      </c>
      <c r="G25" s="11"/>
    </row>
    <row x14ac:dyDescent="0.25" r="26" customHeight="1" ht="18.75">
      <c r="A26" s="1" t="s">
        <v>1547</v>
      </c>
      <c r="B26" s="10">
        <v>2128</v>
      </c>
      <c r="C26" s="15">
        <f>((B26-E26)/E26)/100</f>
      </c>
      <c r="D26" s="1" t="s">
        <v>119</v>
      </c>
      <c r="E26" s="4">
        <f>XLOOKUP(D26,'query_result_2024-11-01T03_34_5'!B:B,'query_result_2024-11-01T03_34_5'!N:N,"")</f>
      </c>
      <c r="F26" s="1" t="s">
        <v>1951</v>
      </c>
      <c r="G26" s="3">
        <v>45503.32372685185</v>
      </c>
    </row>
    <row x14ac:dyDescent="0.25" r="27" customHeight="1" ht="18.75">
      <c r="A27" s="1" t="s">
        <v>661</v>
      </c>
      <c r="B27" s="10">
        <v>7338.8700466156</v>
      </c>
      <c r="C27" s="15">
        <f>((B27-E27)/E27)/100</f>
      </c>
      <c r="D27" s="1" t="s">
        <v>288</v>
      </c>
      <c r="E27" s="6">
        <f>XLOOKUP(D27,'query_result_2024-11-01T03_34_5'!B:B,'query_result_2024-11-01T03_34_5'!N:N,"")</f>
      </c>
      <c r="F27" s="1" t="s">
        <v>2096</v>
      </c>
      <c r="G27" s="3">
        <v>45469.59203703704</v>
      </c>
    </row>
    <row x14ac:dyDescent="0.25" r="28" customHeight="1" ht="18.75">
      <c r="A28" s="1" t="s">
        <v>1335</v>
      </c>
      <c r="B28" s="10">
        <v>211.100006103515</v>
      </c>
      <c r="C28" s="15">
        <f>((B28-E28)/E28)/100</f>
      </c>
      <c r="D28" s="1" t="s">
        <v>223</v>
      </c>
      <c r="E28" s="4">
        <f>XLOOKUP(D28,'query_result_2024-11-01T03_34_5'!B:B,'query_result_2024-11-01T03_34_5'!N:N,"")</f>
      </c>
      <c r="F28" s="1" t="s">
        <v>2097</v>
      </c>
      <c r="G28" s="3">
        <v>45434.8337962963</v>
      </c>
    </row>
    <row x14ac:dyDescent="0.25" r="29" customHeight="1" ht="18.75">
      <c r="A29" s="1" t="s">
        <v>1057</v>
      </c>
      <c r="B29" s="10">
        <v>428.150001525878</v>
      </c>
      <c r="C29" s="15">
        <f>((B29-E29)/E29)/100</f>
      </c>
      <c r="D29" s="1" t="s">
        <v>288</v>
      </c>
      <c r="E29" s="6">
        <f>XLOOKUP(D29,'query_result_2024-11-01T03_34_5'!B:B,'query_result_2024-11-01T03_34_5'!N:N,"")</f>
      </c>
      <c r="F29" s="1" t="s">
        <v>1738</v>
      </c>
      <c r="G29" s="11"/>
    </row>
    <row x14ac:dyDescent="0.25" r="30" customHeight="1" ht="18.75">
      <c r="A30" s="1" t="s">
        <v>1157</v>
      </c>
      <c r="B30" s="10">
        <v>114.430000305175</v>
      </c>
      <c r="C30" s="15">
        <f>((B30-E30)/E30)/100</f>
      </c>
      <c r="D30" s="1" t="s">
        <v>119</v>
      </c>
      <c r="E30" s="4">
        <f>XLOOKUP(D30,'query_result_2024-11-01T03_34_5'!B:B,'query_result_2024-11-01T03_34_5'!N:N,"")</f>
      </c>
      <c r="F30" s="1" t="s">
        <v>2098</v>
      </c>
      <c r="G30" s="3">
        <v>45490.764560185184</v>
      </c>
    </row>
    <row x14ac:dyDescent="0.25" r="31" customHeight="1" ht="18.75">
      <c r="A31" s="1" t="s">
        <v>1352</v>
      </c>
      <c r="B31" s="10">
        <v>99.9000015258789</v>
      </c>
      <c r="C31" s="15">
        <f>((B31-E31)/E31)/100</f>
      </c>
      <c r="D31" s="1" t="s">
        <v>75</v>
      </c>
      <c r="E31" s="4">
        <f>XLOOKUP(D31,'query_result_2024-11-01T03_34_5'!B:B,'query_result_2024-11-01T03_34_5'!N:N,"")</f>
      </c>
      <c r="F31" s="1" t="s">
        <v>2099</v>
      </c>
      <c r="G31" s="3">
        <v>45483.72236111111</v>
      </c>
    </row>
    <row x14ac:dyDescent="0.25" r="32" customHeight="1" ht="18.75">
      <c r="A32" s="1" t="s">
        <v>832</v>
      </c>
      <c r="B32" s="10">
        <v>3883.99005889892</v>
      </c>
      <c r="C32" s="15">
        <f>((B32-E32)/E32)/100</f>
      </c>
      <c r="D32" s="1" t="s">
        <v>218</v>
      </c>
      <c r="E32" s="4">
        <f>XLOOKUP(D32,'query_result_2024-11-01T03_34_5'!B:B,'query_result_2024-11-01T03_34_5'!N:N,"")</f>
      </c>
      <c r="F32" s="1" t="s">
        <v>1991</v>
      </c>
      <c r="G32" s="11"/>
    </row>
    <row x14ac:dyDescent="0.25" r="33" customHeight="1" ht="18.75">
      <c r="A33" s="1" t="s">
        <v>612</v>
      </c>
      <c r="B33" s="10">
        <v>11755.6998901367</v>
      </c>
      <c r="C33" s="15">
        <f>((B33-E33)/E33)/100</f>
      </c>
      <c r="D33" s="1" t="s">
        <v>44</v>
      </c>
      <c r="E33" s="4">
        <f>XLOOKUP(D33,'query_result_2024-11-01T03_34_5'!B:B,'query_result_2024-11-01T03_34_5'!N:N,"")</f>
      </c>
      <c r="F33" s="1" t="s">
        <v>2100</v>
      </c>
      <c r="G33" s="3">
        <v>45473.7971875</v>
      </c>
    </row>
    <row x14ac:dyDescent="0.25" r="34" customHeight="1" ht="18.75">
      <c r="A34" s="1" t="s">
        <v>851</v>
      </c>
      <c r="B34" s="10">
        <v>20</v>
      </c>
      <c r="C34" s="15">
        <f>((B34-E34)/E34)/100</f>
      </c>
      <c r="D34" s="1" t="s">
        <v>119</v>
      </c>
      <c r="E34" s="4">
        <f>XLOOKUP(D34,'query_result_2024-11-01T03_34_5'!B:B,'query_result_2024-11-01T03_34_5'!N:N,"")</f>
      </c>
      <c r="F34" s="1" t="s">
        <v>1739</v>
      </c>
      <c r="G34" s="11"/>
    </row>
    <row x14ac:dyDescent="0.25" r="35" customHeight="1" ht="18.75">
      <c r="A35" s="1" t="s">
        <v>1111</v>
      </c>
      <c r="B35" s="10">
        <v>239</v>
      </c>
      <c r="C35" s="16">
        <f>((B35-E35)/E35)/100</f>
      </c>
      <c r="D35" s="1" t="s">
        <v>201</v>
      </c>
      <c r="E35" s="4">
        <f>XLOOKUP(D35,'query_result_2024-11-01T03_34_5'!B:B,'query_result_2024-11-01T03_34_5'!N:N,"")</f>
      </c>
      <c r="F35" s="1" t="s">
        <v>2415</v>
      </c>
      <c r="G35" s="11"/>
    </row>
    <row x14ac:dyDescent="0.25" r="36" customHeight="1" ht="18.75">
      <c r="A36" s="1" t="s">
        <v>1348</v>
      </c>
      <c r="B36" s="10">
        <v>320</v>
      </c>
      <c r="C36" s="15">
        <f>((B36-E36)/E36)/100</f>
      </c>
      <c r="D36" s="1" t="s">
        <v>223</v>
      </c>
      <c r="E36" s="4">
        <f>XLOOKUP(D36,'query_result_2024-11-01T03_34_5'!B:B,'query_result_2024-11-01T03_34_5'!N:N,"")</f>
      </c>
      <c r="F36" s="1" t="s">
        <v>1992</v>
      </c>
      <c r="G36" s="11"/>
    </row>
    <row x14ac:dyDescent="0.25" r="37" customHeight="1" ht="18.75">
      <c r="A37" s="1" t="s">
        <v>682</v>
      </c>
      <c r="B37" s="10">
        <v>7415.9999923706</v>
      </c>
      <c r="C37" s="15">
        <f>((B37-E37)/E37)/100</f>
      </c>
      <c r="D37" s="1" t="s">
        <v>44</v>
      </c>
      <c r="E37" s="4">
        <f>XLOOKUP(D37,'query_result_2024-11-01T03_34_5'!B:B,'query_result_2024-11-01T03_34_5'!N:N,"")</f>
      </c>
      <c r="F37" s="1" t="s">
        <v>1740</v>
      </c>
      <c r="G37" s="11"/>
    </row>
    <row x14ac:dyDescent="0.25" r="38" customHeight="1" ht="18.75">
      <c r="A38" s="1" t="s">
        <v>1119</v>
      </c>
      <c r="B38" s="10">
        <v>7995.68001174926</v>
      </c>
      <c r="C38" s="15">
        <f>((B38-E38)/E38)/100</f>
      </c>
      <c r="D38" s="1" t="s">
        <v>223</v>
      </c>
      <c r="E38" s="4">
        <f>XLOOKUP(D38,'query_result_2024-11-01T03_34_5'!B:B,'query_result_2024-11-01T03_34_5'!N:N,"")</f>
      </c>
      <c r="F38" s="1" t="s">
        <v>2416</v>
      </c>
      <c r="G38" s="11"/>
    </row>
    <row x14ac:dyDescent="0.25" r="39" customHeight="1" ht="18.75">
      <c r="A39" s="1" t="s">
        <v>920</v>
      </c>
      <c r="B39" s="10">
        <v>1779.44000816345</v>
      </c>
      <c r="C39" s="15">
        <f>((B39-E39)/E39)/100</f>
      </c>
      <c r="D39" s="1" t="s">
        <v>119</v>
      </c>
      <c r="E39" s="4">
        <f>XLOOKUP(D39,'query_result_2024-11-01T03_34_5'!B:B,'query_result_2024-11-01T03_34_5'!N:N,"")</f>
      </c>
      <c r="F39" s="1" t="s">
        <v>2101</v>
      </c>
      <c r="G39" s="11"/>
    </row>
    <row x14ac:dyDescent="0.25" r="40" customHeight="1" ht="18.75">
      <c r="A40" s="1" t="s">
        <v>975</v>
      </c>
      <c r="B40" s="10">
        <v>10989.280014038</v>
      </c>
      <c r="C40" s="15">
        <f>((B40-E40)/E40)/100</f>
      </c>
      <c r="D40" s="1" t="s">
        <v>20</v>
      </c>
      <c r="E40" s="4">
        <f>XLOOKUP(D40,'query_result_2024-11-01T03_34_5'!B:B,'query_result_2024-11-01T03_34_5'!N:N,"")</f>
      </c>
      <c r="F40" s="1" t="s">
        <v>1741</v>
      </c>
      <c r="G40" s="11"/>
    </row>
    <row x14ac:dyDescent="0.25" r="41" customHeight="1" ht="18.75">
      <c r="A41" s="1" t="s">
        <v>422</v>
      </c>
      <c r="B41" s="10">
        <v>56592.0997924804</v>
      </c>
      <c r="C41" s="15">
        <f>((B41-E41)/E41)/100</f>
      </c>
      <c r="D41" s="1" t="s">
        <v>108</v>
      </c>
      <c r="E41" s="4">
        <f>XLOOKUP(D41,'query_result_2024-11-01T03_34_5'!B:B,'query_result_2024-11-01T03_34_5'!N:N,"")</f>
      </c>
      <c r="F41" s="1" t="s">
        <v>1742</v>
      </c>
      <c r="G41" s="11"/>
    </row>
    <row x14ac:dyDescent="0.25" r="42" customHeight="1" ht="18.75">
      <c r="A42" s="1" t="s">
        <v>1224</v>
      </c>
      <c r="B42" s="10">
        <v>3537.45001220703</v>
      </c>
      <c r="C42" s="15">
        <f>((B42-E42)/E42)/100</f>
      </c>
      <c r="D42" s="1" t="s">
        <v>119</v>
      </c>
      <c r="E42" s="4">
        <f>XLOOKUP(D42,'query_result_2024-11-01T03_34_5'!B:B,'query_result_2024-11-01T03_34_5'!N:N,"")</f>
      </c>
      <c r="F42" s="1" t="s">
        <v>1743</v>
      </c>
      <c r="G42" s="11"/>
    </row>
    <row x14ac:dyDescent="0.25" r="43" customHeight="1" ht="18.75">
      <c r="A43" s="1" t="s">
        <v>1099</v>
      </c>
      <c r="B43" s="10">
        <v>14502.4900512695</v>
      </c>
      <c r="C43" s="15">
        <f>((B43-E43)/E43)/100</f>
      </c>
      <c r="D43" s="1" t="s">
        <v>119</v>
      </c>
      <c r="E43" s="4">
        <f>XLOOKUP(D43,'query_result_2024-11-01T03_34_5'!B:B,'query_result_2024-11-01T03_34_5'!N:N,"")</f>
      </c>
      <c r="F43" s="1" t="s">
        <v>1744</v>
      </c>
      <c r="G43" s="3">
        <v>45562.24015046296</v>
      </c>
    </row>
    <row x14ac:dyDescent="0.25" r="44" customHeight="1" ht="18.75">
      <c r="A44" s="1" t="s">
        <v>496</v>
      </c>
      <c r="B44" s="10">
        <v>113592.030071258</v>
      </c>
      <c r="C44" s="15">
        <f>((B44-E44)/E44)/100</f>
      </c>
      <c r="D44" s="1" t="s">
        <v>273</v>
      </c>
      <c r="E44" s="4">
        <f>XLOOKUP(D44,'query_result_2024-11-01T03_34_5'!B:B,'query_result_2024-11-01T03_34_5'!N:N,"")</f>
      </c>
      <c r="F44" s="1" t="s">
        <v>1745</v>
      </c>
      <c r="G44" s="11"/>
    </row>
    <row x14ac:dyDescent="0.25" r="45" customHeight="1" ht="18.75">
      <c r="A45" s="1" t="s">
        <v>1490</v>
      </c>
      <c r="B45" s="10">
        <v>438.560005187988</v>
      </c>
      <c r="C45" s="15">
        <f>((B45-E45)/E45)/100</f>
      </c>
      <c r="D45" s="1" t="s">
        <v>223</v>
      </c>
      <c r="E45" s="4">
        <f>XLOOKUP(D45,'query_result_2024-11-01T03_34_5'!B:B,'query_result_2024-11-01T03_34_5'!N:N,"")</f>
      </c>
      <c r="F45" s="1" t="s">
        <v>1993</v>
      </c>
      <c r="G45" s="11"/>
    </row>
    <row x14ac:dyDescent="0.25" r="46" customHeight="1" ht="18.75">
      <c r="A46" s="1" t="s">
        <v>798</v>
      </c>
      <c r="B46" s="10">
        <v>542.920013427734</v>
      </c>
      <c r="C46" s="15">
        <f>((B46-E46)/E46)/100</f>
      </c>
      <c r="D46" s="1" t="s">
        <v>20</v>
      </c>
      <c r="E46" s="4">
        <f>XLOOKUP(D46,'query_result_2024-11-01T03_34_5'!B:B,'query_result_2024-11-01T03_34_5'!N:N,"")</f>
      </c>
      <c r="F46" s="1" t="s">
        <v>2102</v>
      </c>
      <c r="G46" s="3">
        <v>45473.7971875</v>
      </c>
    </row>
    <row x14ac:dyDescent="0.25" r="47" customHeight="1" ht="18.75">
      <c r="A47" s="1" t="s">
        <v>334</v>
      </c>
      <c r="B47" s="10">
        <v>239347.110413502</v>
      </c>
      <c r="C47" s="15">
        <f>((B47-E47)/E47)/100</f>
      </c>
      <c r="D47" s="1" t="s">
        <v>218</v>
      </c>
      <c r="E47" s="4">
        <f>XLOOKUP(D47,'query_result_2024-11-01T03_34_5'!B:B,'query_result_2024-11-01T03_34_5'!N:N,"")</f>
      </c>
      <c r="F47" s="1" t="s">
        <v>1746</v>
      </c>
      <c r="G47" s="11"/>
    </row>
    <row x14ac:dyDescent="0.25" r="48" customHeight="1" ht="18.75">
      <c r="A48" s="1" t="s">
        <v>628</v>
      </c>
      <c r="B48" s="10">
        <v>3563.12005615234</v>
      </c>
      <c r="C48" s="15">
        <f>((B48-E48)/E48)/100</f>
      </c>
      <c r="D48" s="1" t="s">
        <v>273</v>
      </c>
      <c r="E48" s="4">
        <f>XLOOKUP(D48,'query_result_2024-11-01T03_34_5'!B:B,'query_result_2024-11-01T03_34_5'!N:N,"")</f>
      </c>
      <c r="F48" s="1" t="s">
        <v>2103</v>
      </c>
      <c r="G48" s="11"/>
    </row>
    <row x14ac:dyDescent="0.25" r="49" customHeight="1" ht="18.75">
      <c r="A49" s="1" t="s">
        <v>1452</v>
      </c>
      <c r="B49" s="10">
        <v>813.049995422363</v>
      </c>
      <c r="C49" s="16">
        <f>((B49-E49)/E49)/100</f>
      </c>
      <c r="D49" s="1" t="s">
        <v>201</v>
      </c>
      <c r="E49" s="4">
        <f>XLOOKUP(D49,'query_result_2024-11-01T03_34_5'!B:B,'query_result_2024-11-01T03_34_5'!N:N,"")</f>
      </c>
      <c r="F49" s="1" t="s">
        <v>2417</v>
      </c>
      <c r="G49" s="11"/>
    </row>
    <row x14ac:dyDescent="0.25" r="50" customHeight="1" ht="18.75">
      <c r="A50" s="1" t="s">
        <v>1322</v>
      </c>
      <c r="B50" s="10">
        <v>1153</v>
      </c>
      <c r="C50" s="15">
        <f>((B50-E50)/E50)/100</f>
      </c>
      <c r="D50" s="1" t="s">
        <v>159</v>
      </c>
      <c r="E50" s="4">
        <f>XLOOKUP(D50,'query_result_2024-11-01T03_34_5'!B:B,'query_result_2024-11-01T03_34_5'!N:N,"")</f>
      </c>
      <c r="F50" s="1" t="s">
        <v>1747</v>
      </c>
      <c r="G50" s="11"/>
    </row>
    <row x14ac:dyDescent="0.25" r="51" customHeight="1" ht="18.75">
      <c r="A51" s="1" t="s">
        <v>352</v>
      </c>
      <c r="B51" s="10">
        <v>4345.79000854492</v>
      </c>
      <c r="C51" s="15">
        <f>((B51-E51)/E51)/100</f>
      </c>
      <c r="D51" s="1" t="s">
        <v>175</v>
      </c>
      <c r="E51" s="4">
        <f>XLOOKUP(D51,'query_result_2024-11-01T03_34_5'!B:B,'query_result_2024-11-01T03_34_5'!N:N,"")</f>
      </c>
      <c r="F51" s="1" t="s">
        <v>2418</v>
      </c>
      <c r="G51" s="11"/>
    </row>
    <row x14ac:dyDescent="0.25" r="52" customHeight="1" ht="18.75">
      <c r="A52" s="1" t="s">
        <v>1189</v>
      </c>
      <c r="B52" s="10">
        <v>1685.26000976562</v>
      </c>
      <c r="C52" s="15">
        <f>((B52-E52)/E52)/100</f>
      </c>
      <c r="D52" s="1" t="s">
        <v>119</v>
      </c>
      <c r="E52" s="4">
        <f>XLOOKUP(D52,'query_result_2024-11-01T03_34_5'!B:B,'query_result_2024-11-01T03_34_5'!N:N,"")</f>
      </c>
      <c r="F52" s="1" t="s">
        <v>2419</v>
      </c>
      <c r="G52" s="11"/>
    </row>
    <row x14ac:dyDescent="0.25" r="53" customHeight="1" ht="18.75">
      <c r="A53" s="1" t="s">
        <v>1048</v>
      </c>
      <c r="B53" s="10">
        <v>3542.10000610351</v>
      </c>
      <c r="C53" s="15">
        <f>((B53-E53)/E53)/100</f>
      </c>
      <c r="D53" s="1" t="s">
        <v>114</v>
      </c>
      <c r="E53" s="4">
        <f>XLOOKUP(D53,'query_result_2024-11-01T03_34_5'!B:B,'query_result_2024-11-01T03_34_5'!N:N,"")</f>
      </c>
      <c r="F53" s="1" t="s">
        <v>2104</v>
      </c>
      <c r="G53" s="3">
        <v>45372.56136574074</v>
      </c>
    </row>
    <row x14ac:dyDescent="0.25" r="54" customHeight="1" ht="18.75">
      <c r="A54" s="1" t="s">
        <v>978</v>
      </c>
      <c r="B54" s="10">
        <v>843.549987792968</v>
      </c>
      <c r="C54" s="15">
        <f>((B54-E54)/E54)/100</f>
      </c>
      <c r="D54" s="1" t="s">
        <v>119</v>
      </c>
      <c r="E54" s="4">
        <f>XLOOKUP(D54,'query_result_2024-11-01T03_34_5'!B:B,'query_result_2024-11-01T03_34_5'!N:N,"")</f>
      </c>
      <c r="F54" s="1" t="s">
        <v>2105</v>
      </c>
      <c r="G54" s="3">
        <v>45495.096354166664</v>
      </c>
    </row>
    <row x14ac:dyDescent="0.25" r="55" customHeight="1" ht="18.75">
      <c r="A55" s="1" t="s">
        <v>1608</v>
      </c>
      <c r="B55" s="10">
        <v>2270.48001098632</v>
      </c>
      <c r="C55" s="15">
        <f>((B55-E55)/E55)/100</f>
      </c>
      <c r="D55" s="1" t="s">
        <v>20</v>
      </c>
      <c r="E55" s="4">
        <f>XLOOKUP(D55,'query_result_2024-11-01T03_34_5'!B:B,'query_result_2024-11-01T03_34_5'!N:N,"")</f>
      </c>
      <c r="F55" s="1" t="s">
        <v>2106</v>
      </c>
      <c r="G55" s="3">
        <v>45508.64105324074</v>
      </c>
    </row>
    <row x14ac:dyDescent="0.25" r="56" customHeight="1" ht="18.75">
      <c r="A56" s="1" t="s">
        <v>508</v>
      </c>
      <c r="B56" s="10">
        <v>308</v>
      </c>
      <c r="C56" s="15">
        <f>((B56-E56)/E56)/100</f>
      </c>
      <c r="D56" s="1" t="s">
        <v>41</v>
      </c>
      <c r="E56" s="4">
        <f>XLOOKUP(D56,'query_result_2024-11-01T03_34_5'!B:B,'query_result_2024-11-01T03_34_5'!N:N,"")</f>
      </c>
      <c r="F56" s="1" t="s">
        <v>2107</v>
      </c>
      <c r="G56" s="3">
        <v>45443.65497685185</v>
      </c>
    </row>
    <row x14ac:dyDescent="0.25" r="57" customHeight="1" ht="18.75">
      <c r="A57" s="1" t="s">
        <v>808</v>
      </c>
      <c r="B57" s="10">
        <v>5372.99001121521</v>
      </c>
      <c r="C57" s="15">
        <f>((B57-E57)/E57)/100</f>
      </c>
      <c r="D57" s="1" t="s">
        <v>20</v>
      </c>
      <c r="E57" s="4">
        <f>XLOOKUP(D57,'query_result_2024-11-01T03_34_5'!B:B,'query_result_2024-11-01T03_34_5'!N:N,"")</f>
      </c>
      <c r="F57" s="1" t="s">
        <v>2108</v>
      </c>
      <c r="G57" s="11"/>
    </row>
    <row x14ac:dyDescent="0.25" r="58" customHeight="1" ht="18.75">
      <c r="A58" s="1" t="s">
        <v>855</v>
      </c>
      <c r="B58" s="10">
        <v>3854.69996643066</v>
      </c>
      <c r="C58" s="15">
        <f>((B58-E58)/E58)/100</f>
      </c>
      <c r="D58" s="1" t="s">
        <v>119</v>
      </c>
      <c r="E58" s="4">
        <f>XLOOKUP(D58,'query_result_2024-11-01T03_34_5'!B:B,'query_result_2024-11-01T03_34_5'!N:N,"")</f>
      </c>
      <c r="F58" s="1" t="s">
        <v>2109</v>
      </c>
      <c r="G58" s="3">
        <v>45481.75283564815</v>
      </c>
    </row>
    <row x14ac:dyDescent="0.25" r="59" customHeight="1" ht="18.75">
      <c r="A59" s="1" t="s">
        <v>634</v>
      </c>
      <c r="B59" s="10">
        <v>7202.99993896484</v>
      </c>
      <c r="C59" s="15">
        <f>((B59-E59)/E59)/100</f>
      </c>
      <c r="D59" s="1" t="s">
        <v>20</v>
      </c>
      <c r="E59" s="4">
        <f>XLOOKUP(D59,'query_result_2024-11-01T03_34_5'!B:B,'query_result_2024-11-01T03_34_5'!N:N,"")</f>
      </c>
      <c r="F59" s="1" t="s">
        <v>1748</v>
      </c>
      <c r="G59" s="11"/>
    </row>
    <row x14ac:dyDescent="0.25" r="60" customHeight="1" ht="18.75">
      <c r="A60" s="1" t="s">
        <v>377</v>
      </c>
      <c r="B60" s="10">
        <v>93586.5446128845</v>
      </c>
      <c r="C60" s="15">
        <f>((B60-E60)/E60)/100</f>
      </c>
      <c r="D60" s="1" t="s">
        <v>144</v>
      </c>
      <c r="E60" s="4">
        <f>XLOOKUP(D60,'query_result_2024-11-01T03_34_5'!B:B,'query_result_2024-11-01T03_34_5'!N:N,"")</f>
      </c>
      <c r="F60" s="1" t="s">
        <v>2110</v>
      </c>
      <c r="G60" s="3">
        <v>45473.7971875</v>
      </c>
    </row>
    <row x14ac:dyDescent="0.25" r="61" customHeight="1" ht="18.75">
      <c r="A61" s="1" t="s">
        <v>1366</v>
      </c>
      <c r="B61" s="10">
        <v>90.8600006103515</v>
      </c>
      <c r="C61" s="15">
        <f>((B61-E61)/E61)/100</f>
      </c>
      <c r="D61" s="1" t="s">
        <v>223</v>
      </c>
      <c r="E61" s="4">
        <f>XLOOKUP(D61,'query_result_2024-11-01T03_34_5'!B:B,'query_result_2024-11-01T03_34_5'!N:N,"")</f>
      </c>
      <c r="F61" s="1" t="s">
        <v>1749</v>
      </c>
      <c r="G61" s="11"/>
    </row>
    <row x14ac:dyDescent="0.25" r="62" customHeight="1" ht="18.75">
      <c r="A62" s="1" t="s">
        <v>1109</v>
      </c>
      <c r="B62" s="10">
        <v>487.690009117126</v>
      </c>
      <c r="C62" s="15">
        <f>((B62-E62)/E62)/100</f>
      </c>
      <c r="D62" s="1" t="s">
        <v>223</v>
      </c>
      <c r="E62" s="4">
        <f>XLOOKUP(D62,'query_result_2024-11-01T03_34_5'!B:B,'query_result_2024-11-01T03_34_5'!N:N,"")</f>
      </c>
      <c r="F62" s="1" t="s">
        <v>2111</v>
      </c>
      <c r="G62" s="11"/>
    </row>
    <row x14ac:dyDescent="0.25" r="63" customHeight="1" ht="18.75">
      <c r="A63" s="1" t="s">
        <v>784</v>
      </c>
      <c r="B63" s="10">
        <v>17802.7796630859</v>
      </c>
      <c r="C63" s="15">
        <f>((B63-E63)/E63)/100</f>
      </c>
      <c r="D63" s="1" t="s">
        <v>119</v>
      </c>
      <c r="E63" s="4">
        <f>XLOOKUP(D63,'query_result_2024-11-01T03_34_5'!B:B,'query_result_2024-11-01T03_34_5'!N:N,"")</f>
      </c>
      <c r="F63" s="1" t="s">
        <v>2112</v>
      </c>
      <c r="G63" s="3">
        <v>45296.772314814814</v>
      </c>
    </row>
    <row x14ac:dyDescent="0.25" r="64" customHeight="1" ht="18.75">
      <c r="A64" s="1" t="s">
        <v>1002</v>
      </c>
      <c r="B64" s="10">
        <v>3704.88999938964</v>
      </c>
      <c r="C64" s="15">
        <f>((B64-E64)/E64)/100</f>
      </c>
      <c r="D64" s="1" t="s">
        <v>20</v>
      </c>
      <c r="E64" s="4">
        <f>XLOOKUP(D64,'query_result_2024-11-01T03_34_5'!B:B,'query_result_2024-11-01T03_34_5'!N:N,"")</f>
      </c>
      <c r="F64" s="1" t="s">
        <v>1750</v>
      </c>
      <c r="G64" s="11"/>
    </row>
    <row x14ac:dyDescent="0.25" r="65" customHeight="1" ht="18.75">
      <c r="A65" s="1" t="s">
        <v>488</v>
      </c>
      <c r="B65" s="10">
        <v>35597.5899963378</v>
      </c>
      <c r="C65" s="15">
        <f>((B65-E65)/E65)/100</f>
      </c>
      <c r="D65" s="1" t="s">
        <v>41</v>
      </c>
      <c r="E65" s="4">
        <f>XLOOKUP(D65,'query_result_2024-11-01T03_34_5'!B:B,'query_result_2024-11-01T03_34_5'!N:N,"")</f>
      </c>
      <c r="F65" s="1" t="s">
        <v>2420</v>
      </c>
      <c r="G65" s="11"/>
    </row>
    <row x14ac:dyDescent="0.25" r="66" customHeight="1" ht="18.75">
      <c r="A66" s="1" t="s">
        <v>794</v>
      </c>
      <c r="B66" s="10">
        <v>1380</v>
      </c>
      <c r="C66" s="15">
        <f>((B66-E66)/E66)/100</f>
      </c>
      <c r="D66" s="1" t="s">
        <v>119</v>
      </c>
      <c r="E66" s="4">
        <f>XLOOKUP(D66,'query_result_2024-11-01T03_34_5'!B:B,'query_result_2024-11-01T03_34_5'!N:N,"")</f>
      </c>
      <c r="F66" s="1" t="s">
        <v>2421</v>
      </c>
      <c r="G66" s="11"/>
    </row>
    <row x14ac:dyDescent="0.25" r="67" customHeight="1" ht="18.75">
      <c r="A67" s="1" t="s">
        <v>1566</v>
      </c>
      <c r="B67" s="10">
        <v>767.549987792968</v>
      </c>
      <c r="C67" s="15">
        <f>((B67-E67)/E67)/100</f>
      </c>
      <c r="D67" s="1" t="s">
        <v>119</v>
      </c>
      <c r="E67" s="4">
        <f>XLOOKUP(D67,'query_result_2024-11-01T03_34_5'!B:B,'query_result_2024-11-01T03_34_5'!N:N,"")</f>
      </c>
      <c r="F67" s="1" t="s">
        <v>2113</v>
      </c>
      <c r="G67" s="3">
        <v>45441.71922453704</v>
      </c>
    </row>
    <row x14ac:dyDescent="0.25" r="68" customHeight="1" ht="18.75">
      <c r="A68" s="1" t="s">
        <v>1527</v>
      </c>
      <c r="B68" s="10">
        <v>59.75</v>
      </c>
      <c r="C68" s="15">
        <f>((B68-E68)/E68)/100</f>
      </c>
      <c r="D68" s="1" t="s">
        <v>119</v>
      </c>
      <c r="E68" s="4">
        <f>XLOOKUP(D68,'query_result_2024-11-01T03_34_5'!B:B,'query_result_2024-11-01T03_34_5'!N:N,"")</f>
      </c>
      <c r="F68" s="1" t="s">
        <v>2114</v>
      </c>
      <c r="G68" s="3">
        <v>45449.855358796296</v>
      </c>
    </row>
    <row x14ac:dyDescent="0.25" r="69" customHeight="1" ht="18.75">
      <c r="A69" s="1" t="s">
        <v>912</v>
      </c>
      <c r="B69" s="10">
        <v>7725.17999267578</v>
      </c>
      <c r="C69" s="15">
        <f>((B69-E69)/E69)/100</f>
      </c>
      <c r="D69" s="1" t="s">
        <v>119</v>
      </c>
      <c r="E69" s="4">
        <f>XLOOKUP(D69,'query_result_2024-11-01T03_34_5'!B:B,'query_result_2024-11-01T03_34_5'!N:N,"")</f>
      </c>
      <c r="F69" s="1" t="s">
        <v>2115</v>
      </c>
      <c r="G69" s="11"/>
    </row>
    <row x14ac:dyDescent="0.25" r="70" customHeight="1" ht="18.75">
      <c r="A70" s="1" t="s">
        <v>534</v>
      </c>
      <c r="B70" s="10">
        <v>7856.69003295898</v>
      </c>
      <c r="C70" s="15">
        <f>((B70-E70)/E70)/100</f>
      </c>
      <c r="D70" s="1" t="s">
        <v>306</v>
      </c>
      <c r="E70" s="4">
        <f>XLOOKUP(D70,'query_result_2024-11-01T03_34_5'!B:B,'query_result_2024-11-01T03_34_5'!N:N,"")</f>
      </c>
      <c r="F70" s="1" t="s">
        <v>1751</v>
      </c>
      <c r="G70" s="11"/>
    </row>
    <row x14ac:dyDescent="0.25" r="71" customHeight="1" ht="18.75">
      <c r="A71" s="1" t="s">
        <v>667</v>
      </c>
      <c r="B71" s="10">
        <v>4585.61999511718</v>
      </c>
      <c r="C71" s="15">
        <f>((B71-E71)/E71)/100</f>
      </c>
      <c r="D71" s="1" t="s">
        <v>119</v>
      </c>
      <c r="E71" s="4">
        <f>XLOOKUP(D71,'query_result_2024-11-01T03_34_5'!B:B,'query_result_2024-11-01T03_34_5'!N:N,"")</f>
      </c>
      <c r="F71" s="1" t="s">
        <v>2116</v>
      </c>
      <c r="G71" s="11"/>
    </row>
    <row x14ac:dyDescent="0.25" r="72" customHeight="1" ht="18.75">
      <c r="A72" s="1" t="s">
        <v>828</v>
      </c>
      <c r="B72" s="10">
        <v>416.78000831604</v>
      </c>
      <c r="C72" s="15">
        <f>((B72-E72)/E72)/100</f>
      </c>
      <c r="D72" s="1" t="s">
        <v>119</v>
      </c>
      <c r="E72" s="4">
        <f>XLOOKUP(D72,'query_result_2024-11-01T03_34_5'!B:B,'query_result_2024-11-01T03_34_5'!N:N,"")</f>
      </c>
      <c r="F72" s="1" t="s">
        <v>2422</v>
      </c>
      <c r="G72" s="11"/>
    </row>
    <row x14ac:dyDescent="0.25" r="73" customHeight="1" ht="18.75">
      <c r="A73" s="1" t="s">
        <v>852</v>
      </c>
      <c r="B73" s="10">
        <v>635.489990234375</v>
      </c>
      <c r="C73" s="15">
        <f>((B73-E73)/E73)/100</f>
      </c>
      <c r="D73" s="1" t="s">
        <v>44</v>
      </c>
      <c r="E73" s="4">
        <f>XLOOKUP(D73,'query_result_2024-11-01T03_34_5'!B:B,'query_result_2024-11-01T03_34_5'!N:N,"")</f>
      </c>
      <c r="F73" s="1" t="s">
        <v>2423</v>
      </c>
      <c r="G73" s="11"/>
    </row>
    <row x14ac:dyDescent="0.25" r="74" customHeight="1" ht="18.75">
      <c r="A74" s="1" t="s">
        <v>1383</v>
      </c>
      <c r="B74" s="10">
        <v>102.419998168945</v>
      </c>
      <c r="C74" s="15">
        <f>((B74-E74)/E74)/100</f>
      </c>
      <c r="D74" s="1" t="s">
        <v>119</v>
      </c>
      <c r="E74" s="4">
        <f>XLOOKUP(D74,'query_result_2024-11-01T03_34_5'!B:B,'query_result_2024-11-01T03_34_5'!N:N,"")</f>
      </c>
      <c r="F74" s="1" t="s">
        <v>2117</v>
      </c>
      <c r="G74" s="3">
        <v>45308.858148148145</v>
      </c>
    </row>
    <row x14ac:dyDescent="0.25" r="75" customHeight="1" ht="18.75">
      <c r="A75" s="1" t="s">
        <v>379</v>
      </c>
      <c r="B75" s="10">
        <v>161.639999389648</v>
      </c>
      <c r="C75" s="15">
        <f>((B75-E75)/E75)/100</f>
      </c>
      <c r="D75" s="1" t="s">
        <v>184</v>
      </c>
      <c r="E75" s="4">
        <f>XLOOKUP(D75,'query_result_2024-11-01T03_34_5'!B:B,'query_result_2024-11-01T03_34_5'!N:N,"")</f>
      </c>
      <c r="F75" s="1" t="s">
        <v>2118</v>
      </c>
      <c r="G75" s="3">
        <v>45593.54525462963</v>
      </c>
    </row>
    <row x14ac:dyDescent="0.25" r="76" customHeight="1" ht="18.75">
      <c r="A76" s="1" t="s">
        <v>1444</v>
      </c>
      <c r="B76" s="10">
        <v>250.649993896484</v>
      </c>
      <c r="C76" s="15">
        <f>((B76-E76)/E76)/100</f>
      </c>
      <c r="D76" s="1" t="s">
        <v>119</v>
      </c>
      <c r="E76" s="4">
        <f>XLOOKUP(D76,'query_result_2024-11-01T03_34_5'!B:B,'query_result_2024-11-01T03_34_5'!N:N,"")</f>
      </c>
      <c r="F76" s="1" t="s">
        <v>1752</v>
      </c>
      <c r="G76" s="3">
        <v>45586.59641203703</v>
      </c>
    </row>
    <row x14ac:dyDescent="0.25" r="77" customHeight="1" ht="18.75">
      <c r="A77" s="1" t="s">
        <v>803</v>
      </c>
      <c r="B77" s="10">
        <v>976.300003051757</v>
      </c>
      <c r="C77" s="15">
        <f>((B77-E77)/E77)/100</f>
      </c>
      <c r="D77" s="1" t="s">
        <v>316</v>
      </c>
      <c r="E77" s="4">
        <f>XLOOKUP(D77,'query_result_2024-11-01T03_34_5'!B:B,'query_result_2024-11-01T03_34_5'!N:N,"")</f>
      </c>
      <c r="F77" s="1" t="s">
        <v>2119</v>
      </c>
      <c r="G77" s="11"/>
    </row>
    <row x14ac:dyDescent="0.25" r="78" customHeight="1" ht="18.75">
      <c r="A78" s="1" t="s">
        <v>843</v>
      </c>
      <c r="B78" s="10">
        <v>4345.44995117187</v>
      </c>
      <c r="C78" s="15">
        <f>((B78-E78)/E78)/100</f>
      </c>
      <c r="D78" s="1" t="s">
        <v>119</v>
      </c>
      <c r="E78" s="4">
        <f>XLOOKUP(D78,'query_result_2024-11-01T03_34_5'!B:B,'query_result_2024-11-01T03_34_5'!N:N,"")</f>
      </c>
      <c r="F78" s="1" t="s">
        <v>2120</v>
      </c>
      <c r="G78" s="11"/>
    </row>
    <row x14ac:dyDescent="0.25" r="79" customHeight="1" ht="18.75">
      <c r="A79" s="1" t="s">
        <v>1413</v>
      </c>
      <c r="B79" s="10">
        <v>3630.3320236206</v>
      </c>
      <c r="C79" s="15">
        <f>((B79-E79)/E79)/100</f>
      </c>
      <c r="D79" s="1" t="s">
        <v>119</v>
      </c>
      <c r="E79" s="4">
        <f>XLOOKUP(D79,'query_result_2024-11-01T03_34_5'!B:B,'query_result_2024-11-01T03_34_5'!N:N,"")</f>
      </c>
      <c r="F79" s="1" t="s">
        <v>2424</v>
      </c>
      <c r="G79" s="11"/>
    </row>
    <row x14ac:dyDescent="0.25" r="80" customHeight="1" ht="18.75">
      <c r="A80" s="1" t="s">
        <v>355</v>
      </c>
      <c r="B80" s="10">
        <v>5159.97998809814</v>
      </c>
      <c r="C80" s="15">
        <f>((B80-E80)/E80)/100</f>
      </c>
      <c r="D80" s="1" t="s">
        <v>325</v>
      </c>
      <c r="E80" s="4">
        <f>XLOOKUP(D80,'query_result_2024-11-01T03_34_5'!B:B,'query_result_2024-11-01T03_34_5'!N:N,"")</f>
      </c>
      <c r="F80" s="1" t="s">
        <v>2121</v>
      </c>
      <c r="G80" s="11"/>
    </row>
    <row x14ac:dyDescent="0.25" r="81" customHeight="1" ht="18.75">
      <c r="A81" s="1" t="s">
        <v>716</v>
      </c>
      <c r="B81" s="10">
        <v>3678.9000377655</v>
      </c>
      <c r="C81" s="15">
        <f>((B81-E81)/E81)/100</f>
      </c>
      <c r="D81" s="1" t="s">
        <v>288</v>
      </c>
      <c r="E81" s="6">
        <f>XLOOKUP(D81,'query_result_2024-11-01T03_34_5'!B:B,'query_result_2024-11-01T03_34_5'!N:N,"")</f>
      </c>
      <c r="F81" s="1" t="s">
        <v>2122</v>
      </c>
      <c r="G81" s="3">
        <v>45328.557916666665</v>
      </c>
    </row>
    <row x14ac:dyDescent="0.25" r="82" customHeight="1" ht="18.75">
      <c r="A82" s="1" t="s">
        <v>1017</v>
      </c>
      <c r="B82" s="10">
        <v>3318.8399810791</v>
      </c>
      <c r="C82" s="15">
        <f>((B82-E82)/E82)/100</f>
      </c>
      <c r="D82" s="1" t="s">
        <v>20</v>
      </c>
      <c r="E82" s="4">
        <f>XLOOKUP(D82,'query_result_2024-11-01T03_34_5'!B:B,'query_result_2024-11-01T03_34_5'!N:N,"")</f>
      </c>
      <c r="F82" s="1" t="s">
        <v>2123</v>
      </c>
      <c r="G82" s="3">
        <v>45391.888287037036</v>
      </c>
    </row>
    <row x14ac:dyDescent="0.25" r="83" customHeight="1" ht="18.75">
      <c r="A83" s="1" t="s">
        <v>1066</v>
      </c>
      <c r="B83" s="10">
        <v>32.0599975585937</v>
      </c>
      <c r="C83" s="15">
        <f>((B83-E83)/E83)/100</f>
      </c>
      <c r="D83" s="1" t="s">
        <v>223</v>
      </c>
      <c r="E83" s="4">
        <f>XLOOKUP(D83,'query_result_2024-11-01T03_34_5'!B:B,'query_result_2024-11-01T03_34_5'!N:N,"")</f>
      </c>
      <c r="F83" s="1" t="s">
        <v>2425</v>
      </c>
      <c r="G83" s="11"/>
    </row>
    <row x14ac:dyDescent="0.25" r="84" customHeight="1" ht="18.75">
      <c r="A84" s="1" t="s">
        <v>1015</v>
      </c>
      <c r="B84" s="10">
        <v>1182.29999542236</v>
      </c>
      <c r="C84" s="15">
        <f>((B84-E84)/E84)/100</f>
      </c>
      <c r="D84" s="1" t="s">
        <v>223</v>
      </c>
      <c r="E84" s="4">
        <f>XLOOKUP(D84,'query_result_2024-11-01T03_34_5'!B:B,'query_result_2024-11-01T03_34_5'!N:N,"")</f>
      </c>
      <c r="F84" s="1" t="s">
        <v>2124</v>
      </c>
      <c r="G84" s="11"/>
    </row>
    <row x14ac:dyDescent="0.25" r="85" customHeight="1" ht="18.75">
      <c r="A85" s="1" t="s">
        <v>687</v>
      </c>
      <c r="B85" s="10">
        <v>537</v>
      </c>
      <c r="C85" s="15">
        <f>((B85-E85)/E85)/100</f>
      </c>
      <c r="D85" s="1" t="s">
        <v>316</v>
      </c>
      <c r="E85" s="4">
        <f>XLOOKUP(D85,'query_result_2024-11-01T03_34_5'!B:B,'query_result_2024-11-01T03_34_5'!N:N,"")</f>
      </c>
      <c r="F85" s="1" t="s">
        <v>1994</v>
      </c>
      <c r="G85" s="11"/>
    </row>
    <row x14ac:dyDescent="0.25" r="86" customHeight="1" ht="18.75">
      <c r="A86" s="1" t="s">
        <v>1631</v>
      </c>
      <c r="B86" s="10">
        <v>138.069999694824</v>
      </c>
      <c r="C86" s="15">
        <f>((B86-E86)/E86)/100</f>
      </c>
      <c r="D86" s="1" t="s">
        <v>119</v>
      </c>
      <c r="E86" s="4">
        <f>XLOOKUP(D86,'query_result_2024-11-01T03_34_5'!B:B,'query_result_2024-11-01T03_34_5'!N:N,"")</f>
      </c>
      <c r="F86" s="1" t="s">
        <v>2125</v>
      </c>
      <c r="G86" s="3">
        <v>45453.65005787037</v>
      </c>
    </row>
    <row x14ac:dyDescent="0.25" r="87" customHeight="1" ht="18.75">
      <c r="A87" s="1" t="s">
        <v>1247</v>
      </c>
      <c r="B87" s="10">
        <v>179.990005493164</v>
      </c>
      <c r="C87" s="15">
        <f>((B87-E87)/E87)/100</f>
      </c>
      <c r="D87" s="1" t="s">
        <v>114</v>
      </c>
      <c r="E87" s="4">
        <f>XLOOKUP(D87,'query_result_2024-11-01T03_34_5'!B:B,'query_result_2024-11-01T03_34_5'!N:N,"")</f>
      </c>
      <c r="F87" s="1" t="s">
        <v>2126</v>
      </c>
      <c r="G87" s="3">
        <v>45266.10958333333</v>
      </c>
    </row>
    <row x14ac:dyDescent="0.25" r="88" customHeight="1" ht="18.75">
      <c r="A88" s="1" t="s">
        <v>1193</v>
      </c>
      <c r="B88" s="10">
        <v>1401.20997619628</v>
      </c>
      <c r="C88" s="15">
        <f>((B88-E88)/E88)/100</f>
      </c>
      <c r="D88" s="1" t="s">
        <v>119</v>
      </c>
      <c r="E88" s="4">
        <f>XLOOKUP(D88,'query_result_2024-11-01T03_34_5'!B:B,'query_result_2024-11-01T03_34_5'!N:N,"")</f>
      </c>
      <c r="F88" s="1" t="s">
        <v>1753</v>
      </c>
      <c r="G88" s="11"/>
    </row>
    <row x14ac:dyDescent="0.25" r="89" customHeight="1" ht="18.75">
      <c r="A89" s="1" t="s">
        <v>401</v>
      </c>
      <c r="B89" s="10">
        <v>57728.5699253082</v>
      </c>
      <c r="C89" s="15">
        <f>((B89-E89)/E89)/100</f>
      </c>
      <c r="D89" s="1" t="s">
        <v>117</v>
      </c>
      <c r="E89" s="4">
        <f>XLOOKUP(D89,'query_result_2024-11-01T03_34_5'!B:B,'query_result_2024-11-01T03_34_5'!N:N,"")</f>
      </c>
      <c r="F89" s="1" t="s">
        <v>1995</v>
      </c>
      <c r="G89" s="11"/>
    </row>
    <row x14ac:dyDescent="0.25" r="90" customHeight="1" ht="18.75">
      <c r="A90" s="1" t="s">
        <v>1468</v>
      </c>
      <c r="B90" s="10">
        <v>178.76000213623</v>
      </c>
      <c r="C90" s="15">
        <f>((B90-E90)/E90)/100</f>
      </c>
      <c r="D90" s="1" t="s">
        <v>75</v>
      </c>
      <c r="E90" s="4">
        <f>XLOOKUP(D90,'query_result_2024-11-01T03_34_5'!B:B,'query_result_2024-11-01T03_34_5'!N:N,"")</f>
      </c>
      <c r="F90" s="1" t="s">
        <v>2127</v>
      </c>
      <c r="G90" s="11"/>
    </row>
    <row x14ac:dyDescent="0.25" r="91" customHeight="1" ht="18.75">
      <c r="A91" s="1" t="s">
        <v>662</v>
      </c>
      <c r="B91" s="10">
        <v>6185.44992828369</v>
      </c>
      <c r="C91" s="15">
        <f>((B91-E91)/E91)/100</f>
      </c>
      <c r="D91" s="1" t="s">
        <v>119</v>
      </c>
      <c r="E91" s="4">
        <f>XLOOKUP(D91,'query_result_2024-11-01T03_34_5'!B:B,'query_result_2024-11-01T03_34_5'!N:N,"")</f>
      </c>
      <c r="F91" s="1" t="s">
        <v>1996</v>
      </c>
      <c r="G91" s="11"/>
    </row>
    <row x14ac:dyDescent="0.25" r="92" customHeight="1" ht="18.75">
      <c r="A92" s="1" t="s">
        <v>1455</v>
      </c>
      <c r="B92" s="10">
        <v>542.5</v>
      </c>
      <c r="C92" s="15">
        <f>((B92-E92)/E92)/100</f>
      </c>
      <c r="D92" s="1" t="s">
        <v>273</v>
      </c>
      <c r="E92" s="4">
        <f>XLOOKUP(D92,'query_result_2024-11-01T03_34_5'!B:B,'query_result_2024-11-01T03_34_5'!N:N,"")</f>
      </c>
      <c r="F92" s="1" t="s">
        <v>1997</v>
      </c>
      <c r="G92" s="11"/>
    </row>
    <row x14ac:dyDescent="0.25" r="93" customHeight="1" ht="18.75">
      <c r="A93" s="1" t="s">
        <v>539</v>
      </c>
      <c r="B93" s="10">
        <v>857.490005493164</v>
      </c>
      <c r="C93" s="15">
        <f>((B93-E93)/E93)/100</f>
      </c>
      <c r="D93" s="1" t="s">
        <v>288</v>
      </c>
      <c r="E93" s="6">
        <f>XLOOKUP(D93,'query_result_2024-11-01T03_34_5'!B:B,'query_result_2024-11-01T03_34_5'!N:N,"")</f>
      </c>
      <c r="F93" s="1" t="s">
        <v>2128</v>
      </c>
      <c r="G93" s="3">
        <v>45436.7106712963</v>
      </c>
    </row>
    <row x14ac:dyDescent="0.25" r="94" customHeight="1" ht="18.75">
      <c r="A94" s="1" t="s">
        <v>1087</v>
      </c>
      <c r="B94" s="10">
        <v>1224</v>
      </c>
      <c r="C94" s="15">
        <f>((B94-E94)/E94)/100</f>
      </c>
      <c r="D94" s="1" t="s">
        <v>20</v>
      </c>
      <c r="E94" s="4">
        <f>XLOOKUP(D94,'query_result_2024-11-01T03_34_5'!B:B,'query_result_2024-11-01T03_34_5'!N:N,"")</f>
      </c>
      <c r="F94" s="1" t="s">
        <v>2129</v>
      </c>
      <c r="G94" s="11"/>
    </row>
    <row x14ac:dyDescent="0.25" r="95" customHeight="1" ht="18.75">
      <c r="A95" s="1" t="s">
        <v>1094</v>
      </c>
      <c r="B95" s="10">
        <v>931</v>
      </c>
      <c r="C95" s="15">
        <f>((B95-E95)/E95)/100</f>
      </c>
      <c r="D95" s="1" t="s">
        <v>119</v>
      </c>
      <c r="E95" s="4">
        <f>XLOOKUP(D95,'query_result_2024-11-01T03_34_5'!B:B,'query_result_2024-11-01T03_34_5'!N:N,"")</f>
      </c>
      <c r="F95" s="1" t="s">
        <v>1998</v>
      </c>
      <c r="G95" s="11"/>
    </row>
    <row x14ac:dyDescent="0.25" r="96" customHeight="1" ht="18.75">
      <c r="A96" s="1" t="s">
        <v>956</v>
      </c>
      <c r="B96" s="10">
        <v>152.5</v>
      </c>
      <c r="C96" s="15">
        <f>((B96-E96)/E96)/100</f>
      </c>
      <c r="D96" s="1" t="s">
        <v>119</v>
      </c>
      <c r="E96" s="4">
        <f>XLOOKUP(D96,'query_result_2024-11-01T03_34_5'!B:B,'query_result_2024-11-01T03_34_5'!N:N,"")</f>
      </c>
      <c r="F96" s="1" t="s">
        <v>2130</v>
      </c>
      <c r="G96" s="11"/>
    </row>
    <row x14ac:dyDescent="0.25" r="97" customHeight="1" ht="18.75">
      <c r="A97" s="1" t="s">
        <v>461</v>
      </c>
      <c r="B97" s="10">
        <v>8440.59001159668</v>
      </c>
      <c r="C97" s="15">
        <f>((B97-E97)/E97)/100</f>
      </c>
      <c r="D97" s="1" t="s">
        <v>96</v>
      </c>
      <c r="E97" s="4">
        <f>XLOOKUP(D97,'query_result_2024-11-01T03_34_5'!B:B,'query_result_2024-11-01T03_34_5'!N:N,"")</f>
      </c>
      <c r="F97" s="1" t="s">
        <v>1754</v>
      </c>
      <c r="G97" s="11"/>
    </row>
    <row x14ac:dyDescent="0.25" r="98" customHeight="1" ht="18.75">
      <c r="A98" s="1" t="s">
        <v>1054</v>
      </c>
      <c r="B98" s="10">
        <v>2981.96998596191</v>
      </c>
      <c r="C98" s="15">
        <f>((B98-E98)/E98)/100</f>
      </c>
      <c r="D98" s="1" t="s">
        <v>119</v>
      </c>
      <c r="E98" s="4">
        <f>XLOOKUP(D98,'query_result_2024-11-01T03_34_5'!B:B,'query_result_2024-11-01T03_34_5'!N:N,"")</f>
      </c>
      <c r="F98" s="1" t="s">
        <v>1755</v>
      </c>
      <c r="G98" s="11"/>
    </row>
    <row x14ac:dyDescent="0.25" r="99" customHeight="1" ht="18.75">
      <c r="A99" s="1" t="s">
        <v>577</v>
      </c>
      <c r="B99" s="10">
        <v>858.810020446777</v>
      </c>
      <c r="C99" s="15">
        <f>((B99-E99)/E99)/100</f>
      </c>
      <c r="D99" s="1" t="s">
        <v>41</v>
      </c>
      <c r="E99" s="4">
        <f>XLOOKUP(D99,'query_result_2024-11-01T03_34_5'!B:B,'query_result_2024-11-01T03_34_5'!N:N,"")</f>
      </c>
      <c r="F99" s="1" t="s">
        <v>2131</v>
      </c>
      <c r="G99" s="11"/>
    </row>
    <row x14ac:dyDescent="0.25" r="100" customHeight="1" ht="18.75">
      <c r="A100" s="1" t="s">
        <v>598</v>
      </c>
      <c r="B100" s="10">
        <v>960.219993591308</v>
      </c>
      <c r="C100" s="15">
        <f>((B100-E100)/E100)/100</f>
      </c>
      <c r="D100" s="1" t="s">
        <v>288</v>
      </c>
      <c r="E100" s="6">
        <f>XLOOKUP(D100,'query_result_2024-11-01T03_34_5'!B:B,'query_result_2024-11-01T03_34_5'!N:N,"")</f>
      </c>
      <c r="F100" s="1" t="s">
        <v>2132</v>
      </c>
      <c r="G100" s="3">
        <v>45266.8155787037</v>
      </c>
    </row>
    <row x14ac:dyDescent="0.25" r="101" customHeight="1" ht="18.75">
      <c r="A101" s="1" t="s">
        <v>1144</v>
      </c>
      <c r="B101" s="10">
        <v>2207.0400390625</v>
      </c>
      <c r="C101" s="15">
        <f>((B101-E101)/E101)/100</f>
      </c>
      <c r="D101" s="1" t="s">
        <v>20</v>
      </c>
      <c r="E101" s="4">
        <f>XLOOKUP(D101,'query_result_2024-11-01T03_34_5'!B:B,'query_result_2024-11-01T03_34_5'!N:N,"")</f>
      </c>
      <c r="F101" s="1" t="s">
        <v>2133</v>
      </c>
      <c r="G101" s="3">
        <v>45412.55619212963</v>
      </c>
    </row>
    <row x14ac:dyDescent="0.25" r="102" customHeight="1" ht="18.75">
      <c r="A102" s="1" t="s">
        <v>1467</v>
      </c>
      <c r="B102" s="10">
        <v>529.099998474121</v>
      </c>
      <c r="C102" s="15">
        <f>((B102-E102)/E102)/100</f>
      </c>
      <c r="D102" s="1" t="s">
        <v>223</v>
      </c>
      <c r="E102" s="4">
        <f>XLOOKUP(D102,'query_result_2024-11-01T03_34_5'!B:B,'query_result_2024-11-01T03_34_5'!N:N,"")</f>
      </c>
      <c r="F102" s="1" t="s">
        <v>1756</v>
      </c>
      <c r="G102" s="11"/>
    </row>
    <row x14ac:dyDescent="0.25" r="103" customHeight="1" ht="18.75">
      <c r="A103" s="1" t="s">
        <v>1177</v>
      </c>
      <c r="B103" s="10">
        <v>2278.20001220703</v>
      </c>
      <c r="C103" s="15">
        <f>((B103-E103)/E103)/100</f>
      </c>
      <c r="D103" s="1" t="s">
        <v>20</v>
      </c>
      <c r="E103" s="4">
        <f>XLOOKUP(D103,'query_result_2024-11-01T03_34_5'!B:B,'query_result_2024-11-01T03_34_5'!N:N,"")</f>
      </c>
      <c r="F103" s="1" t="s">
        <v>2134</v>
      </c>
      <c r="G103" s="11"/>
    </row>
    <row x14ac:dyDescent="0.25" r="104" customHeight="1" ht="18.75">
      <c r="A104" s="1" t="s">
        <v>415</v>
      </c>
      <c r="B104" s="10">
        <v>4061.6399230957</v>
      </c>
      <c r="C104" s="15">
        <f>((B104-E104)/E104)/100</f>
      </c>
      <c r="D104" s="1" t="s">
        <v>108</v>
      </c>
      <c r="E104" s="4">
        <f>XLOOKUP(D104,'query_result_2024-11-01T03_34_5'!B:B,'query_result_2024-11-01T03_34_5'!N:N,"")</f>
      </c>
      <c r="F104" s="1" t="s">
        <v>2426</v>
      </c>
      <c r="G104" s="11"/>
    </row>
    <row x14ac:dyDescent="0.25" r="105" customHeight="1" ht="18.75">
      <c r="A105" s="1" t="s">
        <v>1445</v>
      </c>
      <c r="B105" s="10">
        <v>3096.21997451782</v>
      </c>
      <c r="C105" s="15">
        <f>((B105-E105)/E105)/100</f>
      </c>
      <c r="D105" s="1" t="s">
        <v>119</v>
      </c>
      <c r="E105" s="4">
        <f>XLOOKUP(D105,'query_result_2024-11-01T03_34_5'!B:B,'query_result_2024-11-01T03_34_5'!N:N,"")</f>
      </c>
      <c r="F105" s="1" t="s">
        <v>1757</v>
      </c>
      <c r="G105" s="11"/>
    </row>
    <row x14ac:dyDescent="0.25" r="106" customHeight="1" ht="18.75">
      <c r="A106" s="1" t="s">
        <v>820</v>
      </c>
      <c r="B106" s="10">
        <v>2217.34002685546</v>
      </c>
      <c r="C106" s="15">
        <f>((B106-E106)/E106)/100</f>
      </c>
      <c r="D106" s="1" t="s">
        <v>223</v>
      </c>
      <c r="E106" s="4">
        <f>XLOOKUP(D106,'query_result_2024-11-01T03_34_5'!B:B,'query_result_2024-11-01T03_34_5'!N:N,"")</f>
      </c>
      <c r="F106" s="1" t="s">
        <v>1953</v>
      </c>
      <c r="G106" s="11"/>
    </row>
    <row x14ac:dyDescent="0.25" r="107" customHeight="1" ht="18.75">
      <c r="A107" s="1" t="s">
        <v>1443</v>
      </c>
      <c r="B107" s="10">
        <v>780.880004882812</v>
      </c>
      <c r="C107" s="15">
        <f>((B107-E107)/E107)/100</f>
      </c>
      <c r="D107" s="1" t="s">
        <v>223</v>
      </c>
      <c r="E107" s="4">
        <f>XLOOKUP(D107,'query_result_2024-11-01T03_34_5'!B:B,'query_result_2024-11-01T03_34_5'!N:N,"")</f>
      </c>
      <c r="F107" s="1" t="s">
        <v>1758</v>
      </c>
      <c r="G107" s="11"/>
    </row>
    <row x14ac:dyDescent="0.25" r="108" customHeight="1" ht="18.75">
      <c r="A108" s="1" t="s">
        <v>1266</v>
      </c>
      <c r="B108" s="10">
        <v>627.499990463256</v>
      </c>
      <c r="C108" s="15">
        <f>((B108-E108)/E108)/100</f>
      </c>
      <c r="D108" s="1" t="s">
        <v>119</v>
      </c>
      <c r="E108" s="4">
        <f>XLOOKUP(D108,'query_result_2024-11-01T03_34_5'!B:B,'query_result_2024-11-01T03_34_5'!N:N,"")</f>
      </c>
      <c r="F108" s="1" t="s">
        <v>1999</v>
      </c>
      <c r="G108" s="11"/>
    </row>
    <row x14ac:dyDescent="0.25" r="109" customHeight="1" ht="18.75">
      <c r="A109" s="1" t="s">
        <v>878</v>
      </c>
      <c r="B109" s="10">
        <v>3895.70001220703</v>
      </c>
      <c r="C109" s="15">
        <f>((B109-E109)/E109)/100</f>
      </c>
      <c r="D109" s="1" t="s">
        <v>223</v>
      </c>
      <c r="E109" s="4">
        <f>XLOOKUP(D109,'query_result_2024-11-01T03_34_5'!B:B,'query_result_2024-11-01T03_34_5'!N:N,"")</f>
      </c>
      <c r="F109" s="1" t="s">
        <v>1759</v>
      </c>
      <c r="G109" s="11"/>
    </row>
    <row x14ac:dyDescent="0.25" r="110" customHeight="1" ht="18.75">
      <c r="A110" s="1" t="s">
        <v>864</v>
      </c>
      <c r="B110" s="10">
        <v>18205.6499214172</v>
      </c>
      <c r="C110" s="15">
        <f>((B110-E110)/E110)/100</f>
      </c>
      <c r="D110" s="1" t="s">
        <v>117</v>
      </c>
      <c r="E110" s="4">
        <f>XLOOKUP(D110,'query_result_2024-11-01T03_34_5'!B:B,'query_result_2024-11-01T03_34_5'!N:N,"")</f>
      </c>
      <c r="F110" s="1" t="s">
        <v>1760</v>
      </c>
      <c r="G110" s="11"/>
    </row>
    <row x14ac:dyDescent="0.25" r="111" customHeight="1" ht="18.75">
      <c r="A111" s="1" t="s">
        <v>861</v>
      </c>
      <c r="B111" s="10">
        <v>1264.10997772216</v>
      </c>
      <c r="C111" s="15">
        <f>((B111-E111)/E111)/100</f>
      </c>
      <c r="D111" s="1" t="s">
        <v>20</v>
      </c>
      <c r="E111" s="4">
        <f>XLOOKUP(D111,'query_result_2024-11-01T03_34_5'!B:B,'query_result_2024-11-01T03_34_5'!N:N,"")</f>
      </c>
      <c r="F111" s="1" t="s">
        <v>2000</v>
      </c>
      <c r="G111" s="11"/>
    </row>
    <row x14ac:dyDescent="0.25" r="112" customHeight="1" ht="18.75">
      <c r="A112" s="1" t="s">
        <v>1696</v>
      </c>
      <c r="B112" s="10">
        <v>200</v>
      </c>
      <c r="C112" s="15">
        <f>((B112-E112)/E112)/100</f>
      </c>
      <c r="D112" s="1" t="s">
        <v>223</v>
      </c>
      <c r="E112" s="4">
        <f>XLOOKUP(D112,'query_result_2024-11-01T03_34_5'!B:B,'query_result_2024-11-01T03_34_5'!N:N,"")</f>
      </c>
      <c r="F112" s="1" t="s">
        <v>2001</v>
      </c>
      <c r="G112" s="11"/>
    </row>
    <row x14ac:dyDescent="0.25" r="113" customHeight="1" ht="18.75">
      <c r="A113" s="1" t="s">
        <v>821</v>
      </c>
      <c r="B113" s="10">
        <v>15899.8501110076</v>
      </c>
      <c r="C113" s="15">
        <f>((B113-E113)/E113)/100</f>
      </c>
      <c r="D113" s="1" t="s">
        <v>119</v>
      </c>
      <c r="E113" s="4">
        <f>XLOOKUP(D113,'query_result_2024-11-01T03_34_5'!B:B,'query_result_2024-11-01T03_34_5'!N:N,"")</f>
      </c>
      <c r="F113" s="1" t="s">
        <v>1761</v>
      </c>
      <c r="G113" s="11"/>
    </row>
    <row x14ac:dyDescent="0.25" r="114" customHeight="1" ht="18.75">
      <c r="A114" s="1" t="s">
        <v>902</v>
      </c>
      <c r="B114" s="10">
        <v>936.650001525878</v>
      </c>
      <c r="C114" s="15">
        <f>((B114-E114)/E114)/100</f>
      </c>
      <c r="D114" s="1" t="s">
        <v>20</v>
      </c>
      <c r="E114" s="4">
        <f>XLOOKUP(D114,'query_result_2024-11-01T03_34_5'!B:B,'query_result_2024-11-01T03_34_5'!N:N,"")</f>
      </c>
      <c r="F114" s="1" t="s">
        <v>2135</v>
      </c>
      <c r="G114" s="11"/>
    </row>
    <row x14ac:dyDescent="0.25" r="115" customHeight="1" ht="18.75">
      <c r="A115" s="1" t="s">
        <v>511</v>
      </c>
      <c r="B115" s="10">
        <v>5062.64003849029</v>
      </c>
      <c r="C115" s="15">
        <f>((B115-E115)/E115)/100</f>
      </c>
      <c r="D115" s="1" t="s">
        <v>44</v>
      </c>
      <c r="E115" s="4">
        <f>XLOOKUP(D115,'query_result_2024-11-01T03_34_5'!B:B,'query_result_2024-11-01T03_34_5'!N:N,"")</f>
      </c>
      <c r="F115" s="1" t="s">
        <v>2427</v>
      </c>
      <c r="G115" s="3">
        <v>45538.74493055556</v>
      </c>
    </row>
    <row x14ac:dyDescent="0.25" r="116" customHeight="1" ht="18.75">
      <c r="A116" s="1" t="s">
        <v>1570</v>
      </c>
      <c r="B116" s="10">
        <v>520.209991455078</v>
      </c>
      <c r="C116" s="15">
        <f>((B116-E116)/E116)/100</f>
      </c>
      <c r="D116" s="1" t="s">
        <v>223</v>
      </c>
      <c r="E116" s="4">
        <f>XLOOKUP(D116,'query_result_2024-11-01T03_34_5'!B:B,'query_result_2024-11-01T03_34_5'!N:N,"")</f>
      </c>
      <c r="F116" s="1" t="s">
        <v>2428</v>
      </c>
      <c r="G116" s="3">
        <v>45560.516863425924</v>
      </c>
    </row>
    <row x14ac:dyDescent="0.25" r="117" customHeight="1" ht="18.75">
      <c r="A117" s="1" t="s">
        <v>588</v>
      </c>
      <c r="B117" s="10">
        <v>2718.09999084472</v>
      </c>
      <c r="C117" s="15">
        <f>((B117-E117)/E117)/100</f>
      </c>
      <c r="D117" s="1" t="s">
        <v>288</v>
      </c>
      <c r="E117" s="6">
        <f>XLOOKUP(D117,'query_result_2024-11-01T03_34_5'!B:B,'query_result_2024-11-01T03_34_5'!N:N,"")</f>
      </c>
      <c r="F117" s="1" t="s">
        <v>2136</v>
      </c>
      <c r="G117" s="3">
        <v>45274.61797453704</v>
      </c>
    </row>
    <row x14ac:dyDescent="0.25" r="118" customHeight="1" ht="18.75">
      <c r="A118" s="1" t="s">
        <v>726</v>
      </c>
      <c r="B118" s="10">
        <v>16794.860004425</v>
      </c>
      <c r="C118" s="15">
        <f>((B118-E118)/E118)/100</f>
      </c>
      <c r="D118" s="1" t="s">
        <v>288</v>
      </c>
      <c r="E118" s="6">
        <f>XLOOKUP(D118,'query_result_2024-11-01T03_34_5'!B:B,'query_result_2024-11-01T03_34_5'!N:N,"")</f>
      </c>
      <c r="F118" s="1" t="s">
        <v>1762</v>
      </c>
      <c r="G118" s="11"/>
    </row>
    <row x14ac:dyDescent="0.25" r="119" customHeight="1" ht="18.75">
      <c r="A119" s="1" t="s">
        <v>1661</v>
      </c>
      <c r="B119" s="10">
        <v>277.899993896484</v>
      </c>
      <c r="C119" s="15">
        <f>((B119-E119)/E119)/100</f>
      </c>
      <c r="D119" s="1" t="s">
        <v>119</v>
      </c>
      <c r="E119" s="4">
        <f>XLOOKUP(D119,'query_result_2024-11-01T03_34_5'!B:B,'query_result_2024-11-01T03_34_5'!N:N,"")</f>
      </c>
      <c r="F119" s="1" t="s">
        <v>2137</v>
      </c>
      <c r="G119" s="11"/>
    </row>
    <row x14ac:dyDescent="0.25" r="120" customHeight="1" ht="18.75">
      <c r="A120" s="1" t="s">
        <v>1435</v>
      </c>
      <c r="B120" s="10">
        <v>198</v>
      </c>
      <c r="C120" s="15">
        <f>((B120-E120)/E120)/100</f>
      </c>
      <c r="D120" s="1" t="s">
        <v>223</v>
      </c>
      <c r="E120" s="4">
        <f>XLOOKUP(D120,'query_result_2024-11-01T03_34_5'!B:B,'query_result_2024-11-01T03_34_5'!N:N,"")</f>
      </c>
      <c r="F120" s="1" t="s">
        <v>2138</v>
      </c>
      <c r="G120" s="3">
        <v>45490.56863425926</v>
      </c>
    </row>
    <row x14ac:dyDescent="0.25" r="121" customHeight="1" ht="18.75">
      <c r="A121" s="1" t="s">
        <v>1329</v>
      </c>
      <c r="B121" s="10">
        <v>6428.75000381469</v>
      </c>
      <c r="C121" s="15">
        <f>((B121-E121)/E121)/100</f>
      </c>
      <c r="D121" s="1" t="s">
        <v>223</v>
      </c>
      <c r="E121" s="4">
        <f>XLOOKUP(D121,'query_result_2024-11-01T03_34_5'!B:B,'query_result_2024-11-01T03_34_5'!N:N,"")</f>
      </c>
      <c r="F121" s="1" t="s">
        <v>2429</v>
      </c>
      <c r="G121" s="11"/>
    </row>
    <row x14ac:dyDescent="0.25" r="122" customHeight="1" ht="18.75">
      <c r="A122" s="1" t="s">
        <v>693</v>
      </c>
      <c r="B122" s="10">
        <v>38061.7299499511</v>
      </c>
      <c r="C122" s="15">
        <f>((B122-E122)/E122)/100</f>
      </c>
      <c r="D122" s="1" t="s">
        <v>316</v>
      </c>
      <c r="E122" s="4">
        <f>XLOOKUP(D122,'query_result_2024-11-01T03_34_5'!B:B,'query_result_2024-11-01T03_34_5'!N:N,"")</f>
      </c>
      <c r="F122" s="1" t="s">
        <v>1763</v>
      </c>
      <c r="G122" s="11"/>
    </row>
    <row x14ac:dyDescent="0.25" r="123" customHeight="1" ht="18.75">
      <c r="A123" s="1" t="s">
        <v>946</v>
      </c>
      <c r="B123" s="10">
        <v>1041.09000778198</v>
      </c>
      <c r="C123" s="15">
        <f>((B123-E123)/E123)/100</f>
      </c>
      <c r="D123" s="1" t="s">
        <v>223</v>
      </c>
      <c r="E123" s="4">
        <f>XLOOKUP(D123,'query_result_2024-11-01T03_34_5'!B:B,'query_result_2024-11-01T03_34_5'!N:N,"")</f>
      </c>
      <c r="F123" s="1" t="s">
        <v>2139</v>
      </c>
      <c r="G123" s="11"/>
    </row>
    <row x14ac:dyDescent="0.25" r="124" customHeight="1" ht="18.75">
      <c r="A124" s="1" t="s">
        <v>1393</v>
      </c>
      <c r="B124" s="10">
        <v>129</v>
      </c>
      <c r="C124" s="15">
        <f>((B124-E124)/E124)/100</f>
      </c>
      <c r="D124" s="1" t="s">
        <v>119</v>
      </c>
      <c r="E124" s="4">
        <f>XLOOKUP(D124,'query_result_2024-11-01T03_34_5'!B:B,'query_result_2024-11-01T03_34_5'!N:N,"")</f>
      </c>
      <c r="F124" s="1" t="s">
        <v>2140</v>
      </c>
      <c r="G124" s="3">
        <v>45246.61467592593</v>
      </c>
    </row>
    <row x14ac:dyDescent="0.25" r="125" customHeight="1" ht="18.75">
      <c r="A125" s="1" t="s">
        <v>396</v>
      </c>
      <c r="B125" s="10">
        <v>9906.32999801635</v>
      </c>
      <c r="C125" s="15">
        <f>((B125-E125)/E125)/100</f>
      </c>
      <c r="D125" s="1" t="s">
        <v>44</v>
      </c>
      <c r="E125" s="4">
        <f>XLOOKUP(D125,'query_result_2024-11-01T03_34_5'!B:B,'query_result_2024-11-01T03_34_5'!N:N,"")</f>
      </c>
      <c r="F125" s="1" t="s">
        <v>2141</v>
      </c>
      <c r="G125" s="3">
        <v>45273.002916666665</v>
      </c>
    </row>
    <row x14ac:dyDescent="0.25" r="126" customHeight="1" ht="18.75">
      <c r="A126" s="1" t="s">
        <v>972</v>
      </c>
      <c r="B126" s="10">
        <v>253.150001525878</v>
      </c>
      <c r="C126" s="15">
        <f>((B126-E126)/E126)/100</f>
      </c>
      <c r="D126" s="1" t="s">
        <v>119</v>
      </c>
      <c r="E126" s="4">
        <f>XLOOKUP(D126,'query_result_2024-11-01T03_34_5'!B:B,'query_result_2024-11-01T03_34_5'!N:N,"")</f>
      </c>
      <c r="F126" s="1" t="s">
        <v>2142</v>
      </c>
      <c r="G126" s="3">
        <v>45273.572430555556</v>
      </c>
    </row>
    <row x14ac:dyDescent="0.25" r="127" customHeight="1" ht="18.75">
      <c r="A127" s="1" t="s">
        <v>705</v>
      </c>
      <c r="B127" s="10">
        <v>17925.9198093414</v>
      </c>
      <c r="C127" s="15">
        <f>((B127-E127)/E127)/100</f>
      </c>
      <c r="D127" s="1" t="s">
        <v>288</v>
      </c>
      <c r="E127" s="6">
        <f>XLOOKUP(D127,'query_result_2024-11-01T03_34_5'!B:B,'query_result_2024-11-01T03_34_5'!N:N,"")</f>
      </c>
      <c r="F127" s="1" t="s">
        <v>2143</v>
      </c>
      <c r="G127" s="3">
        <v>45463.57702546296</v>
      </c>
    </row>
    <row x14ac:dyDescent="0.25" r="128" customHeight="1" ht="18.75">
      <c r="A128" s="1" t="s">
        <v>741</v>
      </c>
      <c r="B128" s="10">
        <v>2631.76000976562</v>
      </c>
      <c r="C128" s="15">
        <f>((B128-E128)/E128)/100</f>
      </c>
      <c r="D128" s="1" t="s">
        <v>20</v>
      </c>
      <c r="E128" s="4">
        <f>XLOOKUP(D128,'query_result_2024-11-01T03_34_5'!B:B,'query_result_2024-11-01T03_34_5'!N:N,"")</f>
      </c>
      <c r="F128" s="1" t="s">
        <v>2002</v>
      </c>
      <c r="G128" s="11"/>
    </row>
    <row x14ac:dyDescent="0.25" r="129" customHeight="1" ht="18.75">
      <c r="A129" s="1" t="s">
        <v>543</v>
      </c>
      <c r="B129" s="10">
        <v>86</v>
      </c>
      <c r="C129" s="15">
        <f>((B129-E129)/E129)/100</f>
      </c>
      <c r="D129" s="1" t="s">
        <v>223</v>
      </c>
      <c r="E129" s="4">
        <f>XLOOKUP(D129,'query_result_2024-11-01T03_34_5'!B:B,'query_result_2024-11-01T03_34_5'!N:N,"")</f>
      </c>
      <c r="F129" s="1" t="s">
        <v>2430</v>
      </c>
      <c r="G129" s="3">
        <v>45534.603159722225</v>
      </c>
    </row>
    <row x14ac:dyDescent="0.25" r="130" customHeight="1" ht="18.75">
      <c r="A130" s="1" t="s">
        <v>980</v>
      </c>
      <c r="B130" s="10">
        <v>4302.2200050354</v>
      </c>
      <c r="C130" s="15">
        <f>((B130-E130)/E130)/100</f>
      </c>
      <c r="D130" s="1" t="s">
        <v>20</v>
      </c>
      <c r="E130" s="4">
        <f>XLOOKUP(D130,'query_result_2024-11-01T03_34_5'!B:B,'query_result_2024-11-01T03_34_5'!N:N,"")</f>
      </c>
      <c r="F130" s="1" t="s">
        <v>2144</v>
      </c>
      <c r="G130" s="3">
        <v>45391.805497685185</v>
      </c>
    </row>
    <row x14ac:dyDescent="0.25" r="131" customHeight="1" ht="18.75">
      <c r="A131" s="1" t="s">
        <v>443</v>
      </c>
      <c r="B131" s="10">
        <v>9694.22992324829</v>
      </c>
      <c r="C131" s="15">
        <f>((B131-E131)/E131)/100</f>
      </c>
      <c r="D131" s="1" t="s">
        <v>20</v>
      </c>
      <c r="E131" s="4">
        <f>XLOOKUP(D131,'query_result_2024-11-01T03_34_5'!B:B,'query_result_2024-11-01T03_34_5'!N:N,"")</f>
      </c>
      <c r="F131" s="1" t="s">
        <v>2145</v>
      </c>
      <c r="G131" s="3">
        <v>45321.50318287037</v>
      </c>
    </row>
    <row x14ac:dyDescent="0.25" r="132" customHeight="1" ht="18.75">
      <c r="A132" s="1" t="s">
        <v>1272</v>
      </c>
      <c r="B132" s="10">
        <v>565.189987182617</v>
      </c>
      <c r="C132" s="15">
        <f>((B132-E132)/E132)/100</f>
      </c>
      <c r="D132" s="1" t="s">
        <v>20</v>
      </c>
      <c r="E132" s="4">
        <f>XLOOKUP(D132,'query_result_2024-11-01T03_34_5'!B:B,'query_result_2024-11-01T03_34_5'!N:N,"")</f>
      </c>
      <c r="F132" s="1" t="s">
        <v>2146</v>
      </c>
      <c r="G132" s="3">
        <v>45307.87625</v>
      </c>
    </row>
    <row x14ac:dyDescent="0.25" r="133" customHeight="1" ht="18.75">
      <c r="A133" s="1" t="s">
        <v>1097</v>
      </c>
      <c r="B133" s="10">
        <v>353.600002288818</v>
      </c>
      <c r="C133" s="15">
        <f>((B133-E133)/E133)/100</f>
      </c>
      <c r="D133" s="1" t="s">
        <v>119</v>
      </c>
      <c r="E133" s="4">
        <f>XLOOKUP(D133,'query_result_2024-11-01T03_34_5'!B:B,'query_result_2024-11-01T03_34_5'!N:N,"")</f>
      </c>
      <c r="F133" s="1" t="s">
        <v>1764</v>
      </c>
      <c r="G133" s="3">
        <v>45595.32346064815</v>
      </c>
    </row>
    <row x14ac:dyDescent="0.25" r="134" customHeight="1" ht="18.75">
      <c r="A134" s="1" t="s">
        <v>737</v>
      </c>
      <c r="B134" s="10">
        <v>2099.25997924804</v>
      </c>
      <c r="C134" s="15">
        <f>((B134-E134)/E134)/100</f>
      </c>
      <c r="D134" s="1" t="s">
        <v>119</v>
      </c>
      <c r="E134" s="4">
        <f>XLOOKUP(D134,'query_result_2024-11-01T03_34_5'!B:B,'query_result_2024-11-01T03_34_5'!N:N,"")</f>
      </c>
      <c r="F134" s="1" t="s">
        <v>2147</v>
      </c>
      <c r="G134" s="3">
        <v>45258.8124537037</v>
      </c>
    </row>
    <row x14ac:dyDescent="0.25" r="135" customHeight="1" ht="18.75">
      <c r="A135" s="1" t="s">
        <v>339</v>
      </c>
      <c r="B135" s="10">
        <v>37269.9300513267</v>
      </c>
      <c r="C135" s="15">
        <f>((B135-E135)/E135)/100</f>
      </c>
      <c r="D135" s="1" t="s">
        <v>87</v>
      </c>
      <c r="E135" s="4">
        <f>XLOOKUP(D135,'query_result_2024-11-01T03_34_5'!B:B,'query_result_2024-11-01T03_34_5'!N:N,"")</f>
      </c>
      <c r="F135" s="1" t="s">
        <v>2148</v>
      </c>
      <c r="G135" s="3">
        <v>45280.05353009259</v>
      </c>
    </row>
    <row x14ac:dyDescent="0.25" r="136" customHeight="1" ht="18.75">
      <c r="A136" s="1" t="s">
        <v>1261</v>
      </c>
      <c r="B136" s="10">
        <v>1176.69001388549</v>
      </c>
      <c r="C136" s="15">
        <f>((B136-E136)/E136)/100</f>
      </c>
      <c r="D136" s="1" t="s">
        <v>119</v>
      </c>
      <c r="E136" s="4">
        <f>XLOOKUP(D136,'query_result_2024-11-01T03_34_5'!B:B,'query_result_2024-11-01T03_34_5'!N:N,"")</f>
      </c>
      <c r="F136" s="1" t="s">
        <v>1954</v>
      </c>
      <c r="G136" s="11"/>
    </row>
    <row x14ac:dyDescent="0.25" r="137" customHeight="1" ht="18.75">
      <c r="A137" s="1" t="s">
        <v>546</v>
      </c>
      <c r="B137" s="10">
        <v>9939.44007110595</v>
      </c>
      <c r="C137" s="15">
        <f>((B137-E137)/E137)/100</f>
      </c>
      <c r="D137" s="1" t="s">
        <v>117</v>
      </c>
      <c r="E137" s="4">
        <f>XLOOKUP(D137,'query_result_2024-11-01T03_34_5'!B:B,'query_result_2024-11-01T03_34_5'!N:N,"")</f>
      </c>
      <c r="F137" s="1" t="s">
        <v>2431</v>
      </c>
      <c r="G137" s="11"/>
    </row>
    <row x14ac:dyDescent="0.25" r="138" customHeight="1" ht="18.75">
      <c r="A138" s="1" t="s">
        <v>1477</v>
      </c>
      <c r="B138" s="10">
        <v>1643.3399810791</v>
      </c>
      <c r="C138" s="15">
        <f>((B138-E138)/E138)/100</f>
      </c>
      <c r="D138" s="1" t="s">
        <v>223</v>
      </c>
      <c r="E138" s="4">
        <f>XLOOKUP(D138,'query_result_2024-11-01T03_34_5'!B:B,'query_result_2024-11-01T03_34_5'!N:N,"")</f>
      </c>
      <c r="F138" s="1" t="s">
        <v>2149</v>
      </c>
      <c r="G138" s="11"/>
    </row>
    <row x14ac:dyDescent="0.25" r="139" customHeight="1" ht="18.75">
      <c r="A139" s="1" t="s">
        <v>1173</v>
      </c>
      <c r="B139" s="10">
        <v>519.390014648437</v>
      </c>
      <c r="C139" s="15">
        <f>((B139-E139)/E139)/100</f>
      </c>
      <c r="D139" s="1" t="s">
        <v>119</v>
      </c>
      <c r="E139" s="4">
        <f>XLOOKUP(D139,'query_result_2024-11-01T03_34_5'!B:B,'query_result_2024-11-01T03_34_5'!N:N,"")</f>
      </c>
      <c r="F139" s="1" t="s">
        <v>1765</v>
      </c>
      <c r="G139" s="11"/>
    </row>
    <row x14ac:dyDescent="0.25" r="140" customHeight="1" ht="18.75">
      <c r="A140" s="1" t="s">
        <v>1402</v>
      </c>
      <c r="B140" s="10">
        <v>418.689987182617</v>
      </c>
      <c r="C140" s="15">
        <f>((B140-E140)/E140)/100</f>
      </c>
      <c r="D140" s="1" t="s">
        <v>119</v>
      </c>
      <c r="E140" s="4">
        <f>XLOOKUP(D140,'query_result_2024-11-01T03_34_5'!B:B,'query_result_2024-11-01T03_34_5'!N:N,"")</f>
      </c>
      <c r="F140" s="1" t="s">
        <v>2150</v>
      </c>
      <c r="G140" s="3">
        <v>45422.606145833335</v>
      </c>
    </row>
    <row x14ac:dyDescent="0.25" r="141" customHeight="1" ht="18.75">
      <c r="A141" s="1" t="s">
        <v>853</v>
      </c>
      <c r="B141" s="10">
        <v>429.700001537799</v>
      </c>
      <c r="C141" s="15">
        <f>((B141-E141)/E141)/100</f>
      </c>
      <c r="D141" s="1" t="s">
        <v>119</v>
      </c>
      <c r="E141" s="4">
        <f>XLOOKUP(D141,'query_result_2024-11-01T03_34_5'!B:B,'query_result_2024-11-01T03_34_5'!N:N,"")</f>
      </c>
      <c r="F141" s="1" t="s">
        <v>2151</v>
      </c>
      <c r="G141" s="11"/>
    </row>
    <row x14ac:dyDescent="0.25" r="142" customHeight="1" ht="18.75">
      <c r="A142" s="1" t="s">
        <v>676</v>
      </c>
      <c r="B142" s="10">
        <v>3823</v>
      </c>
      <c r="C142" s="15">
        <f>((B142-E142)/E142)/100</f>
      </c>
      <c r="D142" s="1" t="s">
        <v>119</v>
      </c>
      <c r="E142" s="4">
        <f>XLOOKUP(D142,'query_result_2024-11-01T03_34_5'!B:B,'query_result_2024-11-01T03_34_5'!N:N,"")</f>
      </c>
      <c r="F142" s="1" t="s">
        <v>1766</v>
      </c>
      <c r="G142" s="3">
        <v>45512.61962962963</v>
      </c>
    </row>
    <row x14ac:dyDescent="0.25" r="143" customHeight="1" ht="18.75">
      <c r="A143" s="1" t="s">
        <v>941</v>
      </c>
      <c r="B143" s="10">
        <v>146.599998474121</v>
      </c>
      <c r="C143" s="15">
        <f>((B143-E143)/E143)/100</f>
      </c>
      <c r="D143" s="1" t="s">
        <v>316</v>
      </c>
      <c r="E143" s="4">
        <f>XLOOKUP(D143,'query_result_2024-11-01T03_34_5'!B:B,'query_result_2024-11-01T03_34_5'!N:N,"")</f>
      </c>
      <c r="F143" s="1" t="s">
        <v>2152</v>
      </c>
      <c r="G143" s="11"/>
    </row>
    <row x14ac:dyDescent="0.25" r="144" customHeight="1" ht="18.75">
      <c r="A144" s="1" t="s">
        <v>614</v>
      </c>
      <c r="B144" s="10">
        <v>3878.36998748779</v>
      </c>
      <c r="C144" s="15">
        <f>((B144-E144)/E144)/100</f>
      </c>
      <c r="D144" s="1" t="s">
        <v>44</v>
      </c>
      <c r="E144" s="4">
        <f>XLOOKUP(D144,'query_result_2024-11-01T03_34_5'!B:B,'query_result_2024-11-01T03_34_5'!N:N,"")</f>
      </c>
      <c r="F144" s="1" t="s">
        <v>2153</v>
      </c>
      <c r="G144" s="3">
        <v>45322.65038194445</v>
      </c>
    </row>
    <row x14ac:dyDescent="0.25" r="145" customHeight="1" ht="18.75">
      <c r="A145" s="1" t="s">
        <v>356</v>
      </c>
      <c r="B145" s="10">
        <v>90400.5999832153</v>
      </c>
      <c r="C145" s="15">
        <f>((B145-E145)/E145)/100</f>
      </c>
      <c r="D145" s="1" t="s">
        <v>57</v>
      </c>
      <c r="E145" s="4">
        <f>XLOOKUP(D145,'query_result_2024-11-01T03_34_5'!B:B,'query_result_2024-11-01T03_34_5'!N:N,"")</f>
      </c>
      <c r="F145" s="1" t="s">
        <v>1767</v>
      </c>
      <c r="G145" s="11"/>
    </row>
    <row x14ac:dyDescent="0.25" r="146" customHeight="1" ht="18.75">
      <c r="A146" s="1" t="s">
        <v>690</v>
      </c>
      <c r="B146" s="10">
        <v>14850.4100494384</v>
      </c>
      <c r="C146" s="15">
        <f>((B146-E146)/E146)/100</f>
      </c>
      <c r="D146" s="1" t="s">
        <v>223</v>
      </c>
      <c r="E146" s="4">
        <f>XLOOKUP(D146,'query_result_2024-11-01T03_34_5'!B:B,'query_result_2024-11-01T03_34_5'!N:N,"")</f>
      </c>
      <c r="F146" s="1" t="s">
        <v>1768</v>
      </c>
      <c r="G146" s="11"/>
    </row>
    <row x14ac:dyDescent="0.25" r="147" customHeight="1" ht="18.75">
      <c r="A147" s="1" t="s">
        <v>1115</v>
      </c>
      <c r="B147" s="10">
        <v>161.690002441406</v>
      </c>
      <c r="C147" s="15">
        <f>((B147-E147)/E147)/100</f>
      </c>
      <c r="D147" s="1" t="s">
        <v>223</v>
      </c>
      <c r="E147" s="4">
        <f>XLOOKUP(D147,'query_result_2024-11-01T03_34_5'!B:B,'query_result_2024-11-01T03_34_5'!N:N,"")</f>
      </c>
      <c r="F147" s="1" t="s">
        <v>2154</v>
      </c>
      <c r="G147" s="11"/>
    </row>
    <row x14ac:dyDescent="0.25" r="148" customHeight="1" ht="18.75">
      <c r="A148" s="1" t="s">
        <v>640</v>
      </c>
      <c r="B148" s="10">
        <v>1089.73999023437</v>
      </c>
      <c r="C148" s="15">
        <f>((B148-E148)/E148)/100</f>
      </c>
      <c r="D148" s="1" t="s">
        <v>237</v>
      </c>
      <c r="E148" s="4">
        <f>XLOOKUP(D148,'query_result_2024-11-01T03_34_5'!B:B,'query_result_2024-11-01T03_34_5'!N:N,"")</f>
      </c>
      <c r="F148" s="1" t="s">
        <v>1769</v>
      </c>
      <c r="G148" s="3">
        <v>45590.77568287037</v>
      </c>
    </row>
    <row x14ac:dyDescent="0.25" r="149" customHeight="1" ht="18.75">
      <c r="A149" s="1" t="s">
        <v>1072</v>
      </c>
      <c r="B149" s="10">
        <v>4003.42993927001</v>
      </c>
      <c r="C149" s="15">
        <f>((B149-E149)/E149)/100</f>
      </c>
      <c r="D149" s="1" t="s">
        <v>316</v>
      </c>
      <c r="E149" s="4">
        <f>XLOOKUP(D149,'query_result_2024-11-01T03_34_5'!B:B,'query_result_2024-11-01T03_34_5'!N:N,"")</f>
      </c>
      <c r="F149" s="1" t="s">
        <v>1770</v>
      </c>
      <c r="G149" s="11"/>
    </row>
    <row x14ac:dyDescent="0.25" r="150" customHeight="1" ht="18.75">
      <c r="A150" s="1" t="s">
        <v>1627</v>
      </c>
      <c r="B150" s="10">
        <v>172.460006713867</v>
      </c>
      <c r="C150" s="15">
        <f>((B150-E150)/E150)/100</f>
      </c>
      <c r="D150" s="1" t="s">
        <v>119</v>
      </c>
      <c r="E150" s="4">
        <f>XLOOKUP(D150,'query_result_2024-11-01T03_34_5'!B:B,'query_result_2024-11-01T03_34_5'!N:N,"")</f>
      </c>
      <c r="F150" s="1" t="s">
        <v>2155</v>
      </c>
      <c r="G150" s="11"/>
    </row>
    <row x14ac:dyDescent="0.25" r="151" customHeight="1" ht="18.75">
      <c r="A151" s="1" t="s">
        <v>1650</v>
      </c>
      <c r="B151" s="10">
        <v>24.9500007629394</v>
      </c>
      <c r="C151" s="15">
        <f>((B151-E151)/E151)/100</f>
      </c>
      <c r="D151" s="1" t="s">
        <v>218</v>
      </c>
      <c r="E151" s="4">
        <f>XLOOKUP(D151,'query_result_2024-11-01T03_34_5'!B:B,'query_result_2024-11-01T03_34_5'!N:N,"")</f>
      </c>
      <c r="F151" s="1" t="s">
        <v>2156</v>
      </c>
      <c r="G151" s="11"/>
    </row>
    <row x14ac:dyDescent="0.25" r="152" customHeight="1" ht="18.75">
      <c r="A152" s="1" t="s">
        <v>373</v>
      </c>
      <c r="B152" s="10">
        <v>8736.53997039795</v>
      </c>
      <c r="C152" s="15">
        <f>((B152-E152)/E152)/100</f>
      </c>
      <c r="D152" s="1" t="s">
        <v>253</v>
      </c>
      <c r="E152" s="4">
        <f>XLOOKUP(D152,'query_result_2024-11-01T03_34_5'!B:B,'query_result_2024-11-01T03_34_5'!N:N,"")</f>
      </c>
      <c r="F152" s="1" t="s">
        <v>1771</v>
      </c>
      <c r="G152" s="3">
        <v>45534.785625</v>
      </c>
    </row>
    <row x14ac:dyDescent="0.25" r="153" customHeight="1" ht="18.75">
      <c r="A153" s="1" t="s">
        <v>1226</v>
      </c>
      <c r="B153" s="10">
        <v>2642.9999923706</v>
      </c>
      <c r="C153" s="15">
        <f>((B153-E153)/E153)/100</f>
      </c>
      <c r="D153" s="1" t="s">
        <v>273</v>
      </c>
      <c r="E153" s="4">
        <f>XLOOKUP(D153,'query_result_2024-11-01T03_34_5'!B:B,'query_result_2024-11-01T03_34_5'!N:N,"")</f>
      </c>
      <c r="F153" s="1" t="s">
        <v>1955</v>
      </c>
      <c r="G153" s="11"/>
    </row>
    <row x14ac:dyDescent="0.25" r="154" customHeight="1" ht="18.75">
      <c r="A154" s="1" t="s">
        <v>775</v>
      </c>
      <c r="B154" s="10">
        <v>6504.77003097534</v>
      </c>
      <c r="C154" s="15">
        <f>((B154-E154)/E154)/100</f>
      </c>
      <c r="D154" s="1" t="s">
        <v>288</v>
      </c>
      <c r="E154" s="6">
        <f>XLOOKUP(D154,'query_result_2024-11-01T03_34_5'!B:B,'query_result_2024-11-01T03_34_5'!N:N,"")</f>
      </c>
      <c r="F154" s="1" t="s">
        <v>2432</v>
      </c>
      <c r="G154" s="11"/>
    </row>
    <row x14ac:dyDescent="0.25" r="155" customHeight="1" ht="18.75">
      <c r="A155" s="1" t="s">
        <v>375</v>
      </c>
      <c r="B155" s="10">
        <v>39388.0596914291</v>
      </c>
      <c r="C155" s="15">
        <f>((B155-E155)/E155)/100</f>
      </c>
      <c r="D155" s="1" t="s">
        <v>41</v>
      </c>
      <c r="E155" s="4">
        <f>XLOOKUP(D155,'query_result_2024-11-01T03_34_5'!B:B,'query_result_2024-11-01T03_34_5'!N:N,"")</f>
      </c>
      <c r="F155" s="1" t="s">
        <v>1772</v>
      </c>
      <c r="G155" s="11"/>
    </row>
    <row x14ac:dyDescent="0.25" r="156" customHeight="1" ht="18.75">
      <c r="A156" s="1" t="s">
        <v>642</v>
      </c>
      <c r="B156" s="10">
        <v>2974.41997528076</v>
      </c>
      <c r="C156" s="15">
        <f>((B156-E156)/E156)/100</f>
      </c>
      <c r="D156" s="1" t="s">
        <v>159</v>
      </c>
      <c r="E156" s="4">
        <f>XLOOKUP(D156,'query_result_2024-11-01T03_34_5'!B:B,'query_result_2024-11-01T03_34_5'!N:N,"")</f>
      </c>
      <c r="F156" s="1" t="s">
        <v>1773</v>
      </c>
      <c r="G156" s="11"/>
    </row>
    <row x14ac:dyDescent="0.25" r="157" customHeight="1" ht="18.75">
      <c r="A157" s="1" t="s">
        <v>1213</v>
      </c>
      <c r="B157" s="10">
        <v>1857.21002197265</v>
      </c>
      <c r="C157" s="15">
        <f>((B157-E157)/E157)/100</f>
      </c>
      <c r="D157" s="1" t="s">
        <v>223</v>
      </c>
      <c r="E157" s="4">
        <f>XLOOKUP(D157,'query_result_2024-11-01T03_34_5'!B:B,'query_result_2024-11-01T03_34_5'!N:N,"")</f>
      </c>
      <c r="F157" s="1" t="s">
        <v>1774</v>
      </c>
      <c r="G157" s="11"/>
    </row>
    <row x14ac:dyDescent="0.25" r="158" customHeight="1" ht="18.75">
      <c r="A158" s="1" t="s">
        <v>1023</v>
      </c>
      <c r="B158" s="10">
        <v>6121.81991004943</v>
      </c>
      <c r="C158" s="15">
        <f>((B158-E158)/E158)/100</f>
      </c>
      <c r="D158" s="1" t="s">
        <v>20</v>
      </c>
      <c r="E158" s="4">
        <f>XLOOKUP(D158,'query_result_2024-11-01T03_34_5'!B:B,'query_result_2024-11-01T03_34_5'!N:N,"")</f>
      </c>
      <c r="F158" s="1" t="s">
        <v>1775</v>
      </c>
      <c r="G158" s="3">
        <v>45518.59278935185</v>
      </c>
    </row>
    <row x14ac:dyDescent="0.25" r="159" customHeight="1" ht="18.75">
      <c r="A159" s="1" t="s">
        <v>830</v>
      </c>
      <c r="B159" s="10">
        <v>15109.7500381469</v>
      </c>
      <c r="C159" s="15">
        <f>((B159-E159)/E159)/100</f>
      </c>
      <c r="D159" s="1" t="s">
        <v>223</v>
      </c>
      <c r="E159" s="4">
        <f>XLOOKUP(D159,'query_result_2024-11-01T03_34_5'!B:B,'query_result_2024-11-01T03_34_5'!N:N,"")</f>
      </c>
      <c r="F159" s="1" t="s">
        <v>1776</v>
      </c>
      <c r="G159" s="11"/>
    </row>
    <row x14ac:dyDescent="0.25" r="160" customHeight="1" ht="18.75">
      <c r="A160" s="1" t="s">
        <v>1565</v>
      </c>
      <c r="B160" s="10">
        <v>1280</v>
      </c>
      <c r="C160" s="15">
        <f>((B160-E160)/E160)/100</f>
      </c>
      <c r="D160" s="1" t="s">
        <v>108</v>
      </c>
      <c r="E160" s="4">
        <f>XLOOKUP(D160,'query_result_2024-11-01T03_34_5'!B:B,'query_result_2024-11-01T03_34_5'!N:N,"")</f>
      </c>
      <c r="F160" s="1" t="s">
        <v>1777</v>
      </c>
      <c r="G160" s="11"/>
    </row>
    <row x14ac:dyDescent="0.25" r="161" customHeight="1" ht="18.75">
      <c r="A161" s="1" t="s">
        <v>1439</v>
      </c>
      <c r="B161" s="10">
        <v>275.700004577636</v>
      </c>
      <c r="C161" s="15">
        <f>((B161-E161)/E161)/100</f>
      </c>
      <c r="D161" s="1" t="s">
        <v>288</v>
      </c>
      <c r="E161" s="6">
        <f>XLOOKUP(D161,'query_result_2024-11-01T03_34_5'!B:B,'query_result_2024-11-01T03_34_5'!N:N,"")</f>
      </c>
      <c r="F161" s="1" t="s">
        <v>2157</v>
      </c>
      <c r="G161" s="3">
        <v>45371.72825231482</v>
      </c>
    </row>
    <row x14ac:dyDescent="0.25" r="162" customHeight="1" ht="18.75">
      <c r="A162" s="1" t="s">
        <v>626</v>
      </c>
      <c r="B162" s="10">
        <v>110023.509349823</v>
      </c>
      <c r="C162" s="15">
        <f>((B162-E162)/E162)/100</f>
      </c>
      <c r="D162" s="1" t="s">
        <v>108</v>
      </c>
      <c r="E162" s="4">
        <f>XLOOKUP(D162,'query_result_2024-11-01T03_34_5'!B:B,'query_result_2024-11-01T03_34_5'!N:N,"")</f>
      </c>
      <c r="F162" s="1" t="s">
        <v>2158</v>
      </c>
      <c r="G162" s="11"/>
    </row>
    <row x14ac:dyDescent="0.25" r="163" customHeight="1" ht="18.75">
      <c r="A163" s="1" t="s">
        <v>555</v>
      </c>
      <c r="B163" s="10">
        <v>33957.2599334716</v>
      </c>
      <c r="C163" s="15">
        <f>((B163-E163)/E163)/100</f>
      </c>
      <c r="D163" s="1" t="s">
        <v>41</v>
      </c>
      <c r="E163" s="4">
        <f>XLOOKUP(D163,'query_result_2024-11-01T03_34_5'!B:B,'query_result_2024-11-01T03_34_5'!N:N,"")</f>
      </c>
      <c r="F163" s="1" t="s">
        <v>2003</v>
      </c>
      <c r="G163" s="11"/>
    </row>
    <row x14ac:dyDescent="0.25" r="164" customHeight="1" ht="18.75">
      <c r="A164" s="1" t="s">
        <v>1505</v>
      </c>
      <c r="B164" s="10">
        <v>1834.96997070312</v>
      </c>
      <c r="C164" s="15">
        <f>((B164-E164)/E164)/100</f>
      </c>
      <c r="D164" s="1" t="s">
        <v>173</v>
      </c>
      <c r="E164" s="4">
        <f>XLOOKUP(D164,'query_result_2024-11-01T03_34_5'!B:B,'query_result_2024-11-01T03_34_5'!N:N,"")</f>
      </c>
      <c r="F164" s="1" t="s">
        <v>1956</v>
      </c>
      <c r="G164" s="11"/>
    </row>
    <row x14ac:dyDescent="0.25" r="165" customHeight="1" ht="18.75">
      <c r="A165" s="1" t="s">
        <v>953</v>
      </c>
      <c r="B165" s="10">
        <v>2014.79999542236</v>
      </c>
      <c r="C165" s="15">
        <f>((B165-E165)/E165)/100</f>
      </c>
      <c r="D165" s="1" t="s">
        <v>119</v>
      </c>
      <c r="E165" s="4">
        <f>XLOOKUP(D165,'query_result_2024-11-01T03_34_5'!B:B,'query_result_2024-11-01T03_34_5'!N:N,"")</f>
      </c>
      <c r="F165" s="1" t="s">
        <v>2159</v>
      </c>
      <c r="G165" s="3">
        <v>45295.88070601852</v>
      </c>
    </row>
    <row x14ac:dyDescent="0.25" r="166" customHeight="1" ht="18.75">
      <c r="A166" s="1" t="s">
        <v>990</v>
      </c>
      <c r="B166" s="10">
        <v>3430.12992858886</v>
      </c>
      <c r="C166" s="15">
        <f>((B166-E166)/E166)/100</f>
      </c>
      <c r="D166" s="1" t="s">
        <v>119</v>
      </c>
      <c r="E166" s="4">
        <f>XLOOKUP(D166,'query_result_2024-11-01T03_34_5'!B:B,'query_result_2024-11-01T03_34_5'!N:N,"")</f>
      </c>
      <c r="F166" s="1" t="s">
        <v>1778</v>
      </c>
      <c r="G166" s="11"/>
    </row>
    <row x14ac:dyDescent="0.25" r="167" customHeight="1" ht="18.75">
      <c r="A167" s="1" t="s">
        <v>547</v>
      </c>
      <c r="B167" s="10">
        <v>548</v>
      </c>
      <c r="C167" s="15">
        <f>((B167-E167)/E167)/100</f>
      </c>
      <c r="D167" s="1" t="s">
        <v>223</v>
      </c>
      <c r="E167" s="4">
        <f>XLOOKUP(D167,'query_result_2024-11-01T03_34_5'!B:B,'query_result_2024-11-01T03_34_5'!N:N,"")</f>
      </c>
      <c r="F167" s="1" t="s">
        <v>2433</v>
      </c>
      <c r="G167" s="11"/>
    </row>
    <row x14ac:dyDescent="0.25" r="168" customHeight="1" ht="18.75">
      <c r="A168" s="1" t="s">
        <v>665</v>
      </c>
      <c r="B168" s="10">
        <v>2231.9999923706</v>
      </c>
      <c r="C168" s="15">
        <f>((B168-E168)/E168)/100</f>
      </c>
      <c r="D168" s="1" t="s">
        <v>237</v>
      </c>
      <c r="E168" s="4">
        <f>XLOOKUP(D168,'query_result_2024-11-01T03_34_5'!B:B,'query_result_2024-11-01T03_34_5'!N:N,"")</f>
      </c>
      <c r="F168" s="1" t="s">
        <v>1779</v>
      </c>
      <c r="G168" s="11"/>
    </row>
    <row x14ac:dyDescent="0.25" r="169" customHeight="1" ht="18.75">
      <c r="A169" s="1" t="s">
        <v>529</v>
      </c>
      <c r="B169" s="10">
        <v>24294.0798101425</v>
      </c>
      <c r="C169" s="15">
        <f>((B169-E169)/E169)/100</f>
      </c>
      <c r="D169" s="1" t="s">
        <v>114</v>
      </c>
      <c r="E169" s="4">
        <f>XLOOKUP(D169,'query_result_2024-11-01T03_34_5'!B:B,'query_result_2024-11-01T03_34_5'!N:N,"")</f>
      </c>
      <c r="F169" s="1" t="s">
        <v>2160</v>
      </c>
      <c r="G169" s="11"/>
    </row>
    <row x14ac:dyDescent="0.25" r="170" customHeight="1" ht="18.75">
      <c r="A170" s="1" t="s">
        <v>397</v>
      </c>
      <c r="B170" s="10">
        <v>25130.5698223114</v>
      </c>
      <c r="C170" s="15">
        <f>((B170-E170)/E170)/100</f>
      </c>
      <c r="D170" s="1" t="s">
        <v>288</v>
      </c>
      <c r="E170" s="6">
        <f>XLOOKUP(D170,'query_result_2024-11-01T03_34_5'!B:B,'query_result_2024-11-01T03_34_5'!N:N,"")</f>
      </c>
      <c r="F170" s="1" t="s">
        <v>2161</v>
      </c>
      <c r="G170" s="3">
        <v>45561.86686342592</v>
      </c>
    </row>
    <row x14ac:dyDescent="0.25" r="171" customHeight="1" ht="18.75">
      <c r="A171" s="1" t="s">
        <v>1064</v>
      </c>
      <c r="B171" s="10">
        <v>183</v>
      </c>
      <c r="C171" s="15">
        <f>((B171-E171)/E171)/100</f>
      </c>
      <c r="D171" s="1" t="s">
        <v>223</v>
      </c>
      <c r="E171" s="4">
        <f>XLOOKUP(D171,'query_result_2024-11-01T03_34_5'!B:B,'query_result_2024-11-01T03_34_5'!N:N,"")</f>
      </c>
      <c r="F171" s="1" t="s">
        <v>2162</v>
      </c>
      <c r="G171" s="11"/>
    </row>
    <row x14ac:dyDescent="0.25" r="172" customHeight="1" ht="18.75">
      <c r="A172" s="1" t="s">
        <v>1419</v>
      </c>
      <c r="B172" s="10">
        <v>641.459995269775</v>
      </c>
      <c r="C172" s="15">
        <f>((B172-E172)/E172)/100</f>
      </c>
      <c r="D172" s="1" t="s">
        <v>119</v>
      </c>
      <c r="E172" s="4">
        <f>XLOOKUP(D172,'query_result_2024-11-01T03_34_5'!B:B,'query_result_2024-11-01T03_34_5'!N:N,"")</f>
      </c>
      <c r="F172" s="1" t="s">
        <v>1780</v>
      </c>
      <c r="G172" s="11"/>
    </row>
    <row x14ac:dyDescent="0.25" r="173" customHeight="1" ht="18.75">
      <c r="A173" s="1" t="s">
        <v>1026</v>
      </c>
      <c r="B173" s="10">
        <v>4649.61000823974</v>
      </c>
      <c r="C173" s="15">
        <f>((B173-E173)/E173)/100</f>
      </c>
      <c r="D173" s="1" t="s">
        <v>119</v>
      </c>
      <c r="E173" s="4">
        <f>XLOOKUP(D173,'query_result_2024-11-01T03_34_5'!B:B,'query_result_2024-11-01T03_34_5'!N:N,"")</f>
      </c>
      <c r="F173" s="1" t="s">
        <v>2004</v>
      </c>
      <c r="G173" s="11"/>
    </row>
    <row x14ac:dyDescent="0.25" r="174" customHeight="1" ht="18.75">
      <c r="A174" s="1" t="s">
        <v>1488</v>
      </c>
      <c r="B174" s="10">
        <v>202.160003662109</v>
      </c>
      <c r="C174" s="15">
        <f>((B174-E174)/E174)/100</f>
      </c>
      <c r="D174" s="1" t="s">
        <v>119</v>
      </c>
      <c r="E174" s="4">
        <f>XLOOKUP(D174,'query_result_2024-11-01T03_34_5'!B:B,'query_result_2024-11-01T03_34_5'!N:N,"")</f>
      </c>
      <c r="F174" s="1" t="s">
        <v>2163</v>
      </c>
      <c r="G174" s="3">
        <v>45463.60834490741</v>
      </c>
    </row>
    <row x14ac:dyDescent="0.25" r="175" customHeight="1" ht="18.75">
      <c r="A175" s="1" t="s">
        <v>783</v>
      </c>
      <c r="B175" s="10">
        <v>1173.70002746582</v>
      </c>
      <c r="C175" s="15">
        <f>((B175-E175)/E175)/100</f>
      </c>
      <c r="D175" s="1" t="s">
        <v>108</v>
      </c>
      <c r="E175" s="4">
        <f>XLOOKUP(D175,'query_result_2024-11-01T03_34_5'!B:B,'query_result_2024-11-01T03_34_5'!N:N,"")</f>
      </c>
      <c r="F175" s="1" t="s">
        <v>1781</v>
      </c>
      <c r="G175" s="11"/>
    </row>
    <row x14ac:dyDescent="0.25" r="176" customHeight="1" ht="18.75">
      <c r="A176" s="1" t="s">
        <v>535</v>
      </c>
      <c r="B176" s="10">
        <v>15512.8798522949</v>
      </c>
      <c r="C176" s="15">
        <f>((B176-E176)/E176)/100</f>
      </c>
      <c r="D176" s="1" t="s">
        <v>41</v>
      </c>
      <c r="E176" s="4">
        <f>XLOOKUP(D176,'query_result_2024-11-01T03_34_5'!B:B,'query_result_2024-11-01T03_34_5'!N:N,"")</f>
      </c>
      <c r="F176" s="1" t="s">
        <v>1782</v>
      </c>
      <c r="G176" s="11"/>
    </row>
    <row x14ac:dyDescent="0.25" r="177" customHeight="1" ht="18.75">
      <c r="A177" s="1" t="s">
        <v>1499</v>
      </c>
      <c r="B177" s="10">
        <v>548.589981079101</v>
      </c>
      <c r="C177" s="15">
        <f>((B177-E177)/E177)/100</f>
      </c>
      <c r="D177" s="1" t="s">
        <v>119</v>
      </c>
      <c r="E177" s="4">
        <f>XLOOKUP(D177,'query_result_2024-11-01T03_34_5'!B:B,'query_result_2024-11-01T03_34_5'!N:N,"")</f>
      </c>
      <c r="F177" s="1" t="s">
        <v>1957</v>
      </c>
      <c r="G177" s="11"/>
    </row>
    <row x14ac:dyDescent="0.25" r="178" customHeight="1" ht="18.75">
      <c r="A178" s="1" t="s">
        <v>1552</v>
      </c>
      <c r="B178" s="10">
        <v>467.299987792968</v>
      </c>
      <c r="C178" s="15">
        <f>((B178-E178)/E178)/100</f>
      </c>
      <c r="D178" s="1" t="s">
        <v>223</v>
      </c>
      <c r="E178" s="4">
        <f>XLOOKUP(D178,'query_result_2024-11-01T03_34_5'!B:B,'query_result_2024-11-01T03_34_5'!N:N,"")</f>
      </c>
      <c r="F178" s="1" t="s">
        <v>1783</v>
      </c>
      <c r="G178" s="11"/>
    </row>
    <row x14ac:dyDescent="0.25" r="179" customHeight="1" ht="18.75">
      <c r="A179" s="1" t="s">
        <v>391</v>
      </c>
      <c r="B179" s="10">
        <v>21512.7399604786</v>
      </c>
      <c r="C179" s="15">
        <f>((B179-E179)/E179)/100</f>
      </c>
      <c r="D179" s="1" t="s">
        <v>57</v>
      </c>
      <c r="E179" s="4">
        <f>XLOOKUP(D179,'query_result_2024-11-01T03_34_5'!B:B,'query_result_2024-11-01T03_34_5'!N:N,"")</f>
      </c>
      <c r="F179" s="1" t="s">
        <v>2164</v>
      </c>
      <c r="G179" s="3">
        <v>45542.680439814816</v>
      </c>
    </row>
    <row x14ac:dyDescent="0.25" r="180" customHeight="1" ht="18.75">
      <c r="A180" s="1" t="s">
        <v>911</v>
      </c>
      <c r="B180" s="10">
        <v>4745.69995117187</v>
      </c>
      <c r="C180" s="15">
        <f>((B180-E180)/E180)/100</f>
      </c>
      <c r="D180" s="1" t="s">
        <v>20</v>
      </c>
      <c r="E180" s="4">
        <f>XLOOKUP(D180,'query_result_2024-11-01T03_34_5'!B:B,'query_result_2024-11-01T03_34_5'!N:N,"")</f>
      </c>
      <c r="F180" s="1" t="s">
        <v>2434</v>
      </c>
      <c r="G180" s="3">
        <v>45575.153333333335</v>
      </c>
    </row>
    <row x14ac:dyDescent="0.25" r="181" customHeight="1" ht="18.75">
      <c r="A181" s="1" t="s">
        <v>1147</v>
      </c>
      <c r="B181" s="10">
        <v>1540.70002746582</v>
      </c>
      <c r="C181" s="15">
        <f>((B181-E181)/E181)/100</f>
      </c>
      <c r="D181" s="1" t="s">
        <v>108</v>
      </c>
      <c r="E181" s="4">
        <f>XLOOKUP(D181,'query_result_2024-11-01T03_34_5'!B:B,'query_result_2024-11-01T03_34_5'!N:N,"")</f>
      </c>
      <c r="F181" s="1" t="s">
        <v>2005</v>
      </c>
      <c r="G181" s="11"/>
    </row>
    <row x14ac:dyDescent="0.25" r="182" customHeight="1" ht="18.75">
      <c r="A182" s="1" t="s">
        <v>1307</v>
      </c>
      <c r="B182" s="10">
        <v>1796.19999694824</v>
      </c>
      <c r="C182" s="15">
        <f>((B182-E182)/E182)/100</f>
      </c>
      <c r="D182" s="1" t="s">
        <v>306</v>
      </c>
      <c r="E182" s="4">
        <f>XLOOKUP(D182,'query_result_2024-11-01T03_34_5'!B:B,'query_result_2024-11-01T03_34_5'!N:N,"")</f>
      </c>
      <c r="F182" s="1" t="s">
        <v>2006</v>
      </c>
      <c r="G182" s="11"/>
    </row>
    <row x14ac:dyDescent="0.25" r="183" customHeight="1" ht="18.75">
      <c r="A183" s="1" t="s">
        <v>622</v>
      </c>
      <c r="B183" s="10">
        <v>2438.81999206542</v>
      </c>
      <c r="C183" s="15">
        <f>((B183-E183)/E183)/100</f>
      </c>
      <c r="D183" s="1" t="s">
        <v>288</v>
      </c>
      <c r="E183" s="6">
        <f>XLOOKUP(D183,'query_result_2024-11-01T03_34_5'!B:B,'query_result_2024-11-01T03_34_5'!N:N,"")</f>
      </c>
      <c r="F183" s="1" t="s">
        <v>2165</v>
      </c>
      <c r="G183" s="3">
        <v>45579.730405092596</v>
      </c>
    </row>
    <row x14ac:dyDescent="0.25" r="184" customHeight="1" ht="18.75">
      <c r="A184" s="1" t="s">
        <v>1176</v>
      </c>
      <c r="B184" s="10">
        <v>753.539978027343</v>
      </c>
      <c r="C184" s="15">
        <f>((B184-E184)/E184)/100</f>
      </c>
      <c r="D184" s="1" t="s">
        <v>119</v>
      </c>
      <c r="E184" s="4">
        <f>XLOOKUP(D184,'query_result_2024-11-01T03_34_5'!B:B,'query_result_2024-11-01T03_34_5'!N:N,"")</f>
      </c>
      <c r="F184" s="1" t="s">
        <v>2007</v>
      </c>
      <c r="G184" s="11"/>
    </row>
    <row x14ac:dyDescent="0.25" r="185" customHeight="1" ht="18.75">
      <c r="A185" s="1" t="s">
        <v>655</v>
      </c>
      <c r="B185" s="10">
        <v>1227.15000152587</v>
      </c>
      <c r="C185" s="15">
        <f>((B185-E185)/E185)/100</f>
      </c>
      <c r="D185" s="1" t="s">
        <v>273</v>
      </c>
      <c r="E185" s="4">
        <f>XLOOKUP(D185,'query_result_2024-11-01T03_34_5'!B:B,'query_result_2024-11-01T03_34_5'!N:N,"")</f>
      </c>
      <c r="F185" s="1" t="s">
        <v>2435</v>
      </c>
      <c r="G185" s="3">
        <v>45513.58673611111</v>
      </c>
    </row>
    <row x14ac:dyDescent="0.25" r="186" customHeight="1" ht="18.75">
      <c r="A186" s="1" t="s">
        <v>1024</v>
      </c>
      <c r="B186" s="10">
        <v>979.100006103515</v>
      </c>
      <c r="C186" s="15">
        <f>((B186-E186)/E186)/100</f>
      </c>
      <c r="D186" s="1" t="s">
        <v>119</v>
      </c>
      <c r="E186" s="4">
        <f>XLOOKUP(D186,'query_result_2024-11-01T03_34_5'!B:B,'query_result_2024-11-01T03_34_5'!N:N,"")</f>
      </c>
      <c r="F186" s="1" t="s">
        <v>2166</v>
      </c>
      <c r="G186" s="3">
        <v>45473.7971875</v>
      </c>
    </row>
    <row x14ac:dyDescent="0.25" r="187" customHeight="1" ht="18.75">
      <c r="A187" s="1" t="s">
        <v>896</v>
      </c>
      <c r="B187" s="10">
        <v>4148.54995346069</v>
      </c>
      <c r="C187" s="15">
        <f>((B187-E187)/E187)/100</f>
      </c>
      <c r="D187" s="1" t="s">
        <v>119</v>
      </c>
      <c r="E187" s="4">
        <f>XLOOKUP(D187,'query_result_2024-11-01T03_34_5'!B:B,'query_result_2024-11-01T03_34_5'!N:N,"")</f>
      </c>
      <c r="F187" s="1" t="s">
        <v>2008</v>
      </c>
      <c r="G187" s="3">
        <v>45582.85738425926</v>
      </c>
    </row>
    <row x14ac:dyDescent="0.25" r="188" customHeight="1" ht="18.75">
      <c r="A188" s="1" t="s">
        <v>346</v>
      </c>
      <c r="B188" s="10">
        <v>410491.562377929</v>
      </c>
      <c r="C188" s="15">
        <f>((B188-E188)/E188)/100</f>
      </c>
      <c r="D188" s="1" t="s">
        <v>184</v>
      </c>
      <c r="E188" s="4">
        <f>XLOOKUP(D188,'query_result_2024-11-01T03_34_5'!B:B,'query_result_2024-11-01T03_34_5'!N:N,"")</f>
      </c>
      <c r="F188" s="1" t="s">
        <v>1784</v>
      </c>
      <c r="G188" s="3">
        <v>45573.5499537037</v>
      </c>
    </row>
    <row x14ac:dyDescent="0.25" r="189" customHeight="1" ht="18.75">
      <c r="A189" s="1" t="s">
        <v>1355</v>
      </c>
      <c r="B189" s="10">
        <v>1656.09999847412</v>
      </c>
      <c r="C189" s="15">
        <f>((B189-E189)/E189)/100</f>
      </c>
      <c r="D189" s="1" t="s">
        <v>119</v>
      </c>
      <c r="E189" s="4">
        <f>XLOOKUP(D189,'query_result_2024-11-01T03_34_5'!B:B,'query_result_2024-11-01T03_34_5'!N:N,"")</f>
      </c>
      <c r="F189" s="1" t="s">
        <v>1785</v>
      </c>
      <c r="G189" s="11"/>
    </row>
    <row x14ac:dyDescent="0.25" r="190" customHeight="1" ht="18.75">
      <c r="A190" s="1" t="s">
        <v>890</v>
      </c>
      <c r="B190" s="10">
        <v>4067.37004852294</v>
      </c>
      <c r="C190" s="15">
        <f>((B190-E190)/E190)/100</f>
      </c>
      <c r="D190" s="1" t="s">
        <v>316</v>
      </c>
      <c r="E190" s="4">
        <f>XLOOKUP(D190,'query_result_2024-11-01T03_34_5'!B:B,'query_result_2024-11-01T03_34_5'!N:N,"")</f>
      </c>
      <c r="F190" s="1" t="s">
        <v>1958</v>
      </c>
      <c r="G190" s="11"/>
    </row>
    <row x14ac:dyDescent="0.25" r="191" customHeight="1" ht="18.75">
      <c r="A191" s="1" t="s">
        <v>1225</v>
      </c>
      <c r="B191" s="10">
        <v>892.550003051757</v>
      </c>
      <c r="C191" s="15">
        <f>((B191-E191)/E191)/100</f>
      </c>
      <c r="D191" s="1" t="s">
        <v>119</v>
      </c>
      <c r="E191" s="4">
        <f>XLOOKUP(D191,'query_result_2024-11-01T03_34_5'!B:B,'query_result_2024-11-01T03_34_5'!N:N,"")</f>
      </c>
      <c r="F191" s="1" t="s">
        <v>2009</v>
      </c>
      <c r="G191" s="3">
        <v>45573.569710648146</v>
      </c>
    </row>
    <row x14ac:dyDescent="0.25" r="192" customHeight="1" ht="18.75">
      <c r="A192" s="1" t="s">
        <v>648</v>
      </c>
      <c r="B192" s="10">
        <v>6380.28987121582</v>
      </c>
      <c r="C192" s="15">
        <f>((B192-E192)/E192)/100</f>
      </c>
      <c r="D192" s="1" t="s">
        <v>20</v>
      </c>
      <c r="E192" s="4">
        <f>XLOOKUP(D192,'query_result_2024-11-01T03_34_5'!B:B,'query_result_2024-11-01T03_34_5'!N:N,"")</f>
      </c>
      <c r="F192" s="1" t="s">
        <v>1786</v>
      </c>
      <c r="G192" s="3">
        <v>45516.79366898148</v>
      </c>
    </row>
    <row x14ac:dyDescent="0.25" r="193" customHeight="1" ht="18.75">
      <c r="A193" s="1" t="s">
        <v>1665</v>
      </c>
      <c r="B193" s="10">
        <v>37.2000007629394</v>
      </c>
      <c r="C193" s="15">
        <f>((B193-E193)/E193)/100</f>
      </c>
      <c r="D193" s="1" t="s">
        <v>119</v>
      </c>
      <c r="E193" s="4">
        <f>XLOOKUP(D193,'query_result_2024-11-01T03_34_5'!B:B,'query_result_2024-11-01T03_34_5'!N:N,"")</f>
      </c>
      <c r="F193" s="1" t="s">
        <v>2167</v>
      </c>
      <c r="G193" s="3">
        <v>45473.7971875</v>
      </c>
    </row>
    <row x14ac:dyDescent="0.25" r="194" customHeight="1" ht="18.75">
      <c r="A194" s="1" t="s">
        <v>483</v>
      </c>
      <c r="B194" s="10">
        <v>68065.5099678039</v>
      </c>
      <c r="C194" s="15">
        <f>((B194-E194)/E194)/100</f>
      </c>
      <c r="D194" s="1" t="s">
        <v>288</v>
      </c>
      <c r="E194" s="6">
        <f>XLOOKUP(D194,'query_result_2024-11-01T03_34_5'!B:B,'query_result_2024-11-01T03_34_5'!N:N,"")</f>
      </c>
      <c r="F194" s="1" t="s">
        <v>1787</v>
      </c>
      <c r="G194" s="11"/>
    </row>
    <row x14ac:dyDescent="0.25" r="195" customHeight="1" ht="18.75">
      <c r="A195" s="1" t="s">
        <v>475</v>
      </c>
      <c r="B195" s="10">
        <v>2414.49002838134</v>
      </c>
      <c r="C195" s="15">
        <f>((B195-E195)/E195)/100</f>
      </c>
      <c r="D195" s="1" t="s">
        <v>316</v>
      </c>
      <c r="E195" s="4">
        <f>XLOOKUP(D195,'query_result_2024-11-01T03_34_5'!B:B,'query_result_2024-11-01T03_34_5'!N:N,"")</f>
      </c>
      <c r="F195" s="1" t="s">
        <v>1788</v>
      </c>
      <c r="G195" s="11"/>
    </row>
    <row x14ac:dyDescent="0.25" r="196" customHeight="1" ht="18.75">
      <c r="A196" s="1" t="s">
        <v>1534</v>
      </c>
      <c r="B196" s="10">
        <v>542.200021743774</v>
      </c>
      <c r="C196" s="15">
        <f>((B196-E196)/E196)/100</f>
      </c>
      <c r="D196" s="1" t="s">
        <v>119</v>
      </c>
      <c r="E196" s="4">
        <f>XLOOKUP(D196,'query_result_2024-11-01T03_34_5'!B:B,'query_result_2024-11-01T03_34_5'!N:N,"")</f>
      </c>
      <c r="F196" s="1" t="s">
        <v>2436</v>
      </c>
      <c r="G196" s="11"/>
    </row>
    <row x14ac:dyDescent="0.25" r="197" customHeight="1" ht="18.75">
      <c r="A197" s="1" t="s">
        <v>1561</v>
      </c>
      <c r="B197" s="10">
        <v>339.129997253417</v>
      </c>
      <c r="C197" s="15">
        <f>((B197-E197)/E197)/100</f>
      </c>
      <c r="D197" s="1" t="s">
        <v>273</v>
      </c>
      <c r="E197" s="4">
        <f>XLOOKUP(D197,'query_result_2024-11-01T03_34_5'!B:B,'query_result_2024-11-01T03_34_5'!N:N,"")</f>
      </c>
      <c r="F197" s="1" t="s">
        <v>1789</v>
      </c>
      <c r="G197" s="3">
        <v>45567.680289351854</v>
      </c>
    </row>
    <row x14ac:dyDescent="0.25" r="198" customHeight="1" ht="18.75">
      <c r="A198" s="1" t="s">
        <v>989</v>
      </c>
      <c r="B198" s="10">
        <v>1397.9299621582</v>
      </c>
      <c r="C198" s="15">
        <f>((B198-E198)/E198)/100</f>
      </c>
      <c r="D198" s="1" t="s">
        <v>114</v>
      </c>
      <c r="E198" s="4">
        <f>XLOOKUP(D198,'query_result_2024-11-01T03_34_5'!B:B,'query_result_2024-11-01T03_34_5'!N:N,"")</f>
      </c>
      <c r="F198" s="1" t="s">
        <v>2168</v>
      </c>
      <c r="G198" s="3">
        <v>45315.67869212963</v>
      </c>
    </row>
    <row x14ac:dyDescent="0.25" r="199" customHeight="1" ht="18.75">
      <c r="A199" s="1" t="s">
        <v>643</v>
      </c>
      <c r="B199" s="10">
        <v>10083.5599517822</v>
      </c>
      <c r="C199" s="15">
        <f>((B199-E199)/E199)/100</f>
      </c>
      <c r="D199" s="1" t="s">
        <v>223</v>
      </c>
      <c r="E199" s="4">
        <f>XLOOKUP(D199,'query_result_2024-11-01T03_34_5'!B:B,'query_result_2024-11-01T03_34_5'!N:N,"")</f>
      </c>
      <c r="F199" s="1" t="s">
        <v>1790</v>
      </c>
      <c r="G199" s="11"/>
    </row>
    <row x14ac:dyDescent="0.25" r="200" customHeight="1" ht="18.75">
      <c r="A200" s="1" t="s">
        <v>1125</v>
      </c>
      <c r="B200" s="10">
        <v>1796.34003448486</v>
      </c>
      <c r="C200" s="15">
        <f>((B200-E200)/E200)/100</f>
      </c>
      <c r="D200" s="1" t="s">
        <v>119</v>
      </c>
      <c r="E200" s="4">
        <f>XLOOKUP(D200,'query_result_2024-11-01T03_34_5'!B:B,'query_result_2024-11-01T03_34_5'!N:N,"")</f>
      </c>
      <c r="F200" s="1" t="s">
        <v>2169</v>
      </c>
      <c r="G200" s="3">
        <v>45279.71616898148</v>
      </c>
    </row>
    <row x14ac:dyDescent="0.25" r="201" customHeight="1" ht="18.75">
      <c r="A201" s="1" t="s">
        <v>1257</v>
      </c>
      <c r="B201" s="10">
        <v>2685.47001075744</v>
      </c>
      <c r="C201" s="15">
        <f>((B201-E201)/E201)/100</f>
      </c>
      <c r="D201" s="1" t="s">
        <v>273</v>
      </c>
      <c r="E201" s="4">
        <f>XLOOKUP(D201,'query_result_2024-11-01T03_34_5'!B:B,'query_result_2024-11-01T03_34_5'!N:N,"")</f>
      </c>
      <c r="F201" s="1" t="s">
        <v>1959</v>
      </c>
      <c r="G201" s="11"/>
    </row>
    <row x14ac:dyDescent="0.25" r="202" customHeight="1" ht="18.75">
      <c r="A202" s="1" t="s">
        <v>1554</v>
      </c>
      <c r="B202" s="10">
        <v>2474.90000915527</v>
      </c>
      <c r="C202" s="16">
        <f>((B202-E202)/E202)/100</f>
      </c>
      <c r="D202" s="1" t="s">
        <v>201</v>
      </c>
      <c r="E202" s="4">
        <f>XLOOKUP(D202,'query_result_2024-11-01T03_34_5'!B:B,'query_result_2024-11-01T03_34_5'!N:N,"")</f>
      </c>
      <c r="F202" s="1" t="s">
        <v>2437</v>
      </c>
      <c r="G202" s="11"/>
    </row>
    <row x14ac:dyDescent="0.25" r="203" customHeight="1" ht="18.75">
      <c r="A203" s="1" t="s">
        <v>1063</v>
      </c>
      <c r="B203" s="10">
        <v>4558.98999023437</v>
      </c>
      <c r="C203" s="15">
        <f>((B203-E203)/E203)/100</f>
      </c>
      <c r="D203" s="1" t="s">
        <v>223</v>
      </c>
      <c r="E203" s="4">
        <f>XLOOKUP(D203,'query_result_2024-11-01T03_34_5'!B:B,'query_result_2024-11-01T03_34_5'!N:N,"")</f>
      </c>
      <c r="F203" s="1" t="s">
        <v>1791</v>
      </c>
      <c r="G203" s="11"/>
    </row>
    <row x14ac:dyDescent="0.25" r="204" customHeight="1" ht="18.75">
      <c r="A204" s="1" t="s">
        <v>1692</v>
      </c>
      <c r="B204" s="10">
        <v>70</v>
      </c>
      <c r="C204" s="15">
        <f>((B204-E204)/E204)/100</f>
      </c>
      <c r="D204" s="1" t="s">
        <v>119</v>
      </c>
      <c r="E204" s="4">
        <f>XLOOKUP(D204,'query_result_2024-11-01T03_34_5'!B:B,'query_result_2024-11-01T03_34_5'!N:N,"")</f>
      </c>
      <c r="F204" s="1" t="s">
        <v>1792</v>
      </c>
      <c r="G204" s="3">
        <v>45574.74909722222</v>
      </c>
    </row>
    <row x14ac:dyDescent="0.25" r="205" customHeight="1" ht="18.75">
      <c r="A205" s="1" t="s">
        <v>889</v>
      </c>
      <c r="B205" s="10">
        <v>1852.84998893737</v>
      </c>
      <c r="C205" s="15">
        <f>((B205-E205)/E205)/100</f>
      </c>
      <c r="D205" s="1" t="s">
        <v>117</v>
      </c>
      <c r="E205" s="4">
        <f>XLOOKUP(D205,'query_result_2024-11-01T03_34_5'!B:B,'query_result_2024-11-01T03_34_5'!N:N,"")</f>
      </c>
      <c r="F205" s="1" t="s">
        <v>2010</v>
      </c>
      <c r="G205" s="11"/>
    </row>
    <row x14ac:dyDescent="0.25" r="206" customHeight="1" ht="18.75">
      <c r="A206" s="1" t="s">
        <v>1638</v>
      </c>
      <c r="B206" s="10">
        <v>10</v>
      </c>
      <c r="C206" s="15">
        <f>((B206-E206)/E206)/100</f>
      </c>
      <c r="D206" s="1" t="s">
        <v>119</v>
      </c>
      <c r="E206" s="4">
        <f>XLOOKUP(D206,'query_result_2024-11-01T03_34_5'!B:B,'query_result_2024-11-01T03_34_5'!N:N,"")</f>
      </c>
      <c r="F206" s="1" t="s">
        <v>2438</v>
      </c>
      <c r="G206" s="11"/>
    </row>
    <row x14ac:dyDescent="0.25" r="207" customHeight="1" ht="18.75">
      <c r="A207" s="1" t="s">
        <v>669</v>
      </c>
      <c r="B207" s="10">
        <v>12343.1500473022</v>
      </c>
      <c r="C207" s="15">
        <f>((B207-E207)/E207)/100</f>
      </c>
      <c r="D207" s="1" t="s">
        <v>114</v>
      </c>
      <c r="E207" s="4">
        <f>XLOOKUP(D207,'query_result_2024-11-01T03_34_5'!B:B,'query_result_2024-11-01T03_34_5'!N:N,"")</f>
      </c>
      <c r="F207" s="1" t="s">
        <v>2170</v>
      </c>
      <c r="G207" s="3">
        <v>45391.48347222222</v>
      </c>
    </row>
    <row x14ac:dyDescent="0.25" r="208" customHeight="1" ht="18.75">
      <c r="A208" s="1" t="s">
        <v>1442</v>
      </c>
      <c r="B208" s="10">
        <v>123.75</v>
      </c>
      <c r="C208" s="15">
        <f>((B208-E208)/E208)/100</f>
      </c>
      <c r="D208" s="1" t="s">
        <v>119</v>
      </c>
      <c r="E208" s="4">
        <f>XLOOKUP(D208,'query_result_2024-11-01T03_34_5'!B:B,'query_result_2024-11-01T03_34_5'!N:N,"")</f>
      </c>
      <c r="F208" s="1" t="s">
        <v>2439</v>
      </c>
      <c r="G208" s="11"/>
    </row>
    <row x14ac:dyDescent="0.25" r="209" customHeight="1" ht="18.75">
      <c r="A209" s="1" t="s">
        <v>713</v>
      </c>
      <c r="B209" s="10">
        <v>490</v>
      </c>
      <c r="C209" s="15">
        <f>((B209-E209)/E209)/100</f>
      </c>
      <c r="D209" s="1" t="s">
        <v>44</v>
      </c>
      <c r="E209" s="4">
        <f>XLOOKUP(D209,'query_result_2024-11-01T03_34_5'!B:B,'query_result_2024-11-01T03_34_5'!N:N,"")</f>
      </c>
      <c r="F209" s="1" t="s">
        <v>2171</v>
      </c>
      <c r="G209" s="3">
        <v>45401.61131944445</v>
      </c>
    </row>
    <row x14ac:dyDescent="0.25" r="210" customHeight="1" ht="18.75">
      <c r="A210" s="1" t="s">
        <v>991</v>
      </c>
      <c r="B210" s="10">
        <v>1629.91002655029</v>
      </c>
      <c r="C210" s="15">
        <f>((B210-E210)/E210)/100</f>
      </c>
      <c r="D210" s="1" t="s">
        <v>119</v>
      </c>
      <c r="E210" s="4">
        <f>XLOOKUP(D210,'query_result_2024-11-01T03_34_5'!B:B,'query_result_2024-11-01T03_34_5'!N:N,"")</f>
      </c>
      <c r="F210" s="1" t="s">
        <v>2440</v>
      </c>
      <c r="G210" s="11"/>
    </row>
    <row x14ac:dyDescent="0.25" r="211" customHeight="1" ht="18.75">
      <c r="A211" s="1" t="s">
        <v>1201</v>
      </c>
      <c r="B211" s="10">
        <v>650.83999633789</v>
      </c>
      <c r="C211" s="15">
        <f>((B211-E211)/E211)/100</f>
      </c>
      <c r="D211" s="1" t="s">
        <v>193</v>
      </c>
      <c r="E211" s="4">
        <f>XLOOKUP(D211,'query_result_2024-11-01T03_34_5'!B:B,'query_result_2024-11-01T03_34_5'!N:N,"")</f>
      </c>
      <c r="F211" s="1" t="s">
        <v>2441</v>
      </c>
      <c r="G211" s="11"/>
    </row>
    <row x14ac:dyDescent="0.25" r="212" customHeight="1" ht="18.75">
      <c r="A212" s="1" t="s">
        <v>1045</v>
      </c>
      <c r="B212" s="10">
        <v>334.199996948242</v>
      </c>
      <c r="C212" s="15">
        <f>((B212-E212)/E212)/100</f>
      </c>
      <c r="D212" s="1" t="s">
        <v>119</v>
      </c>
      <c r="E212" s="4">
        <f>XLOOKUP(D212,'query_result_2024-11-01T03_34_5'!B:B,'query_result_2024-11-01T03_34_5'!N:N,"")</f>
      </c>
      <c r="F212" s="1" t="s">
        <v>2172</v>
      </c>
      <c r="G212" s="11"/>
    </row>
    <row x14ac:dyDescent="0.25" r="213" customHeight="1" ht="18.75">
      <c r="A213" s="1" t="s">
        <v>367</v>
      </c>
      <c r="B213" s="10">
        <v>14544</v>
      </c>
      <c r="C213" s="15">
        <f>((B213-E213)/E213)/100</f>
      </c>
      <c r="D213" s="1" t="s">
        <v>114</v>
      </c>
      <c r="E213" s="4">
        <f>XLOOKUP(D213,'query_result_2024-11-01T03_34_5'!B:B,'query_result_2024-11-01T03_34_5'!N:N,"")</f>
      </c>
      <c r="F213" s="1" t="s">
        <v>2173</v>
      </c>
      <c r="G213" s="3">
        <v>45473.7971875</v>
      </c>
    </row>
    <row x14ac:dyDescent="0.25" r="214" customHeight="1" ht="18.75">
      <c r="A214" s="1" t="s">
        <v>686</v>
      </c>
      <c r="B214" s="10">
        <v>656.909973144531</v>
      </c>
      <c r="C214" s="15">
        <f>((B214-E214)/E214)/100</f>
      </c>
      <c r="D214" s="1" t="s">
        <v>119</v>
      </c>
      <c r="E214" s="4">
        <f>XLOOKUP(D214,'query_result_2024-11-01T03_34_5'!B:B,'query_result_2024-11-01T03_34_5'!N:N,"")</f>
      </c>
      <c r="F214" s="1" t="s">
        <v>1793</v>
      </c>
      <c r="G214" s="11"/>
    </row>
    <row x14ac:dyDescent="0.25" r="215" customHeight="1" ht="18.75">
      <c r="A215" s="1" t="s">
        <v>431</v>
      </c>
      <c r="B215" s="10">
        <v>16290.7800350189</v>
      </c>
      <c r="C215" s="15">
        <f>((B215-E215)/E215)/100</f>
      </c>
      <c r="D215" s="1" t="s">
        <v>311</v>
      </c>
      <c r="E215" s="4">
        <f>XLOOKUP(D215,'query_result_2024-11-01T03_34_5'!B:B,'query_result_2024-11-01T03_34_5'!N:N,"")</f>
      </c>
      <c r="F215" s="1" t="s">
        <v>1794</v>
      </c>
      <c r="G215" s="11"/>
    </row>
    <row x14ac:dyDescent="0.25" r="216" customHeight="1" ht="18.75">
      <c r="A216" s="1" t="s">
        <v>879</v>
      </c>
      <c r="B216" s="10">
        <v>1016.45000457763</v>
      </c>
      <c r="C216" s="15">
        <f>((B216-E216)/E216)/100</f>
      </c>
      <c r="D216" s="1" t="s">
        <v>316</v>
      </c>
      <c r="E216" s="4">
        <f>XLOOKUP(D216,'query_result_2024-11-01T03_34_5'!B:B,'query_result_2024-11-01T03_34_5'!N:N,"")</f>
      </c>
      <c r="F216" s="1" t="s">
        <v>2174</v>
      </c>
      <c r="G216" s="11"/>
    </row>
    <row x14ac:dyDescent="0.25" r="217" customHeight="1" ht="18.75">
      <c r="A217" s="1" t="s">
        <v>1263</v>
      </c>
      <c r="B217" s="10">
        <v>480.730009078979</v>
      </c>
      <c r="C217" s="15">
        <f>((B217-E217)/E217)/100</f>
      </c>
      <c r="D217" s="1" t="s">
        <v>119</v>
      </c>
      <c r="E217" s="4">
        <f>XLOOKUP(D217,'query_result_2024-11-01T03_34_5'!B:B,'query_result_2024-11-01T03_34_5'!N:N,"")</f>
      </c>
      <c r="F217" s="1" t="s">
        <v>2175</v>
      </c>
      <c r="G217" s="11"/>
    </row>
    <row x14ac:dyDescent="0.25" r="218" customHeight="1" ht="18.75">
      <c r="A218" s="1" t="s">
        <v>1128</v>
      </c>
      <c r="B218" s="10">
        <v>681.380004882812</v>
      </c>
      <c r="C218" s="15">
        <f>((B218-E218)/E218)/100</f>
      </c>
      <c r="D218" s="1" t="s">
        <v>108</v>
      </c>
      <c r="E218" s="4">
        <f>XLOOKUP(D218,'query_result_2024-11-01T03_34_5'!B:B,'query_result_2024-11-01T03_34_5'!N:N,"")</f>
      </c>
      <c r="F218" s="1" t="s">
        <v>2011</v>
      </c>
      <c r="G218" s="11"/>
    </row>
    <row x14ac:dyDescent="0.25" r="219" customHeight="1" ht="18.75">
      <c r="A219" s="1" t="s">
        <v>421</v>
      </c>
      <c r="B219" s="10">
        <v>12551.4400558471</v>
      </c>
      <c r="C219" s="15">
        <f>((B219-E219)/E219)/100</f>
      </c>
      <c r="D219" s="1" t="s">
        <v>288</v>
      </c>
      <c r="E219" s="6">
        <f>XLOOKUP(D219,'query_result_2024-11-01T03_34_5'!B:B,'query_result_2024-11-01T03_34_5'!N:N,"")</f>
      </c>
      <c r="F219" s="1" t="s">
        <v>2176</v>
      </c>
      <c r="G219" s="11"/>
    </row>
    <row x14ac:dyDescent="0.25" r="220" customHeight="1" ht="18.75">
      <c r="A220" s="1" t="s">
        <v>725</v>
      </c>
      <c r="B220" s="10">
        <v>13431.689994812</v>
      </c>
      <c r="C220" s="15">
        <f>((B220-E220)/E220)/100</f>
      </c>
      <c r="D220" s="1" t="s">
        <v>117</v>
      </c>
      <c r="E220" s="4">
        <f>XLOOKUP(D220,'query_result_2024-11-01T03_34_5'!B:B,'query_result_2024-11-01T03_34_5'!N:N,"")</f>
      </c>
      <c r="F220" s="1" t="s">
        <v>1795</v>
      </c>
      <c r="G220" s="11"/>
    </row>
    <row x14ac:dyDescent="0.25" r="221" customHeight="1" ht="18.75">
      <c r="A221" s="1" t="s">
        <v>1295</v>
      </c>
      <c r="B221" s="10">
        <v>834.049987792968</v>
      </c>
      <c r="C221" s="15">
        <f>((B221-E221)/E221)/100</f>
      </c>
      <c r="D221" s="1" t="s">
        <v>223</v>
      </c>
      <c r="E221" s="4">
        <f>XLOOKUP(D221,'query_result_2024-11-01T03_34_5'!B:B,'query_result_2024-11-01T03_34_5'!N:N,"")</f>
      </c>
      <c r="F221" s="1" t="s">
        <v>1796</v>
      </c>
      <c r="G221" s="11"/>
    </row>
    <row x14ac:dyDescent="0.25" r="222" customHeight="1" ht="18.75">
      <c r="A222" s="1" t="s">
        <v>1085</v>
      </c>
      <c r="B222" s="10">
        <v>1381.97999572753</v>
      </c>
      <c r="C222" s="15">
        <f>((B222-E222)/E222)/100</f>
      </c>
      <c r="D222" s="1" t="s">
        <v>119</v>
      </c>
      <c r="E222" s="4">
        <f>XLOOKUP(D222,'query_result_2024-11-01T03_34_5'!B:B,'query_result_2024-11-01T03_34_5'!N:N,"")</f>
      </c>
      <c r="F222" s="1" t="s">
        <v>1797</v>
      </c>
      <c r="G222" s="11"/>
    </row>
    <row x14ac:dyDescent="0.25" r="223" customHeight="1" ht="18.75">
      <c r="A223" s="1" t="s">
        <v>813</v>
      </c>
      <c r="B223" s="10">
        <v>12799.2701263427</v>
      </c>
      <c r="C223" s="15">
        <f>((B223-E223)/E223)/100</f>
      </c>
      <c r="D223" s="1" t="s">
        <v>322</v>
      </c>
      <c r="E223" s="4">
        <f>XLOOKUP(D223,'query_result_2024-11-01T03_34_5'!B:B,'query_result_2024-11-01T03_34_5'!N:N,"")</f>
      </c>
      <c r="F223" s="1" t="s">
        <v>1798</v>
      </c>
      <c r="G223" s="11"/>
    </row>
    <row x14ac:dyDescent="0.25" r="224" customHeight="1" ht="18.75">
      <c r="A224" s="1" t="s">
        <v>1384</v>
      </c>
      <c r="B224" s="10">
        <v>129.800003051757</v>
      </c>
      <c r="C224" s="15">
        <f>((B224-E224)/E224)/100</f>
      </c>
      <c r="D224" s="1" t="s">
        <v>119</v>
      </c>
      <c r="E224" s="4">
        <f>XLOOKUP(D224,'query_result_2024-11-01T03_34_5'!B:B,'query_result_2024-11-01T03_34_5'!N:N,"")</f>
      </c>
      <c r="F224" s="1" t="s">
        <v>2177</v>
      </c>
      <c r="G224" s="3">
        <v>45363.53396990741</v>
      </c>
    </row>
    <row x14ac:dyDescent="0.25" r="225" customHeight="1" ht="18.75">
      <c r="A225" s="1" t="s">
        <v>1397</v>
      </c>
      <c r="B225" s="10">
        <v>179</v>
      </c>
      <c r="C225" s="15">
        <f>((B225-E225)/E225)/100</f>
      </c>
      <c r="D225" s="1" t="s">
        <v>119</v>
      </c>
      <c r="E225" s="4">
        <f>XLOOKUP(D225,'query_result_2024-11-01T03_34_5'!B:B,'query_result_2024-11-01T03_34_5'!N:N,"")</f>
      </c>
      <c r="F225" s="1" t="s">
        <v>2442</v>
      </c>
      <c r="G225" s="11"/>
    </row>
    <row x14ac:dyDescent="0.25" r="226" customHeight="1" ht="18.75">
      <c r="A226" s="1" t="s">
        <v>1256</v>
      </c>
      <c r="B226" s="10">
        <v>704.879997253418</v>
      </c>
      <c r="C226" s="15">
        <f>((B226-E226)/E226)/100</f>
      </c>
      <c r="D226" s="1" t="s">
        <v>204</v>
      </c>
      <c r="E226" s="4">
        <f>XLOOKUP(D226,'query_result_2024-11-01T03_34_5'!B:B,'query_result_2024-11-01T03_34_5'!N:N,"")</f>
      </c>
      <c r="F226" s="1" t="s">
        <v>1799</v>
      </c>
      <c r="G226" s="11"/>
    </row>
    <row x14ac:dyDescent="0.25" r="227" customHeight="1" ht="18.75">
      <c r="A227" s="1" t="s">
        <v>1006</v>
      </c>
      <c r="B227" s="10">
        <v>2623.71997070312</v>
      </c>
      <c r="C227" s="15">
        <f>((B227-E227)/E227)/100</f>
      </c>
      <c r="D227" s="1" t="s">
        <v>108</v>
      </c>
      <c r="E227" s="4">
        <f>XLOOKUP(D227,'query_result_2024-11-01T03_34_5'!B:B,'query_result_2024-11-01T03_34_5'!N:N,"")</f>
      </c>
      <c r="F227" s="1" t="s">
        <v>1800</v>
      </c>
      <c r="G227" s="11"/>
    </row>
    <row x14ac:dyDescent="0.25" r="228" customHeight="1" ht="18.75">
      <c r="A228" s="1" t="s">
        <v>464</v>
      </c>
      <c r="B228" s="10">
        <v>15458.3100738525</v>
      </c>
      <c r="C228" s="15">
        <f>((B228-E228)/E228)/100</f>
      </c>
      <c r="D228" s="1" t="s">
        <v>66</v>
      </c>
      <c r="E228" s="6">
        <f>XLOOKUP(D228,'query_result_2024-11-01T03_34_5'!B:B,'query_result_2024-11-01T03_34_5'!N:N,"")</f>
      </c>
      <c r="F228" s="1" t="s">
        <v>2012</v>
      </c>
      <c r="G228" s="11"/>
    </row>
    <row x14ac:dyDescent="0.25" r="229" customHeight="1" ht="18.75">
      <c r="A229" s="1" t="s">
        <v>1373</v>
      </c>
      <c r="B229" s="10">
        <v>380.859996795654</v>
      </c>
      <c r="C229" s="15">
        <f>((B229-E229)/E229)/100</f>
      </c>
      <c r="D229" s="1" t="s">
        <v>119</v>
      </c>
      <c r="E229" s="4">
        <f>XLOOKUP(D229,'query_result_2024-11-01T03_34_5'!B:B,'query_result_2024-11-01T03_34_5'!N:N,"")</f>
      </c>
      <c r="F229" s="1" t="s">
        <v>2178</v>
      </c>
      <c r="G229" s="3">
        <v>45427.59547453704</v>
      </c>
    </row>
    <row x14ac:dyDescent="0.25" r="230" customHeight="1" ht="18.75">
      <c r="A230" s="1" t="s">
        <v>1336</v>
      </c>
      <c r="B230" s="10">
        <v>336.809997558593</v>
      </c>
      <c r="C230" s="15">
        <f>((B230-E230)/E230)/100</f>
      </c>
      <c r="D230" s="1" t="s">
        <v>119</v>
      </c>
      <c r="E230" s="4">
        <f>XLOOKUP(D230,'query_result_2024-11-01T03_34_5'!B:B,'query_result_2024-11-01T03_34_5'!N:N,"")</f>
      </c>
      <c r="F230" s="1" t="s">
        <v>2443</v>
      </c>
      <c r="G230" s="3">
        <v>45502.73881944444</v>
      </c>
    </row>
    <row x14ac:dyDescent="0.25" r="231" customHeight="1" ht="18.75">
      <c r="A231" s="1" t="s">
        <v>402</v>
      </c>
      <c r="B231" s="10">
        <v>83422.4699363708</v>
      </c>
      <c r="C231" s="15">
        <f>((B231-E231)/E231)/100</f>
      </c>
      <c r="D231" s="1" t="s">
        <v>319</v>
      </c>
      <c r="E231" s="4">
        <f>XLOOKUP(D231,'query_result_2024-11-01T03_34_5'!B:B,'query_result_2024-11-01T03_34_5'!N:N,"")</f>
      </c>
      <c r="F231" s="1" t="s">
        <v>1801</v>
      </c>
      <c r="G231" s="3">
        <v>45579.8665625</v>
      </c>
    </row>
    <row x14ac:dyDescent="0.25" r="232" customHeight="1" ht="18.75">
      <c r="A232" s="1" t="s">
        <v>915</v>
      </c>
      <c r="B232" s="10">
        <v>435.10001373291</v>
      </c>
      <c r="C232" s="15">
        <f>((B232-E232)/E232)/100</f>
      </c>
      <c r="D232" s="1" t="s">
        <v>288</v>
      </c>
      <c r="E232" s="6">
        <f>XLOOKUP(D232,'query_result_2024-11-01T03_34_5'!B:B,'query_result_2024-11-01T03_34_5'!N:N,"")</f>
      </c>
      <c r="F232" s="1" t="s">
        <v>2013</v>
      </c>
      <c r="G232" s="3">
        <v>45586.92543981481</v>
      </c>
    </row>
    <row x14ac:dyDescent="0.25" r="233" customHeight="1" ht="18.75">
      <c r="A233" s="1" t="s">
        <v>967</v>
      </c>
      <c r="B233" s="10">
        <v>5256.77003479003</v>
      </c>
      <c r="C233" s="15">
        <f>((B233-E233)/E233)/100</f>
      </c>
      <c r="D233" s="1" t="s">
        <v>119</v>
      </c>
      <c r="E233" s="4">
        <f>XLOOKUP(D233,'query_result_2024-11-01T03_34_5'!B:B,'query_result_2024-11-01T03_34_5'!N:N,"")</f>
      </c>
      <c r="F233" s="1" t="s">
        <v>2014</v>
      </c>
      <c r="G233" s="11"/>
    </row>
    <row x14ac:dyDescent="0.25" r="234" customHeight="1" ht="18.75">
      <c r="A234" s="1" t="s">
        <v>1222</v>
      </c>
      <c r="B234" s="10">
        <v>1601.96997070312</v>
      </c>
      <c r="C234" s="15">
        <f>((B234-E234)/E234)/100</f>
      </c>
      <c r="D234" s="1" t="s">
        <v>215</v>
      </c>
      <c r="E234" s="4">
        <f>XLOOKUP(D234,'query_result_2024-11-01T03_34_5'!B:B,'query_result_2024-11-01T03_34_5'!N:N,"")</f>
      </c>
      <c r="F234" s="1" t="s">
        <v>1802</v>
      </c>
      <c r="G234" s="11"/>
    </row>
    <row x14ac:dyDescent="0.25" r="235" customHeight="1" ht="18.75">
      <c r="A235" s="1" t="s">
        <v>1598</v>
      </c>
      <c r="B235" s="10">
        <v>59.9000015258789</v>
      </c>
      <c r="C235" s="15">
        <f>((B235-E235)/E235)/100</f>
      </c>
      <c r="D235" s="1" t="s">
        <v>311</v>
      </c>
      <c r="E235" s="4">
        <f>XLOOKUP(D235,'query_result_2024-11-01T03_34_5'!B:B,'query_result_2024-11-01T03_34_5'!N:N,"")</f>
      </c>
      <c r="F235" s="1" t="s">
        <v>1803</v>
      </c>
      <c r="G235" s="11"/>
    </row>
    <row x14ac:dyDescent="0.25" r="236" customHeight="1" ht="18.75">
      <c r="A236" s="1" t="s">
        <v>522</v>
      </c>
      <c r="B236" s="10">
        <v>2561</v>
      </c>
      <c r="C236" s="15">
        <f>((B236-E236)/E236)/100</f>
      </c>
      <c r="D236" s="1" t="s">
        <v>193</v>
      </c>
      <c r="E236" s="4">
        <f>XLOOKUP(D236,'query_result_2024-11-01T03_34_5'!B:B,'query_result_2024-11-01T03_34_5'!N:N,"")</f>
      </c>
      <c r="F236" s="1" t="s">
        <v>1804</v>
      </c>
      <c r="G236" s="11"/>
    </row>
    <row x14ac:dyDescent="0.25" r="237" customHeight="1" ht="18.75">
      <c r="A237" s="1" t="s">
        <v>1496</v>
      </c>
      <c r="B237" s="10">
        <v>1519.69997406005</v>
      </c>
      <c r="C237" s="15">
        <f>((B237-E237)/E237)/100</f>
      </c>
      <c r="D237" s="1" t="s">
        <v>273</v>
      </c>
      <c r="E237" s="4">
        <f>XLOOKUP(D237,'query_result_2024-11-01T03_34_5'!B:B,'query_result_2024-11-01T03_34_5'!N:N,"")</f>
      </c>
      <c r="F237" s="1" t="s">
        <v>1960</v>
      </c>
      <c r="G237" s="11"/>
    </row>
    <row x14ac:dyDescent="0.25" r="238" customHeight="1" ht="18.75">
      <c r="A238" s="1" t="s">
        <v>815</v>
      </c>
      <c r="B238" s="10">
        <v>4568.30002403259</v>
      </c>
      <c r="C238" s="15">
        <f>((B238-E238)/E238)/100</f>
      </c>
      <c r="D238" s="1" t="s">
        <v>41</v>
      </c>
      <c r="E238" s="4">
        <f>XLOOKUP(D238,'query_result_2024-11-01T03_34_5'!B:B,'query_result_2024-11-01T03_34_5'!N:N,"")</f>
      </c>
      <c r="F238" s="1" t="s">
        <v>2015</v>
      </c>
      <c r="G238" s="11"/>
    </row>
    <row x14ac:dyDescent="0.25" r="239" customHeight="1" ht="18.75">
      <c r="A239" s="1" t="s">
        <v>1192</v>
      </c>
      <c r="B239" s="10">
        <v>964.099983215332</v>
      </c>
      <c r="C239" s="15">
        <f>((B239-E239)/E239)/100</f>
      </c>
      <c r="D239" s="1" t="s">
        <v>117</v>
      </c>
      <c r="E239" s="4">
        <f>XLOOKUP(D239,'query_result_2024-11-01T03_34_5'!B:B,'query_result_2024-11-01T03_34_5'!N:N,"")</f>
      </c>
      <c r="F239" s="1" t="s">
        <v>1805</v>
      </c>
      <c r="G239" s="11"/>
    </row>
    <row x14ac:dyDescent="0.25" r="240" customHeight="1" ht="18.75">
      <c r="A240" s="1" t="s">
        <v>905</v>
      </c>
      <c r="B240" s="10">
        <v>161.880004882812</v>
      </c>
      <c r="C240" s="15">
        <f>((B240-E240)/E240)/100</f>
      </c>
      <c r="D240" s="1" t="s">
        <v>44</v>
      </c>
      <c r="E240" s="4">
        <f>XLOOKUP(D240,'query_result_2024-11-01T03_34_5'!B:B,'query_result_2024-11-01T03_34_5'!N:N,"")</f>
      </c>
      <c r="F240" s="1" t="s">
        <v>1806</v>
      </c>
      <c r="G240" s="11"/>
    </row>
    <row x14ac:dyDescent="0.25" r="241" customHeight="1" ht="18.75">
      <c r="A241" s="1" t="s">
        <v>728</v>
      </c>
      <c r="B241" s="10">
        <v>4910.92999267578</v>
      </c>
      <c r="C241" s="15">
        <f>((B241-E241)/E241)/100</f>
      </c>
      <c r="D241" s="1" t="s">
        <v>20</v>
      </c>
      <c r="E241" s="4">
        <f>XLOOKUP(D241,'query_result_2024-11-01T03_34_5'!B:B,'query_result_2024-11-01T03_34_5'!N:N,"")</f>
      </c>
      <c r="F241" s="1" t="s">
        <v>2179</v>
      </c>
      <c r="G241" s="11"/>
    </row>
    <row x14ac:dyDescent="0.25" r="242" customHeight="1" ht="18.75">
      <c r="A242" s="1" t="s">
        <v>772</v>
      </c>
      <c r="B242" s="10">
        <v>6411.67001914978</v>
      </c>
      <c r="C242" s="15">
        <f>((B242-E242)/E242)/100</f>
      </c>
      <c r="D242" s="1" t="s">
        <v>108</v>
      </c>
      <c r="E242" s="4">
        <f>XLOOKUP(D242,'query_result_2024-11-01T03_34_5'!B:B,'query_result_2024-11-01T03_34_5'!N:N,"")</f>
      </c>
      <c r="F242" s="1" t="s">
        <v>1807</v>
      </c>
      <c r="G242" s="11"/>
    </row>
    <row x14ac:dyDescent="0.25" r="243" customHeight="1" ht="18.75">
      <c r="A243" s="1" t="s">
        <v>850</v>
      </c>
      <c r="B243" s="10">
        <v>4434.5599822998</v>
      </c>
      <c r="C243" s="15">
        <f>((B243-E243)/E243)/100</f>
      </c>
      <c r="D243" s="1" t="s">
        <v>20</v>
      </c>
      <c r="E243" s="4">
        <f>XLOOKUP(D243,'query_result_2024-11-01T03_34_5'!B:B,'query_result_2024-11-01T03_34_5'!N:N,"")</f>
      </c>
      <c r="F243" s="1" t="s">
        <v>2180</v>
      </c>
      <c r="G243" s="3">
        <v>45539.5409375</v>
      </c>
    </row>
    <row x14ac:dyDescent="0.25" r="244" customHeight="1" ht="18.75">
      <c r="A244" s="1" t="s">
        <v>895</v>
      </c>
      <c r="B244" s="10">
        <v>624.000007629394</v>
      </c>
      <c r="C244" s="15">
        <f>((B244-E244)/E244)/100</f>
      </c>
      <c r="D244" s="1" t="s">
        <v>44</v>
      </c>
      <c r="E244" s="4">
        <f>XLOOKUP(D244,'query_result_2024-11-01T03_34_5'!B:B,'query_result_2024-11-01T03_34_5'!N:N,"")</f>
      </c>
      <c r="F244" s="1" t="s">
        <v>2181</v>
      </c>
      <c r="G244" s="3">
        <v>45299.895104166666</v>
      </c>
    </row>
    <row x14ac:dyDescent="0.25" r="245" customHeight="1" ht="18.75">
      <c r="A245" s="1" t="s">
        <v>1639</v>
      </c>
      <c r="B245" s="10">
        <v>230.210006713867</v>
      </c>
      <c r="C245" s="15">
        <f>((B245-E245)/E245)/100</f>
      </c>
      <c r="D245" s="1" t="s">
        <v>273</v>
      </c>
      <c r="E245" s="4">
        <f>XLOOKUP(D245,'query_result_2024-11-01T03_34_5'!B:B,'query_result_2024-11-01T03_34_5'!N:N,"")</f>
      </c>
      <c r="F245" s="1" t="s">
        <v>2182</v>
      </c>
      <c r="G245" s="11"/>
    </row>
    <row x14ac:dyDescent="0.25" r="246" customHeight="1" ht="18.75">
      <c r="A246" s="1" t="s">
        <v>696</v>
      </c>
      <c r="B246" s="10">
        <v>10700.329963684</v>
      </c>
      <c r="C246" s="15">
        <f>((B246-E246)/E246)/100</f>
      </c>
      <c r="D246" s="1" t="s">
        <v>306</v>
      </c>
      <c r="E246" s="4">
        <f>XLOOKUP(D246,'query_result_2024-11-01T03_34_5'!B:B,'query_result_2024-11-01T03_34_5'!N:N,"")</f>
      </c>
      <c r="F246" s="1" t="s">
        <v>1808</v>
      </c>
      <c r="G246" s="11"/>
    </row>
    <row x14ac:dyDescent="0.25" r="247" customHeight="1" ht="18.75">
      <c r="A247" s="1" t="s">
        <v>949</v>
      </c>
      <c r="B247" s="10">
        <v>12210.0700454711</v>
      </c>
      <c r="C247" s="15">
        <f>((B247-E247)/E247)/100</f>
      </c>
      <c r="D247" s="1" t="s">
        <v>223</v>
      </c>
      <c r="E247" s="4">
        <f>XLOOKUP(D247,'query_result_2024-11-01T03_34_5'!B:B,'query_result_2024-11-01T03_34_5'!N:N,"")</f>
      </c>
      <c r="F247" s="1" t="s">
        <v>1809</v>
      </c>
      <c r="G247" s="11"/>
    </row>
    <row x14ac:dyDescent="0.25" r="248" customHeight="1" ht="18.75">
      <c r="A248" s="1" t="s">
        <v>627</v>
      </c>
      <c r="B248" s="10">
        <v>1188.69998168945</v>
      </c>
      <c r="C248" s="15">
        <f>((B248-E248)/E248)/100</f>
      </c>
      <c r="D248" s="1" t="s">
        <v>273</v>
      </c>
      <c r="E248" s="4">
        <f>XLOOKUP(D248,'query_result_2024-11-01T03_34_5'!B:B,'query_result_2024-11-01T03_34_5'!N:N,"")</f>
      </c>
      <c r="F248" s="1" t="s">
        <v>2183</v>
      </c>
      <c r="G248" s="11"/>
    </row>
    <row x14ac:dyDescent="0.25" r="249" customHeight="1" ht="18.75">
      <c r="A249" s="1" t="s">
        <v>335</v>
      </c>
      <c r="B249" s="10">
        <v>20233.4301319122</v>
      </c>
      <c r="C249" s="15">
        <f>((B249-E249)/E249)/100</f>
      </c>
      <c r="D249" s="1" t="s">
        <v>87</v>
      </c>
      <c r="E249" s="4">
        <f>XLOOKUP(D249,'query_result_2024-11-01T03_34_5'!B:B,'query_result_2024-11-01T03_34_5'!N:N,"")</f>
      </c>
      <c r="F249" s="1" t="s">
        <v>2184</v>
      </c>
      <c r="G249" s="3">
        <v>45484.816400462965</v>
      </c>
    </row>
    <row x14ac:dyDescent="0.25" r="250" customHeight="1" ht="18.75">
      <c r="A250" s="1" t="s">
        <v>807</v>
      </c>
      <c r="B250" s="10">
        <v>4117.49002158641</v>
      </c>
      <c r="C250" s="15">
        <f>((B250-E250)/E250)/100</f>
      </c>
      <c r="D250" s="1" t="s">
        <v>288</v>
      </c>
      <c r="E250" s="6">
        <f>XLOOKUP(D250,'query_result_2024-11-01T03_34_5'!B:B,'query_result_2024-11-01T03_34_5'!N:N,"")</f>
      </c>
      <c r="F250" s="1" t="s">
        <v>1810</v>
      </c>
      <c r="G250" s="11"/>
    </row>
    <row x14ac:dyDescent="0.25" r="251" customHeight="1" ht="18.75">
      <c r="A251" s="1" t="s">
        <v>1689</v>
      </c>
      <c r="B251" s="10">
        <v>65</v>
      </c>
      <c r="C251" s="15">
        <f>((B251-E251)/E251)/100</f>
      </c>
      <c r="D251" s="1" t="s">
        <v>316</v>
      </c>
      <c r="E251" s="4">
        <f>XLOOKUP(D251,'query_result_2024-11-01T03_34_5'!B:B,'query_result_2024-11-01T03_34_5'!N:N,"")</f>
      </c>
      <c r="F251" s="1" t="s">
        <v>2185</v>
      </c>
      <c r="G251" s="11"/>
    </row>
    <row x14ac:dyDescent="0.25" r="252" customHeight="1" ht="18.75">
      <c r="A252" s="1" t="s">
        <v>609</v>
      </c>
      <c r="B252" s="10">
        <v>1533.70004081726</v>
      </c>
      <c r="C252" s="15">
        <f>((B252-E252)/E252)/100</f>
      </c>
      <c r="D252" s="1" t="s">
        <v>44</v>
      </c>
      <c r="E252" s="4">
        <f>XLOOKUP(D252,'query_result_2024-11-01T03_34_5'!B:B,'query_result_2024-11-01T03_34_5'!N:N,"")</f>
      </c>
      <c r="F252" s="1" t="s">
        <v>2444</v>
      </c>
      <c r="G252" s="11"/>
    </row>
    <row x14ac:dyDescent="0.25" r="253" customHeight="1" ht="18.75">
      <c r="A253" s="1" t="s">
        <v>497</v>
      </c>
      <c r="B253" s="10">
        <v>1845</v>
      </c>
      <c r="C253" s="15">
        <f>((B253-E253)/E253)/100</f>
      </c>
      <c r="D253" s="1" t="s">
        <v>223</v>
      </c>
      <c r="E253" s="4">
        <f>XLOOKUP(D253,'query_result_2024-11-01T03_34_5'!B:B,'query_result_2024-11-01T03_34_5'!N:N,"")</f>
      </c>
      <c r="F253" s="1" t="s">
        <v>2445</v>
      </c>
      <c r="G253" s="11"/>
    </row>
    <row x14ac:dyDescent="0.25" r="254" customHeight="1" ht="18.75">
      <c r="A254" s="1" t="s">
        <v>638</v>
      </c>
      <c r="B254" s="10">
        <v>5112.17998886108</v>
      </c>
      <c r="C254" s="15">
        <f>((B254-E254)/E254)/100</f>
      </c>
      <c r="D254" s="1" t="s">
        <v>288</v>
      </c>
      <c r="E254" s="6">
        <f>XLOOKUP(D254,'query_result_2024-11-01T03_34_5'!B:B,'query_result_2024-11-01T03_34_5'!N:N,"")</f>
      </c>
      <c r="F254" s="1" t="s">
        <v>1811</v>
      </c>
      <c r="G254" s="3">
        <v>45518.726331018515</v>
      </c>
    </row>
    <row x14ac:dyDescent="0.25" r="255" customHeight="1" ht="18.75">
      <c r="A255" s="1" t="s">
        <v>1569</v>
      </c>
      <c r="B255" s="10">
        <v>888.11001586914</v>
      </c>
      <c r="C255" s="15">
        <f>((B255-E255)/E255)/100</f>
      </c>
      <c r="D255" s="1" t="s">
        <v>306</v>
      </c>
      <c r="E255" s="4">
        <f>XLOOKUP(D255,'query_result_2024-11-01T03_34_5'!B:B,'query_result_2024-11-01T03_34_5'!N:N,"")</f>
      </c>
      <c r="F255" s="1" t="s">
        <v>2446</v>
      </c>
      <c r="G255" s="11"/>
    </row>
    <row x14ac:dyDescent="0.25" r="256" customHeight="1" ht="18.75">
      <c r="A256" s="1" t="s">
        <v>1389</v>
      </c>
      <c r="B256" s="10">
        <v>573.799987792968</v>
      </c>
      <c r="C256" s="15">
        <f>((B256-E256)/E256)/100</f>
      </c>
      <c r="D256" s="1" t="s">
        <v>119</v>
      </c>
      <c r="E256" s="4">
        <f>XLOOKUP(D256,'query_result_2024-11-01T03_34_5'!B:B,'query_result_2024-11-01T03_34_5'!N:N,"")</f>
      </c>
      <c r="F256" s="1" t="s">
        <v>2186</v>
      </c>
      <c r="G256" s="3">
        <v>45366.84409722222</v>
      </c>
    </row>
    <row x14ac:dyDescent="0.25" r="257" customHeight="1" ht="18.75">
      <c r="A257" s="1" t="s">
        <v>342</v>
      </c>
      <c r="B257" s="10">
        <v>88822.9798884391</v>
      </c>
      <c r="C257" s="15">
        <f>((B257-E257)/E257)/100</f>
      </c>
      <c r="D257" s="1" t="s">
        <v>319</v>
      </c>
      <c r="E257" s="4">
        <f>XLOOKUP(D257,'query_result_2024-11-01T03_34_5'!B:B,'query_result_2024-11-01T03_34_5'!N:N,"")</f>
      </c>
      <c r="F257" s="1" t="s">
        <v>2187</v>
      </c>
      <c r="G257" s="11"/>
    </row>
    <row x14ac:dyDescent="0.25" r="258" customHeight="1" ht="18.75">
      <c r="A258" s="1" t="s">
        <v>910</v>
      </c>
      <c r="B258" s="10">
        <v>147.410003662109</v>
      </c>
      <c r="C258" s="15">
        <f>((B258-E258)/E258)/100</f>
      </c>
      <c r="D258" s="1" t="s">
        <v>237</v>
      </c>
      <c r="E258" s="4">
        <f>XLOOKUP(D258,'query_result_2024-11-01T03_34_5'!B:B,'query_result_2024-11-01T03_34_5'!N:N,"")</f>
      </c>
      <c r="F258" s="1" t="s">
        <v>2188</v>
      </c>
      <c r="G258" s="11"/>
    </row>
    <row x14ac:dyDescent="0.25" r="259" customHeight="1" ht="18.75">
      <c r="A259" s="1" t="s">
        <v>679</v>
      </c>
      <c r="B259" s="10">
        <v>55</v>
      </c>
      <c r="C259" s="15">
        <f>((B259-E259)/E259)/100</f>
      </c>
      <c r="D259" s="1" t="s">
        <v>119</v>
      </c>
      <c r="E259" s="4">
        <f>XLOOKUP(D259,'query_result_2024-11-01T03_34_5'!B:B,'query_result_2024-11-01T03_34_5'!N:N,"")</f>
      </c>
      <c r="F259" s="1" t="s">
        <v>2189</v>
      </c>
      <c r="G259" s="3">
        <v>45414.49313657408</v>
      </c>
    </row>
    <row x14ac:dyDescent="0.25" r="260" customHeight="1" ht="18.75">
      <c r="A260" s="1" t="s">
        <v>1636</v>
      </c>
      <c r="B260" s="10">
        <v>644.899986267089</v>
      </c>
      <c r="C260" s="15">
        <f>((B260-E260)/E260)/100</f>
      </c>
      <c r="D260" s="1" t="s">
        <v>139</v>
      </c>
      <c r="E260" s="4">
        <f>XLOOKUP(D260,'query_result_2024-11-01T03_34_5'!B:B,'query_result_2024-11-01T03_34_5'!N:N,"")</f>
      </c>
      <c r="F260" s="1" t="s">
        <v>2190</v>
      </c>
      <c r="G260" s="3">
        <v>45303.715949074074</v>
      </c>
    </row>
    <row x14ac:dyDescent="0.25" r="261" customHeight="1" ht="18.75">
      <c r="A261" s="1" t="s">
        <v>1027</v>
      </c>
      <c r="B261" s="10">
        <v>3939.83996582031</v>
      </c>
      <c r="C261" s="15">
        <f>((B261-E261)/E261)/100</f>
      </c>
      <c r="D261" s="1" t="s">
        <v>223</v>
      </c>
      <c r="E261" s="4">
        <f>XLOOKUP(D261,'query_result_2024-11-01T03_34_5'!B:B,'query_result_2024-11-01T03_34_5'!N:N,"")</f>
      </c>
      <c r="F261" s="1" t="s">
        <v>1812</v>
      </c>
      <c r="G261" s="11"/>
    </row>
    <row x14ac:dyDescent="0.25" r="262" customHeight="1" ht="18.75">
      <c r="A262" s="1" t="s">
        <v>407</v>
      </c>
      <c r="B262" s="10">
        <v>1632.55999755859</v>
      </c>
      <c r="C262" s="15">
        <f>((B262-E262)/E262)/100</f>
      </c>
      <c r="D262" s="1" t="s">
        <v>144</v>
      </c>
      <c r="E262" s="4">
        <f>XLOOKUP(D262,'query_result_2024-11-01T03_34_5'!B:B,'query_result_2024-11-01T03_34_5'!N:N,"")</f>
      </c>
      <c r="F262" s="1" t="s">
        <v>2447</v>
      </c>
      <c r="G262" s="3">
        <v>45544.45890046296</v>
      </c>
    </row>
    <row x14ac:dyDescent="0.25" r="263" customHeight="1" ht="18.75">
      <c r="A263" s="1" t="s">
        <v>1107</v>
      </c>
      <c r="B263" s="10">
        <v>265.629997253417</v>
      </c>
      <c r="C263" s="15">
        <f>((B263-E263)/E263)/100</f>
      </c>
      <c r="D263" s="1" t="s">
        <v>119</v>
      </c>
      <c r="E263" s="4">
        <f>XLOOKUP(D263,'query_result_2024-11-01T03_34_5'!B:B,'query_result_2024-11-01T03_34_5'!N:N,"")</f>
      </c>
      <c r="F263" s="1" t="s">
        <v>2448</v>
      </c>
      <c r="G263" s="3">
        <v>45505.645625</v>
      </c>
    </row>
    <row x14ac:dyDescent="0.25" r="264" customHeight="1" ht="18.75">
      <c r="A264" s="1" t="s">
        <v>977</v>
      </c>
      <c r="B264" s="10">
        <v>1352.48999023437</v>
      </c>
      <c r="C264" s="15">
        <f>((B264-E264)/E264)/100</f>
      </c>
      <c r="D264" s="1" t="s">
        <v>119</v>
      </c>
      <c r="E264" s="4">
        <f>XLOOKUP(D264,'query_result_2024-11-01T03_34_5'!B:B,'query_result_2024-11-01T03_34_5'!N:N,"")</f>
      </c>
      <c r="F264" s="1" t="s">
        <v>2191</v>
      </c>
      <c r="G264" s="3">
        <v>45473.7971875</v>
      </c>
    </row>
    <row x14ac:dyDescent="0.25" r="265" customHeight="1" ht="18.75">
      <c r="A265" s="1" t="s">
        <v>410</v>
      </c>
      <c r="B265" s="10">
        <v>88923</v>
      </c>
      <c r="C265" s="15">
        <f>((B265-E265)/E265)/100</f>
      </c>
      <c r="D265" s="1" t="s">
        <v>223</v>
      </c>
      <c r="E265" s="4">
        <f>XLOOKUP(D265,'query_result_2024-11-01T03_34_5'!B:B,'query_result_2024-11-01T03_34_5'!N:N,"")</f>
      </c>
      <c r="F265" s="1" t="s">
        <v>1961</v>
      </c>
      <c r="G265" s="11"/>
    </row>
    <row x14ac:dyDescent="0.25" r="266" customHeight="1" ht="18.75">
      <c r="A266" s="1" t="s">
        <v>554</v>
      </c>
      <c r="B266" s="10">
        <v>11842.8998565673</v>
      </c>
      <c r="C266" s="15">
        <f>((B266-E266)/E266)/100</f>
      </c>
      <c r="D266" s="1" t="s">
        <v>223</v>
      </c>
      <c r="E266" s="4">
        <f>XLOOKUP(D266,'query_result_2024-11-01T03_34_5'!B:B,'query_result_2024-11-01T03_34_5'!N:N,"")</f>
      </c>
      <c r="F266" s="1" t="s">
        <v>2192</v>
      </c>
      <c r="G266" s="11"/>
    </row>
    <row x14ac:dyDescent="0.25" r="267" customHeight="1" ht="18.75">
      <c r="A267" s="1" t="s">
        <v>1399</v>
      </c>
      <c r="B267" s="10">
        <v>1358.82001113891</v>
      </c>
      <c r="C267" s="15">
        <f>((B267-E267)/E267)/100</f>
      </c>
      <c r="D267" s="1" t="s">
        <v>114</v>
      </c>
      <c r="E267" s="4">
        <f>XLOOKUP(D267,'query_result_2024-11-01T03_34_5'!B:B,'query_result_2024-11-01T03_34_5'!N:N,"")</f>
      </c>
      <c r="F267" s="1" t="s">
        <v>2193</v>
      </c>
      <c r="G267" s="11"/>
    </row>
    <row x14ac:dyDescent="0.25" r="268" customHeight="1" ht="18.75">
      <c r="A268" s="1" t="s">
        <v>480</v>
      </c>
      <c r="B268" s="10">
        <v>34076.0700464248</v>
      </c>
      <c r="C268" s="15">
        <f>((B268-E268)/E268)/100</f>
      </c>
      <c r="D268" s="1" t="s">
        <v>119</v>
      </c>
      <c r="E268" s="4">
        <f>XLOOKUP(D268,'query_result_2024-11-01T03_34_5'!B:B,'query_result_2024-11-01T03_34_5'!N:N,"")</f>
      </c>
      <c r="F268" s="1" t="s">
        <v>2449</v>
      </c>
      <c r="G268" s="11"/>
    </row>
    <row x14ac:dyDescent="0.25" r="269" customHeight="1" ht="18.75">
      <c r="A269" s="1" t="s">
        <v>1400</v>
      </c>
      <c r="B269" s="10">
        <v>152.190002441406</v>
      </c>
      <c r="C269" s="15">
        <f>((B269-E269)/E269)/100</f>
      </c>
      <c r="D269" s="1" t="s">
        <v>223</v>
      </c>
      <c r="E269" s="4">
        <f>XLOOKUP(D269,'query_result_2024-11-01T03_34_5'!B:B,'query_result_2024-11-01T03_34_5'!N:N,"")</f>
      </c>
      <c r="F269" s="1" t="s">
        <v>1813</v>
      </c>
      <c r="G269" s="11"/>
    </row>
    <row x14ac:dyDescent="0.25" r="270" customHeight="1" ht="18.75">
      <c r="A270" s="1" t="s">
        <v>1232</v>
      </c>
      <c r="B270" s="10">
        <v>389.449996948242</v>
      </c>
      <c r="C270" s="15">
        <f>((B270-E270)/E270)/100</f>
      </c>
      <c r="D270" s="1" t="s">
        <v>316</v>
      </c>
      <c r="E270" s="4">
        <f>XLOOKUP(D270,'query_result_2024-11-01T03_34_5'!B:B,'query_result_2024-11-01T03_34_5'!N:N,"")</f>
      </c>
      <c r="F270" s="1" t="s">
        <v>2016</v>
      </c>
      <c r="G270" s="11"/>
    </row>
    <row x14ac:dyDescent="0.25" r="271" customHeight="1" ht="18.75">
      <c r="A271" s="1" t="s">
        <v>1350</v>
      </c>
      <c r="B271" s="10">
        <v>261.399995803833</v>
      </c>
      <c r="C271" s="15">
        <f>((B271-E271)/E271)/100</f>
      </c>
      <c r="D271" s="1" t="s">
        <v>119</v>
      </c>
      <c r="E271" s="4">
        <f>XLOOKUP(D271,'query_result_2024-11-01T03_34_5'!B:B,'query_result_2024-11-01T03_34_5'!N:N,"")</f>
      </c>
      <c r="F271" s="1" t="s">
        <v>2194</v>
      </c>
      <c r="G271" s="3">
        <v>45307.97923611111</v>
      </c>
    </row>
    <row x14ac:dyDescent="0.25" r="272" customHeight="1" ht="18.75">
      <c r="A272" s="1" t="s">
        <v>381</v>
      </c>
      <c r="B272" s="10">
        <v>700.670005798339</v>
      </c>
      <c r="C272" s="15">
        <f>((B272-E272)/E272)/100</f>
      </c>
      <c r="D272" s="1" t="s">
        <v>108</v>
      </c>
      <c r="E272" s="4">
        <f>XLOOKUP(D272,'query_result_2024-11-01T03_34_5'!B:B,'query_result_2024-11-01T03_34_5'!N:N,"")</f>
      </c>
      <c r="F272" s="1" t="s">
        <v>2450</v>
      </c>
      <c r="G272" s="11"/>
    </row>
    <row x14ac:dyDescent="0.25" r="273" customHeight="1" ht="18.75">
      <c r="A273" s="1" t="s">
        <v>1250</v>
      </c>
      <c r="B273" s="10">
        <v>5676.39999008178</v>
      </c>
      <c r="C273" s="15">
        <f>((B273-E273)/E273)/100</f>
      </c>
      <c r="D273" s="1" t="s">
        <v>114</v>
      </c>
      <c r="E273" s="4">
        <f>XLOOKUP(D273,'query_result_2024-11-01T03_34_5'!B:B,'query_result_2024-11-01T03_34_5'!N:N,"")</f>
      </c>
      <c r="F273" s="1" t="s">
        <v>2017</v>
      </c>
      <c r="G273" s="11"/>
    </row>
    <row x14ac:dyDescent="0.25" r="274" customHeight="1" ht="18.75">
      <c r="A274" s="1" t="s">
        <v>818</v>
      </c>
      <c r="B274" s="10">
        <v>4582.52001953125</v>
      </c>
      <c r="C274" s="15">
        <f>((B274-E274)/E274)/100</f>
      </c>
      <c r="D274" s="1" t="s">
        <v>20</v>
      </c>
      <c r="E274" s="4">
        <f>XLOOKUP(D274,'query_result_2024-11-01T03_34_5'!B:B,'query_result_2024-11-01T03_34_5'!N:N,"")</f>
      </c>
      <c r="F274" s="1" t="s">
        <v>1814</v>
      </c>
      <c r="G274" s="11"/>
    </row>
    <row x14ac:dyDescent="0.25" r="275" customHeight="1" ht="18.75">
      <c r="A275" s="1" t="s">
        <v>1013</v>
      </c>
      <c r="B275" s="10">
        <v>10859.39985466</v>
      </c>
      <c r="C275" s="15">
        <f>((B275-E275)/E275)/100</f>
      </c>
      <c r="D275" s="1" t="s">
        <v>114</v>
      </c>
      <c r="E275" s="4">
        <f>XLOOKUP(D275,'query_result_2024-11-01T03_34_5'!B:B,'query_result_2024-11-01T03_34_5'!N:N,"")</f>
      </c>
      <c r="F275" s="1" t="s">
        <v>2195</v>
      </c>
      <c r="G275" s="3">
        <v>45439.736921296295</v>
      </c>
    </row>
    <row x14ac:dyDescent="0.25" r="276" customHeight="1" ht="18.75">
      <c r="A276" s="1" t="s">
        <v>786</v>
      </c>
      <c r="B276" s="10">
        <v>4376.8999633789</v>
      </c>
      <c r="C276" s="15">
        <f>((B276-E276)/E276)/100</f>
      </c>
      <c r="D276" s="1" t="s">
        <v>20</v>
      </c>
      <c r="E276" s="4">
        <f>XLOOKUP(D276,'query_result_2024-11-01T03_34_5'!B:B,'query_result_2024-11-01T03_34_5'!N:N,"")</f>
      </c>
      <c r="F276" s="1" t="s">
        <v>1962</v>
      </c>
      <c r="G276" s="3">
        <v>45586.51525462963</v>
      </c>
    </row>
    <row x14ac:dyDescent="0.25" r="277" customHeight="1" ht="18.75">
      <c r="A277" s="1" t="s">
        <v>552</v>
      </c>
      <c r="B277" s="10">
        <v>26255.6499900817</v>
      </c>
      <c r="C277" s="15">
        <f>((B277-E277)/E277)/100</f>
      </c>
      <c r="D277" s="1" t="s">
        <v>114</v>
      </c>
      <c r="E277" s="4">
        <f>XLOOKUP(D277,'query_result_2024-11-01T03_34_5'!B:B,'query_result_2024-11-01T03_34_5'!N:N,"")</f>
      </c>
      <c r="F277" s="1" t="s">
        <v>2196</v>
      </c>
      <c r="G277" s="3">
        <v>45235.5087037037</v>
      </c>
    </row>
    <row x14ac:dyDescent="0.25" r="278" customHeight="1" ht="18.75">
      <c r="A278" s="1" t="s">
        <v>636</v>
      </c>
      <c r="B278" s="10">
        <v>283.680000305175</v>
      </c>
      <c r="C278" s="15">
        <f>((B278-E278)/E278)/100</f>
      </c>
      <c r="D278" s="1" t="s">
        <v>44</v>
      </c>
      <c r="E278" s="4">
        <f>XLOOKUP(D278,'query_result_2024-11-01T03_34_5'!B:B,'query_result_2024-11-01T03_34_5'!N:N,"")</f>
      </c>
      <c r="F278" s="1" t="s">
        <v>2197</v>
      </c>
      <c r="G278" s="3">
        <v>45568.28491898148</v>
      </c>
    </row>
    <row x14ac:dyDescent="0.25" r="279" customHeight="1" ht="18.75">
      <c r="A279" s="1" t="s">
        <v>416</v>
      </c>
      <c r="B279" s="10">
        <v>199.979995727539</v>
      </c>
      <c r="C279" s="15">
        <f>((B279-E279)/E279)/100</f>
      </c>
      <c r="D279" s="1" t="s">
        <v>144</v>
      </c>
      <c r="E279" s="4">
        <f>XLOOKUP(D279,'query_result_2024-11-01T03_34_5'!B:B,'query_result_2024-11-01T03_34_5'!N:N,"")</f>
      </c>
      <c r="F279" s="1" t="s">
        <v>2198</v>
      </c>
      <c r="G279" s="3">
        <v>45492.31994212963</v>
      </c>
    </row>
    <row x14ac:dyDescent="0.25" r="280" customHeight="1" ht="18.75">
      <c r="A280" s="1" t="s">
        <v>753</v>
      </c>
      <c r="B280" s="10">
        <v>641.5</v>
      </c>
      <c r="C280" s="15">
        <f>((B280-E280)/E280)/100</f>
      </c>
      <c r="D280" s="1" t="s">
        <v>114</v>
      </c>
      <c r="E280" s="4">
        <f>XLOOKUP(D280,'query_result_2024-11-01T03_34_5'!B:B,'query_result_2024-11-01T03_34_5'!N:N,"")</f>
      </c>
      <c r="F280" s="1" t="s">
        <v>2199</v>
      </c>
      <c r="G280" s="3">
        <v>45306.82914351852</v>
      </c>
    </row>
    <row x14ac:dyDescent="0.25" r="281" customHeight="1" ht="18.75">
      <c r="A281" s="1" t="s">
        <v>1325</v>
      </c>
      <c r="B281" s="10">
        <v>303.519989013671</v>
      </c>
      <c r="C281" s="15">
        <f>((B281-E281)/E281)/100</f>
      </c>
      <c r="D281" s="1" t="s">
        <v>223</v>
      </c>
      <c r="E281" s="4">
        <f>XLOOKUP(D281,'query_result_2024-11-01T03_34_5'!B:B,'query_result_2024-11-01T03_34_5'!N:N,"")</f>
      </c>
      <c r="F281" s="1" t="s">
        <v>2018</v>
      </c>
      <c r="G281" s="11"/>
    </row>
    <row x14ac:dyDescent="0.25" r="282" customHeight="1" ht="18.75">
      <c r="A282" s="1" t="s">
        <v>608</v>
      </c>
      <c r="B282" s="10">
        <v>5029.69009399414</v>
      </c>
      <c r="C282" s="15">
        <f>((B282-E282)/E282)/100</f>
      </c>
      <c r="D282" s="1" t="s">
        <v>242</v>
      </c>
      <c r="E282" s="4">
        <f>XLOOKUP(D282,'query_result_2024-11-01T03_34_5'!B:B,'query_result_2024-11-01T03_34_5'!N:N,"")</f>
      </c>
      <c r="F282" s="1" t="s">
        <v>2019</v>
      </c>
      <c r="G282" s="11"/>
    </row>
    <row x14ac:dyDescent="0.25" r="283" customHeight="1" ht="18.75">
      <c r="A283" s="1" t="s">
        <v>1645</v>
      </c>
      <c r="B283" s="10">
        <v>814.99998474121</v>
      </c>
      <c r="C283" s="16">
        <f>((B283-E283)/E283)/100</f>
      </c>
      <c r="D283" s="1" t="s">
        <v>201</v>
      </c>
      <c r="E283" s="4">
        <f>XLOOKUP(D283,'query_result_2024-11-01T03_34_5'!B:B,'query_result_2024-11-01T03_34_5'!N:N,"")</f>
      </c>
      <c r="F283" s="1" t="s">
        <v>2020</v>
      </c>
      <c r="G283" s="11"/>
    </row>
    <row x14ac:dyDescent="0.25" r="284" customHeight="1" ht="18.75">
      <c r="A284" s="1" t="s">
        <v>1284</v>
      </c>
      <c r="B284" s="10">
        <v>0</v>
      </c>
      <c r="C284" s="15">
        <f>((B284-E284)/E284)/100</f>
      </c>
      <c r="D284" s="1" t="s">
        <v>223</v>
      </c>
      <c r="E284" s="4">
        <f>XLOOKUP(D284,'query_result_2024-11-01T03_34_5'!B:B,'query_result_2024-11-01T03_34_5'!N:N,"")</f>
      </c>
      <c r="F284" s="1" t="s">
        <v>2021</v>
      </c>
      <c r="G284" s="11"/>
    </row>
    <row x14ac:dyDescent="0.25" r="285" customHeight="1" ht="18.75">
      <c r="A285" s="1" t="s">
        <v>704</v>
      </c>
      <c r="B285" s="10">
        <v>798</v>
      </c>
      <c r="C285" s="15">
        <f>((B285-E285)/E285)/100</f>
      </c>
      <c r="D285" s="1" t="s">
        <v>87</v>
      </c>
      <c r="E285" s="4">
        <f>XLOOKUP(D285,'query_result_2024-11-01T03_34_5'!B:B,'query_result_2024-11-01T03_34_5'!N:N,"")</f>
      </c>
      <c r="F285" s="1" t="s">
        <v>2451</v>
      </c>
      <c r="G285" s="11"/>
    </row>
    <row x14ac:dyDescent="0.25" r="286" customHeight="1" ht="18.75">
      <c r="A286" s="1" t="s">
        <v>1685</v>
      </c>
      <c r="B286" s="10">
        <v>380.900001525878</v>
      </c>
      <c r="C286" s="15">
        <f>((B286-E286)/E286)/100</f>
      </c>
      <c r="D286" s="1" t="s">
        <v>114</v>
      </c>
      <c r="E286" s="4">
        <f>XLOOKUP(D286,'query_result_2024-11-01T03_34_5'!B:B,'query_result_2024-11-01T03_34_5'!N:N,"")</f>
      </c>
      <c r="F286" s="1" t="s">
        <v>2200</v>
      </c>
      <c r="G286" s="3">
        <v>45266.16725694444</v>
      </c>
    </row>
    <row x14ac:dyDescent="0.25" r="287" customHeight="1" ht="18.75">
      <c r="A287" s="1" t="s">
        <v>601</v>
      </c>
      <c r="B287" s="10">
        <v>1359.48001098632</v>
      </c>
      <c r="C287" s="15">
        <f>((B287-E287)/E287)/100</f>
      </c>
      <c r="D287" s="1" t="s">
        <v>288</v>
      </c>
      <c r="E287" s="6">
        <f>XLOOKUP(D287,'query_result_2024-11-01T03_34_5'!B:B,'query_result_2024-11-01T03_34_5'!N:N,"")</f>
      </c>
      <c r="F287" s="1" t="s">
        <v>1963</v>
      </c>
      <c r="G287" s="11"/>
    </row>
    <row x14ac:dyDescent="0.25" r="288" customHeight="1" ht="18.75">
      <c r="A288" s="1" t="s">
        <v>1276</v>
      </c>
      <c r="B288" s="10">
        <v>3506.71000099182</v>
      </c>
      <c r="C288" s="15">
        <f>((B288-E288)/E288)/100</f>
      </c>
      <c r="D288" s="1" t="s">
        <v>223</v>
      </c>
      <c r="E288" s="4">
        <f>XLOOKUP(D288,'query_result_2024-11-01T03_34_5'!B:B,'query_result_2024-11-01T03_34_5'!N:N,"")</f>
      </c>
      <c r="F288" s="1" t="s">
        <v>1815</v>
      </c>
      <c r="G288" s="11"/>
    </row>
    <row x14ac:dyDescent="0.25" r="289" customHeight="1" ht="18.75">
      <c r="A289" s="1" t="s">
        <v>906</v>
      </c>
      <c r="B289" s="10">
        <v>3419.8299999237</v>
      </c>
      <c r="C289" s="15">
        <f>((B289-E289)/E289)/100</f>
      </c>
      <c r="D289" s="1" t="s">
        <v>44</v>
      </c>
      <c r="E289" s="4">
        <f>XLOOKUP(D289,'query_result_2024-11-01T03_34_5'!B:B,'query_result_2024-11-01T03_34_5'!N:N,"")</f>
      </c>
      <c r="F289" s="1" t="s">
        <v>1816</v>
      </c>
      <c r="G289" s="3">
        <v>45519.77243055555</v>
      </c>
    </row>
    <row x14ac:dyDescent="0.25" r="290" customHeight="1" ht="18.75">
      <c r="A290" s="1" t="s">
        <v>666</v>
      </c>
      <c r="B290" s="10">
        <v>2122.39002227783</v>
      </c>
      <c r="C290" s="15">
        <f>((B290-E290)/E290)/100</f>
      </c>
      <c r="D290" s="1" t="s">
        <v>44</v>
      </c>
      <c r="E290" s="4">
        <f>XLOOKUP(D290,'query_result_2024-11-01T03_34_5'!B:B,'query_result_2024-11-01T03_34_5'!N:N,"")</f>
      </c>
      <c r="F290" s="1" t="s">
        <v>2201</v>
      </c>
      <c r="G290" s="3">
        <v>45485.77715277778</v>
      </c>
    </row>
    <row x14ac:dyDescent="0.25" r="291" customHeight="1" ht="18.75">
      <c r="A291" s="1" t="s">
        <v>860</v>
      </c>
      <c r="B291" s="10">
        <v>1656.43998718261</v>
      </c>
      <c r="C291" s="15">
        <f>((B291-E291)/E291)/100</f>
      </c>
      <c r="D291" s="1" t="s">
        <v>273</v>
      </c>
      <c r="E291" s="4">
        <f>XLOOKUP(D291,'query_result_2024-11-01T03_34_5'!B:B,'query_result_2024-11-01T03_34_5'!N:N,"")</f>
      </c>
      <c r="F291" s="1" t="s">
        <v>1817</v>
      </c>
      <c r="G291" s="11"/>
    </row>
    <row x14ac:dyDescent="0.25" r="292" customHeight="1" ht="18.75">
      <c r="A292" s="1" t="s">
        <v>700</v>
      </c>
      <c r="B292" s="10">
        <v>1556.87000274658</v>
      </c>
      <c r="C292" s="15">
        <f>((B292-E292)/E292)/100</f>
      </c>
      <c r="D292" s="1" t="s">
        <v>114</v>
      </c>
      <c r="E292" s="4">
        <f>XLOOKUP(D292,'query_result_2024-11-01T03_34_5'!B:B,'query_result_2024-11-01T03_34_5'!N:N,"")</f>
      </c>
      <c r="F292" s="1" t="s">
        <v>2022</v>
      </c>
      <c r="G292" s="3">
        <v>45542.66762731481</v>
      </c>
    </row>
    <row x14ac:dyDescent="0.25" r="293" customHeight="1" ht="18.75">
      <c r="A293" s="1" t="s">
        <v>795</v>
      </c>
      <c r="B293" s="10">
        <v>1082.88998413085</v>
      </c>
      <c r="C293" s="15">
        <f>((B293-E293)/E293)/100</f>
      </c>
      <c r="D293" s="1" t="s">
        <v>215</v>
      </c>
      <c r="E293" s="4">
        <f>XLOOKUP(D293,'query_result_2024-11-01T03_34_5'!B:B,'query_result_2024-11-01T03_34_5'!N:N,"")</f>
      </c>
      <c r="F293" s="1" t="s">
        <v>2452</v>
      </c>
      <c r="G293" s="11"/>
    </row>
    <row x14ac:dyDescent="0.25" r="294" customHeight="1" ht="18.75">
      <c r="A294" s="1" t="s">
        <v>1200</v>
      </c>
      <c r="B294" s="10">
        <v>143.600006103515</v>
      </c>
      <c r="C294" s="15">
        <f>((B294-E294)/E294)/100</f>
      </c>
      <c r="D294" s="1" t="s">
        <v>75</v>
      </c>
      <c r="E294" s="4">
        <f>XLOOKUP(D294,'query_result_2024-11-01T03_34_5'!B:B,'query_result_2024-11-01T03_34_5'!N:N,"")</f>
      </c>
      <c r="F294" s="1" t="s">
        <v>1964</v>
      </c>
      <c r="G294" s="3">
        <v>45525.495046296295</v>
      </c>
    </row>
    <row x14ac:dyDescent="0.25" r="295" customHeight="1" ht="18.75">
      <c r="A295" s="1" t="s">
        <v>1277</v>
      </c>
      <c r="B295" s="10">
        <v>361.330001831054</v>
      </c>
      <c r="C295" s="15">
        <f>((B295-E295)/E295)/100</f>
      </c>
      <c r="D295" s="1" t="s">
        <v>119</v>
      </c>
      <c r="E295" s="4">
        <f>XLOOKUP(D295,'query_result_2024-11-01T03_34_5'!B:B,'query_result_2024-11-01T03_34_5'!N:N,"")</f>
      </c>
      <c r="F295" s="1" t="s">
        <v>2202</v>
      </c>
      <c r="G295" s="3">
        <v>45473.7971875</v>
      </c>
    </row>
    <row x14ac:dyDescent="0.25" r="296" customHeight="1" ht="18.75">
      <c r="A296" s="1" t="s">
        <v>1559</v>
      </c>
      <c r="B296" s="10">
        <v>949.989990234375</v>
      </c>
      <c r="C296" s="15">
        <f>((B296-E296)/E296)/100</f>
      </c>
      <c r="D296" s="1" t="s">
        <v>288</v>
      </c>
      <c r="E296" s="6">
        <f>XLOOKUP(D296,'query_result_2024-11-01T03_34_5'!B:B,'query_result_2024-11-01T03_34_5'!N:N,"")</f>
      </c>
      <c r="F296" s="1" t="s">
        <v>2023</v>
      </c>
      <c r="G296" s="11"/>
    </row>
    <row x14ac:dyDescent="0.25" r="297" customHeight="1" ht="18.75">
      <c r="A297" s="1" t="s">
        <v>465</v>
      </c>
      <c r="B297" s="10">
        <v>5430.66006469726</v>
      </c>
      <c r="C297" s="15">
        <f>((B297-E297)/E297)/100</f>
      </c>
      <c r="D297" s="1" t="s">
        <v>114</v>
      </c>
      <c r="E297" s="4">
        <f>XLOOKUP(D297,'query_result_2024-11-01T03_34_5'!B:B,'query_result_2024-11-01T03_34_5'!N:N,"")</f>
      </c>
      <c r="F297" s="1" t="s">
        <v>2453</v>
      </c>
      <c r="G297" s="11"/>
    </row>
    <row x14ac:dyDescent="0.25" r="298" customHeight="1" ht="18.75">
      <c r="A298" s="1" t="s">
        <v>1599</v>
      </c>
      <c r="B298" s="10">
        <v>40</v>
      </c>
      <c r="C298" s="15">
        <f>((B298-E298)/E298)/100</f>
      </c>
      <c r="D298" s="1" t="s">
        <v>119</v>
      </c>
      <c r="E298" s="4">
        <f>XLOOKUP(D298,'query_result_2024-11-01T03_34_5'!B:B,'query_result_2024-11-01T03_34_5'!N:N,"")</f>
      </c>
      <c r="F298" s="1" t="s">
        <v>2024</v>
      </c>
      <c r="G298" s="11"/>
    </row>
    <row x14ac:dyDescent="0.25" r="299" customHeight="1" ht="18.75">
      <c r="A299" s="1" t="s">
        <v>1582</v>
      </c>
      <c r="B299" s="10">
        <v>199.399993896484</v>
      </c>
      <c r="C299" s="15">
        <f>((B299-E299)/E299)/100</f>
      </c>
      <c r="D299" s="1" t="s">
        <v>119</v>
      </c>
      <c r="E299" s="4">
        <f>XLOOKUP(D299,'query_result_2024-11-01T03_34_5'!B:B,'query_result_2024-11-01T03_34_5'!N:N,"")</f>
      </c>
      <c r="F299" s="1" t="s">
        <v>1818</v>
      </c>
      <c r="G299" s="11"/>
    </row>
    <row x14ac:dyDescent="0.25" r="300" customHeight="1" ht="18.75">
      <c r="A300" s="1" t="s">
        <v>345</v>
      </c>
      <c r="B300" s="10">
        <v>6616.71004199981</v>
      </c>
      <c r="C300" s="15">
        <f>((B300-E300)/E300)/100</f>
      </c>
      <c r="D300" s="1" t="s">
        <v>184</v>
      </c>
      <c r="E300" s="4">
        <f>XLOOKUP(D300,'query_result_2024-11-01T03_34_5'!B:B,'query_result_2024-11-01T03_34_5'!N:N,"")</f>
      </c>
      <c r="F300" s="1" t="s">
        <v>1819</v>
      </c>
      <c r="G300" s="11"/>
    </row>
    <row x14ac:dyDescent="0.25" r="301" customHeight="1" ht="18.75">
      <c r="A301" s="1" t="s">
        <v>523</v>
      </c>
      <c r="B301" s="10">
        <v>644.099975585937</v>
      </c>
      <c r="C301" s="15">
        <f>((B301-E301)/E301)/100</f>
      </c>
      <c r="D301" s="1" t="s">
        <v>108</v>
      </c>
      <c r="E301" s="4">
        <f>XLOOKUP(D301,'query_result_2024-11-01T03_34_5'!B:B,'query_result_2024-11-01T03_34_5'!N:N,"")</f>
      </c>
      <c r="F301" s="1" t="s">
        <v>2025</v>
      </c>
      <c r="G301" s="11"/>
    </row>
    <row x14ac:dyDescent="0.25" r="302" customHeight="1" ht="18.75">
      <c r="A302" s="1" t="s">
        <v>792</v>
      </c>
      <c r="B302" s="10">
        <v>370.690002441406</v>
      </c>
      <c r="C302" s="15">
        <f>((B302-E302)/E302)/100</f>
      </c>
      <c r="D302" s="1" t="s">
        <v>316</v>
      </c>
      <c r="E302" s="4">
        <f>XLOOKUP(D302,'query_result_2024-11-01T03_34_5'!B:B,'query_result_2024-11-01T03_34_5'!N:N,"")</f>
      </c>
      <c r="F302" s="1" t="s">
        <v>2203</v>
      </c>
      <c r="G302" s="11"/>
    </row>
    <row x14ac:dyDescent="0.25" r="303" customHeight="1" ht="18.75">
      <c r="A303" s="1" t="s">
        <v>482</v>
      </c>
      <c r="B303" s="10">
        <v>119542.010118484</v>
      </c>
      <c r="C303" s="15">
        <f>((B303-E303)/E303)/100</f>
      </c>
      <c r="D303" s="1" t="s">
        <v>41</v>
      </c>
      <c r="E303" s="4">
        <f>XLOOKUP(D303,'query_result_2024-11-01T03_34_5'!B:B,'query_result_2024-11-01T03_34_5'!N:N,"")</f>
      </c>
      <c r="F303" s="1" t="s">
        <v>1820</v>
      </c>
      <c r="G303" s="3">
        <v>45586.62027777778</v>
      </c>
    </row>
    <row x14ac:dyDescent="0.25" r="304" customHeight="1" ht="18.75">
      <c r="A304" s="1" t="s">
        <v>883</v>
      </c>
      <c r="B304" s="10">
        <v>5402.3699645996</v>
      </c>
      <c r="C304" s="15">
        <f>((B304-E304)/E304)/100</f>
      </c>
      <c r="D304" s="1" t="s">
        <v>204</v>
      </c>
      <c r="E304" s="4">
        <f>XLOOKUP(D304,'query_result_2024-11-01T03_34_5'!B:B,'query_result_2024-11-01T03_34_5'!N:N,"")</f>
      </c>
      <c r="F304" s="1" t="s">
        <v>1821</v>
      </c>
      <c r="G304" s="11"/>
    </row>
    <row x14ac:dyDescent="0.25" r="305" customHeight="1" ht="18.75">
      <c r="A305" s="1" t="s">
        <v>1326</v>
      </c>
      <c r="B305" s="10">
        <v>265</v>
      </c>
      <c r="C305" s="15">
        <f>((B305-E305)/E305)/100</f>
      </c>
      <c r="D305" s="1" t="s">
        <v>108</v>
      </c>
      <c r="E305" s="4">
        <f>XLOOKUP(D305,'query_result_2024-11-01T03_34_5'!B:B,'query_result_2024-11-01T03_34_5'!N:N,"")</f>
      </c>
      <c r="F305" s="1" t="s">
        <v>2454</v>
      </c>
      <c r="G305" s="11"/>
    </row>
    <row x14ac:dyDescent="0.25" r="306" customHeight="1" ht="18.75">
      <c r="A306" s="1" t="s">
        <v>1022</v>
      </c>
      <c r="B306" s="10">
        <v>137.200000762939</v>
      </c>
      <c r="C306" s="15">
        <f>((B306-E306)/E306)/100</f>
      </c>
      <c r="D306" s="1" t="s">
        <v>193</v>
      </c>
      <c r="E306" s="4">
        <f>XLOOKUP(D306,'query_result_2024-11-01T03_34_5'!B:B,'query_result_2024-11-01T03_34_5'!N:N,"")</f>
      </c>
      <c r="F306" s="1" t="s">
        <v>2204</v>
      </c>
      <c r="G306" s="11"/>
    </row>
    <row x14ac:dyDescent="0.25" r="307" customHeight="1" ht="18.75">
      <c r="A307" s="1" t="s">
        <v>1587</v>
      </c>
      <c r="B307" s="10">
        <v>301</v>
      </c>
      <c r="C307" s="15">
        <f>((B307-E307)/E307)/100</f>
      </c>
      <c r="D307" s="1" t="s">
        <v>119</v>
      </c>
      <c r="E307" s="4">
        <f>XLOOKUP(D307,'query_result_2024-11-01T03_34_5'!B:B,'query_result_2024-11-01T03_34_5'!N:N,"")</f>
      </c>
      <c r="F307" s="1" t="s">
        <v>2455</v>
      </c>
      <c r="G307" s="11"/>
    </row>
    <row x14ac:dyDescent="0.25" r="308" customHeight="1" ht="18.75">
      <c r="A308" s="1" t="s">
        <v>1196</v>
      </c>
      <c r="B308" s="10">
        <v>562.11001586914</v>
      </c>
      <c r="C308" s="15">
        <f>((B308-E308)/E308)/100</f>
      </c>
      <c r="D308" s="1" t="s">
        <v>223</v>
      </c>
      <c r="E308" s="4">
        <f>XLOOKUP(D308,'query_result_2024-11-01T03_34_5'!B:B,'query_result_2024-11-01T03_34_5'!N:N,"")</f>
      </c>
      <c r="F308" s="1" t="s">
        <v>2205</v>
      </c>
      <c r="G308" s="11"/>
    </row>
    <row x14ac:dyDescent="0.25" r="309" customHeight="1" ht="18.75">
      <c r="A309" s="1" t="s">
        <v>881</v>
      </c>
      <c r="B309" s="10">
        <v>2121.92000579834</v>
      </c>
      <c r="C309" s="15">
        <f>((B309-E309)/E309)/100</f>
      </c>
      <c r="D309" s="1" t="s">
        <v>81</v>
      </c>
      <c r="E309" s="4">
        <f>XLOOKUP(D309,'query_result_2024-11-01T03_34_5'!B:B,'query_result_2024-11-01T03_34_5'!N:N,"")</f>
      </c>
      <c r="F309" s="1" t="s">
        <v>2456</v>
      </c>
      <c r="G309" s="11"/>
    </row>
    <row x14ac:dyDescent="0.25" r="310" customHeight="1" ht="18.75">
      <c r="A310" s="1" t="s">
        <v>1422</v>
      </c>
      <c r="B310" s="10">
        <v>461.799987792968</v>
      </c>
      <c r="C310" s="15">
        <f>((B310-E310)/E310)/100</f>
      </c>
      <c r="D310" s="1" t="s">
        <v>117</v>
      </c>
      <c r="E310" s="4">
        <f>XLOOKUP(D310,'query_result_2024-11-01T03_34_5'!B:B,'query_result_2024-11-01T03_34_5'!N:N,"")</f>
      </c>
      <c r="F310" s="1" t="s">
        <v>1822</v>
      </c>
      <c r="G310" s="11"/>
    </row>
    <row x14ac:dyDescent="0.25" r="311" customHeight="1" ht="18.75">
      <c r="A311" s="1" t="s">
        <v>849</v>
      </c>
      <c r="B311" s="10">
        <v>20577.7200393676</v>
      </c>
      <c r="C311" s="15">
        <f>((B311-E311)/E311)/100</f>
      </c>
      <c r="D311" s="1" t="s">
        <v>237</v>
      </c>
      <c r="E311" s="4">
        <f>XLOOKUP(D311,'query_result_2024-11-01T03_34_5'!B:B,'query_result_2024-11-01T03_34_5'!N:N,"")</f>
      </c>
      <c r="F311" s="1" t="s">
        <v>1823</v>
      </c>
      <c r="G311" s="11"/>
    </row>
    <row x14ac:dyDescent="0.25" r="312" customHeight="1" ht="18.75">
      <c r="A312" s="1" t="s">
        <v>419</v>
      </c>
      <c r="B312" s="10">
        <v>4467.00003814697</v>
      </c>
      <c r="C312" s="15">
        <f>((B312-E312)/E312)/100</f>
      </c>
      <c r="D312" s="1" t="s">
        <v>253</v>
      </c>
      <c r="E312" s="4">
        <f>XLOOKUP(D312,'query_result_2024-11-01T03_34_5'!B:B,'query_result_2024-11-01T03_34_5'!N:N,"")</f>
      </c>
      <c r="F312" s="1" t="s">
        <v>1824</v>
      </c>
      <c r="G312" s="11"/>
    </row>
    <row x14ac:dyDescent="0.25" r="313" customHeight="1" ht="18.75">
      <c r="A313" s="1" t="s">
        <v>1378</v>
      </c>
      <c r="B313" s="10">
        <v>634.960006713867</v>
      </c>
      <c r="C313" s="15">
        <f>((B313-E313)/E313)/100</f>
      </c>
      <c r="D313" s="1" t="s">
        <v>223</v>
      </c>
      <c r="E313" s="4">
        <f>XLOOKUP(D313,'query_result_2024-11-01T03_34_5'!B:B,'query_result_2024-11-01T03_34_5'!N:N,"")</f>
      </c>
      <c r="F313" s="1" t="s">
        <v>2206</v>
      </c>
      <c r="G313" s="11"/>
    </row>
    <row x14ac:dyDescent="0.25" r="314" customHeight="1" ht="18.75">
      <c r="A314" s="1" t="s">
        <v>647</v>
      </c>
      <c r="B314" s="10">
        <v>2078</v>
      </c>
      <c r="C314" s="15">
        <f>((B314-E314)/E314)/100</f>
      </c>
      <c r="D314" s="1" t="s">
        <v>44</v>
      </c>
      <c r="E314" s="4">
        <f>XLOOKUP(D314,'query_result_2024-11-01T03_34_5'!B:B,'query_result_2024-11-01T03_34_5'!N:N,"")</f>
      </c>
      <c r="F314" s="1" t="s">
        <v>2207</v>
      </c>
      <c r="G314" s="3">
        <v>45316.678078703706</v>
      </c>
    </row>
    <row x14ac:dyDescent="0.25" r="315" customHeight="1" ht="18.75">
      <c r="A315" s="1" t="s">
        <v>1252</v>
      </c>
      <c r="B315" s="10">
        <v>544.610000610351</v>
      </c>
      <c r="C315" s="15">
        <f>((B315-E315)/E315)/100</f>
      </c>
      <c r="D315" s="1" t="s">
        <v>119</v>
      </c>
      <c r="E315" s="4">
        <f>XLOOKUP(D315,'query_result_2024-11-01T03_34_5'!B:B,'query_result_2024-11-01T03_34_5'!N:N,"")</f>
      </c>
      <c r="F315" s="1" t="s">
        <v>2026</v>
      </c>
      <c r="G315" s="3">
        <v>45560.51515046296</v>
      </c>
    </row>
    <row x14ac:dyDescent="0.25" r="316" customHeight="1" ht="18.75">
      <c r="A316" s="1" t="s">
        <v>390</v>
      </c>
      <c r="B316" s="10">
        <v>10628.8400115966</v>
      </c>
      <c r="C316" s="15">
        <f>((B316-E316)/E316)/100</f>
      </c>
      <c r="D316" s="1" t="s">
        <v>253</v>
      </c>
      <c r="E316" s="4">
        <f>XLOOKUP(D316,'query_result_2024-11-01T03_34_5'!B:B,'query_result_2024-11-01T03_34_5'!N:N,"")</f>
      </c>
      <c r="F316" s="1" t="s">
        <v>2208</v>
      </c>
      <c r="G316" s="3">
        <v>45497.83063657407</v>
      </c>
    </row>
    <row x14ac:dyDescent="0.25" r="317" customHeight="1" ht="18.75">
      <c r="A317" s="1" t="s">
        <v>347</v>
      </c>
      <c r="B317" s="10">
        <v>4060.5</v>
      </c>
      <c r="C317" s="15">
        <f>((B317-E317)/E317)/100</f>
      </c>
      <c r="D317" s="1" t="s">
        <v>44</v>
      </c>
      <c r="E317" s="4">
        <f>XLOOKUP(D317,'query_result_2024-11-01T03_34_5'!B:B,'query_result_2024-11-01T03_34_5'!N:N,"")</f>
      </c>
      <c r="F317" s="1" t="s">
        <v>1825</v>
      </c>
      <c r="G317" s="11"/>
    </row>
    <row x14ac:dyDescent="0.25" r="318" customHeight="1" ht="18.75">
      <c r="A318" s="1" t="s">
        <v>838</v>
      </c>
      <c r="B318" s="10">
        <v>783.880004882812</v>
      </c>
      <c r="C318" s="15">
        <f>((B318-E318)/E318)/100</f>
      </c>
      <c r="D318" s="1" t="s">
        <v>119</v>
      </c>
      <c r="E318" s="4">
        <f>XLOOKUP(D318,'query_result_2024-11-01T03_34_5'!B:B,'query_result_2024-11-01T03_34_5'!N:N,"")</f>
      </c>
      <c r="F318" s="1" t="s">
        <v>2457</v>
      </c>
      <c r="G318" s="3">
        <v>45512.49769675926</v>
      </c>
    </row>
    <row x14ac:dyDescent="0.25" r="319" customHeight="1" ht="18.75">
      <c r="A319" s="1" t="s">
        <v>754</v>
      </c>
      <c r="B319" s="10">
        <v>7722.81001091003</v>
      </c>
      <c r="C319" s="15">
        <f>((B319-E319)/E319)/100</f>
      </c>
      <c r="D319" s="1" t="s">
        <v>114</v>
      </c>
      <c r="E319" s="4">
        <f>XLOOKUP(D319,'query_result_2024-11-01T03_34_5'!B:B,'query_result_2024-11-01T03_34_5'!N:N,"")</f>
      </c>
      <c r="F319" s="1" t="s">
        <v>2027</v>
      </c>
      <c r="G319" s="11"/>
    </row>
    <row x14ac:dyDescent="0.25" r="320" customHeight="1" ht="18.75">
      <c r="A320" s="1" t="s">
        <v>1610</v>
      </c>
      <c r="B320" s="10">
        <v>231.199996948242</v>
      </c>
      <c r="C320" s="15">
        <f>((B320-E320)/E320)/100</f>
      </c>
      <c r="D320" s="1" t="s">
        <v>119</v>
      </c>
      <c r="E320" s="4">
        <f>XLOOKUP(D320,'query_result_2024-11-01T03_34_5'!B:B,'query_result_2024-11-01T03_34_5'!N:N,"")</f>
      </c>
      <c r="F320" s="1" t="s">
        <v>2209</v>
      </c>
      <c r="G320" s="3">
        <v>45426.514861111114</v>
      </c>
    </row>
    <row x14ac:dyDescent="0.25" r="321" customHeight="1" ht="18.75">
      <c r="A321" s="1" t="s">
        <v>1447</v>
      </c>
      <c r="B321" s="10">
        <v>1307.22003173828</v>
      </c>
      <c r="C321" s="15">
        <f>((B321-E321)/E321)/100</f>
      </c>
      <c r="D321" s="1" t="s">
        <v>223</v>
      </c>
      <c r="E321" s="4">
        <f>XLOOKUP(D321,'query_result_2024-11-01T03_34_5'!B:B,'query_result_2024-11-01T03_34_5'!N:N,"")</f>
      </c>
      <c r="F321" s="1" t="s">
        <v>1826</v>
      </c>
      <c r="G321" s="11"/>
    </row>
    <row x14ac:dyDescent="0.25" r="322" customHeight="1" ht="18.75">
      <c r="A322" s="1" t="s">
        <v>960</v>
      </c>
      <c r="B322" s="10">
        <v>1761.42001342773</v>
      </c>
      <c r="C322" s="15">
        <f>((B322-E322)/E322)/100</f>
      </c>
      <c r="D322" s="1" t="s">
        <v>316</v>
      </c>
      <c r="E322" s="4">
        <f>XLOOKUP(D322,'query_result_2024-11-01T03_34_5'!B:B,'query_result_2024-11-01T03_34_5'!N:N,"")</f>
      </c>
      <c r="F322" s="1" t="s">
        <v>2028</v>
      </c>
      <c r="G322" s="11"/>
    </row>
    <row x14ac:dyDescent="0.25" r="323" customHeight="1" ht="18.75">
      <c r="A323" s="1" t="s">
        <v>1542</v>
      </c>
      <c r="B323" s="10">
        <v>147.919998168945</v>
      </c>
      <c r="C323" s="15">
        <f>((B323-E323)/E323)/100</f>
      </c>
      <c r="D323" s="1" t="s">
        <v>50</v>
      </c>
      <c r="E323" s="4">
        <f>XLOOKUP(D323,'query_result_2024-11-01T03_34_5'!B:B,'query_result_2024-11-01T03_34_5'!N:N,"")</f>
      </c>
      <c r="F323" s="1" t="s">
        <v>2210</v>
      </c>
      <c r="G323" s="3">
        <v>45244.69758101852</v>
      </c>
    </row>
    <row x14ac:dyDescent="0.25" r="324" customHeight="1" ht="18.75">
      <c r="A324" s="1" t="s">
        <v>969</v>
      </c>
      <c r="B324" s="10">
        <v>4860.79998779296</v>
      </c>
      <c r="C324" s="15">
        <f>((B324-E324)/E324)/100</f>
      </c>
      <c r="D324" s="1" t="s">
        <v>119</v>
      </c>
      <c r="E324" s="4">
        <f>XLOOKUP(D324,'query_result_2024-11-01T03_34_5'!B:B,'query_result_2024-11-01T03_34_5'!N:N,"")</f>
      </c>
      <c r="F324" s="1" t="s">
        <v>1827</v>
      </c>
      <c r="G324" s="11"/>
    </row>
    <row x14ac:dyDescent="0.25" r="325" customHeight="1" ht="18.75">
      <c r="A325" s="1" t="s">
        <v>1628</v>
      </c>
      <c r="B325" s="10">
        <v>20</v>
      </c>
      <c r="C325" s="15">
        <f>((B325-E325)/E325)/100</f>
      </c>
      <c r="D325" s="1" t="s">
        <v>119</v>
      </c>
      <c r="E325" s="4">
        <f>XLOOKUP(D325,'query_result_2024-11-01T03_34_5'!B:B,'query_result_2024-11-01T03_34_5'!N:N,"")</f>
      </c>
      <c r="F325" s="1" t="s">
        <v>1828</v>
      </c>
      <c r="G325" s="11"/>
    </row>
    <row x14ac:dyDescent="0.25" r="326" customHeight="1" ht="18.75">
      <c r="A326" s="1" t="s">
        <v>1148</v>
      </c>
      <c r="B326" s="10">
        <v>4614.76992607116</v>
      </c>
      <c r="C326" s="15">
        <f>((B326-E326)/E326)/100</f>
      </c>
      <c r="D326" s="1" t="s">
        <v>119</v>
      </c>
      <c r="E326" s="4">
        <f>XLOOKUP(D326,'query_result_2024-11-01T03_34_5'!B:B,'query_result_2024-11-01T03_34_5'!N:N,"")</f>
      </c>
      <c r="F326" s="1" t="s">
        <v>1829</v>
      </c>
      <c r="G326" s="11"/>
    </row>
    <row x14ac:dyDescent="0.25" r="327" customHeight="1" ht="18.75">
      <c r="A327" s="1" t="s">
        <v>660</v>
      </c>
      <c r="B327" s="10">
        <v>2085.52001953125</v>
      </c>
      <c r="C327" s="15">
        <f>((B327-E327)/E327)/100</f>
      </c>
      <c r="D327" s="1" t="s">
        <v>108</v>
      </c>
      <c r="E327" s="4">
        <f>XLOOKUP(D327,'query_result_2024-11-01T03_34_5'!B:B,'query_result_2024-11-01T03_34_5'!N:N,"")</f>
      </c>
      <c r="F327" s="1" t="s">
        <v>2458</v>
      </c>
      <c r="G327" s="11"/>
    </row>
    <row x14ac:dyDescent="0.25" r="328" customHeight="1" ht="18.75">
      <c r="A328" s="1" t="s">
        <v>1138</v>
      </c>
      <c r="B328" s="10">
        <v>2437.60999298095</v>
      </c>
      <c r="C328" s="15">
        <f>((B328-E328)/E328)/100</f>
      </c>
      <c r="D328" s="1" t="s">
        <v>204</v>
      </c>
      <c r="E328" s="4">
        <f>XLOOKUP(D328,'query_result_2024-11-01T03_34_5'!B:B,'query_result_2024-11-01T03_34_5'!N:N,"")</f>
      </c>
      <c r="F328" s="1" t="s">
        <v>2029</v>
      </c>
      <c r="G328" s="11"/>
    </row>
    <row x14ac:dyDescent="0.25" r="329" customHeight="1" ht="18.75">
      <c r="A329" s="1" t="s">
        <v>1237</v>
      </c>
      <c r="B329" s="10">
        <v>185</v>
      </c>
      <c r="C329" s="15">
        <f>((B329-E329)/E329)/100</f>
      </c>
      <c r="D329" s="1" t="s">
        <v>20</v>
      </c>
      <c r="E329" s="4">
        <f>XLOOKUP(D329,'query_result_2024-11-01T03_34_5'!B:B,'query_result_2024-11-01T03_34_5'!N:N,"")</f>
      </c>
      <c r="F329" s="1" t="s">
        <v>2211</v>
      </c>
      <c r="G329" s="3">
        <v>45473.7971875</v>
      </c>
    </row>
    <row x14ac:dyDescent="0.25" r="330" customHeight="1" ht="18.75">
      <c r="A330" s="1" t="s">
        <v>1375</v>
      </c>
      <c r="B330" s="10">
        <v>49.5</v>
      </c>
      <c r="C330" s="15">
        <f>((B330-E330)/E330)/100</f>
      </c>
      <c r="D330" s="1" t="s">
        <v>119</v>
      </c>
      <c r="E330" s="4">
        <f>XLOOKUP(D330,'query_result_2024-11-01T03_34_5'!B:B,'query_result_2024-11-01T03_34_5'!N:N,"")</f>
      </c>
      <c r="F330" s="1" t="s">
        <v>2459</v>
      </c>
      <c r="G330" s="11"/>
    </row>
    <row x14ac:dyDescent="0.25" r="331" customHeight="1" ht="18.75">
      <c r="A331" s="1" t="s">
        <v>973</v>
      </c>
      <c r="B331" s="10">
        <v>900.740005493164</v>
      </c>
      <c r="C331" s="15">
        <f>((B331-E331)/E331)/100</f>
      </c>
      <c r="D331" s="1" t="s">
        <v>168</v>
      </c>
      <c r="E331" s="4">
        <f>XLOOKUP(D331,'query_result_2024-11-01T03_34_5'!B:B,'query_result_2024-11-01T03_34_5'!N:N,"")</f>
      </c>
      <c r="F331" s="1" t="s">
        <v>2212</v>
      </c>
      <c r="G331" s="11"/>
    </row>
    <row x14ac:dyDescent="0.25" r="332" customHeight="1" ht="18.75">
      <c r="A332" s="1" t="s">
        <v>1312</v>
      </c>
      <c r="B332" s="10">
        <v>268.819992065429</v>
      </c>
      <c r="C332" s="15">
        <f>((B332-E332)/E332)/100</f>
      </c>
      <c r="D332" s="1" t="s">
        <v>37</v>
      </c>
      <c r="E332" s="4">
        <f>XLOOKUP(D332,'query_result_2024-11-01T03_34_5'!B:B,'query_result_2024-11-01T03_34_5'!N:N,"")</f>
      </c>
      <c r="F332" s="1" t="s">
        <v>2460</v>
      </c>
      <c r="G332" s="11"/>
    </row>
    <row x14ac:dyDescent="0.25" r="333" customHeight="1" ht="18.75">
      <c r="A333" s="1" t="s">
        <v>1082</v>
      </c>
      <c r="B333" s="10">
        <v>2032.60000610351</v>
      </c>
      <c r="C333" s="15">
        <f>((B333-E333)/E333)/100</f>
      </c>
      <c r="D333" s="1" t="s">
        <v>119</v>
      </c>
      <c r="E333" s="4">
        <f>XLOOKUP(D333,'query_result_2024-11-01T03_34_5'!B:B,'query_result_2024-11-01T03_34_5'!N:N,"")</f>
      </c>
      <c r="F333" s="1" t="s">
        <v>2030</v>
      </c>
      <c r="G333" s="11"/>
    </row>
    <row x14ac:dyDescent="0.25" r="334" customHeight="1" ht="18.75">
      <c r="A334" s="1" t="s">
        <v>582</v>
      </c>
      <c r="B334" s="10">
        <v>1787.97998809814</v>
      </c>
      <c r="C334" s="15">
        <f>((B334-E334)/E334)/100</f>
      </c>
      <c r="D334" s="1" t="s">
        <v>41</v>
      </c>
      <c r="E334" s="4">
        <f>XLOOKUP(D334,'query_result_2024-11-01T03_34_5'!B:B,'query_result_2024-11-01T03_34_5'!N:N,"")</f>
      </c>
      <c r="F334" s="1" t="s">
        <v>2461</v>
      </c>
      <c r="G334" s="11"/>
    </row>
    <row x14ac:dyDescent="0.25" r="335" customHeight="1" ht="18.75">
      <c r="A335" s="1" t="s">
        <v>1120</v>
      </c>
      <c r="B335" s="10">
        <v>2823.74002838134</v>
      </c>
      <c r="C335" s="15">
        <f>((B335-E335)/E335)/100</f>
      </c>
      <c r="D335" s="1" t="s">
        <v>119</v>
      </c>
      <c r="E335" s="4">
        <f>XLOOKUP(D335,'query_result_2024-11-01T03_34_5'!B:B,'query_result_2024-11-01T03_34_5'!N:N,"")</f>
      </c>
      <c r="F335" s="1" t="s">
        <v>2031</v>
      </c>
      <c r="G335" s="3">
        <v>45552.95974537037</v>
      </c>
    </row>
    <row x14ac:dyDescent="0.25" r="336" customHeight="1" ht="18.75">
      <c r="A336" s="1" t="s">
        <v>434</v>
      </c>
      <c r="B336" s="10">
        <v>16717.4100112915</v>
      </c>
      <c r="C336" s="15">
        <f>((B336-E336)/E336)/100</f>
      </c>
      <c r="D336" s="1" t="s">
        <v>253</v>
      </c>
      <c r="E336" s="4">
        <f>XLOOKUP(D336,'query_result_2024-11-01T03_34_5'!B:B,'query_result_2024-11-01T03_34_5'!N:N,"")</f>
      </c>
      <c r="F336" s="1" t="s">
        <v>2213</v>
      </c>
      <c r="G336" s="3">
        <v>45387.036215277774</v>
      </c>
    </row>
    <row x14ac:dyDescent="0.25" r="337" customHeight="1" ht="18.75">
      <c r="A337" s="1" t="s">
        <v>1067</v>
      </c>
      <c r="B337" s="10">
        <v>670</v>
      </c>
      <c r="C337" s="15">
        <f>((B337-E337)/E337)/100</f>
      </c>
      <c r="D337" s="1" t="s">
        <v>119</v>
      </c>
      <c r="E337" s="4">
        <f>XLOOKUP(D337,'query_result_2024-11-01T03_34_5'!B:B,'query_result_2024-11-01T03_34_5'!N:N,"")</f>
      </c>
      <c r="F337" s="1" t="s">
        <v>2462</v>
      </c>
      <c r="G337" s="11"/>
    </row>
    <row x14ac:dyDescent="0.25" r="338" customHeight="1" ht="18.75">
      <c r="A338" s="1" t="s">
        <v>760</v>
      </c>
      <c r="B338" s="10">
        <v>1309.55999374389</v>
      </c>
      <c r="C338" s="15">
        <f>((B338-E338)/E338)/100</f>
      </c>
      <c r="D338" s="1" t="s">
        <v>75</v>
      </c>
      <c r="E338" s="4">
        <f>XLOOKUP(D338,'query_result_2024-11-01T03_34_5'!B:B,'query_result_2024-11-01T03_34_5'!N:N,"")</f>
      </c>
      <c r="F338" s="1" t="s">
        <v>2032</v>
      </c>
      <c r="G338" s="11"/>
    </row>
    <row x14ac:dyDescent="0.25" r="339" customHeight="1" ht="18.75">
      <c r="A339" s="1" t="s">
        <v>1308</v>
      </c>
      <c r="B339" s="10">
        <v>4733.0900402069</v>
      </c>
      <c r="C339" s="15">
        <f>((B339-E339)/E339)/100</f>
      </c>
      <c r="D339" s="1" t="s">
        <v>237</v>
      </c>
      <c r="E339" s="4">
        <f>XLOOKUP(D339,'query_result_2024-11-01T03_34_5'!B:B,'query_result_2024-11-01T03_34_5'!N:N,"")</f>
      </c>
      <c r="F339" s="1" t="s">
        <v>1830</v>
      </c>
      <c r="G339" s="11"/>
    </row>
    <row x14ac:dyDescent="0.25" r="340" customHeight="1" ht="18.75">
      <c r="A340" s="1" t="s">
        <v>1643</v>
      </c>
      <c r="B340" s="10">
        <v>79.5100021362304</v>
      </c>
      <c r="C340" s="15">
        <f>((B340-E340)/E340)/100</f>
      </c>
      <c r="D340" s="1" t="s">
        <v>20</v>
      </c>
      <c r="E340" s="4">
        <f>XLOOKUP(D340,'query_result_2024-11-01T03_34_5'!B:B,'query_result_2024-11-01T03_34_5'!N:N,"")</f>
      </c>
      <c r="F340" s="1" t="s">
        <v>2214</v>
      </c>
      <c r="G340" s="3">
        <v>45594.61620370371</v>
      </c>
    </row>
    <row x14ac:dyDescent="0.25" r="341" customHeight="1" ht="18.75">
      <c r="A341" s="1" t="s">
        <v>928</v>
      </c>
      <c r="B341" s="10">
        <v>2969.36998558044</v>
      </c>
      <c r="C341" s="15">
        <f>((B341-E341)/E341)/100</f>
      </c>
      <c r="D341" s="1" t="s">
        <v>108</v>
      </c>
      <c r="E341" s="4">
        <f>XLOOKUP(D341,'query_result_2024-11-01T03_34_5'!B:B,'query_result_2024-11-01T03_34_5'!N:N,"")</f>
      </c>
      <c r="F341" s="1" t="s">
        <v>2033</v>
      </c>
      <c r="G341" s="11"/>
    </row>
    <row x14ac:dyDescent="0.25" r="342" customHeight="1" ht="18.75">
      <c r="A342" s="1" t="s">
        <v>961</v>
      </c>
      <c r="B342" s="10">
        <v>20297.0099105834</v>
      </c>
      <c r="C342" s="15">
        <f>((B342-E342)/E342)/100</f>
      </c>
      <c r="D342" s="1" t="s">
        <v>316</v>
      </c>
      <c r="E342" s="4">
        <f>XLOOKUP(D342,'query_result_2024-11-01T03_34_5'!B:B,'query_result_2024-11-01T03_34_5'!N:N,"")</f>
      </c>
      <c r="F342" s="1" t="s">
        <v>2215</v>
      </c>
      <c r="G342" s="3">
        <v>45492.31711805556</v>
      </c>
    </row>
    <row x14ac:dyDescent="0.25" r="343" customHeight="1" ht="18.75">
      <c r="A343" s="1" t="s">
        <v>510</v>
      </c>
      <c r="B343" s="10">
        <v>19503.4699039459</v>
      </c>
      <c r="C343" s="15">
        <f>((B343-E343)/E343)/100</f>
      </c>
      <c r="D343" s="1" t="s">
        <v>114</v>
      </c>
      <c r="E343" s="4">
        <f>XLOOKUP(D343,'query_result_2024-11-01T03_34_5'!B:B,'query_result_2024-11-01T03_34_5'!N:N,"")</f>
      </c>
      <c r="F343" s="1" t="s">
        <v>2463</v>
      </c>
      <c r="G343" s="3">
        <v>45542.650405092594</v>
      </c>
    </row>
    <row x14ac:dyDescent="0.25" r="344" customHeight="1" ht="18.75">
      <c r="A344" s="1" t="s">
        <v>584</v>
      </c>
      <c r="B344" s="10">
        <v>5265.32006072998</v>
      </c>
      <c r="C344" s="15">
        <f>((B344-E344)/E344)/100</f>
      </c>
      <c r="D344" s="1" t="s">
        <v>119</v>
      </c>
      <c r="E344" s="4">
        <f>XLOOKUP(D344,'query_result_2024-11-01T03_34_5'!B:B,'query_result_2024-11-01T03_34_5'!N:N,"")</f>
      </c>
      <c r="F344" s="1" t="s">
        <v>2216</v>
      </c>
      <c r="G344" s="3">
        <v>45316.82931712963</v>
      </c>
    </row>
    <row x14ac:dyDescent="0.25" r="345" customHeight="1" ht="18.75">
      <c r="A345" s="1" t="s">
        <v>1059</v>
      </c>
      <c r="B345" s="10">
        <v>292.379997253417</v>
      </c>
      <c r="C345" s="15">
        <f>((B345-E345)/E345)/100</f>
      </c>
      <c r="D345" s="1" t="s">
        <v>20</v>
      </c>
      <c r="E345" s="4">
        <f>XLOOKUP(D345,'query_result_2024-11-01T03_34_5'!B:B,'query_result_2024-11-01T03_34_5'!N:N,"")</f>
      </c>
      <c r="F345" s="1" t="s">
        <v>2217</v>
      </c>
      <c r="G345" s="3">
        <v>45589.82599537037</v>
      </c>
    </row>
    <row x14ac:dyDescent="0.25" r="346" customHeight="1" ht="18.75">
      <c r="A346" s="1" t="s">
        <v>898</v>
      </c>
      <c r="B346" s="10">
        <v>1230.38999938964</v>
      </c>
      <c r="C346" s="15">
        <f>((B346-E346)/E346)/100</f>
      </c>
      <c r="D346" s="1" t="s">
        <v>108</v>
      </c>
      <c r="E346" s="4">
        <f>XLOOKUP(D346,'query_result_2024-11-01T03_34_5'!B:B,'query_result_2024-11-01T03_34_5'!N:N,"")</f>
      </c>
      <c r="F346" s="1" t="s">
        <v>2218</v>
      </c>
      <c r="G346" s="11"/>
    </row>
    <row x14ac:dyDescent="0.25" r="347" customHeight="1" ht="18.75">
      <c r="A347" s="1" t="s">
        <v>1031</v>
      </c>
      <c r="B347" s="10">
        <v>12230.6800079345</v>
      </c>
      <c r="C347" s="15">
        <f>((B347-E347)/E347)/100</f>
      </c>
      <c r="D347" s="1" t="s">
        <v>223</v>
      </c>
      <c r="E347" s="4">
        <f>XLOOKUP(D347,'query_result_2024-11-01T03_34_5'!B:B,'query_result_2024-11-01T03_34_5'!N:N,"")</f>
      </c>
      <c r="F347" s="1" t="s">
        <v>1831</v>
      </c>
      <c r="G347" s="11"/>
    </row>
    <row x14ac:dyDescent="0.25" r="348" customHeight="1" ht="18.75">
      <c r="A348" s="1" t="s">
        <v>962</v>
      </c>
      <c r="B348" s="10">
        <v>3437.35001373291</v>
      </c>
      <c r="C348" s="15">
        <f>((B348-E348)/E348)/100</f>
      </c>
      <c r="D348" s="1" t="s">
        <v>44</v>
      </c>
      <c r="E348" s="4">
        <f>XLOOKUP(D348,'query_result_2024-11-01T03_34_5'!B:B,'query_result_2024-11-01T03_34_5'!N:N,"")</f>
      </c>
      <c r="F348" s="1" t="s">
        <v>2219</v>
      </c>
      <c r="G348" s="3">
        <v>45355.62603009259</v>
      </c>
    </row>
    <row x14ac:dyDescent="0.25" r="349" customHeight="1" ht="18.75">
      <c r="A349" s="1" t="s">
        <v>747</v>
      </c>
      <c r="B349" s="10">
        <v>1046.09997558593</v>
      </c>
      <c r="C349" s="15">
        <f>((B349-E349)/E349)/100</f>
      </c>
      <c r="D349" s="1" t="s">
        <v>193</v>
      </c>
      <c r="E349" s="4">
        <f>XLOOKUP(D349,'query_result_2024-11-01T03_34_5'!B:B,'query_result_2024-11-01T03_34_5'!N:N,"")</f>
      </c>
      <c r="F349" s="1" t="s">
        <v>2220</v>
      </c>
      <c r="G349" s="11"/>
    </row>
    <row x14ac:dyDescent="0.25" r="350" customHeight="1" ht="18.75">
      <c r="A350" s="1" t="s">
        <v>817</v>
      </c>
      <c r="B350" s="10">
        <v>16444.2599296569</v>
      </c>
      <c r="C350" s="15">
        <f>((B350-E350)/E350)/100</f>
      </c>
      <c r="D350" s="1" t="s">
        <v>44</v>
      </c>
      <c r="E350" s="4">
        <f>XLOOKUP(D350,'query_result_2024-11-01T03_34_5'!B:B,'query_result_2024-11-01T03_34_5'!N:N,"")</f>
      </c>
      <c r="F350" s="1" t="s">
        <v>2221</v>
      </c>
      <c r="G350" s="11"/>
    </row>
    <row x14ac:dyDescent="0.25" r="351" customHeight="1" ht="18.75">
      <c r="A351" s="1" t="s">
        <v>816</v>
      </c>
      <c r="B351" s="10">
        <v>292.600006103515</v>
      </c>
      <c r="C351" s="15">
        <f>((B351-E351)/E351)/100</f>
      </c>
      <c r="D351" s="1" t="s">
        <v>44</v>
      </c>
      <c r="E351" s="4">
        <f>XLOOKUP(D351,'query_result_2024-11-01T03_34_5'!B:B,'query_result_2024-11-01T03_34_5'!N:N,"")</f>
      </c>
      <c r="F351" s="1" t="s">
        <v>2222</v>
      </c>
      <c r="G351" s="3">
        <v>45325.71561342593</v>
      </c>
    </row>
    <row x14ac:dyDescent="0.25" r="352" customHeight="1" ht="18.75">
      <c r="A352" s="1" t="s">
        <v>1174</v>
      </c>
      <c r="B352" s="10">
        <v>122.220001220703</v>
      </c>
      <c r="C352" s="15">
        <f>((B352-E352)/E352)/100</f>
      </c>
      <c r="D352" s="1" t="s">
        <v>108</v>
      </c>
      <c r="E352" s="4">
        <f>XLOOKUP(D352,'query_result_2024-11-01T03_34_5'!B:B,'query_result_2024-11-01T03_34_5'!N:N,"")</f>
      </c>
      <c r="F352" s="1" t="s">
        <v>2223</v>
      </c>
      <c r="G352" s="11"/>
    </row>
    <row x14ac:dyDescent="0.25" r="353" customHeight="1" ht="18.75">
      <c r="A353" s="1" t="s">
        <v>1152</v>
      </c>
      <c r="B353" s="10">
        <v>3552.54999160766</v>
      </c>
      <c r="C353" s="15">
        <f>((B353-E353)/E353)/100</f>
      </c>
      <c r="D353" s="1" t="s">
        <v>119</v>
      </c>
      <c r="E353" s="4">
        <f>XLOOKUP(D353,'query_result_2024-11-01T03_34_5'!B:B,'query_result_2024-11-01T03_34_5'!N:N,"")</f>
      </c>
      <c r="F353" s="1" t="s">
        <v>1832</v>
      </c>
      <c r="G353" s="11"/>
    </row>
    <row x14ac:dyDescent="0.25" r="354" customHeight="1" ht="18.75">
      <c r="A354" s="1" t="s">
        <v>836</v>
      </c>
      <c r="B354" s="10">
        <v>3358.9599609375</v>
      </c>
      <c r="C354" s="15">
        <f>((B354-E354)/E354)/100</f>
      </c>
      <c r="D354" s="1" t="s">
        <v>273</v>
      </c>
      <c r="E354" s="4">
        <f>XLOOKUP(D354,'query_result_2024-11-01T03_34_5'!B:B,'query_result_2024-11-01T03_34_5'!N:N,"")</f>
      </c>
      <c r="F354" s="1" t="s">
        <v>1833</v>
      </c>
      <c r="G354" s="11"/>
    </row>
    <row x14ac:dyDescent="0.25" r="355" customHeight="1" ht="18.75">
      <c r="A355" s="1" t="s">
        <v>993</v>
      </c>
      <c r="B355" s="10">
        <v>1261.89001464843</v>
      </c>
      <c r="C355" s="15">
        <f>((B355-E355)/E355)/100</f>
      </c>
      <c r="D355" s="1" t="s">
        <v>223</v>
      </c>
      <c r="E355" s="4">
        <f>XLOOKUP(D355,'query_result_2024-11-01T03_34_5'!B:B,'query_result_2024-11-01T03_34_5'!N:N,"")</f>
      </c>
      <c r="F355" s="1" t="s">
        <v>1834</v>
      </c>
      <c r="G355" s="11"/>
    </row>
    <row x14ac:dyDescent="0.25" r="356" customHeight="1" ht="18.75">
      <c r="A356" s="1" t="s">
        <v>1479</v>
      </c>
      <c r="B356" s="10">
        <v>59.9000015258789</v>
      </c>
      <c r="C356" s="15">
        <f>((B356-E356)/E356)/100</f>
      </c>
      <c r="D356" s="1" t="s">
        <v>119</v>
      </c>
      <c r="E356" s="4">
        <f>XLOOKUP(D356,'query_result_2024-11-01T03_34_5'!B:B,'query_result_2024-11-01T03_34_5'!N:N,"")</f>
      </c>
      <c r="F356" s="1" t="s">
        <v>2224</v>
      </c>
      <c r="G356" s="3">
        <v>45425.71202546296</v>
      </c>
    </row>
    <row x14ac:dyDescent="0.25" r="357" customHeight="1" ht="18.75">
      <c r="A357" s="1" t="s">
        <v>493</v>
      </c>
      <c r="B357" s="10">
        <v>52432.5699729919</v>
      </c>
      <c r="C357" s="15">
        <f>((B357-E357)/E357)/100</f>
      </c>
      <c r="D357" s="1" t="s">
        <v>119</v>
      </c>
      <c r="E357" s="4">
        <f>XLOOKUP(D357,'query_result_2024-11-01T03_34_5'!B:B,'query_result_2024-11-01T03_34_5'!N:N,"")</f>
      </c>
      <c r="F357" s="1" t="s">
        <v>2034</v>
      </c>
      <c r="G357" s="11"/>
    </row>
    <row x14ac:dyDescent="0.25" r="358" customHeight="1" ht="18.75">
      <c r="A358" s="1" t="s">
        <v>859</v>
      </c>
      <c r="B358" s="10">
        <v>1395.81001281738</v>
      </c>
      <c r="C358" s="15">
        <f>((B358-E358)/E358)/100</f>
      </c>
      <c r="D358" s="1" t="s">
        <v>306</v>
      </c>
      <c r="E358" s="4">
        <f>XLOOKUP(D358,'query_result_2024-11-01T03_34_5'!B:B,'query_result_2024-11-01T03_34_5'!N:N,"")</f>
      </c>
      <c r="F358" s="1" t="s">
        <v>2225</v>
      </c>
      <c r="G358" s="11"/>
    </row>
    <row x14ac:dyDescent="0.25" r="359" customHeight="1" ht="18.75">
      <c r="A359" s="1" t="s">
        <v>1495</v>
      </c>
      <c r="B359" s="10">
        <v>1290.68000411987</v>
      </c>
      <c r="C359" s="15">
        <f>((B359-E359)/E359)/100</f>
      </c>
      <c r="D359" s="1" t="s">
        <v>119</v>
      </c>
      <c r="E359" s="4">
        <f>XLOOKUP(D359,'query_result_2024-11-01T03_34_5'!B:B,'query_result_2024-11-01T03_34_5'!N:N,"")</f>
      </c>
      <c r="F359" s="1" t="s">
        <v>2035</v>
      </c>
      <c r="G359" s="11"/>
    </row>
    <row x14ac:dyDescent="0.25" r="360" customHeight="1" ht="18.75">
      <c r="A360" s="1" t="s">
        <v>1108</v>
      </c>
      <c r="B360" s="10">
        <v>668.439994812011</v>
      </c>
      <c r="C360" s="15">
        <f>((B360-E360)/E360)/100</f>
      </c>
      <c r="D360" s="1" t="s">
        <v>20</v>
      </c>
      <c r="E360" s="4">
        <f>XLOOKUP(D360,'query_result_2024-11-01T03_34_5'!B:B,'query_result_2024-11-01T03_34_5'!N:N,"")</f>
      </c>
      <c r="F360" s="1" t="s">
        <v>2226</v>
      </c>
      <c r="G360" s="3">
        <v>45363.846863425926</v>
      </c>
    </row>
    <row x14ac:dyDescent="0.25" r="361" customHeight="1" ht="18.75">
      <c r="A361" s="1" t="s">
        <v>392</v>
      </c>
      <c r="B361" s="10">
        <v>3143.02993011474</v>
      </c>
      <c r="C361" s="15">
        <f>((B361-E361)/E361)/100</f>
      </c>
      <c r="D361" s="1" t="s">
        <v>253</v>
      </c>
      <c r="E361" s="4">
        <f>XLOOKUP(D361,'query_result_2024-11-01T03_34_5'!B:B,'query_result_2024-11-01T03_34_5'!N:N,"")</f>
      </c>
      <c r="F361" s="1" t="s">
        <v>2464</v>
      </c>
      <c r="G361" s="11"/>
    </row>
    <row x14ac:dyDescent="0.25" r="362" customHeight="1" ht="18.75">
      <c r="A362" s="1" t="s">
        <v>618</v>
      </c>
      <c r="B362" s="10">
        <v>2439.09997558593</v>
      </c>
      <c r="C362" s="15">
        <f>((B362-E362)/E362)/100</f>
      </c>
      <c r="D362" s="1" t="s">
        <v>316</v>
      </c>
      <c r="E362" s="4">
        <f>XLOOKUP(D362,'query_result_2024-11-01T03_34_5'!B:B,'query_result_2024-11-01T03_34_5'!N:N,"")</f>
      </c>
      <c r="F362" s="1" t="s">
        <v>1965</v>
      </c>
      <c r="G362" s="11"/>
    </row>
    <row x14ac:dyDescent="0.25" r="363" customHeight="1" ht="18.75">
      <c r="A363" s="1" t="s">
        <v>729</v>
      </c>
      <c r="B363" s="10">
        <v>2807.21997070312</v>
      </c>
      <c r="C363" s="15">
        <f>((B363-E363)/E363)/100</f>
      </c>
      <c r="D363" s="1" t="s">
        <v>119</v>
      </c>
      <c r="E363" s="4">
        <f>XLOOKUP(D363,'query_result_2024-11-01T03_34_5'!B:B,'query_result_2024-11-01T03_34_5'!N:N,"")</f>
      </c>
      <c r="F363" s="1" t="s">
        <v>2227</v>
      </c>
      <c r="G363" s="11"/>
    </row>
    <row x14ac:dyDescent="0.25" r="364" customHeight="1" ht="18.75">
      <c r="A364" s="1" t="s">
        <v>637</v>
      </c>
      <c r="B364" s="10">
        <v>24619.4199142456</v>
      </c>
      <c r="C364" s="15">
        <f>((B364-E364)/E364)/100</f>
      </c>
      <c r="D364" s="1" t="s">
        <v>20</v>
      </c>
      <c r="E364" s="4">
        <f>XLOOKUP(D364,'query_result_2024-11-01T03_34_5'!B:B,'query_result_2024-11-01T03_34_5'!N:N,"")</f>
      </c>
      <c r="F364" s="1" t="s">
        <v>2228</v>
      </c>
      <c r="G364" s="3">
        <v>45231.7075</v>
      </c>
    </row>
    <row x14ac:dyDescent="0.25" r="365" customHeight="1" ht="18.75">
      <c r="A365" s="1" t="s">
        <v>943</v>
      </c>
      <c r="B365" s="10">
        <v>5155.10997772216</v>
      </c>
      <c r="C365" s="15">
        <f>((B365-E365)/E365)/100</f>
      </c>
      <c r="D365" s="1" t="s">
        <v>119</v>
      </c>
      <c r="E365" s="4">
        <f>XLOOKUP(D365,'query_result_2024-11-01T03_34_5'!B:B,'query_result_2024-11-01T03_34_5'!N:N,"")</f>
      </c>
      <c r="F365" s="1" t="s">
        <v>1835</v>
      </c>
      <c r="G365" s="11"/>
    </row>
    <row x14ac:dyDescent="0.25" r="366" customHeight="1" ht="18.75">
      <c r="A366" s="1" t="s">
        <v>724</v>
      </c>
      <c r="B366" s="10">
        <v>2244.47003173828</v>
      </c>
      <c r="C366" s="15">
        <f>((B366-E366)/E366)/100</f>
      </c>
      <c r="D366" s="1" t="s">
        <v>119</v>
      </c>
      <c r="E366" s="4">
        <f>XLOOKUP(D366,'query_result_2024-11-01T03_34_5'!B:B,'query_result_2024-11-01T03_34_5'!N:N,"")</f>
      </c>
      <c r="F366" s="1" t="s">
        <v>1836</v>
      </c>
      <c r="G366" s="11"/>
    </row>
    <row x14ac:dyDescent="0.25" r="367" customHeight="1" ht="18.75">
      <c r="A367" s="1" t="s">
        <v>688</v>
      </c>
      <c r="B367" s="10">
        <v>6256.63994506746</v>
      </c>
      <c r="C367" s="15">
        <f>((B367-E367)/E367)/100</f>
      </c>
      <c r="D367" s="1" t="s">
        <v>159</v>
      </c>
      <c r="E367" s="4">
        <f>XLOOKUP(D367,'query_result_2024-11-01T03_34_5'!B:B,'query_result_2024-11-01T03_34_5'!N:N,"")</f>
      </c>
      <c r="F367" s="1" t="s">
        <v>2229</v>
      </c>
      <c r="G367" s="11"/>
    </row>
    <row x14ac:dyDescent="0.25" r="368" customHeight="1" ht="18.75">
      <c r="A368" s="1" t="s">
        <v>1161</v>
      </c>
      <c r="B368" s="10">
        <v>149</v>
      </c>
      <c r="C368" s="15">
        <f>((B368-E368)/E368)/100</f>
      </c>
      <c r="D368" s="1" t="s">
        <v>20</v>
      </c>
      <c r="E368" s="4">
        <f>XLOOKUP(D368,'query_result_2024-11-01T03_34_5'!B:B,'query_result_2024-11-01T03_34_5'!N:N,"")</f>
      </c>
      <c r="F368" s="1" t="s">
        <v>2230</v>
      </c>
      <c r="G368" s="3">
        <v>45412.84967592593</v>
      </c>
    </row>
    <row x14ac:dyDescent="0.25" r="369" customHeight="1" ht="18.75">
      <c r="A369" s="1" t="s">
        <v>1055</v>
      </c>
      <c r="B369" s="10">
        <v>8528.03998565673</v>
      </c>
      <c r="C369" s="15">
        <f>((B369-E369)/E369)/100</f>
      </c>
      <c r="D369" s="1" t="s">
        <v>119</v>
      </c>
      <c r="E369" s="4">
        <f>XLOOKUP(D369,'query_result_2024-11-01T03_34_5'!B:B,'query_result_2024-11-01T03_34_5'!N:N,"")</f>
      </c>
      <c r="F369" s="1" t="s">
        <v>2465</v>
      </c>
      <c r="G369" s="11"/>
    </row>
    <row x14ac:dyDescent="0.25" r="370" customHeight="1" ht="18.75">
      <c r="A370" s="1" t="s">
        <v>1279</v>
      </c>
      <c r="B370" s="10">
        <v>2461.73495483398</v>
      </c>
      <c r="C370" s="15">
        <f>((B370-E370)/E370)/100</f>
      </c>
      <c r="D370" s="1" t="s">
        <v>223</v>
      </c>
      <c r="E370" s="4">
        <f>XLOOKUP(D370,'query_result_2024-11-01T03_34_5'!B:B,'query_result_2024-11-01T03_34_5'!N:N,"")</f>
      </c>
      <c r="F370" s="1" t="s">
        <v>2036</v>
      </c>
      <c r="G370" s="11"/>
    </row>
    <row x14ac:dyDescent="0.25" r="371" customHeight="1" ht="18.75">
      <c r="A371" s="1" t="s">
        <v>1459</v>
      </c>
      <c r="B371" s="10">
        <v>716</v>
      </c>
      <c r="C371" s="15">
        <f>((B371-E371)/E371)/100</f>
      </c>
      <c r="D371" s="1" t="s">
        <v>119</v>
      </c>
      <c r="E371" s="4">
        <f>XLOOKUP(D371,'query_result_2024-11-01T03_34_5'!B:B,'query_result_2024-11-01T03_34_5'!N:N,"")</f>
      </c>
      <c r="F371" s="1" t="s">
        <v>2231</v>
      </c>
      <c r="G371" s="3">
        <v>45453.71099537037</v>
      </c>
    </row>
    <row x14ac:dyDescent="0.25" r="372" customHeight="1" ht="18.75">
      <c r="A372" s="1" t="s">
        <v>558</v>
      </c>
      <c r="B372" s="10">
        <v>1125.59999084472</v>
      </c>
      <c r="C372" s="15">
        <f>((B372-E372)/E372)/100</f>
      </c>
      <c r="D372" s="1" t="s">
        <v>108</v>
      </c>
      <c r="E372" s="4">
        <f>XLOOKUP(D372,'query_result_2024-11-01T03_34_5'!B:B,'query_result_2024-11-01T03_34_5'!N:N,"")</f>
      </c>
      <c r="F372" s="1" t="s">
        <v>2232</v>
      </c>
      <c r="G372" s="3">
        <v>45491.9546412037</v>
      </c>
    </row>
    <row x14ac:dyDescent="0.25" r="373" customHeight="1" ht="18.75">
      <c r="A373" s="1" t="s">
        <v>1331</v>
      </c>
      <c r="B373" s="10">
        <v>286.320007324218</v>
      </c>
      <c r="C373" s="15">
        <f>((B373-E373)/E373)/100</f>
      </c>
      <c r="D373" s="1" t="s">
        <v>206</v>
      </c>
      <c r="E373" s="4">
        <f>XLOOKUP(D373,'query_result_2024-11-01T03_34_5'!B:B,'query_result_2024-11-01T03_34_5'!N:N,"")</f>
      </c>
      <c r="F373" s="1" t="s">
        <v>1837</v>
      </c>
      <c r="G373" s="11"/>
    </row>
    <row x14ac:dyDescent="0.25" r="374" customHeight="1" ht="18.75">
      <c r="A374" s="1" t="s">
        <v>1092</v>
      </c>
      <c r="B374" s="10">
        <v>794</v>
      </c>
      <c r="C374" s="15">
        <f>((B374-E374)/E374)/100</f>
      </c>
      <c r="D374" s="1" t="s">
        <v>223</v>
      </c>
      <c r="E374" s="4">
        <f>XLOOKUP(D374,'query_result_2024-11-01T03_34_5'!B:B,'query_result_2024-11-01T03_34_5'!N:N,"")</f>
      </c>
      <c r="F374" s="1" t="s">
        <v>1838</v>
      </c>
      <c r="G374" s="11"/>
    </row>
    <row x14ac:dyDescent="0.25" r="375" customHeight="1" ht="18.75">
      <c r="A375" s="1" t="s">
        <v>651</v>
      </c>
      <c r="B375" s="10">
        <v>3105.09997558593</v>
      </c>
      <c r="C375" s="15">
        <f>((B375-E375)/E375)/100</f>
      </c>
      <c r="D375" s="1" t="s">
        <v>119</v>
      </c>
      <c r="E375" s="4">
        <f>XLOOKUP(D375,'query_result_2024-11-01T03_34_5'!B:B,'query_result_2024-11-01T03_34_5'!N:N,"")</f>
      </c>
      <c r="F375" s="1" t="s">
        <v>2233</v>
      </c>
      <c r="G375" s="11"/>
    </row>
    <row x14ac:dyDescent="0.25" r="376" customHeight="1" ht="18.75">
      <c r="A376" s="1" t="s">
        <v>1134</v>
      </c>
      <c r="B376" s="10">
        <v>5130.53997611999</v>
      </c>
      <c r="C376" s="15">
        <f>((B376-E376)/E376)/100</f>
      </c>
      <c r="D376" s="1" t="s">
        <v>316</v>
      </c>
      <c r="E376" s="4">
        <f>XLOOKUP(D376,'query_result_2024-11-01T03_34_5'!B:B,'query_result_2024-11-01T03_34_5'!N:N,"")</f>
      </c>
      <c r="F376" s="1" t="s">
        <v>1839</v>
      </c>
      <c r="G376" s="11"/>
    </row>
    <row x14ac:dyDescent="0.25" r="377" customHeight="1" ht="18.75">
      <c r="A377" s="1" t="s">
        <v>835</v>
      </c>
      <c r="B377" s="10">
        <v>754.390007019043</v>
      </c>
      <c r="C377" s="15">
        <f>((B377-E377)/E377)/100</f>
      </c>
      <c r="D377" s="1" t="s">
        <v>114</v>
      </c>
      <c r="E377" s="4">
        <f>XLOOKUP(D377,'query_result_2024-11-01T03_34_5'!B:B,'query_result_2024-11-01T03_34_5'!N:N,"")</f>
      </c>
      <c r="F377" s="1" t="s">
        <v>2234</v>
      </c>
      <c r="G377" s="3">
        <v>45308.501388888886</v>
      </c>
    </row>
    <row x14ac:dyDescent="0.25" r="378" customHeight="1" ht="18.75">
      <c r="A378" s="1" t="s">
        <v>1327</v>
      </c>
      <c r="B378" s="10">
        <v>1152.66999816894</v>
      </c>
      <c r="C378" s="15">
        <f>((B378-E378)/E378)/100</f>
      </c>
      <c r="D378" s="1" t="s">
        <v>20</v>
      </c>
      <c r="E378" s="4">
        <f>XLOOKUP(D378,'query_result_2024-11-01T03_34_5'!B:B,'query_result_2024-11-01T03_34_5'!N:N,"")</f>
      </c>
      <c r="F378" s="1" t="s">
        <v>1840</v>
      </c>
      <c r="G378" s="11"/>
    </row>
    <row x14ac:dyDescent="0.25" r="379" customHeight="1" ht="18.75">
      <c r="A379" s="1" t="s">
        <v>751</v>
      </c>
      <c r="B379" s="10">
        <v>37810.1102728843</v>
      </c>
      <c r="C379" s="15">
        <f>((B379-E379)/E379)/100</f>
      </c>
      <c r="D379" s="1" t="s">
        <v>44</v>
      </c>
      <c r="E379" s="4">
        <f>XLOOKUP(D379,'query_result_2024-11-01T03_34_5'!B:B,'query_result_2024-11-01T03_34_5'!N:N,"")</f>
      </c>
      <c r="F379" s="1" t="s">
        <v>2037</v>
      </c>
      <c r="G379" s="11"/>
    </row>
    <row x14ac:dyDescent="0.25" r="380" customHeight="1" ht="18.75">
      <c r="A380" s="1" t="s">
        <v>569</v>
      </c>
      <c r="B380" s="10">
        <v>5681.00999069213</v>
      </c>
      <c r="C380" s="15">
        <f>((B380-E380)/E380)/100</f>
      </c>
      <c r="D380" s="1" t="s">
        <v>316</v>
      </c>
      <c r="E380" s="4">
        <f>XLOOKUP(D380,'query_result_2024-11-01T03_34_5'!B:B,'query_result_2024-11-01T03_34_5'!N:N,"")</f>
      </c>
      <c r="F380" s="1" t="s">
        <v>2466</v>
      </c>
      <c r="G380" s="11"/>
    </row>
    <row x14ac:dyDescent="0.25" r="381" customHeight="1" ht="18.75">
      <c r="A381" s="1" t="s">
        <v>1021</v>
      </c>
      <c r="B381" s="10">
        <v>2044.30001831054</v>
      </c>
      <c r="C381" s="15">
        <f>((B381-E381)/E381)/100</f>
      </c>
      <c r="D381" s="1" t="s">
        <v>223</v>
      </c>
      <c r="E381" s="4">
        <f>XLOOKUP(D381,'query_result_2024-11-01T03_34_5'!B:B,'query_result_2024-11-01T03_34_5'!N:N,"")</f>
      </c>
      <c r="F381" s="1" t="s">
        <v>1841</v>
      </c>
      <c r="G381" s="11"/>
    </row>
    <row x14ac:dyDescent="0.25" r="382" customHeight="1" ht="18.75">
      <c r="A382" s="1" t="s">
        <v>1695</v>
      </c>
      <c r="B382" s="10">
        <v>386</v>
      </c>
      <c r="C382" s="15">
        <f>((B382-E382)/E382)/100</f>
      </c>
      <c r="D382" s="1" t="s">
        <v>114</v>
      </c>
      <c r="E382" s="4">
        <f>XLOOKUP(D382,'query_result_2024-11-01T03_34_5'!B:B,'query_result_2024-11-01T03_34_5'!N:N,"")</f>
      </c>
      <c r="F382" s="1" t="s">
        <v>2235</v>
      </c>
      <c r="G382" s="11"/>
    </row>
    <row x14ac:dyDescent="0.25" r="383" customHeight="1" ht="18.75">
      <c r="A383" s="1" t="s">
        <v>984</v>
      </c>
      <c r="B383" s="10">
        <v>1279.32995605468</v>
      </c>
      <c r="C383" s="15">
        <f>((B383-E383)/E383)/100</f>
      </c>
      <c r="D383" s="1" t="s">
        <v>20</v>
      </c>
      <c r="E383" s="4">
        <f>XLOOKUP(D383,'query_result_2024-11-01T03_34_5'!B:B,'query_result_2024-11-01T03_34_5'!N:N,"")</f>
      </c>
      <c r="F383" s="1" t="s">
        <v>2236</v>
      </c>
      <c r="G383" s="3">
        <v>45476.72622685185</v>
      </c>
    </row>
    <row x14ac:dyDescent="0.25" r="384" customHeight="1" ht="18.75">
      <c r="A384" s="1" t="s">
        <v>862</v>
      </c>
      <c r="B384" s="10">
        <v>1740.09999084472</v>
      </c>
      <c r="C384" s="15">
        <f>((B384-E384)/E384)/100</f>
      </c>
      <c r="D384" s="1" t="s">
        <v>75</v>
      </c>
      <c r="E384" s="4">
        <f>XLOOKUP(D384,'query_result_2024-11-01T03_34_5'!B:B,'query_result_2024-11-01T03_34_5'!N:N,"")</f>
      </c>
      <c r="F384" s="1" t="s">
        <v>2467</v>
      </c>
      <c r="G384" s="11"/>
    </row>
    <row x14ac:dyDescent="0.25" r="385" customHeight="1" ht="18.75">
      <c r="A385" s="1" t="s">
        <v>507</v>
      </c>
      <c r="B385" s="10">
        <v>16400.2903327941</v>
      </c>
      <c r="C385" s="15">
        <f>((B385-E385)/E385)/100</f>
      </c>
      <c r="D385" s="1" t="s">
        <v>20</v>
      </c>
      <c r="E385" s="4">
        <f>XLOOKUP(D385,'query_result_2024-11-01T03_34_5'!B:B,'query_result_2024-11-01T03_34_5'!N:N,"")</f>
      </c>
      <c r="F385" s="1" t="s">
        <v>1842</v>
      </c>
      <c r="G385" s="11"/>
    </row>
    <row x14ac:dyDescent="0.25" r="386" customHeight="1" ht="18.75">
      <c r="A386" s="1" t="s">
        <v>1012</v>
      </c>
      <c r="B386" s="10">
        <v>3597.41993713378</v>
      </c>
      <c r="C386" s="15">
        <f>((B386-E386)/E386)/100</f>
      </c>
      <c r="D386" s="1" t="s">
        <v>119</v>
      </c>
      <c r="E386" s="4">
        <f>XLOOKUP(D386,'query_result_2024-11-01T03_34_5'!B:B,'query_result_2024-11-01T03_34_5'!N:N,"")</f>
      </c>
      <c r="F386" s="1" t="s">
        <v>1843</v>
      </c>
      <c r="G386" s="11"/>
    </row>
    <row x14ac:dyDescent="0.25" r="387" customHeight="1" ht="18.75">
      <c r="A387" s="1" t="s">
        <v>632</v>
      </c>
      <c r="B387" s="10">
        <v>3958.93002700805</v>
      </c>
      <c r="C387" s="15">
        <f>((B387-E387)/E387)/100</f>
      </c>
      <c r="D387" s="1" t="s">
        <v>288</v>
      </c>
      <c r="E387" s="6">
        <f>XLOOKUP(D387,'query_result_2024-11-01T03_34_5'!B:B,'query_result_2024-11-01T03_34_5'!N:N,"")</f>
      </c>
      <c r="F387" s="1" t="s">
        <v>1844</v>
      </c>
      <c r="G387" s="11"/>
    </row>
    <row x14ac:dyDescent="0.25" r="388" customHeight="1" ht="18.75">
      <c r="A388" s="1" t="s">
        <v>893</v>
      </c>
      <c r="B388" s="10">
        <v>303.809997558593</v>
      </c>
      <c r="C388" s="15">
        <f>((B388-E388)/E388)/100</f>
      </c>
      <c r="D388" s="1" t="s">
        <v>273</v>
      </c>
      <c r="E388" s="4">
        <f>XLOOKUP(D388,'query_result_2024-11-01T03_34_5'!B:B,'query_result_2024-11-01T03_34_5'!N:N,"")</f>
      </c>
      <c r="F388" s="1" t="s">
        <v>2468</v>
      </c>
      <c r="G388" s="11"/>
    </row>
    <row x14ac:dyDescent="0.25" r="389" customHeight="1" ht="18.75">
      <c r="A389" s="1" t="s">
        <v>797</v>
      </c>
      <c r="B389" s="10">
        <v>5959.32006072998</v>
      </c>
      <c r="C389" s="15">
        <f>((B389-E389)/E389)/100</f>
      </c>
      <c r="D389" s="1" t="s">
        <v>223</v>
      </c>
      <c r="E389" s="4">
        <f>XLOOKUP(D389,'query_result_2024-11-01T03_34_5'!B:B,'query_result_2024-11-01T03_34_5'!N:N,"")</f>
      </c>
      <c r="F389" s="1" t="s">
        <v>1845</v>
      </c>
      <c r="G389" s="11"/>
    </row>
    <row x14ac:dyDescent="0.25" r="390" customHeight="1" ht="18.75">
      <c r="A390" s="1" t="s">
        <v>755</v>
      </c>
      <c r="B390" s="10">
        <v>3260.27999877929</v>
      </c>
      <c r="C390" s="15">
        <f>((B390-E390)/E390)/100</f>
      </c>
      <c r="D390" s="1" t="s">
        <v>44</v>
      </c>
      <c r="E390" s="4">
        <f>XLOOKUP(D390,'query_result_2024-11-01T03_34_5'!B:B,'query_result_2024-11-01T03_34_5'!N:N,"")</f>
      </c>
      <c r="F390" s="1" t="s">
        <v>2237</v>
      </c>
      <c r="G390" s="11"/>
    </row>
    <row x14ac:dyDescent="0.25" r="391" customHeight="1" ht="18.75">
      <c r="A391" s="1" t="s">
        <v>1618</v>
      </c>
      <c r="B391" s="10">
        <v>100</v>
      </c>
      <c r="C391" s="15">
        <f>((B391-E391)/E391)/100</f>
      </c>
      <c r="D391" s="1" t="s">
        <v>119</v>
      </c>
      <c r="E391" s="4">
        <f>XLOOKUP(D391,'query_result_2024-11-01T03_34_5'!B:B,'query_result_2024-11-01T03_34_5'!N:N,"")</f>
      </c>
      <c r="F391" s="1" t="s">
        <v>2469</v>
      </c>
      <c r="G391" s="3">
        <v>45575.153958333336</v>
      </c>
    </row>
    <row x14ac:dyDescent="0.25" r="392" customHeight="1" ht="18.75">
      <c r="A392" s="1" t="s">
        <v>1302</v>
      </c>
      <c r="B392" s="10">
        <v>95</v>
      </c>
      <c r="C392" s="15">
        <f>((B392-E392)/E392)/100</f>
      </c>
      <c r="D392" s="1" t="s">
        <v>20</v>
      </c>
      <c r="E392" s="4">
        <f>XLOOKUP(D392,'query_result_2024-11-01T03_34_5'!B:B,'query_result_2024-11-01T03_34_5'!N:N,"")</f>
      </c>
      <c r="F392" s="1" t="s">
        <v>2238</v>
      </c>
      <c r="G392" s="3">
        <v>45473.7971875</v>
      </c>
    </row>
    <row x14ac:dyDescent="0.25" r="393" customHeight="1" ht="18.75">
      <c r="A393" s="1" t="s">
        <v>857</v>
      </c>
      <c r="B393" s="10">
        <v>3143.00000190734</v>
      </c>
      <c r="C393" s="15">
        <f>((B393-E393)/E393)/100</f>
      </c>
      <c r="D393" s="1" t="s">
        <v>193</v>
      </c>
      <c r="E393" s="4">
        <f>XLOOKUP(D393,'query_result_2024-11-01T03_34_5'!B:B,'query_result_2024-11-01T03_34_5'!N:N,"")</f>
      </c>
      <c r="F393" s="1" t="s">
        <v>1846</v>
      </c>
      <c r="G393" s="11"/>
    </row>
    <row x14ac:dyDescent="0.25" r="394" customHeight="1" ht="18.75">
      <c r="A394" s="1" t="s">
        <v>1071</v>
      </c>
      <c r="B394" s="10">
        <v>9155.10003662109</v>
      </c>
      <c r="C394" s="15">
        <f>((B394-E394)/E394)/100</f>
      </c>
      <c r="D394" s="1" t="s">
        <v>223</v>
      </c>
      <c r="E394" s="4">
        <f>XLOOKUP(D394,'query_result_2024-11-01T03_34_5'!B:B,'query_result_2024-11-01T03_34_5'!N:N,"")</f>
      </c>
      <c r="F394" s="1" t="s">
        <v>1847</v>
      </c>
      <c r="G394" s="11"/>
    </row>
    <row x14ac:dyDescent="0.25" r="395" customHeight="1" ht="18.75">
      <c r="A395" s="1" t="s">
        <v>955</v>
      </c>
      <c r="B395" s="10">
        <v>6657.95002746582</v>
      </c>
      <c r="C395" s="15">
        <f>((B395-E395)/E395)/100</f>
      </c>
      <c r="D395" s="1" t="s">
        <v>114</v>
      </c>
      <c r="E395" s="4">
        <f>XLOOKUP(D395,'query_result_2024-11-01T03_34_5'!B:B,'query_result_2024-11-01T03_34_5'!N:N,"")</f>
      </c>
      <c r="F395" s="1" t="s">
        <v>2239</v>
      </c>
      <c r="G395" s="3">
        <v>45365.7962962963</v>
      </c>
    </row>
    <row x14ac:dyDescent="0.25" r="396" customHeight="1" ht="18.75">
      <c r="A396" s="1" t="s">
        <v>1214</v>
      </c>
      <c r="B396" s="10">
        <v>2338.12998962402</v>
      </c>
      <c r="C396" s="15">
        <f>((B396-E396)/E396)/100</f>
      </c>
      <c r="D396" s="1" t="s">
        <v>204</v>
      </c>
      <c r="E396" s="4">
        <f>XLOOKUP(D396,'query_result_2024-11-01T03_34_5'!B:B,'query_result_2024-11-01T03_34_5'!N:N,"")</f>
      </c>
      <c r="F396" s="1" t="s">
        <v>2038</v>
      </c>
      <c r="G396" s="11"/>
    </row>
    <row x14ac:dyDescent="0.25" r="397" customHeight="1" ht="18.75">
      <c r="A397" s="1" t="s">
        <v>698</v>
      </c>
      <c r="B397" s="10">
        <v>13986.2800102233</v>
      </c>
      <c r="C397" s="15">
        <f>((B397-E397)/E397)/100</f>
      </c>
      <c r="D397" s="1" t="s">
        <v>96</v>
      </c>
      <c r="E397" s="4">
        <f>XLOOKUP(D397,'query_result_2024-11-01T03_34_5'!B:B,'query_result_2024-11-01T03_34_5'!N:N,"")</f>
      </c>
      <c r="F397" s="1" t="s">
        <v>1848</v>
      </c>
      <c r="G397" s="11"/>
    </row>
    <row x14ac:dyDescent="0.25" r="398" customHeight="1" ht="18.75">
      <c r="A398" s="1" t="s">
        <v>933</v>
      </c>
      <c r="B398" s="10">
        <v>579.069996833801</v>
      </c>
      <c r="C398" s="15">
        <f>((B398-E398)/E398)/100</f>
      </c>
      <c r="D398" s="1" t="s">
        <v>204</v>
      </c>
      <c r="E398" s="4">
        <f>XLOOKUP(D398,'query_result_2024-11-01T03_34_5'!B:B,'query_result_2024-11-01T03_34_5'!N:N,"")</f>
      </c>
      <c r="F398" s="1" t="s">
        <v>1966</v>
      </c>
      <c r="G398" s="11"/>
    </row>
    <row x14ac:dyDescent="0.25" r="399" customHeight="1" ht="18.75">
      <c r="A399" s="1" t="s">
        <v>1052</v>
      </c>
      <c r="B399" s="10">
        <v>2542.45001411438</v>
      </c>
      <c r="C399" s="15">
        <f>((B399-E399)/E399)/100</f>
      </c>
      <c r="D399" s="1" t="s">
        <v>119</v>
      </c>
      <c r="E399" s="4">
        <f>XLOOKUP(D399,'query_result_2024-11-01T03_34_5'!B:B,'query_result_2024-11-01T03_34_5'!N:N,"")</f>
      </c>
      <c r="F399" s="1" t="s">
        <v>2470</v>
      </c>
      <c r="G399" s="11"/>
    </row>
    <row x14ac:dyDescent="0.25" r="400" customHeight="1" ht="18.75">
      <c r="A400" s="1" t="s">
        <v>340</v>
      </c>
      <c r="B400" s="10">
        <v>341.099990844726</v>
      </c>
      <c r="C400" s="15">
        <f>((B400-E400)/E400)/100</f>
      </c>
      <c r="D400" s="1" t="s">
        <v>184</v>
      </c>
      <c r="E400" s="4">
        <f>XLOOKUP(D400,'query_result_2024-11-01T03_34_5'!B:B,'query_result_2024-11-01T03_34_5'!N:N,"")</f>
      </c>
      <c r="F400" s="1" t="s">
        <v>2240</v>
      </c>
      <c r="G400" s="11"/>
    </row>
    <row x14ac:dyDescent="0.25" r="401" customHeight="1" ht="18.75">
      <c r="A401" s="1" t="s">
        <v>649</v>
      </c>
      <c r="B401" s="10">
        <v>960.399993896484</v>
      </c>
      <c r="C401" s="15">
        <f>((B401-E401)/E401)/100</f>
      </c>
      <c r="D401" s="1" t="s">
        <v>66</v>
      </c>
      <c r="E401" s="6">
        <f>XLOOKUP(D401,'query_result_2024-11-01T03_34_5'!B:B,'query_result_2024-11-01T03_34_5'!N:N,"")</f>
      </c>
      <c r="F401" s="1" t="s">
        <v>1849</v>
      </c>
      <c r="G401" s="11"/>
    </row>
    <row x14ac:dyDescent="0.25" r="402" customHeight="1" ht="18.75">
      <c r="A402" s="1" t="s">
        <v>517</v>
      </c>
      <c r="B402" s="10">
        <v>8565.56004714965</v>
      </c>
      <c r="C402" s="15">
        <f>((B402-E402)/E402)/100</f>
      </c>
      <c r="D402" s="1" t="s">
        <v>44</v>
      </c>
      <c r="E402" s="4">
        <f>XLOOKUP(D402,'query_result_2024-11-01T03_34_5'!B:B,'query_result_2024-11-01T03_34_5'!N:N,"")</f>
      </c>
      <c r="F402" s="1" t="s">
        <v>2241</v>
      </c>
      <c r="G402" s="11"/>
    </row>
    <row x14ac:dyDescent="0.25" r="403" customHeight="1" ht="18.75">
      <c r="A403" s="1" t="s">
        <v>1453</v>
      </c>
      <c r="B403" s="10">
        <v>317</v>
      </c>
      <c r="C403" s="15">
        <f>((B403-E403)/E403)/100</f>
      </c>
      <c r="D403" s="1" t="s">
        <v>206</v>
      </c>
      <c r="E403" s="4">
        <f>XLOOKUP(D403,'query_result_2024-11-01T03_34_5'!B:B,'query_result_2024-11-01T03_34_5'!N:N,"")</f>
      </c>
      <c r="F403" s="1" t="s">
        <v>1967</v>
      </c>
      <c r="G403" s="11"/>
    </row>
    <row x14ac:dyDescent="0.25" r="404" customHeight="1" ht="18.75">
      <c r="A404" s="1" t="s">
        <v>888</v>
      </c>
      <c r="B404" s="10">
        <v>2551.99002838134</v>
      </c>
      <c r="C404" s="15">
        <f>((B404-E404)/E404)/100</f>
      </c>
      <c r="D404" s="1" t="s">
        <v>273</v>
      </c>
      <c r="E404" s="4">
        <f>XLOOKUP(D404,'query_result_2024-11-01T03_34_5'!B:B,'query_result_2024-11-01T03_34_5'!N:N,"")</f>
      </c>
      <c r="F404" s="1" t="s">
        <v>1968</v>
      </c>
      <c r="G404" s="11"/>
    </row>
    <row x14ac:dyDescent="0.25" r="405" customHeight="1" ht="18.75">
      <c r="A405" s="1" t="s">
        <v>477</v>
      </c>
      <c r="B405" s="10">
        <v>1371.80004882812</v>
      </c>
      <c r="C405" s="15">
        <f>((B405-E405)/E405)/100</f>
      </c>
      <c r="D405" s="1" t="s">
        <v>20</v>
      </c>
      <c r="E405" s="4">
        <f>XLOOKUP(D405,'query_result_2024-11-01T03_34_5'!B:B,'query_result_2024-11-01T03_34_5'!N:N,"")</f>
      </c>
      <c r="F405" s="1" t="s">
        <v>2242</v>
      </c>
      <c r="G405" s="3">
        <v>45422.71380787037</v>
      </c>
    </row>
    <row x14ac:dyDescent="0.25" r="406" customHeight="1" ht="18.75">
      <c r="A406" s="1" t="s">
        <v>1264</v>
      </c>
      <c r="B406" s="10">
        <v>69.9000015258789</v>
      </c>
      <c r="C406" s="15">
        <f>((B406-E406)/E406)/100</f>
      </c>
      <c r="D406" s="1" t="s">
        <v>223</v>
      </c>
      <c r="E406" s="4">
        <f>XLOOKUP(D406,'query_result_2024-11-01T03_34_5'!B:B,'query_result_2024-11-01T03_34_5'!N:N,"")</f>
      </c>
      <c r="F406" s="1" t="s">
        <v>2471</v>
      </c>
      <c r="G406" s="11"/>
    </row>
    <row x14ac:dyDescent="0.25" r="407" customHeight="1" ht="18.75">
      <c r="A407" s="1" t="s">
        <v>958</v>
      </c>
      <c r="B407" s="10">
        <v>8124.21003723144</v>
      </c>
      <c r="C407" s="15">
        <f>((B407-E407)/E407)/100</f>
      </c>
      <c r="D407" s="1" t="s">
        <v>108</v>
      </c>
      <c r="E407" s="4">
        <f>XLOOKUP(D407,'query_result_2024-11-01T03_34_5'!B:B,'query_result_2024-11-01T03_34_5'!N:N,"")</f>
      </c>
      <c r="F407" s="1" t="s">
        <v>2039</v>
      </c>
      <c r="G407" s="11"/>
    </row>
    <row x14ac:dyDescent="0.25" r="408" customHeight="1" ht="18.75">
      <c r="A408" s="1" t="s">
        <v>1429</v>
      </c>
      <c r="B408" s="10">
        <v>1101.09997558593</v>
      </c>
      <c r="C408" s="15">
        <f>((B408-E408)/E408)/100</f>
      </c>
      <c r="D408" s="1" t="s">
        <v>223</v>
      </c>
      <c r="E408" s="4">
        <f>XLOOKUP(D408,'query_result_2024-11-01T03_34_5'!B:B,'query_result_2024-11-01T03_34_5'!N:N,"")</f>
      </c>
      <c r="F408" s="1" t="s">
        <v>1969</v>
      </c>
      <c r="G408" s="11"/>
    </row>
    <row x14ac:dyDescent="0.25" r="409" customHeight="1" ht="18.75">
      <c r="A409" s="1" t="s">
        <v>417</v>
      </c>
      <c r="B409" s="10">
        <v>23608.499759674</v>
      </c>
      <c r="C409" s="15">
        <f>((B409-E409)/E409)/100</f>
      </c>
      <c r="D409" s="1" t="s">
        <v>288</v>
      </c>
      <c r="E409" s="6">
        <f>XLOOKUP(D409,'query_result_2024-11-01T03_34_5'!B:B,'query_result_2024-11-01T03_34_5'!N:N,"")</f>
      </c>
      <c r="F409" s="1" t="s">
        <v>2472</v>
      </c>
      <c r="G409" s="11"/>
    </row>
    <row x14ac:dyDescent="0.25" r="410" customHeight="1" ht="18.75">
      <c r="A410" s="1" t="s">
        <v>476</v>
      </c>
      <c r="B410" s="10">
        <v>8891.5</v>
      </c>
      <c r="C410" s="15">
        <f>((B410-E410)/E410)/100</f>
      </c>
      <c r="D410" s="1" t="s">
        <v>306</v>
      </c>
      <c r="E410" s="4">
        <f>XLOOKUP(D410,'query_result_2024-11-01T03_34_5'!B:B,'query_result_2024-11-01T03_34_5'!N:N,"")</f>
      </c>
      <c r="F410" s="1" t="s">
        <v>2243</v>
      </c>
      <c r="G410" s="11"/>
    </row>
    <row x14ac:dyDescent="0.25" r="411" customHeight="1" ht="18.75">
      <c r="A411" s="1" t="s">
        <v>847</v>
      </c>
      <c r="B411" s="10">
        <v>1293.48999023437</v>
      </c>
      <c r="C411" s="15">
        <f>((B411-E411)/E411)/100</f>
      </c>
      <c r="D411" s="1" t="s">
        <v>44</v>
      </c>
      <c r="E411" s="4">
        <f>XLOOKUP(D411,'query_result_2024-11-01T03_34_5'!B:B,'query_result_2024-11-01T03_34_5'!N:N,"")</f>
      </c>
      <c r="F411" s="1" t="s">
        <v>2244</v>
      </c>
      <c r="G411" s="3">
        <v>45296.07277777778</v>
      </c>
    </row>
    <row x14ac:dyDescent="0.25" r="412" customHeight="1" ht="18.75">
      <c r="A412" s="1" t="s">
        <v>1080</v>
      </c>
      <c r="B412" s="10">
        <v>1932.09994506835</v>
      </c>
      <c r="C412" s="15">
        <f>((B412-E412)/E412)/100</f>
      </c>
      <c r="D412" s="1" t="s">
        <v>119</v>
      </c>
      <c r="E412" s="4">
        <f>XLOOKUP(D412,'query_result_2024-11-01T03_34_5'!B:B,'query_result_2024-11-01T03_34_5'!N:N,"")</f>
      </c>
      <c r="F412" s="1" t="s">
        <v>2245</v>
      </c>
      <c r="G412" s="3">
        <v>45473.7971875</v>
      </c>
    </row>
    <row x14ac:dyDescent="0.25" r="413" customHeight="1" ht="18.75">
      <c r="A413" s="1" t="s">
        <v>1009</v>
      </c>
      <c r="B413" s="10">
        <v>4513.58001708984</v>
      </c>
      <c r="C413" s="15">
        <f>((B413-E413)/E413)/100</f>
      </c>
      <c r="D413" s="1" t="s">
        <v>223</v>
      </c>
      <c r="E413" s="4">
        <f>XLOOKUP(D413,'query_result_2024-11-01T03_34_5'!B:B,'query_result_2024-11-01T03_34_5'!N:N,"")</f>
      </c>
      <c r="F413" s="1" t="s">
        <v>1850</v>
      </c>
      <c r="G413" s="11"/>
    </row>
    <row x14ac:dyDescent="0.25" r="414" customHeight="1" ht="18.75">
      <c r="A414" s="1" t="s">
        <v>1538</v>
      </c>
      <c r="B414" s="10">
        <v>322</v>
      </c>
      <c r="C414" s="15">
        <f>((B414-E414)/E414)/100</f>
      </c>
      <c r="D414" s="1" t="s">
        <v>119</v>
      </c>
      <c r="E414" s="4">
        <f>XLOOKUP(D414,'query_result_2024-11-01T03_34_5'!B:B,'query_result_2024-11-01T03_34_5'!N:N,"")</f>
      </c>
      <c r="F414" s="1" t="s">
        <v>2246</v>
      </c>
      <c r="G414" s="3">
        <v>45340.791238425925</v>
      </c>
    </row>
    <row x14ac:dyDescent="0.25" r="415" customHeight="1" ht="18.75">
      <c r="A415" s="1" t="s">
        <v>740</v>
      </c>
      <c r="B415" s="10">
        <v>3886.78001953102</v>
      </c>
      <c r="C415" s="15">
        <f>((B415-E415)/E415)/100</f>
      </c>
      <c r="D415" s="1" t="s">
        <v>75</v>
      </c>
      <c r="E415" s="4">
        <f>XLOOKUP(D415,'query_result_2024-11-01T03_34_5'!B:B,'query_result_2024-11-01T03_34_5'!N:N,"")</f>
      </c>
      <c r="F415" s="1" t="s">
        <v>2040</v>
      </c>
      <c r="G415" s="11"/>
    </row>
    <row x14ac:dyDescent="0.25" r="416" customHeight="1" ht="18.75">
      <c r="A416" s="1" t="s">
        <v>611</v>
      </c>
      <c r="B416" s="10">
        <v>1862.9800415039</v>
      </c>
      <c r="C416" s="15">
        <f>((B416-E416)/E416)/100</f>
      </c>
      <c r="D416" s="1" t="s">
        <v>316</v>
      </c>
      <c r="E416" s="4">
        <f>XLOOKUP(D416,'query_result_2024-11-01T03_34_5'!B:B,'query_result_2024-11-01T03_34_5'!N:N,"")</f>
      </c>
      <c r="F416" s="1" t="s">
        <v>1970</v>
      </c>
      <c r="G416" s="11"/>
    </row>
    <row x14ac:dyDescent="0.25" r="417" customHeight="1" ht="18.75">
      <c r="A417" s="1" t="s">
        <v>400</v>
      </c>
      <c r="B417" s="10">
        <v>21046.2501850128</v>
      </c>
      <c r="C417" s="15">
        <f>((B417-E417)/E417)/100</f>
      </c>
      <c r="D417" s="1" t="s">
        <v>44</v>
      </c>
      <c r="E417" s="4">
        <f>XLOOKUP(D417,'query_result_2024-11-01T03_34_5'!B:B,'query_result_2024-11-01T03_34_5'!N:N,"")</f>
      </c>
      <c r="F417" s="1" t="s">
        <v>1851</v>
      </c>
      <c r="G417" s="11"/>
    </row>
    <row x14ac:dyDescent="0.25" r="418" customHeight="1" ht="18.75">
      <c r="A418" s="1" t="s">
        <v>544</v>
      </c>
      <c r="B418" s="10">
        <v>2405.54000282287</v>
      </c>
      <c r="C418" s="15">
        <f>((B418-E418)/E418)/100</f>
      </c>
      <c r="D418" s="1" t="s">
        <v>226</v>
      </c>
      <c r="E418" s="4">
        <f>XLOOKUP(D418,'query_result_2024-11-01T03_34_5'!B:B,'query_result_2024-11-01T03_34_5'!N:N,"")</f>
      </c>
      <c r="F418" s="1" t="s">
        <v>2473</v>
      </c>
      <c r="G418" s="11"/>
    </row>
    <row x14ac:dyDescent="0.25" r="419" customHeight="1" ht="18.75">
      <c r="A419" s="1" t="s">
        <v>869</v>
      </c>
      <c r="B419" s="10">
        <v>705.24998474121</v>
      </c>
      <c r="C419" s="15">
        <f>((B419-E419)/E419)/100</f>
      </c>
      <c r="D419" s="1" t="s">
        <v>223</v>
      </c>
      <c r="E419" s="4">
        <f>XLOOKUP(D419,'query_result_2024-11-01T03_34_5'!B:B,'query_result_2024-11-01T03_34_5'!N:N,"")</f>
      </c>
      <c r="F419" s="1" t="s">
        <v>2247</v>
      </c>
      <c r="G419" s="11"/>
    </row>
    <row x14ac:dyDescent="0.25" r="420" customHeight="1" ht="18.75">
      <c r="A420" s="1" t="s">
        <v>992</v>
      </c>
      <c r="B420" s="10">
        <v>223.899993896484</v>
      </c>
      <c r="C420" s="15">
        <f>((B420-E420)/E420)/100</f>
      </c>
      <c r="D420" s="1" t="s">
        <v>273</v>
      </c>
      <c r="E420" s="4">
        <f>XLOOKUP(D420,'query_result_2024-11-01T03_34_5'!B:B,'query_result_2024-11-01T03_34_5'!N:N,"")</f>
      </c>
      <c r="F420" s="1" t="s">
        <v>1852</v>
      </c>
      <c r="G420" s="11"/>
    </row>
    <row x14ac:dyDescent="0.25" r="421" customHeight="1" ht="18.75">
      <c r="A421" s="1" t="s">
        <v>1461</v>
      </c>
      <c r="B421" s="10">
        <v>967.47998046875</v>
      </c>
      <c r="C421" s="15">
        <f>((B421-E421)/E421)/100</f>
      </c>
      <c r="D421" s="1" t="s">
        <v>273</v>
      </c>
      <c r="E421" s="4">
        <f>XLOOKUP(D421,'query_result_2024-11-01T03_34_5'!B:B,'query_result_2024-11-01T03_34_5'!N:N,"")</f>
      </c>
      <c r="F421" s="1" t="s">
        <v>2041</v>
      </c>
      <c r="G421" s="11"/>
    </row>
    <row x14ac:dyDescent="0.25" r="422" customHeight="1" ht="18.75">
      <c r="A422" s="1" t="s">
        <v>1605</v>
      </c>
      <c r="B422" s="10">
        <v>89</v>
      </c>
      <c r="C422" s="15">
        <f>((B422-E422)/E422)/100</f>
      </c>
      <c r="D422" s="1" t="s">
        <v>223</v>
      </c>
      <c r="E422" s="4">
        <f>XLOOKUP(D422,'query_result_2024-11-01T03_34_5'!B:B,'query_result_2024-11-01T03_34_5'!N:N,"")</f>
      </c>
      <c r="F422" s="1" t="s">
        <v>2474</v>
      </c>
      <c r="G422" s="11"/>
    </row>
    <row x14ac:dyDescent="0.25" r="423" customHeight="1" ht="18.75">
      <c r="A423" s="1" t="s">
        <v>691</v>
      </c>
      <c r="B423" s="10">
        <v>3096.57000732421</v>
      </c>
      <c r="C423" s="15">
        <f>((B423-E423)/E423)/100</f>
      </c>
      <c r="D423" s="1" t="s">
        <v>20</v>
      </c>
      <c r="E423" s="4">
        <f>XLOOKUP(D423,'query_result_2024-11-01T03_34_5'!B:B,'query_result_2024-11-01T03_34_5'!N:N,"")</f>
      </c>
      <c r="F423" s="1" t="s">
        <v>2248</v>
      </c>
      <c r="G423" s="3">
        <v>45479.00386574074</v>
      </c>
    </row>
    <row x14ac:dyDescent="0.25" r="424" customHeight="1" ht="18.75">
      <c r="A424" s="1" t="s">
        <v>383</v>
      </c>
      <c r="B424" s="10">
        <v>22857.3999328613</v>
      </c>
      <c r="C424" s="15">
        <f>((B424-E424)/E424)/100</f>
      </c>
      <c r="D424" s="1" t="s">
        <v>114</v>
      </c>
      <c r="E424" s="4">
        <f>XLOOKUP(D424,'query_result_2024-11-01T03_34_5'!B:B,'query_result_2024-11-01T03_34_5'!N:N,"")</f>
      </c>
      <c r="F424" s="1" t="s">
        <v>2249</v>
      </c>
      <c r="G424" s="3">
        <v>45384.590636574074</v>
      </c>
    </row>
    <row x14ac:dyDescent="0.25" r="425" customHeight="1" ht="18.75">
      <c r="A425" s="1" t="s">
        <v>921</v>
      </c>
      <c r="B425" s="10">
        <v>84.9000015258789</v>
      </c>
      <c r="C425" s="15">
        <f>((B425-E425)/E425)/100</f>
      </c>
      <c r="D425" s="1" t="s">
        <v>119</v>
      </c>
      <c r="E425" s="4">
        <f>XLOOKUP(D425,'query_result_2024-11-01T03_34_5'!B:B,'query_result_2024-11-01T03_34_5'!N:N,"")</f>
      </c>
      <c r="F425" s="1" t="s">
        <v>2250</v>
      </c>
      <c r="G425" s="11"/>
    </row>
    <row x14ac:dyDescent="0.25" r="426" customHeight="1" ht="18.75">
      <c r="A426" s="1" t="s">
        <v>1612</v>
      </c>
      <c r="B426" s="10">
        <v>500.030002593994</v>
      </c>
      <c r="C426" s="15">
        <f>((B426-E426)/E426)/100</f>
      </c>
      <c r="D426" s="1" t="s">
        <v>119</v>
      </c>
      <c r="E426" s="4">
        <f>XLOOKUP(D426,'query_result_2024-11-01T03_34_5'!B:B,'query_result_2024-11-01T03_34_5'!N:N,"")</f>
      </c>
      <c r="F426" s="1" t="s">
        <v>2251</v>
      </c>
      <c r="G426" s="3">
        <v>45386.7128125</v>
      </c>
    </row>
    <row x14ac:dyDescent="0.25" r="427" customHeight="1" ht="18.75">
      <c r="A427" s="1" t="s">
        <v>630</v>
      </c>
      <c r="B427" s="10">
        <v>1225.44001102447</v>
      </c>
      <c r="C427" s="15">
        <f>((B427-E427)/E427)/100</f>
      </c>
      <c r="D427" s="1" t="s">
        <v>144</v>
      </c>
      <c r="E427" s="4">
        <f>XLOOKUP(D427,'query_result_2024-11-01T03_34_5'!B:B,'query_result_2024-11-01T03_34_5'!N:N,"")</f>
      </c>
      <c r="F427" s="1" t="s">
        <v>2042</v>
      </c>
      <c r="G427" s="11"/>
    </row>
    <row x14ac:dyDescent="0.25" r="428" customHeight="1" ht="18.75">
      <c r="A428" s="1" t="s">
        <v>684</v>
      </c>
      <c r="B428" s="10">
        <v>1737.6600036621</v>
      </c>
      <c r="C428" s="15">
        <f>((B428-E428)/E428)/100</f>
      </c>
      <c r="D428" s="1" t="s">
        <v>119</v>
      </c>
      <c r="E428" s="4">
        <f>XLOOKUP(D428,'query_result_2024-11-01T03_34_5'!B:B,'query_result_2024-11-01T03_34_5'!N:N,"")</f>
      </c>
      <c r="F428" s="1" t="s">
        <v>2475</v>
      </c>
      <c r="G428" s="11"/>
    </row>
    <row x14ac:dyDescent="0.25" r="429" customHeight="1" ht="18.75">
      <c r="A429" s="1" t="s">
        <v>738</v>
      </c>
      <c r="B429" s="10">
        <v>335.899993896484</v>
      </c>
      <c r="C429" s="15">
        <f>((B429-E429)/E429)/100</f>
      </c>
      <c r="D429" s="1" t="s">
        <v>119</v>
      </c>
      <c r="E429" s="4">
        <f>XLOOKUP(D429,'query_result_2024-11-01T03_34_5'!B:B,'query_result_2024-11-01T03_34_5'!N:N,"")</f>
      </c>
      <c r="F429" s="1" t="s">
        <v>2252</v>
      </c>
      <c r="G429" s="3">
        <v>45385.79435185185</v>
      </c>
    </row>
    <row x14ac:dyDescent="0.25" r="430" customHeight="1" ht="18.75">
      <c r="A430" s="1" t="s">
        <v>680</v>
      </c>
      <c r="B430" s="10">
        <v>1826.60001281648</v>
      </c>
      <c r="C430" s="15">
        <f>((B430-E430)/E430)/100</f>
      </c>
      <c r="D430" s="1" t="s">
        <v>316</v>
      </c>
      <c r="E430" s="4">
        <f>XLOOKUP(D430,'query_result_2024-11-01T03_34_5'!B:B,'query_result_2024-11-01T03_34_5'!N:N,"")</f>
      </c>
      <c r="F430" s="1" t="s">
        <v>2253</v>
      </c>
      <c r="G430" s="11"/>
    </row>
    <row x14ac:dyDescent="0.25" r="431" customHeight="1" ht="18.75">
      <c r="A431" s="1" t="s">
        <v>1230</v>
      </c>
      <c r="B431" s="10">
        <v>9967.01999664306</v>
      </c>
      <c r="C431" s="15">
        <f>((B431-E431)/E431)/100</f>
      </c>
      <c r="D431" s="1" t="s">
        <v>119</v>
      </c>
      <c r="E431" s="4">
        <f>XLOOKUP(D431,'query_result_2024-11-01T03_34_5'!B:B,'query_result_2024-11-01T03_34_5'!N:N,"")</f>
      </c>
      <c r="F431" s="1" t="s">
        <v>2043</v>
      </c>
      <c r="G431" s="3">
        <v>45551.55185185185</v>
      </c>
    </row>
    <row x14ac:dyDescent="0.25" r="432" customHeight="1" ht="18.75">
      <c r="A432" s="1" t="s">
        <v>451</v>
      </c>
      <c r="B432" s="10">
        <v>41696.9902725219</v>
      </c>
      <c r="C432" s="15">
        <f>((B432-E432)/E432)/100</f>
      </c>
      <c r="D432" s="1" t="s">
        <v>273</v>
      </c>
      <c r="E432" s="4">
        <f>XLOOKUP(D432,'query_result_2024-11-01T03_34_5'!B:B,'query_result_2024-11-01T03_34_5'!N:N,"")</f>
      </c>
      <c r="F432" s="1" t="s">
        <v>1853</v>
      </c>
      <c r="G432" s="11"/>
    </row>
    <row x14ac:dyDescent="0.25" r="433" customHeight="1" ht="18.75">
      <c r="A433" s="1" t="s">
        <v>908</v>
      </c>
      <c r="B433" s="10">
        <v>4993.54005432128</v>
      </c>
      <c r="C433" s="15">
        <f>((B433-E433)/E433)/100</f>
      </c>
      <c r="D433" s="1" t="s">
        <v>223</v>
      </c>
      <c r="E433" s="4">
        <f>XLOOKUP(D433,'query_result_2024-11-01T03_34_5'!B:B,'query_result_2024-11-01T03_34_5'!N:N,"")</f>
      </c>
      <c r="F433" s="1" t="s">
        <v>1854</v>
      </c>
      <c r="G433" s="11"/>
    </row>
    <row x14ac:dyDescent="0.25" r="434" customHeight="1" ht="18.75">
      <c r="A434" s="1" t="s">
        <v>613</v>
      </c>
      <c r="B434" s="10">
        <v>355.269996643066</v>
      </c>
      <c r="C434" s="15">
        <f>((B434-E434)/E434)/100</f>
      </c>
      <c r="D434" s="1" t="s">
        <v>44</v>
      </c>
      <c r="E434" s="4">
        <f>XLOOKUP(D434,'query_result_2024-11-01T03_34_5'!B:B,'query_result_2024-11-01T03_34_5'!N:N,"")</f>
      </c>
      <c r="F434" s="1" t="s">
        <v>1855</v>
      </c>
      <c r="G434" s="11"/>
    </row>
    <row x14ac:dyDescent="0.25" r="435" customHeight="1" ht="18.75">
      <c r="A435" s="1" t="s">
        <v>1391</v>
      </c>
      <c r="B435" s="10">
        <v>294.209999084472</v>
      </c>
      <c r="C435" s="15">
        <f>((B435-E435)/E435)/100</f>
      </c>
      <c r="D435" s="1" t="s">
        <v>75</v>
      </c>
      <c r="E435" s="4">
        <f>XLOOKUP(D435,'query_result_2024-11-01T03_34_5'!B:B,'query_result_2024-11-01T03_34_5'!N:N,"")</f>
      </c>
      <c r="F435" s="1" t="s">
        <v>2476</v>
      </c>
      <c r="G435" s="11"/>
    </row>
    <row x14ac:dyDescent="0.25" r="436" customHeight="1" ht="18.75">
      <c r="A436" s="1" t="s">
        <v>337</v>
      </c>
      <c r="B436" s="10">
        <v>75121.5600092113</v>
      </c>
      <c r="C436" s="15">
        <f>((B436-E436)/E436)/100</f>
      </c>
      <c r="D436" s="1" t="s">
        <v>218</v>
      </c>
      <c r="E436" s="4">
        <f>XLOOKUP(D436,'query_result_2024-11-01T03_34_5'!B:B,'query_result_2024-11-01T03_34_5'!N:N,"")</f>
      </c>
      <c r="F436" s="1" t="s">
        <v>1856</v>
      </c>
      <c r="G436" s="11"/>
    </row>
    <row x14ac:dyDescent="0.25" r="437" customHeight="1" ht="18.75">
      <c r="A437" s="1" t="s">
        <v>1151</v>
      </c>
      <c r="B437" s="10">
        <v>1470.18998718261</v>
      </c>
      <c r="C437" s="15">
        <f>((B437-E437)/E437)/100</f>
      </c>
      <c r="D437" s="1" t="s">
        <v>119</v>
      </c>
      <c r="E437" s="4">
        <f>XLOOKUP(D437,'query_result_2024-11-01T03_34_5'!B:B,'query_result_2024-11-01T03_34_5'!N:N,"")</f>
      </c>
      <c r="F437" s="1" t="s">
        <v>1857</v>
      </c>
      <c r="G437" s="3">
        <v>45516.385196759256</v>
      </c>
    </row>
    <row x14ac:dyDescent="0.25" r="438" customHeight="1" ht="18.75">
      <c r="A438" s="1" t="s">
        <v>779</v>
      </c>
      <c r="B438" s="10">
        <v>3509.53008079528</v>
      </c>
      <c r="C438" s="15">
        <f>((B438-E438)/E438)/100</f>
      </c>
      <c r="D438" s="1" t="s">
        <v>20</v>
      </c>
      <c r="E438" s="4">
        <f>XLOOKUP(D438,'query_result_2024-11-01T03_34_5'!B:B,'query_result_2024-11-01T03_34_5'!N:N,"")</f>
      </c>
      <c r="F438" s="1" t="s">
        <v>2254</v>
      </c>
      <c r="G438" s="3">
        <v>45428.61138888889</v>
      </c>
    </row>
    <row x14ac:dyDescent="0.25" r="439" customHeight="1" ht="18.75">
      <c r="A439" s="1" t="s">
        <v>1143</v>
      </c>
      <c r="B439" s="10">
        <v>329.600006103515</v>
      </c>
      <c r="C439" s="15">
        <f>((B439-E439)/E439)/100</f>
      </c>
      <c r="D439" s="1" t="s">
        <v>37</v>
      </c>
      <c r="E439" s="4">
        <f>XLOOKUP(D439,'query_result_2024-11-01T03_34_5'!B:B,'query_result_2024-11-01T03_34_5'!N:N,"")</f>
      </c>
      <c r="F439" s="1" t="s">
        <v>1971</v>
      </c>
      <c r="G439" s="11"/>
    </row>
    <row x14ac:dyDescent="0.25" r="440" customHeight="1" ht="18.75">
      <c r="A440" s="1" t="s">
        <v>1406</v>
      </c>
      <c r="B440" s="10">
        <v>1125.80996704101</v>
      </c>
      <c r="C440" s="15">
        <f>((B440-E440)/E440)/100</f>
      </c>
      <c r="D440" s="1" t="s">
        <v>119</v>
      </c>
      <c r="E440" s="4">
        <f>XLOOKUP(D440,'query_result_2024-11-01T03_34_5'!B:B,'query_result_2024-11-01T03_34_5'!N:N,"")</f>
      </c>
      <c r="F440" s="1" t="s">
        <v>1858</v>
      </c>
      <c r="G440" s="3">
        <v>45575.72803240741</v>
      </c>
    </row>
    <row x14ac:dyDescent="0.25" r="441" customHeight="1" ht="18.75">
      <c r="A441" s="1" t="s">
        <v>1178</v>
      </c>
      <c r="B441" s="10">
        <v>65.5</v>
      </c>
      <c r="C441" s="15">
        <f>((B441-E441)/E441)/100</f>
      </c>
      <c r="D441" s="1" t="s">
        <v>119</v>
      </c>
      <c r="E441" s="4">
        <f>XLOOKUP(D441,'query_result_2024-11-01T03_34_5'!B:B,'query_result_2024-11-01T03_34_5'!N:N,"")</f>
      </c>
      <c r="F441" s="1" t="s">
        <v>2044</v>
      </c>
      <c r="G441" s="11"/>
    </row>
    <row x14ac:dyDescent="0.25" r="442" customHeight="1" ht="18.75">
      <c r="A442" s="1" t="s">
        <v>954</v>
      </c>
      <c r="B442" s="10">
        <v>14121.5400924682</v>
      </c>
      <c r="C442" s="15">
        <f>((B442-E442)/E442)/100</f>
      </c>
      <c r="D442" s="1" t="s">
        <v>114</v>
      </c>
      <c r="E442" s="4">
        <f>XLOOKUP(D442,'query_result_2024-11-01T03_34_5'!B:B,'query_result_2024-11-01T03_34_5'!N:N,"")</f>
      </c>
      <c r="F442" s="1" t="s">
        <v>2255</v>
      </c>
      <c r="G442" s="3">
        <v>45529.35502314815</v>
      </c>
    </row>
    <row x14ac:dyDescent="0.25" r="443" customHeight="1" ht="18.75">
      <c r="A443" s="1" t="s">
        <v>1380</v>
      </c>
      <c r="B443" s="10">
        <v>2578.90000152587</v>
      </c>
      <c r="C443" s="15">
        <f>((B443-E443)/E443)/100</f>
      </c>
      <c r="D443" s="1" t="s">
        <v>273</v>
      </c>
      <c r="E443" s="4">
        <f>XLOOKUP(D443,'query_result_2024-11-01T03_34_5'!B:B,'query_result_2024-11-01T03_34_5'!N:N,"")</f>
      </c>
      <c r="F443" s="1" t="s">
        <v>1859</v>
      </c>
      <c r="G443" s="11"/>
    </row>
    <row x14ac:dyDescent="0.25" r="444" customHeight="1" ht="18.75">
      <c r="A444" s="1" t="s">
        <v>521</v>
      </c>
      <c r="B444" s="10">
        <v>107858.490045547</v>
      </c>
      <c r="C444" s="15">
        <f>((B444-E444)/E444)/100</f>
      </c>
      <c r="D444" s="1" t="s">
        <v>136</v>
      </c>
      <c r="E444" s="4">
        <f>XLOOKUP(D444,'query_result_2024-11-01T03_34_5'!B:B,'query_result_2024-11-01T03_34_5'!N:N,"")</f>
      </c>
      <c r="F444" s="1" t="s">
        <v>1860</v>
      </c>
      <c r="G444" s="11"/>
    </row>
    <row x14ac:dyDescent="0.25" r="445" customHeight="1" ht="18.75">
      <c r="A445" s="1" t="s">
        <v>1098</v>
      </c>
      <c r="B445" s="10">
        <v>2888.86007308959</v>
      </c>
      <c r="C445" s="15">
        <f>((B445-E445)/E445)/100</f>
      </c>
      <c r="D445" s="1" t="s">
        <v>223</v>
      </c>
      <c r="E445" s="4">
        <f>XLOOKUP(D445,'query_result_2024-11-01T03_34_5'!B:B,'query_result_2024-11-01T03_34_5'!N:N,"")</f>
      </c>
      <c r="F445" s="1" t="s">
        <v>2256</v>
      </c>
      <c r="G445" s="11"/>
    </row>
    <row x14ac:dyDescent="0.25" r="446" customHeight="1" ht="18.75">
      <c r="A446" s="1" t="s">
        <v>450</v>
      </c>
      <c r="B446" s="10">
        <v>15077.1300153732</v>
      </c>
      <c r="C446" s="15">
        <f>((B446-E446)/E446)/100</f>
      </c>
      <c r="D446" s="1" t="s">
        <v>253</v>
      </c>
      <c r="E446" s="4">
        <f>XLOOKUP(D446,'query_result_2024-11-01T03_34_5'!B:B,'query_result_2024-11-01T03_34_5'!N:N,"")</f>
      </c>
      <c r="F446" s="1" t="s">
        <v>1861</v>
      </c>
      <c r="G446" s="3">
        <v>45517.826365740744</v>
      </c>
    </row>
    <row x14ac:dyDescent="0.25" r="447" customHeight="1" ht="18.75">
      <c r="A447" s="1" t="s">
        <v>631</v>
      </c>
      <c r="B447" s="10">
        <v>17920.8000183105</v>
      </c>
      <c r="C447" s="15">
        <f>((B447-E447)/E447)/100</f>
      </c>
      <c r="D447" s="1" t="s">
        <v>114</v>
      </c>
      <c r="E447" s="4">
        <f>XLOOKUP(D447,'query_result_2024-11-01T03_34_5'!B:B,'query_result_2024-11-01T03_34_5'!N:N,"")</f>
      </c>
      <c r="F447" s="1" t="s">
        <v>2257</v>
      </c>
      <c r="G447" s="3">
        <v>45372.56165509259</v>
      </c>
    </row>
    <row x14ac:dyDescent="0.25" r="448" customHeight="1" ht="18.75">
      <c r="A448" s="1" t="s">
        <v>1197</v>
      </c>
      <c r="B448" s="10">
        <v>10743.0501708984</v>
      </c>
      <c r="C448" s="15">
        <f>((B448-E448)/E448)/100</f>
      </c>
      <c r="D448" s="1" t="s">
        <v>223</v>
      </c>
      <c r="E448" s="4">
        <f>XLOOKUP(D448,'query_result_2024-11-01T03_34_5'!B:B,'query_result_2024-11-01T03_34_5'!N:N,"")</f>
      </c>
      <c r="F448" s="1" t="s">
        <v>1862</v>
      </c>
      <c r="G448" s="3">
        <v>45589.91216435185</v>
      </c>
    </row>
    <row x14ac:dyDescent="0.25" r="449" customHeight="1" ht="18.75">
      <c r="A449" s="1" t="s">
        <v>590</v>
      </c>
      <c r="B449" s="10">
        <v>7301.31002807617</v>
      </c>
      <c r="C449" s="15">
        <f>((B449-E449)/E449)/100</f>
      </c>
      <c r="D449" s="1" t="s">
        <v>37</v>
      </c>
      <c r="E449" s="4">
        <f>XLOOKUP(D449,'query_result_2024-11-01T03_34_5'!B:B,'query_result_2024-11-01T03_34_5'!N:N,"")</f>
      </c>
      <c r="F449" s="1" t="s">
        <v>1863</v>
      </c>
      <c r="G449" s="11"/>
    </row>
    <row x14ac:dyDescent="0.25" r="450" customHeight="1" ht="18.75">
      <c r="A450" s="1" t="s">
        <v>1162</v>
      </c>
      <c r="B450" s="10">
        <v>655.300003051757</v>
      </c>
      <c r="C450" s="15">
        <f>((B450-E450)/E450)/100</f>
      </c>
      <c r="D450" s="1" t="s">
        <v>119</v>
      </c>
      <c r="E450" s="4">
        <f>XLOOKUP(D450,'query_result_2024-11-01T03_34_5'!B:B,'query_result_2024-11-01T03_34_5'!N:N,"")</f>
      </c>
      <c r="F450" s="1" t="s">
        <v>2258</v>
      </c>
      <c r="G450" s="3">
        <v>45449.69417824074</v>
      </c>
    </row>
    <row x14ac:dyDescent="0.25" r="451" customHeight="1" ht="18.75">
      <c r="A451" s="1" t="s">
        <v>1103</v>
      </c>
      <c r="B451" s="10">
        <v>201.860000610351</v>
      </c>
      <c r="C451" s="15">
        <f>((B451-E451)/E451)/100</f>
      </c>
      <c r="D451" s="1" t="s">
        <v>119</v>
      </c>
      <c r="E451" s="4">
        <f>XLOOKUP(D451,'query_result_2024-11-01T03_34_5'!B:B,'query_result_2024-11-01T03_34_5'!N:N,"")</f>
      </c>
      <c r="F451" s="1" t="s">
        <v>2259</v>
      </c>
      <c r="G451" s="3">
        <v>45341.699641203704</v>
      </c>
    </row>
    <row x14ac:dyDescent="0.25" r="452" customHeight="1" ht="18.75">
      <c r="A452" s="1" t="s">
        <v>841</v>
      </c>
      <c r="B452" s="10">
        <v>943.82999420166</v>
      </c>
      <c r="C452" s="15">
        <f>((B452-E452)/E452)/100</f>
      </c>
      <c r="D452" s="1" t="s">
        <v>119</v>
      </c>
      <c r="E452" s="4">
        <f>XLOOKUP(D452,'query_result_2024-11-01T03_34_5'!B:B,'query_result_2024-11-01T03_34_5'!N:N,"")</f>
      </c>
      <c r="F452" s="1" t="s">
        <v>1864</v>
      </c>
      <c r="G452" s="11"/>
    </row>
    <row x14ac:dyDescent="0.25" r="453" customHeight="1" ht="18.75">
      <c r="A453" s="1" t="s">
        <v>1234</v>
      </c>
      <c r="B453" s="10">
        <v>1507.63996887207</v>
      </c>
      <c r="C453" s="15">
        <f>((B453-E453)/E453)/100</f>
      </c>
      <c r="D453" s="1" t="s">
        <v>75</v>
      </c>
      <c r="E453" s="4">
        <f>XLOOKUP(D453,'query_result_2024-11-01T03_34_5'!B:B,'query_result_2024-11-01T03_34_5'!N:N,"")</f>
      </c>
      <c r="F453" s="1" t="s">
        <v>1865</v>
      </c>
      <c r="G453" s="11"/>
    </row>
    <row x14ac:dyDescent="0.25" r="454" customHeight="1" ht="18.75">
      <c r="A454" s="1" t="s">
        <v>1601</v>
      </c>
      <c r="B454" s="10">
        <v>253.979995727539</v>
      </c>
      <c r="C454" s="15">
        <f>((B454-E454)/E454)/100</f>
      </c>
      <c r="D454" s="1" t="s">
        <v>237</v>
      </c>
      <c r="E454" s="4">
        <f>XLOOKUP(D454,'query_result_2024-11-01T03_34_5'!B:B,'query_result_2024-11-01T03_34_5'!N:N,"")</f>
      </c>
      <c r="F454" s="1" t="s">
        <v>1972</v>
      </c>
      <c r="G454" s="11"/>
    </row>
    <row x14ac:dyDescent="0.25" r="455" customHeight="1" ht="18.75">
      <c r="A455" s="1" t="s">
        <v>1208</v>
      </c>
      <c r="B455" s="10">
        <v>488.950012207031</v>
      </c>
      <c r="C455" s="15">
        <f>((B455-E455)/E455)/100</f>
      </c>
      <c r="D455" s="1" t="s">
        <v>41</v>
      </c>
      <c r="E455" s="4">
        <f>XLOOKUP(D455,'query_result_2024-11-01T03_34_5'!B:B,'query_result_2024-11-01T03_34_5'!N:N,"")</f>
      </c>
      <c r="F455" s="1" t="s">
        <v>1866</v>
      </c>
      <c r="G455" s="3">
        <v>45561.87074074074</v>
      </c>
    </row>
    <row x14ac:dyDescent="0.25" r="456" customHeight="1" ht="18.75">
      <c r="A456" s="1" t="s">
        <v>1556</v>
      </c>
      <c r="B456" s="10">
        <v>4458.12002944946</v>
      </c>
      <c r="C456" s="16">
        <f>((B456-E456)/E456)/100</f>
      </c>
      <c r="D456" s="1" t="s">
        <v>201</v>
      </c>
      <c r="E456" s="4">
        <f>XLOOKUP(D456,'query_result_2024-11-01T03_34_5'!B:B,'query_result_2024-11-01T03_34_5'!N:N,"")</f>
      </c>
      <c r="F456" s="1" t="s">
        <v>2477</v>
      </c>
      <c r="G456" s="11"/>
    </row>
    <row x14ac:dyDescent="0.25" r="457" customHeight="1" ht="18.75">
      <c r="A457" s="1" t="s">
        <v>576</v>
      </c>
      <c r="B457" s="10">
        <v>38377.3500137329</v>
      </c>
      <c r="C457" s="15">
        <f>((B457-E457)/E457)/100</f>
      </c>
      <c r="D457" s="1" t="s">
        <v>288</v>
      </c>
      <c r="E457" s="6">
        <f>XLOOKUP(D457,'query_result_2024-11-01T03_34_5'!B:B,'query_result_2024-11-01T03_34_5'!N:N,"")</f>
      </c>
      <c r="F457" s="1" t="s">
        <v>1867</v>
      </c>
      <c r="G457" s="11"/>
    </row>
    <row x14ac:dyDescent="0.25" r="458" customHeight="1" ht="18.75">
      <c r="A458" s="1" t="s">
        <v>846</v>
      </c>
      <c r="B458" s="10">
        <v>930.719985961914</v>
      </c>
      <c r="C458" s="15">
        <f>((B458-E458)/E458)/100</f>
      </c>
      <c r="D458" s="1" t="s">
        <v>119</v>
      </c>
      <c r="E458" s="4">
        <f>XLOOKUP(D458,'query_result_2024-11-01T03_34_5'!B:B,'query_result_2024-11-01T03_34_5'!N:N,"")</f>
      </c>
      <c r="F458" s="1" t="s">
        <v>1973</v>
      </c>
      <c r="G458" s="3">
        <v>45594.603784722225</v>
      </c>
    </row>
    <row x14ac:dyDescent="0.25" r="459" customHeight="1" ht="18.75">
      <c r="A459" s="1" t="s">
        <v>1615</v>
      </c>
      <c r="B459" s="10">
        <v>5.90000009536743</v>
      </c>
      <c r="C459" s="15">
        <f>((B459-E459)/E459)/100</f>
      </c>
      <c r="D459" s="1" t="s">
        <v>108</v>
      </c>
      <c r="E459" s="4">
        <f>XLOOKUP(D459,'query_result_2024-11-01T03_34_5'!B:B,'query_result_2024-11-01T03_34_5'!N:N,"")</f>
      </c>
      <c r="F459" s="1" t="s">
        <v>2045</v>
      </c>
      <c r="G459" s="11"/>
    </row>
    <row x14ac:dyDescent="0.25" r="460" customHeight="1" ht="18.75">
      <c r="A460" s="1" t="s">
        <v>1502</v>
      </c>
      <c r="B460" s="10">
        <v>421.989990234375</v>
      </c>
      <c r="C460" s="15">
        <f>((B460-E460)/E460)/100</f>
      </c>
      <c r="D460" s="1" t="s">
        <v>237</v>
      </c>
      <c r="E460" s="4">
        <f>XLOOKUP(D460,'query_result_2024-11-01T03_34_5'!B:B,'query_result_2024-11-01T03_34_5'!N:N,"")</f>
      </c>
      <c r="F460" s="1" t="s">
        <v>2046</v>
      </c>
      <c r="G460" s="11"/>
    </row>
    <row x14ac:dyDescent="0.25" r="461" customHeight="1" ht="18.75">
      <c r="A461" s="1" t="s">
        <v>426</v>
      </c>
      <c r="B461" s="10">
        <v>67033.2001953125</v>
      </c>
      <c r="C461" s="15">
        <f>((B461-E461)/E461)/100</f>
      </c>
      <c r="D461" s="1" t="s">
        <v>273</v>
      </c>
      <c r="E461" s="4">
        <f>XLOOKUP(D461,'query_result_2024-11-01T03_34_5'!B:B,'query_result_2024-11-01T03_34_5'!N:N,"")</f>
      </c>
      <c r="F461" s="1" t="s">
        <v>2260</v>
      </c>
      <c r="G461" s="11"/>
    </row>
    <row x14ac:dyDescent="0.25" r="462" customHeight="1" ht="18.75">
      <c r="A462" s="1" t="s">
        <v>952</v>
      </c>
      <c r="B462" s="10">
        <v>3542.30993652343</v>
      </c>
      <c r="C462" s="15">
        <f>((B462-E462)/E462)/100</f>
      </c>
      <c r="D462" s="1" t="s">
        <v>119</v>
      </c>
      <c r="E462" s="4">
        <f>XLOOKUP(D462,'query_result_2024-11-01T03_34_5'!B:B,'query_result_2024-11-01T03_34_5'!N:N,"")</f>
      </c>
      <c r="F462" s="1" t="s">
        <v>2261</v>
      </c>
      <c r="G462" s="11"/>
    </row>
    <row x14ac:dyDescent="0.25" r="463" customHeight="1" ht="18.75">
      <c r="A463" s="1" t="s">
        <v>1441</v>
      </c>
      <c r="B463" s="10">
        <v>1489.79000854492</v>
      </c>
      <c r="C463" s="15">
        <f>((B463-E463)/E463)/100</f>
      </c>
      <c r="D463" s="1" t="s">
        <v>221</v>
      </c>
      <c r="E463" s="4">
        <f>XLOOKUP(D463,'query_result_2024-11-01T03_34_5'!B:B,'query_result_2024-11-01T03_34_5'!N:N,"")</f>
      </c>
      <c r="F463" s="1" t="s">
        <v>2262</v>
      </c>
      <c r="G463" s="3">
        <v>45390.02962962963</v>
      </c>
    </row>
    <row x14ac:dyDescent="0.25" r="464" customHeight="1" ht="18.75">
      <c r="A464" s="1" t="s">
        <v>727</v>
      </c>
      <c r="B464" s="10">
        <v>1009.69999885559</v>
      </c>
      <c r="C464" s="15">
        <f>((B464-E464)/E464)/100</f>
      </c>
      <c r="D464" s="1" t="s">
        <v>41</v>
      </c>
      <c r="E464" s="4">
        <f>XLOOKUP(D464,'query_result_2024-11-01T03_34_5'!B:B,'query_result_2024-11-01T03_34_5'!N:N,"")</f>
      </c>
      <c r="F464" s="1" t="s">
        <v>1868</v>
      </c>
      <c r="G464" s="11"/>
    </row>
    <row x14ac:dyDescent="0.25" r="465" customHeight="1" ht="18.75">
      <c r="A465" s="1" t="s">
        <v>1492</v>
      </c>
      <c r="B465" s="10">
        <v>224.840003967285</v>
      </c>
      <c r="C465" s="15">
        <f>((B465-E465)/E465)/100</f>
      </c>
      <c r="D465" s="1" t="s">
        <v>119</v>
      </c>
      <c r="E465" s="4">
        <f>XLOOKUP(D465,'query_result_2024-11-01T03_34_5'!B:B,'query_result_2024-11-01T03_34_5'!N:N,"")</f>
      </c>
      <c r="F465" s="1" t="s">
        <v>2478</v>
      </c>
      <c r="G465" s="11"/>
    </row>
    <row x14ac:dyDescent="0.25" r="466" customHeight="1" ht="18.75">
      <c r="A466" s="1" t="s">
        <v>365</v>
      </c>
      <c r="B466" s="10">
        <v>48336.4902648925</v>
      </c>
      <c r="C466" s="15">
        <f>((B466-E466)/E466)/100</f>
      </c>
      <c r="D466" s="1" t="s">
        <v>114</v>
      </c>
      <c r="E466" s="4">
        <f>XLOOKUP(D466,'query_result_2024-11-01T03_34_5'!B:B,'query_result_2024-11-01T03_34_5'!N:N,"")</f>
      </c>
      <c r="F466" s="1" t="s">
        <v>2263</v>
      </c>
      <c r="G466" s="3">
        <v>45349.577048611114</v>
      </c>
    </row>
    <row x14ac:dyDescent="0.25" r="467" customHeight="1" ht="18.75">
      <c r="A467" s="1" t="s">
        <v>639</v>
      </c>
      <c r="B467" s="10">
        <v>34042.8300600051</v>
      </c>
      <c r="C467" s="15">
        <f>((B467-E467)/E467)/100</f>
      </c>
      <c r="D467" s="1" t="s">
        <v>114</v>
      </c>
      <c r="E467" s="4">
        <f>XLOOKUP(D467,'query_result_2024-11-01T03_34_5'!B:B,'query_result_2024-11-01T03_34_5'!N:N,"")</f>
      </c>
      <c r="F467" s="1" t="s">
        <v>2264</v>
      </c>
      <c r="G467" s="3">
        <v>45298.866064814814</v>
      </c>
    </row>
    <row x14ac:dyDescent="0.25" r="468" customHeight="1" ht="18.75">
      <c r="A468" s="1" t="s">
        <v>1049</v>
      </c>
      <c r="B468" s="10">
        <v>337.5</v>
      </c>
      <c r="C468" s="15">
        <f>((B468-E468)/E468)/100</f>
      </c>
      <c r="D468" s="1" t="s">
        <v>75</v>
      </c>
      <c r="E468" s="4">
        <f>XLOOKUP(D468,'query_result_2024-11-01T03_34_5'!B:B,'query_result_2024-11-01T03_34_5'!N:N,"")</f>
      </c>
      <c r="F468" s="1" t="s">
        <v>2265</v>
      </c>
      <c r="G468" s="11"/>
    </row>
    <row x14ac:dyDescent="0.25" r="469" customHeight="1" ht="18.75">
      <c r="A469" s="1" t="s">
        <v>1051</v>
      </c>
      <c r="B469" s="10">
        <v>657.239997863769</v>
      </c>
      <c r="C469" s="15">
        <f>((B469-E469)/E469)/100</f>
      </c>
      <c r="D469" s="1" t="s">
        <v>119</v>
      </c>
      <c r="E469" s="4">
        <f>XLOOKUP(D469,'query_result_2024-11-01T03_34_5'!B:B,'query_result_2024-11-01T03_34_5'!N:N,"")</f>
      </c>
      <c r="F469" s="1" t="s">
        <v>2266</v>
      </c>
      <c r="G469" s="3">
        <v>45266.4809837963</v>
      </c>
    </row>
    <row x14ac:dyDescent="0.25" r="470" customHeight="1" ht="18.75">
      <c r="A470" s="1" t="s">
        <v>1182</v>
      </c>
      <c r="B470" s="10">
        <v>227.100002288818</v>
      </c>
      <c r="C470" s="15">
        <f>((B470-E470)/E470)/100</f>
      </c>
      <c r="D470" s="1" t="s">
        <v>204</v>
      </c>
      <c r="E470" s="4">
        <f>XLOOKUP(D470,'query_result_2024-11-01T03_34_5'!B:B,'query_result_2024-11-01T03_34_5'!N:N,"")</f>
      </c>
      <c r="F470" s="1" t="s">
        <v>1869</v>
      </c>
      <c r="G470" s="11"/>
    </row>
    <row x14ac:dyDescent="0.25" r="471" customHeight="1" ht="18.75">
      <c r="A471" s="1" t="s">
        <v>657</v>
      </c>
      <c r="B471" s="10">
        <v>3916.87998962402</v>
      </c>
      <c r="C471" s="15">
        <f>((B471-E471)/E471)/100</f>
      </c>
      <c r="D471" s="1" t="s">
        <v>273</v>
      </c>
      <c r="E471" s="4">
        <f>XLOOKUP(D471,'query_result_2024-11-01T03_34_5'!B:B,'query_result_2024-11-01T03_34_5'!N:N,"")</f>
      </c>
      <c r="F471" s="1" t="s">
        <v>2047</v>
      </c>
      <c r="G471" s="11"/>
    </row>
    <row x14ac:dyDescent="0.25" r="472" customHeight="1" ht="18.75">
      <c r="A472" s="1" t="s">
        <v>1159</v>
      </c>
      <c r="B472" s="10">
        <v>2212.13002586364</v>
      </c>
      <c r="C472" s="15">
        <f>((B472-E472)/E472)/100</f>
      </c>
      <c r="D472" s="1" t="s">
        <v>75</v>
      </c>
      <c r="E472" s="4">
        <f>XLOOKUP(D472,'query_result_2024-11-01T03_34_5'!B:B,'query_result_2024-11-01T03_34_5'!N:N,"")</f>
      </c>
      <c r="F472" s="1" t="s">
        <v>2048</v>
      </c>
      <c r="G472" s="11"/>
    </row>
    <row x14ac:dyDescent="0.25" r="473" customHeight="1" ht="18.75">
      <c r="A473" s="1" t="s">
        <v>593</v>
      </c>
      <c r="B473" s="10">
        <v>5459.0100402832</v>
      </c>
      <c r="C473" s="15">
        <f>((B473-E473)/E473)/100</f>
      </c>
      <c r="D473" s="1" t="s">
        <v>223</v>
      </c>
      <c r="E473" s="4">
        <f>XLOOKUP(D473,'query_result_2024-11-01T03_34_5'!B:B,'query_result_2024-11-01T03_34_5'!N:N,"")</f>
      </c>
      <c r="F473" s="1" t="s">
        <v>1974</v>
      </c>
      <c r="G473" s="11"/>
    </row>
    <row x14ac:dyDescent="0.25" r="474" customHeight="1" ht="18.75">
      <c r="A474" s="1" t="s">
        <v>1567</v>
      </c>
      <c r="B474" s="10">
        <v>545.599975585937</v>
      </c>
      <c r="C474" s="15">
        <f>((B474-E474)/E474)/100</f>
      </c>
      <c r="D474" s="1" t="s">
        <v>114</v>
      </c>
      <c r="E474" s="4">
        <f>XLOOKUP(D474,'query_result_2024-11-01T03_34_5'!B:B,'query_result_2024-11-01T03_34_5'!N:N,"")</f>
      </c>
      <c r="F474" s="1" t="s">
        <v>2267</v>
      </c>
      <c r="G474" s="3">
        <v>45473.7971875</v>
      </c>
    </row>
    <row x14ac:dyDescent="0.25" r="475" customHeight="1" ht="18.75">
      <c r="A475" s="1" t="s">
        <v>870</v>
      </c>
      <c r="B475" s="10">
        <v>1474.53998947143</v>
      </c>
      <c r="C475" s="15">
        <f>((B475-E475)/E475)/100</f>
      </c>
      <c r="D475" s="1" t="s">
        <v>316</v>
      </c>
      <c r="E475" s="4">
        <f>XLOOKUP(D475,'query_result_2024-11-01T03_34_5'!B:B,'query_result_2024-11-01T03_34_5'!N:N,"")</f>
      </c>
      <c r="F475" s="1" t="s">
        <v>1975</v>
      </c>
      <c r="G475" s="11"/>
    </row>
    <row x14ac:dyDescent="0.25" r="476" customHeight="1" ht="18.75">
      <c r="A476" s="1" t="s">
        <v>336</v>
      </c>
      <c r="B476" s="10">
        <v>2093.78998184204</v>
      </c>
      <c r="C476" s="15">
        <f>((B476-E476)/E476)/100</f>
      </c>
      <c r="D476" s="1" t="s">
        <v>288</v>
      </c>
      <c r="E476" s="6">
        <f>XLOOKUP(D476,'query_result_2024-11-01T03_34_5'!B:B,'query_result_2024-11-01T03_34_5'!N:N,"")</f>
      </c>
      <c r="F476" s="1" t="s">
        <v>2268</v>
      </c>
      <c r="G476" s="11"/>
    </row>
    <row x14ac:dyDescent="0.25" r="477" customHeight="1" ht="18.75">
      <c r="A477" s="1" t="s">
        <v>824</v>
      </c>
      <c r="B477" s="10">
        <v>7048.29999160766</v>
      </c>
      <c r="C477" s="15">
        <f>((B477-E477)/E477)/100</f>
      </c>
      <c r="D477" s="1" t="s">
        <v>108</v>
      </c>
      <c r="E477" s="4">
        <f>XLOOKUP(D477,'query_result_2024-11-01T03_34_5'!B:B,'query_result_2024-11-01T03_34_5'!N:N,"")</f>
      </c>
      <c r="F477" s="1" t="s">
        <v>2049</v>
      </c>
      <c r="G477" s="11"/>
    </row>
    <row x14ac:dyDescent="0.25" r="478" customHeight="1" ht="18.75">
      <c r="A478" s="1" t="s">
        <v>805</v>
      </c>
      <c r="B478" s="10">
        <v>2131.39999389648</v>
      </c>
      <c r="C478" s="15">
        <f>((B478-E478)/E478)/100</f>
      </c>
      <c r="D478" s="1" t="s">
        <v>96</v>
      </c>
      <c r="E478" s="4">
        <f>XLOOKUP(D478,'query_result_2024-11-01T03_34_5'!B:B,'query_result_2024-11-01T03_34_5'!N:N,"")</f>
      </c>
      <c r="F478" s="1" t="s">
        <v>1870</v>
      </c>
      <c r="G478" s="11"/>
    </row>
    <row x14ac:dyDescent="0.25" r="479" customHeight="1" ht="18.75">
      <c r="A479" s="1" t="s">
        <v>1529</v>
      </c>
      <c r="B479" s="10">
        <v>850.330017089843</v>
      </c>
      <c r="C479" s="15">
        <f>((B479-E479)/E479)/100</f>
      </c>
      <c r="D479" s="1" t="s">
        <v>119</v>
      </c>
      <c r="E479" s="4">
        <f>XLOOKUP(D479,'query_result_2024-11-01T03_34_5'!B:B,'query_result_2024-11-01T03_34_5'!N:N,"")</f>
      </c>
      <c r="F479" s="1" t="s">
        <v>2269</v>
      </c>
      <c r="G479" s="3">
        <v>45496.02208333334</v>
      </c>
    </row>
    <row x14ac:dyDescent="0.25" r="480" customHeight="1" ht="18.75">
      <c r="A480" s="1" t="s">
        <v>442</v>
      </c>
      <c r="B480" s="10">
        <v>2825.51001358032</v>
      </c>
      <c r="C480" s="15">
        <f>((B480-E480)/E480)/100</f>
      </c>
      <c r="D480" s="1" t="s">
        <v>253</v>
      </c>
      <c r="E480" s="4">
        <f>XLOOKUP(D480,'query_result_2024-11-01T03_34_5'!B:B,'query_result_2024-11-01T03_34_5'!N:N,"")</f>
      </c>
      <c r="F480" s="1" t="s">
        <v>2270</v>
      </c>
      <c r="G480" s="3">
        <v>45281.94556712963</v>
      </c>
    </row>
    <row x14ac:dyDescent="0.25" r="481" customHeight="1" ht="18.75">
      <c r="A481" s="1" t="s">
        <v>733</v>
      </c>
      <c r="B481" s="10">
        <v>9708.60996246337</v>
      </c>
      <c r="C481" s="15">
        <f>((B481-E481)/E481)/100</f>
      </c>
      <c r="D481" s="1" t="s">
        <v>316</v>
      </c>
      <c r="E481" s="4">
        <f>XLOOKUP(D481,'query_result_2024-11-01T03_34_5'!B:B,'query_result_2024-11-01T03_34_5'!N:N,"")</f>
      </c>
      <c r="F481" s="1" t="s">
        <v>1871</v>
      </c>
      <c r="G481" s="11"/>
    </row>
    <row x14ac:dyDescent="0.25" r="482" customHeight="1" ht="18.75">
      <c r="A482" s="1" t="s">
        <v>463</v>
      </c>
      <c r="B482" s="10">
        <v>11531.599609375</v>
      </c>
      <c r="C482" s="15">
        <f>((B482-E482)/E482)/100</f>
      </c>
      <c r="D482" s="1" t="s">
        <v>119</v>
      </c>
      <c r="E482" s="4">
        <f>XLOOKUP(D482,'query_result_2024-11-01T03_34_5'!B:B,'query_result_2024-11-01T03_34_5'!N:N,"")</f>
      </c>
      <c r="F482" s="1" t="s">
        <v>2271</v>
      </c>
      <c r="G482" s="3">
        <v>45277.998449074075</v>
      </c>
    </row>
    <row x14ac:dyDescent="0.25" r="483" customHeight="1" ht="18.75">
      <c r="A483" s="1" t="s">
        <v>1632</v>
      </c>
      <c r="B483" s="10">
        <v>117</v>
      </c>
      <c r="C483" s="15">
        <f>((B483-E483)/E483)/100</f>
      </c>
      <c r="D483" s="1" t="s">
        <v>223</v>
      </c>
      <c r="E483" s="4">
        <f>XLOOKUP(D483,'query_result_2024-11-01T03_34_5'!B:B,'query_result_2024-11-01T03_34_5'!N:N,"")</f>
      </c>
      <c r="F483" s="1" t="s">
        <v>2050</v>
      </c>
      <c r="G483" s="11"/>
    </row>
    <row x14ac:dyDescent="0.25" r="484" customHeight="1" ht="18.75">
      <c r="A484" s="1" t="s">
        <v>1056</v>
      </c>
      <c r="B484" s="10">
        <v>2565.3399810791</v>
      </c>
      <c r="C484" s="15">
        <f>((B484-E484)/E484)/100</f>
      </c>
      <c r="D484" s="1" t="s">
        <v>119</v>
      </c>
      <c r="E484" s="4">
        <f>XLOOKUP(D484,'query_result_2024-11-01T03_34_5'!B:B,'query_result_2024-11-01T03_34_5'!N:N,"")</f>
      </c>
      <c r="F484" s="1" t="s">
        <v>1872</v>
      </c>
      <c r="G484" s="11"/>
    </row>
    <row x14ac:dyDescent="0.25" r="485" customHeight="1" ht="18.75">
      <c r="A485" s="1" t="s">
        <v>1249</v>
      </c>
      <c r="B485" s="10">
        <v>1946.67997741699</v>
      </c>
      <c r="C485" s="15">
        <f>((B485-E485)/E485)/100</f>
      </c>
      <c r="D485" s="1" t="s">
        <v>223</v>
      </c>
      <c r="E485" s="4">
        <f>XLOOKUP(D485,'query_result_2024-11-01T03_34_5'!B:B,'query_result_2024-11-01T03_34_5'!N:N,"")</f>
      </c>
      <c r="F485" s="1" t="s">
        <v>1873</v>
      </c>
      <c r="G485" s="11"/>
    </row>
    <row x14ac:dyDescent="0.25" r="486" customHeight="1" ht="18.75">
      <c r="A486" s="1" t="s">
        <v>1124</v>
      </c>
      <c r="B486" s="10">
        <v>287.319999694824</v>
      </c>
      <c r="C486" s="15">
        <f>((B486-E486)/E486)/100</f>
      </c>
      <c r="D486" s="1" t="s">
        <v>108</v>
      </c>
      <c r="E486" s="4">
        <f>XLOOKUP(D486,'query_result_2024-11-01T03_34_5'!B:B,'query_result_2024-11-01T03_34_5'!N:N,"")</f>
      </c>
      <c r="F486" s="1" t="s">
        <v>2272</v>
      </c>
      <c r="G486" s="11"/>
    </row>
    <row x14ac:dyDescent="0.25" r="487" customHeight="1" ht="18.75">
      <c r="A487" s="1" t="s">
        <v>1086</v>
      </c>
      <c r="B487" s="10">
        <v>3933.72002029418</v>
      </c>
      <c r="C487" s="15">
        <f>((B487-E487)/E487)/100</f>
      </c>
      <c r="D487" s="1" t="s">
        <v>223</v>
      </c>
      <c r="E487" s="4">
        <f>XLOOKUP(D487,'query_result_2024-11-01T03_34_5'!B:B,'query_result_2024-11-01T03_34_5'!N:N,"")</f>
      </c>
      <c r="F487" s="1" t="s">
        <v>1874</v>
      </c>
      <c r="G487" s="11"/>
    </row>
    <row x14ac:dyDescent="0.25" r="488" customHeight="1" ht="18.75">
      <c r="A488" s="1" t="s">
        <v>1025</v>
      </c>
      <c r="B488" s="10">
        <v>616.379995346069</v>
      </c>
      <c r="C488" s="15">
        <f>((B488-E488)/E488)/100</f>
      </c>
      <c r="D488" s="1" t="s">
        <v>119</v>
      </c>
      <c r="E488" s="4">
        <f>XLOOKUP(D488,'query_result_2024-11-01T03_34_5'!B:B,'query_result_2024-11-01T03_34_5'!N:N,"")</f>
      </c>
      <c r="F488" s="1" t="s">
        <v>2479</v>
      </c>
      <c r="G488" s="11"/>
    </row>
    <row x14ac:dyDescent="0.25" r="489" customHeight="1" ht="18.75">
      <c r="A489" s="1" t="s">
        <v>1140</v>
      </c>
      <c r="B489" s="10">
        <v>1487.69999885559</v>
      </c>
      <c r="C489" s="15">
        <f>((B489-E489)/E489)/100</f>
      </c>
      <c r="D489" s="1" t="s">
        <v>119</v>
      </c>
      <c r="E489" s="4">
        <f>XLOOKUP(D489,'query_result_2024-11-01T03_34_5'!B:B,'query_result_2024-11-01T03_34_5'!N:N,"")</f>
      </c>
      <c r="F489" s="1" t="s">
        <v>2273</v>
      </c>
      <c r="G489" s="3">
        <v>45317.548425925925</v>
      </c>
    </row>
    <row x14ac:dyDescent="0.25" r="490" customHeight="1" ht="18.75">
      <c r="A490" s="1" t="s">
        <v>922</v>
      </c>
      <c r="B490" s="10">
        <v>2160.50004196167</v>
      </c>
      <c r="C490" s="15">
        <f>((B490-E490)/E490)/100</f>
      </c>
      <c r="D490" s="1" t="s">
        <v>223</v>
      </c>
      <c r="E490" s="4">
        <f>XLOOKUP(D490,'query_result_2024-11-01T03_34_5'!B:B,'query_result_2024-11-01T03_34_5'!N:N,"")</f>
      </c>
      <c r="F490" s="1" t="s">
        <v>2051</v>
      </c>
      <c r="G490" s="11"/>
    </row>
    <row x14ac:dyDescent="0.25" r="491" customHeight="1" ht="18.75">
      <c r="A491" s="1" t="s">
        <v>983</v>
      </c>
      <c r="B491" s="10">
        <v>3111.42998504638</v>
      </c>
      <c r="C491" s="15">
        <f>((B491-E491)/E491)/100</f>
      </c>
      <c r="D491" s="1" t="s">
        <v>223</v>
      </c>
      <c r="E491" s="4">
        <f>XLOOKUP(D491,'query_result_2024-11-01T03_34_5'!B:B,'query_result_2024-11-01T03_34_5'!N:N,"")</f>
      </c>
      <c r="F491" s="1" t="s">
        <v>1875</v>
      </c>
      <c r="G491" s="11"/>
    </row>
    <row x14ac:dyDescent="0.25" r="492" customHeight="1" ht="18.75">
      <c r="A492" s="1" t="s">
        <v>536</v>
      </c>
      <c r="B492" s="10">
        <v>95032</v>
      </c>
      <c r="C492" s="15">
        <f>((B492-E492)/E492)/100</f>
      </c>
      <c r="D492" s="1" t="s">
        <v>223</v>
      </c>
      <c r="E492" s="4">
        <f>XLOOKUP(D492,'query_result_2024-11-01T03_34_5'!B:B,'query_result_2024-11-01T03_34_5'!N:N,"")</f>
      </c>
      <c r="F492" s="1" t="s">
        <v>2052</v>
      </c>
      <c r="G492" s="11"/>
    </row>
    <row x14ac:dyDescent="0.25" r="493" customHeight="1" ht="18.75">
      <c r="A493" s="1" t="s">
        <v>1088</v>
      </c>
      <c r="B493" s="10">
        <v>1025.9400024414</v>
      </c>
      <c r="C493" s="15">
        <f>((B493-E493)/E493)/100</f>
      </c>
      <c r="D493" s="1" t="s">
        <v>119</v>
      </c>
      <c r="E493" s="4">
        <f>XLOOKUP(D493,'query_result_2024-11-01T03_34_5'!B:B,'query_result_2024-11-01T03_34_5'!N:N,"")</f>
      </c>
      <c r="F493" s="1" t="s">
        <v>2274</v>
      </c>
      <c r="G493" s="3">
        <v>45495.06568287037</v>
      </c>
    </row>
    <row x14ac:dyDescent="0.25" r="494" customHeight="1" ht="18.75">
      <c r="A494" s="1" t="s">
        <v>341</v>
      </c>
      <c r="B494" s="10">
        <v>26507</v>
      </c>
      <c r="C494" s="15">
        <f>((B494-E494)/E494)/100</f>
      </c>
      <c r="D494" s="1" t="s">
        <v>57</v>
      </c>
      <c r="E494" s="4">
        <f>XLOOKUP(D494,'query_result_2024-11-01T03_34_5'!B:B,'query_result_2024-11-01T03_34_5'!N:N,"")</f>
      </c>
      <c r="F494" s="1" t="s">
        <v>2275</v>
      </c>
      <c r="G494" s="11"/>
    </row>
    <row x14ac:dyDescent="0.25" r="495" customHeight="1" ht="18.75">
      <c r="A495" s="1" t="s">
        <v>1405</v>
      </c>
      <c r="B495" s="10">
        <v>0</v>
      </c>
      <c r="C495" s="15">
        <f>((B495-E495)/E495)/100</f>
      </c>
      <c r="D495" s="1" t="s">
        <v>119</v>
      </c>
      <c r="E495" s="4">
        <f>XLOOKUP(D495,'query_result_2024-11-01T03_34_5'!B:B,'query_result_2024-11-01T03_34_5'!N:N,"")</f>
      </c>
      <c r="F495" s="1" t="s">
        <v>2480</v>
      </c>
      <c r="G495" s="11"/>
    </row>
    <row x14ac:dyDescent="0.25" r="496" customHeight="1" ht="18.75">
      <c r="A496" s="1" t="s">
        <v>652</v>
      </c>
      <c r="B496" s="10">
        <v>1953.76005554199</v>
      </c>
      <c r="C496" s="15">
        <f>((B496-E496)/E496)/100</f>
      </c>
      <c r="D496" s="1" t="s">
        <v>223</v>
      </c>
      <c r="E496" s="4">
        <f>XLOOKUP(D496,'query_result_2024-11-01T03_34_5'!B:B,'query_result_2024-11-01T03_34_5'!N:N,"")</f>
      </c>
      <c r="F496" s="1" t="s">
        <v>1876</v>
      </c>
      <c r="G496" s="11"/>
    </row>
    <row x14ac:dyDescent="0.25" r="497" customHeight="1" ht="18.75">
      <c r="A497" s="1" t="s">
        <v>867</v>
      </c>
      <c r="B497" s="10">
        <v>5404.20989990234</v>
      </c>
      <c r="C497" s="15">
        <f>((B497-E497)/E497)/100</f>
      </c>
      <c r="D497" s="1" t="s">
        <v>226</v>
      </c>
      <c r="E497" s="4">
        <f>XLOOKUP(D497,'query_result_2024-11-01T03_34_5'!B:B,'query_result_2024-11-01T03_34_5'!N:N,"")</f>
      </c>
      <c r="F497" s="1" t="s">
        <v>2053</v>
      </c>
      <c r="G497" s="11"/>
    </row>
    <row x14ac:dyDescent="0.25" r="498" customHeight="1" ht="18.75">
      <c r="A498" s="1" t="s">
        <v>550</v>
      </c>
      <c r="B498" s="10">
        <v>8036</v>
      </c>
      <c r="C498" s="15">
        <f>((B498-E498)/E498)/100</f>
      </c>
      <c r="D498" s="1" t="s">
        <v>119</v>
      </c>
      <c r="E498" s="4">
        <f>XLOOKUP(D498,'query_result_2024-11-01T03_34_5'!B:B,'query_result_2024-11-01T03_34_5'!N:N,"")</f>
      </c>
      <c r="F498" s="1" t="s">
        <v>1877</v>
      </c>
      <c r="G498" s="11"/>
    </row>
    <row x14ac:dyDescent="0.25" r="499" customHeight="1" ht="18.75">
      <c r="A499" s="1" t="s">
        <v>474</v>
      </c>
      <c r="B499" s="10">
        <v>1125.94999694824</v>
      </c>
      <c r="C499" s="15">
        <f>((B499-E499)/E499)/100</f>
      </c>
      <c r="D499" s="1" t="s">
        <v>41</v>
      </c>
      <c r="E499" s="4">
        <f>XLOOKUP(D499,'query_result_2024-11-01T03_34_5'!B:B,'query_result_2024-11-01T03_34_5'!N:N,"")</f>
      </c>
      <c r="F499" s="1" t="s">
        <v>2276</v>
      </c>
      <c r="G499" s="11"/>
    </row>
    <row x14ac:dyDescent="0.25" r="500" customHeight="1" ht="18.75">
      <c r="A500" s="1" t="s">
        <v>1574</v>
      </c>
      <c r="B500" s="10">
        <v>1565.00996398925</v>
      </c>
      <c r="C500" s="16">
        <f>((B500-E500)/E500)/100</f>
      </c>
      <c r="D500" s="1" t="s">
        <v>201</v>
      </c>
      <c r="E500" s="4">
        <f>XLOOKUP(D500,'query_result_2024-11-01T03_34_5'!B:B,'query_result_2024-11-01T03_34_5'!N:N,"")</f>
      </c>
      <c r="F500" s="1" t="s">
        <v>2481</v>
      </c>
      <c r="G500" s="11"/>
    </row>
    <row x14ac:dyDescent="0.25" r="501" customHeight="1" ht="18.75">
      <c r="A501" s="1" t="s">
        <v>866</v>
      </c>
      <c r="B501" s="10">
        <v>4542.52998065948</v>
      </c>
      <c r="C501" s="15">
        <f>((B501-E501)/E501)/100</f>
      </c>
      <c r="D501" s="1" t="s">
        <v>41</v>
      </c>
      <c r="E501" s="4">
        <f>XLOOKUP(D501,'query_result_2024-11-01T03_34_5'!B:B,'query_result_2024-11-01T03_34_5'!N:N,"")</f>
      </c>
      <c r="F501" s="1" t="s">
        <v>2277</v>
      </c>
      <c r="G501" s="3">
        <v>45476.56761574074</v>
      </c>
    </row>
    <row x14ac:dyDescent="0.25" r="502" customHeight="1" ht="18.75">
      <c r="A502" s="1" t="s">
        <v>1036</v>
      </c>
      <c r="B502" s="10">
        <v>111.25</v>
      </c>
      <c r="C502" s="15">
        <f>((B502-E502)/E502)/100</f>
      </c>
      <c r="D502" s="1" t="s">
        <v>114</v>
      </c>
      <c r="E502" s="4">
        <f>XLOOKUP(D502,'query_result_2024-11-01T03_34_5'!B:B,'query_result_2024-11-01T03_34_5'!N:N,"")</f>
      </c>
      <c r="F502" s="1" t="s">
        <v>2278</v>
      </c>
      <c r="G502" s="3">
        <v>45235.5087037037</v>
      </c>
    </row>
    <row x14ac:dyDescent="0.25" r="503" customHeight="1" ht="18.75">
      <c r="A503" s="1" t="s">
        <v>344</v>
      </c>
      <c r="B503" s="10">
        <v>44970.2598743438</v>
      </c>
      <c r="C503" s="15">
        <f>((B503-E503)/E503)/100</f>
      </c>
      <c r="D503" s="1" t="s">
        <v>27</v>
      </c>
      <c r="E503" s="4">
        <f>XLOOKUP(D503,'query_result_2024-11-01T03_34_5'!B:B,'query_result_2024-11-01T03_34_5'!N:N,"")</f>
      </c>
      <c r="F503" s="1" t="s">
        <v>2279</v>
      </c>
      <c r="G503" s="3">
        <v>45408.76590277778</v>
      </c>
    </row>
    <row x14ac:dyDescent="0.25" r="504" customHeight="1" ht="18.75">
      <c r="A504" s="1" t="s">
        <v>1033</v>
      </c>
      <c r="B504" s="10">
        <v>167.199996948242</v>
      </c>
      <c r="C504" s="15">
        <f>((B504-E504)/E504)/100</f>
      </c>
      <c r="D504" s="1" t="s">
        <v>223</v>
      </c>
      <c r="E504" s="4">
        <f>XLOOKUP(D504,'query_result_2024-11-01T03_34_5'!B:B,'query_result_2024-11-01T03_34_5'!N:N,"")</f>
      </c>
      <c r="F504" s="1" t="s">
        <v>2482</v>
      </c>
      <c r="G504" s="11"/>
    </row>
    <row x14ac:dyDescent="0.25" r="505" customHeight="1" ht="18.75">
      <c r="A505" s="1" t="s">
        <v>1303</v>
      </c>
      <c r="B505" s="10">
        <v>1336.869972229</v>
      </c>
      <c r="C505" s="15">
        <f>((B505-E505)/E505)/100</f>
      </c>
      <c r="D505" s="1" t="s">
        <v>119</v>
      </c>
      <c r="E505" s="4">
        <f>XLOOKUP(D505,'query_result_2024-11-01T03_34_5'!B:B,'query_result_2024-11-01T03_34_5'!N:N,"")</f>
      </c>
      <c r="F505" s="1" t="s">
        <v>1878</v>
      </c>
      <c r="G505" s="11"/>
    </row>
    <row x14ac:dyDescent="0.25" r="506" customHeight="1" ht="18.75">
      <c r="A506" s="1" t="s">
        <v>364</v>
      </c>
      <c r="B506" s="10">
        <v>100842.479980468</v>
      </c>
      <c r="C506" s="15">
        <f>((B506-E506)/E506)/100</f>
      </c>
      <c r="D506" s="1" t="s">
        <v>119</v>
      </c>
      <c r="E506" s="4">
        <f>XLOOKUP(D506,'query_result_2024-11-01T03_34_5'!B:B,'query_result_2024-11-01T03_34_5'!N:N,"")</f>
      </c>
      <c r="F506" s="1" t="s">
        <v>2280</v>
      </c>
      <c r="G506" s="11"/>
    </row>
    <row x14ac:dyDescent="0.25" r="507" customHeight="1" ht="18.75">
      <c r="A507" s="1" t="s">
        <v>1616</v>
      </c>
      <c r="B507" s="10">
        <v>925</v>
      </c>
      <c r="C507" s="15">
        <f>((B507-E507)/E507)/100</f>
      </c>
      <c r="D507" s="1" t="s">
        <v>119</v>
      </c>
      <c r="E507" s="4">
        <f>XLOOKUP(D507,'query_result_2024-11-01T03_34_5'!B:B,'query_result_2024-11-01T03_34_5'!N:N,"")</f>
      </c>
      <c r="F507" s="1" t="s">
        <v>2054</v>
      </c>
      <c r="G507" s="3">
        <v>45539.917025462964</v>
      </c>
    </row>
    <row x14ac:dyDescent="0.25" r="508" customHeight="1" ht="18.75">
      <c r="A508" s="1" t="s">
        <v>1116</v>
      </c>
      <c r="B508" s="10">
        <v>4531.30002593994</v>
      </c>
      <c r="C508" s="15">
        <f>((B508-E508)/E508)/100</f>
      </c>
      <c r="D508" s="1" t="s">
        <v>20</v>
      </c>
      <c r="E508" s="4">
        <f>XLOOKUP(D508,'query_result_2024-11-01T03_34_5'!B:B,'query_result_2024-11-01T03_34_5'!N:N,"")</f>
      </c>
      <c r="F508" s="1" t="s">
        <v>1879</v>
      </c>
      <c r="G508" s="3">
        <v>45533.13630787037</v>
      </c>
    </row>
    <row x14ac:dyDescent="0.25" r="509" customHeight="1" ht="18.75">
      <c r="A509" s="1" t="s">
        <v>1506</v>
      </c>
      <c r="B509" s="10">
        <v>53.4099998474121</v>
      </c>
      <c r="C509" s="15">
        <f>((B509-E509)/E509)/100</f>
      </c>
      <c r="D509" s="1" t="s">
        <v>237</v>
      </c>
      <c r="E509" s="4">
        <f>XLOOKUP(D509,'query_result_2024-11-01T03_34_5'!B:B,'query_result_2024-11-01T03_34_5'!N:N,"")</f>
      </c>
      <c r="F509" s="1" t="s">
        <v>2281</v>
      </c>
      <c r="G509" s="11"/>
    </row>
    <row x14ac:dyDescent="0.25" r="510" customHeight="1" ht="18.75">
      <c r="A510" s="1" t="s">
        <v>1242</v>
      </c>
      <c r="B510" s="10">
        <v>1604.73000335693</v>
      </c>
      <c r="C510" s="15">
        <f>((B510-E510)/E510)/100</f>
      </c>
      <c r="D510" s="1" t="s">
        <v>273</v>
      </c>
      <c r="E510" s="4">
        <f>XLOOKUP(D510,'query_result_2024-11-01T03_34_5'!B:B,'query_result_2024-11-01T03_34_5'!N:N,"")</f>
      </c>
      <c r="F510" s="1" t="s">
        <v>1880</v>
      </c>
      <c r="G510" s="3">
        <v>45568.75040509259</v>
      </c>
    </row>
    <row x14ac:dyDescent="0.25" r="511" customHeight="1" ht="18.75">
      <c r="A511" s="1" t="s">
        <v>1041</v>
      </c>
      <c r="B511" s="10">
        <v>1823.30002593994</v>
      </c>
      <c r="C511" s="15">
        <f>((B511-E511)/E511)/100</f>
      </c>
      <c r="D511" s="1" t="s">
        <v>114</v>
      </c>
      <c r="E511" s="4">
        <f>XLOOKUP(D511,'query_result_2024-11-01T03_34_5'!B:B,'query_result_2024-11-01T03_34_5'!N:N,"")</f>
      </c>
      <c r="F511" s="1" t="s">
        <v>2282</v>
      </c>
      <c r="G511" s="3">
        <v>45475.827731481484</v>
      </c>
    </row>
    <row x14ac:dyDescent="0.25" r="512" customHeight="1" ht="18.75">
      <c r="A512" s="1" t="s">
        <v>578</v>
      </c>
      <c r="B512" s="10">
        <v>1016</v>
      </c>
      <c r="C512" s="15">
        <f>((B512-E512)/E512)/100</f>
      </c>
      <c r="D512" s="1" t="s">
        <v>66</v>
      </c>
      <c r="E512" s="6">
        <f>XLOOKUP(D512,'query_result_2024-11-01T03_34_5'!B:B,'query_result_2024-11-01T03_34_5'!N:N,"")</f>
      </c>
      <c r="F512" s="1" t="s">
        <v>2055</v>
      </c>
      <c r="G512" s="11"/>
    </row>
    <row x14ac:dyDescent="0.25" r="513" customHeight="1" ht="18.75">
      <c r="A513" s="1" t="s">
        <v>979</v>
      </c>
      <c r="B513" s="10">
        <v>100</v>
      </c>
      <c r="C513" s="15">
        <f>((B513-E513)/E513)/100</f>
      </c>
      <c r="D513" s="1" t="s">
        <v>223</v>
      </c>
      <c r="E513" s="4">
        <f>XLOOKUP(D513,'query_result_2024-11-01T03_34_5'!B:B,'query_result_2024-11-01T03_34_5'!N:N,"")</f>
      </c>
      <c r="F513" s="1" t="s">
        <v>2056</v>
      </c>
      <c r="G513" s="11"/>
    </row>
    <row x14ac:dyDescent="0.25" r="514" customHeight="1" ht="18.75">
      <c r="A514" s="1" t="s">
        <v>570</v>
      </c>
      <c r="B514" s="10">
        <v>8011.04997253418</v>
      </c>
      <c r="C514" s="15">
        <f>((B514-E514)/E514)/100</f>
      </c>
      <c r="D514" s="1" t="s">
        <v>119</v>
      </c>
      <c r="E514" s="4">
        <f>XLOOKUP(D514,'query_result_2024-11-01T03_34_5'!B:B,'query_result_2024-11-01T03_34_5'!N:N,"")</f>
      </c>
      <c r="F514" s="1" t="s">
        <v>1881</v>
      </c>
      <c r="G514" s="11"/>
    </row>
    <row x14ac:dyDescent="0.25" r="515" customHeight="1" ht="18.75">
      <c r="A515" s="1" t="s">
        <v>1170</v>
      </c>
      <c r="B515" s="10">
        <v>833.839981079101</v>
      </c>
      <c r="C515" s="15">
        <f>((B515-E515)/E515)/100</f>
      </c>
      <c r="D515" s="1" t="s">
        <v>119</v>
      </c>
      <c r="E515" s="4">
        <f>XLOOKUP(D515,'query_result_2024-11-01T03_34_5'!B:B,'query_result_2024-11-01T03_34_5'!N:N,"")</f>
      </c>
      <c r="F515" s="1" t="s">
        <v>2483</v>
      </c>
      <c r="G515" s="11"/>
    </row>
    <row x14ac:dyDescent="0.25" r="516" customHeight="1" ht="18.75">
      <c r="A516" s="1" t="s">
        <v>1371</v>
      </c>
      <c r="B516" s="10">
        <v>148</v>
      </c>
      <c r="C516" s="15">
        <f>((B516-E516)/E516)/100</f>
      </c>
      <c r="D516" s="1" t="s">
        <v>119</v>
      </c>
      <c r="E516" s="4">
        <f>XLOOKUP(D516,'query_result_2024-11-01T03_34_5'!B:B,'query_result_2024-11-01T03_34_5'!N:N,"")</f>
      </c>
      <c r="F516" s="1" t="s">
        <v>2283</v>
      </c>
      <c r="G516" s="3">
        <v>45264.943923611114</v>
      </c>
    </row>
    <row x14ac:dyDescent="0.25" r="517" customHeight="1" ht="18.75">
      <c r="A517" s="1" t="s">
        <v>743</v>
      </c>
      <c r="B517" s="10">
        <v>1985.35999298095</v>
      </c>
      <c r="C517" s="15">
        <f>((B517-E517)/E517)/100</f>
      </c>
      <c r="D517" s="1" t="s">
        <v>44</v>
      </c>
      <c r="E517" s="4">
        <f>XLOOKUP(D517,'query_result_2024-11-01T03_34_5'!B:B,'query_result_2024-11-01T03_34_5'!N:N,"")</f>
      </c>
      <c r="F517" s="1" t="s">
        <v>1882</v>
      </c>
      <c r="G517" s="3">
        <v>45509.68446759259</v>
      </c>
    </row>
    <row x14ac:dyDescent="0.25" r="518" customHeight="1" ht="18.75">
      <c r="A518" s="1" t="s">
        <v>801</v>
      </c>
      <c r="B518" s="10">
        <v>377.899993896484</v>
      </c>
      <c r="C518" s="15">
        <f>((B518-E518)/E518)/100</f>
      </c>
      <c r="D518" s="1" t="s">
        <v>20</v>
      </c>
      <c r="E518" s="4">
        <f>XLOOKUP(D518,'query_result_2024-11-01T03_34_5'!B:B,'query_result_2024-11-01T03_34_5'!N:N,"")</f>
      </c>
      <c r="F518" s="1" t="s">
        <v>2484</v>
      </c>
      <c r="G518" s="3">
        <v>45528.58081018519</v>
      </c>
    </row>
    <row x14ac:dyDescent="0.25" r="519" customHeight="1" ht="18.75">
      <c r="A519" s="1" t="s">
        <v>871</v>
      </c>
      <c r="B519" s="10">
        <v>19156.9999694824</v>
      </c>
      <c r="C519" s="15">
        <f>((B519-E519)/E519)/100</f>
      </c>
      <c r="D519" s="1" t="s">
        <v>114</v>
      </c>
      <c r="E519" s="4">
        <f>XLOOKUP(D519,'query_result_2024-11-01T03_34_5'!B:B,'query_result_2024-11-01T03_34_5'!N:N,"")</f>
      </c>
      <c r="F519" s="1" t="s">
        <v>2284</v>
      </c>
      <c r="G519" s="3">
        <v>45359.590775462966</v>
      </c>
    </row>
    <row x14ac:dyDescent="0.25" r="520" customHeight="1" ht="18.75">
      <c r="A520" s="1" t="s">
        <v>827</v>
      </c>
      <c r="B520" s="10">
        <v>10</v>
      </c>
      <c r="C520" s="15">
        <f>((B520-E520)/E520)/100</f>
      </c>
      <c r="D520" s="1" t="s">
        <v>75</v>
      </c>
      <c r="E520" s="4">
        <f>XLOOKUP(D520,'query_result_2024-11-01T03_34_5'!B:B,'query_result_2024-11-01T03_34_5'!N:N,"")</f>
      </c>
      <c r="F520" s="1" t="s">
        <v>2285</v>
      </c>
      <c r="G520" s="11"/>
    </row>
    <row x14ac:dyDescent="0.25" r="521" customHeight="1" ht="18.75">
      <c r="A521" s="1" t="s">
        <v>580</v>
      </c>
      <c r="B521" s="10">
        <v>6850.86991882324</v>
      </c>
      <c r="C521" s="15">
        <f>((B521-E521)/E521)/100</f>
      </c>
      <c r="D521" s="1" t="s">
        <v>311</v>
      </c>
      <c r="E521" s="4">
        <f>XLOOKUP(D521,'query_result_2024-11-01T03_34_5'!B:B,'query_result_2024-11-01T03_34_5'!N:N,"")</f>
      </c>
      <c r="F521" s="1" t="s">
        <v>1976</v>
      </c>
      <c r="G521" s="11"/>
    </row>
    <row x14ac:dyDescent="0.25" r="522" customHeight="1" ht="18.75">
      <c r="A522" s="1" t="s">
        <v>916</v>
      </c>
      <c r="B522" s="10">
        <v>1958.14002990722</v>
      </c>
      <c r="C522" s="15">
        <f>((B522-E522)/E522)/100</f>
      </c>
      <c r="D522" s="1" t="s">
        <v>44</v>
      </c>
      <c r="E522" s="4">
        <f>XLOOKUP(D522,'query_result_2024-11-01T03_34_5'!B:B,'query_result_2024-11-01T03_34_5'!N:N,"")</f>
      </c>
      <c r="F522" s="1" t="s">
        <v>2286</v>
      </c>
      <c r="G522" s="3">
        <v>45272.76954861111</v>
      </c>
    </row>
    <row x14ac:dyDescent="0.25" r="523" customHeight="1" ht="18.75">
      <c r="A523" s="1" t="s">
        <v>1460</v>
      </c>
      <c r="B523" s="10">
        <v>487.900001525878</v>
      </c>
      <c r="C523" s="15">
        <f>((B523-E523)/E523)/100</f>
      </c>
      <c r="D523" s="1" t="s">
        <v>119</v>
      </c>
      <c r="E523" s="4">
        <f>XLOOKUP(D523,'query_result_2024-11-01T03_34_5'!B:B,'query_result_2024-11-01T03_34_5'!N:N,"")</f>
      </c>
      <c r="F523" s="1" t="s">
        <v>2287</v>
      </c>
      <c r="G523" s="3">
        <v>45572.54267361111</v>
      </c>
    </row>
    <row x14ac:dyDescent="0.25" r="524" customHeight="1" ht="18.75">
      <c r="A524" s="1" t="s">
        <v>1030</v>
      </c>
      <c r="B524" s="10">
        <v>786.639999389648</v>
      </c>
      <c r="C524" s="15">
        <f>((B524-E524)/E524)/100</f>
      </c>
      <c r="D524" s="1" t="s">
        <v>20</v>
      </c>
      <c r="E524" s="4">
        <f>XLOOKUP(D524,'query_result_2024-11-01T03_34_5'!B:B,'query_result_2024-11-01T03_34_5'!N:N,"")</f>
      </c>
      <c r="F524" s="1" t="s">
        <v>2288</v>
      </c>
      <c r="G524" s="3">
        <v>45473.7971875</v>
      </c>
    </row>
    <row x14ac:dyDescent="0.25" r="525" customHeight="1" ht="18.75">
      <c r="A525" s="1" t="s">
        <v>903</v>
      </c>
      <c r="B525" s="10">
        <v>6037.39006805419</v>
      </c>
      <c r="C525" s="15">
        <f>((B525-E525)/E525)/100</f>
      </c>
      <c r="D525" s="1" t="s">
        <v>273</v>
      </c>
      <c r="E525" s="4">
        <f>XLOOKUP(D525,'query_result_2024-11-01T03_34_5'!B:B,'query_result_2024-11-01T03_34_5'!N:N,"")</f>
      </c>
      <c r="F525" s="1" t="s">
        <v>2057</v>
      </c>
      <c r="G525" s="11"/>
    </row>
    <row x14ac:dyDescent="0.25" r="526" customHeight="1" ht="18.75">
      <c r="A526" s="1" t="s">
        <v>995</v>
      </c>
      <c r="B526" s="10">
        <v>65</v>
      </c>
      <c r="C526" s="15">
        <f>((B526-E526)/E526)/100</f>
      </c>
      <c r="D526" s="1" t="s">
        <v>273</v>
      </c>
      <c r="E526" s="4">
        <f>XLOOKUP(D526,'query_result_2024-11-01T03_34_5'!B:B,'query_result_2024-11-01T03_34_5'!N:N,"")</f>
      </c>
      <c r="F526" s="1" t="s">
        <v>2485</v>
      </c>
      <c r="G526" s="11"/>
    </row>
    <row x14ac:dyDescent="0.25" r="527" customHeight="1" ht="18.75">
      <c r="A527" s="1" t="s">
        <v>406</v>
      </c>
      <c r="B527" s="10">
        <v>3633.1000213623</v>
      </c>
      <c r="C527" s="15">
        <f>((B527-E527)/E527)/100</f>
      </c>
      <c r="D527" s="1" t="s">
        <v>253</v>
      </c>
      <c r="E527" s="4">
        <f>XLOOKUP(D527,'query_result_2024-11-01T03_34_5'!B:B,'query_result_2024-11-01T03_34_5'!N:N,"")</f>
      </c>
      <c r="F527" s="1" t="s">
        <v>1883</v>
      </c>
      <c r="G527" s="11"/>
    </row>
    <row x14ac:dyDescent="0.25" r="528" customHeight="1" ht="18.75">
      <c r="A528" s="1" t="s">
        <v>620</v>
      </c>
      <c r="B528" s="10">
        <v>793.529998779296</v>
      </c>
      <c r="C528" s="15">
        <f>((B528-E528)/E528)/100</f>
      </c>
      <c r="D528" s="1" t="s">
        <v>288</v>
      </c>
      <c r="E528" s="6">
        <f>XLOOKUP(D528,'query_result_2024-11-01T03_34_5'!B:B,'query_result_2024-11-01T03_34_5'!N:N,"")</f>
      </c>
      <c r="F528" s="1" t="s">
        <v>2289</v>
      </c>
      <c r="G528" s="3">
        <v>45473.7971875</v>
      </c>
    </row>
    <row x14ac:dyDescent="0.25" r="529" customHeight="1" ht="18.75">
      <c r="A529" s="1" t="s">
        <v>585</v>
      </c>
      <c r="B529" s="10">
        <v>1992.52997589111</v>
      </c>
      <c r="C529" s="15">
        <f>((B529-E529)/E529)/100</f>
      </c>
      <c r="D529" s="1" t="s">
        <v>96</v>
      </c>
      <c r="E529" s="4">
        <f>XLOOKUP(D529,'query_result_2024-11-01T03_34_5'!B:B,'query_result_2024-11-01T03_34_5'!N:N,"")</f>
      </c>
      <c r="F529" s="1" t="s">
        <v>2486</v>
      </c>
      <c r="G529" s="11"/>
    </row>
    <row x14ac:dyDescent="0.25" r="530" customHeight="1" ht="18.75">
      <c r="A530" s="1" t="s">
        <v>1292</v>
      </c>
      <c r="B530" s="10">
        <v>1709.48998069763</v>
      </c>
      <c r="C530" s="15">
        <f>((B530-E530)/E530)/100</f>
      </c>
      <c r="D530" s="1" t="s">
        <v>119</v>
      </c>
      <c r="E530" s="4">
        <f>XLOOKUP(D530,'query_result_2024-11-01T03_34_5'!B:B,'query_result_2024-11-01T03_34_5'!N:N,"")</f>
      </c>
      <c r="F530" s="1" t="s">
        <v>1884</v>
      </c>
      <c r="G530" s="3">
        <v>45564.257731481484</v>
      </c>
    </row>
    <row x14ac:dyDescent="0.25" r="531" customHeight="1" ht="18.75">
      <c r="A531" s="1" t="s">
        <v>456</v>
      </c>
      <c r="B531" s="10">
        <v>12760.3997650146</v>
      </c>
      <c r="C531" s="15">
        <f>((B531-E531)/E531)/100</f>
      </c>
      <c r="D531" s="1" t="s">
        <v>144</v>
      </c>
      <c r="E531" s="4">
        <f>XLOOKUP(D531,'query_result_2024-11-01T03_34_5'!B:B,'query_result_2024-11-01T03_34_5'!N:N,"")</f>
      </c>
      <c r="F531" s="1" t="s">
        <v>1885</v>
      </c>
      <c r="G531" s="11"/>
    </row>
    <row x14ac:dyDescent="0.25" r="532" customHeight="1" ht="18.75">
      <c r="A532" s="1" t="s">
        <v>934</v>
      </c>
      <c r="B532" s="10">
        <v>727.700012207031</v>
      </c>
      <c r="C532" s="15">
        <f>((B532-E532)/E532)/100</f>
      </c>
      <c r="D532" s="1" t="s">
        <v>20</v>
      </c>
      <c r="E532" s="4">
        <f>XLOOKUP(D532,'query_result_2024-11-01T03_34_5'!B:B,'query_result_2024-11-01T03_34_5'!N:N,"")</f>
      </c>
      <c r="F532" s="1" t="s">
        <v>2290</v>
      </c>
      <c r="G532" s="3">
        <v>45473.7971875</v>
      </c>
    </row>
    <row x14ac:dyDescent="0.25" r="533" customHeight="1" ht="18.75">
      <c r="A533" s="1" t="s">
        <v>1007</v>
      </c>
      <c r="B533" s="10">
        <v>1784.03997802734</v>
      </c>
      <c r="C533" s="15">
        <f>((B533-E533)/E533)/100</f>
      </c>
      <c r="D533" s="1" t="s">
        <v>159</v>
      </c>
      <c r="E533" s="4">
        <f>XLOOKUP(D533,'query_result_2024-11-01T03_34_5'!B:B,'query_result_2024-11-01T03_34_5'!N:N,"")</f>
      </c>
      <c r="F533" s="1" t="s">
        <v>1977</v>
      </c>
      <c r="G533" s="11"/>
    </row>
    <row x14ac:dyDescent="0.25" r="534" customHeight="1" ht="18.75">
      <c r="A534" s="1" t="s">
        <v>1430</v>
      </c>
      <c r="B534" s="10">
        <v>59.4099998474121</v>
      </c>
      <c r="C534" s="15">
        <f>((B534-E534)/E534)/100</f>
      </c>
      <c r="D534" s="1" t="s">
        <v>223</v>
      </c>
      <c r="E534" s="4">
        <f>XLOOKUP(D534,'query_result_2024-11-01T03_34_5'!B:B,'query_result_2024-11-01T03_34_5'!N:N,"")</f>
      </c>
      <c r="F534" s="1" t="s">
        <v>2291</v>
      </c>
      <c r="G534" s="11"/>
    </row>
    <row x14ac:dyDescent="0.25" r="535" customHeight="1" ht="18.75">
      <c r="A535" s="1" t="s">
        <v>1466</v>
      </c>
      <c r="B535" s="10">
        <v>487.220001220703</v>
      </c>
      <c r="C535" s="15">
        <f>((B535-E535)/E535)/100</f>
      </c>
      <c r="D535" s="1" t="s">
        <v>44</v>
      </c>
      <c r="E535" s="4">
        <f>XLOOKUP(D535,'query_result_2024-11-01T03_34_5'!B:B,'query_result_2024-11-01T03_34_5'!N:N,"")</f>
      </c>
      <c r="F535" s="1" t="s">
        <v>2292</v>
      </c>
      <c r="G535" s="3">
        <v>45266.77857638889</v>
      </c>
    </row>
    <row x14ac:dyDescent="0.25" r="536" customHeight="1" ht="18.75">
      <c r="A536" s="1" t="s">
        <v>677</v>
      </c>
      <c r="B536" s="10">
        <v>9800.93000984191</v>
      </c>
      <c r="C536" s="15">
        <f>((B536-E536)/E536)/100</f>
      </c>
      <c r="D536" s="1" t="s">
        <v>75</v>
      </c>
      <c r="E536" s="4">
        <f>XLOOKUP(D536,'query_result_2024-11-01T03_34_5'!B:B,'query_result_2024-11-01T03_34_5'!N:N,"")</f>
      </c>
      <c r="F536" s="1" t="s">
        <v>2487</v>
      </c>
      <c r="G536" s="11"/>
    </row>
    <row x14ac:dyDescent="0.25" r="537" customHeight="1" ht="18.75">
      <c r="A537" s="1" t="s">
        <v>479</v>
      </c>
      <c r="B537" s="10">
        <v>3702.40994262695</v>
      </c>
      <c r="C537" s="15">
        <f>((B537-E537)/E537)/100</f>
      </c>
      <c r="D537" s="1" t="s">
        <v>66</v>
      </c>
      <c r="E537" s="6">
        <f>XLOOKUP(D537,'query_result_2024-11-01T03_34_5'!B:B,'query_result_2024-11-01T03_34_5'!N:N,"")</f>
      </c>
      <c r="F537" s="1" t="s">
        <v>2293</v>
      </c>
      <c r="G537" s="11"/>
    </row>
    <row x14ac:dyDescent="0.25" r="538" customHeight="1" ht="18.75">
      <c r="A538" s="1" t="s">
        <v>1183</v>
      </c>
      <c r="B538" s="10">
        <v>305.540000915527</v>
      </c>
      <c r="C538" s="15">
        <f>((B538-E538)/E538)/100</f>
      </c>
      <c r="D538" s="1" t="s">
        <v>316</v>
      </c>
      <c r="E538" s="4">
        <f>XLOOKUP(D538,'query_result_2024-11-01T03_34_5'!B:B,'query_result_2024-11-01T03_34_5'!N:N,"")</f>
      </c>
      <c r="F538" s="1" t="s">
        <v>2294</v>
      </c>
      <c r="G538" s="11"/>
    </row>
    <row x14ac:dyDescent="0.25" r="539" customHeight="1" ht="18.75">
      <c r="A539" s="1" t="s">
        <v>714</v>
      </c>
      <c r="B539" s="10">
        <v>1462.83001708984</v>
      </c>
      <c r="C539" s="15">
        <f>((B539-E539)/E539)/100</f>
      </c>
      <c r="D539" s="1" t="s">
        <v>165</v>
      </c>
      <c r="E539" s="4">
        <f>XLOOKUP(D539,'query_result_2024-11-01T03_34_5'!B:B,'query_result_2024-11-01T03_34_5'!N:N,"")</f>
      </c>
      <c r="F539" s="1" t="s">
        <v>2295</v>
      </c>
      <c r="G539" s="11"/>
    </row>
    <row x14ac:dyDescent="0.25" r="540" customHeight="1" ht="18.75">
      <c r="A540" s="1" t="s">
        <v>1369</v>
      </c>
      <c r="B540" s="10">
        <v>1550.20997619628</v>
      </c>
      <c r="C540" s="15">
        <f>((B540-E540)/E540)/100</f>
      </c>
      <c r="D540" s="1" t="s">
        <v>237</v>
      </c>
      <c r="E540" s="4">
        <f>XLOOKUP(D540,'query_result_2024-11-01T03_34_5'!B:B,'query_result_2024-11-01T03_34_5'!N:N,"")</f>
      </c>
      <c r="F540" s="1" t="s">
        <v>1886</v>
      </c>
      <c r="G540" s="11"/>
    </row>
    <row x14ac:dyDescent="0.25" r="541" customHeight="1" ht="18.75">
      <c r="A541" s="1" t="s">
        <v>368</v>
      </c>
      <c r="B541" s="10">
        <v>84523.6096503734</v>
      </c>
      <c r="C541" s="15">
        <f>((B541-E541)/E541)/100</f>
      </c>
      <c r="D541" s="1" t="s">
        <v>226</v>
      </c>
      <c r="E541" s="4">
        <f>XLOOKUP(D541,'query_result_2024-11-01T03_34_5'!B:B,'query_result_2024-11-01T03_34_5'!N:N,"")</f>
      </c>
      <c r="F541" s="1" t="s">
        <v>2296</v>
      </c>
      <c r="G541" s="11"/>
    </row>
    <row x14ac:dyDescent="0.25" r="542" customHeight="1" ht="18.75">
      <c r="A542" s="1" t="s">
        <v>1433</v>
      </c>
      <c r="B542" s="10">
        <v>487.110000610351</v>
      </c>
      <c r="C542" s="15">
        <f>((B542-E542)/E542)/100</f>
      </c>
      <c r="D542" s="1" t="s">
        <v>223</v>
      </c>
      <c r="E542" s="4">
        <f>XLOOKUP(D542,'query_result_2024-11-01T03_34_5'!B:B,'query_result_2024-11-01T03_34_5'!N:N,"")</f>
      </c>
      <c r="F542" s="1" t="s">
        <v>1887</v>
      </c>
      <c r="G542" s="11"/>
    </row>
    <row x14ac:dyDescent="0.25" r="543" customHeight="1" ht="18.75">
      <c r="A543" s="1" t="s">
        <v>1316</v>
      </c>
      <c r="B543" s="10">
        <v>1033.31000328063</v>
      </c>
      <c r="C543" s="15">
        <f>((B543-E543)/E543)/100</f>
      </c>
      <c r="D543" s="1" t="s">
        <v>119</v>
      </c>
      <c r="E543" s="4">
        <f>XLOOKUP(D543,'query_result_2024-11-01T03_34_5'!B:B,'query_result_2024-11-01T03_34_5'!N:N,"")</f>
      </c>
      <c r="F543" s="1" t="s">
        <v>1888</v>
      </c>
      <c r="G543" s="11"/>
    </row>
    <row x14ac:dyDescent="0.25" r="544" customHeight="1" ht="18.75">
      <c r="A544" s="1" t="s">
        <v>654</v>
      </c>
      <c r="B544" s="10">
        <v>3733.95999145507</v>
      </c>
      <c r="C544" s="15">
        <f>((B544-E544)/E544)/100</f>
      </c>
      <c r="D544" s="1" t="s">
        <v>144</v>
      </c>
      <c r="E544" s="4">
        <f>XLOOKUP(D544,'query_result_2024-11-01T03_34_5'!B:B,'query_result_2024-11-01T03_34_5'!N:N,"")</f>
      </c>
      <c r="F544" s="1" t="s">
        <v>2297</v>
      </c>
      <c r="G544" s="3">
        <v>45418.867939814816</v>
      </c>
    </row>
    <row x14ac:dyDescent="0.25" r="545" customHeight="1" ht="18.75">
      <c r="A545" s="1" t="s">
        <v>1014</v>
      </c>
      <c r="B545" s="10">
        <v>9825.35991668701</v>
      </c>
      <c r="C545" s="15">
        <f>((B545-E545)/E545)/100</f>
      </c>
      <c r="D545" s="1" t="s">
        <v>114</v>
      </c>
      <c r="E545" s="4">
        <f>XLOOKUP(D545,'query_result_2024-11-01T03_34_5'!B:B,'query_result_2024-11-01T03_34_5'!N:N,"")</f>
      </c>
      <c r="F545" s="1" t="s">
        <v>2298</v>
      </c>
      <c r="G545" s="3">
        <v>45281.024722222224</v>
      </c>
    </row>
    <row x14ac:dyDescent="0.25" r="546" customHeight="1" ht="18.75">
      <c r="A546" s="1" t="s">
        <v>1245</v>
      </c>
      <c r="B546" s="10">
        <v>6024.71998596191</v>
      </c>
      <c r="C546" s="15">
        <f>((B546-E546)/E546)/100</f>
      </c>
      <c r="D546" s="1" t="s">
        <v>306</v>
      </c>
      <c r="E546" s="4">
        <f>XLOOKUP(D546,'query_result_2024-11-01T03_34_5'!B:B,'query_result_2024-11-01T03_34_5'!N:N,"")</f>
      </c>
      <c r="F546" s="1" t="s">
        <v>2058</v>
      </c>
      <c r="G546" s="11"/>
    </row>
    <row x14ac:dyDescent="0.25" r="547" customHeight="1" ht="18.75">
      <c r="A547" s="1" t="s">
        <v>1194</v>
      </c>
      <c r="B547" s="10">
        <v>4815.3000011444</v>
      </c>
      <c r="C547" s="15">
        <f>((B547-E547)/E547)/100</f>
      </c>
      <c r="D547" s="1" t="s">
        <v>223</v>
      </c>
      <c r="E547" s="4">
        <f>XLOOKUP(D547,'query_result_2024-11-01T03_34_5'!B:B,'query_result_2024-11-01T03_34_5'!N:N,"")</f>
      </c>
      <c r="F547" s="1" t="s">
        <v>1889</v>
      </c>
      <c r="G547" s="11"/>
    </row>
    <row x14ac:dyDescent="0.25" r="548" customHeight="1" ht="18.75">
      <c r="A548" s="1" t="s">
        <v>1596</v>
      </c>
      <c r="B548" s="10">
        <v>359.899993896484</v>
      </c>
      <c r="C548" s="15">
        <f>((B548-E548)/E548)/100</f>
      </c>
      <c r="D548" s="1" t="s">
        <v>119</v>
      </c>
      <c r="E548" s="4">
        <f>XLOOKUP(D548,'query_result_2024-11-01T03_34_5'!B:B,'query_result_2024-11-01T03_34_5'!N:N,"")</f>
      </c>
      <c r="F548" s="1" t="s">
        <v>2059</v>
      </c>
      <c r="G548" s="11"/>
    </row>
    <row x14ac:dyDescent="0.25" r="549" customHeight="1" ht="18.75">
      <c r="A549" s="1" t="s">
        <v>1156</v>
      </c>
      <c r="B549" s="10">
        <v>3575.45002365112</v>
      </c>
      <c r="C549" s="15">
        <f>((B549-E549)/E549)/100</f>
      </c>
      <c r="D549" s="1" t="s">
        <v>223</v>
      </c>
      <c r="E549" s="4">
        <f>XLOOKUP(D549,'query_result_2024-11-01T03_34_5'!B:B,'query_result_2024-11-01T03_34_5'!N:N,"")</f>
      </c>
      <c r="F549" s="1" t="s">
        <v>1890</v>
      </c>
      <c r="G549" s="11"/>
    </row>
    <row x14ac:dyDescent="0.25" r="550" customHeight="1" ht="18.75">
      <c r="A550" s="1" t="s">
        <v>562</v>
      </c>
      <c r="B550" s="10">
        <v>1511.71997833251</v>
      </c>
      <c r="C550" s="15">
        <f>((B550-E550)/E550)/100</f>
      </c>
      <c r="D550" s="1" t="s">
        <v>223</v>
      </c>
      <c r="E550" s="4">
        <f>XLOOKUP(D550,'query_result_2024-11-01T03_34_5'!B:B,'query_result_2024-11-01T03_34_5'!N:N,"")</f>
      </c>
      <c r="F550" s="1" t="s">
        <v>2299</v>
      </c>
      <c r="G550" s="11"/>
    </row>
    <row x14ac:dyDescent="0.25" r="551" customHeight="1" ht="18.75">
      <c r="A551" s="1" t="s">
        <v>1520</v>
      </c>
      <c r="B551" s="10">
        <v>2963.43006134033</v>
      </c>
      <c r="C551" s="15">
        <f>((B551-E551)/E551)/100</f>
      </c>
      <c r="D551" s="1" t="s">
        <v>119</v>
      </c>
      <c r="E551" s="4">
        <f>XLOOKUP(D551,'query_result_2024-11-01T03_34_5'!B:B,'query_result_2024-11-01T03_34_5'!N:N,"")</f>
      </c>
      <c r="F551" s="1" t="s">
        <v>1891</v>
      </c>
      <c r="G551" s="3">
        <v>45523.30337962963</v>
      </c>
    </row>
    <row x14ac:dyDescent="0.25" r="552" customHeight="1" ht="18.75">
      <c r="A552" s="1" t="s">
        <v>1042</v>
      </c>
      <c r="B552" s="10">
        <v>1301.08001708984</v>
      </c>
      <c r="C552" s="15">
        <f>((B552-E552)/E552)/100</f>
      </c>
      <c r="D552" s="1" t="s">
        <v>119</v>
      </c>
      <c r="E552" s="4">
        <f>XLOOKUP(D552,'query_result_2024-11-01T03_34_5'!B:B,'query_result_2024-11-01T03_34_5'!N:N,"")</f>
      </c>
      <c r="F552" s="1" t="s">
        <v>2300</v>
      </c>
      <c r="G552" s="3">
        <v>45318.811747685184</v>
      </c>
    </row>
    <row x14ac:dyDescent="0.25" r="553" customHeight="1" ht="18.75">
      <c r="A553" s="1" t="s">
        <v>842</v>
      </c>
      <c r="B553" s="10">
        <v>1613.86000061035</v>
      </c>
      <c r="C553" s="15">
        <f>((B553-E553)/E553)/100</f>
      </c>
      <c r="D553" s="1" t="s">
        <v>223</v>
      </c>
      <c r="E553" s="4">
        <f>XLOOKUP(D553,'query_result_2024-11-01T03_34_5'!B:B,'query_result_2024-11-01T03_34_5'!N:N,"")</f>
      </c>
      <c r="F553" s="1" t="s">
        <v>1978</v>
      </c>
      <c r="G553" s="11"/>
    </row>
    <row x14ac:dyDescent="0.25" r="554" customHeight="1" ht="18.75">
      <c r="A554" s="1" t="s">
        <v>1271</v>
      </c>
      <c r="B554" s="10">
        <v>1358.79997253417</v>
      </c>
      <c r="C554" s="15">
        <f>((B554-E554)/E554)/100</f>
      </c>
      <c r="D554" s="1" t="s">
        <v>119</v>
      </c>
      <c r="E554" s="4">
        <f>XLOOKUP(D554,'query_result_2024-11-01T03_34_5'!B:B,'query_result_2024-11-01T03_34_5'!N:N,"")</f>
      </c>
      <c r="F554" s="1" t="s">
        <v>2488</v>
      </c>
      <c r="G554" s="11"/>
    </row>
    <row x14ac:dyDescent="0.25" r="555" customHeight="1" ht="18.75">
      <c r="A555" s="1" t="s">
        <v>565</v>
      </c>
      <c r="B555" s="10">
        <v>51332.16015625</v>
      </c>
      <c r="C555" s="15">
        <f>((B555-E555)/E555)/100</f>
      </c>
      <c r="D555" s="1" t="s">
        <v>75</v>
      </c>
      <c r="E555" s="4">
        <f>XLOOKUP(D555,'query_result_2024-11-01T03_34_5'!B:B,'query_result_2024-11-01T03_34_5'!N:N,"")</f>
      </c>
      <c r="F555" s="1" t="s">
        <v>1892</v>
      </c>
      <c r="G555" s="11"/>
    </row>
    <row x14ac:dyDescent="0.25" r="556" customHeight="1" ht="18.75">
      <c r="A556" s="1" t="s">
        <v>1003</v>
      </c>
      <c r="B556" s="10">
        <v>1232.61999511718</v>
      </c>
      <c r="C556" s="15">
        <f>((B556-E556)/E556)/100</f>
      </c>
      <c r="D556" s="1" t="s">
        <v>119</v>
      </c>
      <c r="E556" s="4">
        <f>XLOOKUP(D556,'query_result_2024-11-01T03_34_5'!B:B,'query_result_2024-11-01T03_34_5'!N:N,"")</f>
      </c>
      <c r="F556" s="1" t="s">
        <v>2489</v>
      </c>
      <c r="G556" s="11"/>
    </row>
    <row x14ac:dyDescent="0.25" r="557" customHeight="1" ht="18.75">
      <c r="A557" s="1" t="s">
        <v>633</v>
      </c>
      <c r="B557" s="10">
        <v>4472.46002197265</v>
      </c>
      <c r="C557" s="15">
        <f>((B557-E557)/E557)/100</f>
      </c>
      <c r="D557" s="1" t="s">
        <v>288</v>
      </c>
      <c r="E557" s="6">
        <f>XLOOKUP(D557,'query_result_2024-11-01T03_34_5'!B:B,'query_result_2024-11-01T03_34_5'!N:N,"")</f>
      </c>
      <c r="F557" s="1" t="s">
        <v>1893</v>
      </c>
      <c r="G557" s="11"/>
    </row>
    <row x14ac:dyDescent="0.25" r="558" customHeight="1" ht="18.75">
      <c r="A558" s="1" t="s">
        <v>1309</v>
      </c>
      <c r="B558" s="10">
        <v>789.799987792968</v>
      </c>
      <c r="C558" s="15">
        <f>((B558-E558)/E558)/100</f>
      </c>
      <c r="D558" s="1" t="s">
        <v>114</v>
      </c>
      <c r="E558" s="4">
        <f>XLOOKUP(D558,'query_result_2024-11-01T03_34_5'!B:B,'query_result_2024-11-01T03_34_5'!N:N,"")</f>
      </c>
      <c r="F558" s="1" t="s">
        <v>2301</v>
      </c>
      <c r="G558" s="3">
        <v>45272.86337962963</v>
      </c>
    </row>
    <row x14ac:dyDescent="0.25" r="559" customHeight="1" ht="18.75">
      <c r="A559" s="1" t="s">
        <v>506</v>
      </c>
      <c r="B559" s="10">
        <v>1473.20001220703</v>
      </c>
      <c r="C559" s="15">
        <f>((B559-E559)/E559)/100</f>
      </c>
      <c r="D559" s="1" t="s">
        <v>114</v>
      </c>
      <c r="E559" s="4">
        <f>XLOOKUP(D559,'query_result_2024-11-01T03_34_5'!B:B,'query_result_2024-11-01T03_34_5'!N:N,"")</f>
      </c>
      <c r="F559" s="1" t="s">
        <v>2302</v>
      </c>
      <c r="G559" s="3">
        <v>45414.572800925926</v>
      </c>
    </row>
    <row x14ac:dyDescent="0.25" r="560" customHeight="1" ht="18.75">
      <c r="A560" s="1" t="s">
        <v>1010</v>
      </c>
      <c r="B560" s="10">
        <v>2924.70000457763</v>
      </c>
      <c r="C560" s="15">
        <f>((B560-E560)/E560)/100</f>
      </c>
      <c r="D560" s="1" t="s">
        <v>119</v>
      </c>
      <c r="E560" s="4">
        <f>XLOOKUP(D560,'query_result_2024-11-01T03_34_5'!B:B,'query_result_2024-11-01T03_34_5'!N:N,"")</f>
      </c>
      <c r="F560" s="1" t="s">
        <v>1894</v>
      </c>
      <c r="G560" s="11"/>
    </row>
    <row x14ac:dyDescent="0.25" r="561" customHeight="1" ht="18.75">
      <c r="A561" s="1" t="s">
        <v>425</v>
      </c>
      <c r="B561" s="10">
        <v>13293.0199851989</v>
      </c>
      <c r="C561" s="15">
        <f>((B561-E561)/E561)/100</f>
      </c>
      <c r="D561" s="1" t="s">
        <v>253</v>
      </c>
      <c r="E561" s="4">
        <f>XLOOKUP(D561,'query_result_2024-11-01T03_34_5'!B:B,'query_result_2024-11-01T03_34_5'!N:N,"")</f>
      </c>
      <c r="F561" s="1" t="s">
        <v>2303</v>
      </c>
      <c r="G561" s="11"/>
    </row>
    <row x14ac:dyDescent="0.25" r="562" customHeight="1" ht="18.75">
      <c r="A562" s="1" t="s">
        <v>1090</v>
      </c>
      <c r="B562" s="10">
        <v>3537.09999084472</v>
      </c>
      <c r="C562" s="15">
        <f>((B562-E562)/E562)/100</f>
      </c>
      <c r="D562" s="1" t="s">
        <v>223</v>
      </c>
      <c r="E562" s="4">
        <f>XLOOKUP(D562,'query_result_2024-11-01T03_34_5'!B:B,'query_result_2024-11-01T03_34_5'!N:N,"")</f>
      </c>
      <c r="F562" s="1" t="s">
        <v>2060</v>
      </c>
      <c r="G562" s="11"/>
    </row>
    <row x14ac:dyDescent="0.25" r="563" customHeight="1" ht="18.75">
      <c r="A563" s="1" t="s">
        <v>1368</v>
      </c>
      <c r="B563" s="10">
        <v>4919.40000152587</v>
      </c>
      <c r="C563" s="15">
        <f>((B563-E563)/E563)/100</f>
      </c>
      <c r="D563" s="1" t="s">
        <v>223</v>
      </c>
      <c r="E563" s="4">
        <f>XLOOKUP(D563,'query_result_2024-11-01T03_34_5'!B:B,'query_result_2024-11-01T03_34_5'!N:N,"")</f>
      </c>
      <c r="F563" s="1" t="s">
        <v>1895</v>
      </c>
      <c r="G563" s="11"/>
    </row>
    <row x14ac:dyDescent="0.25" r="564" customHeight="1" ht="18.75">
      <c r="A564" s="1" t="s">
        <v>1722</v>
      </c>
      <c r="B564" s="10">
        <v>30</v>
      </c>
      <c r="C564" s="16">
        <f>((B564-E564)/E564)/100</f>
      </c>
      <c r="D564" s="1" t="s">
        <v>201</v>
      </c>
      <c r="E564" s="4">
        <f>XLOOKUP(D564,'query_result_2024-11-01T03_34_5'!B:B,'query_result_2024-11-01T03_34_5'!N:N,"")</f>
      </c>
      <c r="F564" s="1" t="s">
        <v>2490</v>
      </c>
      <c r="G564" s="11"/>
    </row>
    <row x14ac:dyDescent="0.25" r="565" customHeight="1" ht="18.75">
      <c r="A565" s="1" t="s">
        <v>1241</v>
      </c>
      <c r="B565" s="10">
        <v>182.190002441406</v>
      </c>
      <c r="C565" s="15">
        <f>((B565-E565)/E565)/100</f>
      </c>
      <c r="D565" s="1" t="s">
        <v>119</v>
      </c>
      <c r="E565" s="4">
        <f>XLOOKUP(D565,'query_result_2024-11-01T03_34_5'!B:B,'query_result_2024-11-01T03_34_5'!N:N,"")</f>
      </c>
      <c r="F565" s="1" t="s">
        <v>2491</v>
      </c>
      <c r="G565" s="3">
        <v>45511.817453703705</v>
      </c>
    </row>
    <row x14ac:dyDescent="0.25" r="566" customHeight="1" ht="18.75">
      <c r="A566" s="1" t="s">
        <v>343</v>
      </c>
      <c r="B566" s="10">
        <v>85985</v>
      </c>
      <c r="C566" s="15">
        <f>((B566-E566)/E566)/100</f>
      </c>
      <c r="D566" s="1" t="s">
        <v>41</v>
      </c>
      <c r="E566" s="4">
        <f>XLOOKUP(D566,'query_result_2024-11-01T03_34_5'!B:B,'query_result_2024-11-01T03_34_5'!N:N,"")</f>
      </c>
      <c r="F566" s="1" t="s">
        <v>1896</v>
      </c>
      <c r="G566" s="11"/>
    </row>
    <row x14ac:dyDescent="0.25" r="567" customHeight="1" ht="18.75">
      <c r="A567" s="1" t="s">
        <v>575</v>
      </c>
      <c r="B567" s="10">
        <v>5097.63006591796</v>
      </c>
      <c r="C567" s="15">
        <f>((B567-E567)/E567)/100</f>
      </c>
      <c r="D567" s="1" t="s">
        <v>168</v>
      </c>
      <c r="E567" s="4">
        <f>XLOOKUP(D567,'query_result_2024-11-01T03_34_5'!B:B,'query_result_2024-11-01T03_34_5'!N:N,"")</f>
      </c>
      <c r="F567" s="1" t="s">
        <v>2061</v>
      </c>
      <c r="G567" s="11"/>
    </row>
    <row x14ac:dyDescent="0.25" r="568" customHeight="1" ht="18.75">
      <c r="A568" s="1" t="s">
        <v>1146</v>
      </c>
      <c r="B568" s="10">
        <v>244.929992675781</v>
      </c>
      <c r="C568" s="15">
        <f>((B568-E568)/E568)/100</f>
      </c>
      <c r="D568" s="1" t="s">
        <v>311</v>
      </c>
      <c r="E568" s="4">
        <f>XLOOKUP(D568,'query_result_2024-11-01T03_34_5'!B:B,'query_result_2024-11-01T03_34_5'!N:N,"")</f>
      </c>
      <c r="F568" s="1" t="s">
        <v>1897</v>
      </c>
      <c r="G568" s="11"/>
    </row>
    <row x14ac:dyDescent="0.25" r="569" customHeight="1" ht="18.75">
      <c r="A569" s="1" t="s">
        <v>845</v>
      </c>
      <c r="B569" s="10">
        <v>215.979997405782</v>
      </c>
      <c r="C569" s="15">
        <f>((B569-E569)/E569)/100</f>
      </c>
      <c r="D569" s="1" t="s">
        <v>316</v>
      </c>
      <c r="E569" s="4">
        <f>XLOOKUP(D569,'query_result_2024-11-01T03_34_5'!B:B,'query_result_2024-11-01T03_34_5'!N:N,"")</f>
      </c>
      <c r="F569" s="1" t="s">
        <v>2062</v>
      </c>
      <c r="G569" s="11"/>
    </row>
    <row x14ac:dyDescent="0.25" r="570" customHeight="1" ht="18.75">
      <c r="A570" s="1" t="s">
        <v>597</v>
      </c>
      <c r="B570" s="10">
        <v>312.360004425048</v>
      </c>
      <c r="C570" s="15">
        <f>((B570-E570)/E570)/100</f>
      </c>
      <c r="D570" s="1" t="s">
        <v>288</v>
      </c>
      <c r="E570" s="6">
        <f>XLOOKUP(D570,'query_result_2024-11-01T03_34_5'!B:B,'query_result_2024-11-01T03_34_5'!N:N,"")</f>
      </c>
      <c r="F570" s="1" t="s">
        <v>2304</v>
      </c>
      <c r="G570" s="3">
        <v>45450.69627314815</v>
      </c>
    </row>
    <row x14ac:dyDescent="0.25" r="571" customHeight="1" ht="18.75">
      <c r="A571" s="1" t="s">
        <v>447</v>
      </c>
      <c r="B571" s="10">
        <v>21795.5797729492</v>
      </c>
      <c r="C571" s="15">
        <f>((B571-E571)/E571)/100</f>
      </c>
      <c r="D571" s="1" t="s">
        <v>108</v>
      </c>
      <c r="E571" s="4">
        <f>XLOOKUP(D571,'query_result_2024-11-01T03_34_5'!B:B,'query_result_2024-11-01T03_34_5'!N:N,"")</f>
      </c>
      <c r="F571" s="1" t="s">
        <v>2492</v>
      </c>
      <c r="G571" s="3">
        <v>45539.54293981481</v>
      </c>
    </row>
    <row x14ac:dyDescent="0.25" r="572" customHeight="1" ht="18.75">
      <c r="A572" s="1" t="s">
        <v>917</v>
      </c>
      <c r="B572" s="10">
        <v>1763.02000808715</v>
      </c>
      <c r="C572" s="15">
        <f>((B572-E572)/E572)/100</f>
      </c>
      <c r="D572" s="1" t="s">
        <v>44</v>
      </c>
      <c r="E572" s="4">
        <f>XLOOKUP(D572,'query_result_2024-11-01T03_34_5'!B:B,'query_result_2024-11-01T03_34_5'!N:N,"")</f>
      </c>
      <c r="F572" s="1" t="s">
        <v>2063</v>
      </c>
      <c r="G572" s="11"/>
    </row>
    <row x14ac:dyDescent="0.25" r="573" customHeight="1" ht="18.75">
      <c r="A573" s="1" t="s">
        <v>715</v>
      </c>
      <c r="B573" s="10">
        <v>699.699989318847</v>
      </c>
      <c r="C573" s="15">
        <f>((B573-E573)/E573)/100</f>
      </c>
      <c r="D573" s="1" t="s">
        <v>20</v>
      </c>
      <c r="E573" s="4">
        <f>XLOOKUP(D573,'query_result_2024-11-01T03_34_5'!B:B,'query_result_2024-11-01T03_34_5'!N:N,"")</f>
      </c>
      <c r="F573" s="1" t="s">
        <v>2064</v>
      </c>
      <c r="G573" s="11"/>
    </row>
    <row x14ac:dyDescent="0.25" r="574" customHeight="1" ht="18.75">
      <c r="A574" s="1" t="s">
        <v>1185</v>
      </c>
      <c r="B574" s="10">
        <v>464.699981689453</v>
      </c>
      <c r="C574" s="15">
        <f>((B574-E574)/E574)/100</f>
      </c>
      <c r="D574" s="1" t="s">
        <v>119</v>
      </c>
      <c r="E574" s="4">
        <f>XLOOKUP(D574,'query_result_2024-11-01T03_34_5'!B:B,'query_result_2024-11-01T03_34_5'!N:N,"")</f>
      </c>
      <c r="F574" s="1" t="s">
        <v>1898</v>
      </c>
      <c r="G574" s="3">
        <v>45594.2127662037</v>
      </c>
    </row>
    <row x14ac:dyDescent="0.25" r="575" customHeight="1" ht="18.75">
      <c r="A575" s="1" t="s">
        <v>567</v>
      </c>
      <c r="B575" s="10">
        <v>18842.7001342773</v>
      </c>
      <c r="C575" s="15">
        <f>((B575-E575)/E575)/100</f>
      </c>
      <c r="D575" s="1" t="s">
        <v>209</v>
      </c>
      <c r="E575" s="4">
        <f>XLOOKUP(D575,'query_result_2024-11-01T03_34_5'!B:B,'query_result_2024-11-01T03_34_5'!N:N,"")</f>
      </c>
      <c r="F575" s="1" t="s">
        <v>1899</v>
      </c>
      <c r="G575" s="11"/>
    </row>
    <row x14ac:dyDescent="0.25" r="576" customHeight="1" ht="18.75">
      <c r="A576" s="1" t="s">
        <v>709</v>
      </c>
      <c r="B576" s="10">
        <v>147.039993286132</v>
      </c>
      <c r="C576" s="15">
        <f>((B576-E576)/E576)/100</f>
      </c>
      <c r="D576" s="1" t="s">
        <v>117</v>
      </c>
      <c r="E576" s="4">
        <f>XLOOKUP(D576,'query_result_2024-11-01T03_34_5'!B:B,'query_result_2024-11-01T03_34_5'!N:N,"")</f>
      </c>
      <c r="F576" s="1" t="s">
        <v>2493</v>
      </c>
      <c r="G576" s="11"/>
    </row>
    <row x14ac:dyDescent="0.25" r="577" customHeight="1" ht="18.75">
      <c r="A577" s="1" t="s">
        <v>702</v>
      </c>
      <c r="B577" s="10">
        <v>8743.48998260498</v>
      </c>
      <c r="C577" s="15">
        <f>((B577-E577)/E577)/100</f>
      </c>
      <c r="D577" s="1" t="s">
        <v>108</v>
      </c>
      <c r="E577" s="4">
        <f>XLOOKUP(D577,'query_result_2024-11-01T03_34_5'!B:B,'query_result_2024-11-01T03_34_5'!N:N,"")</f>
      </c>
      <c r="F577" s="1" t="s">
        <v>1900</v>
      </c>
      <c r="G577" s="11"/>
    </row>
    <row x14ac:dyDescent="0.25" r="578" customHeight="1" ht="18.75">
      <c r="A578" s="1" t="s">
        <v>710</v>
      </c>
      <c r="B578" s="10">
        <v>25254.219833374</v>
      </c>
      <c r="C578" s="15">
        <f>((B578-E578)/E578)/100</f>
      </c>
      <c r="D578" s="1" t="s">
        <v>316</v>
      </c>
      <c r="E578" s="4">
        <f>XLOOKUP(D578,'query_result_2024-11-01T03_34_5'!B:B,'query_result_2024-11-01T03_34_5'!N:N,"")</f>
      </c>
      <c r="F578" s="1" t="s">
        <v>2065</v>
      </c>
      <c r="G578" s="11"/>
    </row>
    <row x14ac:dyDescent="0.25" r="579" customHeight="1" ht="18.75">
      <c r="A579" s="1" t="s">
        <v>629</v>
      </c>
      <c r="B579" s="10">
        <v>11466.1598052978</v>
      </c>
      <c r="C579" s="15">
        <f>((B579-E579)/E579)/100</f>
      </c>
      <c r="D579" s="1" t="s">
        <v>41</v>
      </c>
      <c r="E579" s="4">
        <f>XLOOKUP(D579,'query_result_2024-11-01T03_34_5'!B:B,'query_result_2024-11-01T03_34_5'!N:N,"")</f>
      </c>
      <c r="F579" s="1" t="s">
        <v>2305</v>
      </c>
      <c r="G579" s="3">
        <v>45317.58719907407</v>
      </c>
    </row>
    <row x14ac:dyDescent="0.25" r="580" customHeight="1" ht="18.75">
      <c r="A580" s="1" t="s">
        <v>1536</v>
      </c>
      <c r="B580" s="10">
        <v>271.83999633789</v>
      </c>
      <c r="C580" s="15">
        <f>((B580-E580)/E580)/100</f>
      </c>
      <c r="D580" s="1" t="s">
        <v>223</v>
      </c>
      <c r="E580" s="4">
        <f>XLOOKUP(D580,'query_result_2024-11-01T03_34_5'!B:B,'query_result_2024-11-01T03_34_5'!N:N,"")</f>
      </c>
      <c r="F580" s="1" t="s">
        <v>1901</v>
      </c>
      <c r="G580" s="11"/>
    </row>
    <row x14ac:dyDescent="0.25" r="581" customHeight="1" ht="18.75">
      <c r="A581" s="1" t="s">
        <v>1510</v>
      </c>
      <c r="B581" s="10">
        <v>298.080001831054</v>
      </c>
      <c r="C581" s="15">
        <f>((B581-E581)/E581)/100</f>
      </c>
      <c r="D581" s="1" t="s">
        <v>223</v>
      </c>
      <c r="E581" s="4">
        <f>XLOOKUP(D581,'query_result_2024-11-01T03_34_5'!B:B,'query_result_2024-11-01T03_34_5'!N:N,"")</f>
      </c>
      <c r="F581" s="1" t="s">
        <v>1902</v>
      </c>
      <c r="G581" s="3">
        <v>45582.79163194444</v>
      </c>
    </row>
    <row x14ac:dyDescent="0.25" r="582" customHeight="1" ht="18.75">
      <c r="A582" s="1" t="s">
        <v>731</v>
      </c>
      <c r="B582" s="10">
        <v>8943.48005676269</v>
      </c>
      <c r="C582" s="15">
        <f>((B582-E582)/E582)/100</f>
      </c>
      <c r="D582" s="1" t="s">
        <v>288</v>
      </c>
      <c r="E582" s="6">
        <f>XLOOKUP(D582,'query_result_2024-11-01T03_34_5'!B:B,'query_result_2024-11-01T03_34_5'!N:N,"")</f>
      </c>
      <c r="F582" s="1" t="s">
        <v>2306</v>
      </c>
      <c r="G582" s="3">
        <v>45387.82832175926</v>
      </c>
    </row>
    <row x14ac:dyDescent="0.25" r="583" customHeight="1" ht="18.75">
      <c r="A583" s="1" t="s">
        <v>976</v>
      </c>
      <c r="B583" s="10">
        <v>3706.49011230468</v>
      </c>
      <c r="C583" s="15">
        <f>((B583-E583)/E583)/100</f>
      </c>
      <c r="D583" s="1" t="s">
        <v>223</v>
      </c>
      <c r="E583" s="4">
        <f>XLOOKUP(D583,'query_result_2024-11-01T03_34_5'!B:B,'query_result_2024-11-01T03_34_5'!N:N,"")</f>
      </c>
      <c r="F583" s="1" t="s">
        <v>2066</v>
      </c>
      <c r="G583" s="11"/>
    </row>
    <row x14ac:dyDescent="0.25" r="584" customHeight="1" ht="18.75">
      <c r="A584" s="1" t="s">
        <v>673</v>
      </c>
      <c r="B584" s="10">
        <v>19017.8299942016</v>
      </c>
      <c r="C584" s="15">
        <f>((B584-E584)/E584)/100</f>
      </c>
      <c r="D584" s="1" t="s">
        <v>41</v>
      </c>
      <c r="E584" s="4">
        <f>XLOOKUP(D584,'query_result_2024-11-01T03_34_5'!B:B,'query_result_2024-11-01T03_34_5'!N:N,"")</f>
      </c>
      <c r="F584" s="1" t="s">
        <v>2307</v>
      </c>
      <c r="G584" s="3">
        <v>45317.86980324074</v>
      </c>
    </row>
    <row x14ac:dyDescent="0.25" r="585" customHeight="1" ht="18.75">
      <c r="A585" s="1" t="s">
        <v>1270</v>
      </c>
      <c r="B585" s="10">
        <v>348.909996032714</v>
      </c>
      <c r="C585" s="15">
        <f>((B585-E585)/E585)/100</f>
      </c>
      <c r="D585" s="1" t="s">
        <v>119</v>
      </c>
      <c r="E585" s="4">
        <f>XLOOKUP(D585,'query_result_2024-11-01T03_34_5'!B:B,'query_result_2024-11-01T03_34_5'!N:N,"")</f>
      </c>
      <c r="F585" s="1" t="s">
        <v>1903</v>
      </c>
      <c r="G585" s="11"/>
    </row>
    <row x14ac:dyDescent="0.25" r="586" customHeight="1" ht="18.75">
      <c r="A586" s="1" t="s">
        <v>1078</v>
      </c>
      <c r="B586" s="10">
        <v>1548.20001983642</v>
      </c>
      <c r="C586" s="15">
        <f>((B586-E586)/E586)/100</f>
      </c>
      <c r="D586" s="1" t="s">
        <v>20</v>
      </c>
      <c r="E586" s="4">
        <f>XLOOKUP(D586,'query_result_2024-11-01T03_34_5'!B:B,'query_result_2024-11-01T03_34_5'!N:N,"")</f>
      </c>
      <c r="F586" s="1" t="s">
        <v>2308</v>
      </c>
      <c r="G586" s="3">
        <v>45308.63940972222</v>
      </c>
    </row>
    <row x14ac:dyDescent="0.25" r="587" customHeight="1" ht="18.75">
      <c r="A587" s="1" t="s">
        <v>604</v>
      </c>
      <c r="B587" s="10">
        <v>941.079986572265</v>
      </c>
      <c r="C587" s="15">
        <f>((B587-E587)/E587)/100</f>
      </c>
      <c r="D587" s="1" t="s">
        <v>306</v>
      </c>
      <c r="E587" s="4">
        <f>XLOOKUP(D587,'query_result_2024-11-01T03_34_5'!B:B,'query_result_2024-11-01T03_34_5'!N:N,"")</f>
      </c>
      <c r="F587" s="1" t="s">
        <v>2309</v>
      </c>
      <c r="G587" s="11"/>
    </row>
    <row x14ac:dyDescent="0.25" r="588" customHeight="1" ht="18.75">
      <c r="A588" s="1" t="s">
        <v>721</v>
      </c>
      <c r="B588" s="10">
        <v>2767.97003173828</v>
      </c>
      <c r="C588" s="15">
        <f>((B588-E588)/E588)/100</f>
      </c>
      <c r="D588" s="1" t="s">
        <v>44</v>
      </c>
      <c r="E588" s="4">
        <f>XLOOKUP(D588,'query_result_2024-11-01T03_34_5'!B:B,'query_result_2024-11-01T03_34_5'!N:N,"")</f>
      </c>
      <c r="F588" s="1" t="s">
        <v>2494</v>
      </c>
      <c r="G588" s="11"/>
    </row>
    <row x14ac:dyDescent="0.25" r="589" customHeight="1" ht="18.75">
      <c r="A589" s="1" t="s">
        <v>553</v>
      </c>
      <c r="B589" s="10">
        <v>818.909973144531</v>
      </c>
      <c r="C589" s="15">
        <f>((B589-E589)/E589)/100</f>
      </c>
      <c r="D589" s="1" t="s">
        <v>44</v>
      </c>
      <c r="E589" s="4">
        <f>XLOOKUP(D589,'query_result_2024-11-01T03_34_5'!B:B,'query_result_2024-11-01T03_34_5'!N:N,"")</f>
      </c>
      <c r="F589" s="1" t="s">
        <v>2495</v>
      </c>
      <c r="G589" s="11"/>
    </row>
    <row x14ac:dyDescent="0.25" r="590" customHeight="1" ht="18.75">
      <c r="A590" s="1" t="s">
        <v>1425</v>
      </c>
      <c r="B590" s="10">
        <v>645.900009155273</v>
      </c>
      <c r="C590" s="15">
        <f>((B590-E590)/E590)/100</f>
      </c>
      <c r="D590" s="1" t="s">
        <v>119</v>
      </c>
      <c r="E590" s="4">
        <f>XLOOKUP(D590,'query_result_2024-11-01T03_34_5'!B:B,'query_result_2024-11-01T03_34_5'!N:N,"")</f>
      </c>
      <c r="F590" s="1" t="s">
        <v>2310</v>
      </c>
      <c r="G590" s="11"/>
    </row>
    <row x14ac:dyDescent="0.25" r="591" customHeight="1" ht="18.75">
      <c r="A591" s="1" t="s">
        <v>1073</v>
      </c>
      <c r="B591" s="10">
        <v>905.970001220703</v>
      </c>
      <c r="C591" s="15">
        <f>((B591-E591)/E591)/100</f>
      </c>
      <c r="D591" s="1" t="s">
        <v>119</v>
      </c>
      <c r="E591" s="4">
        <f>XLOOKUP(D591,'query_result_2024-11-01T03_34_5'!B:B,'query_result_2024-11-01T03_34_5'!N:N,"")</f>
      </c>
      <c r="F591" s="1" t="s">
        <v>2496</v>
      </c>
      <c r="G591" s="11"/>
    </row>
    <row x14ac:dyDescent="0.25" r="592" customHeight="1" ht="18.75">
      <c r="A592" s="1" t="s">
        <v>907</v>
      </c>
      <c r="B592" s="10">
        <v>4411.7999715805</v>
      </c>
      <c r="C592" s="15">
        <f>((B592-E592)/E592)/100</f>
      </c>
      <c r="D592" s="1" t="s">
        <v>114</v>
      </c>
      <c r="E592" s="4">
        <f>XLOOKUP(D592,'query_result_2024-11-01T03_34_5'!B:B,'query_result_2024-11-01T03_34_5'!N:N,"")</f>
      </c>
      <c r="F592" s="1" t="s">
        <v>2311</v>
      </c>
      <c r="G592" s="3">
        <v>45235.5087037037</v>
      </c>
    </row>
    <row x14ac:dyDescent="0.25" r="593" customHeight="1" ht="18.75">
      <c r="A593" s="1" t="s">
        <v>762</v>
      </c>
      <c r="B593" s="10">
        <v>3109.20001220703</v>
      </c>
      <c r="C593" s="15">
        <f>((B593-E593)/E593)/100</f>
      </c>
      <c r="D593" s="1" t="s">
        <v>20</v>
      </c>
      <c r="E593" s="4">
        <f>XLOOKUP(D593,'query_result_2024-11-01T03_34_5'!B:B,'query_result_2024-11-01T03_34_5'!N:N,"")</f>
      </c>
      <c r="F593" s="1" t="s">
        <v>2312</v>
      </c>
      <c r="G593" s="11"/>
    </row>
    <row x14ac:dyDescent="0.25" r="594" customHeight="1" ht="18.75">
      <c r="A594" s="1" t="s">
        <v>1476</v>
      </c>
      <c r="B594" s="10">
        <v>193.550003051757</v>
      </c>
      <c r="C594" s="15">
        <f>((B594-E594)/E594)/100</f>
      </c>
      <c r="D594" s="1" t="s">
        <v>119</v>
      </c>
      <c r="E594" s="4">
        <f>XLOOKUP(D594,'query_result_2024-11-01T03_34_5'!B:B,'query_result_2024-11-01T03_34_5'!N:N,"")</f>
      </c>
      <c r="F594" s="1" t="s">
        <v>2313</v>
      </c>
      <c r="G594" s="3">
        <v>45284.10912037037</v>
      </c>
    </row>
    <row x14ac:dyDescent="0.25" r="595" customHeight="1" ht="18.75">
      <c r="A595" s="1" t="s">
        <v>1483</v>
      </c>
      <c r="B595" s="10">
        <v>95</v>
      </c>
      <c r="C595" s="15">
        <f>((B595-E595)/E595)/100</f>
      </c>
      <c r="D595" s="1" t="s">
        <v>119</v>
      </c>
      <c r="E595" s="4">
        <f>XLOOKUP(D595,'query_result_2024-11-01T03_34_5'!B:B,'query_result_2024-11-01T03_34_5'!N:N,"")</f>
      </c>
      <c r="F595" s="1" t="s">
        <v>1979</v>
      </c>
      <c r="G595" s="3">
        <v>45594.21537037037</v>
      </c>
    </row>
    <row x14ac:dyDescent="0.25" r="596" customHeight="1" ht="18.75">
      <c r="A596" s="1" t="s">
        <v>872</v>
      </c>
      <c r="B596" s="10">
        <v>6054.50001525878</v>
      </c>
      <c r="C596" s="15">
        <f>((B596-E596)/E596)/100</f>
      </c>
      <c r="D596" s="1" t="s">
        <v>114</v>
      </c>
      <c r="E596" s="4">
        <f>XLOOKUP(D596,'query_result_2024-11-01T03_34_5'!B:B,'query_result_2024-11-01T03_34_5'!N:N,"")</f>
      </c>
      <c r="F596" s="1" t="s">
        <v>2314</v>
      </c>
      <c r="G596" s="3">
        <v>45453.6796875</v>
      </c>
    </row>
    <row x14ac:dyDescent="0.25" r="597" customHeight="1" ht="18.75">
      <c r="A597" s="1" t="s">
        <v>370</v>
      </c>
      <c r="B597" s="10">
        <v>29111.9300460815</v>
      </c>
      <c r="C597" s="15">
        <f>((B597-E597)/E597)/100</f>
      </c>
      <c r="D597" s="1" t="s">
        <v>144</v>
      </c>
      <c r="E597" s="4">
        <f>XLOOKUP(D597,'query_result_2024-11-01T03_34_5'!B:B,'query_result_2024-11-01T03_34_5'!N:N,"")</f>
      </c>
      <c r="F597" s="1" t="s">
        <v>2315</v>
      </c>
      <c r="G597" s="3">
        <v>45504.78377314815</v>
      </c>
    </row>
    <row x14ac:dyDescent="0.25" r="598" customHeight="1" ht="18.75">
      <c r="A598" s="1" t="s">
        <v>1493</v>
      </c>
      <c r="B598" s="10">
        <v>242.860004425048</v>
      </c>
      <c r="C598" s="15">
        <f>((B598-E598)/E598)/100</f>
      </c>
      <c r="D598" s="1" t="s">
        <v>119</v>
      </c>
      <c r="E598" s="4">
        <f>XLOOKUP(D598,'query_result_2024-11-01T03_34_5'!B:B,'query_result_2024-11-01T03_34_5'!N:N,"")</f>
      </c>
      <c r="F598" s="1" t="s">
        <v>2316</v>
      </c>
      <c r="G598" s="3">
        <v>45390.5071875</v>
      </c>
    </row>
    <row x14ac:dyDescent="0.25" r="599" customHeight="1" ht="18.75">
      <c r="A599" s="1" t="s">
        <v>491</v>
      </c>
      <c r="B599" s="10">
        <v>3401.76000976562</v>
      </c>
      <c r="C599" s="15">
        <f>((B599-E599)/E599)/100</f>
      </c>
      <c r="D599" s="1" t="s">
        <v>316</v>
      </c>
      <c r="E599" s="4">
        <f>XLOOKUP(D599,'query_result_2024-11-01T03_34_5'!B:B,'query_result_2024-11-01T03_34_5'!N:N,"")</f>
      </c>
      <c r="F599" s="1" t="s">
        <v>2317</v>
      </c>
      <c r="G599" s="11"/>
    </row>
    <row x14ac:dyDescent="0.25" r="600" customHeight="1" ht="18.75">
      <c r="A600" s="1" t="s">
        <v>670</v>
      </c>
      <c r="B600" s="10">
        <v>3188.31000518798</v>
      </c>
      <c r="C600" s="15">
        <f>((B600-E600)/E600)/100</f>
      </c>
      <c r="D600" s="1" t="s">
        <v>108</v>
      </c>
      <c r="E600" s="4">
        <f>XLOOKUP(D600,'query_result_2024-11-01T03_34_5'!B:B,'query_result_2024-11-01T03_34_5'!N:N,"")</f>
      </c>
      <c r="F600" s="1" t="s">
        <v>1904</v>
      </c>
      <c r="G600" s="11"/>
    </row>
    <row x14ac:dyDescent="0.25" r="601" customHeight="1" ht="18.75">
      <c r="A601" s="1" t="s">
        <v>1438</v>
      </c>
      <c r="B601" s="10">
        <v>1094.56999206542</v>
      </c>
      <c r="C601" s="15">
        <f>((B601-E601)/E601)/100</f>
      </c>
      <c r="D601" s="1" t="s">
        <v>119</v>
      </c>
      <c r="E601" s="4">
        <f>XLOOKUP(D601,'query_result_2024-11-01T03_34_5'!B:B,'query_result_2024-11-01T03_34_5'!N:N,"")</f>
      </c>
      <c r="F601" s="1" t="s">
        <v>1905</v>
      </c>
      <c r="G601" s="11"/>
    </row>
    <row x14ac:dyDescent="0.25" r="602" customHeight="1" ht="18.75">
      <c r="A602" s="1" t="s">
        <v>1175</v>
      </c>
      <c r="B602" s="10">
        <v>26</v>
      </c>
      <c r="C602" s="15">
        <f>((B602-E602)/E602)/100</f>
      </c>
      <c r="D602" s="1" t="s">
        <v>75</v>
      </c>
      <c r="E602" s="4">
        <f>XLOOKUP(D602,'query_result_2024-11-01T03_34_5'!B:B,'query_result_2024-11-01T03_34_5'!N:N,"")</f>
      </c>
      <c r="F602" s="1" t="s">
        <v>2497</v>
      </c>
      <c r="G602" s="11"/>
    </row>
    <row x14ac:dyDescent="0.25" r="603" customHeight="1" ht="18.75">
      <c r="A603" s="1" t="s">
        <v>831</v>
      </c>
      <c r="B603" s="10">
        <v>2556.29998779296</v>
      </c>
      <c r="C603" s="15">
        <f>((B603-E603)/E603)/100</f>
      </c>
      <c r="D603" s="1" t="s">
        <v>119</v>
      </c>
      <c r="E603" s="4">
        <f>XLOOKUP(D603,'query_result_2024-11-01T03_34_5'!B:B,'query_result_2024-11-01T03_34_5'!N:N,"")</f>
      </c>
      <c r="F603" s="1" t="s">
        <v>1906</v>
      </c>
      <c r="G603" s="11"/>
    </row>
    <row x14ac:dyDescent="0.25" r="604" customHeight="1" ht="18.75">
      <c r="A604" s="1" t="s">
        <v>811</v>
      </c>
      <c r="B604" s="10">
        <v>4843</v>
      </c>
      <c r="C604" s="15">
        <f>((B604-E604)/E604)/100</f>
      </c>
      <c r="D604" s="1" t="s">
        <v>119</v>
      </c>
      <c r="E604" s="4">
        <f>XLOOKUP(D604,'query_result_2024-11-01T03_34_5'!B:B,'query_result_2024-11-01T03_34_5'!N:N,"")</f>
      </c>
      <c r="F604" s="1" t="s">
        <v>2067</v>
      </c>
      <c r="G604" s="11"/>
    </row>
    <row x14ac:dyDescent="0.25" r="605" customHeight="1" ht="18.75">
      <c r="A605" s="1" t="s">
        <v>880</v>
      </c>
      <c r="B605" s="10">
        <v>402.099990844726</v>
      </c>
      <c r="C605" s="15">
        <f>((B605-E605)/E605)/100</f>
      </c>
      <c r="D605" s="1" t="s">
        <v>44</v>
      </c>
      <c r="E605" s="4">
        <f>XLOOKUP(D605,'query_result_2024-11-01T03_34_5'!B:B,'query_result_2024-11-01T03_34_5'!N:N,"")</f>
      </c>
      <c r="F605" s="1" t="s">
        <v>2318</v>
      </c>
      <c r="G605" s="11"/>
    </row>
    <row x14ac:dyDescent="0.25" r="606" customHeight="1" ht="18.75">
      <c r="A606" s="1" t="s">
        <v>863</v>
      </c>
      <c r="B606" s="10">
        <v>4851.00993728637</v>
      </c>
      <c r="C606" s="15">
        <f>((B606-E606)/E606)/100</f>
      </c>
      <c r="D606" s="1" t="s">
        <v>20</v>
      </c>
      <c r="E606" s="4">
        <f>XLOOKUP(D606,'query_result_2024-11-01T03_34_5'!B:B,'query_result_2024-11-01T03_34_5'!N:N,"")</f>
      </c>
      <c r="F606" s="1" t="s">
        <v>2319</v>
      </c>
      <c r="G606" s="3">
        <v>45440.09625</v>
      </c>
    </row>
    <row x14ac:dyDescent="0.25" r="607" customHeight="1" ht="18.75">
      <c r="A607" s="1" t="s">
        <v>455</v>
      </c>
      <c r="B607" s="10">
        <v>1453.21999549865</v>
      </c>
      <c r="C607" s="15">
        <f>((B607-E607)/E607)/100</f>
      </c>
      <c r="D607" s="1" t="s">
        <v>273</v>
      </c>
      <c r="E607" s="4">
        <f>XLOOKUP(D607,'query_result_2024-11-01T03_34_5'!B:B,'query_result_2024-11-01T03_34_5'!N:N,"")</f>
      </c>
      <c r="F607" s="1" t="s">
        <v>2320</v>
      </c>
      <c r="G607" s="11"/>
    </row>
    <row x14ac:dyDescent="0.25" r="608" customHeight="1" ht="18.75">
      <c r="A608" s="1" t="s">
        <v>1449</v>
      </c>
      <c r="B608" s="10">
        <v>499.880004882812</v>
      </c>
      <c r="C608" s="15">
        <f>((B608-E608)/E608)/100</f>
      </c>
      <c r="D608" s="1" t="s">
        <v>223</v>
      </c>
      <c r="E608" s="4">
        <f>XLOOKUP(D608,'query_result_2024-11-01T03_34_5'!B:B,'query_result_2024-11-01T03_34_5'!N:N,"")</f>
      </c>
      <c r="F608" s="1" t="s">
        <v>1980</v>
      </c>
      <c r="G608" s="11"/>
    </row>
    <row x14ac:dyDescent="0.25" r="609" customHeight="1" ht="18.75">
      <c r="A609" s="1" t="s">
        <v>1382</v>
      </c>
      <c r="B609" s="10">
        <v>922.5</v>
      </c>
      <c r="C609" s="15">
        <f>((B609-E609)/E609)/100</f>
      </c>
      <c r="D609" s="1" t="s">
        <v>119</v>
      </c>
      <c r="E609" s="4">
        <f>XLOOKUP(D609,'query_result_2024-11-01T03_34_5'!B:B,'query_result_2024-11-01T03_34_5'!N:N,"")</f>
      </c>
      <c r="F609" s="1" t="s">
        <v>2321</v>
      </c>
      <c r="G609" s="3">
        <v>45318.8169212963</v>
      </c>
    </row>
    <row x14ac:dyDescent="0.25" r="610" customHeight="1" ht="18.75">
      <c r="A610" s="1" t="s">
        <v>568</v>
      </c>
      <c r="B610" s="10">
        <v>1432.40002059936</v>
      </c>
      <c r="C610" s="15">
        <f>((B610-E610)/E610)/100</f>
      </c>
      <c r="D610" s="1" t="s">
        <v>288</v>
      </c>
      <c r="E610" s="6">
        <f>XLOOKUP(D610,'query_result_2024-11-01T03_34_5'!B:B,'query_result_2024-11-01T03_34_5'!N:N,"")</f>
      </c>
      <c r="F610" s="1" t="s">
        <v>1981</v>
      </c>
      <c r="G610" s="11"/>
    </row>
    <row x14ac:dyDescent="0.25" r="611" customHeight="1" ht="18.75">
      <c r="A611" s="1" t="s">
        <v>429</v>
      </c>
      <c r="B611" s="10">
        <v>1179.07998657226</v>
      </c>
      <c r="C611" s="15">
        <f>((B611-E611)/E611)/100</f>
      </c>
      <c r="D611" s="1" t="s">
        <v>144</v>
      </c>
      <c r="E611" s="4">
        <f>XLOOKUP(D611,'query_result_2024-11-01T03_34_5'!B:B,'query_result_2024-11-01T03_34_5'!N:N,"")</f>
      </c>
      <c r="F611" s="1" t="s">
        <v>2322</v>
      </c>
      <c r="G611" s="11"/>
    </row>
    <row x14ac:dyDescent="0.25" r="612" customHeight="1" ht="18.75">
      <c r="A612" s="1" t="s">
        <v>948</v>
      </c>
      <c r="B612" s="10">
        <v>1258.83001708984</v>
      </c>
      <c r="C612" s="15">
        <f>((B612-E612)/E612)/100</f>
      </c>
      <c r="D612" s="1" t="s">
        <v>119</v>
      </c>
      <c r="E612" s="4">
        <f>XLOOKUP(D612,'query_result_2024-11-01T03_34_5'!B:B,'query_result_2024-11-01T03_34_5'!N:N,"")</f>
      </c>
      <c r="F612" s="1" t="s">
        <v>2498</v>
      </c>
      <c r="G612" s="11"/>
    </row>
    <row x14ac:dyDescent="0.25" r="613" customHeight="1" ht="18.75">
      <c r="A613" s="1" t="s">
        <v>1154</v>
      </c>
      <c r="B613" s="10">
        <v>262.390012204647</v>
      </c>
      <c r="C613" s="15">
        <f>((B613-E613)/E613)/100</f>
      </c>
      <c r="D613" s="1" t="s">
        <v>20</v>
      </c>
      <c r="E613" s="4">
        <f>XLOOKUP(D613,'query_result_2024-11-01T03_34_5'!B:B,'query_result_2024-11-01T03_34_5'!N:N,"")</f>
      </c>
      <c r="F613" s="1" t="s">
        <v>2499</v>
      </c>
      <c r="G613" s="11"/>
    </row>
    <row x14ac:dyDescent="0.25" r="614" customHeight="1" ht="18.75">
      <c r="A614" s="1" t="s">
        <v>1004</v>
      </c>
      <c r="B614" s="10">
        <v>694.950012207031</v>
      </c>
      <c r="C614" s="15">
        <f>((B614-E614)/E614)/100</f>
      </c>
      <c r="D614" s="1" t="s">
        <v>223</v>
      </c>
      <c r="E614" s="4">
        <f>XLOOKUP(D614,'query_result_2024-11-01T03_34_5'!B:B,'query_result_2024-11-01T03_34_5'!N:N,"")</f>
      </c>
      <c r="F614" s="1" t="s">
        <v>2500</v>
      </c>
      <c r="G614" s="11"/>
    </row>
    <row x14ac:dyDescent="0.25" r="615" customHeight="1" ht="18.75">
      <c r="A615" s="1" t="s">
        <v>1179</v>
      </c>
      <c r="B615" s="10">
        <v>2237.53002929687</v>
      </c>
      <c r="C615" s="15">
        <f>((B615-E615)/E615)/100</f>
      </c>
      <c r="D615" s="1" t="s">
        <v>119</v>
      </c>
      <c r="E615" s="4">
        <f>XLOOKUP(D615,'query_result_2024-11-01T03_34_5'!B:B,'query_result_2024-11-01T03_34_5'!N:N,"")</f>
      </c>
      <c r="F615" s="1" t="s">
        <v>1907</v>
      </c>
      <c r="G615" s="11"/>
    </row>
    <row x14ac:dyDescent="0.25" r="616" customHeight="1" ht="18.75">
      <c r="A616" s="1" t="s">
        <v>791</v>
      </c>
      <c r="B616" s="10">
        <v>819.609985351562</v>
      </c>
      <c r="C616" s="15">
        <f>((B616-E616)/E616)/100</f>
      </c>
      <c r="D616" s="1" t="s">
        <v>273</v>
      </c>
      <c r="E616" s="4">
        <f>XLOOKUP(D616,'query_result_2024-11-01T03_34_5'!B:B,'query_result_2024-11-01T03_34_5'!N:N,"")</f>
      </c>
      <c r="F616" s="1" t="s">
        <v>2323</v>
      </c>
      <c r="G616" s="11"/>
    </row>
    <row x14ac:dyDescent="0.25" r="617" customHeight="1" ht="18.75">
      <c r="A617" s="1" t="s">
        <v>744</v>
      </c>
      <c r="B617" s="10">
        <v>8720.30009078979</v>
      </c>
      <c r="C617" s="15">
        <f>((B617-E617)/E617)/100</f>
      </c>
      <c r="D617" s="1" t="s">
        <v>93</v>
      </c>
      <c r="E617" s="4">
        <f>XLOOKUP(D617,'query_result_2024-11-01T03_34_5'!B:B,'query_result_2024-11-01T03_34_5'!N:N,"")</f>
      </c>
      <c r="F617" s="1" t="s">
        <v>2324</v>
      </c>
      <c r="G617" s="3">
        <v>45449.01086805556</v>
      </c>
    </row>
    <row x14ac:dyDescent="0.25" r="618" customHeight="1" ht="18.75">
      <c r="A618" s="1" t="s">
        <v>557</v>
      </c>
      <c r="B618" s="10">
        <v>5920.84006500244</v>
      </c>
      <c r="C618" s="15">
        <f>((B618-E618)/E618)/100</f>
      </c>
      <c r="D618" s="1" t="s">
        <v>44</v>
      </c>
      <c r="E618" s="4">
        <f>XLOOKUP(D618,'query_result_2024-11-01T03_34_5'!B:B,'query_result_2024-11-01T03_34_5'!N:N,"")</f>
      </c>
      <c r="F618" s="1" t="s">
        <v>2325</v>
      </c>
      <c r="G618" s="3">
        <v>45460.624027777776</v>
      </c>
    </row>
    <row x14ac:dyDescent="0.25" r="619" customHeight="1" ht="18.75">
      <c r="A619" s="1" t="s">
        <v>1424</v>
      </c>
      <c r="B619" s="10">
        <v>1119.39999389648</v>
      </c>
      <c r="C619" s="15">
        <f>((B619-E619)/E619)/100</f>
      </c>
      <c r="D619" s="1" t="s">
        <v>114</v>
      </c>
      <c r="E619" s="4">
        <f>XLOOKUP(D619,'query_result_2024-11-01T03_34_5'!B:B,'query_result_2024-11-01T03_34_5'!N:N,"")</f>
      </c>
      <c r="F619" s="1" t="s">
        <v>2326</v>
      </c>
      <c r="G619" s="3">
        <v>45542.67398148148</v>
      </c>
    </row>
    <row x14ac:dyDescent="0.25" r="620" customHeight="1" ht="18.75">
      <c r="A620" s="1" t="s">
        <v>478</v>
      </c>
      <c r="B620" s="10">
        <v>5493.78993225097</v>
      </c>
      <c r="C620" s="15">
        <f>((B620-E620)/E620)/100</f>
      </c>
      <c r="D620" s="1" t="s">
        <v>41</v>
      </c>
      <c r="E620" s="4">
        <f>XLOOKUP(D620,'query_result_2024-11-01T03_34_5'!B:B,'query_result_2024-11-01T03_34_5'!N:N,"")</f>
      </c>
      <c r="F620" s="1" t="s">
        <v>2327</v>
      </c>
      <c r="G620" s="11"/>
    </row>
    <row x14ac:dyDescent="0.25" r="621" customHeight="1" ht="18.75">
      <c r="A621" s="1" t="s">
        <v>1280</v>
      </c>
      <c r="B621" s="10">
        <v>1105.78999328613</v>
      </c>
      <c r="C621" s="15">
        <f>((B621-E621)/E621)/100</f>
      </c>
      <c r="D621" s="1" t="s">
        <v>223</v>
      </c>
      <c r="E621" s="4">
        <f>XLOOKUP(D621,'query_result_2024-11-01T03_34_5'!B:B,'query_result_2024-11-01T03_34_5'!N:N,"")</f>
      </c>
      <c r="F621" s="1" t="s">
        <v>1982</v>
      </c>
      <c r="G621" s="11"/>
    </row>
    <row x14ac:dyDescent="0.25" r="622" customHeight="1" ht="18.75">
      <c r="A622" s="1" t="s">
        <v>787</v>
      </c>
      <c r="B622" s="10">
        <v>4787.11001586914</v>
      </c>
      <c r="C622" s="15">
        <f>((B622-E622)/E622)/100</f>
      </c>
      <c r="D622" s="1" t="s">
        <v>273</v>
      </c>
      <c r="E622" s="4">
        <f>XLOOKUP(D622,'query_result_2024-11-01T03_34_5'!B:B,'query_result_2024-11-01T03_34_5'!N:N,"")</f>
      </c>
      <c r="F622" s="1" t="s">
        <v>1908</v>
      </c>
      <c r="G622" s="11"/>
    </row>
    <row x14ac:dyDescent="0.25" r="623" customHeight="1" ht="18.75">
      <c r="A623" s="1" t="s">
        <v>974</v>
      </c>
      <c r="B623" s="10">
        <v>689.909973144531</v>
      </c>
      <c r="C623" s="15">
        <f>((B623-E623)/E623)/100</f>
      </c>
      <c r="D623" s="1" t="s">
        <v>223</v>
      </c>
      <c r="E623" s="4">
        <f>XLOOKUP(D623,'query_result_2024-11-01T03_34_5'!B:B,'query_result_2024-11-01T03_34_5'!N:N,"")</f>
      </c>
      <c r="F623" s="1" t="s">
        <v>2501</v>
      </c>
      <c r="G623" s="11"/>
    </row>
    <row x14ac:dyDescent="0.25" r="624" customHeight="1" ht="18.75">
      <c r="A624" s="1" t="s">
        <v>1497</v>
      </c>
      <c r="B624" s="10">
        <v>1351.40002441406</v>
      </c>
      <c r="C624" s="15">
        <f>((B624-E624)/E624)/100</f>
      </c>
      <c r="D624" s="1" t="s">
        <v>223</v>
      </c>
      <c r="E624" s="4">
        <f>XLOOKUP(D624,'query_result_2024-11-01T03_34_5'!B:B,'query_result_2024-11-01T03_34_5'!N:N,"")</f>
      </c>
      <c r="F624" s="1" t="s">
        <v>1909</v>
      </c>
      <c r="G624" s="11"/>
    </row>
    <row x14ac:dyDescent="0.25" r="625" customHeight="1" ht="18.75">
      <c r="A625" s="1" t="s">
        <v>399</v>
      </c>
      <c r="B625" s="10">
        <v>315.600006103515</v>
      </c>
      <c r="C625" s="15">
        <f>((B625-E625)/E625)/100</f>
      </c>
      <c r="D625" s="1" t="s">
        <v>114</v>
      </c>
      <c r="E625" s="4">
        <f>XLOOKUP(D625,'query_result_2024-11-01T03_34_5'!B:B,'query_result_2024-11-01T03_34_5'!N:N,"")</f>
      </c>
      <c r="F625" s="1" t="s">
        <v>2328</v>
      </c>
      <c r="G625" s="3">
        <v>45252.65193287037</v>
      </c>
    </row>
    <row x14ac:dyDescent="0.25" r="626" customHeight="1" ht="18.75">
      <c r="A626" s="1" t="s">
        <v>560</v>
      </c>
      <c r="B626" s="10">
        <v>1925.97998046875</v>
      </c>
      <c r="C626" s="15">
        <f>((B626-E626)/E626)/100</f>
      </c>
      <c r="D626" s="1" t="s">
        <v>288</v>
      </c>
      <c r="E626" s="6">
        <f>XLOOKUP(D626,'query_result_2024-11-01T03_34_5'!B:B,'query_result_2024-11-01T03_34_5'!N:N,"")</f>
      </c>
      <c r="F626" s="1" t="s">
        <v>2329</v>
      </c>
      <c r="G626" s="3">
        <v>45237.566030092596</v>
      </c>
    </row>
    <row x14ac:dyDescent="0.25" r="627" customHeight="1" ht="18.75">
      <c r="A627" s="1" t="s">
        <v>692</v>
      </c>
      <c r="B627" s="10">
        <v>25614.6599769592</v>
      </c>
      <c r="C627" s="15">
        <f>((B627-E627)/E627)/100</f>
      </c>
      <c r="D627" s="1" t="s">
        <v>273</v>
      </c>
      <c r="E627" s="4">
        <f>XLOOKUP(D627,'query_result_2024-11-01T03_34_5'!B:B,'query_result_2024-11-01T03_34_5'!N:N,"")</f>
      </c>
      <c r="F627" s="1" t="s">
        <v>1910</v>
      </c>
      <c r="G627" s="11"/>
    </row>
    <row x14ac:dyDescent="0.25" r="628" customHeight="1" ht="18.75">
      <c r="A628" s="1" t="s">
        <v>1420</v>
      </c>
      <c r="B628" s="10">
        <v>135.820007324218</v>
      </c>
      <c r="C628" s="15">
        <f>((B628-E628)/E628)/100</f>
      </c>
      <c r="D628" s="1" t="s">
        <v>173</v>
      </c>
      <c r="E628" s="4">
        <f>XLOOKUP(D628,'query_result_2024-11-01T03_34_5'!B:B,'query_result_2024-11-01T03_34_5'!N:N,"")</f>
      </c>
      <c r="F628" s="1" t="s">
        <v>2330</v>
      </c>
      <c r="G628" s="11"/>
    </row>
    <row x14ac:dyDescent="0.25" r="629" customHeight="1" ht="18.75">
      <c r="A629" s="1" t="s">
        <v>1118</v>
      </c>
      <c r="B629" s="10">
        <v>741.100006103515</v>
      </c>
      <c r="C629" s="15">
        <f>((B629-E629)/E629)/100</f>
      </c>
      <c r="D629" s="1" t="s">
        <v>119</v>
      </c>
      <c r="E629" s="4">
        <f>XLOOKUP(D629,'query_result_2024-11-01T03_34_5'!B:B,'query_result_2024-11-01T03_34_5'!N:N,"")</f>
      </c>
      <c r="F629" s="1" t="s">
        <v>2502</v>
      </c>
      <c r="G629" s="11"/>
    </row>
    <row x14ac:dyDescent="0.25" r="630" customHeight="1" ht="18.75">
      <c r="A630" s="1" t="s">
        <v>1407</v>
      </c>
      <c r="B630" s="10">
        <v>3234.69997406005</v>
      </c>
      <c r="C630" s="15">
        <f>((B630-E630)/E630)/100</f>
      </c>
      <c r="D630" s="1" t="s">
        <v>256</v>
      </c>
      <c r="E630" s="4">
        <f>XLOOKUP(D630,'query_result_2024-11-01T03_34_5'!B:B,'query_result_2024-11-01T03_34_5'!N:N,"")</f>
      </c>
      <c r="F630" s="1" t="s">
        <v>1911</v>
      </c>
      <c r="G630" s="11"/>
    </row>
    <row x14ac:dyDescent="0.25" r="631" customHeight="1" ht="18.75">
      <c r="A631" s="1" t="s">
        <v>1068</v>
      </c>
      <c r="B631" s="10">
        <v>20124.559946537</v>
      </c>
      <c r="C631" s="15">
        <f>((B631-E631)/E631)/100</f>
      </c>
      <c r="D631" s="1" t="s">
        <v>119</v>
      </c>
      <c r="E631" s="4">
        <f>XLOOKUP(D631,'query_result_2024-11-01T03_34_5'!B:B,'query_result_2024-11-01T03_34_5'!N:N,"")</f>
      </c>
      <c r="F631" s="1" t="s">
        <v>2331</v>
      </c>
      <c r="G631" s="3">
        <v>45344.51710648148</v>
      </c>
    </row>
    <row x14ac:dyDescent="0.25" r="632" customHeight="1" ht="18.75">
      <c r="A632" s="1" t="s">
        <v>1114</v>
      </c>
      <c r="B632" s="10">
        <v>692.599975585937</v>
      </c>
      <c r="C632" s="15">
        <f>((B632-E632)/E632)/100</f>
      </c>
      <c r="D632" s="1" t="s">
        <v>119</v>
      </c>
      <c r="E632" s="4">
        <f>XLOOKUP(D632,'query_result_2024-11-01T03_34_5'!B:B,'query_result_2024-11-01T03_34_5'!N:N,"")</f>
      </c>
      <c r="F632" s="1" t="s">
        <v>2332</v>
      </c>
      <c r="G632" s="3">
        <v>45293.95516203704</v>
      </c>
    </row>
    <row x14ac:dyDescent="0.25" r="633" customHeight="1" ht="18.75">
      <c r="A633" s="1" t="s">
        <v>1283</v>
      </c>
      <c r="B633" s="10">
        <v>131.899993896484</v>
      </c>
      <c r="C633" s="15">
        <f>((B633-E633)/E633)/100</f>
      </c>
      <c r="D633" s="1" t="s">
        <v>119</v>
      </c>
      <c r="E633" s="4">
        <f>XLOOKUP(D633,'query_result_2024-11-01T03_34_5'!B:B,'query_result_2024-11-01T03_34_5'!N:N,"")</f>
      </c>
      <c r="F633" s="1" t="s">
        <v>2333</v>
      </c>
      <c r="G633" s="3">
        <v>45318.870150462964</v>
      </c>
    </row>
    <row x14ac:dyDescent="0.25" r="634" customHeight="1" ht="18.75">
      <c r="A634" s="1" t="s">
        <v>1053</v>
      </c>
      <c r="B634" s="10">
        <v>193.419998168945</v>
      </c>
      <c r="C634" s="15">
        <f>((B634-E634)/E634)/100</f>
      </c>
      <c r="D634" s="1" t="s">
        <v>273</v>
      </c>
      <c r="E634" s="4">
        <f>XLOOKUP(D634,'query_result_2024-11-01T03_34_5'!B:B,'query_result_2024-11-01T03_34_5'!N:N,"")</f>
      </c>
      <c r="F634" s="1" t="s">
        <v>1912</v>
      </c>
      <c r="G634" s="11"/>
    </row>
    <row x14ac:dyDescent="0.25" r="635" customHeight="1" ht="18.75">
      <c r="A635" s="1" t="s">
        <v>1239</v>
      </c>
      <c r="B635" s="10">
        <v>161.910003662109</v>
      </c>
      <c r="C635" s="15">
        <f>((B635-E635)/E635)/100</f>
      </c>
      <c r="D635" s="1" t="s">
        <v>119</v>
      </c>
      <c r="E635" s="4">
        <f>XLOOKUP(D635,'query_result_2024-11-01T03_34_5'!B:B,'query_result_2024-11-01T03_34_5'!N:N,"")</f>
      </c>
      <c r="F635" s="1" t="s">
        <v>2334</v>
      </c>
      <c r="G635" s="3">
        <v>45394.793287037035</v>
      </c>
    </row>
    <row x14ac:dyDescent="0.25" r="636" customHeight="1" ht="18.75">
      <c r="A636" s="1" t="s">
        <v>1334</v>
      </c>
      <c r="B636" s="10">
        <v>724.069999694824</v>
      </c>
      <c r="C636" s="15">
        <f>((B636-E636)/E636)/100</f>
      </c>
      <c r="D636" s="1" t="s">
        <v>20</v>
      </c>
      <c r="E636" s="4">
        <f>XLOOKUP(D636,'query_result_2024-11-01T03_34_5'!B:B,'query_result_2024-11-01T03_34_5'!N:N,"")</f>
      </c>
      <c r="F636" s="1" t="s">
        <v>2335</v>
      </c>
      <c r="G636" s="11"/>
    </row>
    <row x14ac:dyDescent="0.25" r="637" customHeight="1" ht="18.75">
      <c r="A637" s="1" t="s">
        <v>746</v>
      </c>
      <c r="B637" s="10">
        <v>3983.34997332096</v>
      </c>
      <c r="C637" s="15">
        <f>((B637-E637)/E637)/100</f>
      </c>
      <c r="D637" s="1" t="s">
        <v>288</v>
      </c>
      <c r="E637" s="6">
        <f>XLOOKUP(D637,'query_result_2024-11-01T03_34_5'!B:B,'query_result_2024-11-01T03_34_5'!N:N,"")</f>
      </c>
      <c r="F637" s="1" t="s">
        <v>2336</v>
      </c>
      <c r="G637" s="3">
        <v>45473.7971875</v>
      </c>
    </row>
    <row x14ac:dyDescent="0.25" r="638" customHeight="1" ht="18.75">
      <c r="A638" s="1" t="s">
        <v>968</v>
      </c>
      <c r="B638" s="10">
        <v>4103.59997558593</v>
      </c>
      <c r="C638" s="15">
        <f>((B638-E638)/E638)/100</f>
      </c>
      <c r="D638" s="1" t="s">
        <v>223</v>
      </c>
      <c r="E638" s="4">
        <f>XLOOKUP(D638,'query_result_2024-11-01T03_34_5'!B:B,'query_result_2024-11-01T03_34_5'!N:N,"")</f>
      </c>
      <c r="F638" s="1" t="s">
        <v>2068</v>
      </c>
      <c r="G638" s="11"/>
    </row>
    <row x14ac:dyDescent="0.25" r="639" customHeight="1" ht="18.75">
      <c r="A639" s="1" t="s">
        <v>1267</v>
      </c>
      <c r="B639" s="10">
        <v>99.9000015258789</v>
      </c>
      <c r="C639" s="15">
        <f>((B639-E639)/E639)/100</f>
      </c>
      <c r="D639" s="1" t="s">
        <v>223</v>
      </c>
      <c r="E639" s="4">
        <f>XLOOKUP(D639,'query_result_2024-11-01T03_34_5'!B:B,'query_result_2024-11-01T03_34_5'!N:N,"")</f>
      </c>
      <c r="F639" s="1" t="s">
        <v>2069</v>
      </c>
      <c r="G639" s="11"/>
    </row>
    <row x14ac:dyDescent="0.25" r="640" customHeight="1" ht="18.75">
      <c r="A640" s="1" t="s">
        <v>814</v>
      </c>
      <c r="B640" s="10">
        <v>1959.67000579833</v>
      </c>
      <c r="C640" s="15">
        <f>((B640-E640)/E640)/100</f>
      </c>
      <c r="D640" s="1" t="s">
        <v>20</v>
      </c>
      <c r="E640" s="4">
        <f>XLOOKUP(D640,'query_result_2024-11-01T03_34_5'!B:B,'query_result_2024-11-01T03_34_5'!N:N,"")</f>
      </c>
      <c r="F640" s="1" t="s">
        <v>2337</v>
      </c>
      <c r="G640" s="11"/>
    </row>
    <row x14ac:dyDescent="0.25" r="641" customHeight="1" ht="18.75">
      <c r="A641" s="1" t="s">
        <v>770</v>
      </c>
      <c r="B641" s="10">
        <v>2996.79998779296</v>
      </c>
      <c r="C641" s="15">
        <f>((B641-E641)/E641)/100</f>
      </c>
      <c r="D641" s="1" t="s">
        <v>20</v>
      </c>
      <c r="E641" s="4">
        <f>XLOOKUP(D641,'query_result_2024-11-01T03_34_5'!B:B,'query_result_2024-11-01T03_34_5'!N:N,"")</f>
      </c>
      <c r="F641" s="1" t="s">
        <v>2338</v>
      </c>
      <c r="G641" s="11"/>
    </row>
    <row x14ac:dyDescent="0.25" r="642" customHeight="1" ht="18.75">
      <c r="A642" s="1" t="s">
        <v>987</v>
      </c>
      <c r="B642" s="10">
        <v>198.43000793457</v>
      </c>
      <c r="C642" s="15">
        <f>((B642-E642)/E642)/100</f>
      </c>
      <c r="D642" s="1" t="s">
        <v>44</v>
      </c>
      <c r="E642" s="4">
        <f>XLOOKUP(D642,'query_result_2024-11-01T03_34_5'!B:B,'query_result_2024-11-01T03_34_5'!N:N,"")</f>
      </c>
      <c r="F642" s="1" t="s">
        <v>2070</v>
      </c>
      <c r="G642" s="3">
        <v>45525.69951388889</v>
      </c>
    </row>
    <row x14ac:dyDescent="0.25" r="643" customHeight="1" ht="18.75">
      <c r="A643" s="1" t="s">
        <v>1291</v>
      </c>
      <c r="B643" s="10">
        <v>1253.61000061035</v>
      </c>
      <c r="C643" s="15">
        <f>((B643-E643)/E643)/100</f>
      </c>
      <c r="D643" s="1" t="s">
        <v>119</v>
      </c>
      <c r="E643" s="4">
        <f>XLOOKUP(D643,'query_result_2024-11-01T03_34_5'!B:B,'query_result_2024-11-01T03_34_5'!N:N,"")</f>
      </c>
      <c r="F643" s="1" t="s">
        <v>2339</v>
      </c>
      <c r="G643" s="3">
        <v>45473.7971875</v>
      </c>
    </row>
    <row x14ac:dyDescent="0.25" r="644" customHeight="1" ht="18.75">
      <c r="A644" s="1" t="s">
        <v>441</v>
      </c>
      <c r="B644" s="10">
        <v>50420.4299917221</v>
      </c>
      <c r="C644" s="15">
        <f>((B644-E644)/E644)/100</f>
      </c>
      <c r="D644" s="1" t="s">
        <v>41</v>
      </c>
      <c r="E644" s="4">
        <f>XLOOKUP(D644,'query_result_2024-11-01T03_34_5'!B:B,'query_result_2024-11-01T03_34_5'!N:N,"")</f>
      </c>
      <c r="F644" s="1" t="s">
        <v>2340</v>
      </c>
      <c r="G644" s="11"/>
    </row>
    <row x14ac:dyDescent="0.25" r="645" customHeight="1" ht="18.75">
      <c r="A645" s="1" t="s">
        <v>468</v>
      </c>
      <c r="B645" s="10">
        <v>4235.77005195617</v>
      </c>
      <c r="C645" s="15">
        <f>((B645-E645)/E645)/100</f>
      </c>
      <c r="D645" s="1" t="s">
        <v>41</v>
      </c>
      <c r="E645" s="4">
        <f>XLOOKUP(D645,'query_result_2024-11-01T03_34_5'!B:B,'query_result_2024-11-01T03_34_5'!N:N,"")</f>
      </c>
      <c r="F645" s="1" t="s">
        <v>2341</v>
      </c>
      <c r="G645" s="11"/>
    </row>
    <row x14ac:dyDescent="0.25" r="646" customHeight="1" ht="18.75">
      <c r="A646" s="1" t="s">
        <v>1028</v>
      </c>
      <c r="B646" s="10">
        <v>1918.88004684448</v>
      </c>
      <c r="C646" s="15">
        <f>((B646-E646)/E646)/100</f>
      </c>
      <c r="D646" s="1" t="s">
        <v>75</v>
      </c>
      <c r="E646" s="4">
        <f>XLOOKUP(D646,'query_result_2024-11-01T03_34_5'!B:B,'query_result_2024-11-01T03_34_5'!N:N,"")</f>
      </c>
      <c r="F646" s="1" t="s">
        <v>2342</v>
      </c>
      <c r="G646" s="11"/>
    </row>
    <row x14ac:dyDescent="0.25" r="647" customHeight="1" ht="18.75">
      <c r="A647" s="1" t="s">
        <v>1081</v>
      </c>
      <c r="B647" s="10">
        <v>1883.13999176025</v>
      </c>
      <c r="C647" s="15">
        <f>((B647-E647)/E647)/100</f>
      </c>
      <c r="D647" s="1" t="s">
        <v>273</v>
      </c>
      <c r="E647" s="4">
        <f>XLOOKUP(D647,'query_result_2024-11-01T03_34_5'!B:B,'query_result_2024-11-01T03_34_5'!N:N,"")</f>
      </c>
      <c r="F647" s="1" t="s">
        <v>1913</v>
      </c>
      <c r="G647" s="11"/>
    </row>
    <row x14ac:dyDescent="0.25" r="648" customHeight="1" ht="18.75">
      <c r="A648" s="1" t="s">
        <v>1711</v>
      </c>
      <c r="B648" s="10">
        <v>65</v>
      </c>
      <c r="C648" s="15">
        <f>((B648-E648)/E648)/100</f>
      </c>
      <c r="D648" s="1" t="s">
        <v>119</v>
      </c>
      <c r="E648" s="4">
        <f>XLOOKUP(D648,'query_result_2024-11-01T03_34_5'!B:B,'query_result_2024-11-01T03_34_5'!N:N,"")</f>
      </c>
      <c r="F648" s="1" t="s">
        <v>2343</v>
      </c>
      <c r="G648" s="11"/>
    </row>
    <row x14ac:dyDescent="0.25" r="649" customHeight="1" ht="18.75">
      <c r="A649" s="1" t="s">
        <v>579</v>
      </c>
      <c r="B649" s="10">
        <v>1922.59999084472</v>
      </c>
      <c r="C649" s="15">
        <f>((B649-E649)/E649)/100</f>
      </c>
      <c r="D649" s="1" t="s">
        <v>187</v>
      </c>
      <c r="E649" s="4">
        <f>XLOOKUP(D649,'query_result_2024-11-01T03_34_5'!B:B,'query_result_2024-11-01T03_34_5'!N:N,"")</f>
      </c>
      <c r="F649" s="1" t="s">
        <v>1914</v>
      </c>
      <c r="G649" s="11"/>
    </row>
    <row x14ac:dyDescent="0.25" r="650" customHeight="1" ht="18.75">
      <c r="A650" s="1" t="s">
        <v>810</v>
      </c>
      <c r="B650" s="10">
        <v>1391.62002563476</v>
      </c>
      <c r="C650" s="15">
        <f>((B650-E650)/E650)/100</f>
      </c>
      <c r="D650" s="1" t="s">
        <v>119</v>
      </c>
      <c r="E650" s="4">
        <f>XLOOKUP(D650,'query_result_2024-11-01T03_34_5'!B:B,'query_result_2024-11-01T03_34_5'!N:N,"")</f>
      </c>
      <c r="F650" s="1" t="s">
        <v>1983</v>
      </c>
      <c r="G650" s="11"/>
    </row>
    <row x14ac:dyDescent="0.25" r="651" customHeight="1" ht="18.75">
      <c r="A651" s="1" t="s">
        <v>1268</v>
      </c>
      <c r="B651" s="10">
        <v>783.049987792968</v>
      </c>
      <c r="C651" s="15">
        <f>((B651-E651)/E651)/100</f>
      </c>
      <c r="D651" s="1" t="s">
        <v>114</v>
      </c>
      <c r="E651" s="4">
        <f>XLOOKUP(D651,'query_result_2024-11-01T03_34_5'!B:B,'query_result_2024-11-01T03_34_5'!N:N,"")</f>
      </c>
      <c r="F651" s="1" t="s">
        <v>2344</v>
      </c>
      <c r="G651" s="3">
        <v>45473.7971875</v>
      </c>
    </row>
    <row x14ac:dyDescent="0.25" r="652" customHeight="1" ht="18.75">
      <c r="A652" s="1" t="s">
        <v>804</v>
      </c>
      <c r="B652" s="10">
        <v>4406.67004680633</v>
      </c>
      <c r="C652" s="15">
        <f>((B652-E652)/E652)/100</f>
      </c>
      <c r="D652" s="1" t="s">
        <v>223</v>
      </c>
      <c r="E652" s="4">
        <f>XLOOKUP(D652,'query_result_2024-11-01T03_34_5'!B:B,'query_result_2024-11-01T03_34_5'!N:N,"")</f>
      </c>
      <c r="F652" s="1" t="s">
        <v>2345</v>
      </c>
      <c r="G652" s="11"/>
    </row>
    <row x14ac:dyDescent="0.25" r="653" customHeight="1" ht="18.75">
      <c r="A653" s="1" t="s">
        <v>1122</v>
      </c>
      <c r="B653" s="10">
        <v>1034.94999694824</v>
      </c>
      <c r="C653" s="15">
        <f>((B653-E653)/E653)/100</f>
      </c>
      <c r="D653" s="1" t="s">
        <v>119</v>
      </c>
      <c r="E653" s="4">
        <f>XLOOKUP(D653,'query_result_2024-11-01T03_34_5'!B:B,'query_result_2024-11-01T03_34_5'!N:N,"")</f>
      </c>
      <c r="F653" s="1" t="s">
        <v>2346</v>
      </c>
      <c r="G653" s="3">
        <v>45475.76592592592</v>
      </c>
    </row>
    <row x14ac:dyDescent="0.25" r="654" customHeight="1" ht="18.75">
      <c r="A654" s="1" t="s">
        <v>935</v>
      </c>
      <c r="B654" s="10">
        <v>4902.59994506835</v>
      </c>
      <c r="C654" s="15">
        <f>((B654-E654)/E654)/100</f>
      </c>
      <c r="D654" s="1" t="s">
        <v>119</v>
      </c>
      <c r="E654" s="4">
        <f>XLOOKUP(D654,'query_result_2024-11-01T03_34_5'!B:B,'query_result_2024-11-01T03_34_5'!N:N,"")</f>
      </c>
      <c r="F654" s="1" t="s">
        <v>2347</v>
      </c>
      <c r="G654" s="3">
        <v>45246.894212962965</v>
      </c>
    </row>
    <row x14ac:dyDescent="0.25" r="655" customHeight="1" ht="18.75">
      <c r="A655" s="1" t="s">
        <v>1089</v>
      </c>
      <c r="B655" s="10">
        <v>339.820007324218</v>
      </c>
      <c r="C655" s="15">
        <f>((B655-E655)/E655)/100</f>
      </c>
      <c r="D655" s="1" t="s">
        <v>223</v>
      </c>
      <c r="E655" s="4">
        <f>XLOOKUP(D655,'query_result_2024-11-01T03_34_5'!B:B,'query_result_2024-11-01T03_34_5'!N:N,"")</f>
      </c>
      <c r="F655" s="1" t="s">
        <v>1915</v>
      </c>
      <c r="G655" s="11"/>
    </row>
    <row x14ac:dyDescent="0.25" r="656" customHeight="1" ht="18.75">
      <c r="A656" s="1" t="s">
        <v>1282</v>
      </c>
      <c r="B656" s="10">
        <v>252.190002441406</v>
      </c>
      <c r="C656" s="15">
        <f>((B656-E656)/E656)/100</f>
      </c>
      <c r="D656" s="1" t="s">
        <v>119</v>
      </c>
      <c r="E656" s="4">
        <f>XLOOKUP(D656,'query_result_2024-11-01T03_34_5'!B:B,'query_result_2024-11-01T03_34_5'!N:N,"")</f>
      </c>
      <c r="F656" s="1" t="s">
        <v>2348</v>
      </c>
      <c r="G656" s="3">
        <v>45476.00068287037</v>
      </c>
    </row>
    <row x14ac:dyDescent="0.25" r="657" customHeight="1" ht="18.75">
      <c r="A657" s="1" t="s">
        <v>777</v>
      </c>
      <c r="B657" s="10">
        <v>13329.969956398</v>
      </c>
      <c r="C657" s="15">
        <f>((B657-E657)/E657)/100</f>
      </c>
      <c r="D657" s="1" t="s">
        <v>44</v>
      </c>
      <c r="E657" s="4">
        <f>XLOOKUP(D657,'query_result_2024-11-01T03_34_5'!B:B,'query_result_2024-11-01T03_34_5'!N:N,"")</f>
      </c>
      <c r="F657" s="1" t="s">
        <v>2349</v>
      </c>
      <c r="G657" s="11"/>
    </row>
    <row x14ac:dyDescent="0.25" r="658" customHeight="1" ht="18.75">
      <c r="A658" s="1" t="s">
        <v>1145</v>
      </c>
      <c r="B658" s="10">
        <v>14809.9499874114</v>
      </c>
      <c r="C658" s="15">
        <f>((B658-E658)/E658)/100</f>
      </c>
      <c r="D658" s="1" t="s">
        <v>119</v>
      </c>
      <c r="E658" s="4">
        <f>XLOOKUP(D658,'query_result_2024-11-01T03_34_5'!B:B,'query_result_2024-11-01T03_34_5'!N:N,"")</f>
      </c>
      <c r="F658" s="1" t="s">
        <v>1916</v>
      </c>
      <c r="G658" s="3">
        <v>45581.516875</v>
      </c>
    </row>
    <row x14ac:dyDescent="0.25" r="659" customHeight="1" ht="18.75">
      <c r="A659" s="1" t="s">
        <v>1664</v>
      </c>
      <c r="B659" s="10">
        <v>279.899993896484</v>
      </c>
      <c r="C659" s="15">
        <f>((B659-E659)/E659)/100</f>
      </c>
      <c r="D659" s="1" t="s">
        <v>237</v>
      </c>
      <c r="E659" s="4">
        <f>XLOOKUP(D659,'query_result_2024-11-01T03_34_5'!B:B,'query_result_2024-11-01T03_34_5'!N:N,"")</f>
      </c>
      <c r="F659" s="1" t="s">
        <v>2071</v>
      </c>
      <c r="G659" s="11"/>
    </row>
    <row x14ac:dyDescent="0.25" r="660" customHeight="1" ht="18.75">
      <c r="A660" s="1" t="s">
        <v>771</v>
      </c>
      <c r="B660" s="10">
        <v>17004.4500427246</v>
      </c>
      <c r="C660" s="15">
        <f>((B660-E660)/E660)/100</f>
      </c>
      <c r="D660" s="1" t="s">
        <v>311</v>
      </c>
      <c r="E660" s="4">
        <f>XLOOKUP(D660,'query_result_2024-11-01T03_34_5'!B:B,'query_result_2024-11-01T03_34_5'!N:N,"")</f>
      </c>
      <c r="F660" s="1" t="s">
        <v>2072</v>
      </c>
      <c r="G660" s="11"/>
    </row>
    <row x14ac:dyDescent="0.25" r="661" customHeight="1" ht="18.75">
      <c r="A661" s="1" t="s">
        <v>362</v>
      </c>
      <c r="B661" s="10">
        <v>23794.5900421142</v>
      </c>
      <c r="C661" s="15">
        <f>((B661-E661)/E661)/100</f>
      </c>
      <c r="D661" s="1" t="s">
        <v>41</v>
      </c>
      <c r="E661" s="4">
        <f>XLOOKUP(D661,'query_result_2024-11-01T03_34_5'!B:B,'query_result_2024-11-01T03_34_5'!N:N,"")</f>
      </c>
      <c r="F661" s="1" t="s">
        <v>2350</v>
      </c>
      <c r="G661" s="3">
        <v>45461.43085648148</v>
      </c>
    </row>
    <row x14ac:dyDescent="0.25" r="662" customHeight="1" ht="18.75">
      <c r="A662" s="1" t="s">
        <v>516</v>
      </c>
      <c r="B662" s="10">
        <v>1579.34999084472</v>
      </c>
      <c r="C662" s="15">
        <f>((B662-E662)/E662)/100</f>
      </c>
      <c r="D662" s="1" t="s">
        <v>218</v>
      </c>
      <c r="E662" s="4">
        <f>XLOOKUP(D662,'query_result_2024-11-01T03_34_5'!B:B,'query_result_2024-11-01T03_34_5'!N:N,"")</f>
      </c>
      <c r="F662" s="1" t="s">
        <v>1984</v>
      </c>
      <c r="G662" s="11"/>
    </row>
    <row x14ac:dyDescent="0.25" r="663" customHeight="1" ht="18.75">
      <c r="A663" s="1" t="s">
        <v>1227</v>
      </c>
      <c r="B663" s="10">
        <v>456.069992065429</v>
      </c>
      <c r="C663" s="15">
        <f>((B663-E663)/E663)/100</f>
      </c>
      <c r="D663" s="1" t="s">
        <v>173</v>
      </c>
      <c r="E663" s="4">
        <f>XLOOKUP(D663,'query_result_2024-11-01T03_34_5'!B:B,'query_result_2024-11-01T03_34_5'!N:N,"")</f>
      </c>
      <c r="F663" s="1" t="s">
        <v>2351</v>
      </c>
      <c r="G663" s="11"/>
    </row>
    <row x14ac:dyDescent="0.25" r="664" customHeight="1" ht="18.75">
      <c r="A664" s="1" t="s">
        <v>822</v>
      </c>
      <c r="B664" s="10">
        <v>12577.8399686813</v>
      </c>
      <c r="C664" s="15">
        <f>((B664-E664)/E664)/100</f>
      </c>
      <c r="D664" s="1" t="s">
        <v>44</v>
      </c>
      <c r="E664" s="4">
        <f>XLOOKUP(D664,'query_result_2024-11-01T03_34_5'!B:B,'query_result_2024-11-01T03_34_5'!N:N,"")</f>
      </c>
      <c r="F664" s="1" t="s">
        <v>1917</v>
      </c>
      <c r="G664" s="3">
        <v>45594.60356481482</v>
      </c>
    </row>
    <row x14ac:dyDescent="0.25" r="665" customHeight="1" ht="18.75">
      <c r="A665" s="1" t="s">
        <v>706</v>
      </c>
      <c r="B665" s="10">
        <v>2404.19996643066</v>
      </c>
      <c r="C665" s="15">
        <f>((B665-E665)/E665)/100</f>
      </c>
      <c r="D665" s="1" t="s">
        <v>223</v>
      </c>
      <c r="E665" s="4">
        <f>XLOOKUP(D665,'query_result_2024-11-01T03_34_5'!B:B,'query_result_2024-11-01T03_34_5'!N:N,"")</f>
      </c>
      <c r="F665" s="1" t="s">
        <v>2352</v>
      </c>
      <c r="G665" s="11"/>
    </row>
    <row x14ac:dyDescent="0.25" r="666" customHeight="1" ht="18.75">
      <c r="A666" s="1" t="s">
        <v>1353</v>
      </c>
      <c r="B666" s="10">
        <v>466.750007629394</v>
      </c>
      <c r="C666" s="15">
        <f>((B666-E666)/E666)/100</f>
      </c>
      <c r="D666" s="1" t="s">
        <v>223</v>
      </c>
      <c r="E666" s="4">
        <f>XLOOKUP(D666,'query_result_2024-11-01T03_34_5'!B:B,'query_result_2024-11-01T03_34_5'!N:N,"")</f>
      </c>
      <c r="F666" s="1" t="s">
        <v>1918</v>
      </c>
      <c r="G666" s="11"/>
    </row>
    <row x14ac:dyDescent="0.25" r="667" customHeight="1" ht="18.75">
      <c r="A667" s="1" t="s">
        <v>1575</v>
      </c>
      <c r="B667" s="10">
        <v>154.099998474121</v>
      </c>
      <c r="C667" s="15">
        <f>((B667-E667)/E667)/100</f>
      </c>
      <c r="D667" s="1" t="s">
        <v>119</v>
      </c>
      <c r="E667" s="4">
        <f>XLOOKUP(D667,'query_result_2024-11-01T03_34_5'!B:B,'query_result_2024-11-01T03_34_5'!N:N,"")</f>
      </c>
      <c r="F667" s="1" t="s">
        <v>2503</v>
      </c>
      <c r="G667" s="3">
        <v>45529.355462962965</v>
      </c>
    </row>
    <row x14ac:dyDescent="0.25" r="668" customHeight="1" ht="18.75">
      <c r="A668" s="1" t="s">
        <v>502</v>
      </c>
      <c r="B668" s="10">
        <v>24435.0799810886</v>
      </c>
      <c r="C668" s="15">
        <f>((B668-E668)/E668)/100</f>
      </c>
      <c r="D668" s="1" t="s">
        <v>165</v>
      </c>
      <c r="E668" s="4">
        <f>XLOOKUP(D668,'query_result_2024-11-01T03_34_5'!B:B,'query_result_2024-11-01T03_34_5'!N:N,"")</f>
      </c>
      <c r="F668" s="1" t="s">
        <v>2353</v>
      </c>
      <c r="G668" s="11"/>
    </row>
    <row x14ac:dyDescent="0.25" r="669" customHeight="1" ht="18.75">
      <c r="A669" s="1" t="s">
        <v>1434</v>
      </c>
      <c r="B669" s="10">
        <v>10</v>
      </c>
      <c r="C669" s="15">
        <f>((B669-E669)/E669)/100</f>
      </c>
      <c r="D669" s="1" t="s">
        <v>119</v>
      </c>
      <c r="E669" s="4">
        <f>XLOOKUP(D669,'query_result_2024-11-01T03_34_5'!B:B,'query_result_2024-11-01T03_34_5'!N:N,"")</f>
      </c>
      <c r="F669" s="1" t="s">
        <v>2354</v>
      </c>
      <c r="G669" s="3">
        <v>45385.92255787037</v>
      </c>
    </row>
    <row x14ac:dyDescent="0.25" r="670" customHeight="1" ht="18.75">
      <c r="A670" s="1" t="s">
        <v>615</v>
      </c>
      <c r="B670" s="10">
        <v>37191.7400493621</v>
      </c>
      <c r="C670" s="15">
        <f>((B670-E670)/E670)/100</f>
      </c>
      <c r="D670" s="1" t="s">
        <v>288</v>
      </c>
      <c r="E670" s="6">
        <f>XLOOKUP(D670,'query_result_2024-11-01T03_34_5'!B:B,'query_result_2024-11-01T03_34_5'!N:N,"")</f>
      </c>
      <c r="F670" s="1" t="s">
        <v>1919</v>
      </c>
      <c r="G670" s="11"/>
    </row>
    <row x14ac:dyDescent="0.25" r="671" customHeight="1" ht="18.75">
      <c r="A671" s="1" t="s">
        <v>619</v>
      </c>
      <c r="B671" s="10">
        <v>4555.9100112915</v>
      </c>
      <c r="C671" s="15">
        <f>((B671-E671)/E671)/100</f>
      </c>
      <c r="D671" s="1" t="s">
        <v>119</v>
      </c>
      <c r="E671" s="4">
        <f>XLOOKUP(D671,'query_result_2024-11-01T03_34_5'!B:B,'query_result_2024-11-01T03_34_5'!N:N,"")</f>
      </c>
      <c r="F671" s="1" t="s">
        <v>2355</v>
      </c>
      <c r="G671" s="11"/>
    </row>
    <row x14ac:dyDescent="0.25" r="672" customHeight="1" ht="18.75">
      <c r="A672" s="1" t="s">
        <v>374</v>
      </c>
      <c r="B672" s="10">
        <v>33804.5599555969</v>
      </c>
      <c r="C672" s="15">
        <f>((B672-E672)/E672)/100</f>
      </c>
      <c r="D672" s="1" t="s">
        <v>81</v>
      </c>
      <c r="E672" s="4">
        <f>XLOOKUP(D672,'query_result_2024-11-01T03_34_5'!B:B,'query_result_2024-11-01T03_34_5'!N:N,"")</f>
      </c>
      <c r="F672" s="1" t="s">
        <v>2356</v>
      </c>
      <c r="G672" s="11"/>
    </row>
    <row x14ac:dyDescent="0.25" r="673" customHeight="1" ht="18.75">
      <c r="A673" s="1" t="s">
        <v>1040</v>
      </c>
      <c r="B673" s="10">
        <v>1885.63003540039</v>
      </c>
      <c r="C673" s="15">
        <f>((B673-E673)/E673)/100</f>
      </c>
      <c r="D673" s="1" t="s">
        <v>119</v>
      </c>
      <c r="E673" s="4">
        <f>XLOOKUP(D673,'query_result_2024-11-01T03_34_5'!B:B,'query_result_2024-11-01T03_34_5'!N:N,"")</f>
      </c>
      <c r="F673" s="1" t="s">
        <v>2357</v>
      </c>
      <c r="G673" s="3">
        <v>45467.65935185185</v>
      </c>
    </row>
    <row x14ac:dyDescent="0.25" r="674" customHeight="1" ht="18.75">
      <c r="A674" s="1" t="s">
        <v>540</v>
      </c>
      <c r="B674" s="10">
        <v>3340.93006134033</v>
      </c>
      <c r="C674" s="15">
        <f>((B674-E674)/E674)/100</f>
      </c>
      <c r="D674" s="1" t="s">
        <v>119</v>
      </c>
      <c r="E674" s="4">
        <f>XLOOKUP(D674,'query_result_2024-11-01T03_34_5'!B:B,'query_result_2024-11-01T03_34_5'!N:N,"")</f>
      </c>
      <c r="F674" s="1" t="s">
        <v>2358</v>
      </c>
      <c r="G674" s="11"/>
    </row>
    <row x14ac:dyDescent="0.25" r="675" customHeight="1" ht="18.75">
      <c r="A675" s="1" t="s">
        <v>1000</v>
      </c>
      <c r="B675" s="10">
        <v>2107.24000549316</v>
      </c>
      <c r="C675" s="15">
        <f>((B675-E675)/E675)/100</f>
      </c>
      <c r="D675" s="1" t="s">
        <v>273</v>
      </c>
      <c r="E675" s="4">
        <f>XLOOKUP(D675,'query_result_2024-11-01T03_34_5'!B:B,'query_result_2024-11-01T03_34_5'!N:N,"")</f>
      </c>
      <c r="F675" s="1" t="s">
        <v>1920</v>
      </c>
      <c r="G675" s="11"/>
    </row>
    <row x14ac:dyDescent="0.25" r="676" customHeight="1" ht="18.75">
      <c r="A676" s="1" t="s">
        <v>913</v>
      </c>
      <c r="B676" s="10">
        <v>3457.29997253417</v>
      </c>
      <c r="C676" s="15">
        <f>((B676-E676)/E676)/100</f>
      </c>
      <c r="D676" s="1" t="s">
        <v>114</v>
      </c>
      <c r="E676" s="4">
        <f>XLOOKUP(D676,'query_result_2024-11-01T03_34_5'!B:B,'query_result_2024-11-01T03_34_5'!N:N,"")</f>
      </c>
      <c r="F676" s="1" t="s">
        <v>2359</v>
      </c>
      <c r="G676" s="11"/>
    </row>
    <row x14ac:dyDescent="0.25" r="677" customHeight="1" ht="18.75">
      <c r="A677" s="1" t="s">
        <v>1634</v>
      </c>
      <c r="B677" s="10">
        <v>359.799987792968</v>
      </c>
      <c r="C677" s="15">
        <f>((B677-E677)/E677)/100</f>
      </c>
      <c r="D677" s="1" t="s">
        <v>223</v>
      </c>
      <c r="E677" s="4">
        <f>XLOOKUP(D677,'query_result_2024-11-01T03_34_5'!B:B,'query_result_2024-11-01T03_34_5'!N:N,"")</f>
      </c>
      <c r="F677" s="1" t="s">
        <v>1921</v>
      </c>
      <c r="G677" s="11"/>
    </row>
    <row x14ac:dyDescent="0.25" r="678" customHeight="1" ht="18.75">
      <c r="A678" s="1" t="s">
        <v>494</v>
      </c>
      <c r="B678" s="10">
        <v>1806.34001636505</v>
      </c>
      <c r="C678" s="15">
        <f>((B678-E678)/E678)/100</f>
      </c>
      <c r="D678" s="1" t="s">
        <v>144</v>
      </c>
      <c r="E678" s="4">
        <f>XLOOKUP(D678,'query_result_2024-11-01T03_34_5'!B:B,'query_result_2024-11-01T03_34_5'!N:N,"")</f>
      </c>
      <c r="F678" s="1" t="s">
        <v>2360</v>
      </c>
      <c r="G678" s="11"/>
    </row>
    <row x14ac:dyDescent="0.25" r="679" customHeight="1" ht="18.75">
      <c r="A679" s="1" t="s">
        <v>735</v>
      </c>
      <c r="B679" s="10">
        <v>1400</v>
      </c>
      <c r="C679" s="15">
        <f>((B679-E679)/E679)/100</f>
      </c>
      <c r="D679" s="1" t="s">
        <v>75</v>
      </c>
      <c r="E679" s="4">
        <f>XLOOKUP(D679,'query_result_2024-11-01T03_34_5'!B:B,'query_result_2024-11-01T03_34_5'!N:N,"")</f>
      </c>
      <c r="F679" s="1" t="s">
        <v>2361</v>
      </c>
      <c r="G679" s="11"/>
    </row>
    <row x14ac:dyDescent="0.25" r="680" customHeight="1" ht="18.75">
      <c r="A680" s="1" t="s">
        <v>1062</v>
      </c>
      <c r="B680" s="10">
        <v>711.149986267089</v>
      </c>
      <c r="C680" s="15">
        <f>((B680-E680)/E680)/100</f>
      </c>
      <c r="D680" s="1" t="s">
        <v>44</v>
      </c>
      <c r="E680" s="4">
        <f>XLOOKUP(D680,'query_result_2024-11-01T03_34_5'!B:B,'query_result_2024-11-01T03_34_5'!N:N,"")</f>
      </c>
      <c r="F680" s="1" t="s">
        <v>2362</v>
      </c>
      <c r="G680" s="11"/>
    </row>
    <row x14ac:dyDescent="0.25" r="681" customHeight="1" ht="18.75">
      <c r="A681" s="1" t="s">
        <v>1260</v>
      </c>
      <c r="B681" s="10">
        <v>400.79999923706</v>
      </c>
      <c r="C681" s="15">
        <f>((B681-E681)/E681)/100</f>
      </c>
      <c r="D681" s="1" t="s">
        <v>20</v>
      </c>
      <c r="E681" s="4">
        <f>XLOOKUP(D681,'query_result_2024-11-01T03_34_5'!B:B,'query_result_2024-11-01T03_34_5'!N:N,"")</f>
      </c>
      <c r="F681" s="1" t="s">
        <v>2363</v>
      </c>
      <c r="G681" s="3">
        <v>45388.57292824074</v>
      </c>
    </row>
    <row x14ac:dyDescent="0.25" r="682" customHeight="1" ht="18.75">
      <c r="A682" s="1" t="s">
        <v>1216</v>
      </c>
      <c r="B682" s="10">
        <v>4656.25999450683</v>
      </c>
      <c r="C682" s="15">
        <f>((B682-E682)/E682)/100</f>
      </c>
      <c r="D682" s="1" t="s">
        <v>108</v>
      </c>
      <c r="E682" s="4">
        <f>XLOOKUP(D682,'query_result_2024-11-01T03_34_5'!B:B,'query_result_2024-11-01T03_34_5'!N:N,"")</f>
      </c>
      <c r="F682" s="1" t="s">
        <v>1922</v>
      </c>
      <c r="G682" s="11"/>
    </row>
    <row x14ac:dyDescent="0.25" r="683" customHeight="1" ht="18.75">
      <c r="A683" s="1" t="s">
        <v>944</v>
      </c>
      <c r="B683" s="10">
        <v>563.200004577636</v>
      </c>
      <c r="C683" s="15">
        <f>((B683-E683)/E683)/100</f>
      </c>
      <c r="D683" s="1" t="s">
        <v>316</v>
      </c>
      <c r="E683" s="4">
        <f>XLOOKUP(D683,'query_result_2024-11-01T03_34_5'!B:B,'query_result_2024-11-01T03_34_5'!N:N,"")</f>
      </c>
      <c r="F683" s="1" t="s">
        <v>2073</v>
      </c>
      <c r="G683" s="11"/>
    </row>
    <row x14ac:dyDescent="0.25" r="684" customHeight="1" ht="18.75">
      <c r="A684" s="1" t="s">
        <v>1288</v>
      </c>
      <c r="B684" s="10">
        <v>3.98000001907348</v>
      </c>
      <c r="C684" s="15">
        <f>((B684-E684)/E684)/100</f>
      </c>
      <c r="D684" s="1" t="s">
        <v>288</v>
      </c>
      <c r="E684" s="6">
        <f>XLOOKUP(D684,'query_result_2024-11-01T03_34_5'!B:B,'query_result_2024-11-01T03_34_5'!N:N,"")</f>
      </c>
      <c r="F684" s="1" t="s">
        <v>2364</v>
      </c>
      <c r="G684" s="3">
        <v>45435.93954861111</v>
      </c>
    </row>
    <row x14ac:dyDescent="0.25" r="685" customHeight="1" ht="18.75">
      <c r="A685" s="1" t="s">
        <v>1244</v>
      </c>
      <c r="B685" s="10">
        <v>9957.50987731665</v>
      </c>
      <c r="C685" s="15">
        <f>((B685-E685)/E685)/100</f>
      </c>
      <c r="D685" s="1" t="s">
        <v>306</v>
      </c>
      <c r="E685" s="4">
        <f>XLOOKUP(D685,'query_result_2024-11-01T03_34_5'!B:B,'query_result_2024-11-01T03_34_5'!N:N,"")</f>
      </c>
      <c r="F685" s="1" t="s">
        <v>2365</v>
      </c>
      <c r="G685" s="11"/>
    </row>
    <row x14ac:dyDescent="0.25" r="686" customHeight="1" ht="18.75">
      <c r="A686" s="1" t="s">
        <v>901</v>
      </c>
      <c r="B686" s="10">
        <v>1235.75997924804</v>
      </c>
      <c r="C686" s="15">
        <f>((B686-E686)/E686)/100</f>
      </c>
      <c r="D686" s="1" t="s">
        <v>119</v>
      </c>
      <c r="E686" s="4">
        <f>XLOOKUP(D686,'query_result_2024-11-01T03_34_5'!B:B,'query_result_2024-11-01T03_34_5'!N:N,"")</f>
      </c>
      <c r="F686" s="1" t="s">
        <v>2366</v>
      </c>
      <c r="G686" s="3">
        <v>45473.7971875</v>
      </c>
    </row>
    <row x14ac:dyDescent="0.25" r="687" customHeight="1" ht="18.75">
      <c r="A687" s="1" t="s">
        <v>650</v>
      </c>
      <c r="B687" s="10">
        <v>5616.37000038102</v>
      </c>
      <c r="C687" s="15">
        <f>((B687-E687)/E687)/100</f>
      </c>
      <c r="D687" s="1" t="s">
        <v>44</v>
      </c>
      <c r="E687" s="4">
        <f>XLOOKUP(D687,'query_result_2024-11-01T03_34_5'!B:B,'query_result_2024-11-01T03_34_5'!N:N,"")</f>
      </c>
      <c r="F687" s="1" t="s">
        <v>2367</v>
      </c>
      <c r="G687" s="11"/>
    </row>
    <row x14ac:dyDescent="0.25" r="688" customHeight="1" ht="18.75">
      <c r="A688" s="1" t="s">
        <v>1070</v>
      </c>
      <c r="B688" s="10">
        <v>1040.86999130249</v>
      </c>
      <c r="C688" s="15">
        <f>((B688-E688)/E688)/100</f>
      </c>
      <c r="D688" s="1" t="s">
        <v>119</v>
      </c>
      <c r="E688" s="4">
        <f>XLOOKUP(D688,'query_result_2024-11-01T03_34_5'!B:B,'query_result_2024-11-01T03_34_5'!N:N,"")</f>
      </c>
      <c r="F688" s="1" t="s">
        <v>2074</v>
      </c>
      <c r="G688" s="11"/>
    </row>
    <row x14ac:dyDescent="0.25" r="689" customHeight="1" ht="18.75">
      <c r="A689" s="1" t="s">
        <v>1543</v>
      </c>
      <c r="B689" s="10">
        <v>2440.8699645996</v>
      </c>
      <c r="C689" s="15">
        <f>((B689-E689)/E689)/100</f>
      </c>
      <c r="D689" s="1" t="s">
        <v>119</v>
      </c>
      <c r="E689" s="4">
        <f>XLOOKUP(D689,'query_result_2024-11-01T03_34_5'!B:B,'query_result_2024-11-01T03_34_5'!N:N,"")</f>
      </c>
      <c r="F689" s="1" t="s">
        <v>1923</v>
      </c>
      <c r="G689" s="11"/>
    </row>
    <row x14ac:dyDescent="0.25" r="690" customHeight="1" ht="18.75">
      <c r="A690" s="1" t="s">
        <v>918</v>
      </c>
      <c r="B690" s="10">
        <v>9017.14000701904</v>
      </c>
      <c r="C690" s="15">
        <f>((B690-E690)/E690)/100</f>
      </c>
      <c r="D690" s="1" t="s">
        <v>20</v>
      </c>
      <c r="E690" s="4">
        <f>XLOOKUP(D690,'query_result_2024-11-01T03_34_5'!B:B,'query_result_2024-11-01T03_34_5'!N:N,"")</f>
      </c>
      <c r="F690" s="1" t="s">
        <v>1924</v>
      </c>
      <c r="G690" s="3">
        <v>45581.52134259259</v>
      </c>
    </row>
    <row x14ac:dyDescent="0.25" r="691" customHeight="1" ht="18.75">
      <c r="A691" s="1" t="s">
        <v>1050</v>
      </c>
      <c r="B691" s="10">
        <v>155.789993286132</v>
      </c>
      <c r="C691" s="15">
        <f>((B691-E691)/E691)/100</f>
      </c>
      <c r="D691" s="1" t="s">
        <v>223</v>
      </c>
      <c r="E691" s="4">
        <f>XLOOKUP(D691,'query_result_2024-11-01T03_34_5'!B:B,'query_result_2024-11-01T03_34_5'!N:N,"")</f>
      </c>
      <c r="F691" s="1" t="s">
        <v>2368</v>
      </c>
      <c r="G691" s="11"/>
    </row>
    <row x14ac:dyDescent="0.25" r="692" customHeight="1" ht="18.75">
      <c r="A692" s="1" t="s">
        <v>1515</v>
      </c>
      <c r="B692" s="10">
        <v>1604.45999908447</v>
      </c>
      <c r="C692" s="15">
        <f>((B692-E692)/E692)/100</f>
      </c>
      <c r="D692" s="1" t="s">
        <v>204</v>
      </c>
      <c r="E692" s="4">
        <f>XLOOKUP(D692,'query_result_2024-11-01T03_34_5'!B:B,'query_result_2024-11-01T03_34_5'!N:N,"")</f>
      </c>
      <c r="F692" s="1" t="s">
        <v>1925</v>
      </c>
      <c r="G692" s="11"/>
    </row>
    <row x14ac:dyDescent="0.25" r="693" customHeight="1" ht="18.75">
      <c r="A693" s="1" t="s">
        <v>1269</v>
      </c>
      <c r="B693" s="10">
        <v>499.330001831054</v>
      </c>
      <c r="C693" s="15">
        <f>((B693-E693)/E693)/100</f>
      </c>
      <c r="D693" s="1" t="s">
        <v>119</v>
      </c>
      <c r="E693" s="4">
        <f>XLOOKUP(D693,'query_result_2024-11-01T03_34_5'!B:B,'query_result_2024-11-01T03_34_5'!N:N,"")</f>
      </c>
      <c r="F693" s="1" t="s">
        <v>2369</v>
      </c>
      <c r="G693" s="11"/>
    </row>
    <row x14ac:dyDescent="0.25" r="694" customHeight="1" ht="18.75">
      <c r="A694" s="1" t="s">
        <v>1622</v>
      </c>
      <c r="B694" s="10">
        <v>359.699989318847</v>
      </c>
      <c r="C694" s="15">
        <f>((B694-E694)/E694)/100</f>
      </c>
      <c r="D694" s="1" t="s">
        <v>119</v>
      </c>
      <c r="E694" s="4">
        <f>XLOOKUP(D694,'query_result_2024-11-01T03_34_5'!B:B,'query_result_2024-11-01T03_34_5'!N:N,"")</f>
      </c>
      <c r="F694" s="1" t="s">
        <v>2370</v>
      </c>
      <c r="G694" s="3">
        <v>45295.71822916667</v>
      </c>
    </row>
    <row x14ac:dyDescent="0.25" r="695" customHeight="1" ht="18.75">
      <c r="A695" s="1" t="s">
        <v>596</v>
      </c>
      <c r="B695" s="10">
        <v>3050.16006469726</v>
      </c>
      <c r="C695" s="15">
        <f>((B695-E695)/E695)/100</f>
      </c>
      <c r="D695" s="1" t="s">
        <v>44</v>
      </c>
      <c r="E695" s="4">
        <f>XLOOKUP(D695,'query_result_2024-11-01T03_34_5'!B:B,'query_result_2024-11-01T03_34_5'!N:N,"")</f>
      </c>
      <c r="F695" s="1" t="s">
        <v>2371</v>
      </c>
      <c r="G695" s="11"/>
    </row>
    <row x14ac:dyDescent="0.25" r="696" customHeight="1" ht="18.75">
      <c r="A696" s="1" t="s">
        <v>641</v>
      </c>
      <c r="B696" s="10">
        <v>11498.4900588989</v>
      </c>
      <c r="C696" s="15">
        <f>((B696-E696)/E696)/100</f>
      </c>
      <c r="D696" s="1" t="s">
        <v>316</v>
      </c>
      <c r="E696" s="4">
        <f>XLOOKUP(D696,'query_result_2024-11-01T03_34_5'!B:B,'query_result_2024-11-01T03_34_5'!N:N,"")</f>
      </c>
      <c r="F696" s="1" t="s">
        <v>1926</v>
      </c>
      <c r="G696" s="11"/>
    </row>
    <row x14ac:dyDescent="0.25" r="697" customHeight="1" ht="18.75">
      <c r="A697" s="1" t="s">
        <v>1084</v>
      </c>
      <c r="B697" s="10">
        <v>10</v>
      </c>
      <c r="C697" s="15">
        <f>((B697-E697)/E697)/100</f>
      </c>
      <c r="D697" s="1" t="s">
        <v>114</v>
      </c>
      <c r="E697" s="4">
        <f>XLOOKUP(D697,'query_result_2024-11-01T03_34_5'!B:B,'query_result_2024-11-01T03_34_5'!N:N,"")</f>
      </c>
      <c r="F697" s="1" t="s">
        <v>2504</v>
      </c>
      <c r="G697" s="11"/>
    </row>
    <row x14ac:dyDescent="0.25" r="698" customHeight="1" ht="18.75">
      <c r="A698" s="1" t="s">
        <v>919</v>
      </c>
      <c r="B698" s="10">
        <v>682.580015182495</v>
      </c>
      <c r="C698" s="15">
        <f>((B698-E698)/E698)/100</f>
      </c>
      <c r="D698" s="1" t="s">
        <v>44</v>
      </c>
      <c r="E698" s="4">
        <f>XLOOKUP(D698,'query_result_2024-11-01T03_34_5'!B:B,'query_result_2024-11-01T03_34_5'!N:N,"")</f>
      </c>
      <c r="F698" s="1" t="s">
        <v>2075</v>
      </c>
      <c r="G698" s="11"/>
    </row>
    <row x14ac:dyDescent="0.25" r="699" customHeight="1" ht="18.75">
      <c r="A699" s="1" t="s">
        <v>606</v>
      </c>
      <c r="B699" s="10">
        <v>2746.89004516601</v>
      </c>
      <c r="C699" s="15">
        <f>((B699-E699)/E699)/100</f>
      </c>
      <c r="D699" s="1" t="s">
        <v>119</v>
      </c>
      <c r="E699" s="4">
        <f>XLOOKUP(D699,'query_result_2024-11-01T03_34_5'!B:B,'query_result_2024-11-01T03_34_5'!N:N,"")</f>
      </c>
      <c r="F699" s="1" t="s">
        <v>2372</v>
      </c>
      <c r="G699" s="11"/>
    </row>
    <row x14ac:dyDescent="0.25" r="700" customHeight="1" ht="18.75">
      <c r="A700" s="1" t="s">
        <v>739</v>
      </c>
      <c r="B700" s="10">
        <v>3622.19998931884</v>
      </c>
      <c r="C700" s="15">
        <f>((B700-E700)/E700)/100</f>
      </c>
      <c r="D700" s="1" t="s">
        <v>119</v>
      </c>
      <c r="E700" s="4">
        <f>XLOOKUP(D700,'query_result_2024-11-01T03_34_5'!B:B,'query_result_2024-11-01T03_34_5'!N:N,"")</f>
      </c>
      <c r="F700" s="1" t="s">
        <v>1927</v>
      </c>
      <c r="G700" s="11"/>
    </row>
    <row x14ac:dyDescent="0.25" r="701" customHeight="1" ht="18.75">
      <c r="A701" s="1" t="s">
        <v>1218</v>
      </c>
      <c r="B701" s="10">
        <v>4380</v>
      </c>
      <c r="C701" s="16">
        <f>((B701-E701)/E701)/100</f>
      </c>
      <c r="D701" s="1" t="s">
        <v>201</v>
      </c>
      <c r="E701" s="4">
        <f>XLOOKUP(D701,'query_result_2024-11-01T03_34_5'!B:B,'query_result_2024-11-01T03_34_5'!N:N,"")</f>
      </c>
      <c r="F701" s="1" t="s">
        <v>2505</v>
      </c>
      <c r="G701" s="11"/>
    </row>
    <row x14ac:dyDescent="0.25" r="702" customHeight="1" ht="18.75">
      <c r="A702" s="1" t="s">
        <v>761</v>
      </c>
      <c r="B702" s="10">
        <v>7353.78982925415</v>
      </c>
      <c r="C702" s="15">
        <f>((B702-E702)/E702)/100</f>
      </c>
      <c r="D702" s="1" t="s">
        <v>119</v>
      </c>
      <c r="E702" s="4">
        <f>XLOOKUP(D702,'query_result_2024-11-01T03_34_5'!B:B,'query_result_2024-11-01T03_34_5'!N:N,"")</f>
      </c>
      <c r="F702" s="1" t="s">
        <v>1928</v>
      </c>
      <c r="G702" s="11"/>
    </row>
    <row x14ac:dyDescent="0.25" r="703" customHeight="1" ht="18.75">
      <c r="A703" s="1" t="s">
        <v>1246</v>
      </c>
      <c r="B703" s="10">
        <v>2652.01002120971</v>
      </c>
      <c r="C703" s="15">
        <f>((B703-E703)/E703)/100</f>
      </c>
      <c r="D703" s="1" t="s">
        <v>119</v>
      </c>
      <c r="E703" s="4">
        <f>XLOOKUP(D703,'query_result_2024-11-01T03_34_5'!B:B,'query_result_2024-11-01T03_34_5'!N:N,"")</f>
      </c>
      <c r="F703" s="1" t="s">
        <v>1929</v>
      </c>
      <c r="G703" s="11"/>
    </row>
    <row x14ac:dyDescent="0.25" r="704" customHeight="1" ht="18.75">
      <c r="A704" s="1" t="s">
        <v>1297</v>
      </c>
      <c r="B704" s="10">
        <v>3131.51002502441</v>
      </c>
      <c r="C704" s="15">
        <f>((B704-E704)/E704)/100</f>
      </c>
      <c r="D704" s="1" t="s">
        <v>119</v>
      </c>
      <c r="E704" s="4">
        <f>XLOOKUP(D704,'query_result_2024-11-01T03_34_5'!B:B,'query_result_2024-11-01T03_34_5'!N:N,"")</f>
      </c>
      <c r="F704" s="1" t="s">
        <v>1930</v>
      </c>
      <c r="G704" s="3">
        <v>45568.082037037035</v>
      </c>
    </row>
    <row x14ac:dyDescent="0.25" r="705" customHeight="1" ht="18.75">
      <c r="A705" s="1" t="s">
        <v>653</v>
      </c>
      <c r="B705" s="10">
        <v>3121.77005004882</v>
      </c>
      <c r="C705" s="15">
        <f>((B705-E705)/E705)/100</f>
      </c>
      <c r="D705" s="1" t="s">
        <v>119</v>
      </c>
      <c r="E705" s="4">
        <f>XLOOKUP(D705,'query_result_2024-11-01T03_34_5'!B:B,'query_result_2024-11-01T03_34_5'!N:N,"")</f>
      </c>
      <c r="F705" s="1" t="s">
        <v>2373</v>
      </c>
      <c r="G705" s="3">
        <v>45554.17828703704</v>
      </c>
    </row>
    <row x14ac:dyDescent="0.25" r="706" customHeight="1" ht="18.75">
      <c r="A706" s="1" t="s">
        <v>932</v>
      </c>
      <c r="B706" s="10">
        <v>8235.09997558593</v>
      </c>
      <c r="C706" s="15">
        <f>((B706-E706)/E706)/100</f>
      </c>
      <c r="D706" s="1" t="s">
        <v>119</v>
      </c>
      <c r="E706" s="4">
        <f>XLOOKUP(D706,'query_result_2024-11-01T03_34_5'!B:B,'query_result_2024-11-01T03_34_5'!N:N,"")</f>
      </c>
      <c r="F706" s="1" t="s">
        <v>1931</v>
      </c>
      <c r="G706" s="11"/>
    </row>
    <row x14ac:dyDescent="0.25" r="707" customHeight="1" ht="18.75">
      <c r="A707" s="1" t="s">
        <v>1039</v>
      </c>
      <c r="B707" s="10">
        <v>477.949996948242</v>
      </c>
      <c r="C707" s="15">
        <f>((B707-E707)/E707)/100</f>
      </c>
      <c r="D707" s="1" t="s">
        <v>119</v>
      </c>
      <c r="E707" s="4">
        <f>XLOOKUP(D707,'query_result_2024-11-01T03_34_5'!B:B,'query_result_2024-11-01T03_34_5'!N:N,"")</f>
      </c>
      <c r="F707" s="1" t="s">
        <v>2374</v>
      </c>
      <c r="G707" s="3">
        <v>45341.66820601852</v>
      </c>
    </row>
    <row x14ac:dyDescent="0.25" r="708" customHeight="1" ht="18.75">
      <c r="A708" s="1" t="s">
        <v>349</v>
      </c>
      <c r="B708" s="10">
        <v>113866.900588989</v>
      </c>
      <c r="C708" s="15">
        <f>((B708-E708)/E708)/100</f>
      </c>
      <c r="D708" s="1" t="s">
        <v>114</v>
      </c>
      <c r="E708" s="4">
        <f>XLOOKUP(D708,'query_result_2024-11-01T03_34_5'!B:B,'query_result_2024-11-01T03_34_5'!N:N,"")</f>
      </c>
      <c r="F708" s="1" t="s">
        <v>2506</v>
      </c>
      <c r="G708" s="3">
        <v>45542.66509259259</v>
      </c>
    </row>
    <row x14ac:dyDescent="0.25" r="709" customHeight="1" ht="18.75">
      <c r="A709" s="1" t="s">
        <v>823</v>
      </c>
      <c r="B709" s="10">
        <v>2816.35997009277</v>
      </c>
      <c r="C709" s="15">
        <f>((B709-E709)/E709)/100</f>
      </c>
      <c r="D709" s="1" t="s">
        <v>150</v>
      </c>
      <c r="E709" s="4">
        <f>XLOOKUP(D709,'query_result_2024-11-01T03_34_5'!B:B,'query_result_2024-11-01T03_34_5'!N:N,"")</f>
      </c>
      <c r="F709" s="1" t="s">
        <v>1985</v>
      </c>
      <c r="G709" s="11"/>
    </row>
    <row x14ac:dyDescent="0.25" r="710" customHeight="1" ht="18.75">
      <c r="A710" s="1" t="s">
        <v>623</v>
      </c>
      <c r="B710" s="10">
        <v>14101.8597359657</v>
      </c>
      <c r="C710" s="15">
        <f>((B710-E710)/E710)/100</f>
      </c>
      <c r="D710" s="1" t="s">
        <v>41</v>
      </c>
      <c r="E710" s="4">
        <f>XLOOKUP(D710,'query_result_2024-11-01T03_34_5'!B:B,'query_result_2024-11-01T03_34_5'!N:N,"")</f>
      </c>
      <c r="F710" s="1" t="s">
        <v>2375</v>
      </c>
      <c r="G710" s="11"/>
    </row>
    <row x14ac:dyDescent="0.25" r="711" customHeight="1" ht="18.75">
      <c r="A711" s="1" t="s">
        <v>376</v>
      </c>
      <c r="B711" s="10">
        <v>4718.1298828125</v>
      </c>
      <c r="C711" s="15">
        <f>((B711-E711)/E711)/100</f>
      </c>
      <c r="D711" s="1" t="s">
        <v>223</v>
      </c>
      <c r="E711" s="4">
        <f>XLOOKUP(D711,'query_result_2024-11-01T03_34_5'!B:B,'query_result_2024-11-01T03_34_5'!N:N,"")</f>
      </c>
      <c r="F711" s="1" t="s">
        <v>2076</v>
      </c>
      <c r="G711" s="11"/>
    </row>
    <row x14ac:dyDescent="0.25" r="712" customHeight="1" ht="18.75">
      <c r="A712" s="1" t="s">
        <v>1660</v>
      </c>
      <c r="B712" s="10">
        <v>457</v>
      </c>
      <c r="C712" s="15">
        <f>((B712-E712)/E712)/100</f>
      </c>
      <c r="D712" s="1" t="s">
        <v>114</v>
      </c>
      <c r="E712" s="4">
        <f>XLOOKUP(D712,'query_result_2024-11-01T03_34_5'!B:B,'query_result_2024-11-01T03_34_5'!N:N,"")</f>
      </c>
      <c r="F712" s="1" t="s">
        <v>2376</v>
      </c>
      <c r="G712" s="3">
        <v>45235.55241898148</v>
      </c>
    </row>
    <row x14ac:dyDescent="0.25" r="713" customHeight="1" ht="18.75">
      <c r="A713" s="1" t="s">
        <v>1321</v>
      </c>
      <c r="B713" s="10">
        <v>1660.00996780395</v>
      </c>
      <c r="C713" s="15">
        <f>((B713-E713)/E713)/100</f>
      </c>
      <c r="D713" s="1" t="s">
        <v>221</v>
      </c>
      <c r="E713" s="4">
        <f>XLOOKUP(D713,'query_result_2024-11-01T03_34_5'!B:B,'query_result_2024-11-01T03_34_5'!N:N,"")</f>
      </c>
      <c r="F713" s="1" t="s">
        <v>2377</v>
      </c>
      <c r="G713" s="3">
        <v>45266.16577546296</v>
      </c>
    </row>
    <row x14ac:dyDescent="0.25" r="714" customHeight="1" ht="18.75">
      <c r="A714" s="1" t="s">
        <v>556</v>
      </c>
      <c r="B714" s="10">
        <v>6498.37004089355</v>
      </c>
      <c r="C714" s="15">
        <f>((B714-E714)/E714)/100</f>
      </c>
      <c r="D714" s="1" t="s">
        <v>181</v>
      </c>
      <c r="E714" s="4">
        <f>XLOOKUP(D714,'query_result_2024-11-01T03_34_5'!B:B,'query_result_2024-11-01T03_34_5'!N:N,"")</f>
      </c>
      <c r="F714" s="1" t="s">
        <v>2378</v>
      </c>
      <c r="G714" s="11"/>
    </row>
    <row x14ac:dyDescent="0.25" r="715" customHeight="1" ht="18.75">
      <c r="A715" s="1" t="s">
        <v>1104</v>
      </c>
      <c r="B715" s="10">
        <v>0</v>
      </c>
      <c r="C715" s="15">
        <f>((B715-E715)/E715)/100</f>
      </c>
      <c r="D715" s="1" t="s">
        <v>119</v>
      </c>
      <c r="E715" s="4">
        <f>XLOOKUP(D715,'query_result_2024-11-01T03_34_5'!B:B,'query_result_2024-11-01T03_34_5'!N:N,"")</f>
      </c>
      <c r="F715" s="1" t="s">
        <v>2507</v>
      </c>
      <c r="G715" s="3">
        <v>45594.92733796296</v>
      </c>
    </row>
    <row x14ac:dyDescent="0.25" r="716" customHeight="1" ht="18.75">
      <c r="A716" s="1" t="s">
        <v>1235</v>
      </c>
      <c r="B716" s="10">
        <v>870.350036621093</v>
      </c>
      <c r="C716" s="15">
        <f>((B716-E716)/E716)/100</f>
      </c>
      <c r="D716" s="1" t="s">
        <v>119</v>
      </c>
      <c r="E716" s="4">
        <f>XLOOKUP(D716,'query_result_2024-11-01T03_34_5'!B:B,'query_result_2024-11-01T03_34_5'!N:N,"")</f>
      </c>
      <c r="F716" s="1" t="s">
        <v>2379</v>
      </c>
      <c r="G716" s="3">
        <v>45427.74201388889</v>
      </c>
    </row>
    <row x14ac:dyDescent="0.25" r="717" customHeight="1" ht="18.75">
      <c r="A717" s="1" t="s">
        <v>595</v>
      </c>
      <c r="B717" s="10">
        <v>2577.04998016357</v>
      </c>
      <c r="C717" s="15">
        <f>((B717-E717)/E717)/100</f>
      </c>
      <c r="D717" s="1" t="s">
        <v>288</v>
      </c>
      <c r="E717" s="6">
        <f>XLOOKUP(D717,'query_result_2024-11-01T03_34_5'!B:B,'query_result_2024-11-01T03_34_5'!N:N,"")</f>
      </c>
      <c r="F717" s="1" t="s">
        <v>2508</v>
      </c>
      <c r="G717" s="11"/>
    </row>
    <row x14ac:dyDescent="0.25" r="718" customHeight="1" ht="18.75">
      <c r="A718" s="1" t="s">
        <v>646</v>
      </c>
      <c r="B718" s="10">
        <v>5849.7300415039</v>
      </c>
      <c r="C718" s="15">
        <f>((B718-E718)/E718)/100</f>
      </c>
      <c r="D718" s="1" t="s">
        <v>108</v>
      </c>
      <c r="E718" s="4">
        <f>XLOOKUP(D718,'query_result_2024-11-01T03_34_5'!B:B,'query_result_2024-11-01T03_34_5'!N:N,"")</f>
      </c>
      <c r="F718" s="1" t="s">
        <v>2380</v>
      </c>
      <c r="G718" s="11"/>
    </row>
    <row x14ac:dyDescent="0.25" r="719" customHeight="1" ht="18.75">
      <c r="A719" s="1" t="s">
        <v>501</v>
      </c>
      <c r="B719" s="10">
        <v>3547.65999221801</v>
      </c>
      <c r="C719" s="15">
        <f>((B719-E719)/E719)/100</f>
      </c>
      <c r="D719" s="1" t="s">
        <v>311</v>
      </c>
      <c r="E719" s="4">
        <f>XLOOKUP(D719,'query_result_2024-11-01T03_34_5'!B:B,'query_result_2024-11-01T03_34_5'!N:N,"")</f>
      </c>
      <c r="F719" s="1" t="s">
        <v>1932</v>
      </c>
      <c r="G719" s="11"/>
    </row>
    <row x14ac:dyDescent="0.25" r="720" customHeight="1" ht="18.75">
      <c r="A720" s="1" t="s">
        <v>1129</v>
      </c>
      <c r="B720" s="10">
        <v>915.960014343261</v>
      </c>
      <c r="C720" s="15">
        <f>((B720-E720)/E720)/100</f>
      </c>
      <c r="D720" s="1" t="s">
        <v>223</v>
      </c>
      <c r="E720" s="4">
        <f>XLOOKUP(D720,'query_result_2024-11-01T03_34_5'!B:B,'query_result_2024-11-01T03_34_5'!N:N,"")</f>
      </c>
      <c r="F720" s="1" t="s">
        <v>1933</v>
      </c>
      <c r="G720" s="11"/>
    </row>
    <row x14ac:dyDescent="0.25" r="721" customHeight="1" ht="18.75">
      <c r="A721" s="1" t="s">
        <v>1181</v>
      </c>
      <c r="B721" s="10">
        <v>157.319999694824</v>
      </c>
      <c r="C721" s="15">
        <f>((B721-E721)/E721)/100</f>
      </c>
      <c r="D721" s="1" t="s">
        <v>119</v>
      </c>
      <c r="E721" s="4">
        <f>XLOOKUP(D721,'query_result_2024-11-01T03_34_5'!B:B,'query_result_2024-11-01T03_34_5'!N:N,"")</f>
      </c>
      <c r="F721" s="1" t="s">
        <v>2509</v>
      </c>
      <c r="G721" s="3">
        <v>45561.994421296295</v>
      </c>
    </row>
    <row x14ac:dyDescent="0.25" r="722" customHeight="1" ht="18.75">
      <c r="A722" s="1" t="s">
        <v>769</v>
      </c>
      <c r="B722" s="10">
        <v>2787.86000823974</v>
      </c>
      <c r="C722" s="15">
        <f>((B722-E722)/E722)/100</f>
      </c>
      <c r="D722" s="1" t="s">
        <v>114</v>
      </c>
      <c r="E722" s="4">
        <f>XLOOKUP(D722,'query_result_2024-11-01T03_34_5'!B:B,'query_result_2024-11-01T03_34_5'!N:N,"")</f>
      </c>
      <c r="F722" s="1" t="s">
        <v>2381</v>
      </c>
      <c r="G722" s="3">
        <v>45399.554236111115</v>
      </c>
    </row>
    <row x14ac:dyDescent="0.25" r="723" customHeight="1" ht="18.75">
      <c r="A723" s="1" t="s">
        <v>616</v>
      </c>
      <c r="B723" s="10">
        <v>14370.2098884582</v>
      </c>
      <c r="C723" s="15">
        <f>((B723-E723)/E723)/100</f>
      </c>
      <c r="D723" s="1" t="s">
        <v>114</v>
      </c>
      <c r="E723" s="4">
        <f>XLOOKUP(D723,'query_result_2024-11-01T03_34_5'!B:B,'query_result_2024-11-01T03_34_5'!N:N,"")</f>
      </c>
      <c r="F723" s="1" t="s">
        <v>2382</v>
      </c>
      <c r="G723" s="3">
        <v>45328.95484953704</v>
      </c>
    </row>
    <row x14ac:dyDescent="0.25" r="724" customHeight="1" ht="18.75">
      <c r="A724" s="1" t="s">
        <v>472</v>
      </c>
      <c r="B724" s="10">
        <v>4957.83996582031</v>
      </c>
      <c r="C724" s="15">
        <f>((B724-E724)/E724)/100</f>
      </c>
      <c r="D724" s="1" t="s">
        <v>41</v>
      </c>
      <c r="E724" s="4">
        <f>XLOOKUP(D724,'query_result_2024-11-01T03_34_5'!B:B,'query_result_2024-11-01T03_34_5'!N:N,"")</f>
      </c>
      <c r="F724" s="1" t="s">
        <v>1986</v>
      </c>
      <c r="G724" s="11"/>
    </row>
    <row x14ac:dyDescent="0.25" r="725" customHeight="1" ht="18.75">
      <c r="A725" s="1" t="s">
        <v>393</v>
      </c>
      <c r="B725" s="10">
        <v>39519.540104866</v>
      </c>
      <c r="C725" s="15">
        <f>((B725-E725)/E725)/100</f>
      </c>
      <c r="D725" s="1" t="s">
        <v>319</v>
      </c>
      <c r="E725" s="4">
        <f>XLOOKUP(D725,'query_result_2024-11-01T03_34_5'!B:B,'query_result_2024-11-01T03_34_5'!N:N,"")</f>
      </c>
      <c r="F725" s="1" t="s">
        <v>2383</v>
      </c>
      <c r="G725" s="3">
        <v>45348.53826388889</v>
      </c>
    </row>
    <row x14ac:dyDescent="0.25" r="726" customHeight="1" ht="18.75">
      <c r="A726" s="1" t="s">
        <v>844</v>
      </c>
      <c r="B726" s="10">
        <v>10959.1899685859</v>
      </c>
      <c r="C726" s="15">
        <f>((B726-E726)/E726)/100</f>
      </c>
      <c r="D726" s="1" t="s">
        <v>273</v>
      </c>
      <c r="E726" s="4">
        <f>XLOOKUP(D726,'query_result_2024-11-01T03_34_5'!B:B,'query_result_2024-11-01T03_34_5'!N:N,"")</f>
      </c>
      <c r="F726" s="1" t="s">
        <v>1987</v>
      </c>
      <c r="G726" s="11"/>
    </row>
    <row x14ac:dyDescent="0.25" r="727" customHeight="1" ht="18.75">
      <c r="A727" s="1" t="s">
        <v>986</v>
      </c>
      <c r="B727" s="10">
        <v>35.7999992370605</v>
      </c>
      <c r="C727" s="15">
        <f>((B727-E727)/E727)/100</f>
      </c>
      <c r="D727" s="1" t="s">
        <v>75</v>
      </c>
      <c r="E727" s="4">
        <f>XLOOKUP(D727,'query_result_2024-11-01T03_34_5'!B:B,'query_result_2024-11-01T03_34_5'!N:N,"")</f>
      </c>
      <c r="F727" s="1" t="s">
        <v>2077</v>
      </c>
      <c r="G727" s="11"/>
    </row>
    <row x14ac:dyDescent="0.25" r="728" customHeight="1" ht="18.75">
      <c r="A728" s="1" t="s">
        <v>1341</v>
      </c>
      <c r="B728" s="10">
        <v>976.200012207031</v>
      </c>
      <c r="C728" s="15">
        <f>((B728-E728)/E728)/100</f>
      </c>
      <c r="D728" s="1" t="s">
        <v>119</v>
      </c>
      <c r="E728" s="4">
        <f>XLOOKUP(D728,'query_result_2024-11-01T03_34_5'!B:B,'query_result_2024-11-01T03_34_5'!N:N,"")</f>
      </c>
      <c r="F728" s="1" t="s">
        <v>2078</v>
      </c>
      <c r="G728" s="11"/>
    </row>
    <row x14ac:dyDescent="0.25" r="729" customHeight="1" ht="18.75">
      <c r="A729" s="1" t="s">
        <v>1576</v>
      </c>
      <c r="B729" s="10">
        <v>1434.49996948242</v>
      </c>
      <c r="C729" s="15">
        <f>((B729-E729)/E729)/100</f>
      </c>
      <c r="D729" s="1" t="s">
        <v>119</v>
      </c>
      <c r="E729" s="4">
        <f>XLOOKUP(D729,'query_result_2024-11-01T03_34_5'!B:B,'query_result_2024-11-01T03_34_5'!N:N,"")</f>
      </c>
      <c r="F729" s="1" t="s">
        <v>2384</v>
      </c>
      <c r="G729" s="3">
        <v>45432.775092592594</v>
      </c>
    </row>
    <row x14ac:dyDescent="0.25" r="730" customHeight="1" ht="18.75">
      <c r="A730" s="1" t="s">
        <v>951</v>
      </c>
      <c r="B730" s="10">
        <v>2148.75004577636</v>
      </c>
      <c r="C730" s="15">
        <f>((B730-E730)/E730)/100</f>
      </c>
      <c r="D730" s="1" t="s">
        <v>119</v>
      </c>
      <c r="E730" s="4">
        <f>XLOOKUP(D730,'query_result_2024-11-01T03_34_5'!B:B,'query_result_2024-11-01T03_34_5'!N:N,"")</f>
      </c>
      <c r="F730" s="1" t="s">
        <v>2385</v>
      </c>
      <c r="G730" s="3">
        <v>45511.19642361111</v>
      </c>
    </row>
    <row x14ac:dyDescent="0.25" r="731" customHeight="1" ht="18.75">
      <c r="A731" s="1" t="s">
        <v>1205</v>
      </c>
      <c r="B731" s="10">
        <v>84.4199981689453</v>
      </c>
      <c r="C731" s="15">
        <f>((B731-E731)/E731)/100</f>
      </c>
      <c r="D731" s="1" t="s">
        <v>119</v>
      </c>
      <c r="E731" s="4">
        <f>XLOOKUP(D731,'query_result_2024-11-01T03_34_5'!B:B,'query_result_2024-11-01T03_34_5'!N:N,"")</f>
      </c>
      <c r="F731" s="1" t="s">
        <v>2386</v>
      </c>
      <c r="G731" s="3">
        <v>45448.83951388889</v>
      </c>
    </row>
    <row x14ac:dyDescent="0.25" r="732" customHeight="1" ht="18.75">
      <c r="A732" s="1" t="s">
        <v>1130</v>
      </c>
      <c r="B732" s="10">
        <v>2840.79996490478</v>
      </c>
      <c r="C732" s="15">
        <f>((B732-E732)/E732)/100</f>
      </c>
      <c r="D732" s="1" t="s">
        <v>119</v>
      </c>
      <c r="E732" s="4">
        <f>XLOOKUP(D732,'query_result_2024-11-01T03_34_5'!B:B,'query_result_2024-11-01T03_34_5'!N:N,"")</f>
      </c>
      <c r="F732" s="1" t="s">
        <v>2079</v>
      </c>
      <c r="G732" s="11"/>
    </row>
    <row x14ac:dyDescent="0.25" r="733" customHeight="1" ht="18.75">
      <c r="A733" s="1" t="s">
        <v>603</v>
      </c>
      <c r="B733" s="10">
        <v>23710.9698467254</v>
      </c>
      <c r="C733" s="15">
        <f>((B733-E733)/E733)/100</f>
      </c>
      <c r="D733" s="1" t="s">
        <v>316</v>
      </c>
      <c r="E733" s="4">
        <f>XLOOKUP(D733,'query_result_2024-11-01T03_34_5'!B:B,'query_result_2024-11-01T03_34_5'!N:N,"")</f>
      </c>
      <c r="F733" s="1" t="s">
        <v>1934</v>
      </c>
      <c r="G733" s="11"/>
    </row>
    <row x14ac:dyDescent="0.25" r="734" customHeight="1" ht="18.75">
      <c r="A734" s="1" t="s">
        <v>925</v>
      </c>
      <c r="B734" s="10">
        <v>2208.30999279022</v>
      </c>
      <c r="C734" s="15">
        <f>((B734-E734)/E734)/100</f>
      </c>
      <c r="D734" s="1" t="s">
        <v>117</v>
      </c>
      <c r="E734" s="4">
        <f>XLOOKUP(D734,'query_result_2024-11-01T03_34_5'!B:B,'query_result_2024-11-01T03_34_5'!N:N,"")</f>
      </c>
      <c r="F734" s="1" t="s">
        <v>1935</v>
      </c>
      <c r="G734" s="11"/>
    </row>
    <row x14ac:dyDescent="0.25" r="735" customHeight="1" ht="18.75">
      <c r="A735" s="1" t="s">
        <v>1450</v>
      </c>
      <c r="B735" s="10">
        <v>800.960006713867</v>
      </c>
      <c r="C735" s="15">
        <f>((B735-E735)/E735)/100</f>
      </c>
      <c r="D735" s="1" t="s">
        <v>223</v>
      </c>
      <c r="E735" s="4">
        <f>XLOOKUP(D735,'query_result_2024-11-01T03_34_5'!B:B,'query_result_2024-11-01T03_34_5'!N:N,"")</f>
      </c>
      <c r="F735" s="1" t="s">
        <v>2387</v>
      </c>
      <c r="G735" s="11"/>
    </row>
    <row x14ac:dyDescent="0.25" r="736" customHeight="1" ht="18.75">
      <c r="A736" s="1" t="s">
        <v>678</v>
      </c>
      <c r="B736" s="10">
        <v>12612.3399124145</v>
      </c>
      <c r="C736" s="15">
        <f>((B736-E736)/E736)/100</f>
      </c>
      <c r="D736" s="1" t="s">
        <v>234</v>
      </c>
      <c r="E736" s="4">
        <f>XLOOKUP(D736,'query_result_2024-11-01T03_34_5'!B:B,'query_result_2024-11-01T03_34_5'!N:N,"")</f>
      </c>
      <c r="F736" s="1" t="s">
        <v>2388</v>
      </c>
      <c r="G736" s="11"/>
    </row>
    <row x14ac:dyDescent="0.25" r="737" customHeight="1" ht="18.75">
      <c r="A737" s="1" t="s">
        <v>697</v>
      </c>
      <c r="B737" s="10">
        <v>6820.64999389648</v>
      </c>
      <c r="C737" s="15">
        <f>((B737-E737)/E737)/100</f>
      </c>
      <c r="D737" s="1" t="s">
        <v>20</v>
      </c>
      <c r="E737" s="4">
        <f>XLOOKUP(D737,'query_result_2024-11-01T03_34_5'!B:B,'query_result_2024-11-01T03_34_5'!N:N,"")</f>
      </c>
      <c r="F737" s="1" t="s">
        <v>1936</v>
      </c>
      <c r="G737" s="11"/>
    </row>
    <row x14ac:dyDescent="0.25" r="738" customHeight="1" ht="18.75">
      <c r="A738" s="1" t="s">
        <v>599</v>
      </c>
      <c r="B738" s="10">
        <v>10900.5899896621</v>
      </c>
      <c r="C738" s="15">
        <f>((B738-E738)/E738)/100</f>
      </c>
      <c r="D738" s="1" t="s">
        <v>20</v>
      </c>
      <c r="E738" s="4">
        <f>XLOOKUP(D738,'query_result_2024-11-01T03_34_5'!B:B,'query_result_2024-11-01T03_34_5'!N:N,"")</f>
      </c>
      <c r="F738" s="1" t="s">
        <v>2389</v>
      </c>
      <c r="G738" s="11"/>
    </row>
    <row x14ac:dyDescent="0.25" r="739" customHeight="1" ht="18.75">
      <c r="A739" s="1" t="s">
        <v>924</v>
      </c>
      <c r="B739" s="10">
        <v>2984.04997253417</v>
      </c>
      <c r="C739" s="15">
        <f>((B739-E739)/E739)/100</f>
      </c>
      <c r="D739" s="1" t="s">
        <v>20</v>
      </c>
      <c r="E739" s="4">
        <f>XLOOKUP(D739,'query_result_2024-11-01T03_34_5'!B:B,'query_result_2024-11-01T03_34_5'!N:N,"")</f>
      </c>
      <c r="F739" s="1" t="s">
        <v>2390</v>
      </c>
      <c r="G739" s="3">
        <v>45409.01898148148</v>
      </c>
    </row>
    <row x14ac:dyDescent="0.25" r="740" customHeight="1" ht="18.75">
      <c r="A740" s="1" t="s">
        <v>868</v>
      </c>
      <c r="B740" s="10">
        <v>2315.23000335693</v>
      </c>
      <c r="C740" s="15">
        <f>((B740-E740)/E740)/100</f>
      </c>
      <c r="D740" s="1" t="s">
        <v>311</v>
      </c>
      <c r="E740" s="4">
        <f>XLOOKUP(D740,'query_result_2024-11-01T03_34_5'!B:B,'query_result_2024-11-01T03_34_5'!N:N,"")</f>
      </c>
      <c r="F740" s="1" t="s">
        <v>1937</v>
      </c>
      <c r="G740" s="11"/>
    </row>
    <row x14ac:dyDescent="0.25" r="741" customHeight="1" ht="18.75">
      <c r="A741" s="1" t="s">
        <v>492</v>
      </c>
      <c r="B741" s="10">
        <v>63452.4494171142</v>
      </c>
      <c r="C741" s="15">
        <f>((B741-E741)/E741)/100</f>
      </c>
      <c r="D741" s="1" t="s">
        <v>87</v>
      </c>
      <c r="E741" s="4">
        <f>XLOOKUP(D741,'query_result_2024-11-01T03_34_5'!B:B,'query_result_2024-11-01T03_34_5'!N:N,"")</f>
      </c>
      <c r="F741" s="1" t="s">
        <v>2391</v>
      </c>
      <c r="G741" s="11"/>
    </row>
    <row x14ac:dyDescent="0.25" r="742" customHeight="1" ht="18.75">
      <c r="A742" s="1" t="s">
        <v>1653</v>
      </c>
      <c r="B742" s="10">
        <v>72</v>
      </c>
      <c r="C742" s="15">
        <f>((B742-E742)/E742)/100</f>
      </c>
      <c r="D742" s="1" t="s">
        <v>119</v>
      </c>
      <c r="E742" s="4">
        <f>XLOOKUP(D742,'query_result_2024-11-01T03_34_5'!B:B,'query_result_2024-11-01T03_34_5'!N:N,"")</f>
      </c>
      <c r="F742" s="1" t="s">
        <v>2392</v>
      </c>
      <c r="G742" s="11"/>
    </row>
    <row x14ac:dyDescent="0.25" r="743" customHeight="1" ht="18.75">
      <c r="A743" s="1" t="s">
        <v>1533</v>
      </c>
      <c r="B743" s="10">
        <v>1865.35000610351</v>
      </c>
      <c r="C743" s="15">
        <f>((B743-E743)/E743)/100</f>
      </c>
      <c r="D743" s="1" t="s">
        <v>75</v>
      </c>
      <c r="E743" s="4">
        <f>XLOOKUP(D743,'query_result_2024-11-01T03_34_5'!B:B,'query_result_2024-11-01T03_34_5'!N:N,"")</f>
      </c>
      <c r="F743" s="1" t="s">
        <v>1938</v>
      </c>
      <c r="G743" s="11"/>
    </row>
    <row x14ac:dyDescent="0.25" r="744" customHeight="1" ht="18.75">
      <c r="A744" s="1" t="s">
        <v>1602</v>
      </c>
      <c r="B744" s="10">
        <v>1587.90990066528</v>
      </c>
      <c r="C744" s="15">
        <f>((B744-E744)/E744)/100</f>
      </c>
      <c r="D744" s="1" t="s">
        <v>119</v>
      </c>
      <c r="E744" s="4">
        <f>XLOOKUP(D744,'query_result_2024-11-01T03_34_5'!B:B,'query_result_2024-11-01T03_34_5'!N:N,"")</f>
      </c>
      <c r="F744" s="1" t="s">
        <v>2393</v>
      </c>
      <c r="G744" s="11"/>
    </row>
    <row x14ac:dyDescent="0.25" r="745" customHeight="1" ht="18.75">
      <c r="A745" s="1" t="s">
        <v>1074</v>
      </c>
      <c r="B745" s="10">
        <v>9206.66003799438</v>
      </c>
      <c r="C745" s="15">
        <f>((B745-E745)/E745)/100</f>
      </c>
      <c r="D745" s="1" t="s">
        <v>20</v>
      </c>
      <c r="E745" s="4">
        <f>XLOOKUP(D745,'query_result_2024-11-01T03_34_5'!B:B,'query_result_2024-11-01T03_34_5'!N:N,"")</f>
      </c>
      <c r="F745" s="1" t="s">
        <v>1939</v>
      </c>
      <c r="G745" s="11"/>
    </row>
    <row x14ac:dyDescent="0.25" r="746" customHeight="1" ht="18.75">
      <c r="A746" s="1" t="s">
        <v>1401</v>
      </c>
      <c r="B746" s="10">
        <v>1366.6900024414</v>
      </c>
      <c r="C746" s="15">
        <f>((B746-E746)/E746)/100</f>
      </c>
      <c r="D746" s="1" t="s">
        <v>223</v>
      </c>
      <c r="E746" s="4">
        <f>XLOOKUP(D746,'query_result_2024-11-01T03_34_5'!B:B,'query_result_2024-11-01T03_34_5'!N:N,"")</f>
      </c>
      <c r="F746" s="1" t="s">
        <v>1940</v>
      </c>
      <c r="G746" s="3">
        <v>45519.615891203706</v>
      </c>
    </row>
    <row x14ac:dyDescent="0.25" r="747" customHeight="1" ht="18.75">
      <c r="A747" s="1" t="s">
        <v>1571</v>
      </c>
      <c r="B747" s="10">
        <v>436.490005493164</v>
      </c>
      <c r="C747" s="15">
        <f>((B747-E747)/E747)/100</f>
      </c>
      <c r="D747" s="1" t="s">
        <v>114</v>
      </c>
      <c r="E747" s="4">
        <f>XLOOKUP(D747,'query_result_2024-11-01T03_34_5'!B:B,'query_result_2024-11-01T03_34_5'!N:N,"")</f>
      </c>
      <c r="F747" s="1" t="s">
        <v>2394</v>
      </c>
      <c r="G747" s="3">
        <v>45272.73458333333</v>
      </c>
    </row>
    <row x14ac:dyDescent="0.25" r="748" customHeight="1" ht="18.75">
      <c r="A748" s="1" t="s">
        <v>1306</v>
      </c>
      <c r="B748" s="10">
        <v>4944.33999633789</v>
      </c>
      <c r="C748" s="15">
        <f>((B748-E748)/E748)/100</f>
      </c>
      <c r="D748" s="1" t="s">
        <v>119</v>
      </c>
      <c r="E748" s="4">
        <f>XLOOKUP(D748,'query_result_2024-11-01T03_34_5'!B:B,'query_result_2024-11-01T03_34_5'!N:N,"")</f>
      </c>
      <c r="F748" s="1" t="s">
        <v>1941</v>
      </c>
      <c r="G748" s="11"/>
    </row>
    <row x14ac:dyDescent="0.25" r="749" customHeight="1" ht="18.75">
      <c r="A749" s="1" t="s">
        <v>981</v>
      </c>
      <c r="B749" s="10">
        <v>54.9000015258789</v>
      </c>
      <c r="C749" s="15">
        <f>((B749-E749)/E749)/100</f>
      </c>
      <c r="D749" s="1" t="s">
        <v>119</v>
      </c>
      <c r="E749" s="4">
        <f>XLOOKUP(D749,'query_result_2024-11-01T03_34_5'!B:B,'query_result_2024-11-01T03_34_5'!N:N,"")</f>
      </c>
      <c r="F749" s="1" t="s">
        <v>2395</v>
      </c>
      <c r="G749" s="11"/>
    </row>
    <row x14ac:dyDescent="0.25" r="750" customHeight="1" ht="18.75">
      <c r="A750" s="1" t="s">
        <v>411</v>
      </c>
      <c r="B750" s="10">
        <v>10366.1300373077</v>
      </c>
      <c r="C750" s="15">
        <f>((B750-E750)/E750)/100</f>
      </c>
      <c r="D750" s="1" t="s">
        <v>44</v>
      </c>
      <c r="E750" s="4">
        <f>XLOOKUP(D750,'query_result_2024-11-01T03_34_5'!B:B,'query_result_2024-11-01T03_34_5'!N:N,"")</f>
      </c>
      <c r="F750" s="1" t="s">
        <v>2396</v>
      </c>
      <c r="G750" s="3">
        <v>45418.5715162037</v>
      </c>
    </row>
    <row x14ac:dyDescent="0.25" r="751" customHeight="1" ht="18.75">
      <c r="A751" s="1" t="s">
        <v>674</v>
      </c>
      <c r="B751" s="10">
        <v>6415.36005020141</v>
      </c>
      <c r="C751" s="15">
        <f>((B751-E751)/E751)/100</f>
      </c>
      <c r="D751" s="1" t="s">
        <v>66</v>
      </c>
      <c r="E751" s="6">
        <f>XLOOKUP(D751,'query_result_2024-11-01T03_34_5'!B:B,'query_result_2024-11-01T03_34_5'!N:N,"")</f>
      </c>
      <c r="F751" s="1" t="s">
        <v>1942</v>
      </c>
      <c r="G751" s="11"/>
    </row>
    <row x14ac:dyDescent="0.25" r="752" customHeight="1" ht="18.75">
      <c r="A752" s="1" t="s">
        <v>366</v>
      </c>
      <c r="B752" s="10">
        <v>6476.78001499176</v>
      </c>
      <c r="C752" s="15">
        <f>((B752-E752)/E752)/100</f>
      </c>
      <c r="D752" s="1" t="s">
        <v>288</v>
      </c>
      <c r="E752" s="6">
        <f>XLOOKUP(D752,'query_result_2024-11-01T03_34_5'!B:B,'query_result_2024-11-01T03_34_5'!N:N,"")</f>
      </c>
      <c r="F752" s="1" t="s">
        <v>2397</v>
      </c>
      <c r="G752" s="3">
        <v>45558.866875</v>
      </c>
    </row>
    <row x14ac:dyDescent="0.25" r="753" customHeight="1" ht="18.75">
      <c r="A753" s="1" t="s">
        <v>459</v>
      </c>
      <c r="B753" s="10">
        <v>3996.59996032714</v>
      </c>
      <c r="C753" s="15">
        <f>((B753-E753)/E753)/100</f>
      </c>
      <c r="D753" s="1" t="s">
        <v>253</v>
      </c>
      <c r="E753" s="4">
        <f>XLOOKUP(D753,'query_result_2024-11-01T03_34_5'!B:B,'query_result_2024-11-01T03_34_5'!N:N,"")</f>
      </c>
      <c r="F753" s="1" t="s">
        <v>2398</v>
      </c>
      <c r="G753" s="3">
        <v>45321.70245370371</v>
      </c>
    </row>
    <row x14ac:dyDescent="0.25" r="754" customHeight="1" ht="18.75">
      <c r="A754" s="1" t="s">
        <v>1388</v>
      </c>
      <c r="B754" s="10">
        <v>355.200012207031</v>
      </c>
      <c r="C754" s="15">
        <f>((B754-E754)/E754)/100</f>
      </c>
      <c r="D754" s="1" t="s">
        <v>75</v>
      </c>
      <c r="E754" s="4">
        <f>XLOOKUP(D754,'query_result_2024-11-01T03_34_5'!B:B,'query_result_2024-11-01T03_34_5'!N:N,"")</f>
      </c>
      <c r="F754" s="1" t="s">
        <v>1943</v>
      </c>
      <c r="G754" s="11"/>
    </row>
    <row x14ac:dyDescent="0.25" r="755" customHeight="1" ht="18.75">
      <c r="A755" s="1" t="s">
        <v>448</v>
      </c>
      <c r="B755" s="10">
        <v>2346.49996948242</v>
      </c>
      <c r="C755" s="15">
        <f>((B755-E755)/E755)/100</f>
      </c>
      <c r="D755" s="1" t="s">
        <v>223</v>
      </c>
      <c r="E755" s="4">
        <f>XLOOKUP(D755,'query_result_2024-11-01T03_34_5'!B:B,'query_result_2024-11-01T03_34_5'!N:N,"")</f>
      </c>
      <c r="F755" s="1" t="s">
        <v>2399</v>
      </c>
      <c r="G755" s="11"/>
    </row>
    <row x14ac:dyDescent="0.25" r="756" customHeight="1" ht="18.75">
      <c r="A756" s="1" t="s">
        <v>858</v>
      </c>
      <c r="B756" s="10">
        <v>4720.71998596191</v>
      </c>
      <c r="C756" s="15">
        <f>((B756-E756)/E756)/100</f>
      </c>
      <c r="D756" s="1" t="s">
        <v>223</v>
      </c>
      <c r="E756" s="4">
        <f>XLOOKUP(D756,'query_result_2024-11-01T03_34_5'!B:B,'query_result_2024-11-01T03_34_5'!N:N,"")</f>
      </c>
      <c r="F756" s="1" t="s">
        <v>2510</v>
      </c>
      <c r="G756" s="11"/>
    </row>
    <row x14ac:dyDescent="0.25" r="757" customHeight="1" ht="18.75">
      <c r="A757" s="1" t="s">
        <v>408</v>
      </c>
      <c r="B757" s="10">
        <v>198.570007324218</v>
      </c>
      <c r="C757" s="15">
        <f>((B757-E757)/E757)/100</f>
      </c>
      <c r="D757" s="1" t="s">
        <v>288</v>
      </c>
      <c r="E757" s="6">
        <f>XLOOKUP(D757,'query_result_2024-11-01T03_34_5'!B:B,'query_result_2024-11-01T03_34_5'!N:N,"")</f>
      </c>
      <c r="F757" s="1" t="s">
        <v>1944</v>
      </c>
      <c r="G757" s="3">
        <v>45547.51221064815</v>
      </c>
    </row>
    <row x14ac:dyDescent="0.25" r="758" customHeight="1" ht="18.75">
      <c r="A758" s="1" t="s">
        <v>766</v>
      </c>
      <c r="B758" s="10">
        <v>612.849996566772</v>
      </c>
      <c r="C758" s="15">
        <f>((B758-E758)/E758)/100</f>
      </c>
      <c r="D758" s="1" t="s">
        <v>218</v>
      </c>
      <c r="E758" s="4">
        <f>XLOOKUP(D758,'query_result_2024-11-01T03_34_5'!B:B,'query_result_2024-11-01T03_34_5'!N:N,"")</f>
      </c>
      <c r="F758" s="1" t="s">
        <v>2400</v>
      </c>
      <c r="G758" s="11"/>
    </row>
    <row x14ac:dyDescent="0.25" r="759" customHeight="1" ht="18.75">
      <c r="A759" s="1" t="s">
        <v>1314</v>
      </c>
      <c r="B759" s="10">
        <v>161.910003662109</v>
      </c>
      <c r="C759" s="15">
        <f>((B759-E759)/E759)/100</f>
      </c>
      <c r="D759" s="1" t="s">
        <v>119</v>
      </c>
      <c r="E759" s="4">
        <f>XLOOKUP(D759,'query_result_2024-11-01T03_34_5'!B:B,'query_result_2024-11-01T03_34_5'!N:N,"")</f>
      </c>
      <c r="F759" s="1" t="s">
        <v>2401</v>
      </c>
      <c r="G759" s="3">
        <v>45329.71480324074</v>
      </c>
    </row>
    <row x14ac:dyDescent="0.25" r="760" customHeight="1" ht="18.75">
      <c r="A760" s="1" t="s">
        <v>750</v>
      </c>
      <c r="B760" s="10">
        <v>1241.03997802734</v>
      </c>
      <c r="C760" s="15">
        <f>((B760-E760)/E760)/100</f>
      </c>
      <c r="D760" s="1" t="s">
        <v>316</v>
      </c>
      <c r="E760" s="4">
        <f>XLOOKUP(D760,'query_result_2024-11-01T03_34_5'!B:B,'query_result_2024-11-01T03_34_5'!N:N,"")</f>
      </c>
      <c r="F760" s="1" t="s">
        <v>1945</v>
      </c>
      <c r="G760" s="11"/>
    </row>
    <row x14ac:dyDescent="0.25" r="761" customHeight="1" ht="18.75">
      <c r="A761" s="1" t="s">
        <v>1233</v>
      </c>
      <c r="B761" s="10">
        <v>529.439994812011</v>
      </c>
      <c r="C761" s="15">
        <f>((B761-E761)/E761)/100</f>
      </c>
      <c r="D761" s="1" t="s">
        <v>75</v>
      </c>
      <c r="E761" s="4">
        <f>XLOOKUP(D761,'query_result_2024-11-01T03_34_5'!B:B,'query_result_2024-11-01T03_34_5'!N:N,"")</f>
      </c>
      <c r="F761" s="1" t="s">
        <v>2511</v>
      </c>
      <c r="G761" s="11"/>
    </row>
    <row x14ac:dyDescent="0.25" r="762" customHeight="1" ht="18.75">
      <c r="A762" s="1" t="s">
        <v>703</v>
      </c>
      <c r="B762" s="10">
        <v>385.540008544921</v>
      </c>
      <c r="C762" s="15">
        <f>((B762-E762)/E762)/100</f>
      </c>
      <c r="D762" s="1" t="s">
        <v>20</v>
      </c>
      <c r="E762" s="4">
        <f>XLOOKUP(D762,'query_result_2024-11-01T03_34_5'!B:B,'query_result_2024-11-01T03_34_5'!N:N,"")</f>
      </c>
      <c r="F762" s="1" t="s">
        <v>2512</v>
      </c>
      <c r="G762" s="11"/>
    </row>
    <row x14ac:dyDescent="0.25" r="763" customHeight="1" ht="18.75">
      <c r="A763" s="1" t="s">
        <v>1621</v>
      </c>
      <c r="B763" s="10">
        <v>444.600006103515</v>
      </c>
      <c r="C763" s="15">
        <f>((B763-E763)/E763)/100</f>
      </c>
      <c r="D763" s="1" t="s">
        <v>119</v>
      </c>
      <c r="E763" s="4">
        <f>XLOOKUP(D763,'query_result_2024-11-01T03_34_5'!B:B,'query_result_2024-11-01T03_34_5'!N:N,"")</f>
      </c>
      <c r="F763" s="1" t="s">
        <v>2513</v>
      </c>
      <c r="G763" s="11"/>
    </row>
    <row x14ac:dyDescent="0.25" r="764" customHeight="1" ht="18.75">
      <c r="A764" s="1" t="s">
        <v>424</v>
      </c>
      <c r="B764" s="10">
        <v>36255.8800373077</v>
      </c>
      <c r="C764" s="15">
        <f>((B764-E764)/E764)/100</f>
      </c>
      <c r="D764" s="1" t="s">
        <v>41</v>
      </c>
      <c r="E764" s="4">
        <f>XLOOKUP(D764,'query_result_2024-11-01T03_34_5'!B:B,'query_result_2024-11-01T03_34_5'!N:N,"")</f>
      </c>
      <c r="F764" s="1" t="s">
        <v>1946</v>
      </c>
      <c r="G764" s="11"/>
    </row>
    <row x14ac:dyDescent="0.25" r="765" customHeight="1" ht="18.75">
      <c r="A765" s="1" t="s">
        <v>1323</v>
      </c>
      <c r="B765" s="10">
        <v>411.289993286132</v>
      </c>
      <c r="C765" s="15">
        <f>((B765-E765)/E765)/100</f>
      </c>
      <c r="D765" s="1" t="s">
        <v>119</v>
      </c>
      <c r="E765" s="4">
        <f>XLOOKUP(D765,'query_result_2024-11-01T03_34_5'!B:B,'query_result_2024-11-01T03_34_5'!N:N,"")</f>
      </c>
      <c r="F765" s="1" t="s">
        <v>2402</v>
      </c>
      <c r="G765" s="3">
        <v>45273.61996527778</v>
      </c>
    </row>
    <row x14ac:dyDescent="0.25" r="766" customHeight="1" ht="18.75">
      <c r="A766" s="1" t="s">
        <v>504</v>
      </c>
      <c r="B766" s="10">
        <v>6133.33996582031</v>
      </c>
      <c r="C766" s="15">
        <f>((B766-E766)/E766)/100</f>
      </c>
      <c r="D766" s="1" t="s">
        <v>234</v>
      </c>
      <c r="E766" s="4">
        <f>XLOOKUP(D766,'query_result_2024-11-01T03_34_5'!B:B,'query_result_2024-11-01T03_34_5'!N:N,"")</f>
      </c>
      <c r="F766" s="1" t="s">
        <v>1988</v>
      </c>
      <c r="G766" s="11"/>
    </row>
    <row x14ac:dyDescent="0.25" r="767" customHeight="1" ht="18.75">
      <c r="A767" s="1" t="s">
        <v>487</v>
      </c>
      <c r="B767" s="10">
        <v>6649.11997795105</v>
      </c>
      <c r="C767" s="15">
        <f>((B767-E767)/E767)/100</f>
      </c>
      <c r="D767" s="1" t="s">
        <v>44</v>
      </c>
      <c r="E767" s="4">
        <f>XLOOKUP(D767,'query_result_2024-11-01T03_34_5'!B:B,'query_result_2024-11-01T03_34_5'!N:N,"")</f>
      </c>
      <c r="F767" s="1" t="s">
        <v>2080</v>
      </c>
      <c r="G767" s="11"/>
    </row>
    <row x14ac:dyDescent="0.25" r="768" customHeight="1" ht="18.75">
      <c r="A768" s="1" t="s">
        <v>1408</v>
      </c>
      <c r="B768" s="10">
        <v>461.820007324218</v>
      </c>
      <c r="C768" s="15">
        <f>((B768-E768)/E768)/100</f>
      </c>
      <c r="D768" s="1" t="s">
        <v>173</v>
      </c>
      <c r="E768" s="4">
        <f>XLOOKUP(D768,'query_result_2024-11-01T03_34_5'!B:B,'query_result_2024-11-01T03_34_5'!N:N,"")</f>
      </c>
      <c r="F768" s="1" t="s">
        <v>2403</v>
      </c>
      <c r="G768" s="11"/>
    </row>
    <row x14ac:dyDescent="0.25" r="769" customHeight="1" ht="18.75">
      <c r="A769" s="1" t="s">
        <v>1163</v>
      </c>
      <c r="B769" s="10">
        <v>739.450000762939</v>
      </c>
      <c r="C769" s="15">
        <f>((B769-E769)/E769)/100</f>
      </c>
      <c r="D769" s="1" t="s">
        <v>273</v>
      </c>
      <c r="E769" s="4">
        <f>XLOOKUP(D769,'query_result_2024-11-01T03_34_5'!B:B,'query_result_2024-11-01T03_34_5'!N:N,"")</f>
      </c>
      <c r="F769" s="1" t="s">
        <v>2081</v>
      </c>
      <c r="G769" s="11"/>
    </row>
    <row x14ac:dyDescent="0.25" r="770" customHeight="1" ht="18.75">
      <c r="A770" s="1" t="s">
        <v>1522</v>
      </c>
      <c r="B770" s="10">
        <v>1990.25005340576</v>
      </c>
      <c r="C770" s="15">
        <f>((B770-E770)/E770)/100</f>
      </c>
      <c r="D770" s="1" t="s">
        <v>119</v>
      </c>
      <c r="E770" s="4">
        <f>XLOOKUP(D770,'query_result_2024-11-01T03_34_5'!B:B,'query_result_2024-11-01T03_34_5'!N:N,"")</f>
      </c>
      <c r="F770" s="1" t="s">
        <v>1947</v>
      </c>
      <c r="G770" s="11"/>
    </row>
    <row x14ac:dyDescent="0.25" r="771" customHeight="1" ht="18.75">
      <c r="A771" s="1" t="s">
        <v>681</v>
      </c>
      <c r="B771" s="10">
        <v>70222.6203727722</v>
      </c>
      <c r="C771" s="15">
        <f>((B771-E771)/E771)/100</f>
      </c>
      <c r="D771" s="1" t="s">
        <v>288</v>
      </c>
      <c r="E771" s="6">
        <f>XLOOKUP(D771,'query_result_2024-11-01T03_34_5'!B:B,'query_result_2024-11-01T03_34_5'!N:N,"")</f>
      </c>
      <c r="F771" s="1" t="s">
        <v>2404</v>
      </c>
      <c r="G771" s="11"/>
    </row>
    <row x14ac:dyDescent="0.25" r="772" customHeight="1" ht="18.75">
      <c r="A772" s="1" t="s">
        <v>730</v>
      </c>
      <c r="B772" s="10">
        <v>1876.70001220703</v>
      </c>
      <c r="C772" s="15">
        <f>((B772-E772)/E772)/100</f>
      </c>
      <c r="D772" s="1" t="s">
        <v>223</v>
      </c>
      <c r="E772" s="4">
        <f>XLOOKUP(D772,'query_result_2024-11-01T03_34_5'!B:B,'query_result_2024-11-01T03_34_5'!N:N,"")</f>
      </c>
      <c r="F772" s="1" t="s">
        <v>2405</v>
      </c>
      <c r="G772" s="11"/>
    </row>
    <row x14ac:dyDescent="0.25" r="773" customHeight="1" ht="18.75">
      <c r="A773" s="1" t="s">
        <v>1550</v>
      </c>
      <c r="B773" s="10">
        <v>510.399986267089</v>
      </c>
      <c r="C773" s="15">
        <f>((B773-E773)/E773)/100</f>
      </c>
      <c r="D773" s="1" t="s">
        <v>223</v>
      </c>
      <c r="E773" s="4">
        <f>XLOOKUP(D773,'query_result_2024-11-01T03_34_5'!B:B,'query_result_2024-11-01T03_34_5'!N:N,"")</f>
      </c>
      <c r="F773" s="1" t="s">
        <v>2082</v>
      </c>
      <c r="G773" s="11"/>
    </row>
    <row x14ac:dyDescent="0.25" r="774" customHeight="1" ht="18.75">
      <c r="A774" s="1" t="s">
        <v>664</v>
      </c>
      <c r="B774" s="10">
        <v>827.319992065429</v>
      </c>
      <c r="C774" s="15">
        <f>((B774-E774)/E774)/100</f>
      </c>
      <c r="D774" s="1" t="s">
        <v>288</v>
      </c>
      <c r="E774" s="6">
        <f>XLOOKUP(D774,'query_result_2024-11-01T03_34_5'!B:B,'query_result_2024-11-01T03_34_5'!N:N,"")</f>
      </c>
      <c r="F774" s="1" t="s">
        <v>2406</v>
      </c>
      <c r="G774" s="3">
        <v>45473.7971875</v>
      </c>
    </row>
    <row x14ac:dyDescent="0.25" r="775" customHeight="1" ht="18.75">
      <c r="A775" s="1" t="s">
        <v>773</v>
      </c>
      <c r="B775" s="10">
        <v>7634.85011100769</v>
      </c>
      <c r="C775" s="15">
        <f>((B775-E775)/E775)/100</f>
      </c>
      <c r="D775" s="1" t="s">
        <v>114</v>
      </c>
      <c r="E775" s="4">
        <f>XLOOKUP(D775,'query_result_2024-11-01T03_34_5'!B:B,'query_result_2024-11-01T03_34_5'!N:N,"")</f>
      </c>
      <c r="F775" s="1" t="s">
        <v>2407</v>
      </c>
      <c r="G775" s="3">
        <v>45264.68200231482</v>
      </c>
    </row>
    <row x14ac:dyDescent="0.25" r="776" customHeight="1" ht="18.75">
      <c r="A776" s="1" t="s">
        <v>885</v>
      </c>
      <c r="B776" s="10">
        <v>1663.21000671386</v>
      </c>
      <c r="C776" s="15">
        <f>((B776-E776)/E776)/100</f>
      </c>
      <c r="D776" s="1" t="s">
        <v>44</v>
      </c>
      <c r="E776" s="4">
        <f>XLOOKUP(D776,'query_result_2024-11-01T03_34_5'!B:B,'query_result_2024-11-01T03_34_5'!N:N,"")</f>
      </c>
      <c r="F776" s="1" t="s">
        <v>2408</v>
      </c>
      <c r="G776" s="3">
        <v>45414.6015162037</v>
      </c>
    </row>
    <row x14ac:dyDescent="0.25" r="777" customHeight="1" ht="18.75">
      <c r="A777" s="1" t="s">
        <v>1363</v>
      </c>
      <c r="B777" s="10">
        <v>807.679985046386</v>
      </c>
      <c r="C777" s="15">
        <f>((B777-E777)/E777)/100</f>
      </c>
      <c r="D777" s="1" t="s">
        <v>119</v>
      </c>
      <c r="E777" s="4">
        <f>XLOOKUP(D777,'query_result_2024-11-01T03_34_5'!B:B,'query_result_2024-11-01T03_34_5'!N:N,"")</f>
      </c>
      <c r="F777" s="1" t="s">
        <v>2409</v>
      </c>
      <c r="G777" s="3">
        <v>45420.75482638889</v>
      </c>
    </row>
    <row x14ac:dyDescent="0.25" r="778" customHeight="1" ht="18.75">
      <c r="A778" s="1" t="s">
        <v>357</v>
      </c>
      <c r="B778" s="10">
        <v>7323.5</v>
      </c>
      <c r="C778" s="15">
        <f>((B778-E778)/E778)/100</f>
      </c>
      <c r="D778" s="1" t="s">
        <v>144</v>
      </c>
      <c r="E778" s="4">
        <f>XLOOKUP(D778,'query_result_2024-11-01T03_34_5'!B:B,'query_result_2024-11-01T03_34_5'!N:N,"")</f>
      </c>
      <c r="F778" s="1" t="s">
        <v>2083</v>
      </c>
      <c r="G778" s="11"/>
    </row>
    <row x14ac:dyDescent="0.25" r="779" customHeight="1" ht="18.75">
      <c r="A779" s="1" t="s">
        <v>484</v>
      </c>
      <c r="B779" s="10">
        <v>5557</v>
      </c>
      <c r="C779" s="15">
        <f>((B779-E779)/E779)/100</f>
      </c>
      <c r="D779" s="1" t="s">
        <v>108</v>
      </c>
      <c r="E779" s="4">
        <f>XLOOKUP(D779,'query_result_2024-11-01T03_34_5'!B:B,'query_result_2024-11-01T03_34_5'!N:N,"")</f>
      </c>
      <c r="F779" s="1" t="s">
        <v>1948</v>
      </c>
      <c r="G779" s="11"/>
    </row>
    <row x14ac:dyDescent="0.25" r="780" customHeight="1" ht="18.75">
      <c r="A780" s="1" t="s">
        <v>1345</v>
      </c>
      <c r="B780" s="10">
        <v>963.949996948242</v>
      </c>
      <c r="C780" s="15">
        <f>((B780-E780)/E780)/100</f>
      </c>
      <c r="D780" s="1" t="s">
        <v>119</v>
      </c>
      <c r="E780" s="4">
        <f>XLOOKUP(D780,'query_result_2024-11-01T03_34_5'!B:B,'query_result_2024-11-01T03_34_5'!N:N,"")</f>
      </c>
      <c r="F780" s="1" t="s">
        <v>2410</v>
      </c>
      <c r="G780" s="3">
        <v>45357.837789351855</v>
      </c>
    </row>
    <row x14ac:dyDescent="0.25" r="781" customHeight="1" ht="18.75">
      <c r="A781" s="1" t="s">
        <v>882</v>
      </c>
      <c r="B781" s="10">
        <v>17286.5000152587</v>
      </c>
      <c r="C781" s="15">
        <f>((B781-E781)/E781)/100</f>
      </c>
      <c r="D781" s="1" t="s">
        <v>193</v>
      </c>
      <c r="E781" s="4">
        <f>XLOOKUP(D781,'query_result_2024-11-01T03_34_5'!B:B,'query_result_2024-11-01T03_34_5'!N:N,"")</f>
      </c>
      <c r="F781" s="1" t="s">
        <v>1949</v>
      </c>
      <c r="G781" s="11"/>
    </row>
    <row x14ac:dyDescent="0.25" r="782" customHeight="1" ht="18.75">
      <c r="A782" s="1" t="s">
        <v>819</v>
      </c>
      <c r="B782" s="10">
        <v>4824.09989929199</v>
      </c>
      <c r="C782" s="15">
        <f>((B782-E782)/E782)/100</f>
      </c>
      <c r="D782" s="1" t="s">
        <v>44</v>
      </c>
      <c r="E782" s="4">
        <f>XLOOKUP(D782,'query_result_2024-11-01T03_34_5'!B:B,'query_result_2024-11-01T03_34_5'!N:N,"")</f>
      </c>
      <c r="F782" s="1" t="s">
        <v>2411</v>
      </c>
      <c r="G782" s="3">
        <v>45473.7971875</v>
      </c>
    </row>
    <row x14ac:dyDescent="0.25" r="783" customHeight="1" ht="18.75">
      <c r="A783" s="1" t="s">
        <v>1594</v>
      </c>
      <c r="B783" s="10">
        <v>794.990009307861</v>
      </c>
      <c r="C783" s="15">
        <f>((B783-E783)/E783)/100</f>
      </c>
      <c r="D783" s="1" t="s">
        <v>20</v>
      </c>
      <c r="E783" s="4">
        <f>XLOOKUP(D783,'query_result_2024-11-01T03_34_5'!B:B,'query_result_2024-11-01T03_34_5'!N:N,"")</f>
      </c>
      <c r="F783" s="1" t="s">
        <v>1950</v>
      </c>
      <c r="G783" s="3">
        <v>45509.897048611114</v>
      </c>
    </row>
    <row x14ac:dyDescent="0.25" r="784" customHeight="1" ht="18.75">
      <c r="A784" s="1" t="s">
        <v>1172</v>
      </c>
      <c r="B784" s="10">
        <v>1762.4700012207</v>
      </c>
      <c r="C784" s="15">
        <f>((B784-E784)/E784)/100</f>
      </c>
      <c r="D784" s="1" t="s">
        <v>119</v>
      </c>
      <c r="E784" s="4">
        <f>XLOOKUP(D784,'query_result_2024-11-01T03_34_5'!B:B,'query_result_2024-11-01T03_34_5'!N:N,"")</f>
      </c>
      <c r="F784" s="1" t="s">
        <v>2412</v>
      </c>
      <c r="G784" s="11"/>
    </row>
    <row x14ac:dyDescent="0.25" r="785" customHeight="1" ht="18.75">
      <c r="A785" s="5"/>
      <c r="B785" s="10"/>
      <c r="C785" s="17"/>
      <c r="D785" s="5"/>
      <c r="E785" s="18"/>
      <c r="F785" s="5"/>
      <c r="G785" s="11"/>
    </row>
    <row x14ac:dyDescent="0.25" r="786" customHeight="1" ht="18.75">
      <c r="A786" s="5"/>
      <c r="B786" s="10"/>
      <c r="C786" s="17"/>
      <c r="D786" s="5"/>
      <c r="E786" s="18"/>
      <c r="F786" s="5"/>
      <c r="G786" s="11"/>
    </row>
    <row x14ac:dyDescent="0.25" r="787" customHeight="1" ht="18.75">
      <c r="A787" s="5"/>
      <c r="B787" s="10"/>
      <c r="C787" s="17"/>
      <c r="D787" s="5"/>
      <c r="E787" s="18"/>
      <c r="F787" s="5"/>
      <c r="G787" s="11"/>
    </row>
    <row x14ac:dyDescent="0.25" r="788" customHeight="1" ht="18.75">
      <c r="A788" s="5"/>
      <c r="B788" s="10"/>
      <c r="C788" s="17"/>
      <c r="D788" s="5"/>
      <c r="E788" s="18"/>
      <c r="F788" s="5"/>
      <c r="G788" s="11"/>
    </row>
    <row x14ac:dyDescent="0.25" r="789" customHeight="1" ht="18.75">
      <c r="A789" s="5"/>
      <c r="B789" s="10"/>
      <c r="C789" s="17"/>
      <c r="D789" s="5"/>
      <c r="E789" s="18"/>
      <c r="F789" s="5"/>
      <c r="G789" s="11"/>
    </row>
    <row x14ac:dyDescent="0.25" r="790" customHeight="1" ht="18.75">
      <c r="A790" s="5"/>
      <c r="B790" s="10"/>
      <c r="C790" s="17"/>
      <c r="D790" s="5"/>
      <c r="E790" s="18"/>
      <c r="F790" s="5"/>
      <c r="G790" s="11"/>
    </row>
    <row x14ac:dyDescent="0.25" r="791" customHeight="1" ht="18.75">
      <c r="A791" s="5"/>
      <c r="B791" s="10"/>
      <c r="C791" s="17"/>
      <c r="D791" s="5"/>
      <c r="E791" s="18"/>
      <c r="F791" s="5"/>
      <c r="G791" s="11"/>
    </row>
    <row x14ac:dyDescent="0.25" r="792" customHeight="1" ht="18.75">
      <c r="A792" s="5"/>
      <c r="B792" s="10"/>
      <c r="C792" s="17"/>
      <c r="D792" s="5"/>
      <c r="E792" s="18"/>
      <c r="F792" s="5"/>
      <c r="G792" s="11"/>
    </row>
    <row x14ac:dyDescent="0.25" r="793" customHeight="1" ht="18.75">
      <c r="A793" s="5"/>
      <c r="B793" s="10"/>
      <c r="C793" s="17"/>
      <c r="D793" s="5"/>
      <c r="E793" s="18"/>
      <c r="F793" s="5"/>
      <c r="G793" s="11"/>
    </row>
    <row x14ac:dyDescent="0.25" r="794" customHeight="1" ht="18.75">
      <c r="A794" s="5"/>
      <c r="B794" s="10"/>
      <c r="C794" s="17"/>
      <c r="D794" s="5"/>
      <c r="E794" s="18"/>
      <c r="F794" s="5"/>
      <c r="G794" s="11"/>
    </row>
    <row x14ac:dyDescent="0.25" r="795" customHeight="1" ht="18.75">
      <c r="A795" s="5"/>
      <c r="B795" s="10"/>
      <c r="C795" s="17"/>
      <c r="D795" s="5"/>
      <c r="E795" s="18"/>
      <c r="F795" s="5"/>
      <c r="G795" s="11"/>
    </row>
    <row x14ac:dyDescent="0.25" r="796" customHeight="1" ht="18.75">
      <c r="A796" s="5"/>
      <c r="B796" s="10"/>
      <c r="C796" s="17"/>
      <c r="D796" s="5"/>
      <c r="E796" s="18"/>
      <c r="F796" s="5"/>
      <c r="G796" s="11"/>
    </row>
    <row x14ac:dyDescent="0.25" r="797" customHeight="1" ht="18.75">
      <c r="A797" s="5"/>
      <c r="B797" s="10"/>
      <c r="C797" s="17"/>
      <c r="D797" s="5"/>
      <c r="E797" s="18"/>
      <c r="F797" s="5"/>
      <c r="G797" s="11"/>
    </row>
    <row x14ac:dyDescent="0.25" r="798" customHeight="1" ht="18.75">
      <c r="A798" s="5"/>
      <c r="B798" s="10"/>
      <c r="C798" s="17"/>
      <c r="D798" s="5"/>
      <c r="E798" s="18"/>
      <c r="F798" s="5"/>
      <c r="G798" s="11"/>
    </row>
    <row x14ac:dyDescent="0.25" r="799" customHeight="1" ht="18.75">
      <c r="A799" s="5"/>
      <c r="B799" s="10"/>
      <c r="C799" s="17"/>
      <c r="D799" s="5"/>
      <c r="E799" s="18"/>
      <c r="F799" s="5"/>
      <c r="G799" s="11"/>
    </row>
    <row x14ac:dyDescent="0.25" r="800" customHeight="1" ht="18.75">
      <c r="A800" s="5"/>
      <c r="B800" s="10"/>
      <c r="C800" s="17"/>
      <c r="D800" s="5"/>
      <c r="E800" s="18"/>
      <c r="F800" s="5"/>
      <c r="G800" s="11"/>
    </row>
    <row x14ac:dyDescent="0.25" r="801" customHeight="1" ht="18.75">
      <c r="A801" s="5"/>
      <c r="B801" s="10"/>
      <c r="C801" s="17"/>
      <c r="D801" s="5"/>
      <c r="E801" s="18"/>
      <c r="F801" s="5"/>
      <c r="G801" s="11"/>
    </row>
    <row x14ac:dyDescent="0.25" r="802" customHeight="1" ht="18.75">
      <c r="A802" s="5"/>
      <c r="B802" s="10"/>
      <c r="C802" s="17"/>
      <c r="D802" s="5"/>
      <c r="E802" s="18"/>
      <c r="F802" s="5"/>
      <c r="G802" s="11"/>
    </row>
    <row x14ac:dyDescent="0.25" r="803" customHeight="1" ht="18.75">
      <c r="A803" s="5"/>
      <c r="B803" s="10"/>
      <c r="C803" s="17"/>
      <c r="D803" s="5"/>
      <c r="E803" s="18"/>
      <c r="F803" s="5"/>
      <c r="G803" s="11"/>
    </row>
    <row x14ac:dyDescent="0.25" r="804" customHeight="1" ht="18.75">
      <c r="A804" s="5"/>
      <c r="B804" s="10"/>
      <c r="C804" s="17"/>
      <c r="D804" s="5"/>
      <c r="E804" s="18"/>
      <c r="F804" s="5"/>
      <c r="G804" s="11"/>
    </row>
    <row x14ac:dyDescent="0.25" r="805" customHeight="1" ht="18.75">
      <c r="A805" s="5"/>
      <c r="B805" s="10"/>
      <c r="C805" s="17"/>
      <c r="D805" s="5"/>
      <c r="E805" s="18"/>
      <c r="F805" s="5"/>
      <c r="G805" s="11"/>
    </row>
    <row x14ac:dyDescent="0.25" r="806" customHeight="1" ht="18.75">
      <c r="A806" s="5"/>
      <c r="B806" s="10"/>
      <c r="C806" s="17"/>
      <c r="D806" s="5"/>
      <c r="E806" s="18"/>
      <c r="F806" s="5"/>
      <c r="G806" s="11"/>
    </row>
    <row x14ac:dyDescent="0.25" r="807" customHeight="1" ht="18.75">
      <c r="A807" s="5"/>
      <c r="B807" s="10"/>
      <c r="C807" s="17"/>
      <c r="D807" s="5"/>
      <c r="E807" s="18"/>
      <c r="F807" s="5"/>
      <c r="G807" s="11"/>
    </row>
    <row x14ac:dyDescent="0.25" r="808" customHeight="1" ht="18.75">
      <c r="A808" s="5"/>
      <c r="B808" s="10"/>
      <c r="C808" s="17"/>
      <c r="D808" s="5"/>
      <c r="E808" s="18"/>
      <c r="F808" s="5"/>
      <c r="G808" s="11"/>
    </row>
    <row x14ac:dyDescent="0.25" r="809" customHeight="1" ht="18.75">
      <c r="A809" s="5"/>
      <c r="B809" s="10"/>
      <c r="C809" s="17"/>
      <c r="D809" s="5"/>
      <c r="E809" s="18"/>
      <c r="F809" s="5"/>
      <c r="G809" s="11"/>
    </row>
    <row x14ac:dyDescent="0.25" r="810" customHeight="1" ht="18.75">
      <c r="A810" s="5"/>
      <c r="B810" s="10"/>
      <c r="C810" s="17"/>
      <c r="D810" s="5"/>
      <c r="E810" s="18"/>
      <c r="F810" s="5"/>
      <c r="G810" s="11"/>
    </row>
    <row x14ac:dyDescent="0.25" r="811" customHeight="1" ht="18.75">
      <c r="A811" s="5"/>
      <c r="B811" s="10"/>
      <c r="C811" s="17"/>
      <c r="D811" s="5"/>
      <c r="E811" s="18"/>
      <c r="F811" s="5"/>
      <c r="G811" s="11"/>
    </row>
    <row x14ac:dyDescent="0.25" r="812" customHeight="1" ht="18.75">
      <c r="A812" s="5"/>
      <c r="B812" s="10"/>
      <c r="C812" s="17"/>
      <c r="D812" s="5"/>
      <c r="E812" s="18"/>
      <c r="F812" s="5"/>
      <c r="G812" s="11"/>
    </row>
    <row x14ac:dyDescent="0.25" r="813" customHeight="1" ht="18.75">
      <c r="A813" s="5"/>
      <c r="B813" s="10"/>
      <c r="C813" s="17"/>
      <c r="D813" s="5"/>
      <c r="E813" s="18"/>
      <c r="F813" s="5"/>
      <c r="G813" s="11"/>
    </row>
    <row x14ac:dyDescent="0.25" r="814" customHeight="1" ht="18.75">
      <c r="A814" s="5"/>
      <c r="B814" s="10"/>
      <c r="C814" s="17"/>
      <c r="D814" s="5"/>
      <c r="E814" s="18"/>
      <c r="F814" s="5"/>
      <c r="G814" s="11"/>
    </row>
    <row x14ac:dyDescent="0.25" r="815" customHeight="1" ht="18.75">
      <c r="A815" s="5"/>
      <c r="B815" s="10"/>
      <c r="C815" s="17"/>
      <c r="D815" s="5"/>
      <c r="E815" s="18"/>
      <c r="F815" s="5"/>
      <c r="G815" s="11"/>
    </row>
    <row x14ac:dyDescent="0.25" r="816" customHeight="1" ht="18.75">
      <c r="A816" s="5"/>
      <c r="B816" s="10"/>
      <c r="C816" s="17"/>
      <c r="D816" s="5"/>
      <c r="E816" s="18"/>
      <c r="F816" s="5"/>
      <c r="G816" s="11"/>
    </row>
    <row x14ac:dyDescent="0.25" r="817" customHeight="1" ht="18.75">
      <c r="A817" s="5"/>
      <c r="B817" s="10"/>
      <c r="C817" s="17"/>
      <c r="D817" s="5"/>
      <c r="E817" s="18"/>
      <c r="F817" s="5"/>
      <c r="G817" s="11"/>
    </row>
    <row x14ac:dyDescent="0.25" r="818" customHeight="1" ht="18.75">
      <c r="A818" s="5"/>
      <c r="B818" s="10"/>
      <c r="C818" s="17"/>
      <c r="D818" s="5"/>
      <c r="E818" s="18"/>
      <c r="F818" s="5"/>
      <c r="G818" s="11"/>
    </row>
    <row x14ac:dyDescent="0.25" r="819" customHeight="1" ht="18.75">
      <c r="A819" s="5"/>
      <c r="B819" s="10"/>
      <c r="C819" s="17"/>
      <c r="D819" s="5"/>
      <c r="E819" s="18"/>
      <c r="F819" s="5"/>
      <c r="G819" s="11"/>
    </row>
    <row x14ac:dyDescent="0.25" r="820" customHeight="1" ht="18.75">
      <c r="A820" s="5"/>
      <c r="B820" s="10"/>
      <c r="C820" s="17"/>
      <c r="D820" s="5"/>
      <c r="E820" s="18"/>
      <c r="F820" s="5"/>
      <c r="G820" s="11"/>
    </row>
    <row x14ac:dyDescent="0.25" r="821" customHeight="1" ht="18.75">
      <c r="A821" s="5"/>
      <c r="B821" s="10"/>
      <c r="C821" s="17"/>
      <c r="D821" s="5"/>
      <c r="E821" s="18"/>
      <c r="F821" s="5"/>
      <c r="G821" s="11"/>
    </row>
    <row x14ac:dyDescent="0.25" r="822" customHeight="1" ht="18.75">
      <c r="A822" s="5"/>
      <c r="B822" s="10"/>
      <c r="C822" s="17"/>
      <c r="D822" s="5"/>
      <c r="E822" s="18"/>
      <c r="F822" s="5"/>
      <c r="G822" s="11"/>
    </row>
    <row x14ac:dyDescent="0.25" r="823" customHeight="1" ht="18.75">
      <c r="A823" s="5"/>
      <c r="B823" s="10"/>
      <c r="C823" s="17"/>
      <c r="D823" s="5"/>
      <c r="E823" s="18"/>
      <c r="F823" s="5"/>
      <c r="G823" s="11"/>
    </row>
    <row x14ac:dyDescent="0.25" r="824" customHeight="1" ht="18.75">
      <c r="A824" s="5"/>
      <c r="B824" s="10"/>
      <c r="C824" s="17"/>
      <c r="D824" s="5"/>
      <c r="E824" s="18"/>
      <c r="F824" s="5"/>
      <c r="G824" s="11"/>
    </row>
    <row x14ac:dyDescent="0.25" r="825" customHeight="1" ht="18.75">
      <c r="A825" s="5"/>
      <c r="B825" s="10"/>
      <c r="C825" s="17"/>
      <c r="D825" s="5"/>
      <c r="E825" s="18"/>
      <c r="F825" s="5"/>
      <c r="G825" s="11"/>
    </row>
    <row x14ac:dyDescent="0.25" r="826" customHeight="1" ht="18.75">
      <c r="A826" s="5"/>
      <c r="B826" s="10"/>
      <c r="C826" s="17"/>
      <c r="D826" s="5"/>
      <c r="E826" s="18"/>
      <c r="F826" s="5"/>
      <c r="G826" s="11"/>
    </row>
    <row x14ac:dyDescent="0.25" r="827" customHeight="1" ht="18.75">
      <c r="A827" s="5"/>
      <c r="B827" s="10"/>
      <c r="C827" s="17"/>
      <c r="D827" s="5"/>
      <c r="E827" s="18"/>
      <c r="F827" s="5"/>
      <c r="G827" s="11"/>
    </row>
    <row x14ac:dyDescent="0.25" r="828" customHeight="1" ht="18.75">
      <c r="A828" s="5"/>
      <c r="B828" s="10"/>
      <c r="C828" s="17"/>
      <c r="D828" s="5"/>
      <c r="E828" s="18"/>
      <c r="F828" s="5"/>
      <c r="G828" s="11"/>
    </row>
    <row x14ac:dyDescent="0.25" r="829" customHeight="1" ht="18.75">
      <c r="A829" s="5"/>
      <c r="B829" s="10"/>
      <c r="C829" s="17"/>
      <c r="D829" s="5"/>
      <c r="E829" s="18"/>
      <c r="F829" s="5"/>
      <c r="G829" s="11"/>
    </row>
    <row x14ac:dyDescent="0.25" r="830" customHeight="1" ht="18.75">
      <c r="A830" s="5"/>
      <c r="B830" s="10"/>
      <c r="C830" s="17"/>
      <c r="D830" s="5"/>
      <c r="E830" s="18"/>
      <c r="F830" s="5"/>
      <c r="G830" s="11"/>
    </row>
    <row x14ac:dyDescent="0.25" r="831" customHeight="1" ht="18.75">
      <c r="A831" s="5"/>
      <c r="B831" s="10"/>
      <c r="C831" s="17"/>
      <c r="D831" s="5"/>
      <c r="E831" s="18"/>
      <c r="F831" s="5"/>
      <c r="G831" s="11"/>
    </row>
    <row x14ac:dyDescent="0.25" r="832" customHeight="1" ht="18.75">
      <c r="A832" s="5"/>
      <c r="B832" s="10"/>
      <c r="C832" s="17"/>
      <c r="D832" s="5"/>
      <c r="E832" s="18"/>
      <c r="F832" s="5"/>
      <c r="G832" s="11"/>
    </row>
    <row x14ac:dyDescent="0.25" r="833" customHeight="1" ht="18.75">
      <c r="A833" s="5"/>
      <c r="B833" s="10"/>
      <c r="C833" s="17"/>
      <c r="D833" s="5"/>
      <c r="E833" s="18"/>
      <c r="F833" s="5"/>
      <c r="G833" s="11"/>
    </row>
    <row x14ac:dyDescent="0.25" r="834" customHeight="1" ht="18.75">
      <c r="A834" s="5"/>
      <c r="B834" s="10"/>
      <c r="C834" s="17"/>
      <c r="D834" s="5"/>
      <c r="E834" s="18"/>
      <c r="F834" s="5"/>
      <c r="G834" s="11"/>
    </row>
    <row x14ac:dyDescent="0.25" r="835" customHeight="1" ht="18.75">
      <c r="A835" s="5"/>
      <c r="B835" s="10"/>
      <c r="C835" s="17"/>
      <c r="D835" s="5"/>
      <c r="E835" s="18"/>
      <c r="F835" s="5"/>
      <c r="G835" s="11"/>
    </row>
    <row x14ac:dyDescent="0.25" r="836" customHeight="1" ht="18.75">
      <c r="A836" s="5"/>
      <c r="B836" s="10"/>
      <c r="C836" s="17"/>
      <c r="D836" s="5"/>
      <c r="E836" s="18"/>
      <c r="F836" s="5"/>
      <c r="G836" s="11"/>
    </row>
    <row x14ac:dyDescent="0.25" r="837" customHeight="1" ht="18.75">
      <c r="A837" s="5"/>
      <c r="B837" s="10"/>
      <c r="C837" s="17"/>
      <c r="D837" s="5"/>
      <c r="E837" s="18"/>
      <c r="F837" s="5"/>
      <c r="G837" s="11"/>
    </row>
    <row x14ac:dyDescent="0.25" r="838" customHeight="1" ht="18.75">
      <c r="A838" s="5"/>
      <c r="B838" s="10"/>
      <c r="C838" s="17"/>
      <c r="D838" s="5"/>
      <c r="E838" s="18"/>
      <c r="F838" s="5"/>
      <c r="G838" s="11"/>
    </row>
    <row x14ac:dyDescent="0.25" r="839" customHeight="1" ht="18.75">
      <c r="A839" s="5"/>
      <c r="B839" s="10"/>
      <c r="C839" s="17"/>
      <c r="D839" s="5"/>
      <c r="E839" s="18"/>
      <c r="F839" s="5"/>
      <c r="G839" s="11"/>
    </row>
    <row x14ac:dyDescent="0.25" r="840" customHeight="1" ht="18.75">
      <c r="A840" s="5"/>
      <c r="B840" s="10"/>
      <c r="C840" s="17"/>
      <c r="D840" s="5"/>
      <c r="E840" s="18"/>
      <c r="F840" s="5"/>
      <c r="G840" s="11"/>
    </row>
    <row x14ac:dyDescent="0.25" r="841" customHeight="1" ht="18.75">
      <c r="A841" s="5"/>
      <c r="B841" s="10"/>
      <c r="C841" s="17"/>
      <c r="D841" s="5"/>
      <c r="E841" s="18"/>
      <c r="F841" s="5"/>
      <c r="G841" s="11"/>
    </row>
    <row x14ac:dyDescent="0.25" r="842" customHeight="1" ht="18.75">
      <c r="A842" s="5"/>
      <c r="B842" s="10"/>
      <c r="C842" s="17"/>
      <c r="D842" s="5"/>
      <c r="E842" s="18"/>
      <c r="F842" s="5"/>
      <c r="G842" s="11"/>
    </row>
    <row x14ac:dyDescent="0.25" r="843" customHeight="1" ht="18.75">
      <c r="A843" s="5"/>
      <c r="B843" s="10"/>
      <c r="C843" s="17"/>
      <c r="D843" s="5"/>
      <c r="E843" s="18"/>
      <c r="F843" s="5"/>
      <c r="G843" s="11"/>
    </row>
    <row x14ac:dyDescent="0.25" r="844" customHeight="1" ht="18.75">
      <c r="A844" s="5"/>
      <c r="B844" s="10"/>
      <c r="C844" s="17"/>
      <c r="D844" s="5"/>
      <c r="E844" s="18"/>
      <c r="F844" s="5"/>
      <c r="G844" s="11"/>
    </row>
    <row x14ac:dyDescent="0.25" r="845" customHeight="1" ht="18.75">
      <c r="A845" s="5"/>
      <c r="B845" s="10"/>
      <c r="C845" s="17"/>
      <c r="D845" s="5"/>
      <c r="E845" s="18"/>
      <c r="F845" s="5"/>
      <c r="G845" s="11"/>
    </row>
    <row x14ac:dyDescent="0.25" r="846" customHeight="1" ht="18.75">
      <c r="A846" s="5"/>
      <c r="B846" s="10"/>
      <c r="C846" s="17"/>
      <c r="D846" s="5"/>
      <c r="E846" s="18"/>
      <c r="F846" s="5"/>
      <c r="G846" s="11"/>
    </row>
    <row x14ac:dyDescent="0.25" r="847" customHeight="1" ht="18.75">
      <c r="A847" s="5"/>
      <c r="B847" s="10"/>
      <c r="C847" s="17"/>
      <c r="D847" s="5"/>
      <c r="E847" s="18"/>
      <c r="F847" s="5"/>
      <c r="G847" s="11"/>
    </row>
    <row x14ac:dyDescent="0.25" r="848" customHeight="1" ht="18.75">
      <c r="A848" s="5"/>
      <c r="B848" s="10"/>
      <c r="C848" s="17"/>
      <c r="D848" s="5"/>
      <c r="E848" s="18"/>
      <c r="F848" s="5"/>
      <c r="G848" s="11"/>
    </row>
    <row x14ac:dyDescent="0.25" r="849" customHeight="1" ht="18.75">
      <c r="A849" s="5"/>
      <c r="B849" s="10"/>
      <c r="C849" s="17"/>
      <c r="D849" s="5"/>
      <c r="E849" s="18"/>
      <c r="F849" s="5"/>
      <c r="G849" s="11"/>
    </row>
    <row x14ac:dyDescent="0.25" r="850" customHeight="1" ht="18.75">
      <c r="A850" s="5"/>
      <c r="B850" s="10"/>
      <c r="C850" s="17"/>
      <c r="D850" s="5"/>
      <c r="E850" s="18"/>
      <c r="F850" s="5"/>
      <c r="G850" s="11"/>
    </row>
    <row x14ac:dyDescent="0.25" r="851" customHeight="1" ht="18.75">
      <c r="A851" s="5"/>
      <c r="B851" s="10"/>
      <c r="C851" s="17"/>
      <c r="D851" s="5"/>
      <c r="E851" s="18"/>
      <c r="F851" s="5"/>
      <c r="G851" s="11"/>
    </row>
    <row x14ac:dyDescent="0.25" r="852" customHeight="1" ht="18.75">
      <c r="A852" s="5"/>
      <c r="B852" s="10"/>
      <c r="C852" s="17"/>
      <c r="D852" s="5"/>
      <c r="E852" s="18"/>
      <c r="F852" s="5"/>
      <c r="G852" s="11"/>
    </row>
    <row x14ac:dyDescent="0.25" r="853" customHeight="1" ht="18.75">
      <c r="A853" s="5"/>
      <c r="B853" s="10"/>
      <c r="C853" s="17"/>
      <c r="D853" s="5"/>
      <c r="E853" s="18"/>
      <c r="F853" s="5"/>
      <c r="G853" s="11"/>
    </row>
    <row x14ac:dyDescent="0.25" r="854" customHeight="1" ht="18.75">
      <c r="A854" s="5"/>
      <c r="B854" s="10"/>
      <c r="C854" s="17"/>
      <c r="D854" s="5"/>
      <c r="E854" s="18"/>
      <c r="F854" s="5"/>
      <c r="G854" s="11"/>
    </row>
    <row x14ac:dyDescent="0.25" r="855" customHeight="1" ht="18.75">
      <c r="A855" s="5"/>
      <c r="B855" s="10"/>
      <c r="C855" s="17"/>
      <c r="D855" s="5"/>
      <c r="E855" s="18"/>
      <c r="F855" s="5"/>
      <c r="G855" s="11"/>
    </row>
    <row x14ac:dyDescent="0.25" r="856" customHeight="1" ht="18.75">
      <c r="A856" s="5"/>
      <c r="B856" s="10"/>
      <c r="C856" s="17"/>
      <c r="D856" s="5"/>
      <c r="E856" s="18"/>
      <c r="F856" s="5"/>
      <c r="G856" s="11"/>
    </row>
    <row x14ac:dyDescent="0.25" r="857" customHeight="1" ht="18.75">
      <c r="A857" s="5"/>
      <c r="B857" s="10"/>
      <c r="C857" s="17"/>
      <c r="D857" s="5"/>
      <c r="E857" s="18"/>
      <c r="F857" s="5"/>
      <c r="G857" s="11"/>
    </row>
    <row x14ac:dyDescent="0.25" r="858" customHeight="1" ht="18.75">
      <c r="A858" s="5"/>
      <c r="B858" s="10"/>
      <c r="C858" s="17"/>
      <c r="D858" s="5"/>
      <c r="E858" s="18"/>
      <c r="F858" s="5"/>
      <c r="G858" s="11"/>
    </row>
    <row x14ac:dyDescent="0.25" r="859" customHeight="1" ht="18.75">
      <c r="A859" s="5"/>
      <c r="B859" s="10"/>
      <c r="C859" s="17"/>
      <c r="D859" s="5"/>
      <c r="E859" s="18"/>
      <c r="F859" s="5"/>
      <c r="G859" s="11"/>
    </row>
    <row x14ac:dyDescent="0.25" r="860" customHeight="1" ht="18.75">
      <c r="A860" s="5"/>
      <c r="B860" s="10"/>
      <c r="C860" s="17"/>
      <c r="D860" s="5"/>
      <c r="E860" s="18"/>
      <c r="F860" s="5"/>
      <c r="G860" s="11"/>
    </row>
    <row x14ac:dyDescent="0.25" r="861" customHeight="1" ht="18.75">
      <c r="A861" s="5"/>
      <c r="B861" s="10"/>
      <c r="C861" s="17"/>
      <c r="D861" s="5"/>
      <c r="E861" s="18"/>
      <c r="F861" s="5"/>
      <c r="G861" s="11"/>
    </row>
    <row x14ac:dyDescent="0.25" r="862" customHeight="1" ht="18.75">
      <c r="A862" s="5"/>
      <c r="B862" s="10"/>
      <c r="C862" s="17"/>
      <c r="D862" s="5"/>
      <c r="E862" s="18"/>
      <c r="F862" s="5"/>
      <c r="G862" s="11"/>
    </row>
    <row x14ac:dyDescent="0.25" r="863" customHeight="1" ht="18.75">
      <c r="A863" s="5"/>
      <c r="B863" s="10"/>
      <c r="C863" s="17"/>
      <c r="D863" s="5"/>
      <c r="E863" s="18"/>
      <c r="F863" s="5"/>
      <c r="G863" s="11"/>
    </row>
    <row x14ac:dyDescent="0.25" r="864" customHeight="1" ht="18.75">
      <c r="A864" s="5"/>
      <c r="B864" s="10"/>
      <c r="C864" s="17"/>
      <c r="D864" s="5"/>
      <c r="E864" s="18"/>
      <c r="F864" s="5"/>
      <c r="G864" s="11"/>
    </row>
    <row x14ac:dyDescent="0.25" r="865" customHeight="1" ht="18.75">
      <c r="A865" s="5"/>
      <c r="B865" s="10"/>
      <c r="C865" s="17"/>
      <c r="D865" s="5"/>
      <c r="E865" s="18"/>
      <c r="F865" s="5"/>
      <c r="G865" s="11"/>
    </row>
    <row x14ac:dyDescent="0.25" r="866" customHeight="1" ht="18.75">
      <c r="A866" s="5"/>
      <c r="B866" s="10"/>
      <c r="C866" s="17"/>
      <c r="D866" s="5"/>
      <c r="E866" s="18"/>
      <c r="F866" s="5"/>
      <c r="G866" s="11"/>
    </row>
    <row x14ac:dyDescent="0.25" r="867" customHeight="1" ht="18.75">
      <c r="A867" s="5"/>
      <c r="B867" s="10"/>
      <c r="C867" s="17"/>
      <c r="D867" s="5"/>
      <c r="E867" s="18"/>
      <c r="F867" s="5"/>
      <c r="G867" s="11"/>
    </row>
    <row x14ac:dyDescent="0.25" r="868" customHeight="1" ht="18.75">
      <c r="A868" s="5"/>
      <c r="B868" s="10"/>
      <c r="C868" s="17"/>
      <c r="D868" s="5"/>
      <c r="E868" s="18"/>
      <c r="F868" s="5"/>
      <c r="G868" s="11"/>
    </row>
    <row x14ac:dyDescent="0.25" r="869" customHeight="1" ht="18.75">
      <c r="A869" s="5"/>
      <c r="B869" s="10"/>
      <c r="C869" s="17"/>
      <c r="D869" s="5"/>
      <c r="E869" s="18"/>
      <c r="F869" s="5"/>
      <c r="G869" s="11"/>
    </row>
    <row x14ac:dyDescent="0.25" r="870" customHeight="1" ht="18.75">
      <c r="A870" s="5"/>
      <c r="B870" s="10"/>
      <c r="C870" s="17"/>
      <c r="D870" s="5"/>
      <c r="E870" s="18"/>
      <c r="F870" s="5"/>
      <c r="G870" s="11"/>
    </row>
    <row x14ac:dyDescent="0.25" r="871" customHeight="1" ht="18.75">
      <c r="A871" s="5"/>
      <c r="B871" s="10"/>
      <c r="C871" s="17"/>
      <c r="D871" s="5"/>
      <c r="E871" s="18"/>
      <c r="F871" s="5"/>
      <c r="G871" s="11"/>
    </row>
    <row x14ac:dyDescent="0.25" r="872" customHeight="1" ht="18.75">
      <c r="A872" s="5"/>
      <c r="B872" s="10"/>
      <c r="C872" s="17"/>
      <c r="D872" s="5"/>
      <c r="E872" s="18"/>
      <c r="F872" s="5"/>
      <c r="G872" s="11"/>
    </row>
    <row x14ac:dyDescent="0.25" r="873" customHeight="1" ht="18.75">
      <c r="A873" s="5"/>
      <c r="B873" s="10"/>
      <c r="C873" s="17"/>
      <c r="D873" s="5"/>
      <c r="E873" s="18"/>
      <c r="F873" s="5"/>
      <c r="G873" s="11"/>
    </row>
    <row x14ac:dyDescent="0.25" r="874" customHeight="1" ht="18.75">
      <c r="A874" s="5"/>
      <c r="B874" s="10"/>
      <c r="C874" s="17"/>
      <c r="D874" s="5"/>
      <c r="E874" s="18"/>
      <c r="F874" s="5"/>
      <c r="G874" s="11"/>
    </row>
    <row x14ac:dyDescent="0.25" r="875" customHeight="1" ht="18.75">
      <c r="A875" s="5"/>
      <c r="B875" s="10"/>
      <c r="C875" s="17"/>
      <c r="D875" s="5"/>
      <c r="E875" s="18"/>
      <c r="F875" s="5"/>
      <c r="G875" s="11"/>
    </row>
    <row x14ac:dyDescent="0.25" r="876" customHeight="1" ht="18.75">
      <c r="A876" s="5"/>
      <c r="B876" s="10"/>
      <c r="C876" s="17"/>
      <c r="D876" s="5"/>
      <c r="E876" s="18"/>
      <c r="F876" s="5"/>
      <c r="G876" s="11"/>
    </row>
    <row x14ac:dyDescent="0.25" r="877" customHeight="1" ht="18.75">
      <c r="A877" s="5"/>
      <c r="B877" s="10"/>
      <c r="C877" s="17"/>
      <c r="D877" s="5"/>
      <c r="E877" s="18"/>
      <c r="F877" s="5"/>
      <c r="G877" s="11"/>
    </row>
    <row x14ac:dyDescent="0.25" r="878" customHeight="1" ht="18.75">
      <c r="A878" s="5"/>
      <c r="B878" s="10"/>
      <c r="C878" s="17"/>
      <c r="D878" s="5"/>
      <c r="E878" s="18"/>
      <c r="F878" s="5"/>
      <c r="G878" s="11"/>
    </row>
    <row x14ac:dyDescent="0.25" r="879" customHeight="1" ht="18.75">
      <c r="A879" s="5"/>
      <c r="B879" s="10"/>
      <c r="C879" s="17"/>
      <c r="D879" s="5"/>
      <c r="E879" s="18"/>
      <c r="F879" s="5"/>
      <c r="G879" s="11"/>
    </row>
    <row x14ac:dyDescent="0.25" r="880" customHeight="1" ht="18.75">
      <c r="A880" s="5"/>
      <c r="B880" s="10"/>
      <c r="C880" s="17"/>
      <c r="D880" s="5"/>
      <c r="E880" s="18"/>
      <c r="F880" s="5"/>
      <c r="G880" s="11"/>
    </row>
    <row x14ac:dyDescent="0.25" r="881" customHeight="1" ht="18.75">
      <c r="A881" s="5"/>
      <c r="B881" s="10"/>
      <c r="C881" s="17"/>
      <c r="D881" s="5"/>
      <c r="E881" s="18"/>
      <c r="F881" s="5"/>
      <c r="G881" s="11"/>
    </row>
    <row x14ac:dyDescent="0.25" r="882" customHeight="1" ht="18.75">
      <c r="A882" s="5"/>
      <c r="B882" s="10"/>
      <c r="C882" s="17"/>
      <c r="D882" s="5"/>
      <c r="E882" s="18"/>
      <c r="F882" s="5"/>
      <c r="G882" s="11"/>
    </row>
    <row x14ac:dyDescent="0.25" r="883" customHeight="1" ht="18.75">
      <c r="A883" s="5"/>
      <c r="B883" s="10"/>
      <c r="C883" s="17"/>
      <c r="D883" s="5"/>
      <c r="E883" s="18"/>
      <c r="F883" s="5"/>
      <c r="G883" s="11"/>
    </row>
    <row x14ac:dyDescent="0.25" r="884" customHeight="1" ht="18.75">
      <c r="A884" s="5"/>
      <c r="B884" s="10"/>
      <c r="C884" s="17"/>
      <c r="D884" s="5"/>
      <c r="E884" s="18"/>
      <c r="F884" s="5"/>
      <c r="G884" s="11"/>
    </row>
    <row x14ac:dyDescent="0.25" r="885" customHeight="1" ht="18.75">
      <c r="A885" s="5"/>
      <c r="B885" s="10"/>
      <c r="C885" s="17"/>
      <c r="D885" s="5"/>
      <c r="E885" s="18"/>
      <c r="F885" s="5"/>
      <c r="G885" s="11"/>
    </row>
    <row x14ac:dyDescent="0.25" r="886" customHeight="1" ht="18.75">
      <c r="A886" s="5"/>
      <c r="B886" s="10"/>
      <c r="C886" s="17"/>
      <c r="D886" s="5"/>
      <c r="E886" s="18"/>
      <c r="F886" s="5"/>
      <c r="G886" s="11"/>
    </row>
    <row x14ac:dyDescent="0.25" r="887" customHeight="1" ht="18.75">
      <c r="A887" s="5"/>
      <c r="B887" s="10"/>
      <c r="C887" s="17"/>
      <c r="D887" s="5"/>
      <c r="E887" s="18"/>
      <c r="F887" s="5"/>
      <c r="G887" s="11"/>
    </row>
    <row x14ac:dyDescent="0.25" r="888" customHeight="1" ht="18.75">
      <c r="A888" s="5"/>
      <c r="B888" s="10"/>
      <c r="C888" s="17"/>
      <c r="D888" s="5"/>
      <c r="E888" s="18"/>
      <c r="F888" s="5"/>
      <c r="G888" s="11"/>
    </row>
    <row x14ac:dyDescent="0.25" r="889" customHeight="1" ht="18.75">
      <c r="A889" s="5"/>
      <c r="B889" s="10"/>
      <c r="C889" s="17"/>
      <c r="D889" s="5"/>
      <c r="E889" s="18"/>
      <c r="F889" s="5"/>
      <c r="G889" s="11"/>
    </row>
    <row x14ac:dyDescent="0.25" r="890" customHeight="1" ht="18.75">
      <c r="A890" s="5"/>
      <c r="B890" s="10"/>
      <c r="C890" s="17"/>
      <c r="D890" s="5"/>
      <c r="E890" s="18"/>
      <c r="F890" s="5"/>
      <c r="G890" s="11"/>
    </row>
    <row x14ac:dyDescent="0.25" r="891" customHeight="1" ht="18.75">
      <c r="A891" s="5"/>
      <c r="B891" s="10"/>
      <c r="C891" s="17"/>
      <c r="D891" s="5"/>
      <c r="E891" s="18"/>
      <c r="F891" s="5"/>
      <c r="G891" s="11"/>
    </row>
    <row x14ac:dyDescent="0.25" r="892" customHeight="1" ht="18.75">
      <c r="A892" s="5"/>
      <c r="B892" s="10"/>
      <c r="C892" s="17"/>
      <c r="D892" s="5"/>
      <c r="E892" s="18"/>
      <c r="F892" s="5"/>
      <c r="G892" s="11"/>
    </row>
    <row x14ac:dyDescent="0.25" r="893" customHeight="1" ht="18.75">
      <c r="A893" s="5"/>
      <c r="B893" s="10"/>
      <c r="C893" s="17"/>
      <c r="D893" s="5"/>
      <c r="E893" s="18"/>
      <c r="F893" s="5"/>
      <c r="G893" s="11"/>
    </row>
    <row x14ac:dyDescent="0.25" r="894" customHeight="1" ht="18.75">
      <c r="A894" s="5"/>
      <c r="B894" s="10"/>
      <c r="C894" s="17"/>
      <c r="D894" s="5"/>
      <c r="E894" s="18"/>
      <c r="F894" s="5"/>
      <c r="G894" s="11"/>
    </row>
    <row x14ac:dyDescent="0.25" r="895" customHeight="1" ht="18.75">
      <c r="A895" s="5"/>
      <c r="B895" s="10"/>
      <c r="C895" s="17"/>
      <c r="D895" s="5"/>
      <c r="E895" s="18"/>
      <c r="F895" s="5"/>
      <c r="G895" s="11"/>
    </row>
    <row x14ac:dyDescent="0.25" r="896" customHeight="1" ht="18.75">
      <c r="A896" s="5"/>
      <c r="B896" s="10"/>
      <c r="C896" s="17"/>
      <c r="D896" s="5"/>
      <c r="E896" s="18"/>
      <c r="F896" s="5"/>
      <c r="G896" s="11"/>
    </row>
    <row x14ac:dyDescent="0.25" r="897" customHeight="1" ht="18.75">
      <c r="A897" s="5"/>
      <c r="B897" s="10"/>
      <c r="C897" s="17"/>
      <c r="D897" s="5"/>
      <c r="E897" s="18"/>
      <c r="F897" s="5"/>
      <c r="G897" s="11"/>
    </row>
    <row x14ac:dyDescent="0.25" r="898" customHeight="1" ht="18.75">
      <c r="A898" s="5"/>
      <c r="B898" s="10"/>
      <c r="C898" s="17"/>
      <c r="D898" s="5"/>
      <c r="E898" s="18"/>
      <c r="F898" s="5"/>
      <c r="G898" s="11"/>
    </row>
    <row x14ac:dyDescent="0.25" r="899" customHeight="1" ht="18.75">
      <c r="A899" s="5"/>
      <c r="B899" s="10"/>
      <c r="C899" s="17"/>
      <c r="D899" s="5"/>
      <c r="E899" s="18"/>
      <c r="F899" s="5"/>
      <c r="G899" s="11"/>
    </row>
    <row x14ac:dyDescent="0.25" r="900" customHeight="1" ht="18.75">
      <c r="A900" s="5"/>
      <c r="B900" s="10"/>
      <c r="C900" s="17"/>
      <c r="D900" s="5"/>
      <c r="E900" s="18"/>
      <c r="F900" s="5"/>
      <c r="G900" s="11"/>
    </row>
    <row x14ac:dyDescent="0.25" r="901" customHeight="1" ht="18.75">
      <c r="A901" s="5"/>
      <c r="B901" s="10"/>
      <c r="C901" s="17"/>
      <c r="D901" s="5"/>
      <c r="E901" s="18"/>
      <c r="F901" s="5"/>
      <c r="G901" s="11"/>
    </row>
    <row x14ac:dyDescent="0.25" r="902" customHeight="1" ht="18.75">
      <c r="A902" s="5"/>
      <c r="B902" s="10"/>
      <c r="C902" s="17"/>
      <c r="D902" s="5"/>
      <c r="E902" s="18"/>
      <c r="F902" s="5"/>
      <c r="G902" s="11"/>
    </row>
    <row x14ac:dyDescent="0.25" r="903" customHeight="1" ht="18.75">
      <c r="A903" s="5"/>
      <c r="B903" s="10"/>
      <c r="C903" s="17"/>
      <c r="D903" s="5"/>
      <c r="E903" s="18"/>
      <c r="F903" s="5"/>
      <c r="G903" s="11"/>
    </row>
    <row x14ac:dyDescent="0.25" r="904" customHeight="1" ht="18.75">
      <c r="A904" s="5"/>
      <c r="B904" s="10"/>
      <c r="C904" s="17"/>
      <c r="D904" s="5"/>
      <c r="E904" s="18"/>
      <c r="F904" s="5"/>
      <c r="G904" s="11"/>
    </row>
    <row x14ac:dyDescent="0.25" r="905" customHeight="1" ht="18.75">
      <c r="A905" s="5"/>
      <c r="B905" s="10"/>
      <c r="C905" s="17"/>
      <c r="D905" s="5"/>
      <c r="E905" s="18"/>
      <c r="F905" s="5"/>
      <c r="G905" s="11"/>
    </row>
    <row x14ac:dyDescent="0.25" r="906" customHeight="1" ht="18.75">
      <c r="A906" s="5"/>
      <c r="B906" s="10"/>
      <c r="C906" s="17"/>
      <c r="D906" s="5"/>
      <c r="E906" s="18"/>
      <c r="F906" s="5"/>
      <c r="G906" s="11"/>
    </row>
    <row x14ac:dyDescent="0.25" r="907" customHeight="1" ht="18.75">
      <c r="A907" s="5"/>
      <c r="B907" s="10"/>
      <c r="C907" s="17"/>
      <c r="D907" s="5"/>
      <c r="E907" s="18"/>
      <c r="F907" s="5"/>
      <c r="G907" s="11"/>
    </row>
    <row x14ac:dyDescent="0.25" r="908" customHeight="1" ht="18.75">
      <c r="A908" s="5"/>
      <c r="B908" s="10"/>
      <c r="C908" s="17"/>
      <c r="D908" s="5"/>
      <c r="E908" s="18"/>
      <c r="F908" s="5"/>
      <c r="G908" s="11"/>
    </row>
    <row x14ac:dyDescent="0.25" r="909" customHeight="1" ht="18.75">
      <c r="A909" s="5"/>
      <c r="B909" s="10"/>
      <c r="C909" s="17"/>
      <c r="D909" s="5"/>
      <c r="E909" s="18"/>
      <c r="F909" s="5"/>
      <c r="G909" s="11"/>
    </row>
    <row x14ac:dyDescent="0.25" r="910" customHeight="1" ht="18.75">
      <c r="A910" s="5"/>
      <c r="B910" s="10"/>
      <c r="C910" s="17"/>
      <c r="D910" s="5"/>
      <c r="E910" s="18"/>
      <c r="F910" s="5"/>
      <c r="G910" s="11"/>
    </row>
    <row x14ac:dyDescent="0.25" r="911" customHeight="1" ht="18.75">
      <c r="A911" s="5"/>
      <c r="B911" s="10"/>
      <c r="C911" s="17"/>
      <c r="D911" s="5"/>
      <c r="E911" s="18"/>
      <c r="F911" s="5"/>
      <c r="G911" s="11"/>
    </row>
    <row x14ac:dyDescent="0.25" r="912" customHeight="1" ht="18.75">
      <c r="A912" s="5"/>
      <c r="B912" s="10"/>
      <c r="C912" s="17"/>
      <c r="D912" s="5"/>
      <c r="E912" s="18"/>
      <c r="F912" s="5"/>
      <c r="G912" s="11"/>
    </row>
    <row x14ac:dyDescent="0.25" r="913" customHeight="1" ht="18.75">
      <c r="A913" s="5"/>
      <c r="B913" s="10"/>
      <c r="C913" s="17"/>
      <c r="D913" s="5"/>
      <c r="E913" s="18"/>
      <c r="F913" s="5"/>
      <c r="G913" s="11"/>
    </row>
    <row x14ac:dyDescent="0.25" r="914" customHeight="1" ht="18.75">
      <c r="A914" s="5"/>
      <c r="B914" s="10"/>
      <c r="C914" s="17"/>
      <c r="D914" s="5"/>
      <c r="E914" s="18"/>
      <c r="F914" s="5"/>
      <c r="G914" s="11"/>
    </row>
    <row x14ac:dyDescent="0.25" r="915" customHeight="1" ht="18.75">
      <c r="A915" s="5"/>
      <c r="B915" s="10"/>
      <c r="C915" s="17"/>
      <c r="D915" s="5"/>
      <c r="E915" s="18"/>
      <c r="F915" s="5"/>
      <c r="G915" s="11"/>
    </row>
    <row x14ac:dyDescent="0.25" r="916" customHeight="1" ht="18.75">
      <c r="A916" s="5"/>
      <c r="B916" s="10"/>
      <c r="C916" s="17"/>
      <c r="D916" s="5"/>
      <c r="E916" s="18"/>
      <c r="F916" s="5"/>
      <c r="G916" s="11"/>
    </row>
    <row x14ac:dyDescent="0.25" r="917" customHeight="1" ht="18.75">
      <c r="A917" s="5"/>
      <c r="B917" s="10"/>
      <c r="C917" s="17"/>
      <c r="D917" s="5"/>
      <c r="E917" s="18"/>
      <c r="F917" s="5"/>
      <c r="G917" s="11"/>
    </row>
    <row x14ac:dyDescent="0.25" r="918" customHeight="1" ht="18.75">
      <c r="A918" s="5"/>
      <c r="B918" s="10"/>
      <c r="C918" s="17"/>
      <c r="D918" s="5"/>
      <c r="E918" s="18"/>
      <c r="F918" s="5"/>
      <c r="G918" s="11"/>
    </row>
    <row x14ac:dyDescent="0.25" r="919" customHeight="1" ht="18.75">
      <c r="A919" s="5"/>
      <c r="B919" s="10"/>
      <c r="C919" s="17"/>
      <c r="D919" s="5"/>
      <c r="E919" s="18"/>
      <c r="F919" s="5"/>
      <c r="G919" s="11"/>
    </row>
    <row x14ac:dyDescent="0.25" r="920" customHeight="1" ht="18.75">
      <c r="A920" s="5"/>
      <c r="B920" s="10"/>
      <c r="C920" s="17"/>
      <c r="D920" s="5"/>
      <c r="E920" s="18"/>
      <c r="F920" s="5"/>
      <c r="G920" s="11"/>
    </row>
    <row x14ac:dyDescent="0.25" r="921" customHeight="1" ht="18.75">
      <c r="A921" s="5"/>
      <c r="B921" s="10"/>
      <c r="C921" s="17"/>
      <c r="D921" s="5"/>
      <c r="E921" s="18"/>
      <c r="F921" s="5"/>
      <c r="G921" s="11"/>
    </row>
    <row x14ac:dyDescent="0.25" r="922" customHeight="1" ht="18.75">
      <c r="A922" s="5"/>
      <c r="B922" s="10"/>
      <c r="C922" s="17"/>
      <c r="D922" s="5"/>
      <c r="E922" s="18"/>
      <c r="F922" s="5"/>
      <c r="G922" s="11"/>
    </row>
    <row x14ac:dyDescent="0.25" r="923" customHeight="1" ht="18.75">
      <c r="A923" s="5"/>
      <c r="B923" s="10"/>
      <c r="C923" s="17"/>
      <c r="D923" s="5"/>
      <c r="E923" s="18"/>
      <c r="F923" s="5"/>
      <c r="G923" s="11"/>
    </row>
    <row x14ac:dyDescent="0.25" r="924" customHeight="1" ht="18.75">
      <c r="A924" s="5"/>
      <c r="B924" s="10"/>
      <c r="C924" s="17"/>
      <c r="D924" s="5"/>
      <c r="E924" s="18"/>
      <c r="F924" s="5"/>
      <c r="G924" s="11"/>
    </row>
    <row x14ac:dyDescent="0.25" r="925" customHeight="1" ht="18.75">
      <c r="A925" s="5"/>
      <c r="B925" s="10"/>
      <c r="C925" s="17"/>
      <c r="D925" s="5"/>
      <c r="E925" s="18"/>
      <c r="F925" s="5"/>
      <c r="G925" s="11"/>
    </row>
    <row x14ac:dyDescent="0.25" r="926" customHeight="1" ht="18.75">
      <c r="A926" s="5"/>
      <c r="B926" s="10"/>
      <c r="C926" s="17"/>
      <c r="D926" s="5"/>
      <c r="E926" s="18"/>
      <c r="F926" s="5"/>
      <c r="G926" s="11"/>
    </row>
    <row x14ac:dyDescent="0.25" r="927" customHeight="1" ht="18.75">
      <c r="A927" s="5"/>
      <c r="B927" s="10"/>
      <c r="C927" s="17"/>
      <c r="D927" s="5"/>
      <c r="E927" s="18"/>
      <c r="F927" s="5"/>
      <c r="G927" s="11"/>
    </row>
    <row x14ac:dyDescent="0.25" r="928" customHeight="1" ht="18.75">
      <c r="A928" s="5"/>
      <c r="B928" s="10"/>
      <c r="C928" s="17"/>
      <c r="D928" s="5"/>
      <c r="E928" s="18"/>
      <c r="F928" s="5"/>
      <c r="G928" s="11"/>
    </row>
    <row x14ac:dyDescent="0.25" r="929" customHeight="1" ht="18.75">
      <c r="A929" s="5"/>
      <c r="B929" s="10"/>
      <c r="C929" s="17"/>
      <c r="D929" s="5"/>
      <c r="E929" s="18"/>
      <c r="F929" s="5"/>
      <c r="G929" s="11"/>
    </row>
    <row x14ac:dyDescent="0.25" r="930" customHeight="1" ht="18.75">
      <c r="A930" s="5"/>
      <c r="B930" s="10"/>
      <c r="C930" s="17"/>
      <c r="D930" s="5"/>
      <c r="E930" s="18"/>
      <c r="F930" s="5"/>
      <c r="G930" s="11"/>
    </row>
    <row x14ac:dyDescent="0.25" r="931" customHeight="1" ht="18.75">
      <c r="A931" s="5"/>
      <c r="B931" s="10"/>
      <c r="C931" s="17"/>
      <c r="D931" s="5"/>
      <c r="E931" s="18"/>
      <c r="F931" s="5"/>
      <c r="G931" s="11"/>
    </row>
    <row x14ac:dyDescent="0.25" r="932" customHeight="1" ht="18.75">
      <c r="A932" s="5"/>
      <c r="B932" s="10"/>
      <c r="C932" s="17"/>
      <c r="D932" s="5"/>
      <c r="E932" s="18"/>
      <c r="F932" s="5"/>
      <c r="G932" s="11"/>
    </row>
    <row x14ac:dyDescent="0.25" r="933" customHeight="1" ht="18.75">
      <c r="A933" s="5"/>
      <c r="B933" s="10"/>
      <c r="C933" s="17"/>
      <c r="D933" s="5"/>
      <c r="E933" s="18"/>
      <c r="F933" s="5"/>
      <c r="G933" s="11"/>
    </row>
    <row x14ac:dyDescent="0.25" r="934" customHeight="1" ht="18.75">
      <c r="A934" s="5"/>
      <c r="B934" s="10"/>
      <c r="C934" s="17"/>
      <c r="D934" s="5"/>
      <c r="E934" s="18"/>
      <c r="F934" s="5"/>
      <c r="G934" s="11"/>
    </row>
    <row x14ac:dyDescent="0.25" r="935" customHeight="1" ht="18.75">
      <c r="A935" s="5"/>
      <c r="B935" s="10"/>
      <c r="C935" s="17"/>
      <c r="D935" s="5"/>
      <c r="E935" s="18"/>
      <c r="F935" s="5"/>
      <c r="G935" s="11"/>
    </row>
    <row x14ac:dyDescent="0.25" r="936" customHeight="1" ht="18.75">
      <c r="A936" s="5"/>
      <c r="B936" s="10"/>
      <c r="C936" s="17"/>
      <c r="D936" s="5"/>
      <c r="E936" s="18"/>
      <c r="F936" s="5"/>
      <c r="G936" s="11"/>
    </row>
    <row x14ac:dyDescent="0.25" r="937" customHeight="1" ht="18.75">
      <c r="A937" s="5"/>
      <c r="B937" s="10"/>
      <c r="C937" s="17"/>
      <c r="D937" s="5"/>
      <c r="E937" s="18"/>
      <c r="F937" s="5"/>
      <c r="G937" s="11"/>
    </row>
    <row x14ac:dyDescent="0.25" r="938" customHeight="1" ht="18.75">
      <c r="A938" s="5"/>
      <c r="B938" s="10"/>
      <c r="C938" s="17"/>
      <c r="D938" s="5"/>
      <c r="E938" s="18"/>
      <c r="F938" s="5"/>
      <c r="G938" s="11"/>
    </row>
    <row x14ac:dyDescent="0.25" r="939" customHeight="1" ht="18.75">
      <c r="A939" s="5"/>
      <c r="B939" s="10"/>
      <c r="C939" s="17"/>
      <c r="D939" s="5"/>
      <c r="E939" s="18"/>
      <c r="F939" s="5"/>
      <c r="G939" s="11"/>
    </row>
    <row x14ac:dyDescent="0.25" r="940" customHeight="1" ht="18.75">
      <c r="A940" s="5"/>
      <c r="B940" s="10"/>
      <c r="C940" s="17"/>
      <c r="D940" s="5"/>
      <c r="E940" s="18"/>
      <c r="F940" s="5"/>
      <c r="G940" s="11"/>
    </row>
    <row x14ac:dyDescent="0.25" r="941" customHeight="1" ht="18.75">
      <c r="A941" s="5"/>
      <c r="B941" s="10"/>
      <c r="C941" s="17"/>
      <c r="D941" s="5"/>
      <c r="E941" s="18"/>
      <c r="F941" s="5"/>
      <c r="G941" s="11"/>
    </row>
    <row x14ac:dyDescent="0.25" r="942" customHeight="1" ht="18.75">
      <c r="A942" s="5"/>
      <c r="B942" s="10"/>
      <c r="C942" s="17"/>
      <c r="D942" s="5"/>
      <c r="E942" s="18"/>
      <c r="F942" s="5"/>
      <c r="G942" s="11"/>
    </row>
    <row x14ac:dyDescent="0.25" r="943" customHeight="1" ht="18.75">
      <c r="A943" s="5"/>
      <c r="B943" s="10"/>
      <c r="C943" s="17"/>
      <c r="D943" s="5"/>
      <c r="E943" s="18"/>
      <c r="F943" s="5"/>
      <c r="G943" s="11"/>
    </row>
    <row x14ac:dyDescent="0.25" r="944" customHeight="1" ht="18.75">
      <c r="A944" s="5"/>
      <c r="B944" s="10"/>
      <c r="C944" s="17"/>
      <c r="D944" s="5"/>
      <c r="E944" s="18"/>
      <c r="F944" s="5"/>
      <c r="G944" s="11"/>
    </row>
    <row x14ac:dyDescent="0.25" r="945" customHeight="1" ht="18.75">
      <c r="A945" s="5"/>
      <c r="B945" s="10"/>
      <c r="C945" s="17"/>
      <c r="D945" s="5"/>
      <c r="E945" s="18"/>
      <c r="F945" s="5"/>
      <c r="G945" s="11"/>
    </row>
    <row x14ac:dyDescent="0.25" r="946" customHeight="1" ht="18.75">
      <c r="A946" s="5"/>
      <c r="B946" s="10"/>
      <c r="C946" s="17"/>
      <c r="D946" s="5"/>
      <c r="E946" s="18"/>
      <c r="F946" s="5"/>
      <c r="G946" s="11"/>
    </row>
    <row x14ac:dyDescent="0.25" r="947" customHeight="1" ht="18.75">
      <c r="A947" s="5"/>
      <c r="B947" s="10"/>
      <c r="C947" s="17"/>
      <c r="D947" s="5"/>
      <c r="E947" s="18"/>
      <c r="F947" s="5"/>
      <c r="G947" s="11"/>
    </row>
    <row x14ac:dyDescent="0.25" r="948" customHeight="1" ht="18.75">
      <c r="A948" s="5"/>
      <c r="B948" s="10"/>
      <c r="C948" s="17"/>
      <c r="D948" s="5"/>
      <c r="E948" s="18"/>
      <c r="F948" s="5"/>
      <c r="G948" s="11"/>
    </row>
    <row x14ac:dyDescent="0.25" r="949" customHeight="1" ht="18.75">
      <c r="A949" s="5"/>
      <c r="B949" s="10"/>
      <c r="C949" s="17"/>
      <c r="D949" s="5"/>
      <c r="E949" s="18"/>
      <c r="F949" s="5"/>
      <c r="G949" s="11"/>
    </row>
    <row x14ac:dyDescent="0.25" r="950" customHeight="1" ht="18.75">
      <c r="A950" s="5"/>
      <c r="B950" s="10"/>
      <c r="C950" s="17"/>
      <c r="D950" s="5"/>
      <c r="E950" s="18"/>
      <c r="F950" s="5"/>
      <c r="G950" s="11"/>
    </row>
    <row x14ac:dyDescent="0.25" r="951" customHeight="1" ht="18.75">
      <c r="A951" s="5"/>
      <c r="B951" s="10"/>
      <c r="C951" s="17"/>
      <c r="D951" s="5"/>
      <c r="E951" s="18"/>
      <c r="F951" s="5"/>
      <c r="G951" s="11"/>
    </row>
    <row x14ac:dyDescent="0.25" r="952" customHeight="1" ht="18.75">
      <c r="A952" s="5"/>
      <c r="B952" s="10"/>
      <c r="C952" s="17"/>
      <c r="D952" s="5"/>
      <c r="E952" s="18"/>
      <c r="F952" s="5"/>
      <c r="G952" s="11"/>
    </row>
    <row x14ac:dyDescent="0.25" r="953" customHeight="1" ht="18.75">
      <c r="A953" s="5"/>
      <c r="B953" s="10"/>
      <c r="C953" s="17"/>
      <c r="D953" s="5"/>
      <c r="E953" s="18"/>
      <c r="F953" s="5"/>
      <c r="G953" s="11"/>
    </row>
    <row x14ac:dyDescent="0.25" r="954" customHeight="1" ht="18.75">
      <c r="A954" s="5"/>
      <c r="B954" s="10"/>
      <c r="C954" s="17"/>
      <c r="D954" s="5"/>
      <c r="E954" s="18"/>
      <c r="F954" s="5"/>
      <c r="G954" s="11"/>
    </row>
    <row x14ac:dyDescent="0.25" r="955" customHeight="1" ht="18.75">
      <c r="A955" s="5"/>
      <c r="B955" s="10"/>
      <c r="C955" s="17"/>
      <c r="D955" s="5"/>
      <c r="E955" s="18"/>
      <c r="F955" s="5"/>
      <c r="G955" s="11"/>
    </row>
    <row x14ac:dyDescent="0.25" r="956" customHeight="1" ht="18.75">
      <c r="A956" s="5"/>
      <c r="B956" s="10"/>
      <c r="C956" s="17"/>
      <c r="D956" s="5"/>
      <c r="E956" s="18"/>
      <c r="F956" s="5"/>
      <c r="G956" s="11"/>
    </row>
    <row x14ac:dyDescent="0.25" r="957" customHeight="1" ht="18.75">
      <c r="A957" s="5"/>
      <c r="B957" s="10"/>
      <c r="C957" s="17"/>
      <c r="D957" s="5"/>
      <c r="E957" s="18"/>
      <c r="F957" s="5"/>
      <c r="G957" s="11"/>
    </row>
    <row x14ac:dyDescent="0.25" r="958" customHeight="1" ht="18.75">
      <c r="A958" s="5"/>
      <c r="B958" s="10"/>
      <c r="C958" s="17"/>
      <c r="D958" s="5"/>
      <c r="E958" s="18"/>
      <c r="F958" s="5"/>
      <c r="G958" s="11"/>
    </row>
    <row x14ac:dyDescent="0.25" r="959" customHeight="1" ht="18.75">
      <c r="A959" s="5"/>
      <c r="B959" s="10"/>
      <c r="C959" s="17"/>
      <c r="D959" s="5"/>
      <c r="E959" s="18"/>
      <c r="F959" s="5"/>
      <c r="G959" s="11"/>
    </row>
    <row x14ac:dyDescent="0.25" r="960" customHeight="1" ht="18.75">
      <c r="A960" s="5"/>
      <c r="B960" s="10"/>
      <c r="C960" s="17"/>
      <c r="D960" s="5"/>
      <c r="E960" s="18"/>
      <c r="F960" s="5"/>
      <c r="G960" s="11"/>
    </row>
    <row x14ac:dyDescent="0.25" r="961" customHeight="1" ht="18.75">
      <c r="A961" s="5"/>
      <c r="B961" s="10"/>
      <c r="C961" s="17"/>
      <c r="D961" s="5"/>
      <c r="E961" s="18"/>
      <c r="F961" s="5"/>
      <c r="G961" s="11"/>
    </row>
    <row x14ac:dyDescent="0.25" r="962" customHeight="1" ht="18.75">
      <c r="A962" s="5"/>
      <c r="B962" s="10"/>
      <c r="C962" s="17"/>
      <c r="D962" s="5"/>
      <c r="E962" s="18"/>
      <c r="F962" s="5"/>
      <c r="G962" s="11"/>
    </row>
    <row x14ac:dyDescent="0.25" r="963" customHeight="1" ht="18.75">
      <c r="A963" s="5"/>
      <c r="B963" s="10"/>
      <c r="C963" s="17"/>
      <c r="D963" s="5"/>
      <c r="E963" s="18"/>
      <c r="F963" s="5"/>
      <c r="G963" s="11"/>
    </row>
    <row x14ac:dyDescent="0.25" r="964" customHeight="1" ht="18.75">
      <c r="A964" s="5"/>
      <c r="B964" s="10"/>
      <c r="C964" s="17"/>
      <c r="D964" s="5"/>
      <c r="E964" s="18"/>
      <c r="F964" s="5"/>
      <c r="G964" s="11"/>
    </row>
    <row x14ac:dyDescent="0.25" r="965" customHeight="1" ht="18.75">
      <c r="A965" s="5"/>
      <c r="B965" s="10"/>
      <c r="C965" s="17"/>
      <c r="D965" s="5"/>
      <c r="E965" s="18"/>
      <c r="F965" s="5"/>
      <c r="G965" s="11"/>
    </row>
    <row x14ac:dyDescent="0.25" r="966" customHeight="1" ht="18.75">
      <c r="A966" s="5"/>
      <c r="B966" s="10"/>
      <c r="C966" s="17"/>
      <c r="D966" s="5"/>
      <c r="E966" s="18"/>
      <c r="F966" s="5"/>
      <c r="G966" s="11"/>
    </row>
    <row x14ac:dyDescent="0.25" r="967" customHeight="1" ht="18.75">
      <c r="A967" s="5"/>
      <c r="B967" s="10"/>
      <c r="C967" s="17"/>
      <c r="D967" s="5"/>
      <c r="E967" s="18"/>
      <c r="F967" s="5"/>
      <c r="G967" s="11"/>
    </row>
    <row x14ac:dyDescent="0.25" r="968" customHeight="1" ht="18.75">
      <c r="A968" s="5"/>
      <c r="B968" s="10"/>
      <c r="C968" s="17"/>
      <c r="D968" s="5"/>
      <c r="E968" s="18"/>
      <c r="F968" s="5"/>
      <c r="G968" s="11"/>
    </row>
    <row x14ac:dyDescent="0.25" r="969" customHeight="1" ht="18.75">
      <c r="A969" s="5"/>
      <c r="B969" s="10"/>
      <c r="C969" s="17"/>
      <c r="D969" s="5"/>
      <c r="E969" s="18"/>
      <c r="F969" s="5"/>
      <c r="G969" s="11"/>
    </row>
    <row x14ac:dyDescent="0.25" r="970" customHeight="1" ht="18.75">
      <c r="A970" s="5"/>
      <c r="B970" s="10"/>
      <c r="C970" s="17"/>
      <c r="D970" s="5"/>
      <c r="E970" s="18"/>
      <c r="F970" s="5"/>
      <c r="G970" s="11"/>
    </row>
    <row x14ac:dyDescent="0.25" r="971" customHeight="1" ht="18.75">
      <c r="A971" s="5"/>
      <c r="B971" s="10"/>
      <c r="C971" s="17"/>
      <c r="D971" s="5"/>
      <c r="E971" s="18"/>
      <c r="F971" s="5"/>
      <c r="G971" s="11"/>
    </row>
    <row x14ac:dyDescent="0.25" r="972" customHeight="1" ht="18.75">
      <c r="A972" s="5"/>
      <c r="B972" s="10"/>
      <c r="C972" s="17"/>
      <c r="D972" s="5"/>
      <c r="E972" s="18"/>
      <c r="F972" s="5"/>
      <c r="G972" s="11"/>
    </row>
    <row x14ac:dyDescent="0.25" r="973" customHeight="1" ht="18.75">
      <c r="A973" s="5"/>
      <c r="B973" s="10"/>
      <c r="C973" s="17"/>
      <c r="D973" s="5"/>
      <c r="E973" s="18"/>
      <c r="F973" s="5"/>
      <c r="G973" s="11"/>
    </row>
    <row x14ac:dyDescent="0.25" r="974" customHeight="1" ht="18.75">
      <c r="A974" s="5"/>
      <c r="B974" s="10"/>
      <c r="C974" s="17"/>
      <c r="D974" s="5"/>
      <c r="E974" s="18"/>
      <c r="F974" s="5"/>
      <c r="G974" s="11"/>
    </row>
    <row x14ac:dyDescent="0.25" r="975" customHeight="1" ht="18.75">
      <c r="A975" s="5"/>
      <c r="B975" s="10"/>
      <c r="C975" s="17"/>
      <c r="D975" s="5"/>
      <c r="E975" s="18"/>
      <c r="F975" s="5"/>
      <c r="G975" s="11"/>
    </row>
    <row x14ac:dyDescent="0.25" r="976" customHeight="1" ht="18.75">
      <c r="A976" s="5"/>
      <c r="B976" s="10"/>
      <c r="C976" s="17"/>
      <c r="D976" s="5"/>
      <c r="E976" s="18"/>
      <c r="F976" s="5"/>
      <c r="G976" s="11"/>
    </row>
    <row x14ac:dyDescent="0.25" r="977" customHeight="1" ht="18.75">
      <c r="A977" s="5"/>
      <c r="B977" s="10"/>
      <c r="C977" s="17"/>
      <c r="D977" s="5"/>
      <c r="E977" s="18"/>
      <c r="F977" s="5"/>
      <c r="G977" s="11"/>
    </row>
    <row x14ac:dyDescent="0.25" r="978" customHeight="1" ht="18.75">
      <c r="A978" s="5"/>
      <c r="B978" s="10"/>
      <c r="C978" s="17"/>
      <c r="D978" s="5"/>
      <c r="E978" s="18"/>
      <c r="F978" s="5"/>
      <c r="G978" s="11"/>
    </row>
    <row x14ac:dyDescent="0.25" r="979" customHeight="1" ht="18.75">
      <c r="A979" s="5"/>
      <c r="B979" s="10"/>
      <c r="C979" s="17"/>
      <c r="D979" s="5"/>
      <c r="E979" s="18"/>
      <c r="F979" s="5"/>
      <c r="G979" s="11"/>
    </row>
    <row x14ac:dyDescent="0.25" r="980" customHeight="1" ht="18.75">
      <c r="A980" s="5"/>
      <c r="B980" s="10"/>
      <c r="C980" s="17"/>
      <c r="D980" s="5"/>
      <c r="E980" s="18"/>
      <c r="F980" s="5"/>
      <c r="G980" s="11"/>
    </row>
    <row x14ac:dyDescent="0.25" r="981" customHeight="1" ht="18.75">
      <c r="A981" s="5"/>
      <c r="B981" s="10"/>
      <c r="C981" s="17"/>
      <c r="D981" s="5"/>
      <c r="E981" s="18"/>
      <c r="F981" s="5"/>
      <c r="G981" s="11"/>
    </row>
    <row x14ac:dyDescent="0.25" r="982" customHeight="1" ht="18.75">
      <c r="A982" s="5"/>
      <c r="B982" s="10"/>
      <c r="C982" s="17"/>
      <c r="D982" s="5"/>
      <c r="E982" s="18"/>
      <c r="F982" s="5"/>
      <c r="G982" s="11"/>
    </row>
    <row x14ac:dyDescent="0.25" r="983" customHeight="1" ht="18.75">
      <c r="A983" s="5"/>
      <c r="B983" s="10"/>
      <c r="C983" s="17"/>
      <c r="D983" s="5"/>
      <c r="E983" s="18"/>
      <c r="F983" s="5"/>
      <c r="G983" s="11"/>
    </row>
    <row x14ac:dyDescent="0.25" r="984" customHeight="1" ht="18.75">
      <c r="A984" s="5"/>
      <c r="B984" s="10"/>
      <c r="C984" s="17"/>
      <c r="D984" s="5"/>
      <c r="E984" s="18"/>
      <c r="F984" s="5"/>
      <c r="G984" s="11"/>
    </row>
    <row x14ac:dyDescent="0.25" r="985" customHeight="1" ht="18.75">
      <c r="A985" s="5"/>
      <c r="B985" s="10"/>
      <c r="C985" s="17"/>
      <c r="D985" s="5"/>
      <c r="E985" s="18"/>
      <c r="F985" s="5"/>
      <c r="G985" s="11"/>
    </row>
    <row x14ac:dyDescent="0.25" r="986" customHeight="1" ht="18.75">
      <c r="A986" s="5"/>
      <c r="B986" s="10"/>
      <c r="C986" s="17"/>
      <c r="D986" s="5"/>
      <c r="E986" s="18"/>
      <c r="F986" s="5"/>
      <c r="G986" s="11"/>
    </row>
    <row x14ac:dyDescent="0.25" r="987" customHeight="1" ht="18.75">
      <c r="A987" s="5"/>
      <c r="B987" s="10"/>
      <c r="C987" s="17"/>
      <c r="D987" s="5"/>
      <c r="E987" s="18"/>
      <c r="F987" s="5"/>
      <c r="G987" s="11"/>
    </row>
    <row x14ac:dyDescent="0.25" r="988" customHeight="1" ht="18.75">
      <c r="A988" s="5"/>
      <c r="B988" s="10"/>
      <c r="C988" s="17"/>
      <c r="D988" s="5"/>
      <c r="E988" s="18"/>
      <c r="F988" s="5"/>
      <c r="G988" s="11"/>
    </row>
    <row x14ac:dyDescent="0.25" r="989" customHeight="1" ht="18.75">
      <c r="A989" s="5"/>
      <c r="B989" s="10"/>
      <c r="C989" s="17"/>
      <c r="D989" s="5"/>
      <c r="E989" s="18"/>
      <c r="F989" s="5"/>
      <c r="G989" s="11"/>
    </row>
    <row x14ac:dyDescent="0.25" r="990" customHeight="1" ht="18.75">
      <c r="A990" s="5"/>
      <c r="B990" s="10"/>
      <c r="C990" s="17"/>
      <c r="D990" s="5"/>
      <c r="E990" s="18"/>
      <c r="F990" s="5"/>
      <c r="G990" s="11"/>
    </row>
    <row x14ac:dyDescent="0.25" r="991" customHeight="1" ht="18.75">
      <c r="A991" s="5"/>
      <c r="B991" s="10"/>
      <c r="C991" s="17"/>
      <c r="D991" s="5"/>
      <c r="E991" s="18"/>
      <c r="F991" s="5"/>
      <c r="G991" s="11"/>
    </row>
    <row x14ac:dyDescent="0.25" r="992" customHeight="1" ht="18.75">
      <c r="A992" s="5"/>
      <c r="B992" s="10"/>
      <c r="C992" s="17"/>
      <c r="D992" s="5"/>
      <c r="E992" s="18"/>
      <c r="F992" s="5"/>
      <c r="G992" s="11"/>
    </row>
    <row x14ac:dyDescent="0.25" r="993" customHeight="1" ht="18.75">
      <c r="A993" s="5"/>
      <c r="B993" s="10"/>
      <c r="C993" s="17"/>
      <c r="D993" s="5"/>
      <c r="E993" s="18"/>
      <c r="F993" s="5"/>
      <c r="G993" s="11"/>
    </row>
    <row x14ac:dyDescent="0.25" r="994" customHeight="1" ht="18.75">
      <c r="A994" s="5"/>
      <c r="B994" s="10"/>
      <c r="C994" s="17"/>
      <c r="D994" s="5"/>
      <c r="E994" s="18"/>
      <c r="F994" s="5"/>
      <c r="G994" s="11"/>
    </row>
    <row x14ac:dyDescent="0.25" r="995" customHeight="1" ht="18.75">
      <c r="A995" s="5"/>
      <c r="B995" s="10"/>
      <c r="C995" s="17"/>
      <c r="D995" s="5"/>
      <c r="E995" s="18"/>
      <c r="F995" s="5"/>
      <c r="G995" s="11"/>
    </row>
    <row x14ac:dyDescent="0.25" r="996" customHeight="1" ht="18.75">
      <c r="A996" s="5"/>
      <c r="B996" s="10"/>
      <c r="C996" s="17"/>
      <c r="D996" s="5"/>
      <c r="E996" s="18"/>
      <c r="F996" s="5"/>
      <c r="G996" s="11"/>
    </row>
    <row x14ac:dyDescent="0.25" r="997" customHeight="1" ht="18.75">
      <c r="A997" s="5"/>
      <c r="B997" s="10"/>
      <c r="C997" s="17"/>
      <c r="D997" s="5"/>
      <c r="E997" s="18"/>
      <c r="F997" s="5"/>
      <c r="G997" s="11"/>
    </row>
    <row x14ac:dyDescent="0.25" r="998" customHeight="1" ht="18.75">
      <c r="A998" s="5"/>
      <c r="B998" s="10"/>
      <c r="C998" s="17"/>
      <c r="D998" s="5"/>
      <c r="E998" s="18"/>
      <c r="F998" s="5"/>
      <c r="G998" s="11"/>
    </row>
    <row x14ac:dyDescent="0.25" r="999" customHeight="1" ht="18.75">
      <c r="A999" s="5"/>
      <c r="B999" s="10"/>
      <c r="C999" s="17"/>
      <c r="D999" s="5"/>
      <c r="E999" s="18"/>
      <c r="F999" s="5"/>
      <c r="G999" s="11"/>
    </row>
    <row x14ac:dyDescent="0.25" r="1000" customHeight="1" ht="18.75">
      <c r="A1000" s="5"/>
      <c r="B1000" s="10"/>
      <c r="C1000" s="17"/>
      <c r="D1000" s="5"/>
      <c r="E1000" s="18"/>
      <c r="F1000" s="5"/>
      <c r="G1000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70"/>
  <sheetViews>
    <sheetView workbookViewId="0"/>
  </sheetViews>
  <sheetFormatPr defaultRowHeight="15" x14ac:dyDescent="0.25"/>
  <cols>
    <col min="1" max="1" style="7" width="13.576428571428572" customWidth="1" bestFit="1"/>
    <col min="2" max="2" style="12" width="23.719285714285714" customWidth="1" bestFit="1"/>
    <col min="3" max="3" style="7" width="13.576428571428572" customWidth="1" bestFit="1"/>
    <col min="4" max="4" style="7" width="13.576428571428572" customWidth="1" bestFit="1"/>
    <col min="5" max="5" style="9" width="13.576428571428572" customWidth="1" bestFit="1"/>
    <col min="6" max="6" style="7" width="13.576428571428572" customWidth="1" bestFit="1"/>
  </cols>
  <sheetData>
    <row x14ac:dyDescent="0.25" r="1" customHeight="1" ht="18.75">
      <c r="A1" s="1"/>
      <c r="B1" s="10"/>
      <c r="C1" s="1"/>
      <c r="D1" s="1"/>
      <c r="E1" s="3"/>
      <c r="F1" s="1"/>
    </row>
    <row x14ac:dyDescent="0.25" r="2" customHeight="1" ht="18.75">
      <c r="A2" s="1" t="s">
        <v>1219</v>
      </c>
      <c r="B2" s="10">
        <v>276.099998474121</v>
      </c>
      <c r="C2" s="1" t="s">
        <v>119</v>
      </c>
      <c r="D2" s="1" t="s">
        <v>2084</v>
      </c>
      <c r="E2" s="3">
        <v>45492.25740740741</v>
      </c>
      <c r="F2" s="1" t="s">
        <v>2085</v>
      </c>
    </row>
    <row x14ac:dyDescent="0.25" r="3" customHeight="1" ht="18.75">
      <c r="A3" s="1" t="s">
        <v>358</v>
      </c>
      <c r="B3" s="10">
        <v>1330.20001220703</v>
      </c>
      <c r="C3" s="1" t="s">
        <v>66</v>
      </c>
      <c r="D3" s="1" t="s">
        <v>2086</v>
      </c>
      <c r="E3" s="11"/>
      <c r="F3" s="1" t="s">
        <v>2085</v>
      </c>
    </row>
    <row x14ac:dyDescent="0.25" r="4" customHeight="1" ht="18.75">
      <c r="A4" s="1" t="s">
        <v>1075</v>
      </c>
      <c r="B4" s="10">
        <v>2969.17999267578</v>
      </c>
      <c r="C4" s="1" t="s">
        <v>119</v>
      </c>
      <c r="D4" s="1" t="s">
        <v>2087</v>
      </c>
      <c r="E4" s="3">
        <v>45477.882210648146</v>
      </c>
      <c r="F4" s="1" t="s">
        <v>2085</v>
      </c>
    </row>
    <row x14ac:dyDescent="0.25" r="5" customHeight="1" ht="18.75">
      <c r="A5" s="1" t="s">
        <v>884</v>
      </c>
      <c r="B5" s="10">
        <v>654.799987792968</v>
      </c>
      <c r="C5" s="1" t="s">
        <v>119</v>
      </c>
      <c r="D5" s="1" t="s">
        <v>2088</v>
      </c>
      <c r="E5" s="3">
        <v>45421.67390046296</v>
      </c>
      <c r="F5" s="1" t="s">
        <v>2085</v>
      </c>
    </row>
    <row x14ac:dyDescent="0.25" r="6" customHeight="1" ht="18.75">
      <c r="A6" s="1" t="s">
        <v>439</v>
      </c>
      <c r="B6" s="10">
        <v>359.139999389648</v>
      </c>
      <c r="C6" s="1" t="s">
        <v>144</v>
      </c>
      <c r="D6" s="1" t="s">
        <v>2089</v>
      </c>
      <c r="E6" s="11"/>
      <c r="F6" s="1" t="s">
        <v>2085</v>
      </c>
    </row>
    <row x14ac:dyDescent="0.25" r="7" customHeight="1" ht="18.75">
      <c r="A7" s="1" t="s">
        <v>500</v>
      </c>
      <c r="B7" s="10">
        <v>21455.5900421142</v>
      </c>
      <c r="C7" s="1" t="s">
        <v>41</v>
      </c>
      <c r="D7" s="1" t="s">
        <v>2090</v>
      </c>
      <c r="E7" s="3">
        <v>45473.7971875</v>
      </c>
      <c r="F7" s="1" t="s">
        <v>2085</v>
      </c>
    </row>
    <row x14ac:dyDescent="0.25" r="8" customHeight="1" ht="18.75">
      <c r="A8" s="1" t="s">
        <v>1274</v>
      </c>
      <c r="B8" s="10">
        <v>738.26000213623</v>
      </c>
      <c r="C8" s="1" t="s">
        <v>75</v>
      </c>
      <c r="D8" s="1" t="s">
        <v>1728</v>
      </c>
      <c r="E8" s="11"/>
      <c r="F8" s="1" t="s">
        <v>2085</v>
      </c>
    </row>
    <row x14ac:dyDescent="0.25" r="9" customHeight="1" ht="18.75">
      <c r="A9" s="1" t="s">
        <v>1153</v>
      </c>
      <c r="B9" s="10">
        <v>401.300003051757</v>
      </c>
      <c r="C9" s="1" t="s">
        <v>119</v>
      </c>
      <c r="D9" s="1" t="s">
        <v>2091</v>
      </c>
      <c r="E9" s="11"/>
      <c r="F9" s="1" t="s">
        <v>2085</v>
      </c>
    </row>
    <row x14ac:dyDescent="0.25" r="10" customHeight="1" ht="18.75">
      <c r="A10" s="1" t="s">
        <v>1381</v>
      </c>
      <c r="B10" s="10">
        <v>1697</v>
      </c>
      <c r="C10" s="1" t="s">
        <v>114</v>
      </c>
      <c r="D10" s="1" t="s">
        <v>2092</v>
      </c>
      <c r="E10" s="11"/>
      <c r="F10" s="1" t="s">
        <v>2085</v>
      </c>
    </row>
    <row x14ac:dyDescent="0.25" r="11" customHeight="1" ht="18.75">
      <c r="A11" s="1" t="s">
        <v>1141</v>
      </c>
      <c r="B11" s="10">
        <v>2224.00999450683</v>
      </c>
      <c r="C11" s="1" t="s">
        <v>119</v>
      </c>
      <c r="D11" s="1" t="s">
        <v>2093</v>
      </c>
      <c r="E11" s="3">
        <v>45473.7971875</v>
      </c>
      <c r="F11" s="1" t="s">
        <v>2085</v>
      </c>
    </row>
    <row x14ac:dyDescent="0.25" r="12" customHeight="1" ht="18.75">
      <c r="A12" s="1" t="s">
        <v>1113</v>
      </c>
      <c r="B12" s="10">
        <v>180.350006103515</v>
      </c>
      <c r="C12" s="1" t="s">
        <v>223</v>
      </c>
      <c r="D12" s="1" t="s">
        <v>1730</v>
      </c>
      <c r="E12" s="11"/>
      <c r="F12" s="1" t="s">
        <v>2085</v>
      </c>
    </row>
    <row x14ac:dyDescent="0.25" r="13" customHeight="1" ht="18.75">
      <c r="A13" s="1" t="s">
        <v>526</v>
      </c>
      <c r="B13" s="10">
        <v>12944.2500915527</v>
      </c>
      <c r="C13" s="1" t="s">
        <v>75</v>
      </c>
      <c r="D13" s="1" t="s">
        <v>1731</v>
      </c>
      <c r="E13" s="11"/>
      <c r="F13" s="1" t="s">
        <v>2085</v>
      </c>
    </row>
    <row x14ac:dyDescent="0.25" r="14" customHeight="1" ht="18.75">
      <c r="A14" s="1" t="s">
        <v>1700</v>
      </c>
      <c r="B14" s="10">
        <v>66.8300018310546</v>
      </c>
      <c r="C14" s="1" t="s">
        <v>119</v>
      </c>
      <c r="D14" s="1" t="s">
        <v>2094</v>
      </c>
      <c r="E14" s="3">
        <v>45341.62924768519</v>
      </c>
      <c r="F14" s="1" t="s">
        <v>2085</v>
      </c>
    </row>
    <row x14ac:dyDescent="0.25" r="15" customHeight="1" ht="18.75">
      <c r="A15" s="1" t="s">
        <v>778</v>
      </c>
      <c r="B15" s="10">
        <v>116.910003662109</v>
      </c>
      <c r="C15" s="1" t="s">
        <v>193</v>
      </c>
      <c r="D15" s="1" t="s">
        <v>1733</v>
      </c>
      <c r="E15" s="11"/>
      <c r="F15" s="1" t="s">
        <v>2085</v>
      </c>
    </row>
    <row x14ac:dyDescent="0.25" r="16" customHeight="1" ht="18.75">
      <c r="A16" s="1" t="s">
        <v>1275</v>
      </c>
      <c r="B16" s="10">
        <v>381.999992370605</v>
      </c>
      <c r="C16" s="1" t="s">
        <v>119</v>
      </c>
      <c r="D16" s="1" t="s">
        <v>2095</v>
      </c>
      <c r="E16" s="3">
        <v>45589.257743055554</v>
      </c>
      <c r="F16" s="1" t="s">
        <v>2085</v>
      </c>
    </row>
    <row x14ac:dyDescent="0.25" r="17" customHeight="1" ht="18.75">
      <c r="A17" s="1" t="s">
        <v>1060</v>
      </c>
      <c r="B17" s="10">
        <v>357.100006103515</v>
      </c>
      <c r="C17" s="1" t="s">
        <v>223</v>
      </c>
      <c r="D17" s="1" t="s">
        <v>1735</v>
      </c>
      <c r="E17" s="11"/>
      <c r="F17" s="1" t="s">
        <v>2085</v>
      </c>
    </row>
    <row x14ac:dyDescent="0.25" r="18" customHeight="1" ht="18.75">
      <c r="A18" s="1" t="s">
        <v>661</v>
      </c>
      <c r="B18" s="10">
        <v>7338.8700466156</v>
      </c>
      <c r="C18" s="1" t="s">
        <v>288</v>
      </c>
      <c r="D18" s="1" t="s">
        <v>2096</v>
      </c>
      <c r="E18" s="3">
        <v>45469.59203703704</v>
      </c>
      <c r="F18" s="1" t="s">
        <v>2085</v>
      </c>
    </row>
    <row x14ac:dyDescent="0.25" r="19" customHeight="1" ht="18.75">
      <c r="A19" s="1" t="s">
        <v>1335</v>
      </c>
      <c r="B19" s="10">
        <v>211.100006103515</v>
      </c>
      <c r="C19" s="1" t="s">
        <v>223</v>
      </c>
      <c r="D19" s="1" t="s">
        <v>2097</v>
      </c>
      <c r="E19" s="3">
        <v>45434.8337962963</v>
      </c>
      <c r="F19" s="1" t="s">
        <v>2085</v>
      </c>
    </row>
    <row x14ac:dyDescent="0.25" r="20" customHeight="1" ht="18.75">
      <c r="A20" s="1" t="s">
        <v>1157</v>
      </c>
      <c r="B20" s="10">
        <v>114.430000305175</v>
      </c>
      <c r="C20" s="1" t="s">
        <v>119</v>
      </c>
      <c r="D20" s="1" t="s">
        <v>2098</v>
      </c>
      <c r="E20" s="3">
        <v>45490.764560185184</v>
      </c>
      <c r="F20" s="1" t="s">
        <v>2085</v>
      </c>
    </row>
    <row x14ac:dyDescent="0.25" r="21" customHeight="1" ht="18.75">
      <c r="A21" s="1" t="s">
        <v>1352</v>
      </c>
      <c r="B21" s="10">
        <v>99.9000015258789</v>
      </c>
      <c r="C21" s="1" t="s">
        <v>75</v>
      </c>
      <c r="D21" s="1" t="s">
        <v>2099</v>
      </c>
      <c r="E21" s="3">
        <v>45483.72236111111</v>
      </c>
      <c r="F21" s="1" t="s">
        <v>2085</v>
      </c>
    </row>
    <row x14ac:dyDescent="0.25" r="22" customHeight="1" ht="18.75">
      <c r="A22" s="1" t="s">
        <v>832</v>
      </c>
      <c r="B22" s="10">
        <v>248.710006713867</v>
      </c>
      <c r="C22" s="1" t="s">
        <v>218</v>
      </c>
      <c r="D22" s="1" t="s">
        <v>1991</v>
      </c>
      <c r="E22" s="11"/>
      <c r="F22" s="1" t="s">
        <v>2085</v>
      </c>
    </row>
    <row x14ac:dyDescent="0.25" r="23" customHeight="1" ht="18.75">
      <c r="A23" s="1" t="s">
        <v>612</v>
      </c>
      <c r="B23" s="10">
        <v>11755.6998901367</v>
      </c>
      <c r="C23" s="1" t="s">
        <v>44</v>
      </c>
      <c r="D23" s="1" t="s">
        <v>2100</v>
      </c>
      <c r="E23" s="3">
        <v>45473.7971875</v>
      </c>
      <c r="F23" s="1" t="s">
        <v>2085</v>
      </c>
    </row>
    <row x14ac:dyDescent="0.25" r="24" customHeight="1" ht="18.75">
      <c r="A24" s="1" t="s">
        <v>682</v>
      </c>
      <c r="B24" s="10">
        <v>1256.4999923706</v>
      </c>
      <c r="C24" s="1" t="s">
        <v>44</v>
      </c>
      <c r="D24" s="1" t="s">
        <v>1740</v>
      </c>
      <c r="E24" s="11"/>
      <c r="F24" s="1" t="s">
        <v>2085</v>
      </c>
    </row>
    <row x14ac:dyDescent="0.25" r="25" customHeight="1" ht="18.75">
      <c r="A25" s="1" t="s">
        <v>920</v>
      </c>
      <c r="B25" s="10">
        <v>245.159994125366</v>
      </c>
      <c r="C25" s="1" t="s">
        <v>119</v>
      </c>
      <c r="D25" s="1" t="s">
        <v>2101</v>
      </c>
      <c r="E25" s="11"/>
      <c r="F25" s="1" t="s">
        <v>2085</v>
      </c>
    </row>
    <row x14ac:dyDescent="0.25" r="26" customHeight="1" ht="18.75">
      <c r="A26" s="1" t="s">
        <v>975</v>
      </c>
      <c r="B26" s="10">
        <v>2336.0599822998</v>
      </c>
      <c r="C26" s="1" t="s">
        <v>20</v>
      </c>
      <c r="D26" s="1" t="s">
        <v>1741</v>
      </c>
      <c r="E26" s="11"/>
      <c r="F26" s="1" t="s">
        <v>2085</v>
      </c>
    </row>
    <row x14ac:dyDescent="0.25" r="27" customHeight="1" ht="18.75">
      <c r="A27" s="1" t="s">
        <v>1490</v>
      </c>
      <c r="B27" s="10">
        <v>195.060005187988</v>
      </c>
      <c r="C27" s="1" t="s">
        <v>223</v>
      </c>
      <c r="D27" s="1" t="s">
        <v>1993</v>
      </c>
      <c r="E27" s="11"/>
      <c r="F27" s="1" t="s">
        <v>2085</v>
      </c>
    </row>
    <row x14ac:dyDescent="0.25" r="28" customHeight="1" ht="18.75">
      <c r="A28" s="1" t="s">
        <v>798</v>
      </c>
      <c r="B28" s="10">
        <v>542.920013427734</v>
      </c>
      <c r="C28" s="1" t="s">
        <v>20</v>
      </c>
      <c r="D28" s="1" t="s">
        <v>2102</v>
      </c>
      <c r="E28" s="3">
        <v>45473.7971875</v>
      </c>
      <c r="F28" s="1" t="s">
        <v>2085</v>
      </c>
    </row>
    <row x14ac:dyDescent="0.25" r="29" customHeight="1" ht="18.75">
      <c r="A29" s="1" t="s">
        <v>334</v>
      </c>
      <c r="B29" s="10">
        <v>32928.239654541</v>
      </c>
      <c r="C29" s="1" t="s">
        <v>218</v>
      </c>
      <c r="D29" s="1" t="s">
        <v>1746</v>
      </c>
      <c r="E29" s="11"/>
      <c r="F29" s="1" t="s">
        <v>2085</v>
      </c>
    </row>
    <row x14ac:dyDescent="0.25" r="30" customHeight="1" ht="18.75">
      <c r="A30" s="1" t="s">
        <v>334</v>
      </c>
      <c r="B30" s="10">
        <v>23231.6898880004</v>
      </c>
      <c r="C30" s="1" t="s">
        <v>218</v>
      </c>
      <c r="D30" s="1" t="s">
        <v>1746</v>
      </c>
      <c r="E30" s="11"/>
      <c r="F30" s="1" t="s">
        <v>2085</v>
      </c>
    </row>
    <row x14ac:dyDescent="0.25" r="31" customHeight="1" ht="18.75">
      <c r="A31" s="1" t="s">
        <v>628</v>
      </c>
      <c r="B31" s="10">
        <v>660.679992675781</v>
      </c>
      <c r="C31" s="1" t="s">
        <v>273</v>
      </c>
      <c r="D31" s="1" t="s">
        <v>2103</v>
      </c>
      <c r="E31" s="11"/>
      <c r="F31" s="1" t="s">
        <v>2085</v>
      </c>
    </row>
    <row x14ac:dyDescent="0.25" r="32" customHeight="1" ht="18.75">
      <c r="A32" s="1" t="s">
        <v>1048</v>
      </c>
      <c r="B32" s="10">
        <v>3542.10000610351</v>
      </c>
      <c r="C32" s="1" t="s">
        <v>114</v>
      </c>
      <c r="D32" s="1" t="s">
        <v>2104</v>
      </c>
      <c r="E32" s="3">
        <v>45372.56136574074</v>
      </c>
      <c r="F32" s="1" t="s">
        <v>2085</v>
      </c>
    </row>
    <row x14ac:dyDescent="0.25" r="33" customHeight="1" ht="18.75">
      <c r="A33" s="1" t="s">
        <v>978</v>
      </c>
      <c r="B33" s="10">
        <v>843.549987792968</v>
      </c>
      <c r="C33" s="1" t="s">
        <v>119</v>
      </c>
      <c r="D33" s="1" t="s">
        <v>2105</v>
      </c>
      <c r="E33" s="3">
        <v>45495.096354166664</v>
      </c>
      <c r="F33" s="1" t="s">
        <v>2085</v>
      </c>
    </row>
    <row x14ac:dyDescent="0.25" r="34" customHeight="1" ht="18.75">
      <c r="A34" s="1" t="s">
        <v>1608</v>
      </c>
      <c r="B34" s="10">
        <v>2270.48001098632</v>
      </c>
      <c r="C34" s="1" t="s">
        <v>20</v>
      </c>
      <c r="D34" s="1" t="s">
        <v>2106</v>
      </c>
      <c r="E34" s="3">
        <v>45508.64105324074</v>
      </c>
      <c r="F34" s="1" t="s">
        <v>2085</v>
      </c>
    </row>
    <row x14ac:dyDescent="0.25" r="35" customHeight="1" ht="18.75">
      <c r="A35" s="1" t="s">
        <v>508</v>
      </c>
      <c r="B35" s="10">
        <v>308</v>
      </c>
      <c r="C35" s="1" t="s">
        <v>41</v>
      </c>
      <c r="D35" s="1" t="s">
        <v>2107</v>
      </c>
      <c r="E35" s="3">
        <v>45443.65497685185</v>
      </c>
      <c r="F35" s="1" t="s">
        <v>2085</v>
      </c>
    </row>
    <row x14ac:dyDescent="0.25" r="36" customHeight="1" ht="18.75">
      <c r="A36" s="1" t="s">
        <v>808</v>
      </c>
      <c r="B36" s="10">
        <v>1308.40000152587</v>
      </c>
      <c r="C36" s="1" t="s">
        <v>20</v>
      </c>
      <c r="D36" s="1" t="s">
        <v>2108</v>
      </c>
      <c r="E36" s="11"/>
      <c r="F36" s="1" t="s">
        <v>2085</v>
      </c>
    </row>
    <row x14ac:dyDescent="0.25" r="37" customHeight="1" ht="18.75">
      <c r="A37" s="1" t="s">
        <v>855</v>
      </c>
      <c r="B37" s="10">
        <v>3854.69996643066</v>
      </c>
      <c r="C37" s="1" t="s">
        <v>119</v>
      </c>
      <c r="D37" s="1" t="s">
        <v>2109</v>
      </c>
      <c r="E37" s="3">
        <v>45481.75283564815</v>
      </c>
      <c r="F37" s="1" t="s">
        <v>2085</v>
      </c>
    </row>
    <row x14ac:dyDescent="0.25" r="38" customHeight="1" ht="18.75">
      <c r="A38" s="1" t="s">
        <v>377</v>
      </c>
      <c r="B38" s="10">
        <v>93586.5446128845</v>
      </c>
      <c r="C38" s="1" t="s">
        <v>144</v>
      </c>
      <c r="D38" s="1" t="s">
        <v>2110</v>
      </c>
      <c r="E38" s="3">
        <v>45473.7971875</v>
      </c>
      <c r="F38" s="1" t="s">
        <v>2085</v>
      </c>
    </row>
    <row x14ac:dyDescent="0.25" r="39" customHeight="1" ht="18.75">
      <c r="A39" s="1" t="s">
        <v>1109</v>
      </c>
      <c r="B39" s="10">
        <v>146.600006103515</v>
      </c>
      <c r="C39" s="1" t="s">
        <v>223</v>
      </c>
      <c r="D39" s="1" t="s">
        <v>2111</v>
      </c>
      <c r="E39" s="11"/>
      <c r="F39" s="1" t="s">
        <v>2085</v>
      </c>
    </row>
    <row x14ac:dyDescent="0.25" r="40" customHeight="1" ht="18.75">
      <c r="A40" s="1" t="s">
        <v>784</v>
      </c>
      <c r="B40" s="10">
        <v>17802.7796630859</v>
      </c>
      <c r="C40" s="1" t="s">
        <v>119</v>
      </c>
      <c r="D40" s="1" t="s">
        <v>2112</v>
      </c>
      <c r="E40" s="3">
        <v>45296.772314814814</v>
      </c>
      <c r="F40" s="1" t="s">
        <v>2085</v>
      </c>
    </row>
    <row x14ac:dyDescent="0.25" r="41" customHeight="1" ht="18.75">
      <c r="A41" s="1" t="s">
        <v>1566</v>
      </c>
      <c r="B41" s="10">
        <v>767.549987792968</v>
      </c>
      <c r="C41" s="1" t="s">
        <v>119</v>
      </c>
      <c r="D41" s="1" t="s">
        <v>2113</v>
      </c>
      <c r="E41" s="3">
        <v>45441.71922453704</v>
      </c>
      <c r="F41" s="1" t="s">
        <v>2085</v>
      </c>
    </row>
    <row x14ac:dyDescent="0.25" r="42" customHeight="1" ht="18.75">
      <c r="A42" s="1" t="s">
        <v>1527</v>
      </c>
      <c r="B42" s="10">
        <v>59.75</v>
      </c>
      <c r="C42" s="1" t="s">
        <v>119</v>
      </c>
      <c r="D42" s="1" t="s">
        <v>2114</v>
      </c>
      <c r="E42" s="3">
        <v>45449.855358796296</v>
      </c>
      <c r="F42" s="1" t="s">
        <v>2085</v>
      </c>
    </row>
    <row x14ac:dyDescent="0.25" r="43" customHeight="1" ht="18.75">
      <c r="A43" s="1" t="s">
        <v>912</v>
      </c>
      <c r="B43" s="10">
        <v>1826.76000976562</v>
      </c>
      <c r="C43" s="1" t="s">
        <v>119</v>
      </c>
      <c r="D43" s="1" t="s">
        <v>2115</v>
      </c>
      <c r="E43" s="11"/>
      <c r="F43" s="1" t="s">
        <v>2085</v>
      </c>
    </row>
    <row x14ac:dyDescent="0.25" r="44" customHeight="1" ht="18.75">
      <c r="A44" s="1" t="s">
        <v>667</v>
      </c>
      <c r="B44" s="10">
        <v>1570.41003417968</v>
      </c>
      <c r="C44" s="1" t="s">
        <v>119</v>
      </c>
      <c r="D44" s="1" t="s">
        <v>2116</v>
      </c>
      <c r="E44" s="11"/>
      <c r="F44" s="1" t="s">
        <v>2085</v>
      </c>
    </row>
    <row x14ac:dyDescent="0.25" r="45" customHeight="1" ht="18.75">
      <c r="A45" s="1" t="s">
        <v>1383</v>
      </c>
      <c r="B45" s="10">
        <v>102.419998168945</v>
      </c>
      <c r="C45" s="1" t="s">
        <v>119</v>
      </c>
      <c r="D45" s="1" t="s">
        <v>2117</v>
      </c>
      <c r="E45" s="3">
        <v>45308.858148148145</v>
      </c>
      <c r="F45" s="1" t="s">
        <v>2085</v>
      </c>
    </row>
    <row x14ac:dyDescent="0.25" r="46" customHeight="1" ht="18.75">
      <c r="A46" s="1" t="s">
        <v>379</v>
      </c>
      <c r="B46" s="10">
        <v>101.739997863769</v>
      </c>
      <c r="C46" s="1" t="s">
        <v>184</v>
      </c>
      <c r="D46" s="1" t="s">
        <v>2118</v>
      </c>
      <c r="E46" s="3">
        <v>45593.54525462963</v>
      </c>
      <c r="F46" s="1" t="s">
        <v>2085</v>
      </c>
    </row>
    <row x14ac:dyDescent="0.25" r="47" customHeight="1" ht="18.75">
      <c r="A47" s="1" t="s">
        <v>1444</v>
      </c>
      <c r="B47" s="10">
        <v>61.8899993896484</v>
      </c>
      <c r="C47" s="1" t="s">
        <v>119</v>
      </c>
      <c r="D47" s="1" t="s">
        <v>1752</v>
      </c>
      <c r="E47" s="3">
        <v>45586.59641203703</v>
      </c>
      <c r="F47" s="1" t="s">
        <v>2085</v>
      </c>
    </row>
    <row x14ac:dyDescent="0.25" r="48" customHeight="1" ht="18.75">
      <c r="A48" s="1" t="s">
        <v>803</v>
      </c>
      <c r="B48" s="10">
        <v>90.0500030517578</v>
      </c>
      <c r="C48" s="1" t="s">
        <v>316</v>
      </c>
      <c r="D48" s="1" t="s">
        <v>2119</v>
      </c>
      <c r="E48" s="11"/>
      <c r="F48" s="1" t="s">
        <v>2085</v>
      </c>
    </row>
    <row x14ac:dyDescent="0.25" r="49" customHeight="1" ht="18.75">
      <c r="A49" s="1" t="s">
        <v>843</v>
      </c>
      <c r="B49" s="10">
        <v>964.969970703125</v>
      </c>
      <c r="C49" s="1" t="s">
        <v>119</v>
      </c>
      <c r="D49" s="1" t="s">
        <v>2120</v>
      </c>
      <c r="E49" s="11"/>
      <c r="F49" s="1" t="s">
        <v>2085</v>
      </c>
    </row>
    <row x14ac:dyDescent="0.25" r="50" customHeight="1" ht="18.75">
      <c r="A50" s="1" t="s">
        <v>355</v>
      </c>
      <c r="B50" s="10">
        <v>4755.53998565673</v>
      </c>
      <c r="C50" s="1" t="s">
        <v>325</v>
      </c>
      <c r="D50" s="1" t="s">
        <v>2121</v>
      </c>
      <c r="E50" s="11"/>
      <c r="F50" s="1" t="s">
        <v>2085</v>
      </c>
    </row>
    <row x14ac:dyDescent="0.25" r="51" customHeight="1" ht="18.75">
      <c r="A51" s="1" t="s">
        <v>355</v>
      </c>
      <c r="B51" s="10">
        <v>295.440002441406</v>
      </c>
      <c r="C51" s="1" t="s">
        <v>325</v>
      </c>
      <c r="D51" s="1" t="s">
        <v>2121</v>
      </c>
      <c r="E51" s="11"/>
      <c r="F51" s="1" t="s">
        <v>2085</v>
      </c>
    </row>
    <row x14ac:dyDescent="0.25" r="52" customHeight="1" ht="18.75">
      <c r="A52" s="1" t="s">
        <v>716</v>
      </c>
      <c r="B52" s="10">
        <v>3678.9000377655</v>
      </c>
      <c r="C52" s="1" t="s">
        <v>288</v>
      </c>
      <c r="D52" s="1" t="s">
        <v>2122</v>
      </c>
      <c r="E52" s="3">
        <v>45328.557916666665</v>
      </c>
      <c r="F52" s="1" t="s">
        <v>2085</v>
      </c>
    </row>
    <row x14ac:dyDescent="0.25" r="53" customHeight="1" ht="18.75">
      <c r="A53" s="1" t="s">
        <v>1017</v>
      </c>
      <c r="B53" s="10">
        <v>3318.8399810791</v>
      </c>
      <c r="C53" s="1" t="s">
        <v>20</v>
      </c>
      <c r="D53" s="1" t="s">
        <v>2123</v>
      </c>
      <c r="E53" s="3">
        <v>45391.888287037036</v>
      </c>
      <c r="F53" s="1" t="s">
        <v>2085</v>
      </c>
    </row>
    <row x14ac:dyDescent="0.25" r="54" customHeight="1" ht="18.75">
      <c r="A54" s="1" t="s">
        <v>1015</v>
      </c>
      <c r="B54" s="10">
        <v>1070.29999542236</v>
      </c>
      <c r="C54" s="1" t="s">
        <v>223</v>
      </c>
      <c r="D54" s="1" t="s">
        <v>2124</v>
      </c>
      <c r="E54" s="11"/>
      <c r="F54" s="1" t="s">
        <v>2085</v>
      </c>
    </row>
    <row x14ac:dyDescent="0.25" r="55" customHeight="1" ht="18.75">
      <c r="A55" s="1" t="s">
        <v>1631</v>
      </c>
      <c r="B55" s="10">
        <v>138.069999694824</v>
      </c>
      <c r="C55" s="1" t="s">
        <v>119</v>
      </c>
      <c r="D55" s="1" t="s">
        <v>2125</v>
      </c>
      <c r="E55" s="3">
        <v>45453.65005787037</v>
      </c>
      <c r="F55" s="1" t="s">
        <v>2085</v>
      </c>
    </row>
    <row x14ac:dyDescent="0.25" r="56" customHeight="1" ht="18.75">
      <c r="A56" s="1" t="s">
        <v>1247</v>
      </c>
      <c r="B56" s="10">
        <v>179.990005493164</v>
      </c>
      <c r="C56" s="1" t="s">
        <v>114</v>
      </c>
      <c r="D56" s="1" t="s">
        <v>2126</v>
      </c>
      <c r="E56" s="3">
        <v>45266.10958333333</v>
      </c>
      <c r="F56" s="1" t="s">
        <v>2085</v>
      </c>
    </row>
    <row x14ac:dyDescent="0.25" r="57" customHeight="1" ht="18.75">
      <c r="A57" s="1" t="s">
        <v>1193</v>
      </c>
      <c r="B57" s="10">
        <v>280.720001220703</v>
      </c>
      <c r="C57" s="1" t="s">
        <v>119</v>
      </c>
      <c r="D57" s="1" t="s">
        <v>1753</v>
      </c>
      <c r="E57" s="11"/>
      <c r="F57" s="1" t="s">
        <v>2085</v>
      </c>
    </row>
    <row x14ac:dyDescent="0.25" r="58" customHeight="1" ht="18.75">
      <c r="A58" s="1" t="s">
        <v>401</v>
      </c>
      <c r="B58" s="10">
        <v>1366.45001602172</v>
      </c>
      <c r="C58" s="1" t="s">
        <v>117</v>
      </c>
      <c r="D58" s="1" t="s">
        <v>1995</v>
      </c>
      <c r="E58" s="11"/>
      <c r="F58" s="1" t="s">
        <v>2085</v>
      </c>
    </row>
    <row x14ac:dyDescent="0.25" r="59" customHeight="1" ht="18.75">
      <c r="A59" s="1" t="s">
        <v>1468</v>
      </c>
      <c r="B59" s="10">
        <v>178.76000213623</v>
      </c>
      <c r="C59" s="1" t="s">
        <v>75</v>
      </c>
      <c r="D59" s="1" t="s">
        <v>2127</v>
      </c>
      <c r="E59" s="11"/>
      <c r="F59" s="1" t="s">
        <v>2085</v>
      </c>
    </row>
    <row x14ac:dyDescent="0.25" r="60" customHeight="1" ht="18.75">
      <c r="A60" s="1" t="s">
        <v>539</v>
      </c>
      <c r="B60" s="10">
        <v>857.490005493164</v>
      </c>
      <c r="C60" s="1" t="s">
        <v>288</v>
      </c>
      <c r="D60" s="1" t="s">
        <v>2128</v>
      </c>
      <c r="E60" s="3">
        <v>45436.7106712963</v>
      </c>
      <c r="F60" s="1" t="s">
        <v>2085</v>
      </c>
    </row>
    <row x14ac:dyDescent="0.25" r="61" customHeight="1" ht="18.75">
      <c r="A61" s="1" t="s">
        <v>1087</v>
      </c>
      <c r="B61" s="10">
        <v>1224</v>
      </c>
      <c r="C61" s="1" t="s">
        <v>20</v>
      </c>
      <c r="D61" s="1" t="s">
        <v>2129</v>
      </c>
      <c r="E61" s="11"/>
      <c r="F61" s="1" t="s">
        <v>2085</v>
      </c>
    </row>
    <row x14ac:dyDescent="0.25" r="62" customHeight="1" ht="18.75">
      <c r="A62" s="1" t="s">
        <v>956</v>
      </c>
      <c r="B62" s="10">
        <v>152.5</v>
      </c>
      <c r="C62" s="1" t="s">
        <v>119</v>
      </c>
      <c r="D62" s="1" t="s">
        <v>2130</v>
      </c>
      <c r="E62" s="11"/>
      <c r="F62" s="1" t="s">
        <v>2085</v>
      </c>
    </row>
    <row x14ac:dyDescent="0.25" r="63" customHeight="1" ht="18.75">
      <c r="A63" s="1" t="s">
        <v>577</v>
      </c>
      <c r="B63" s="10">
        <v>147.910003662109</v>
      </c>
      <c r="C63" s="1" t="s">
        <v>41</v>
      </c>
      <c r="D63" s="1" t="s">
        <v>2131</v>
      </c>
      <c r="E63" s="11"/>
      <c r="F63" s="1" t="s">
        <v>2085</v>
      </c>
    </row>
    <row x14ac:dyDescent="0.25" r="64" customHeight="1" ht="18.75">
      <c r="A64" s="1" t="s">
        <v>598</v>
      </c>
      <c r="B64" s="10">
        <v>960.219993591308</v>
      </c>
      <c r="C64" s="1" t="s">
        <v>288</v>
      </c>
      <c r="D64" s="1" t="s">
        <v>2132</v>
      </c>
      <c r="E64" s="3">
        <v>45266.8155787037</v>
      </c>
      <c r="F64" s="1" t="s">
        <v>2085</v>
      </c>
    </row>
    <row x14ac:dyDescent="0.25" r="65" customHeight="1" ht="18.75">
      <c r="A65" s="1" t="s">
        <v>1144</v>
      </c>
      <c r="B65" s="10">
        <v>2207.0400390625</v>
      </c>
      <c r="C65" s="1" t="s">
        <v>20</v>
      </c>
      <c r="D65" s="1" t="s">
        <v>2133</v>
      </c>
      <c r="E65" s="3">
        <v>45412.55619212963</v>
      </c>
      <c r="F65" s="1" t="s">
        <v>2085</v>
      </c>
    </row>
    <row x14ac:dyDescent="0.25" r="66" customHeight="1" ht="18.75">
      <c r="A66" s="1" t="s">
        <v>1177</v>
      </c>
      <c r="B66" s="10">
        <v>2278.20001220703</v>
      </c>
      <c r="C66" s="1" t="s">
        <v>20</v>
      </c>
      <c r="D66" s="1" t="s">
        <v>2134</v>
      </c>
      <c r="E66" s="11"/>
      <c r="F66" s="1" t="s">
        <v>2085</v>
      </c>
    </row>
    <row x14ac:dyDescent="0.25" r="67" customHeight="1" ht="18.75">
      <c r="A67" s="1" t="s">
        <v>1445</v>
      </c>
      <c r="B67" s="10">
        <v>179.350006103515</v>
      </c>
      <c r="C67" s="1" t="s">
        <v>119</v>
      </c>
      <c r="D67" s="1" t="s">
        <v>1757</v>
      </c>
      <c r="E67" s="11"/>
      <c r="F67" s="1" t="s">
        <v>2085</v>
      </c>
    </row>
    <row x14ac:dyDescent="0.25" r="68" customHeight="1" ht="18.75">
      <c r="A68" s="1" t="s">
        <v>1266</v>
      </c>
      <c r="B68" s="10">
        <v>17.8999996185302</v>
      </c>
      <c r="C68" s="1" t="s">
        <v>119</v>
      </c>
      <c r="D68" s="1" t="s">
        <v>1999</v>
      </c>
      <c r="E68" s="11"/>
      <c r="F68" s="1" t="s">
        <v>2085</v>
      </c>
    </row>
    <row x14ac:dyDescent="0.25" r="69" customHeight="1" ht="18.75">
      <c r="A69" s="1" t="s">
        <v>864</v>
      </c>
      <c r="B69" s="10">
        <v>1058.86000061035</v>
      </c>
      <c r="C69" s="1" t="s">
        <v>117</v>
      </c>
      <c r="D69" s="1" t="s">
        <v>1760</v>
      </c>
      <c r="E69" s="11"/>
      <c r="F69" s="1" t="s">
        <v>2085</v>
      </c>
    </row>
    <row x14ac:dyDescent="0.25" r="70" customHeight="1" ht="18.75">
      <c r="A70" s="1" t="s">
        <v>861</v>
      </c>
      <c r="B70" s="10">
        <v>65.8600006103515</v>
      </c>
      <c r="C70" s="1" t="s">
        <v>20</v>
      </c>
      <c r="D70" s="1" t="s">
        <v>2000</v>
      </c>
      <c r="E70" s="11"/>
      <c r="F70" s="1" t="s">
        <v>2085</v>
      </c>
    </row>
    <row x14ac:dyDescent="0.25" r="71" customHeight="1" ht="18.75">
      <c r="A71" s="1" t="s">
        <v>821</v>
      </c>
      <c r="B71" s="10">
        <v>3523.34004974365</v>
      </c>
      <c r="C71" s="1" t="s">
        <v>119</v>
      </c>
      <c r="D71" s="1" t="s">
        <v>1761</v>
      </c>
      <c r="E71" s="11"/>
      <c r="F71" s="1" t="s">
        <v>2085</v>
      </c>
    </row>
    <row x14ac:dyDescent="0.25" r="72" customHeight="1" ht="18.75">
      <c r="A72" s="1" t="s">
        <v>902</v>
      </c>
      <c r="B72" s="10">
        <v>443.60001373291</v>
      </c>
      <c r="C72" s="1" t="s">
        <v>20</v>
      </c>
      <c r="D72" s="1" t="s">
        <v>2135</v>
      </c>
      <c r="E72" s="11"/>
      <c r="F72" s="1" t="s">
        <v>2085</v>
      </c>
    </row>
    <row x14ac:dyDescent="0.25" r="73" customHeight="1" ht="18.75">
      <c r="A73" s="1" t="s">
        <v>588</v>
      </c>
      <c r="B73" s="10">
        <v>2718.09999084472</v>
      </c>
      <c r="C73" s="1" t="s">
        <v>288</v>
      </c>
      <c r="D73" s="1" t="s">
        <v>2136</v>
      </c>
      <c r="E73" s="3">
        <v>45274.61797453704</v>
      </c>
      <c r="F73" s="1" t="s">
        <v>2085</v>
      </c>
    </row>
    <row x14ac:dyDescent="0.25" r="74" customHeight="1" ht="18.75">
      <c r="A74" s="1" t="s">
        <v>726</v>
      </c>
      <c r="B74" s="10">
        <v>938.410003662109</v>
      </c>
      <c r="C74" s="1" t="s">
        <v>288</v>
      </c>
      <c r="D74" s="1" t="s">
        <v>1762</v>
      </c>
      <c r="E74" s="11"/>
      <c r="F74" s="1" t="s">
        <v>2085</v>
      </c>
    </row>
    <row x14ac:dyDescent="0.25" r="75" customHeight="1" ht="18.75">
      <c r="A75" s="1" t="s">
        <v>1661</v>
      </c>
      <c r="B75" s="10">
        <v>277.899993896484</v>
      </c>
      <c r="C75" s="1" t="s">
        <v>119</v>
      </c>
      <c r="D75" s="1" t="s">
        <v>2137</v>
      </c>
      <c r="E75" s="11"/>
      <c r="F75" s="1" t="s">
        <v>2085</v>
      </c>
    </row>
    <row x14ac:dyDescent="0.25" r="76" customHeight="1" ht="18.75">
      <c r="A76" s="1" t="s">
        <v>1435</v>
      </c>
      <c r="B76" s="10">
        <v>198</v>
      </c>
      <c r="C76" s="1" t="s">
        <v>223</v>
      </c>
      <c r="D76" s="1" t="s">
        <v>2138</v>
      </c>
      <c r="E76" s="3">
        <v>45490.56863425926</v>
      </c>
      <c r="F76" s="1" t="s">
        <v>2085</v>
      </c>
    </row>
    <row x14ac:dyDescent="0.25" r="77" customHeight="1" ht="18.75">
      <c r="A77" s="1" t="s">
        <v>693</v>
      </c>
      <c r="B77" s="10">
        <v>2250.27000427246</v>
      </c>
      <c r="C77" s="1" t="s">
        <v>316</v>
      </c>
      <c r="D77" s="1" t="s">
        <v>1763</v>
      </c>
      <c r="E77" s="11"/>
      <c r="F77" s="1" t="s">
        <v>2085</v>
      </c>
    </row>
    <row x14ac:dyDescent="0.25" r="78" customHeight="1" ht="18.75">
      <c r="A78" s="1" t="s">
        <v>946</v>
      </c>
      <c r="B78" s="10">
        <v>313.710006713867</v>
      </c>
      <c r="C78" s="1" t="s">
        <v>223</v>
      </c>
      <c r="D78" s="1" t="s">
        <v>2139</v>
      </c>
      <c r="E78" s="11"/>
      <c r="F78" s="1" t="s">
        <v>2085</v>
      </c>
    </row>
    <row x14ac:dyDescent="0.25" r="79" customHeight="1" ht="18.75">
      <c r="A79" s="1" t="s">
        <v>1393</v>
      </c>
      <c r="B79" s="10">
        <v>129</v>
      </c>
      <c r="C79" s="1" t="s">
        <v>119</v>
      </c>
      <c r="D79" s="1" t="s">
        <v>2140</v>
      </c>
      <c r="E79" s="3">
        <v>45246.61467592593</v>
      </c>
      <c r="F79" s="1" t="s">
        <v>2085</v>
      </c>
    </row>
    <row x14ac:dyDescent="0.25" r="80" customHeight="1" ht="18.75">
      <c r="A80" s="1" t="s">
        <v>396</v>
      </c>
      <c r="B80" s="10">
        <v>9906.32999801635</v>
      </c>
      <c r="C80" s="1" t="s">
        <v>44</v>
      </c>
      <c r="D80" s="1" t="s">
        <v>2141</v>
      </c>
      <c r="E80" s="3">
        <v>45273.002916666665</v>
      </c>
      <c r="F80" s="1" t="s">
        <v>2085</v>
      </c>
    </row>
    <row x14ac:dyDescent="0.25" r="81" customHeight="1" ht="18.75">
      <c r="A81" s="1" t="s">
        <v>972</v>
      </c>
      <c r="B81" s="10">
        <v>253.150001525878</v>
      </c>
      <c r="C81" s="1" t="s">
        <v>119</v>
      </c>
      <c r="D81" s="1" t="s">
        <v>2142</v>
      </c>
      <c r="E81" s="3">
        <v>45273.572430555556</v>
      </c>
      <c r="F81" s="1" t="s">
        <v>2085</v>
      </c>
    </row>
    <row x14ac:dyDescent="0.25" r="82" customHeight="1" ht="18.75">
      <c r="A82" s="1" t="s">
        <v>705</v>
      </c>
      <c r="B82" s="10">
        <v>17925.9198093414</v>
      </c>
      <c r="C82" s="1" t="s">
        <v>288</v>
      </c>
      <c r="D82" s="1" t="s">
        <v>2143</v>
      </c>
      <c r="E82" s="3">
        <v>45463.57702546296</v>
      </c>
      <c r="F82" s="1" t="s">
        <v>2085</v>
      </c>
    </row>
    <row x14ac:dyDescent="0.25" r="83" customHeight="1" ht="18.75">
      <c r="A83" s="1" t="s">
        <v>980</v>
      </c>
      <c r="B83" s="10">
        <v>4302.2200050354</v>
      </c>
      <c r="C83" s="1" t="s">
        <v>20</v>
      </c>
      <c r="D83" s="1" t="s">
        <v>2144</v>
      </c>
      <c r="E83" s="3">
        <v>45391.805497685185</v>
      </c>
      <c r="F83" s="1" t="s">
        <v>2085</v>
      </c>
    </row>
    <row x14ac:dyDescent="0.25" r="84" customHeight="1" ht="18.75">
      <c r="A84" s="1" t="s">
        <v>443</v>
      </c>
      <c r="B84" s="10">
        <v>9694.22992324829</v>
      </c>
      <c r="C84" s="1" t="s">
        <v>20</v>
      </c>
      <c r="D84" s="1" t="s">
        <v>2145</v>
      </c>
      <c r="E84" s="3">
        <v>45321.50318287037</v>
      </c>
      <c r="F84" s="1" t="s">
        <v>2085</v>
      </c>
    </row>
    <row x14ac:dyDescent="0.25" r="85" customHeight="1" ht="18.75">
      <c r="A85" s="1" t="s">
        <v>1272</v>
      </c>
      <c r="B85" s="10">
        <v>565.189987182617</v>
      </c>
      <c r="C85" s="1" t="s">
        <v>20</v>
      </c>
      <c r="D85" s="1" t="s">
        <v>2146</v>
      </c>
      <c r="E85" s="3">
        <v>45307.87625</v>
      </c>
      <c r="F85" s="1" t="s">
        <v>2085</v>
      </c>
    </row>
    <row x14ac:dyDescent="0.25" r="86" customHeight="1" ht="18.75">
      <c r="A86" s="1" t="s">
        <v>1097</v>
      </c>
      <c r="B86" s="10">
        <v>47.2000007629394</v>
      </c>
      <c r="C86" s="1" t="s">
        <v>119</v>
      </c>
      <c r="D86" s="1" t="s">
        <v>1764</v>
      </c>
      <c r="E86" s="3">
        <v>45595.32346064815</v>
      </c>
      <c r="F86" s="1" t="s">
        <v>2085</v>
      </c>
    </row>
    <row x14ac:dyDescent="0.25" r="87" customHeight="1" ht="18.75">
      <c r="A87" s="1" t="s">
        <v>737</v>
      </c>
      <c r="B87" s="10">
        <v>2099.25997924804</v>
      </c>
      <c r="C87" s="1" t="s">
        <v>119</v>
      </c>
      <c r="D87" s="1" t="s">
        <v>2147</v>
      </c>
      <c r="E87" s="3">
        <v>45258.8124537037</v>
      </c>
      <c r="F87" s="1" t="s">
        <v>2085</v>
      </c>
    </row>
    <row x14ac:dyDescent="0.25" r="88" customHeight="1" ht="18.75">
      <c r="A88" s="1" t="s">
        <v>339</v>
      </c>
      <c r="B88" s="10">
        <v>37269.9300513267</v>
      </c>
      <c r="C88" s="1" t="s">
        <v>87</v>
      </c>
      <c r="D88" s="1" t="s">
        <v>2148</v>
      </c>
      <c r="E88" s="3">
        <v>45280.05353009259</v>
      </c>
      <c r="F88" s="1" t="s">
        <v>2085</v>
      </c>
    </row>
    <row x14ac:dyDescent="0.25" r="89" customHeight="1" ht="18.75">
      <c r="A89" s="1" t="s">
        <v>1261</v>
      </c>
      <c r="B89" s="10">
        <v>389.460002899169</v>
      </c>
      <c r="C89" s="1" t="s">
        <v>119</v>
      </c>
      <c r="D89" s="1" t="s">
        <v>1954</v>
      </c>
      <c r="E89" s="11"/>
      <c r="F89" s="1" t="s">
        <v>2085</v>
      </c>
    </row>
    <row x14ac:dyDescent="0.25" r="90" customHeight="1" ht="18.75">
      <c r="A90" s="1" t="s">
        <v>1477</v>
      </c>
      <c r="B90" s="10">
        <v>338.989990234375</v>
      </c>
      <c r="C90" s="1" t="s">
        <v>223</v>
      </c>
      <c r="D90" s="1" t="s">
        <v>2149</v>
      </c>
      <c r="E90" s="11"/>
      <c r="F90" s="1" t="s">
        <v>2085</v>
      </c>
    </row>
    <row x14ac:dyDescent="0.25" r="91" customHeight="1" ht="18.75">
      <c r="A91" s="1" t="s">
        <v>1402</v>
      </c>
      <c r="B91" s="10">
        <v>418.689987182617</v>
      </c>
      <c r="C91" s="1" t="s">
        <v>119</v>
      </c>
      <c r="D91" s="1" t="s">
        <v>2150</v>
      </c>
      <c r="E91" s="3">
        <v>45422.606145833335</v>
      </c>
      <c r="F91" s="1" t="s">
        <v>2085</v>
      </c>
    </row>
    <row x14ac:dyDescent="0.25" r="92" customHeight="1" ht="18.75">
      <c r="A92" s="1" t="s">
        <v>853</v>
      </c>
      <c r="B92" s="10">
        <v>0.800000011920929</v>
      </c>
      <c r="C92" s="1" t="s">
        <v>119</v>
      </c>
      <c r="D92" s="1" t="s">
        <v>2151</v>
      </c>
      <c r="E92" s="11"/>
      <c r="F92" s="1" t="s">
        <v>2085</v>
      </c>
    </row>
    <row x14ac:dyDescent="0.25" r="93" customHeight="1" ht="18.75">
      <c r="A93" s="1" t="s">
        <v>676</v>
      </c>
      <c r="B93" s="10">
        <v>1223</v>
      </c>
      <c r="C93" s="1" t="s">
        <v>119</v>
      </c>
      <c r="D93" s="1" t="s">
        <v>1766</v>
      </c>
      <c r="E93" s="3">
        <v>45512.61962962963</v>
      </c>
      <c r="F93" s="1" t="s">
        <v>2085</v>
      </c>
    </row>
    <row x14ac:dyDescent="0.25" r="94" customHeight="1" ht="18.75">
      <c r="A94" s="1" t="s">
        <v>941</v>
      </c>
      <c r="B94" s="10">
        <v>126.599998474121</v>
      </c>
      <c r="C94" s="1" t="s">
        <v>316</v>
      </c>
      <c r="D94" s="1" t="s">
        <v>2152</v>
      </c>
      <c r="E94" s="11"/>
      <c r="F94" s="1" t="s">
        <v>2085</v>
      </c>
    </row>
    <row x14ac:dyDescent="0.25" r="95" customHeight="1" ht="18.75">
      <c r="A95" s="1" t="s">
        <v>614</v>
      </c>
      <c r="B95" s="10">
        <v>3878.36998748779</v>
      </c>
      <c r="C95" s="1" t="s">
        <v>44</v>
      </c>
      <c r="D95" s="1" t="s">
        <v>2153</v>
      </c>
      <c r="E95" s="3">
        <v>45322.65038194445</v>
      </c>
      <c r="F95" s="1" t="s">
        <v>2085</v>
      </c>
    </row>
    <row x14ac:dyDescent="0.25" r="96" customHeight="1" ht="18.75">
      <c r="A96" s="1" t="s">
        <v>1115</v>
      </c>
      <c r="B96" s="10">
        <v>161.690002441406</v>
      </c>
      <c r="C96" s="1" t="s">
        <v>223</v>
      </c>
      <c r="D96" s="1" t="s">
        <v>2154</v>
      </c>
      <c r="E96" s="11"/>
      <c r="F96" s="1" t="s">
        <v>2085</v>
      </c>
    </row>
    <row x14ac:dyDescent="0.25" r="97" customHeight="1" ht="18.75">
      <c r="A97" s="1" t="s">
        <v>1627</v>
      </c>
      <c r="B97" s="10">
        <v>172.460006713867</v>
      </c>
      <c r="C97" s="1" t="s">
        <v>119</v>
      </c>
      <c r="D97" s="1" t="s">
        <v>2155</v>
      </c>
      <c r="E97" s="11"/>
      <c r="F97" s="1" t="s">
        <v>2085</v>
      </c>
    </row>
    <row x14ac:dyDescent="0.25" r="98" customHeight="1" ht="18.75">
      <c r="A98" s="1" t="s">
        <v>1650</v>
      </c>
      <c r="B98" s="10">
        <v>24.9500007629394</v>
      </c>
      <c r="C98" s="1" t="s">
        <v>218</v>
      </c>
      <c r="D98" s="1" t="s">
        <v>2156</v>
      </c>
      <c r="E98" s="11"/>
      <c r="F98" s="1" t="s">
        <v>2085</v>
      </c>
    </row>
    <row x14ac:dyDescent="0.25" r="99" customHeight="1" ht="18.75">
      <c r="A99" s="1" t="s">
        <v>1226</v>
      </c>
      <c r="B99" s="10">
        <v>1229.06998443603</v>
      </c>
      <c r="C99" s="1" t="s">
        <v>273</v>
      </c>
      <c r="D99" s="1" t="s">
        <v>1955</v>
      </c>
      <c r="E99" s="11"/>
      <c r="F99" s="1" t="s">
        <v>2085</v>
      </c>
    </row>
    <row x14ac:dyDescent="0.25" r="100" customHeight="1" ht="18.75">
      <c r="A100" s="1" t="s">
        <v>375</v>
      </c>
      <c r="B100" s="10">
        <v>2130.54998016357</v>
      </c>
      <c r="C100" s="1" t="s">
        <v>41</v>
      </c>
      <c r="D100" s="1" t="s">
        <v>1772</v>
      </c>
      <c r="E100" s="11"/>
      <c r="F100" s="1" t="s">
        <v>2085</v>
      </c>
    </row>
    <row x14ac:dyDescent="0.25" r="101" customHeight="1" ht="18.75">
      <c r="A101" s="1" t="s">
        <v>1213</v>
      </c>
      <c r="B101" s="10">
        <v>331.599990844726</v>
      </c>
      <c r="C101" s="1" t="s">
        <v>223</v>
      </c>
      <c r="D101" s="1" t="s">
        <v>1774</v>
      </c>
      <c r="E101" s="11"/>
      <c r="F101" s="1" t="s">
        <v>2085</v>
      </c>
    </row>
    <row x14ac:dyDescent="0.25" r="102" customHeight="1" ht="18.75">
      <c r="A102" s="1" t="s">
        <v>1439</v>
      </c>
      <c r="B102" s="10">
        <v>275.700004577636</v>
      </c>
      <c r="C102" s="1" t="s">
        <v>288</v>
      </c>
      <c r="D102" s="1" t="s">
        <v>2157</v>
      </c>
      <c r="E102" s="3">
        <v>45371.72825231482</v>
      </c>
      <c r="F102" s="1" t="s">
        <v>2085</v>
      </c>
    </row>
    <row x14ac:dyDescent="0.25" r="103" customHeight="1" ht="18.75">
      <c r="A103" s="1" t="s">
        <v>626</v>
      </c>
      <c r="B103" s="10">
        <v>173.600006103515</v>
      </c>
      <c r="C103" s="1" t="s">
        <v>108</v>
      </c>
      <c r="D103" s="1" t="s">
        <v>2158</v>
      </c>
      <c r="E103" s="11"/>
      <c r="F103" s="1" t="s">
        <v>2085</v>
      </c>
    </row>
    <row x14ac:dyDescent="0.25" r="104" customHeight="1" ht="18.75">
      <c r="A104" s="1" t="s">
        <v>555</v>
      </c>
      <c r="B104" s="10">
        <v>4025.58000183105</v>
      </c>
      <c r="C104" s="1" t="s">
        <v>41</v>
      </c>
      <c r="D104" s="1" t="s">
        <v>2003</v>
      </c>
      <c r="E104" s="11"/>
      <c r="F104" s="1" t="s">
        <v>2085</v>
      </c>
    </row>
    <row x14ac:dyDescent="0.25" r="105" customHeight="1" ht="18.75">
      <c r="A105" s="1" t="s">
        <v>953</v>
      </c>
      <c r="B105" s="10">
        <v>2014.79999542236</v>
      </c>
      <c r="C105" s="1" t="s">
        <v>119</v>
      </c>
      <c r="D105" s="1" t="s">
        <v>2159</v>
      </c>
      <c r="E105" s="3">
        <v>45295.88070601852</v>
      </c>
      <c r="F105" s="1" t="s">
        <v>2085</v>
      </c>
    </row>
    <row x14ac:dyDescent="0.25" r="106" customHeight="1" ht="18.75">
      <c r="A106" s="1" t="s">
        <v>529</v>
      </c>
      <c r="B106" s="10">
        <v>111.25</v>
      </c>
      <c r="C106" s="1" t="s">
        <v>114</v>
      </c>
      <c r="D106" s="1" t="s">
        <v>2160</v>
      </c>
      <c r="E106" s="11"/>
      <c r="F106" s="1" t="s">
        <v>2085</v>
      </c>
    </row>
    <row x14ac:dyDescent="0.25" r="107" customHeight="1" ht="18.75">
      <c r="A107" s="1" t="s">
        <v>397</v>
      </c>
      <c r="B107" s="10">
        <v>1203.53001403808</v>
      </c>
      <c r="C107" s="1" t="s">
        <v>288</v>
      </c>
      <c r="D107" s="1" t="s">
        <v>2161</v>
      </c>
      <c r="E107" s="3">
        <v>45561.86686342592</v>
      </c>
      <c r="F107" s="1" t="s">
        <v>2085</v>
      </c>
    </row>
    <row x14ac:dyDescent="0.25" r="108" customHeight="1" ht="18.75">
      <c r="A108" s="1" t="s">
        <v>1064</v>
      </c>
      <c r="B108" s="10">
        <v>183</v>
      </c>
      <c r="C108" s="1" t="s">
        <v>223</v>
      </c>
      <c r="D108" s="1" t="s">
        <v>2162</v>
      </c>
      <c r="E108" s="11"/>
      <c r="F108" s="1" t="s">
        <v>2085</v>
      </c>
    </row>
    <row x14ac:dyDescent="0.25" r="109" customHeight="1" ht="18.75">
      <c r="A109" s="1" t="s">
        <v>1419</v>
      </c>
      <c r="B109" s="10">
        <v>60.2000007629394</v>
      </c>
      <c r="C109" s="1" t="s">
        <v>119</v>
      </c>
      <c r="D109" s="1" t="s">
        <v>1780</v>
      </c>
      <c r="E109" s="11"/>
      <c r="F109" s="1" t="s">
        <v>2085</v>
      </c>
    </row>
    <row x14ac:dyDescent="0.25" r="110" customHeight="1" ht="18.75">
      <c r="A110" s="1" t="s">
        <v>1026</v>
      </c>
      <c r="B110" s="10">
        <v>1618.70001220703</v>
      </c>
      <c r="C110" s="1" t="s">
        <v>119</v>
      </c>
      <c r="D110" s="1" t="s">
        <v>2004</v>
      </c>
      <c r="E110" s="11"/>
      <c r="F110" s="1" t="s">
        <v>2085</v>
      </c>
    </row>
    <row x14ac:dyDescent="0.25" r="111" customHeight="1" ht="18.75">
      <c r="A111" s="1" t="s">
        <v>1488</v>
      </c>
      <c r="B111" s="10">
        <v>202.160003662109</v>
      </c>
      <c r="C111" s="1" t="s">
        <v>119</v>
      </c>
      <c r="D111" s="1" t="s">
        <v>2163</v>
      </c>
      <c r="E111" s="3">
        <v>45463.60834490741</v>
      </c>
      <c r="F111" s="1" t="s">
        <v>2085</v>
      </c>
    </row>
    <row x14ac:dyDescent="0.25" r="112" customHeight="1" ht="18.75">
      <c r="A112" s="1" t="s">
        <v>1552</v>
      </c>
      <c r="B112" s="10">
        <v>227.399993896484</v>
      </c>
      <c r="C112" s="1" t="s">
        <v>223</v>
      </c>
      <c r="D112" s="1" t="s">
        <v>1783</v>
      </c>
      <c r="E112" s="11"/>
      <c r="F112" s="1" t="s">
        <v>2085</v>
      </c>
    </row>
    <row x14ac:dyDescent="0.25" r="113" customHeight="1" ht="18.75">
      <c r="A113" s="1" t="s">
        <v>391</v>
      </c>
      <c r="B113" s="10">
        <v>2902.81001281738</v>
      </c>
      <c r="C113" s="1" t="s">
        <v>57</v>
      </c>
      <c r="D113" s="1" t="s">
        <v>2164</v>
      </c>
      <c r="E113" s="3">
        <v>45542.680439814816</v>
      </c>
      <c r="F113" s="1" t="s">
        <v>2085</v>
      </c>
    </row>
    <row x14ac:dyDescent="0.25" r="114" customHeight="1" ht="18.75">
      <c r="A114" s="1" t="s">
        <v>622</v>
      </c>
      <c r="B114" s="10">
        <v>99.9100036621093</v>
      </c>
      <c r="C114" s="1" t="s">
        <v>288</v>
      </c>
      <c r="D114" s="1" t="s">
        <v>2165</v>
      </c>
      <c r="E114" s="3">
        <v>45579.730405092596</v>
      </c>
      <c r="F114" s="1" t="s">
        <v>2085</v>
      </c>
    </row>
    <row x14ac:dyDescent="0.25" r="115" customHeight="1" ht="18.75">
      <c r="A115" s="1" t="s">
        <v>1024</v>
      </c>
      <c r="B115" s="10">
        <v>979.100006103515</v>
      </c>
      <c r="C115" s="1" t="s">
        <v>119</v>
      </c>
      <c r="D115" s="1" t="s">
        <v>2166</v>
      </c>
      <c r="E115" s="3">
        <v>45473.7971875</v>
      </c>
      <c r="F115" s="1" t="s">
        <v>2085</v>
      </c>
    </row>
    <row x14ac:dyDescent="0.25" r="116" customHeight="1" ht="18.75">
      <c r="A116" s="1" t="s">
        <v>1225</v>
      </c>
      <c r="B116" s="10">
        <v>184.800003051757</v>
      </c>
      <c r="C116" s="1" t="s">
        <v>119</v>
      </c>
      <c r="D116" s="1" t="s">
        <v>2009</v>
      </c>
      <c r="E116" s="3">
        <v>45573.569710648146</v>
      </c>
      <c r="F116" s="1" t="s">
        <v>2085</v>
      </c>
    </row>
    <row x14ac:dyDescent="0.25" r="117" customHeight="1" ht="18.75">
      <c r="A117" s="1" t="s">
        <v>1665</v>
      </c>
      <c r="B117" s="10">
        <v>37.2000007629394</v>
      </c>
      <c r="C117" s="1" t="s">
        <v>119</v>
      </c>
      <c r="D117" s="1" t="s">
        <v>2167</v>
      </c>
      <c r="E117" s="3">
        <v>45473.7971875</v>
      </c>
      <c r="F117" s="1" t="s">
        <v>2085</v>
      </c>
    </row>
    <row x14ac:dyDescent="0.25" r="118" customHeight="1" ht="18.75">
      <c r="A118" s="1" t="s">
        <v>989</v>
      </c>
      <c r="B118" s="10">
        <v>1397.9299621582</v>
      </c>
      <c r="C118" s="1" t="s">
        <v>114</v>
      </c>
      <c r="D118" s="1" t="s">
        <v>2168</v>
      </c>
      <c r="E118" s="3">
        <v>45315.67869212963</v>
      </c>
      <c r="F118" s="1" t="s">
        <v>2085</v>
      </c>
    </row>
    <row x14ac:dyDescent="0.25" r="119" customHeight="1" ht="18.75">
      <c r="A119" s="1" t="s">
        <v>1125</v>
      </c>
      <c r="B119" s="10">
        <v>1796.34003448486</v>
      </c>
      <c r="C119" s="1" t="s">
        <v>119</v>
      </c>
      <c r="D119" s="1" t="s">
        <v>2169</v>
      </c>
      <c r="E119" s="3">
        <v>45279.71616898148</v>
      </c>
      <c r="F119" s="1" t="s">
        <v>2085</v>
      </c>
    </row>
    <row x14ac:dyDescent="0.25" r="120" customHeight="1" ht="18.75">
      <c r="A120" s="1" t="s">
        <v>1063</v>
      </c>
      <c r="B120" s="10">
        <v>1928.08001708984</v>
      </c>
      <c r="C120" s="1" t="s">
        <v>223</v>
      </c>
      <c r="D120" s="1" t="s">
        <v>1791</v>
      </c>
      <c r="E120" s="11"/>
      <c r="F120" s="1" t="s">
        <v>2085</v>
      </c>
    </row>
    <row x14ac:dyDescent="0.25" r="121" customHeight="1" ht="18.75">
      <c r="A121" s="1" t="s">
        <v>1063</v>
      </c>
      <c r="B121" s="10">
        <v>1277.04998779296</v>
      </c>
      <c r="C121" s="1" t="s">
        <v>223</v>
      </c>
      <c r="D121" s="1" t="s">
        <v>1791</v>
      </c>
      <c r="E121" s="11"/>
      <c r="F121" s="1" t="s">
        <v>2085</v>
      </c>
    </row>
    <row x14ac:dyDescent="0.25" r="122" customHeight="1" ht="18.75">
      <c r="A122" s="1" t="s">
        <v>889</v>
      </c>
      <c r="B122" s="10">
        <v>31.5</v>
      </c>
      <c r="C122" s="1" t="s">
        <v>117</v>
      </c>
      <c r="D122" s="1" t="s">
        <v>2010</v>
      </c>
      <c r="E122" s="11"/>
      <c r="F122" s="1" t="s">
        <v>2085</v>
      </c>
    </row>
    <row x14ac:dyDescent="0.25" r="123" customHeight="1" ht="18.75">
      <c r="A123" s="1" t="s">
        <v>669</v>
      </c>
      <c r="B123" s="10">
        <v>12343.1500473022</v>
      </c>
      <c r="C123" s="1" t="s">
        <v>114</v>
      </c>
      <c r="D123" s="1" t="s">
        <v>2170</v>
      </c>
      <c r="E123" s="3">
        <v>45391.48347222222</v>
      </c>
      <c r="F123" s="1" t="s">
        <v>2085</v>
      </c>
    </row>
    <row x14ac:dyDescent="0.25" r="124" customHeight="1" ht="18.75">
      <c r="A124" s="1" t="s">
        <v>713</v>
      </c>
      <c r="B124" s="10">
        <v>490</v>
      </c>
      <c r="C124" s="1" t="s">
        <v>44</v>
      </c>
      <c r="D124" s="1" t="s">
        <v>2171</v>
      </c>
      <c r="E124" s="3">
        <v>45401.61131944445</v>
      </c>
      <c r="F124" s="1" t="s">
        <v>2085</v>
      </c>
    </row>
    <row x14ac:dyDescent="0.25" r="125" customHeight="1" ht="18.75">
      <c r="A125" s="1" t="s">
        <v>1045</v>
      </c>
      <c r="B125" s="10">
        <v>223.799995422363</v>
      </c>
      <c r="C125" s="1" t="s">
        <v>119</v>
      </c>
      <c r="D125" s="1" t="s">
        <v>2172</v>
      </c>
      <c r="E125" s="11"/>
      <c r="F125" s="1" t="s">
        <v>2085</v>
      </c>
    </row>
    <row x14ac:dyDescent="0.25" r="126" customHeight="1" ht="18.75">
      <c r="A126" s="1" t="s">
        <v>1045</v>
      </c>
      <c r="B126" s="10">
        <v>110.400001525878</v>
      </c>
      <c r="C126" s="1" t="s">
        <v>119</v>
      </c>
      <c r="D126" s="1" t="s">
        <v>2172</v>
      </c>
      <c r="E126" s="11"/>
      <c r="F126" s="1" t="s">
        <v>2085</v>
      </c>
    </row>
    <row x14ac:dyDescent="0.25" r="127" customHeight="1" ht="18.75">
      <c r="A127" s="1" t="s">
        <v>367</v>
      </c>
      <c r="B127" s="10">
        <v>14544</v>
      </c>
      <c r="C127" s="1" t="s">
        <v>114</v>
      </c>
      <c r="D127" s="1" t="s">
        <v>2173</v>
      </c>
      <c r="E127" s="3">
        <v>45473.7971875</v>
      </c>
      <c r="F127" s="1" t="s">
        <v>2085</v>
      </c>
    </row>
    <row x14ac:dyDescent="0.25" r="128" customHeight="1" ht="18.75">
      <c r="A128" s="1" t="s">
        <v>431</v>
      </c>
      <c r="B128" s="10">
        <v>9847.78999900817</v>
      </c>
      <c r="C128" s="1" t="s">
        <v>311</v>
      </c>
      <c r="D128" s="1" t="s">
        <v>1794</v>
      </c>
      <c r="E128" s="11"/>
      <c r="F128" s="1" t="s">
        <v>2085</v>
      </c>
    </row>
    <row x14ac:dyDescent="0.25" r="129" customHeight="1" ht="18.75">
      <c r="A129" s="1" t="s">
        <v>879</v>
      </c>
      <c r="B129" s="10">
        <v>89.3000030517578</v>
      </c>
      <c r="C129" s="1" t="s">
        <v>316</v>
      </c>
      <c r="D129" s="1" t="s">
        <v>2174</v>
      </c>
      <c r="E129" s="11"/>
      <c r="F129" s="1" t="s">
        <v>2085</v>
      </c>
    </row>
    <row x14ac:dyDescent="0.25" r="130" customHeight="1" ht="18.75">
      <c r="A130" s="1" t="s">
        <v>1263</v>
      </c>
      <c r="B130" s="10">
        <v>349.290008544921</v>
      </c>
      <c r="C130" s="1" t="s">
        <v>119</v>
      </c>
      <c r="D130" s="1" t="s">
        <v>2175</v>
      </c>
      <c r="E130" s="11"/>
      <c r="F130" s="1" t="s">
        <v>2085</v>
      </c>
    </row>
    <row x14ac:dyDescent="0.25" r="131" customHeight="1" ht="18.75">
      <c r="A131" s="1" t="s">
        <v>1128</v>
      </c>
      <c r="B131" s="10">
        <v>444.580001831054</v>
      </c>
      <c r="C131" s="1" t="s">
        <v>108</v>
      </c>
      <c r="D131" s="1" t="s">
        <v>2011</v>
      </c>
      <c r="E131" s="11"/>
      <c r="F131" s="1" t="s">
        <v>2085</v>
      </c>
    </row>
    <row x14ac:dyDescent="0.25" r="132" customHeight="1" ht="18.75">
      <c r="A132" s="1" t="s">
        <v>421</v>
      </c>
      <c r="B132" s="10">
        <v>3485.62002563476</v>
      </c>
      <c r="C132" s="1" t="s">
        <v>288</v>
      </c>
      <c r="D132" s="1" t="s">
        <v>2176</v>
      </c>
      <c r="E132" s="11"/>
      <c r="F132" s="1" t="s">
        <v>2085</v>
      </c>
    </row>
    <row x14ac:dyDescent="0.25" r="133" customHeight="1" ht="18.75">
      <c r="A133" s="1" t="s">
        <v>1085</v>
      </c>
      <c r="B133" s="10">
        <v>207.199996948242</v>
      </c>
      <c r="C133" s="1" t="s">
        <v>119</v>
      </c>
      <c r="D133" s="1" t="s">
        <v>1797</v>
      </c>
      <c r="E133" s="11"/>
      <c r="F133" s="1" t="s">
        <v>2085</v>
      </c>
    </row>
    <row x14ac:dyDescent="0.25" r="134" customHeight="1" ht="18.75">
      <c r="A134" s="1" t="s">
        <v>1384</v>
      </c>
      <c r="B134" s="10">
        <v>129.800003051757</v>
      </c>
      <c r="C134" s="1" t="s">
        <v>119</v>
      </c>
      <c r="D134" s="1" t="s">
        <v>2177</v>
      </c>
      <c r="E134" s="3">
        <v>45363.53396990741</v>
      </c>
      <c r="F134" s="1" t="s">
        <v>2085</v>
      </c>
    </row>
    <row x14ac:dyDescent="0.25" r="135" customHeight="1" ht="18.75">
      <c r="A135" s="1" t="s">
        <v>1256</v>
      </c>
      <c r="B135" s="10">
        <v>253.82999420166</v>
      </c>
      <c r="C135" s="1" t="s">
        <v>204</v>
      </c>
      <c r="D135" s="1" t="s">
        <v>1799</v>
      </c>
      <c r="E135" s="11"/>
      <c r="F135" s="1" t="s">
        <v>2085</v>
      </c>
    </row>
    <row x14ac:dyDescent="0.25" r="136" customHeight="1" ht="18.75">
      <c r="A136" s="1" t="s">
        <v>1006</v>
      </c>
      <c r="B136" s="10">
        <v>1278.96998596191</v>
      </c>
      <c r="C136" s="1" t="s">
        <v>108</v>
      </c>
      <c r="D136" s="1" t="s">
        <v>1800</v>
      </c>
      <c r="E136" s="11"/>
      <c r="F136" s="1" t="s">
        <v>2085</v>
      </c>
    </row>
    <row x14ac:dyDescent="0.25" r="137" customHeight="1" ht="18.75">
      <c r="A137" s="1" t="s">
        <v>464</v>
      </c>
      <c r="B137" s="10">
        <v>1301.50000762939</v>
      </c>
      <c r="C137" s="1" t="s">
        <v>66</v>
      </c>
      <c r="D137" s="1" t="s">
        <v>2012</v>
      </c>
      <c r="E137" s="11"/>
      <c r="F137" s="1" t="s">
        <v>2085</v>
      </c>
    </row>
    <row x14ac:dyDescent="0.25" r="138" customHeight="1" ht="18.75">
      <c r="A138" s="1" t="s">
        <v>1373</v>
      </c>
      <c r="B138" s="10">
        <v>380.859996795654</v>
      </c>
      <c r="C138" s="1" t="s">
        <v>119</v>
      </c>
      <c r="D138" s="1" t="s">
        <v>2178</v>
      </c>
      <c r="E138" s="3">
        <v>45427.59547453704</v>
      </c>
      <c r="F138" s="1" t="s">
        <v>2085</v>
      </c>
    </row>
    <row x14ac:dyDescent="0.25" r="139" customHeight="1" ht="18.75">
      <c r="A139" s="1" t="s">
        <v>402</v>
      </c>
      <c r="B139" s="10">
        <v>5066.10003280639</v>
      </c>
      <c r="C139" s="1" t="s">
        <v>319</v>
      </c>
      <c r="D139" s="1" t="s">
        <v>1801</v>
      </c>
      <c r="E139" s="3">
        <v>45579.8665625</v>
      </c>
      <c r="F139" s="1" t="s">
        <v>2085</v>
      </c>
    </row>
    <row x14ac:dyDescent="0.25" r="140" customHeight="1" ht="18.75">
      <c r="A140" s="1" t="s">
        <v>1496</v>
      </c>
      <c r="B140" s="10">
        <v>253.550003051757</v>
      </c>
      <c r="C140" s="1" t="s">
        <v>273</v>
      </c>
      <c r="D140" s="1" t="s">
        <v>1960</v>
      </c>
      <c r="E140" s="11"/>
      <c r="F140" s="1" t="s">
        <v>2085</v>
      </c>
    </row>
    <row x14ac:dyDescent="0.25" r="141" customHeight="1" ht="18.75">
      <c r="A141" s="1" t="s">
        <v>815</v>
      </c>
      <c r="B141" s="10">
        <v>3992.19001579284</v>
      </c>
      <c r="C141" s="1" t="s">
        <v>41</v>
      </c>
      <c r="D141" s="1" t="s">
        <v>2015</v>
      </c>
      <c r="E141" s="11"/>
      <c r="F141" s="1" t="s">
        <v>2085</v>
      </c>
    </row>
    <row x14ac:dyDescent="0.25" r="142" customHeight="1" ht="18.75">
      <c r="A142" s="1" t="s">
        <v>1192</v>
      </c>
      <c r="B142" s="10">
        <v>530.299987792968</v>
      </c>
      <c r="C142" s="1" t="s">
        <v>117</v>
      </c>
      <c r="D142" s="1" t="s">
        <v>1805</v>
      </c>
      <c r="E142" s="11"/>
      <c r="F142" s="1" t="s">
        <v>2085</v>
      </c>
    </row>
    <row x14ac:dyDescent="0.25" r="143" customHeight="1" ht="18.75">
      <c r="A143" s="1" t="s">
        <v>728</v>
      </c>
      <c r="B143" s="10">
        <v>826.849998474121</v>
      </c>
      <c r="C143" s="1" t="s">
        <v>20</v>
      </c>
      <c r="D143" s="1" t="s">
        <v>2179</v>
      </c>
      <c r="E143" s="11"/>
      <c r="F143" s="1" t="s">
        <v>2085</v>
      </c>
    </row>
    <row x14ac:dyDescent="0.25" r="144" customHeight="1" ht="18.75">
      <c r="A144" s="1" t="s">
        <v>772</v>
      </c>
      <c r="B144" s="10">
        <v>711.199996948242</v>
      </c>
      <c r="C144" s="1" t="s">
        <v>108</v>
      </c>
      <c r="D144" s="1" t="s">
        <v>1807</v>
      </c>
      <c r="E144" s="11"/>
      <c r="F144" s="1" t="s">
        <v>2085</v>
      </c>
    </row>
    <row x14ac:dyDescent="0.25" r="145" customHeight="1" ht="18.75">
      <c r="A145" s="1" t="s">
        <v>850</v>
      </c>
      <c r="B145" s="10">
        <v>1521.54998779296</v>
      </c>
      <c r="C145" s="1" t="s">
        <v>20</v>
      </c>
      <c r="D145" s="1" t="s">
        <v>2180</v>
      </c>
      <c r="E145" s="3">
        <v>45539.5409375</v>
      </c>
      <c r="F145" s="1" t="s">
        <v>2085</v>
      </c>
    </row>
    <row x14ac:dyDescent="0.25" r="146" customHeight="1" ht="18.75">
      <c r="A146" s="1" t="s">
        <v>895</v>
      </c>
      <c r="B146" s="10">
        <v>624.000007629394</v>
      </c>
      <c r="C146" s="1" t="s">
        <v>44</v>
      </c>
      <c r="D146" s="1" t="s">
        <v>2181</v>
      </c>
      <c r="E146" s="3">
        <v>45299.895104166666</v>
      </c>
      <c r="F146" s="1" t="s">
        <v>2085</v>
      </c>
    </row>
    <row x14ac:dyDescent="0.25" r="147" customHeight="1" ht="18.75">
      <c r="A147" s="1" t="s">
        <v>1639</v>
      </c>
      <c r="B147" s="10">
        <v>230.210006713867</v>
      </c>
      <c r="C147" s="1" t="s">
        <v>273</v>
      </c>
      <c r="D147" s="1" t="s">
        <v>2182</v>
      </c>
      <c r="E147" s="11"/>
      <c r="F147" s="1" t="s">
        <v>2085</v>
      </c>
    </row>
    <row x14ac:dyDescent="0.25" r="148" customHeight="1" ht="18.75">
      <c r="A148" s="1" t="s">
        <v>696</v>
      </c>
      <c r="B148" s="10">
        <v>3635.5899734497</v>
      </c>
      <c r="C148" s="1" t="s">
        <v>306</v>
      </c>
      <c r="D148" s="1" t="s">
        <v>1808</v>
      </c>
      <c r="E148" s="11"/>
      <c r="F148" s="1" t="s">
        <v>2085</v>
      </c>
    </row>
    <row x14ac:dyDescent="0.25" r="149" customHeight="1" ht="18.75">
      <c r="A149" s="1" t="s">
        <v>627</v>
      </c>
      <c r="B149" s="10">
        <v>1188.69998168945</v>
      </c>
      <c r="C149" s="1" t="s">
        <v>273</v>
      </c>
      <c r="D149" s="1" t="s">
        <v>2183</v>
      </c>
      <c r="E149" s="11"/>
      <c r="F149" s="1" t="s">
        <v>2085</v>
      </c>
    </row>
    <row x14ac:dyDescent="0.25" r="150" customHeight="1" ht="18.75">
      <c r="A150" s="1" t="s">
        <v>335</v>
      </c>
      <c r="B150" s="10">
        <v>20233.4301319122</v>
      </c>
      <c r="C150" s="1" t="s">
        <v>87</v>
      </c>
      <c r="D150" s="1" t="s">
        <v>2184</v>
      </c>
      <c r="E150" s="3">
        <v>45484.816400462965</v>
      </c>
      <c r="F150" s="1" t="s">
        <v>2085</v>
      </c>
    </row>
    <row x14ac:dyDescent="0.25" r="151" customHeight="1" ht="18.75">
      <c r="A151" s="1" t="s">
        <v>807</v>
      </c>
      <c r="B151" s="10">
        <v>1579.94998824596</v>
      </c>
      <c r="C151" s="1" t="s">
        <v>288</v>
      </c>
      <c r="D151" s="1" t="s">
        <v>1810</v>
      </c>
      <c r="E151" s="11"/>
      <c r="F151" s="1" t="s">
        <v>2085</v>
      </c>
    </row>
    <row x14ac:dyDescent="0.25" r="152" customHeight="1" ht="18.75">
      <c r="A152" s="1" t="s">
        <v>1689</v>
      </c>
      <c r="B152" s="10">
        <v>65</v>
      </c>
      <c r="C152" s="1" t="s">
        <v>316</v>
      </c>
      <c r="D152" s="1" t="s">
        <v>2185</v>
      </c>
      <c r="E152" s="11"/>
      <c r="F152" s="1" t="s">
        <v>2085</v>
      </c>
    </row>
    <row x14ac:dyDescent="0.25" r="153" customHeight="1" ht="18.75">
      <c r="A153" s="1" t="s">
        <v>638</v>
      </c>
      <c r="B153" s="10">
        <v>82.6999969482421</v>
      </c>
      <c r="C153" s="1" t="s">
        <v>288</v>
      </c>
      <c r="D153" s="1" t="s">
        <v>1811</v>
      </c>
      <c r="E153" s="3">
        <v>45518.726331018515</v>
      </c>
      <c r="F153" s="1" t="s">
        <v>2085</v>
      </c>
    </row>
    <row x14ac:dyDescent="0.25" r="154" customHeight="1" ht="18.75">
      <c r="A154" s="1" t="s">
        <v>1389</v>
      </c>
      <c r="B154" s="10">
        <v>573.799987792968</v>
      </c>
      <c r="C154" s="1" t="s">
        <v>119</v>
      </c>
      <c r="D154" s="1" t="s">
        <v>2186</v>
      </c>
      <c r="E154" s="3">
        <v>45366.84409722222</v>
      </c>
      <c r="F154" s="1" t="s">
        <v>2085</v>
      </c>
    </row>
    <row x14ac:dyDescent="0.25" r="155" customHeight="1" ht="18.75">
      <c r="A155" s="1" t="s">
        <v>342</v>
      </c>
      <c r="B155" s="10">
        <v>21648.1901168823</v>
      </c>
      <c r="C155" s="1" t="s">
        <v>319</v>
      </c>
      <c r="D155" s="1" t="s">
        <v>2187</v>
      </c>
      <c r="E155" s="11"/>
      <c r="F155" s="1" t="s">
        <v>2085</v>
      </c>
    </row>
    <row x14ac:dyDescent="0.25" r="156" customHeight="1" ht="18.75">
      <c r="A156" s="1" t="s">
        <v>910</v>
      </c>
      <c r="B156" s="10">
        <v>77.4100036621093</v>
      </c>
      <c r="C156" s="1" t="s">
        <v>237</v>
      </c>
      <c r="D156" s="1" t="s">
        <v>2188</v>
      </c>
      <c r="E156" s="11"/>
      <c r="F156" s="1" t="s">
        <v>2085</v>
      </c>
    </row>
    <row x14ac:dyDescent="0.25" r="157" customHeight="1" ht="18.75">
      <c r="A157" s="1" t="s">
        <v>679</v>
      </c>
      <c r="B157" s="10">
        <v>55</v>
      </c>
      <c r="C157" s="1" t="s">
        <v>119</v>
      </c>
      <c r="D157" s="1" t="s">
        <v>2189</v>
      </c>
      <c r="E157" s="3">
        <v>45414.49313657408</v>
      </c>
      <c r="F157" s="1" t="s">
        <v>2085</v>
      </c>
    </row>
    <row x14ac:dyDescent="0.25" r="158" customHeight="1" ht="18.75">
      <c r="A158" s="1" t="s">
        <v>1636</v>
      </c>
      <c r="B158" s="10">
        <v>644.899986267089</v>
      </c>
      <c r="C158" s="1" t="s">
        <v>139</v>
      </c>
      <c r="D158" s="1" t="s">
        <v>2190</v>
      </c>
      <c r="E158" s="3">
        <v>45303.715949074074</v>
      </c>
      <c r="F158" s="1" t="s">
        <v>2085</v>
      </c>
    </row>
    <row x14ac:dyDescent="0.25" r="159" customHeight="1" ht="18.75">
      <c r="A159" s="1" t="s">
        <v>1027</v>
      </c>
      <c r="B159" s="10">
        <v>1176.83996582031</v>
      </c>
      <c r="C159" s="1" t="s">
        <v>223</v>
      </c>
      <c r="D159" s="1" t="s">
        <v>1812</v>
      </c>
      <c r="E159" s="11"/>
      <c r="F159" s="1" t="s">
        <v>2085</v>
      </c>
    </row>
    <row x14ac:dyDescent="0.25" r="160" customHeight="1" ht="18.75">
      <c r="A160" s="1" t="s">
        <v>977</v>
      </c>
      <c r="B160" s="10">
        <v>1352.48999023437</v>
      </c>
      <c r="C160" s="1" t="s">
        <v>119</v>
      </c>
      <c r="D160" s="1" t="s">
        <v>2191</v>
      </c>
      <c r="E160" s="3">
        <v>45473.7971875</v>
      </c>
      <c r="F160" s="1" t="s">
        <v>2085</v>
      </c>
    </row>
    <row x14ac:dyDescent="0.25" r="161" customHeight="1" ht="18.75">
      <c r="A161" s="1" t="s">
        <v>554</v>
      </c>
      <c r="B161" s="10">
        <v>4334.7699432373</v>
      </c>
      <c r="C161" s="1" t="s">
        <v>223</v>
      </c>
      <c r="D161" s="1" t="s">
        <v>2192</v>
      </c>
      <c r="E161" s="11"/>
      <c r="F161" s="1" t="s">
        <v>2085</v>
      </c>
    </row>
    <row x14ac:dyDescent="0.25" r="162" customHeight="1" ht="18.75">
      <c r="A162" s="1" t="s">
        <v>1399</v>
      </c>
      <c r="B162" s="10">
        <v>772.599998474121</v>
      </c>
      <c r="C162" s="1" t="s">
        <v>114</v>
      </c>
      <c r="D162" s="1" t="s">
        <v>2193</v>
      </c>
      <c r="E162" s="11"/>
      <c r="F162" s="1" t="s">
        <v>2085</v>
      </c>
    </row>
    <row x14ac:dyDescent="0.25" r="163" customHeight="1" ht="18.75">
      <c r="A163" s="1" t="s">
        <v>1350</v>
      </c>
      <c r="B163" s="10">
        <v>261.399995803833</v>
      </c>
      <c r="C163" s="1" t="s">
        <v>119</v>
      </c>
      <c r="D163" s="1" t="s">
        <v>2194</v>
      </c>
      <c r="E163" s="3">
        <v>45307.97923611111</v>
      </c>
      <c r="F163" s="1" t="s">
        <v>2085</v>
      </c>
    </row>
    <row x14ac:dyDescent="0.25" r="164" customHeight="1" ht="18.75">
      <c r="A164" s="1" t="s">
        <v>1250</v>
      </c>
      <c r="B164" s="10">
        <v>632.239990234375</v>
      </c>
      <c r="C164" s="1" t="s">
        <v>114</v>
      </c>
      <c r="D164" s="1" t="s">
        <v>2017</v>
      </c>
      <c r="E164" s="11"/>
      <c r="F164" s="1" t="s">
        <v>2085</v>
      </c>
    </row>
    <row x14ac:dyDescent="0.25" r="165" customHeight="1" ht="18.75">
      <c r="A165" s="1" t="s">
        <v>1013</v>
      </c>
      <c r="B165" s="10">
        <v>10859.39985466</v>
      </c>
      <c r="C165" s="1" t="s">
        <v>114</v>
      </c>
      <c r="D165" s="1" t="s">
        <v>2195</v>
      </c>
      <c r="E165" s="3">
        <v>45439.736921296295</v>
      </c>
      <c r="F165" s="1" t="s">
        <v>2085</v>
      </c>
    </row>
    <row x14ac:dyDescent="0.25" r="166" customHeight="1" ht="18.75">
      <c r="A166" s="1" t="s">
        <v>552</v>
      </c>
      <c r="B166" s="10">
        <v>26255.6499900817</v>
      </c>
      <c r="C166" s="1" t="s">
        <v>114</v>
      </c>
      <c r="D166" s="1" t="s">
        <v>2196</v>
      </c>
      <c r="E166" s="3">
        <v>45235.5087037037</v>
      </c>
      <c r="F166" s="1" t="s">
        <v>2085</v>
      </c>
    </row>
    <row x14ac:dyDescent="0.25" r="167" customHeight="1" ht="18.75">
      <c r="A167" s="1" t="s">
        <v>636</v>
      </c>
      <c r="B167" s="10">
        <v>283.680000305175</v>
      </c>
      <c r="C167" s="1" t="s">
        <v>44</v>
      </c>
      <c r="D167" s="1" t="s">
        <v>2197</v>
      </c>
      <c r="E167" s="3">
        <v>45568.28491898148</v>
      </c>
      <c r="F167" s="1" t="s">
        <v>2085</v>
      </c>
    </row>
    <row x14ac:dyDescent="0.25" r="168" customHeight="1" ht="18.75">
      <c r="A168" s="1" t="s">
        <v>416</v>
      </c>
      <c r="B168" s="10">
        <v>199.979995727539</v>
      </c>
      <c r="C168" s="1" t="s">
        <v>144</v>
      </c>
      <c r="D168" s="1" t="s">
        <v>2198</v>
      </c>
      <c r="E168" s="3">
        <v>45492.31994212963</v>
      </c>
      <c r="F168" s="1" t="s">
        <v>2085</v>
      </c>
    </row>
    <row x14ac:dyDescent="0.25" r="169" customHeight="1" ht="18.75">
      <c r="A169" s="1" t="s">
        <v>753</v>
      </c>
      <c r="B169" s="10">
        <v>641.5</v>
      </c>
      <c r="C169" s="1" t="s">
        <v>114</v>
      </c>
      <c r="D169" s="1" t="s">
        <v>2199</v>
      </c>
      <c r="E169" s="3">
        <v>45306.82914351852</v>
      </c>
      <c r="F169" s="1" t="s">
        <v>2085</v>
      </c>
    </row>
    <row x14ac:dyDescent="0.25" r="170" customHeight="1" ht="18.75">
      <c r="A170" s="1" t="s">
        <v>1685</v>
      </c>
      <c r="B170" s="10">
        <v>380.900001525878</v>
      </c>
      <c r="C170" s="1" t="s">
        <v>114</v>
      </c>
      <c r="D170" s="1" t="s">
        <v>2200</v>
      </c>
      <c r="E170" s="3">
        <v>45266.16725694444</v>
      </c>
      <c r="F170" s="1" t="s">
        <v>2085</v>
      </c>
    </row>
    <row x14ac:dyDescent="0.25" r="171" customHeight="1" ht="18.75">
      <c r="A171" s="1" t="s">
        <v>1276</v>
      </c>
      <c r="B171" s="10">
        <v>819.750015258789</v>
      </c>
      <c r="C171" s="1" t="s">
        <v>223</v>
      </c>
      <c r="D171" s="1" t="s">
        <v>1815</v>
      </c>
      <c r="E171" s="11"/>
      <c r="F171" s="1" t="s">
        <v>2085</v>
      </c>
    </row>
    <row x14ac:dyDescent="0.25" r="172" customHeight="1" ht="18.75">
      <c r="A172" s="1" t="s">
        <v>906</v>
      </c>
      <c r="B172" s="10">
        <v>274.39999961853</v>
      </c>
      <c r="C172" s="1" t="s">
        <v>44</v>
      </c>
      <c r="D172" s="1" t="s">
        <v>1816</v>
      </c>
      <c r="E172" s="3">
        <v>45519.77243055555</v>
      </c>
      <c r="F172" s="1" t="s">
        <v>2085</v>
      </c>
    </row>
    <row x14ac:dyDescent="0.25" r="173" customHeight="1" ht="18.75">
      <c r="A173" s="1" t="s">
        <v>666</v>
      </c>
      <c r="B173" s="10">
        <v>2122.39002227783</v>
      </c>
      <c r="C173" s="1" t="s">
        <v>44</v>
      </c>
      <c r="D173" s="1" t="s">
        <v>2201</v>
      </c>
      <c r="E173" s="3">
        <v>45485.77715277778</v>
      </c>
      <c r="F173" s="1" t="s">
        <v>2085</v>
      </c>
    </row>
    <row x14ac:dyDescent="0.25" r="174" customHeight="1" ht="18.75">
      <c r="A174" s="1" t="s">
        <v>1277</v>
      </c>
      <c r="B174" s="10">
        <v>361.330001831054</v>
      </c>
      <c r="C174" s="1" t="s">
        <v>119</v>
      </c>
      <c r="D174" s="1" t="s">
        <v>2202</v>
      </c>
      <c r="E174" s="3">
        <v>45473.7971875</v>
      </c>
      <c r="F174" s="1" t="s">
        <v>2085</v>
      </c>
    </row>
    <row x14ac:dyDescent="0.25" r="175" customHeight="1" ht="18.75">
      <c r="A175" s="1" t="s">
        <v>792</v>
      </c>
      <c r="B175" s="10">
        <v>370.690002441406</v>
      </c>
      <c r="C175" s="1" t="s">
        <v>316</v>
      </c>
      <c r="D175" s="1" t="s">
        <v>2203</v>
      </c>
      <c r="E175" s="11"/>
      <c r="F175" s="1" t="s">
        <v>2085</v>
      </c>
    </row>
    <row x14ac:dyDescent="0.25" r="176" customHeight="1" ht="18.75">
      <c r="A176" s="1" t="s">
        <v>883</v>
      </c>
      <c r="B176" s="10">
        <v>3718.11999511718</v>
      </c>
      <c r="C176" s="1" t="s">
        <v>204</v>
      </c>
      <c r="D176" s="1" t="s">
        <v>1821</v>
      </c>
      <c r="E176" s="11"/>
      <c r="F176" s="1" t="s">
        <v>2085</v>
      </c>
    </row>
    <row x14ac:dyDescent="0.25" r="177" customHeight="1" ht="18.75">
      <c r="A177" s="1" t="s">
        <v>1022</v>
      </c>
      <c r="B177" s="10">
        <v>85</v>
      </c>
      <c r="C177" s="1" t="s">
        <v>193</v>
      </c>
      <c r="D177" s="1" t="s">
        <v>2204</v>
      </c>
      <c r="E177" s="11"/>
      <c r="F177" s="1" t="s">
        <v>2085</v>
      </c>
    </row>
    <row x14ac:dyDescent="0.25" r="178" customHeight="1" ht="18.75">
      <c r="A178" s="1" t="s">
        <v>1196</v>
      </c>
      <c r="B178" s="10">
        <v>562.11001586914</v>
      </c>
      <c r="C178" s="1" t="s">
        <v>223</v>
      </c>
      <c r="D178" s="1" t="s">
        <v>2205</v>
      </c>
      <c r="E178" s="11"/>
      <c r="F178" s="1" t="s">
        <v>2085</v>
      </c>
    </row>
    <row x14ac:dyDescent="0.25" r="179" customHeight="1" ht="18.75">
      <c r="A179" s="1" t="s">
        <v>1422</v>
      </c>
      <c r="B179" s="10">
        <v>201.690002441406</v>
      </c>
      <c r="C179" s="1" t="s">
        <v>117</v>
      </c>
      <c r="D179" s="1" t="s">
        <v>1822</v>
      </c>
      <c r="E179" s="11"/>
      <c r="F179" s="1" t="s">
        <v>2085</v>
      </c>
    </row>
    <row x14ac:dyDescent="0.25" r="180" customHeight="1" ht="18.75">
      <c r="A180" s="1" t="s">
        <v>1378</v>
      </c>
      <c r="B180" s="10">
        <v>634.960006713867</v>
      </c>
      <c r="C180" s="1" t="s">
        <v>223</v>
      </c>
      <c r="D180" s="1" t="s">
        <v>2206</v>
      </c>
      <c r="E180" s="11"/>
      <c r="F180" s="1" t="s">
        <v>2085</v>
      </c>
    </row>
    <row x14ac:dyDescent="0.25" r="181" customHeight="1" ht="18.75">
      <c r="A181" s="1" t="s">
        <v>647</v>
      </c>
      <c r="B181" s="10">
        <v>2078</v>
      </c>
      <c r="C181" s="1" t="s">
        <v>44</v>
      </c>
      <c r="D181" s="1" t="s">
        <v>2207</v>
      </c>
      <c r="E181" s="3">
        <v>45316.678078703706</v>
      </c>
      <c r="F181" s="1" t="s">
        <v>2085</v>
      </c>
    </row>
    <row x14ac:dyDescent="0.25" r="182" customHeight="1" ht="18.75">
      <c r="A182" s="1" t="s">
        <v>1252</v>
      </c>
      <c r="B182" s="10">
        <v>19.2800006866455</v>
      </c>
      <c r="C182" s="1" t="s">
        <v>119</v>
      </c>
      <c r="D182" s="1" t="s">
        <v>2026</v>
      </c>
      <c r="E182" s="3">
        <v>45560.51515046296</v>
      </c>
      <c r="F182" s="1" t="s">
        <v>2085</v>
      </c>
    </row>
    <row x14ac:dyDescent="0.25" r="183" customHeight="1" ht="18.75">
      <c r="A183" s="1" t="s">
        <v>390</v>
      </c>
      <c r="B183" s="10">
        <v>10628.8400115966</v>
      </c>
      <c r="C183" s="1" t="s">
        <v>253</v>
      </c>
      <c r="D183" s="1" t="s">
        <v>2208</v>
      </c>
      <c r="E183" s="3">
        <v>45497.83063657407</v>
      </c>
      <c r="F183" s="1" t="s">
        <v>2085</v>
      </c>
    </row>
    <row x14ac:dyDescent="0.25" r="184" customHeight="1" ht="18.75">
      <c r="A184" s="1" t="s">
        <v>1610</v>
      </c>
      <c r="B184" s="10">
        <v>231.199996948242</v>
      </c>
      <c r="C184" s="1" t="s">
        <v>119</v>
      </c>
      <c r="D184" s="1" t="s">
        <v>2209</v>
      </c>
      <c r="E184" s="3">
        <v>45426.514861111114</v>
      </c>
      <c r="F184" s="1" t="s">
        <v>2085</v>
      </c>
    </row>
    <row x14ac:dyDescent="0.25" r="185" customHeight="1" ht="18.75">
      <c r="A185" s="1" t="s">
        <v>960</v>
      </c>
      <c r="B185" s="10">
        <v>137.080001831054</v>
      </c>
      <c r="C185" s="1" t="s">
        <v>316</v>
      </c>
      <c r="D185" s="1" t="s">
        <v>2028</v>
      </c>
      <c r="E185" s="11"/>
      <c r="F185" s="1" t="s">
        <v>2085</v>
      </c>
    </row>
    <row x14ac:dyDescent="0.25" r="186" customHeight="1" ht="18.75">
      <c r="A186" s="1" t="s">
        <v>1542</v>
      </c>
      <c r="B186" s="10">
        <v>147.919998168945</v>
      </c>
      <c r="C186" s="1" t="s">
        <v>50</v>
      </c>
      <c r="D186" s="1" t="s">
        <v>2210</v>
      </c>
      <c r="E186" s="3">
        <v>45244.69758101852</v>
      </c>
      <c r="F186" s="1" t="s">
        <v>2085</v>
      </c>
    </row>
    <row x14ac:dyDescent="0.25" r="187" customHeight="1" ht="18.75">
      <c r="A187" s="1" t="s">
        <v>1138</v>
      </c>
      <c r="B187" s="10">
        <v>1840.07999420166</v>
      </c>
      <c r="C187" s="1" t="s">
        <v>204</v>
      </c>
      <c r="D187" s="1" t="s">
        <v>2029</v>
      </c>
      <c r="E187" s="11"/>
      <c r="F187" s="1" t="s">
        <v>2085</v>
      </c>
    </row>
    <row x14ac:dyDescent="0.25" r="188" customHeight="1" ht="18.75">
      <c r="A188" s="1" t="s">
        <v>1237</v>
      </c>
      <c r="B188" s="10">
        <v>185</v>
      </c>
      <c r="C188" s="1" t="s">
        <v>20</v>
      </c>
      <c r="D188" s="1" t="s">
        <v>2211</v>
      </c>
      <c r="E188" s="3">
        <v>45473.7971875</v>
      </c>
      <c r="F188" s="1" t="s">
        <v>2085</v>
      </c>
    </row>
    <row x14ac:dyDescent="0.25" r="189" customHeight="1" ht="18.75">
      <c r="A189" s="1" t="s">
        <v>973</v>
      </c>
      <c r="B189" s="10">
        <v>850.840003967285</v>
      </c>
      <c r="C189" s="1" t="s">
        <v>168</v>
      </c>
      <c r="D189" s="1" t="s">
        <v>2212</v>
      </c>
      <c r="E189" s="11"/>
      <c r="F189" s="1" t="s">
        <v>2085</v>
      </c>
    </row>
    <row x14ac:dyDescent="0.25" r="190" customHeight="1" ht="18.75">
      <c r="A190" s="1" t="s">
        <v>1082</v>
      </c>
      <c r="B190" s="10">
        <v>128.600006103515</v>
      </c>
      <c r="C190" s="1" t="s">
        <v>119</v>
      </c>
      <c r="D190" s="1" t="s">
        <v>2030</v>
      </c>
      <c r="E190" s="11"/>
      <c r="F190" s="1" t="s">
        <v>2085</v>
      </c>
    </row>
    <row x14ac:dyDescent="0.25" r="191" customHeight="1" ht="18.75">
      <c r="A191" s="1" t="s">
        <v>1120</v>
      </c>
      <c r="B191" s="10">
        <v>429.5</v>
      </c>
      <c r="C191" s="1" t="s">
        <v>119</v>
      </c>
      <c r="D191" s="1" t="s">
        <v>2031</v>
      </c>
      <c r="E191" s="3">
        <v>45552.95974537037</v>
      </c>
      <c r="F191" s="1" t="s">
        <v>2085</v>
      </c>
    </row>
    <row x14ac:dyDescent="0.25" r="192" customHeight="1" ht="18.75">
      <c r="A192" s="1" t="s">
        <v>434</v>
      </c>
      <c r="B192" s="10">
        <v>16717.4100112915</v>
      </c>
      <c r="C192" s="1" t="s">
        <v>253</v>
      </c>
      <c r="D192" s="1" t="s">
        <v>2213</v>
      </c>
      <c r="E192" s="3">
        <v>45387.036215277774</v>
      </c>
      <c r="F192" s="1" t="s">
        <v>2085</v>
      </c>
    </row>
    <row x14ac:dyDescent="0.25" r="193" customHeight="1" ht="18.75">
      <c r="A193" s="1" t="s">
        <v>1308</v>
      </c>
      <c r="B193" s="10">
        <v>190.610004425048</v>
      </c>
      <c r="C193" s="1" t="s">
        <v>237</v>
      </c>
      <c r="D193" s="1" t="s">
        <v>1830</v>
      </c>
      <c r="E193" s="11"/>
      <c r="F193" s="1" t="s">
        <v>2085</v>
      </c>
    </row>
    <row x14ac:dyDescent="0.25" r="194" customHeight="1" ht="18.75">
      <c r="A194" s="1" t="s">
        <v>1643</v>
      </c>
      <c r="B194" s="10">
        <v>79.5100021362304</v>
      </c>
      <c r="C194" s="1" t="s">
        <v>20</v>
      </c>
      <c r="D194" s="1" t="s">
        <v>2214</v>
      </c>
      <c r="E194" s="3">
        <v>45594.61620370371</v>
      </c>
      <c r="F194" s="1" t="s">
        <v>2085</v>
      </c>
    </row>
    <row x14ac:dyDescent="0.25" r="195" customHeight="1" ht="18.75">
      <c r="A195" s="1" t="s">
        <v>928</v>
      </c>
      <c r="B195" s="10">
        <v>818.25</v>
      </c>
      <c r="C195" s="1" t="s">
        <v>108</v>
      </c>
      <c r="D195" s="1" t="s">
        <v>2033</v>
      </c>
      <c r="E195" s="11"/>
      <c r="F195" s="1" t="s">
        <v>2085</v>
      </c>
    </row>
    <row x14ac:dyDescent="0.25" r="196" customHeight="1" ht="18.75">
      <c r="A196" s="1" t="s">
        <v>961</v>
      </c>
      <c r="B196" s="10">
        <v>20297.0099105834</v>
      </c>
      <c r="C196" s="1" t="s">
        <v>316</v>
      </c>
      <c r="D196" s="1" t="s">
        <v>2215</v>
      </c>
      <c r="E196" s="3">
        <v>45492.31711805556</v>
      </c>
      <c r="F196" s="1" t="s">
        <v>2085</v>
      </c>
    </row>
    <row x14ac:dyDescent="0.25" r="197" customHeight="1" ht="18.75">
      <c r="A197" s="1" t="s">
        <v>584</v>
      </c>
      <c r="B197" s="10">
        <v>5265.32006072998</v>
      </c>
      <c r="C197" s="1" t="s">
        <v>119</v>
      </c>
      <c r="D197" s="1" t="s">
        <v>2216</v>
      </c>
      <c r="E197" s="3">
        <v>45316.82931712963</v>
      </c>
      <c r="F197" s="1" t="s">
        <v>2085</v>
      </c>
    </row>
    <row x14ac:dyDescent="0.25" r="198" customHeight="1" ht="18.75">
      <c r="A198" s="1" t="s">
        <v>1059</v>
      </c>
      <c r="B198" s="10">
        <v>292.379997253417</v>
      </c>
      <c r="C198" s="1" t="s">
        <v>20</v>
      </c>
      <c r="D198" s="1" t="s">
        <v>2217</v>
      </c>
      <c r="E198" s="3">
        <v>45589.82599537037</v>
      </c>
      <c r="F198" s="1" t="s">
        <v>2085</v>
      </c>
    </row>
    <row x14ac:dyDescent="0.25" r="199" customHeight="1" ht="18.75">
      <c r="A199" s="1" t="s">
        <v>898</v>
      </c>
      <c r="B199" s="10">
        <v>366.889999389648</v>
      </c>
      <c r="C199" s="1" t="s">
        <v>108</v>
      </c>
      <c r="D199" s="1" t="s">
        <v>2218</v>
      </c>
      <c r="E199" s="11"/>
      <c r="F199" s="1" t="s">
        <v>2085</v>
      </c>
    </row>
    <row x14ac:dyDescent="0.25" r="200" customHeight="1" ht="18.75">
      <c r="A200" s="1" t="s">
        <v>1031</v>
      </c>
      <c r="B200" s="10">
        <v>308.910003662109</v>
      </c>
      <c r="C200" s="1" t="s">
        <v>223</v>
      </c>
      <c r="D200" s="1" t="s">
        <v>1831</v>
      </c>
      <c r="E200" s="11"/>
      <c r="F200" s="1" t="s">
        <v>2085</v>
      </c>
    </row>
    <row x14ac:dyDescent="0.25" r="201" customHeight="1" ht="18.75">
      <c r="A201" s="1" t="s">
        <v>962</v>
      </c>
      <c r="B201" s="10">
        <v>3437.35001373291</v>
      </c>
      <c r="C201" s="1" t="s">
        <v>44</v>
      </c>
      <c r="D201" s="1" t="s">
        <v>2219</v>
      </c>
      <c r="E201" s="3">
        <v>45355.62603009259</v>
      </c>
      <c r="F201" s="1" t="s">
        <v>2085</v>
      </c>
    </row>
    <row x14ac:dyDescent="0.25" r="202" customHeight="1" ht="18.75">
      <c r="A202" s="1" t="s">
        <v>747</v>
      </c>
      <c r="B202" s="10">
        <v>526.099975585937</v>
      </c>
      <c r="C202" s="1" t="s">
        <v>193</v>
      </c>
      <c r="D202" s="1" t="s">
        <v>2220</v>
      </c>
      <c r="E202" s="11"/>
      <c r="F202" s="1" t="s">
        <v>2085</v>
      </c>
    </row>
    <row x14ac:dyDescent="0.25" r="203" customHeight="1" ht="18.75">
      <c r="A203" s="1" t="s">
        <v>817</v>
      </c>
      <c r="B203" s="10">
        <v>685.690000534057</v>
      </c>
      <c r="C203" s="1" t="s">
        <v>44</v>
      </c>
      <c r="D203" s="1" t="s">
        <v>2221</v>
      </c>
      <c r="E203" s="11"/>
      <c r="F203" s="1" t="s">
        <v>2085</v>
      </c>
    </row>
    <row x14ac:dyDescent="0.25" r="204" customHeight="1" ht="18.75">
      <c r="A204" s="1" t="s">
        <v>816</v>
      </c>
      <c r="B204" s="10">
        <v>292.600006103515</v>
      </c>
      <c r="C204" s="1" t="s">
        <v>44</v>
      </c>
      <c r="D204" s="1" t="s">
        <v>2222</v>
      </c>
      <c r="E204" s="3">
        <v>45325.71561342593</v>
      </c>
      <c r="F204" s="1" t="s">
        <v>2085</v>
      </c>
    </row>
    <row x14ac:dyDescent="0.25" r="205" customHeight="1" ht="18.75">
      <c r="A205" s="1" t="s">
        <v>1174</v>
      </c>
      <c r="B205" s="10">
        <v>122.220001220703</v>
      </c>
      <c r="C205" s="1" t="s">
        <v>108</v>
      </c>
      <c r="D205" s="1" t="s">
        <v>2223</v>
      </c>
      <c r="E205" s="11"/>
      <c r="F205" s="1" t="s">
        <v>2085</v>
      </c>
    </row>
    <row x14ac:dyDescent="0.25" r="206" customHeight="1" ht="18.75">
      <c r="A206" s="1" t="s">
        <v>1152</v>
      </c>
      <c r="B206" s="10">
        <v>190.899993896484</v>
      </c>
      <c r="C206" s="1" t="s">
        <v>119</v>
      </c>
      <c r="D206" s="1" t="s">
        <v>1832</v>
      </c>
      <c r="E206" s="11"/>
      <c r="F206" s="1" t="s">
        <v>2085</v>
      </c>
    </row>
    <row x14ac:dyDescent="0.25" r="207" customHeight="1" ht="18.75">
      <c r="A207" s="1" t="s">
        <v>836</v>
      </c>
      <c r="B207" s="10">
        <v>515.02000427246</v>
      </c>
      <c r="C207" s="1" t="s">
        <v>273</v>
      </c>
      <c r="D207" s="1" t="s">
        <v>1833</v>
      </c>
      <c r="E207" s="11"/>
      <c r="F207" s="1" t="s">
        <v>2085</v>
      </c>
    </row>
    <row x14ac:dyDescent="0.25" r="208" customHeight="1" ht="18.75">
      <c r="A208" s="1" t="s">
        <v>1479</v>
      </c>
      <c r="B208" s="10">
        <v>59.9000015258789</v>
      </c>
      <c r="C208" s="1" t="s">
        <v>119</v>
      </c>
      <c r="D208" s="1" t="s">
        <v>2224</v>
      </c>
      <c r="E208" s="3">
        <v>45425.71202546296</v>
      </c>
      <c r="F208" s="1" t="s">
        <v>2085</v>
      </c>
    </row>
    <row x14ac:dyDescent="0.25" r="209" customHeight="1" ht="18.75">
      <c r="A209" s="1" t="s">
        <v>493</v>
      </c>
      <c r="B209" s="10">
        <v>41840</v>
      </c>
      <c r="C209" s="1" t="s">
        <v>119</v>
      </c>
      <c r="D209" s="1" t="s">
        <v>2034</v>
      </c>
      <c r="E209" s="11"/>
      <c r="F209" s="1" t="s">
        <v>2085</v>
      </c>
    </row>
    <row x14ac:dyDescent="0.25" r="210" customHeight="1" ht="18.75">
      <c r="A210" s="1" t="s">
        <v>859</v>
      </c>
      <c r="B210" s="10">
        <v>631.050003051757</v>
      </c>
      <c r="C210" s="1" t="s">
        <v>306</v>
      </c>
      <c r="D210" s="1" t="s">
        <v>2225</v>
      </c>
      <c r="E210" s="11"/>
      <c r="F210" s="1" t="s">
        <v>2085</v>
      </c>
    </row>
    <row x14ac:dyDescent="0.25" r="211" customHeight="1" ht="18.75">
      <c r="A211" s="1" t="s">
        <v>1108</v>
      </c>
      <c r="B211" s="10">
        <v>668.439994812011</v>
      </c>
      <c r="C211" s="1" t="s">
        <v>20</v>
      </c>
      <c r="D211" s="1" t="s">
        <v>2226</v>
      </c>
      <c r="E211" s="3">
        <v>45363.846863425926</v>
      </c>
      <c r="F211" s="1" t="s">
        <v>2085</v>
      </c>
    </row>
    <row x14ac:dyDescent="0.25" r="212" customHeight="1" ht="18.75">
      <c r="A212" s="1" t="s">
        <v>729</v>
      </c>
      <c r="B212" s="10">
        <v>590.5</v>
      </c>
      <c r="C212" s="1" t="s">
        <v>119</v>
      </c>
      <c r="D212" s="1" t="s">
        <v>2227</v>
      </c>
      <c r="E212" s="11"/>
      <c r="F212" s="1" t="s">
        <v>2085</v>
      </c>
    </row>
    <row x14ac:dyDescent="0.25" r="213" customHeight="1" ht="18.75">
      <c r="A213" s="1" t="s">
        <v>637</v>
      </c>
      <c r="B213" s="10">
        <v>24619.4199142456</v>
      </c>
      <c r="C213" s="1" t="s">
        <v>20</v>
      </c>
      <c r="D213" s="1" t="s">
        <v>2228</v>
      </c>
      <c r="E213" s="3">
        <v>45231.7075</v>
      </c>
      <c r="F213" s="1" t="s">
        <v>2085</v>
      </c>
    </row>
    <row x14ac:dyDescent="0.25" r="214" customHeight="1" ht="18.75">
      <c r="A214" s="1" t="s">
        <v>688</v>
      </c>
      <c r="B214" s="10">
        <v>977.060020446777</v>
      </c>
      <c r="C214" s="1" t="s">
        <v>159</v>
      </c>
      <c r="D214" s="1" t="s">
        <v>2229</v>
      </c>
      <c r="E214" s="11"/>
      <c r="F214" s="1" t="s">
        <v>2085</v>
      </c>
    </row>
    <row x14ac:dyDescent="0.25" r="215" customHeight="1" ht="18.75">
      <c r="A215" s="1" t="s">
        <v>1161</v>
      </c>
      <c r="B215" s="10">
        <v>149</v>
      </c>
      <c r="C215" s="1" t="s">
        <v>20</v>
      </c>
      <c r="D215" s="1" t="s">
        <v>2230</v>
      </c>
      <c r="E215" s="3">
        <v>45412.84967592593</v>
      </c>
      <c r="F215" s="1" t="s">
        <v>2085</v>
      </c>
    </row>
    <row x14ac:dyDescent="0.25" r="216" customHeight="1" ht="18.75">
      <c r="A216" s="1" t="s">
        <v>1459</v>
      </c>
      <c r="B216" s="10">
        <v>716</v>
      </c>
      <c r="C216" s="1" t="s">
        <v>119</v>
      </c>
      <c r="D216" s="1" t="s">
        <v>2231</v>
      </c>
      <c r="E216" s="3">
        <v>45453.71099537037</v>
      </c>
      <c r="F216" s="1" t="s">
        <v>2085</v>
      </c>
    </row>
    <row x14ac:dyDescent="0.25" r="217" customHeight="1" ht="18.75">
      <c r="A217" s="1" t="s">
        <v>558</v>
      </c>
      <c r="B217" s="10">
        <v>1125.59999084472</v>
      </c>
      <c r="C217" s="1" t="s">
        <v>108</v>
      </c>
      <c r="D217" s="1" t="s">
        <v>2232</v>
      </c>
      <c r="E217" s="3">
        <v>45491.9546412037</v>
      </c>
      <c r="F217" s="1" t="s">
        <v>2085</v>
      </c>
    </row>
    <row x14ac:dyDescent="0.25" r="218" customHeight="1" ht="18.75">
      <c r="A218" s="1" t="s">
        <v>651</v>
      </c>
      <c r="B218" s="10">
        <v>247.399993896484</v>
      </c>
      <c r="C218" s="1" t="s">
        <v>119</v>
      </c>
      <c r="D218" s="1" t="s">
        <v>2233</v>
      </c>
      <c r="E218" s="11"/>
      <c r="F218" s="1" t="s">
        <v>2085</v>
      </c>
    </row>
    <row x14ac:dyDescent="0.25" r="219" customHeight="1" ht="18.75">
      <c r="A219" s="1" t="s">
        <v>1134</v>
      </c>
      <c r="B219" s="10">
        <v>112.989997863769</v>
      </c>
      <c r="C219" s="1" t="s">
        <v>316</v>
      </c>
      <c r="D219" s="1" t="s">
        <v>1839</v>
      </c>
      <c r="E219" s="11"/>
      <c r="F219" s="1" t="s">
        <v>2085</v>
      </c>
    </row>
    <row x14ac:dyDescent="0.25" r="220" customHeight="1" ht="18.75">
      <c r="A220" s="1" t="s">
        <v>835</v>
      </c>
      <c r="B220" s="10">
        <v>754.390007019043</v>
      </c>
      <c r="C220" s="1" t="s">
        <v>114</v>
      </c>
      <c r="D220" s="1" t="s">
        <v>2234</v>
      </c>
      <c r="E220" s="3">
        <v>45308.501388888886</v>
      </c>
      <c r="F220" s="1" t="s">
        <v>2085</v>
      </c>
    </row>
    <row x14ac:dyDescent="0.25" r="221" customHeight="1" ht="18.75">
      <c r="A221" s="1" t="s">
        <v>751</v>
      </c>
      <c r="B221" s="10">
        <v>3677.24000549316</v>
      </c>
      <c r="C221" s="1" t="s">
        <v>44</v>
      </c>
      <c r="D221" s="1" t="s">
        <v>2037</v>
      </c>
      <c r="E221" s="11"/>
      <c r="F221" s="1" t="s">
        <v>2085</v>
      </c>
    </row>
    <row x14ac:dyDescent="0.25" r="222" customHeight="1" ht="18.75">
      <c r="A222" s="1" t="s">
        <v>1695</v>
      </c>
      <c r="B222" s="10">
        <v>386</v>
      </c>
      <c r="C222" s="1" t="s">
        <v>114</v>
      </c>
      <c r="D222" s="1" t="s">
        <v>2235</v>
      </c>
      <c r="E222" s="11"/>
      <c r="F222" s="1" t="s">
        <v>2085</v>
      </c>
    </row>
    <row x14ac:dyDescent="0.25" r="223" customHeight="1" ht="18.75">
      <c r="A223" s="1" t="s">
        <v>984</v>
      </c>
      <c r="B223" s="10">
        <v>1279.32995605468</v>
      </c>
      <c r="C223" s="1" t="s">
        <v>20</v>
      </c>
      <c r="D223" s="1" t="s">
        <v>2236</v>
      </c>
      <c r="E223" s="3">
        <v>45476.72622685185</v>
      </c>
      <c r="F223" s="1" t="s">
        <v>2085</v>
      </c>
    </row>
    <row x14ac:dyDescent="0.25" r="224" customHeight="1" ht="18.75">
      <c r="A224" s="1" t="s">
        <v>1012</v>
      </c>
      <c r="B224" s="10">
        <v>206.240005493164</v>
      </c>
      <c r="C224" s="1" t="s">
        <v>119</v>
      </c>
      <c r="D224" s="1" t="s">
        <v>1843</v>
      </c>
      <c r="E224" s="11"/>
      <c r="F224" s="1" t="s">
        <v>2085</v>
      </c>
    </row>
    <row x14ac:dyDescent="0.25" r="225" customHeight="1" ht="18.75">
      <c r="A225" s="1" t="s">
        <v>632</v>
      </c>
      <c r="B225" s="10">
        <v>175.360000610351</v>
      </c>
      <c r="C225" s="1" t="s">
        <v>288</v>
      </c>
      <c r="D225" s="1" t="s">
        <v>1844</v>
      </c>
      <c r="E225" s="11"/>
      <c r="F225" s="1" t="s">
        <v>2085</v>
      </c>
    </row>
    <row x14ac:dyDescent="0.25" r="226" customHeight="1" ht="18.75">
      <c r="A226" s="1" t="s">
        <v>797</v>
      </c>
      <c r="B226" s="10">
        <v>44.0699996948242</v>
      </c>
      <c r="C226" s="1" t="s">
        <v>223</v>
      </c>
      <c r="D226" s="1" t="s">
        <v>1845</v>
      </c>
      <c r="E226" s="11"/>
      <c r="F226" s="1" t="s">
        <v>2085</v>
      </c>
    </row>
    <row x14ac:dyDescent="0.25" r="227" customHeight="1" ht="18.75">
      <c r="A227" s="1" t="s">
        <v>755</v>
      </c>
      <c r="B227" s="10">
        <v>1488.27999877929</v>
      </c>
      <c r="C227" s="1" t="s">
        <v>44</v>
      </c>
      <c r="D227" s="1" t="s">
        <v>2237</v>
      </c>
      <c r="E227" s="11"/>
      <c r="F227" s="1" t="s">
        <v>2085</v>
      </c>
    </row>
    <row x14ac:dyDescent="0.25" r="228" customHeight="1" ht="18.75">
      <c r="A228" s="1" t="s">
        <v>1302</v>
      </c>
      <c r="B228" s="10">
        <v>95</v>
      </c>
      <c r="C228" s="1" t="s">
        <v>20</v>
      </c>
      <c r="D228" s="1" t="s">
        <v>2238</v>
      </c>
      <c r="E228" s="3">
        <v>45473.7971875</v>
      </c>
      <c r="F228" s="1" t="s">
        <v>2085</v>
      </c>
    </row>
    <row x14ac:dyDescent="0.25" r="229" customHeight="1" ht="18.75">
      <c r="A229" s="1" t="s">
        <v>857</v>
      </c>
      <c r="B229" s="10">
        <v>873.279998779296</v>
      </c>
      <c r="C229" s="1" t="s">
        <v>193</v>
      </c>
      <c r="D229" s="1" t="s">
        <v>1846</v>
      </c>
      <c r="E229" s="11"/>
      <c r="F229" s="1" t="s">
        <v>2085</v>
      </c>
    </row>
    <row x14ac:dyDescent="0.25" r="230" customHeight="1" ht="18.75">
      <c r="A230" s="1" t="s">
        <v>955</v>
      </c>
      <c r="B230" s="10">
        <v>6657.95002746582</v>
      </c>
      <c r="C230" s="1" t="s">
        <v>114</v>
      </c>
      <c r="D230" s="1" t="s">
        <v>2239</v>
      </c>
      <c r="E230" s="3">
        <v>45365.7962962963</v>
      </c>
      <c r="F230" s="1" t="s">
        <v>2085</v>
      </c>
    </row>
    <row x14ac:dyDescent="0.25" r="231" customHeight="1" ht="18.75">
      <c r="A231" s="1" t="s">
        <v>1214</v>
      </c>
      <c r="B231" s="10">
        <v>906.699996948242</v>
      </c>
      <c r="C231" s="1" t="s">
        <v>204</v>
      </c>
      <c r="D231" s="1" t="s">
        <v>2038</v>
      </c>
      <c r="E231" s="11"/>
      <c r="F231" s="1" t="s">
        <v>2085</v>
      </c>
    </row>
    <row x14ac:dyDescent="0.25" r="232" customHeight="1" ht="18.75">
      <c r="A232" s="1" t="s">
        <v>933</v>
      </c>
      <c r="B232" s="10">
        <v>523.049995422363</v>
      </c>
      <c r="C232" s="1" t="s">
        <v>204</v>
      </c>
      <c r="D232" s="1" t="s">
        <v>1966</v>
      </c>
      <c r="E232" s="11"/>
      <c r="F232" s="1" t="s">
        <v>2085</v>
      </c>
    </row>
    <row x14ac:dyDescent="0.25" r="233" customHeight="1" ht="18.75">
      <c r="A233" s="1" t="s">
        <v>340</v>
      </c>
      <c r="B233" s="10">
        <v>297.989990234375</v>
      </c>
      <c r="C233" s="1" t="s">
        <v>184</v>
      </c>
      <c r="D233" s="1" t="s">
        <v>2240</v>
      </c>
      <c r="E233" s="11"/>
      <c r="F233" s="1" t="s">
        <v>2085</v>
      </c>
    </row>
    <row x14ac:dyDescent="0.25" r="234" customHeight="1" ht="18.75">
      <c r="A234" s="1" t="s">
        <v>517</v>
      </c>
      <c r="B234" s="10">
        <v>653.800018310546</v>
      </c>
      <c r="C234" s="1" t="s">
        <v>44</v>
      </c>
      <c r="D234" s="1" t="s">
        <v>2241</v>
      </c>
      <c r="E234" s="11"/>
      <c r="F234" s="1" t="s">
        <v>2085</v>
      </c>
    </row>
    <row x14ac:dyDescent="0.25" r="235" customHeight="1" ht="18.75">
      <c r="A235" s="1" t="s">
        <v>1453</v>
      </c>
      <c r="B235" s="10">
        <v>167</v>
      </c>
      <c r="C235" s="1" t="s">
        <v>206</v>
      </c>
      <c r="D235" s="1" t="s">
        <v>1967</v>
      </c>
      <c r="E235" s="11"/>
      <c r="F235" s="1" t="s">
        <v>2085</v>
      </c>
    </row>
    <row x14ac:dyDescent="0.25" r="236" customHeight="1" ht="18.75">
      <c r="A236" s="1" t="s">
        <v>888</v>
      </c>
      <c r="B236" s="10">
        <v>53</v>
      </c>
      <c r="C236" s="1" t="s">
        <v>273</v>
      </c>
      <c r="D236" s="1" t="s">
        <v>1968</v>
      </c>
      <c r="E236" s="11"/>
      <c r="F236" s="1" t="s">
        <v>2085</v>
      </c>
    </row>
    <row x14ac:dyDescent="0.25" r="237" customHeight="1" ht="18.75">
      <c r="A237" s="1" t="s">
        <v>477</v>
      </c>
      <c r="B237" s="10">
        <v>1371.80004882812</v>
      </c>
      <c r="C237" s="1" t="s">
        <v>20</v>
      </c>
      <c r="D237" s="1" t="s">
        <v>2242</v>
      </c>
      <c r="E237" s="3">
        <v>45422.71380787037</v>
      </c>
      <c r="F237" s="1" t="s">
        <v>2085</v>
      </c>
    </row>
    <row x14ac:dyDescent="0.25" r="238" customHeight="1" ht="18.75">
      <c r="A238" s="1" t="s">
        <v>958</v>
      </c>
      <c r="B238" s="10">
        <v>2012.20001220703</v>
      </c>
      <c r="C238" s="1" t="s">
        <v>108</v>
      </c>
      <c r="D238" s="1" t="s">
        <v>2039</v>
      </c>
      <c r="E238" s="11"/>
      <c r="F238" s="1" t="s">
        <v>2085</v>
      </c>
    </row>
    <row x14ac:dyDescent="0.25" r="239" customHeight="1" ht="18.75">
      <c r="A239" s="1" t="s">
        <v>476</v>
      </c>
      <c r="B239" s="10">
        <v>616</v>
      </c>
      <c r="C239" s="1" t="s">
        <v>306</v>
      </c>
      <c r="D239" s="1" t="s">
        <v>2243</v>
      </c>
      <c r="E239" s="11"/>
      <c r="F239" s="1" t="s">
        <v>2085</v>
      </c>
    </row>
    <row x14ac:dyDescent="0.25" r="240" customHeight="1" ht="18.75">
      <c r="A240" s="1" t="s">
        <v>847</v>
      </c>
      <c r="B240" s="10">
        <v>1293.48999023437</v>
      </c>
      <c r="C240" s="1" t="s">
        <v>44</v>
      </c>
      <c r="D240" s="1" t="s">
        <v>2244</v>
      </c>
      <c r="E240" s="3">
        <v>45296.07277777778</v>
      </c>
      <c r="F240" s="1" t="s">
        <v>2085</v>
      </c>
    </row>
    <row x14ac:dyDescent="0.25" r="241" customHeight="1" ht="18.75">
      <c r="A241" s="1" t="s">
        <v>1080</v>
      </c>
      <c r="B241" s="10">
        <v>1932.09994506835</v>
      </c>
      <c r="C241" s="1" t="s">
        <v>119</v>
      </c>
      <c r="D241" s="1" t="s">
        <v>2245</v>
      </c>
      <c r="E241" s="3">
        <v>45473.7971875</v>
      </c>
      <c r="F241" s="1" t="s">
        <v>2085</v>
      </c>
    </row>
    <row x14ac:dyDescent="0.25" r="242" customHeight="1" ht="18.75">
      <c r="A242" s="1" t="s">
        <v>1009</v>
      </c>
      <c r="B242" s="10">
        <v>1240.27000427246</v>
      </c>
      <c r="C242" s="1" t="s">
        <v>223</v>
      </c>
      <c r="D242" s="1" t="s">
        <v>1850</v>
      </c>
      <c r="E242" s="11"/>
      <c r="F242" s="1" t="s">
        <v>2085</v>
      </c>
    </row>
    <row x14ac:dyDescent="0.25" r="243" customHeight="1" ht="18.75">
      <c r="A243" s="1" t="s">
        <v>1538</v>
      </c>
      <c r="B243" s="10">
        <v>322</v>
      </c>
      <c r="C243" s="1" t="s">
        <v>119</v>
      </c>
      <c r="D243" s="1" t="s">
        <v>2246</v>
      </c>
      <c r="E243" s="3">
        <v>45340.791238425925</v>
      </c>
      <c r="F243" s="1" t="s">
        <v>2085</v>
      </c>
    </row>
    <row x14ac:dyDescent="0.25" r="244" customHeight="1" ht="18.75">
      <c r="A244" s="1" t="s">
        <v>611</v>
      </c>
      <c r="B244" s="10">
        <v>1432.9800415039</v>
      </c>
      <c r="C244" s="1" t="s">
        <v>316</v>
      </c>
      <c r="D244" s="1" t="s">
        <v>1970</v>
      </c>
      <c r="E244" s="11"/>
      <c r="F244" s="1" t="s">
        <v>2085</v>
      </c>
    </row>
    <row x14ac:dyDescent="0.25" r="245" customHeight="1" ht="18.75">
      <c r="A245" s="1" t="s">
        <v>869</v>
      </c>
      <c r="B245" s="10">
        <v>251.699996948242</v>
      </c>
      <c r="C245" s="1" t="s">
        <v>223</v>
      </c>
      <c r="D245" s="1" t="s">
        <v>2247</v>
      </c>
      <c r="E245" s="11"/>
      <c r="F245" s="1" t="s">
        <v>2085</v>
      </c>
    </row>
    <row x14ac:dyDescent="0.25" r="246" customHeight="1" ht="18.75">
      <c r="A246" s="1" t="s">
        <v>691</v>
      </c>
      <c r="B246" s="10">
        <v>3096.57000732421</v>
      </c>
      <c r="C246" s="1" t="s">
        <v>20</v>
      </c>
      <c r="D246" s="1" t="s">
        <v>2248</v>
      </c>
      <c r="E246" s="3">
        <v>45479.00386574074</v>
      </c>
      <c r="F246" s="1" t="s">
        <v>2085</v>
      </c>
    </row>
    <row x14ac:dyDescent="0.25" r="247" customHeight="1" ht="18.75">
      <c r="A247" s="1" t="s">
        <v>383</v>
      </c>
      <c r="B247" s="10">
        <v>22857.3999328613</v>
      </c>
      <c r="C247" s="1" t="s">
        <v>114</v>
      </c>
      <c r="D247" s="1" t="s">
        <v>2249</v>
      </c>
      <c r="E247" s="3">
        <v>45384.590636574074</v>
      </c>
      <c r="F247" s="1" t="s">
        <v>2085</v>
      </c>
    </row>
    <row x14ac:dyDescent="0.25" r="248" customHeight="1" ht="18.75">
      <c r="A248" s="1" t="s">
        <v>921</v>
      </c>
      <c r="B248" s="10">
        <v>84.9000015258789</v>
      </c>
      <c r="C248" s="1" t="s">
        <v>119</v>
      </c>
      <c r="D248" s="1" t="s">
        <v>2250</v>
      </c>
      <c r="E248" s="11"/>
      <c r="F248" s="1" t="s">
        <v>2085</v>
      </c>
    </row>
    <row x14ac:dyDescent="0.25" r="249" customHeight="1" ht="18.75">
      <c r="A249" s="1" t="s">
        <v>1612</v>
      </c>
      <c r="B249" s="10">
        <v>500.030002593994</v>
      </c>
      <c r="C249" s="1" t="s">
        <v>119</v>
      </c>
      <c r="D249" s="1" t="s">
        <v>2251</v>
      </c>
      <c r="E249" s="3">
        <v>45386.7128125</v>
      </c>
      <c r="F249" s="1" t="s">
        <v>2085</v>
      </c>
    </row>
    <row x14ac:dyDescent="0.25" r="250" customHeight="1" ht="18.75">
      <c r="A250" s="1" t="s">
        <v>630</v>
      </c>
      <c r="B250" s="10">
        <v>112.779998779296</v>
      </c>
      <c r="C250" s="1" t="s">
        <v>144</v>
      </c>
      <c r="D250" s="1" t="s">
        <v>2042</v>
      </c>
      <c r="E250" s="11"/>
      <c r="F250" s="1" t="s">
        <v>2085</v>
      </c>
    </row>
    <row x14ac:dyDescent="0.25" r="251" customHeight="1" ht="18.75">
      <c r="A251" s="1" t="s">
        <v>738</v>
      </c>
      <c r="B251" s="10">
        <v>335.899993896484</v>
      </c>
      <c r="C251" s="1" t="s">
        <v>119</v>
      </c>
      <c r="D251" s="1" t="s">
        <v>2252</v>
      </c>
      <c r="E251" s="3">
        <v>45385.79435185185</v>
      </c>
      <c r="F251" s="1" t="s">
        <v>2085</v>
      </c>
    </row>
    <row x14ac:dyDescent="0.25" r="252" customHeight="1" ht="18.75">
      <c r="A252" s="1" t="s">
        <v>680</v>
      </c>
      <c r="B252" s="10">
        <v>1241.61000823974</v>
      </c>
      <c r="C252" s="1" t="s">
        <v>316</v>
      </c>
      <c r="D252" s="1" t="s">
        <v>2253</v>
      </c>
      <c r="E252" s="11"/>
      <c r="F252" s="1" t="s">
        <v>2085</v>
      </c>
    </row>
    <row x14ac:dyDescent="0.25" r="253" customHeight="1" ht="18.75">
      <c r="A253" s="1" t="s">
        <v>908</v>
      </c>
      <c r="B253" s="10">
        <v>1768.51000976562</v>
      </c>
      <c r="C253" s="1" t="s">
        <v>223</v>
      </c>
      <c r="D253" s="1" t="s">
        <v>1854</v>
      </c>
      <c r="E253" s="11"/>
      <c r="F253" s="1" t="s">
        <v>2085</v>
      </c>
    </row>
    <row x14ac:dyDescent="0.25" r="254" customHeight="1" ht="18.75">
      <c r="A254" s="1" t="s">
        <v>779</v>
      </c>
      <c r="B254" s="10">
        <v>3509.53008079528</v>
      </c>
      <c r="C254" s="1" t="s">
        <v>20</v>
      </c>
      <c r="D254" s="1" t="s">
        <v>2254</v>
      </c>
      <c r="E254" s="3">
        <v>45428.61138888889</v>
      </c>
      <c r="F254" s="1" t="s">
        <v>2085</v>
      </c>
    </row>
    <row x14ac:dyDescent="0.25" r="255" customHeight="1" ht="18.75">
      <c r="A255" s="1" t="s">
        <v>954</v>
      </c>
      <c r="B255" s="10">
        <v>6336.63005065918</v>
      </c>
      <c r="C255" s="1" t="s">
        <v>114</v>
      </c>
      <c r="D255" s="1" t="s">
        <v>2255</v>
      </c>
      <c r="E255" s="3">
        <v>45529.35502314815</v>
      </c>
      <c r="F255" s="1" t="s">
        <v>2085</v>
      </c>
    </row>
    <row x14ac:dyDescent="0.25" r="256" customHeight="1" ht="18.75">
      <c r="A256" s="1" t="s">
        <v>1098</v>
      </c>
      <c r="B256" s="10">
        <v>2888.86007308959</v>
      </c>
      <c r="C256" s="1" t="s">
        <v>223</v>
      </c>
      <c r="D256" s="1" t="s">
        <v>2256</v>
      </c>
      <c r="E256" s="11"/>
      <c r="F256" s="1" t="s">
        <v>2085</v>
      </c>
    </row>
    <row x14ac:dyDescent="0.25" r="257" customHeight="1" ht="18.75">
      <c r="A257" s="1" t="s">
        <v>631</v>
      </c>
      <c r="B257" s="10">
        <v>17920.8000183105</v>
      </c>
      <c r="C257" s="1" t="s">
        <v>114</v>
      </c>
      <c r="D257" s="1" t="s">
        <v>2257</v>
      </c>
      <c r="E257" s="3">
        <v>45372.56165509259</v>
      </c>
      <c r="F257" s="1" t="s">
        <v>2085</v>
      </c>
    </row>
    <row x14ac:dyDescent="0.25" r="258" customHeight="1" ht="18.75">
      <c r="A258" s="1" t="s">
        <v>590</v>
      </c>
      <c r="B258" s="10">
        <v>663.900024414062</v>
      </c>
      <c r="C258" s="1" t="s">
        <v>37</v>
      </c>
      <c r="D258" s="1" t="s">
        <v>1863</v>
      </c>
      <c r="E258" s="11"/>
      <c r="F258" s="1" t="s">
        <v>2085</v>
      </c>
    </row>
    <row x14ac:dyDescent="0.25" r="259" customHeight="1" ht="18.75">
      <c r="A259" s="1" t="s">
        <v>1162</v>
      </c>
      <c r="B259" s="10">
        <v>655.300003051757</v>
      </c>
      <c r="C259" s="1" t="s">
        <v>119</v>
      </c>
      <c r="D259" s="1" t="s">
        <v>2258</v>
      </c>
      <c r="E259" s="3">
        <v>45449.69417824074</v>
      </c>
      <c r="F259" s="1" t="s">
        <v>2085</v>
      </c>
    </row>
    <row x14ac:dyDescent="0.25" r="260" customHeight="1" ht="18.75">
      <c r="A260" s="1" t="s">
        <v>1103</v>
      </c>
      <c r="B260" s="10">
        <v>201.860000610351</v>
      </c>
      <c r="C260" s="1" t="s">
        <v>119</v>
      </c>
      <c r="D260" s="1" t="s">
        <v>2259</v>
      </c>
      <c r="E260" s="3">
        <v>45341.699641203704</v>
      </c>
      <c r="F260" s="1" t="s">
        <v>2085</v>
      </c>
    </row>
    <row x14ac:dyDescent="0.25" r="261" customHeight="1" ht="18.75">
      <c r="A261" s="1" t="s">
        <v>1601</v>
      </c>
      <c r="B261" s="10">
        <v>69.5599975585937</v>
      </c>
      <c r="C261" s="1" t="s">
        <v>237</v>
      </c>
      <c r="D261" s="1" t="s">
        <v>1972</v>
      </c>
      <c r="E261" s="11"/>
      <c r="F261" s="1" t="s">
        <v>2085</v>
      </c>
    </row>
    <row x14ac:dyDescent="0.25" r="262" customHeight="1" ht="18.75">
      <c r="A262" s="1" t="s">
        <v>576</v>
      </c>
      <c r="B262" s="10">
        <v>4430.3999633789</v>
      </c>
      <c r="C262" s="1" t="s">
        <v>288</v>
      </c>
      <c r="D262" s="1" t="s">
        <v>1867</v>
      </c>
      <c r="E262" s="11"/>
      <c r="F262" s="1" t="s">
        <v>2085</v>
      </c>
    </row>
    <row x14ac:dyDescent="0.25" r="263" customHeight="1" ht="18.75">
      <c r="A263" s="1" t="s">
        <v>1502</v>
      </c>
      <c r="B263" s="10">
        <v>118.190002441406</v>
      </c>
      <c r="C263" s="1" t="s">
        <v>237</v>
      </c>
      <c r="D263" s="1" t="s">
        <v>2046</v>
      </c>
      <c r="E263" s="11"/>
      <c r="F263" s="1" t="s">
        <v>2085</v>
      </c>
    </row>
    <row x14ac:dyDescent="0.25" r="264" customHeight="1" ht="18.75">
      <c r="A264" s="1" t="s">
        <v>426</v>
      </c>
      <c r="B264" s="10">
        <v>6263.35000610351</v>
      </c>
      <c r="C264" s="1" t="s">
        <v>273</v>
      </c>
      <c r="D264" s="1" t="s">
        <v>2260</v>
      </c>
      <c r="E264" s="11"/>
      <c r="F264" s="1" t="s">
        <v>2085</v>
      </c>
    </row>
    <row x14ac:dyDescent="0.25" r="265" customHeight="1" ht="18.75">
      <c r="A265" s="1" t="s">
        <v>952</v>
      </c>
      <c r="B265" s="10">
        <v>420.899993896484</v>
      </c>
      <c r="C265" s="1" t="s">
        <v>119</v>
      </c>
      <c r="D265" s="1" t="s">
        <v>2261</v>
      </c>
      <c r="E265" s="11"/>
      <c r="F265" s="1" t="s">
        <v>2085</v>
      </c>
    </row>
    <row x14ac:dyDescent="0.25" r="266" customHeight="1" ht="18.75">
      <c r="A266" s="1" t="s">
        <v>1441</v>
      </c>
      <c r="B266" s="10">
        <v>1489.79000854492</v>
      </c>
      <c r="C266" s="1" t="s">
        <v>221</v>
      </c>
      <c r="D266" s="1" t="s">
        <v>2262</v>
      </c>
      <c r="E266" s="3">
        <v>45390.02962962963</v>
      </c>
      <c r="F266" s="1" t="s">
        <v>2085</v>
      </c>
    </row>
    <row x14ac:dyDescent="0.25" r="267" customHeight="1" ht="18.75">
      <c r="A267" s="1" t="s">
        <v>365</v>
      </c>
      <c r="B267" s="10">
        <v>48336.4902648925</v>
      </c>
      <c r="C267" s="1" t="s">
        <v>114</v>
      </c>
      <c r="D267" s="1" t="s">
        <v>2263</v>
      </c>
      <c r="E267" s="3">
        <v>45349.577048611114</v>
      </c>
      <c r="F267" s="1" t="s">
        <v>2085</v>
      </c>
    </row>
    <row x14ac:dyDescent="0.25" r="268" customHeight="1" ht="18.75">
      <c r="A268" s="1" t="s">
        <v>639</v>
      </c>
      <c r="B268" s="10">
        <v>34042.8300600051</v>
      </c>
      <c r="C268" s="1" t="s">
        <v>114</v>
      </c>
      <c r="D268" s="1" t="s">
        <v>2264</v>
      </c>
      <c r="E268" s="3">
        <v>45298.866064814814</v>
      </c>
      <c r="F268" s="1" t="s">
        <v>2085</v>
      </c>
    </row>
    <row x14ac:dyDescent="0.25" r="269" customHeight="1" ht="18.75">
      <c r="A269" s="1" t="s">
        <v>1049</v>
      </c>
      <c r="B269" s="10">
        <v>251.699996948242</v>
      </c>
      <c r="C269" s="1" t="s">
        <v>75</v>
      </c>
      <c r="D269" s="1" t="s">
        <v>2265</v>
      </c>
      <c r="E269" s="11"/>
      <c r="F269" s="1" t="s">
        <v>2085</v>
      </c>
    </row>
    <row x14ac:dyDescent="0.25" r="270" customHeight="1" ht="18.75">
      <c r="A270" s="1" t="s">
        <v>1051</v>
      </c>
      <c r="B270" s="10">
        <v>657.239997863769</v>
      </c>
      <c r="C270" s="1" t="s">
        <v>119</v>
      </c>
      <c r="D270" s="1" t="s">
        <v>2266</v>
      </c>
      <c r="E270" s="3">
        <v>45266.4809837963</v>
      </c>
      <c r="F270" s="1" t="s">
        <v>2085</v>
      </c>
    </row>
    <row x14ac:dyDescent="0.25" r="271" customHeight="1" ht="18.75">
      <c r="A271" s="1" t="s">
        <v>593</v>
      </c>
      <c r="B271" s="10">
        <v>2009.29995727539</v>
      </c>
      <c r="C271" s="1" t="s">
        <v>223</v>
      </c>
      <c r="D271" s="1" t="s">
        <v>1974</v>
      </c>
      <c r="E271" s="11"/>
      <c r="F271" s="1" t="s">
        <v>2085</v>
      </c>
    </row>
    <row x14ac:dyDescent="0.25" r="272" customHeight="1" ht="18.75">
      <c r="A272" s="1" t="s">
        <v>1567</v>
      </c>
      <c r="B272" s="10">
        <v>545.599975585937</v>
      </c>
      <c r="C272" s="1" t="s">
        <v>114</v>
      </c>
      <c r="D272" s="1" t="s">
        <v>2267</v>
      </c>
      <c r="E272" s="3">
        <v>45473.7971875</v>
      </c>
      <c r="F272" s="1" t="s">
        <v>2085</v>
      </c>
    </row>
    <row x14ac:dyDescent="0.25" r="273" customHeight="1" ht="18.75">
      <c r="A273" s="1" t="s">
        <v>336</v>
      </c>
      <c r="B273" s="10">
        <v>2093.78998184204</v>
      </c>
      <c r="C273" s="1" t="s">
        <v>288</v>
      </c>
      <c r="D273" s="1" t="s">
        <v>2268</v>
      </c>
      <c r="E273" s="11"/>
      <c r="F273" s="1" t="s">
        <v>2085</v>
      </c>
    </row>
    <row x14ac:dyDescent="0.25" r="274" customHeight="1" ht="18.75">
      <c r="A274" s="1" t="s">
        <v>824</v>
      </c>
      <c r="B274" s="10">
        <v>3050.40000915527</v>
      </c>
      <c r="C274" s="1" t="s">
        <v>108</v>
      </c>
      <c r="D274" s="1" t="s">
        <v>2049</v>
      </c>
      <c r="E274" s="11"/>
      <c r="F274" s="1" t="s">
        <v>2085</v>
      </c>
    </row>
    <row x14ac:dyDescent="0.25" r="275" customHeight="1" ht="18.75">
      <c r="A275" s="1" t="s">
        <v>1529</v>
      </c>
      <c r="B275" s="10">
        <v>850.330017089843</v>
      </c>
      <c r="C275" s="1" t="s">
        <v>119</v>
      </c>
      <c r="D275" s="1" t="s">
        <v>2269</v>
      </c>
      <c r="E275" s="3">
        <v>45496.02208333334</v>
      </c>
      <c r="F275" s="1" t="s">
        <v>2085</v>
      </c>
    </row>
    <row x14ac:dyDescent="0.25" r="276" customHeight="1" ht="18.75">
      <c r="A276" s="1" t="s">
        <v>442</v>
      </c>
      <c r="B276" s="10">
        <v>2825.51001358032</v>
      </c>
      <c r="C276" s="1" t="s">
        <v>253</v>
      </c>
      <c r="D276" s="1" t="s">
        <v>2270</v>
      </c>
      <c r="E276" s="3">
        <v>45281.94556712963</v>
      </c>
      <c r="F276" s="1" t="s">
        <v>2085</v>
      </c>
    </row>
    <row x14ac:dyDescent="0.25" r="277" customHeight="1" ht="18.75">
      <c r="A277" s="1" t="s">
        <v>733</v>
      </c>
      <c r="B277" s="10">
        <v>411.100006103515</v>
      </c>
      <c r="C277" s="1" t="s">
        <v>316</v>
      </c>
      <c r="D277" s="1" t="s">
        <v>1871</v>
      </c>
      <c r="E277" s="11"/>
      <c r="F277" s="1" t="s">
        <v>2085</v>
      </c>
    </row>
    <row x14ac:dyDescent="0.25" r="278" customHeight="1" ht="18.75">
      <c r="A278" s="1" t="s">
        <v>733</v>
      </c>
      <c r="B278" s="10">
        <v>2092.9699935913</v>
      </c>
      <c r="C278" s="1" t="s">
        <v>316</v>
      </c>
      <c r="D278" s="1" t="s">
        <v>1871</v>
      </c>
      <c r="E278" s="11"/>
      <c r="F278" s="1" t="s">
        <v>2085</v>
      </c>
    </row>
    <row x14ac:dyDescent="0.25" r="279" customHeight="1" ht="18.75">
      <c r="A279" s="1" t="s">
        <v>463</v>
      </c>
      <c r="B279" s="10">
        <v>11531.599609375</v>
      </c>
      <c r="C279" s="1" t="s">
        <v>119</v>
      </c>
      <c r="D279" s="1" t="s">
        <v>2271</v>
      </c>
      <c r="E279" s="3">
        <v>45277.998449074075</v>
      </c>
      <c r="F279" s="1" t="s">
        <v>2085</v>
      </c>
    </row>
    <row x14ac:dyDescent="0.25" r="280" customHeight="1" ht="18.75">
      <c r="A280" s="1" t="s">
        <v>1056</v>
      </c>
      <c r="B280" s="10">
        <v>501.149993896484</v>
      </c>
      <c r="C280" s="1" t="s">
        <v>119</v>
      </c>
      <c r="D280" s="1" t="s">
        <v>1872</v>
      </c>
      <c r="E280" s="11"/>
      <c r="F280" s="1" t="s">
        <v>2085</v>
      </c>
    </row>
    <row x14ac:dyDescent="0.25" r="281" customHeight="1" ht="18.75">
      <c r="A281" s="1" t="s">
        <v>1124</v>
      </c>
      <c r="B281" s="10">
        <v>177.33999633789</v>
      </c>
      <c r="C281" s="1" t="s">
        <v>108</v>
      </c>
      <c r="D281" s="1" t="s">
        <v>2272</v>
      </c>
      <c r="E281" s="11"/>
      <c r="F281" s="1" t="s">
        <v>2085</v>
      </c>
    </row>
    <row x14ac:dyDescent="0.25" r="282" customHeight="1" ht="18.75">
      <c r="A282" s="1" t="s">
        <v>1140</v>
      </c>
      <c r="B282" s="10">
        <v>1487.69999885559</v>
      </c>
      <c r="C282" s="1" t="s">
        <v>119</v>
      </c>
      <c r="D282" s="1" t="s">
        <v>2273</v>
      </c>
      <c r="E282" s="3">
        <v>45317.548425925925</v>
      </c>
      <c r="F282" s="1" t="s">
        <v>2085</v>
      </c>
    </row>
    <row x14ac:dyDescent="0.25" r="283" customHeight="1" ht="18.75">
      <c r="A283" s="1" t="s">
        <v>922</v>
      </c>
      <c r="B283" s="10">
        <v>240.350006103515</v>
      </c>
      <c r="C283" s="1" t="s">
        <v>223</v>
      </c>
      <c r="D283" s="1" t="s">
        <v>2051</v>
      </c>
      <c r="E283" s="11"/>
      <c r="F283" s="1" t="s">
        <v>2085</v>
      </c>
    </row>
    <row x14ac:dyDescent="0.25" r="284" customHeight="1" ht="18.75">
      <c r="A284" s="1" t="s">
        <v>536</v>
      </c>
      <c r="B284" s="10">
        <v>5200</v>
      </c>
      <c r="C284" s="1" t="s">
        <v>223</v>
      </c>
      <c r="D284" s="1" t="s">
        <v>2052</v>
      </c>
      <c r="E284" s="11"/>
      <c r="F284" s="1" t="s">
        <v>2085</v>
      </c>
    </row>
    <row x14ac:dyDescent="0.25" r="285" customHeight="1" ht="18.75">
      <c r="A285" s="1" t="s">
        <v>1088</v>
      </c>
      <c r="B285" s="10">
        <v>1025.9400024414</v>
      </c>
      <c r="C285" s="1" t="s">
        <v>119</v>
      </c>
      <c r="D285" s="1" t="s">
        <v>2274</v>
      </c>
      <c r="E285" s="3">
        <v>45495.06568287037</v>
      </c>
      <c r="F285" s="1" t="s">
        <v>2085</v>
      </c>
    </row>
    <row x14ac:dyDescent="0.25" r="286" customHeight="1" ht="18.75">
      <c r="A286" s="1" t="s">
        <v>341</v>
      </c>
      <c r="B286" s="10">
        <v>26507</v>
      </c>
      <c r="C286" s="1" t="s">
        <v>57</v>
      </c>
      <c r="D286" s="1" t="s">
        <v>2275</v>
      </c>
      <c r="E286" s="11"/>
      <c r="F286" s="1" t="s">
        <v>2085</v>
      </c>
    </row>
    <row x14ac:dyDescent="0.25" r="287" customHeight="1" ht="18.75">
      <c r="A287" s="1" t="s">
        <v>867</v>
      </c>
      <c r="B287" s="10">
        <v>3510.60990905761</v>
      </c>
      <c r="C287" s="1" t="s">
        <v>226</v>
      </c>
      <c r="D287" s="1" t="s">
        <v>2053</v>
      </c>
      <c r="E287" s="11"/>
      <c r="F287" s="1" t="s">
        <v>2085</v>
      </c>
    </row>
    <row x14ac:dyDescent="0.25" r="288" customHeight="1" ht="18.75">
      <c r="A288" s="1" t="s">
        <v>474</v>
      </c>
      <c r="B288" s="10">
        <v>422.220001220703</v>
      </c>
      <c r="C288" s="1" t="s">
        <v>41</v>
      </c>
      <c r="D288" s="1" t="s">
        <v>2276</v>
      </c>
      <c r="E288" s="11"/>
      <c r="F288" s="1" t="s">
        <v>2085</v>
      </c>
    </row>
    <row x14ac:dyDescent="0.25" r="289" customHeight="1" ht="18.75">
      <c r="A289" s="1" t="s">
        <v>474</v>
      </c>
      <c r="B289" s="10">
        <v>153.179992675781</v>
      </c>
      <c r="C289" s="1" t="s">
        <v>41</v>
      </c>
      <c r="D289" s="1" t="s">
        <v>2276</v>
      </c>
      <c r="E289" s="11"/>
      <c r="F289" s="1" t="s">
        <v>2085</v>
      </c>
    </row>
    <row x14ac:dyDescent="0.25" r="290" customHeight="1" ht="18.75">
      <c r="A290" s="1" t="s">
        <v>866</v>
      </c>
      <c r="B290" s="10">
        <v>4542.52998065948</v>
      </c>
      <c r="C290" s="1" t="s">
        <v>41</v>
      </c>
      <c r="D290" s="1" t="s">
        <v>2277</v>
      </c>
      <c r="E290" s="3">
        <v>45476.56761574074</v>
      </c>
      <c r="F290" s="1" t="s">
        <v>2085</v>
      </c>
    </row>
    <row x14ac:dyDescent="0.25" r="291" customHeight="1" ht="18.75">
      <c r="A291" s="1" t="s">
        <v>1036</v>
      </c>
      <c r="B291" s="10">
        <v>111.25</v>
      </c>
      <c r="C291" s="1" t="s">
        <v>114</v>
      </c>
      <c r="D291" s="1" t="s">
        <v>2278</v>
      </c>
      <c r="E291" s="3">
        <v>45235.5087037037</v>
      </c>
      <c r="F291" s="1" t="s">
        <v>2085</v>
      </c>
    </row>
    <row x14ac:dyDescent="0.25" r="292" customHeight="1" ht="18.75">
      <c r="A292" s="1" t="s">
        <v>344</v>
      </c>
      <c r="B292" s="10">
        <v>44970.2598743438</v>
      </c>
      <c r="C292" s="1" t="s">
        <v>27</v>
      </c>
      <c r="D292" s="1" t="s">
        <v>2279</v>
      </c>
      <c r="E292" s="3">
        <v>45408.76590277778</v>
      </c>
      <c r="F292" s="1" t="s">
        <v>2085</v>
      </c>
    </row>
    <row x14ac:dyDescent="0.25" r="293" customHeight="1" ht="18.75">
      <c r="A293" s="1" t="s">
        <v>364</v>
      </c>
      <c r="B293" s="10">
        <v>1262.67001342773</v>
      </c>
      <c r="C293" s="1" t="s">
        <v>119</v>
      </c>
      <c r="D293" s="1" t="s">
        <v>2280</v>
      </c>
      <c r="E293" s="11"/>
      <c r="F293" s="1" t="s">
        <v>2085</v>
      </c>
    </row>
    <row x14ac:dyDescent="0.25" r="294" customHeight="1" ht="18.75">
      <c r="A294" s="1" t="s">
        <v>1116</v>
      </c>
      <c r="B294" s="10">
        <v>356.280006408691</v>
      </c>
      <c r="C294" s="1" t="s">
        <v>20</v>
      </c>
      <c r="D294" s="1" t="s">
        <v>1879</v>
      </c>
      <c r="E294" s="3">
        <v>45533.13630787037</v>
      </c>
      <c r="F294" s="1" t="s">
        <v>2085</v>
      </c>
    </row>
    <row x14ac:dyDescent="0.25" r="295" customHeight="1" ht="18.75">
      <c r="A295" s="1" t="s">
        <v>1506</v>
      </c>
      <c r="B295" s="10">
        <v>53.4099998474121</v>
      </c>
      <c r="C295" s="1" t="s">
        <v>237</v>
      </c>
      <c r="D295" s="1" t="s">
        <v>2281</v>
      </c>
      <c r="E295" s="11"/>
      <c r="F295" s="1" t="s">
        <v>2085</v>
      </c>
    </row>
    <row x14ac:dyDescent="0.25" r="296" customHeight="1" ht="18.75">
      <c r="A296" s="1" t="s">
        <v>1041</v>
      </c>
      <c r="B296" s="10">
        <v>1823.30002593994</v>
      </c>
      <c r="C296" s="1" t="s">
        <v>114</v>
      </c>
      <c r="D296" s="1" t="s">
        <v>2282</v>
      </c>
      <c r="E296" s="3">
        <v>45475.827731481484</v>
      </c>
      <c r="F296" s="1" t="s">
        <v>2085</v>
      </c>
    </row>
    <row x14ac:dyDescent="0.25" r="297" customHeight="1" ht="18.75">
      <c r="A297" s="1" t="s">
        <v>570</v>
      </c>
      <c r="B297" s="10">
        <v>4377.44999694824</v>
      </c>
      <c r="C297" s="1" t="s">
        <v>119</v>
      </c>
      <c r="D297" s="1" t="s">
        <v>1881</v>
      </c>
      <c r="E297" s="11"/>
      <c r="F297" s="1" t="s">
        <v>2085</v>
      </c>
    </row>
    <row x14ac:dyDescent="0.25" r="298" customHeight="1" ht="18.75">
      <c r="A298" s="1" t="s">
        <v>1371</v>
      </c>
      <c r="B298" s="10">
        <v>148</v>
      </c>
      <c r="C298" s="1" t="s">
        <v>119</v>
      </c>
      <c r="D298" s="1" t="s">
        <v>2283</v>
      </c>
      <c r="E298" s="3">
        <v>45264.943923611114</v>
      </c>
      <c r="F298" s="1" t="s">
        <v>2085</v>
      </c>
    </row>
    <row x14ac:dyDescent="0.25" r="299" customHeight="1" ht="18.75">
      <c r="A299" s="1" t="s">
        <v>743</v>
      </c>
      <c r="B299" s="10">
        <v>250.600006103515</v>
      </c>
      <c r="C299" s="1" t="s">
        <v>44</v>
      </c>
      <c r="D299" s="1" t="s">
        <v>1882</v>
      </c>
      <c r="E299" s="3">
        <v>45509.68446759259</v>
      </c>
      <c r="F299" s="1" t="s">
        <v>2085</v>
      </c>
    </row>
    <row x14ac:dyDescent="0.25" r="300" customHeight="1" ht="18.75">
      <c r="A300" s="1" t="s">
        <v>871</v>
      </c>
      <c r="B300" s="10">
        <v>19156.9999694824</v>
      </c>
      <c r="C300" s="1" t="s">
        <v>114</v>
      </c>
      <c r="D300" s="1" t="s">
        <v>2284</v>
      </c>
      <c r="E300" s="3">
        <v>45359.590775462966</v>
      </c>
      <c r="F300" s="1" t="s">
        <v>2085</v>
      </c>
    </row>
    <row x14ac:dyDescent="0.25" r="301" customHeight="1" ht="18.75">
      <c r="A301" s="1" t="s">
        <v>827</v>
      </c>
      <c r="B301" s="10">
        <v>10</v>
      </c>
      <c r="C301" s="1" t="s">
        <v>75</v>
      </c>
      <c r="D301" s="1" t="s">
        <v>2285</v>
      </c>
      <c r="E301" s="11"/>
      <c r="F301" s="1" t="s">
        <v>2085</v>
      </c>
    </row>
    <row x14ac:dyDescent="0.25" r="302" customHeight="1" ht="18.75">
      <c r="A302" s="1" t="s">
        <v>580</v>
      </c>
      <c r="B302" s="10">
        <v>3157.02995300292</v>
      </c>
      <c r="C302" s="1" t="s">
        <v>311</v>
      </c>
      <c r="D302" s="1" t="s">
        <v>1976</v>
      </c>
      <c r="E302" s="11"/>
      <c r="F302" s="1" t="s">
        <v>2085</v>
      </c>
    </row>
    <row x14ac:dyDescent="0.25" r="303" customHeight="1" ht="18.75">
      <c r="A303" s="1" t="s">
        <v>916</v>
      </c>
      <c r="B303" s="10">
        <v>1958.14002990722</v>
      </c>
      <c r="C303" s="1" t="s">
        <v>44</v>
      </c>
      <c r="D303" s="1" t="s">
        <v>2286</v>
      </c>
      <c r="E303" s="3">
        <v>45272.76954861111</v>
      </c>
      <c r="F303" s="1" t="s">
        <v>2085</v>
      </c>
    </row>
    <row x14ac:dyDescent="0.25" r="304" customHeight="1" ht="18.75">
      <c r="A304" s="1" t="s">
        <v>1460</v>
      </c>
      <c r="B304" s="10">
        <v>80.9800033569336</v>
      </c>
      <c r="C304" s="1" t="s">
        <v>119</v>
      </c>
      <c r="D304" s="1" t="s">
        <v>2287</v>
      </c>
      <c r="E304" s="3">
        <v>45572.54267361111</v>
      </c>
      <c r="F304" s="1" t="s">
        <v>2085</v>
      </c>
    </row>
    <row x14ac:dyDescent="0.25" r="305" customHeight="1" ht="18.75">
      <c r="A305" s="1" t="s">
        <v>1030</v>
      </c>
      <c r="B305" s="10">
        <v>786.639999389648</v>
      </c>
      <c r="C305" s="1" t="s">
        <v>20</v>
      </c>
      <c r="D305" s="1" t="s">
        <v>2288</v>
      </c>
      <c r="E305" s="3">
        <v>45473.7971875</v>
      </c>
      <c r="F305" s="1" t="s">
        <v>2085</v>
      </c>
    </row>
    <row x14ac:dyDescent="0.25" r="306" customHeight="1" ht="18.75">
      <c r="A306" s="1" t="s">
        <v>903</v>
      </c>
      <c r="B306" s="10">
        <v>1059.61000823974</v>
      </c>
      <c r="C306" s="1" t="s">
        <v>273</v>
      </c>
      <c r="D306" s="1" t="s">
        <v>2057</v>
      </c>
      <c r="E306" s="11"/>
      <c r="F306" s="1" t="s">
        <v>2085</v>
      </c>
    </row>
    <row x14ac:dyDescent="0.25" r="307" customHeight="1" ht="18.75">
      <c r="A307" s="1" t="s">
        <v>620</v>
      </c>
      <c r="B307" s="10">
        <v>793.529998779296</v>
      </c>
      <c r="C307" s="1" t="s">
        <v>288</v>
      </c>
      <c r="D307" s="1" t="s">
        <v>2289</v>
      </c>
      <c r="E307" s="3">
        <v>45473.7971875</v>
      </c>
      <c r="F307" s="1" t="s">
        <v>2085</v>
      </c>
    </row>
    <row x14ac:dyDescent="0.25" r="308" customHeight="1" ht="18.75">
      <c r="A308" s="1" t="s">
        <v>1292</v>
      </c>
      <c r="B308" s="10">
        <v>726.629995346069</v>
      </c>
      <c r="C308" s="1" t="s">
        <v>119</v>
      </c>
      <c r="D308" s="1" t="s">
        <v>1884</v>
      </c>
      <c r="E308" s="3">
        <v>45564.257731481484</v>
      </c>
      <c r="F308" s="1" t="s">
        <v>2085</v>
      </c>
    </row>
    <row x14ac:dyDescent="0.25" r="309" customHeight="1" ht="18.75">
      <c r="A309" s="1" t="s">
        <v>456</v>
      </c>
      <c r="B309" s="10">
        <v>1103.6000213623</v>
      </c>
      <c r="C309" s="1" t="s">
        <v>144</v>
      </c>
      <c r="D309" s="1" t="s">
        <v>1885</v>
      </c>
      <c r="E309" s="11"/>
      <c r="F309" s="1" t="s">
        <v>2085</v>
      </c>
    </row>
    <row x14ac:dyDescent="0.25" r="310" customHeight="1" ht="18.75">
      <c r="A310" s="1" t="s">
        <v>934</v>
      </c>
      <c r="B310" s="10">
        <v>727.700012207031</v>
      </c>
      <c r="C310" s="1" t="s">
        <v>20</v>
      </c>
      <c r="D310" s="1" t="s">
        <v>2290</v>
      </c>
      <c r="E310" s="3">
        <v>45473.7971875</v>
      </c>
      <c r="F310" s="1" t="s">
        <v>2085</v>
      </c>
    </row>
    <row x14ac:dyDescent="0.25" r="311" customHeight="1" ht="18.75">
      <c r="A311" s="1" t="s">
        <v>1007</v>
      </c>
      <c r="B311" s="10">
        <v>669.72998046875</v>
      </c>
      <c r="C311" s="1" t="s">
        <v>159</v>
      </c>
      <c r="D311" s="1" t="s">
        <v>1977</v>
      </c>
      <c r="E311" s="11"/>
      <c r="F311" s="1" t="s">
        <v>2085</v>
      </c>
    </row>
    <row x14ac:dyDescent="0.25" r="312" customHeight="1" ht="18.75">
      <c r="A312" s="1" t="s">
        <v>1430</v>
      </c>
      <c r="B312" s="10">
        <v>59.4099998474121</v>
      </c>
      <c r="C312" s="1" t="s">
        <v>223</v>
      </c>
      <c r="D312" s="1" t="s">
        <v>2291</v>
      </c>
      <c r="E312" s="11"/>
      <c r="F312" s="1" t="s">
        <v>2085</v>
      </c>
    </row>
    <row x14ac:dyDescent="0.25" r="313" customHeight="1" ht="18.75">
      <c r="A313" s="1" t="s">
        <v>1466</v>
      </c>
      <c r="B313" s="10">
        <v>487.220001220703</v>
      </c>
      <c r="C313" s="1" t="s">
        <v>44</v>
      </c>
      <c r="D313" s="1" t="s">
        <v>2292</v>
      </c>
      <c r="E313" s="3">
        <v>45266.77857638889</v>
      </c>
      <c r="F313" s="1" t="s">
        <v>2085</v>
      </c>
    </row>
    <row x14ac:dyDescent="0.25" r="314" customHeight="1" ht="18.75">
      <c r="A314" s="1" t="s">
        <v>479</v>
      </c>
      <c r="B314" s="10">
        <v>841.720001220703</v>
      </c>
      <c r="C314" s="1" t="s">
        <v>66</v>
      </c>
      <c r="D314" s="1" t="s">
        <v>2293</v>
      </c>
      <c r="E314" s="11"/>
      <c r="F314" s="1" t="s">
        <v>2085</v>
      </c>
    </row>
    <row x14ac:dyDescent="0.25" r="315" customHeight="1" ht="18.75">
      <c r="A315" s="1" t="s">
        <v>479</v>
      </c>
      <c r="B315" s="10">
        <v>463.509994506835</v>
      </c>
      <c r="C315" s="1" t="s">
        <v>66</v>
      </c>
      <c r="D315" s="1" t="s">
        <v>2293</v>
      </c>
      <c r="E315" s="11"/>
      <c r="F315" s="1" t="s">
        <v>2085</v>
      </c>
    </row>
    <row x14ac:dyDescent="0.25" r="316" customHeight="1" ht="18.75">
      <c r="A316" s="1" t="s">
        <v>1183</v>
      </c>
      <c r="B316" s="10">
        <v>305.540000915527</v>
      </c>
      <c r="C316" s="1" t="s">
        <v>316</v>
      </c>
      <c r="D316" s="1" t="s">
        <v>2294</v>
      </c>
      <c r="E316" s="11"/>
      <c r="F316" s="1" t="s">
        <v>2085</v>
      </c>
    </row>
    <row x14ac:dyDescent="0.25" r="317" customHeight="1" ht="18.75">
      <c r="A317" s="1" t="s">
        <v>714</v>
      </c>
      <c r="B317" s="10">
        <v>1462.83001708984</v>
      </c>
      <c r="C317" s="1" t="s">
        <v>165</v>
      </c>
      <c r="D317" s="1" t="s">
        <v>2295</v>
      </c>
      <c r="E317" s="11"/>
      <c r="F317" s="1" t="s">
        <v>2085</v>
      </c>
    </row>
    <row x14ac:dyDescent="0.25" r="318" customHeight="1" ht="18.75">
      <c r="A318" s="1" t="s">
        <v>368</v>
      </c>
      <c r="B318" s="10">
        <v>84523.6096503734</v>
      </c>
      <c r="C318" s="1" t="s">
        <v>226</v>
      </c>
      <c r="D318" s="1" t="s">
        <v>2296</v>
      </c>
      <c r="E318" s="11"/>
      <c r="F318" s="1" t="s">
        <v>2085</v>
      </c>
    </row>
    <row x14ac:dyDescent="0.25" r="319" customHeight="1" ht="18.75">
      <c r="A319" s="1" t="s">
        <v>654</v>
      </c>
      <c r="B319" s="10">
        <v>3733.95999145507</v>
      </c>
      <c r="C319" s="1" t="s">
        <v>144</v>
      </c>
      <c r="D319" s="1" t="s">
        <v>2297</v>
      </c>
      <c r="E319" s="3">
        <v>45418.867939814816</v>
      </c>
      <c r="F319" s="1" t="s">
        <v>2085</v>
      </c>
    </row>
    <row x14ac:dyDescent="0.25" r="320" customHeight="1" ht="18.75">
      <c r="A320" s="1" t="s">
        <v>1014</v>
      </c>
      <c r="B320" s="10">
        <v>9825.35991668701</v>
      </c>
      <c r="C320" s="1" t="s">
        <v>114</v>
      </c>
      <c r="D320" s="1" t="s">
        <v>2298</v>
      </c>
      <c r="E320" s="3">
        <v>45281.024722222224</v>
      </c>
      <c r="F320" s="1" t="s">
        <v>2085</v>
      </c>
    </row>
    <row x14ac:dyDescent="0.25" r="321" customHeight="1" ht="18.75">
      <c r="A321" s="1" t="s">
        <v>1245</v>
      </c>
      <c r="B321" s="10">
        <v>4763.21998596191</v>
      </c>
      <c r="C321" s="1" t="s">
        <v>306</v>
      </c>
      <c r="D321" s="1" t="s">
        <v>2058</v>
      </c>
      <c r="E321" s="11"/>
      <c r="F321" s="1" t="s">
        <v>2085</v>
      </c>
    </row>
    <row x14ac:dyDescent="0.25" r="322" customHeight="1" ht="18.75">
      <c r="A322" s="1" t="s">
        <v>1194</v>
      </c>
      <c r="B322" s="10">
        <v>251.300003051757</v>
      </c>
      <c r="C322" s="1" t="s">
        <v>223</v>
      </c>
      <c r="D322" s="1" t="s">
        <v>1889</v>
      </c>
      <c r="E322" s="11"/>
      <c r="F322" s="1" t="s">
        <v>2085</v>
      </c>
    </row>
    <row x14ac:dyDescent="0.25" r="323" customHeight="1" ht="18.75">
      <c r="A323" s="1" t="s">
        <v>562</v>
      </c>
      <c r="B323" s="10">
        <v>1435.65998077392</v>
      </c>
      <c r="C323" s="1" t="s">
        <v>223</v>
      </c>
      <c r="D323" s="1" t="s">
        <v>2299</v>
      </c>
      <c r="E323" s="11"/>
      <c r="F323" s="1" t="s">
        <v>2085</v>
      </c>
    </row>
    <row x14ac:dyDescent="0.25" r="324" customHeight="1" ht="18.75">
      <c r="A324" s="1" t="s">
        <v>1042</v>
      </c>
      <c r="B324" s="10">
        <v>1301.08001708984</v>
      </c>
      <c r="C324" s="1" t="s">
        <v>119</v>
      </c>
      <c r="D324" s="1" t="s">
        <v>2300</v>
      </c>
      <c r="E324" s="3">
        <v>45318.811747685184</v>
      </c>
      <c r="F324" s="1" t="s">
        <v>2085</v>
      </c>
    </row>
    <row x14ac:dyDescent="0.25" r="325" customHeight="1" ht="18.75">
      <c r="A325" s="1" t="s">
        <v>842</v>
      </c>
      <c r="B325" s="10">
        <v>628.860000610351</v>
      </c>
      <c r="C325" s="1" t="s">
        <v>223</v>
      </c>
      <c r="D325" s="1" t="s">
        <v>1978</v>
      </c>
      <c r="E325" s="11"/>
      <c r="F325" s="1" t="s">
        <v>2085</v>
      </c>
    </row>
    <row x14ac:dyDescent="0.25" r="326" customHeight="1" ht="18.75">
      <c r="A326" s="1" t="s">
        <v>633</v>
      </c>
      <c r="B326" s="10">
        <v>1360.54000854492</v>
      </c>
      <c r="C326" s="1" t="s">
        <v>288</v>
      </c>
      <c r="D326" s="1" t="s">
        <v>1893</v>
      </c>
      <c r="E326" s="11"/>
      <c r="F326" s="1" t="s">
        <v>2085</v>
      </c>
    </row>
    <row x14ac:dyDescent="0.25" r="327" customHeight="1" ht="18.75">
      <c r="A327" s="1" t="s">
        <v>1309</v>
      </c>
      <c r="B327" s="10">
        <v>789.799987792968</v>
      </c>
      <c r="C327" s="1" t="s">
        <v>114</v>
      </c>
      <c r="D327" s="1" t="s">
        <v>2301</v>
      </c>
      <c r="E327" s="3">
        <v>45272.86337962963</v>
      </c>
      <c r="F327" s="1" t="s">
        <v>2085</v>
      </c>
    </row>
    <row x14ac:dyDescent="0.25" r="328" customHeight="1" ht="18.75">
      <c r="A328" s="1" t="s">
        <v>506</v>
      </c>
      <c r="B328" s="10">
        <v>1473.20001220703</v>
      </c>
      <c r="C328" s="1" t="s">
        <v>114</v>
      </c>
      <c r="D328" s="1" t="s">
        <v>2302</v>
      </c>
      <c r="E328" s="3">
        <v>45414.572800925926</v>
      </c>
      <c r="F328" s="1" t="s">
        <v>2085</v>
      </c>
    </row>
    <row x14ac:dyDescent="0.25" r="329" customHeight="1" ht="18.75">
      <c r="A329" s="1" t="s">
        <v>1010</v>
      </c>
      <c r="B329" s="10">
        <v>124</v>
      </c>
      <c r="C329" s="1" t="s">
        <v>119</v>
      </c>
      <c r="D329" s="1" t="s">
        <v>1894</v>
      </c>
      <c r="E329" s="11"/>
      <c r="F329" s="1" t="s">
        <v>2085</v>
      </c>
    </row>
    <row x14ac:dyDescent="0.25" r="330" customHeight="1" ht="18.75">
      <c r="A330" s="1" t="s">
        <v>425</v>
      </c>
      <c r="B330" s="10">
        <v>13293.0199851989</v>
      </c>
      <c r="C330" s="1" t="s">
        <v>253</v>
      </c>
      <c r="D330" s="1" t="s">
        <v>2303</v>
      </c>
      <c r="E330" s="11"/>
      <c r="F330" s="1" t="s">
        <v>2085</v>
      </c>
    </row>
    <row x14ac:dyDescent="0.25" r="331" customHeight="1" ht="18.75">
      <c r="A331" s="1" t="s">
        <v>1368</v>
      </c>
      <c r="B331" s="10">
        <v>1394.30001068115</v>
      </c>
      <c r="C331" s="1" t="s">
        <v>223</v>
      </c>
      <c r="D331" s="1" t="s">
        <v>1895</v>
      </c>
      <c r="E331" s="11"/>
      <c r="F331" s="1" t="s">
        <v>2085</v>
      </c>
    </row>
    <row x14ac:dyDescent="0.25" r="332" customHeight="1" ht="18.75">
      <c r="A332" s="1" t="s">
        <v>575</v>
      </c>
      <c r="B332" s="10">
        <v>1652.22003173828</v>
      </c>
      <c r="C332" s="1" t="s">
        <v>168</v>
      </c>
      <c r="D332" s="1" t="s">
        <v>2061</v>
      </c>
      <c r="E332" s="11"/>
      <c r="F332" s="1" t="s">
        <v>2085</v>
      </c>
    </row>
    <row x14ac:dyDescent="0.25" r="333" customHeight="1" ht="18.75">
      <c r="A333" s="1" t="s">
        <v>597</v>
      </c>
      <c r="B333" s="10">
        <v>312.360004425048</v>
      </c>
      <c r="C333" s="1" t="s">
        <v>288</v>
      </c>
      <c r="D333" s="1" t="s">
        <v>2304</v>
      </c>
      <c r="E333" s="3">
        <v>45450.69627314815</v>
      </c>
      <c r="F333" s="1" t="s">
        <v>2085</v>
      </c>
    </row>
    <row x14ac:dyDescent="0.25" r="334" customHeight="1" ht="18.75">
      <c r="A334" s="1" t="s">
        <v>917</v>
      </c>
      <c r="B334" s="10">
        <v>697.220001220703</v>
      </c>
      <c r="C334" s="1" t="s">
        <v>44</v>
      </c>
      <c r="D334" s="1" t="s">
        <v>2063</v>
      </c>
      <c r="E334" s="11"/>
      <c r="F334" s="1" t="s">
        <v>2085</v>
      </c>
    </row>
    <row x14ac:dyDescent="0.25" r="335" customHeight="1" ht="18.75">
      <c r="A335" s="1" t="s">
        <v>567</v>
      </c>
      <c r="B335" s="10">
        <v>2170.74998092651</v>
      </c>
      <c r="C335" s="1" t="s">
        <v>209</v>
      </c>
      <c r="D335" s="1" t="s">
        <v>1899</v>
      </c>
      <c r="E335" s="11"/>
      <c r="F335" s="1" t="s">
        <v>2085</v>
      </c>
    </row>
    <row x14ac:dyDescent="0.25" r="336" customHeight="1" ht="18.75">
      <c r="A336" s="1" t="s">
        <v>702</v>
      </c>
      <c r="B336" s="10">
        <v>614.649993896484</v>
      </c>
      <c r="C336" s="1" t="s">
        <v>108</v>
      </c>
      <c r="D336" s="1" t="s">
        <v>1900</v>
      </c>
      <c r="E336" s="11"/>
      <c r="F336" s="1" t="s">
        <v>2085</v>
      </c>
    </row>
    <row x14ac:dyDescent="0.25" r="337" customHeight="1" ht="18.75">
      <c r="A337" s="1" t="s">
        <v>629</v>
      </c>
      <c r="B337" s="10">
        <v>11466.1598052978</v>
      </c>
      <c r="C337" s="1" t="s">
        <v>41</v>
      </c>
      <c r="D337" s="1" t="s">
        <v>2305</v>
      </c>
      <c r="E337" s="3">
        <v>45317.58719907407</v>
      </c>
      <c r="F337" s="1" t="s">
        <v>2085</v>
      </c>
    </row>
    <row x14ac:dyDescent="0.25" r="338" customHeight="1" ht="18.75">
      <c r="A338" s="1" t="s">
        <v>731</v>
      </c>
      <c r="B338" s="10">
        <v>8943.48005676269</v>
      </c>
      <c r="C338" s="1" t="s">
        <v>288</v>
      </c>
      <c r="D338" s="1" t="s">
        <v>2306</v>
      </c>
      <c r="E338" s="3">
        <v>45387.82832175926</v>
      </c>
      <c r="F338" s="1" t="s">
        <v>2085</v>
      </c>
    </row>
    <row x14ac:dyDescent="0.25" r="339" customHeight="1" ht="18.75">
      <c r="A339" s="1" t="s">
        <v>673</v>
      </c>
      <c r="B339" s="10">
        <v>19017.8299942016</v>
      </c>
      <c r="C339" s="1" t="s">
        <v>41</v>
      </c>
      <c r="D339" s="1" t="s">
        <v>2307</v>
      </c>
      <c r="E339" s="3">
        <v>45317.86980324074</v>
      </c>
      <c r="F339" s="1" t="s">
        <v>2085</v>
      </c>
    </row>
    <row x14ac:dyDescent="0.25" r="340" customHeight="1" ht="18.75">
      <c r="A340" s="1" t="s">
        <v>1270</v>
      </c>
      <c r="B340" s="10">
        <v>80.1900024414062</v>
      </c>
      <c r="C340" s="1" t="s">
        <v>119</v>
      </c>
      <c r="D340" s="1" t="s">
        <v>1903</v>
      </c>
      <c r="E340" s="11"/>
      <c r="F340" s="1" t="s">
        <v>2085</v>
      </c>
    </row>
    <row x14ac:dyDescent="0.25" r="341" customHeight="1" ht="18.75">
      <c r="A341" s="1" t="s">
        <v>1078</v>
      </c>
      <c r="B341" s="10">
        <v>1548.20001983642</v>
      </c>
      <c r="C341" s="1" t="s">
        <v>20</v>
      </c>
      <c r="D341" s="1" t="s">
        <v>2308</v>
      </c>
      <c r="E341" s="3">
        <v>45308.63940972222</v>
      </c>
      <c r="F341" s="1" t="s">
        <v>2085</v>
      </c>
    </row>
    <row x14ac:dyDescent="0.25" r="342" customHeight="1" ht="18.75">
      <c r="A342" s="1" t="s">
        <v>604</v>
      </c>
      <c r="B342" s="10">
        <v>941.079986572265</v>
      </c>
      <c r="C342" s="1" t="s">
        <v>306</v>
      </c>
      <c r="D342" s="1" t="s">
        <v>2309</v>
      </c>
      <c r="E342" s="11"/>
      <c r="F342" s="1" t="s">
        <v>2085</v>
      </c>
    </row>
    <row x14ac:dyDescent="0.25" r="343" customHeight="1" ht="18.75">
      <c r="A343" s="1" t="s">
        <v>1425</v>
      </c>
      <c r="B343" s="10">
        <v>609.250007629394</v>
      </c>
      <c r="C343" s="1" t="s">
        <v>119</v>
      </c>
      <c r="D343" s="1" t="s">
        <v>2310</v>
      </c>
      <c r="E343" s="11"/>
      <c r="F343" s="1" t="s">
        <v>2085</v>
      </c>
    </row>
    <row x14ac:dyDescent="0.25" r="344" customHeight="1" ht="18.75">
      <c r="A344" s="1" t="s">
        <v>907</v>
      </c>
      <c r="B344" s="10">
        <v>4411.7999715805</v>
      </c>
      <c r="C344" s="1" t="s">
        <v>114</v>
      </c>
      <c r="D344" s="1" t="s">
        <v>2311</v>
      </c>
      <c r="E344" s="3">
        <v>45235.5087037037</v>
      </c>
      <c r="F344" s="1" t="s">
        <v>2085</v>
      </c>
    </row>
    <row x14ac:dyDescent="0.25" r="345" customHeight="1" ht="18.75">
      <c r="A345" s="1" t="s">
        <v>762</v>
      </c>
      <c r="B345" s="10">
        <v>234.649993896484</v>
      </c>
      <c r="C345" s="1" t="s">
        <v>20</v>
      </c>
      <c r="D345" s="1" t="s">
        <v>2312</v>
      </c>
      <c r="E345" s="11"/>
      <c r="F345" s="1" t="s">
        <v>2085</v>
      </c>
    </row>
    <row x14ac:dyDescent="0.25" r="346" customHeight="1" ht="18.75">
      <c r="A346" s="1" t="s">
        <v>1476</v>
      </c>
      <c r="B346" s="10">
        <v>193.550003051757</v>
      </c>
      <c r="C346" s="1" t="s">
        <v>119</v>
      </c>
      <c r="D346" s="1" t="s">
        <v>2313</v>
      </c>
      <c r="E346" s="3">
        <v>45284.10912037037</v>
      </c>
      <c r="F346" s="1" t="s">
        <v>2085</v>
      </c>
    </row>
    <row x14ac:dyDescent="0.25" r="347" customHeight="1" ht="18.75">
      <c r="A347" s="1" t="s">
        <v>872</v>
      </c>
      <c r="B347" s="10">
        <v>6054.50001525878</v>
      </c>
      <c r="C347" s="1" t="s">
        <v>114</v>
      </c>
      <c r="D347" s="1" t="s">
        <v>2314</v>
      </c>
      <c r="E347" s="3">
        <v>45453.6796875</v>
      </c>
      <c r="F347" s="1" t="s">
        <v>2085</v>
      </c>
    </row>
    <row x14ac:dyDescent="0.25" r="348" customHeight="1" ht="18.75">
      <c r="A348" s="1" t="s">
        <v>370</v>
      </c>
      <c r="B348" s="10">
        <v>29111.9300460815</v>
      </c>
      <c r="C348" s="1" t="s">
        <v>144</v>
      </c>
      <c r="D348" s="1" t="s">
        <v>2315</v>
      </c>
      <c r="E348" s="3">
        <v>45504.78377314815</v>
      </c>
      <c r="F348" s="1" t="s">
        <v>2085</v>
      </c>
    </row>
    <row x14ac:dyDescent="0.25" r="349" customHeight="1" ht="18.75">
      <c r="A349" s="1" t="s">
        <v>1493</v>
      </c>
      <c r="B349" s="10">
        <v>242.860004425048</v>
      </c>
      <c r="C349" s="1" t="s">
        <v>119</v>
      </c>
      <c r="D349" s="1" t="s">
        <v>2316</v>
      </c>
      <c r="E349" s="3">
        <v>45390.5071875</v>
      </c>
      <c r="F349" s="1" t="s">
        <v>2085</v>
      </c>
    </row>
    <row x14ac:dyDescent="0.25" r="350" customHeight="1" ht="18.75">
      <c r="A350" s="1" t="s">
        <v>491</v>
      </c>
      <c r="B350" s="10">
        <v>1266.76000976562</v>
      </c>
      <c r="C350" s="1" t="s">
        <v>316</v>
      </c>
      <c r="D350" s="1" t="s">
        <v>2317</v>
      </c>
      <c r="E350" s="11"/>
      <c r="F350" s="1" t="s">
        <v>2085</v>
      </c>
    </row>
    <row x14ac:dyDescent="0.25" r="351" customHeight="1" ht="18.75">
      <c r="A351" s="1" t="s">
        <v>670</v>
      </c>
      <c r="B351" s="10">
        <v>476.899993896484</v>
      </c>
      <c r="C351" s="1" t="s">
        <v>108</v>
      </c>
      <c r="D351" s="1" t="s">
        <v>1904</v>
      </c>
      <c r="E351" s="11"/>
      <c r="F351" s="1" t="s">
        <v>2085</v>
      </c>
    </row>
    <row x14ac:dyDescent="0.25" r="352" customHeight="1" ht="18.75">
      <c r="A352" s="1" t="s">
        <v>831</v>
      </c>
      <c r="B352" s="10">
        <v>445.940002441406</v>
      </c>
      <c r="C352" s="1" t="s">
        <v>119</v>
      </c>
      <c r="D352" s="1" t="s">
        <v>1906</v>
      </c>
      <c r="E352" s="11"/>
      <c r="F352" s="1" t="s">
        <v>2085</v>
      </c>
    </row>
    <row x14ac:dyDescent="0.25" r="353" customHeight="1" ht="18.75">
      <c r="A353" s="1" t="s">
        <v>880</v>
      </c>
      <c r="B353" s="10">
        <v>402.099990844726</v>
      </c>
      <c r="C353" s="1" t="s">
        <v>44</v>
      </c>
      <c r="D353" s="1" t="s">
        <v>2318</v>
      </c>
      <c r="E353" s="11"/>
      <c r="F353" s="1" t="s">
        <v>2085</v>
      </c>
    </row>
    <row x14ac:dyDescent="0.25" r="354" customHeight="1" ht="18.75">
      <c r="A354" s="1" t="s">
        <v>863</v>
      </c>
      <c r="B354" s="10">
        <v>4851.00993728637</v>
      </c>
      <c r="C354" s="1" t="s">
        <v>20</v>
      </c>
      <c r="D354" s="1" t="s">
        <v>2319</v>
      </c>
      <c r="E354" s="3">
        <v>45440.09625</v>
      </c>
      <c r="F354" s="1" t="s">
        <v>2085</v>
      </c>
    </row>
    <row x14ac:dyDescent="0.25" r="355" customHeight="1" ht="18.75">
      <c r="A355" s="1" t="s">
        <v>455</v>
      </c>
      <c r="B355" s="10">
        <v>1453.21999549865</v>
      </c>
      <c r="C355" s="1" t="s">
        <v>273</v>
      </c>
      <c r="D355" s="1" t="s">
        <v>2320</v>
      </c>
      <c r="E355" s="11"/>
      <c r="F355" s="1" t="s">
        <v>2085</v>
      </c>
    </row>
    <row x14ac:dyDescent="0.25" r="356" customHeight="1" ht="18.75">
      <c r="A356" s="1" t="s">
        <v>1382</v>
      </c>
      <c r="B356" s="10">
        <v>922.5</v>
      </c>
      <c r="C356" s="1" t="s">
        <v>119</v>
      </c>
      <c r="D356" s="1" t="s">
        <v>2321</v>
      </c>
      <c r="E356" s="3">
        <v>45318.8169212963</v>
      </c>
      <c r="F356" s="1" t="s">
        <v>2085</v>
      </c>
    </row>
    <row x14ac:dyDescent="0.25" r="357" customHeight="1" ht="18.75">
      <c r="A357" s="1" t="s">
        <v>568</v>
      </c>
      <c r="B357" s="10">
        <v>58.9799995422363</v>
      </c>
      <c r="C357" s="1" t="s">
        <v>288</v>
      </c>
      <c r="D357" s="1" t="s">
        <v>1981</v>
      </c>
      <c r="E357" s="11"/>
      <c r="F357" s="1" t="s">
        <v>2085</v>
      </c>
    </row>
    <row x14ac:dyDescent="0.25" r="358" customHeight="1" ht="18.75">
      <c r="A358" s="1" t="s">
        <v>429</v>
      </c>
      <c r="B358" s="10">
        <v>1179.07998657226</v>
      </c>
      <c r="C358" s="1" t="s">
        <v>144</v>
      </c>
      <c r="D358" s="1" t="s">
        <v>2322</v>
      </c>
      <c r="E358" s="11"/>
      <c r="F358" s="1" t="s">
        <v>2085</v>
      </c>
    </row>
    <row x14ac:dyDescent="0.25" r="359" customHeight="1" ht="18.75">
      <c r="A359" s="1" t="s">
        <v>791</v>
      </c>
      <c r="B359" s="10">
        <v>361.779998779296</v>
      </c>
      <c r="C359" s="1" t="s">
        <v>273</v>
      </c>
      <c r="D359" s="1" t="s">
        <v>2323</v>
      </c>
      <c r="E359" s="11"/>
      <c r="F359" s="1" t="s">
        <v>2085</v>
      </c>
    </row>
    <row x14ac:dyDescent="0.25" r="360" customHeight="1" ht="18.75">
      <c r="A360" s="1" t="s">
        <v>744</v>
      </c>
      <c r="B360" s="10">
        <v>8720.30009078979</v>
      </c>
      <c r="C360" s="1" t="s">
        <v>93</v>
      </c>
      <c r="D360" s="1" t="s">
        <v>2324</v>
      </c>
      <c r="E360" s="3">
        <v>45449.01086805556</v>
      </c>
      <c r="F360" s="1" t="s">
        <v>2085</v>
      </c>
    </row>
    <row x14ac:dyDescent="0.25" r="361" customHeight="1" ht="18.75">
      <c r="A361" s="1" t="s">
        <v>557</v>
      </c>
      <c r="B361" s="10">
        <v>5920.84006500244</v>
      </c>
      <c r="C361" s="1" t="s">
        <v>44</v>
      </c>
      <c r="D361" s="1" t="s">
        <v>2325</v>
      </c>
      <c r="E361" s="3">
        <v>45460.624027777776</v>
      </c>
      <c r="F361" s="1" t="s">
        <v>2085</v>
      </c>
    </row>
    <row x14ac:dyDescent="0.25" r="362" customHeight="1" ht="18.75">
      <c r="A362" s="1" t="s">
        <v>1424</v>
      </c>
      <c r="B362" s="10">
        <v>92.8300018310546</v>
      </c>
      <c r="C362" s="1" t="s">
        <v>114</v>
      </c>
      <c r="D362" s="1" t="s">
        <v>2326</v>
      </c>
      <c r="E362" s="3">
        <v>45542.67398148148</v>
      </c>
      <c r="F362" s="1" t="s">
        <v>2085</v>
      </c>
    </row>
    <row x14ac:dyDescent="0.25" r="363" customHeight="1" ht="18.75">
      <c r="A363" s="1" t="s">
        <v>478</v>
      </c>
      <c r="B363" s="10">
        <v>807.559997558593</v>
      </c>
      <c r="C363" s="1" t="s">
        <v>41</v>
      </c>
      <c r="D363" s="1" t="s">
        <v>2327</v>
      </c>
      <c r="E363" s="11"/>
      <c r="F363" s="1" t="s">
        <v>2085</v>
      </c>
    </row>
    <row x14ac:dyDescent="0.25" r="364" customHeight="1" ht="18.75">
      <c r="A364" s="1" t="s">
        <v>1280</v>
      </c>
      <c r="B364" s="10">
        <v>143.110000610351</v>
      </c>
      <c r="C364" s="1" t="s">
        <v>223</v>
      </c>
      <c r="D364" s="1" t="s">
        <v>1982</v>
      </c>
      <c r="E364" s="11"/>
      <c r="F364" s="1" t="s">
        <v>2085</v>
      </c>
    </row>
    <row x14ac:dyDescent="0.25" r="365" customHeight="1" ht="18.75">
      <c r="A365" s="1" t="s">
        <v>787</v>
      </c>
      <c r="B365" s="10">
        <v>207.860000610351</v>
      </c>
      <c r="C365" s="1" t="s">
        <v>273</v>
      </c>
      <c r="D365" s="1" t="s">
        <v>1908</v>
      </c>
      <c r="E365" s="11"/>
      <c r="F365" s="1" t="s">
        <v>2085</v>
      </c>
    </row>
    <row x14ac:dyDescent="0.25" r="366" customHeight="1" ht="18.75">
      <c r="A366" s="1" t="s">
        <v>399</v>
      </c>
      <c r="B366" s="10">
        <v>315.600006103515</v>
      </c>
      <c r="C366" s="1" t="s">
        <v>114</v>
      </c>
      <c r="D366" s="1" t="s">
        <v>2328</v>
      </c>
      <c r="E366" s="3">
        <v>45252.65193287037</v>
      </c>
      <c r="F366" s="1" t="s">
        <v>2085</v>
      </c>
    </row>
    <row x14ac:dyDescent="0.25" r="367" customHeight="1" ht="18.75">
      <c r="A367" s="1" t="s">
        <v>560</v>
      </c>
      <c r="B367" s="10">
        <v>1925.97998046875</v>
      </c>
      <c r="C367" s="1" t="s">
        <v>288</v>
      </c>
      <c r="D367" s="1" t="s">
        <v>2329</v>
      </c>
      <c r="E367" s="3">
        <v>45237.566030092596</v>
      </c>
      <c r="F367" s="1" t="s">
        <v>2085</v>
      </c>
    </row>
    <row x14ac:dyDescent="0.25" r="368" customHeight="1" ht="18.75">
      <c r="A368" s="1" t="s">
        <v>692</v>
      </c>
      <c r="B368" s="10">
        <v>1895.30002593994</v>
      </c>
      <c r="C368" s="1" t="s">
        <v>273</v>
      </c>
      <c r="D368" s="1" t="s">
        <v>1910</v>
      </c>
      <c r="E368" s="11"/>
      <c r="F368" s="1" t="s">
        <v>2085</v>
      </c>
    </row>
    <row x14ac:dyDescent="0.25" r="369" customHeight="1" ht="18.75">
      <c r="A369" s="1" t="s">
        <v>1420</v>
      </c>
      <c r="B369" s="10">
        <v>135.820007324218</v>
      </c>
      <c r="C369" s="1" t="s">
        <v>173</v>
      </c>
      <c r="D369" s="1" t="s">
        <v>2330</v>
      </c>
      <c r="E369" s="11"/>
      <c r="F369" s="1" t="s">
        <v>2085</v>
      </c>
    </row>
    <row x14ac:dyDescent="0.25" r="370" customHeight="1" ht="18.75">
      <c r="A370" s="1" t="s">
        <v>1068</v>
      </c>
      <c r="B370" s="10">
        <v>20124.559946537</v>
      </c>
      <c r="C370" s="1" t="s">
        <v>119</v>
      </c>
      <c r="D370" s="1" t="s">
        <v>2331</v>
      </c>
      <c r="E370" s="3">
        <v>45344.51710648148</v>
      </c>
      <c r="F370" s="1" t="s">
        <v>2085</v>
      </c>
    </row>
    <row x14ac:dyDescent="0.25" r="371" customHeight="1" ht="18.75">
      <c r="A371" s="1" t="s">
        <v>1114</v>
      </c>
      <c r="B371" s="10">
        <v>692.599975585937</v>
      </c>
      <c r="C371" s="1" t="s">
        <v>119</v>
      </c>
      <c r="D371" s="1" t="s">
        <v>2332</v>
      </c>
      <c r="E371" s="3">
        <v>45293.95516203704</v>
      </c>
      <c r="F371" s="1" t="s">
        <v>2085</v>
      </c>
    </row>
    <row x14ac:dyDescent="0.25" r="372" customHeight="1" ht="18.75">
      <c r="A372" s="1" t="s">
        <v>1283</v>
      </c>
      <c r="B372" s="10">
        <v>131.899993896484</v>
      </c>
      <c r="C372" s="1" t="s">
        <v>119</v>
      </c>
      <c r="D372" s="1" t="s">
        <v>2333</v>
      </c>
      <c r="E372" s="3">
        <v>45318.870150462964</v>
      </c>
      <c r="F372" s="1" t="s">
        <v>2085</v>
      </c>
    </row>
    <row x14ac:dyDescent="0.25" r="373" customHeight="1" ht="18.75">
      <c r="A373" s="1" t="s">
        <v>1239</v>
      </c>
      <c r="B373" s="10">
        <v>161.910003662109</v>
      </c>
      <c r="C373" s="1" t="s">
        <v>119</v>
      </c>
      <c r="D373" s="1" t="s">
        <v>2334</v>
      </c>
      <c r="E373" s="3">
        <v>45394.793287037035</v>
      </c>
      <c r="F373" s="1" t="s">
        <v>2085</v>
      </c>
    </row>
    <row x14ac:dyDescent="0.25" r="374" customHeight="1" ht="18.75">
      <c r="A374" s="1" t="s">
        <v>1334</v>
      </c>
      <c r="B374" s="10">
        <v>724.069999694824</v>
      </c>
      <c r="C374" s="1" t="s">
        <v>20</v>
      </c>
      <c r="D374" s="1" t="s">
        <v>2335</v>
      </c>
      <c r="E374" s="11"/>
      <c r="F374" s="1" t="s">
        <v>2085</v>
      </c>
    </row>
    <row x14ac:dyDescent="0.25" r="375" customHeight="1" ht="18.75">
      <c r="A375" s="1" t="s">
        <v>746</v>
      </c>
      <c r="B375" s="10">
        <v>3983.34997332096</v>
      </c>
      <c r="C375" s="1" t="s">
        <v>288</v>
      </c>
      <c r="D375" s="1" t="s">
        <v>2336</v>
      </c>
      <c r="E375" s="3">
        <v>45473.7971875</v>
      </c>
      <c r="F375" s="1" t="s">
        <v>2085</v>
      </c>
    </row>
    <row x14ac:dyDescent="0.25" r="376" customHeight="1" ht="18.75">
      <c r="A376" s="1" t="s">
        <v>968</v>
      </c>
      <c r="B376" s="10">
        <v>1161.36001586914</v>
      </c>
      <c r="C376" s="1" t="s">
        <v>223</v>
      </c>
      <c r="D376" s="1" t="s">
        <v>2068</v>
      </c>
      <c r="E376" s="11"/>
      <c r="F376" s="1" t="s">
        <v>2085</v>
      </c>
    </row>
    <row x14ac:dyDescent="0.25" r="377" customHeight="1" ht="18.75">
      <c r="A377" s="1" t="s">
        <v>814</v>
      </c>
      <c r="B377" s="10">
        <v>126.930000305175</v>
      </c>
      <c r="C377" s="1" t="s">
        <v>20</v>
      </c>
      <c r="D377" s="1" t="s">
        <v>2337</v>
      </c>
      <c r="E377" s="11"/>
      <c r="F377" s="1" t="s">
        <v>2085</v>
      </c>
    </row>
    <row x14ac:dyDescent="0.25" r="378" customHeight="1" ht="18.75">
      <c r="A378" s="1" t="s">
        <v>770</v>
      </c>
      <c r="B378" s="10">
        <v>1773.79998779296</v>
      </c>
      <c r="C378" s="1" t="s">
        <v>20</v>
      </c>
      <c r="D378" s="1" t="s">
        <v>2338</v>
      </c>
      <c r="E378" s="11"/>
      <c r="F378" s="1" t="s">
        <v>2085</v>
      </c>
    </row>
    <row x14ac:dyDescent="0.25" r="379" customHeight="1" ht="18.75">
      <c r="A379" s="1" t="s">
        <v>1291</v>
      </c>
      <c r="B379" s="10">
        <v>1253.61000061035</v>
      </c>
      <c r="C379" s="1" t="s">
        <v>119</v>
      </c>
      <c r="D379" s="1" t="s">
        <v>2339</v>
      </c>
      <c r="E379" s="3">
        <v>45473.7971875</v>
      </c>
      <c r="F379" s="1" t="s">
        <v>2085</v>
      </c>
    </row>
    <row x14ac:dyDescent="0.25" r="380" customHeight="1" ht="18.75">
      <c r="A380" s="1" t="s">
        <v>441</v>
      </c>
      <c r="B380" s="10">
        <v>1445.43002319335</v>
      </c>
      <c r="C380" s="1" t="s">
        <v>41</v>
      </c>
      <c r="D380" s="1" t="s">
        <v>2340</v>
      </c>
      <c r="E380" s="11"/>
      <c r="F380" s="1" t="s">
        <v>2085</v>
      </c>
    </row>
    <row x14ac:dyDescent="0.25" r="381" customHeight="1" ht="18.75">
      <c r="A381" s="1" t="s">
        <v>468</v>
      </c>
      <c r="B381" s="10">
        <v>2590.62002563476</v>
      </c>
      <c r="C381" s="1" t="s">
        <v>41</v>
      </c>
      <c r="D381" s="1" t="s">
        <v>2341</v>
      </c>
      <c r="E381" s="11"/>
      <c r="F381" s="1" t="s">
        <v>2085</v>
      </c>
    </row>
    <row x14ac:dyDescent="0.25" r="382" customHeight="1" ht="18.75">
      <c r="A382" s="1" t="s">
        <v>1028</v>
      </c>
      <c r="B382" s="10">
        <v>305.140014648437</v>
      </c>
      <c r="C382" s="1" t="s">
        <v>75</v>
      </c>
      <c r="D382" s="1" t="s">
        <v>2342</v>
      </c>
      <c r="E382" s="11"/>
      <c r="F382" s="1" t="s">
        <v>2085</v>
      </c>
    </row>
    <row x14ac:dyDescent="0.25" r="383" customHeight="1" ht="18.75">
      <c r="A383" s="1" t="s">
        <v>1711</v>
      </c>
      <c r="B383" s="10">
        <v>65</v>
      </c>
      <c r="C383" s="1" t="s">
        <v>119</v>
      </c>
      <c r="D383" s="1" t="s">
        <v>2343</v>
      </c>
      <c r="E383" s="11"/>
      <c r="F383" s="1" t="s">
        <v>2085</v>
      </c>
    </row>
    <row x14ac:dyDescent="0.25" r="384" customHeight="1" ht="18.75">
      <c r="A384" s="1" t="s">
        <v>1268</v>
      </c>
      <c r="B384" s="10">
        <v>783.049987792968</v>
      </c>
      <c r="C384" s="1" t="s">
        <v>114</v>
      </c>
      <c r="D384" s="1" t="s">
        <v>2344</v>
      </c>
      <c r="E384" s="3">
        <v>45473.7971875</v>
      </c>
      <c r="F384" s="1" t="s">
        <v>2085</v>
      </c>
    </row>
    <row x14ac:dyDescent="0.25" r="385" customHeight="1" ht="18.75">
      <c r="A385" s="1" t="s">
        <v>804</v>
      </c>
      <c r="B385" s="10">
        <v>296.470001220703</v>
      </c>
      <c r="C385" s="1" t="s">
        <v>223</v>
      </c>
      <c r="D385" s="1" t="s">
        <v>2345</v>
      </c>
      <c r="E385" s="11"/>
      <c r="F385" s="1" t="s">
        <v>2085</v>
      </c>
    </row>
    <row x14ac:dyDescent="0.25" r="386" customHeight="1" ht="18.75">
      <c r="A386" s="1" t="s">
        <v>1122</v>
      </c>
      <c r="B386" s="10">
        <v>1034.94999694824</v>
      </c>
      <c r="C386" s="1" t="s">
        <v>119</v>
      </c>
      <c r="D386" s="1" t="s">
        <v>2346</v>
      </c>
      <c r="E386" s="3">
        <v>45475.76592592592</v>
      </c>
      <c r="F386" s="1" t="s">
        <v>2085</v>
      </c>
    </row>
    <row x14ac:dyDescent="0.25" r="387" customHeight="1" ht="18.75">
      <c r="A387" s="1" t="s">
        <v>935</v>
      </c>
      <c r="B387" s="10">
        <v>4902.59994506835</v>
      </c>
      <c r="C387" s="1" t="s">
        <v>119</v>
      </c>
      <c r="D387" s="1" t="s">
        <v>2347</v>
      </c>
      <c r="E387" s="3">
        <v>45246.894212962965</v>
      </c>
      <c r="F387" s="1" t="s">
        <v>2085</v>
      </c>
    </row>
    <row x14ac:dyDescent="0.25" r="388" customHeight="1" ht="18.75">
      <c r="A388" s="1" t="s">
        <v>1282</v>
      </c>
      <c r="B388" s="10">
        <v>252.190002441406</v>
      </c>
      <c r="C388" s="1" t="s">
        <v>119</v>
      </c>
      <c r="D388" s="1" t="s">
        <v>2348</v>
      </c>
      <c r="E388" s="3">
        <v>45476.00068287037</v>
      </c>
      <c r="F388" s="1" t="s">
        <v>2085</v>
      </c>
    </row>
    <row x14ac:dyDescent="0.25" r="389" customHeight="1" ht="18.75">
      <c r="A389" s="1" t="s">
        <v>777</v>
      </c>
      <c r="B389" s="10">
        <v>461.780000686645</v>
      </c>
      <c r="C389" s="1" t="s">
        <v>44</v>
      </c>
      <c r="D389" s="1" t="s">
        <v>2349</v>
      </c>
      <c r="E389" s="11"/>
      <c r="F389" s="1" t="s">
        <v>2085</v>
      </c>
    </row>
    <row x14ac:dyDescent="0.25" r="390" customHeight="1" ht="18.75">
      <c r="A390" s="1" t="s">
        <v>362</v>
      </c>
      <c r="B390" s="10">
        <v>23794.5900421142</v>
      </c>
      <c r="C390" s="1" t="s">
        <v>41</v>
      </c>
      <c r="D390" s="1" t="s">
        <v>2350</v>
      </c>
      <c r="E390" s="3">
        <v>45461.43085648148</v>
      </c>
      <c r="F390" s="1" t="s">
        <v>2085</v>
      </c>
    </row>
    <row x14ac:dyDescent="0.25" r="391" customHeight="1" ht="18.75">
      <c r="A391" s="1" t="s">
        <v>1227</v>
      </c>
      <c r="B391" s="10">
        <v>346.07999420166</v>
      </c>
      <c r="C391" s="1" t="s">
        <v>173</v>
      </c>
      <c r="D391" s="1" t="s">
        <v>2351</v>
      </c>
      <c r="E391" s="11"/>
      <c r="F391" s="1" t="s">
        <v>2085</v>
      </c>
    </row>
    <row x14ac:dyDescent="0.25" r="392" customHeight="1" ht="18.75">
      <c r="A392" s="1" t="s">
        <v>706</v>
      </c>
      <c r="B392" s="10">
        <v>665.149993896484</v>
      </c>
      <c r="C392" s="1" t="s">
        <v>223</v>
      </c>
      <c r="D392" s="1" t="s">
        <v>2352</v>
      </c>
      <c r="E392" s="11"/>
      <c r="F392" s="1" t="s">
        <v>2085</v>
      </c>
    </row>
    <row x14ac:dyDescent="0.25" r="393" customHeight="1" ht="18.75">
      <c r="A393" s="1" t="s">
        <v>502</v>
      </c>
      <c r="B393" s="10">
        <v>5462.99002075195</v>
      </c>
      <c r="C393" s="1" t="s">
        <v>165</v>
      </c>
      <c r="D393" s="1" t="s">
        <v>2353</v>
      </c>
      <c r="E393" s="11"/>
      <c r="F393" s="1" t="s">
        <v>2085</v>
      </c>
    </row>
    <row x14ac:dyDescent="0.25" r="394" customHeight="1" ht="18.75">
      <c r="A394" s="1" t="s">
        <v>1434</v>
      </c>
      <c r="B394" s="10">
        <v>10</v>
      </c>
      <c r="C394" s="1" t="s">
        <v>119</v>
      </c>
      <c r="D394" s="1" t="s">
        <v>2354</v>
      </c>
      <c r="E394" s="3">
        <v>45385.92255787037</v>
      </c>
      <c r="F394" s="1" t="s">
        <v>2085</v>
      </c>
    </row>
    <row x14ac:dyDescent="0.25" r="395" customHeight="1" ht="18.75">
      <c r="A395" s="1" t="s">
        <v>619</v>
      </c>
      <c r="B395" s="10">
        <v>1099.72998046875</v>
      </c>
      <c r="C395" s="1" t="s">
        <v>119</v>
      </c>
      <c r="D395" s="1" t="s">
        <v>2355</v>
      </c>
      <c r="E395" s="11"/>
      <c r="F395" s="1" t="s">
        <v>2085</v>
      </c>
    </row>
    <row x14ac:dyDescent="0.25" r="396" customHeight="1" ht="18.75">
      <c r="A396" s="1" t="s">
        <v>374</v>
      </c>
      <c r="B396" s="10">
        <v>33804.5599555969</v>
      </c>
      <c r="C396" s="1" t="s">
        <v>81</v>
      </c>
      <c r="D396" s="1" t="s">
        <v>2356</v>
      </c>
      <c r="E396" s="11"/>
      <c r="F396" s="1" t="s">
        <v>2085</v>
      </c>
    </row>
    <row x14ac:dyDescent="0.25" r="397" customHeight="1" ht="18.75">
      <c r="A397" s="1" t="s">
        <v>1040</v>
      </c>
      <c r="B397" s="10">
        <v>1885.63003540039</v>
      </c>
      <c r="C397" s="1" t="s">
        <v>119</v>
      </c>
      <c r="D397" s="1" t="s">
        <v>2357</v>
      </c>
      <c r="E397" s="3">
        <v>45467.65935185185</v>
      </c>
      <c r="F397" s="1" t="s">
        <v>2085</v>
      </c>
    </row>
    <row x14ac:dyDescent="0.25" r="398" customHeight="1" ht="18.75">
      <c r="A398" s="1" t="s">
        <v>540</v>
      </c>
      <c r="B398" s="10">
        <v>3340.93006134033</v>
      </c>
      <c r="C398" s="1" t="s">
        <v>119</v>
      </c>
      <c r="D398" s="1" t="s">
        <v>2358</v>
      </c>
      <c r="E398" s="11"/>
      <c r="F398" s="1" t="s">
        <v>2085</v>
      </c>
    </row>
    <row x14ac:dyDescent="0.25" r="399" customHeight="1" ht="18.75">
      <c r="A399" s="1" t="s">
        <v>913</v>
      </c>
      <c r="B399" s="10">
        <v>2957.59996032714</v>
      </c>
      <c r="C399" s="1" t="s">
        <v>114</v>
      </c>
      <c r="D399" s="1" t="s">
        <v>2359</v>
      </c>
      <c r="E399" s="11"/>
      <c r="F399" s="1" t="s">
        <v>2085</v>
      </c>
    </row>
    <row x14ac:dyDescent="0.25" r="400" customHeight="1" ht="18.75">
      <c r="A400" s="1" t="s">
        <v>494</v>
      </c>
      <c r="B400" s="10">
        <v>1806.34001636505</v>
      </c>
      <c r="C400" s="1" t="s">
        <v>144</v>
      </c>
      <c r="D400" s="1" t="s">
        <v>2360</v>
      </c>
      <c r="E400" s="11"/>
      <c r="F400" s="1" t="s">
        <v>2085</v>
      </c>
    </row>
    <row x14ac:dyDescent="0.25" r="401" customHeight="1" ht="18.75">
      <c r="A401" s="1" t="s">
        <v>735</v>
      </c>
      <c r="B401" s="10">
        <v>1400</v>
      </c>
      <c r="C401" s="1" t="s">
        <v>75</v>
      </c>
      <c r="D401" s="1" t="s">
        <v>2361</v>
      </c>
      <c r="E401" s="11"/>
      <c r="F401" s="1" t="s">
        <v>2085</v>
      </c>
    </row>
    <row x14ac:dyDescent="0.25" r="402" customHeight="1" ht="18.75">
      <c r="A402" s="1" t="s">
        <v>1062</v>
      </c>
      <c r="B402" s="10">
        <v>317.959991455078</v>
      </c>
      <c r="C402" s="1" t="s">
        <v>44</v>
      </c>
      <c r="D402" s="1" t="s">
        <v>2362</v>
      </c>
      <c r="E402" s="11"/>
      <c r="F402" s="1" t="s">
        <v>2085</v>
      </c>
    </row>
    <row x14ac:dyDescent="0.25" r="403" customHeight="1" ht="18.75">
      <c r="A403" s="1" t="s">
        <v>1260</v>
      </c>
      <c r="B403" s="10">
        <v>400.79999923706</v>
      </c>
      <c r="C403" s="1" t="s">
        <v>20</v>
      </c>
      <c r="D403" s="1" t="s">
        <v>2363</v>
      </c>
      <c r="E403" s="3">
        <v>45388.57292824074</v>
      </c>
      <c r="F403" s="1" t="s">
        <v>2085</v>
      </c>
    </row>
    <row x14ac:dyDescent="0.25" r="404" customHeight="1" ht="18.75">
      <c r="A404" s="1" t="s">
        <v>944</v>
      </c>
      <c r="B404" s="10">
        <v>393.970001220703</v>
      </c>
      <c r="C404" s="1" t="s">
        <v>316</v>
      </c>
      <c r="D404" s="1" t="s">
        <v>2073</v>
      </c>
      <c r="E404" s="11"/>
      <c r="F404" s="1" t="s">
        <v>2085</v>
      </c>
    </row>
    <row x14ac:dyDescent="0.25" r="405" customHeight="1" ht="18.75">
      <c r="A405" s="1" t="s">
        <v>1288</v>
      </c>
      <c r="B405" s="10">
        <v>3.98000001907348</v>
      </c>
      <c r="C405" s="1" t="s">
        <v>288</v>
      </c>
      <c r="D405" s="1" t="s">
        <v>2364</v>
      </c>
      <c r="E405" s="3">
        <v>45435.93954861111</v>
      </c>
      <c r="F405" s="1" t="s">
        <v>2085</v>
      </c>
    </row>
    <row x14ac:dyDescent="0.25" r="406" customHeight="1" ht="18.75">
      <c r="A406" s="1" t="s">
        <v>1244</v>
      </c>
      <c r="B406" s="10">
        <v>6827.67992126196</v>
      </c>
      <c r="C406" s="1" t="s">
        <v>306</v>
      </c>
      <c r="D406" s="1" t="s">
        <v>2365</v>
      </c>
      <c r="E406" s="11"/>
      <c r="F406" s="1" t="s">
        <v>2085</v>
      </c>
    </row>
    <row x14ac:dyDescent="0.25" r="407" customHeight="1" ht="18.75">
      <c r="A407" s="1" t="s">
        <v>901</v>
      </c>
      <c r="B407" s="10">
        <v>1235.75997924804</v>
      </c>
      <c r="C407" s="1" t="s">
        <v>119</v>
      </c>
      <c r="D407" s="1" t="s">
        <v>2366</v>
      </c>
      <c r="E407" s="3">
        <v>45473.7971875</v>
      </c>
      <c r="F407" s="1" t="s">
        <v>2085</v>
      </c>
    </row>
    <row x14ac:dyDescent="0.25" r="408" customHeight="1" ht="18.75">
      <c r="A408" s="1" t="s">
        <v>650</v>
      </c>
      <c r="B408" s="10">
        <v>5616.37000038102</v>
      </c>
      <c r="C408" s="1" t="s">
        <v>44</v>
      </c>
      <c r="D408" s="1" t="s">
        <v>2367</v>
      </c>
      <c r="E408" s="11"/>
      <c r="F408" s="1" t="s">
        <v>2085</v>
      </c>
    </row>
    <row x14ac:dyDescent="0.25" r="409" customHeight="1" ht="18.75">
      <c r="A409" s="1" t="s">
        <v>1070</v>
      </c>
      <c r="B409" s="10">
        <v>727.899993896484</v>
      </c>
      <c r="C409" s="1" t="s">
        <v>119</v>
      </c>
      <c r="D409" s="1" t="s">
        <v>2074</v>
      </c>
      <c r="E409" s="11"/>
      <c r="F409" s="1" t="s">
        <v>2085</v>
      </c>
    </row>
    <row x14ac:dyDescent="0.25" r="410" customHeight="1" ht="18.75">
      <c r="A410" s="1" t="s">
        <v>1050</v>
      </c>
      <c r="B410" s="10">
        <v>155.789993286132</v>
      </c>
      <c r="C410" s="1" t="s">
        <v>223</v>
      </c>
      <c r="D410" s="1" t="s">
        <v>2368</v>
      </c>
      <c r="E410" s="11"/>
      <c r="F410" s="1" t="s">
        <v>2085</v>
      </c>
    </row>
    <row x14ac:dyDescent="0.25" r="411" customHeight="1" ht="18.75">
      <c r="A411" s="1" t="s">
        <v>1269</v>
      </c>
      <c r="B411" s="10">
        <v>94.6399993896484</v>
      </c>
      <c r="C411" s="1" t="s">
        <v>119</v>
      </c>
      <c r="D411" s="1" t="s">
        <v>2369</v>
      </c>
      <c r="E411" s="11"/>
      <c r="F411" s="1" t="s">
        <v>2085</v>
      </c>
    </row>
    <row x14ac:dyDescent="0.25" r="412" customHeight="1" ht="18.75">
      <c r="A412" s="1" t="s">
        <v>1622</v>
      </c>
      <c r="B412" s="10">
        <v>359.699989318847</v>
      </c>
      <c r="C412" s="1" t="s">
        <v>119</v>
      </c>
      <c r="D412" s="1" t="s">
        <v>2370</v>
      </c>
      <c r="E412" s="3">
        <v>45295.71822916667</v>
      </c>
      <c r="F412" s="1" t="s">
        <v>2085</v>
      </c>
    </row>
    <row x14ac:dyDescent="0.25" r="413" customHeight="1" ht="18.75">
      <c r="A413" s="1" t="s">
        <v>596</v>
      </c>
      <c r="B413" s="10">
        <v>2513.41004943847</v>
      </c>
      <c r="C413" s="1" t="s">
        <v>44</v>
      </c>
      <c r="D413" s="1" t="s">
        <v>2371</v>
      </c>
      <c r="E413" s="11"/>
      <c r="F413" s="1" t="s">
        <v>2085</v>
      </c>
    </row>
    <row x14ac:dyDescent="0.25" r="414" customHeight="1" ht="18.75">
      <c r="A414" s="1" t="s">
        <v>606</v>
      </c>
      <c r="B414" s="10">
        <v>1542.52001953125</v>
      </c>
      <c r="C414" s="1" t="s">
        <v>119</v>
      </c>
      <c r="D414" s="1" t="s">
        <v>2372</v>
      </c>
      <c r="E414" s="11"/>
      <c r="F414" s="1" t="s">
        <v>2085</v>
      </c>
    </row>
    <row x14ac:dyDescent="0.25" r="415" customHeight="1" ht="18.75">
      <c r="A415" s="1" t="s">
        <v>1246</v>
      </c>
      <c r="B415" s="10">
        <v>479.790012359619</v>
      </c>
      <c r="C415" s="1" t="s">
        <v>119</v>
      </c>
      <c r="D415" s="1" t="s">
        <v>1929</v>
      </c>
      <c r="E415" s="11"/>
      <c r="F415" s="1" t="s">
        <v>2085</v>
      </c>
    </row>
    <row x14ac:dyDescent="0.25" r="416" customHeight="1" ht="18.75">
      <c r="A416" s="1" t="s">
        <v>653</v>
      </c>
      <c r="B416" s="10">
        <v>163.990005493164</v>
      </c>
      <c r="C416" s="1" t="s">
        <v>119</v>
      </c>
      <c r="D416" s="1" t="s">
        <v>2373</v>
      </c>
      <c r="E416" s="3">
        <v>45554.17828703704</v>
      </c>
      <c r="F416" s="1" t="s">
        <v>2085</v>
      </c>
    </row>
    <row x14ac:dyDescent="0.25" r="417" customHeight="1" ht="18.75">
      <c r="A417" s="1" t="s">
        <v>932</v>
      </c>
      <c r="B417" s="10">
        <v>541.400024414062</v>
      </c>
      <c r="C417" s="1" t="s">
        <v>119</v>
      </c>
      <c r="D417" s="1" t="s">
        <v>1931</v>
      </c>
      <c r="E417" s="11"/>
      <c r="F417" s="1" t="s">
        <v>2085</v>
      </c>
    </row>
    <row x14ac:dyDescent="0.25" r="418" customHeight="1" ht="18.75">
      <c r="A418" s="1" t="s">
        <v>1039</v>
      </c>
      <c r="B418" s="10">
        <v>477.949996948242</v>
      </c>
      <c r="C418" s="1" t="s">
        <v>119</v>
      </c>
      <c r="D418" s="1" t="s">
        <v>2374</v>
      </c>
      <c r="E418" s="3">
        <v>45341.66820601852</v>
      </c>
      <c r="F418" s="1" t="s">
        <v>2085</v>
      </c>
    </row>
    <row x14ac:dyDescent="0.25" r="419" customHeight="1" ht="18.75">
      <c r="A419" s="1" t="s">
        <v>823</v>
      </c>
      <c r="B419" s="10">
        <v>896.919998168945</v>
      </c>
      <c r="C419" s="1" t="s">
        <v>150</v>
      </c>
      <c r="D419" s="1" t="s">
        <v>1985</v>
      </c>
      <c r="E419" s="11"/>
      <c r="F419" s="1" t="s">
        <v>2085</v>
      </c>
    </row>
    <row x14ac:dyDescent="0.25" r="420" customHeight="1" ht="18.75">
      <c r="A420" s="1" t="s">
        <v>623</v>
      </c>
      <c r="B420" s="10">
        <v>3001.39994049072</v>
      </c>
      <c r="C420" s="1" t="s">
        <v>41</v>
      </c>
      <c r="D420" s="1" t="s">
        <v>2375</v>
      </c>
      <c r="E420" s="11"/>
      <c r="F420" s="1" t="s">
        <v>2085</v>
      </c>
    </row>
    <row x14ac:dyDescent="0.25" r="421" customHeight="1" ht="18.75">
      <c r="A421" s="1" t="s">
        <v>1660</v>
      </c>
      <c r="B421" s="10">
        <v>457</v>
      </c>
      <c r="C421" s="1" t="s">
        <v>114</v>
      </c>
      <c r="D421" s="1" t="s">
        <v>2376</v>
      </c>
      <c r="E421" s="3">
        <v>45235.55241898148</v>
      </c>
      <c r="F421" s="1" t="s">
        <v>2085</v>
      </c>
    </row>
    <row x14ac:dyDescent="0.25" r="422" customHeight="1" ht="18.75">
      <c r="A422" s="1" t="s">
        <v>1321</v>
      </c>
      <c r="B422" s="10">
        <v>1660.00996780395</v>
      </c>
      <c r="C422" s="1" t="s">
        <v>221</v>
      </c>
      <c r="D422" s="1" t="s">
        <v>2377</v>
      </c>
      <c r="E422" s="3">
        <v>45266.16577546296</v>
      </c>
      <c r="F422" s="1" t="s">
        <v>2085</v>
      </c>
    </row>
    <row x14ac:dyDescent="0.25" r="423" customHeight="1" ht="18.75">
      <c r="A423" s="1" t="s">
        <v>556</v>
      </c>
      <c r="B423" s="10">
        <v>6498.37004089355</v>
      </c>
      <c r="C423" s="1" t="s">
        <v>181</v>
      </c>
      <c r="D423" s="1" t="s">
        <v>2378</v>
      </c>
      <c r="E423" s="11"/>
      <c r="F423" s="1" t="s">
        <v>2085</v>
      </c>
    </row>
    <row x14ac:dyDescent="0.25" r="424" customHeight="1" ht="18.75">
      <c r="A424" s="1" t="s">
        <v>1235</v>
      </c>
      <c r="B424" s="10">
        <v>870.350036621093</v>
      </c>
      <c r="C424" s="1" t="s">
        <v>119</v>
      </c>
      <c r="D424" s="1" t="s">
        <v>2379</v>
      </c>
      <c r="E424" s="3">
        <v>45427.74201388889</v>
      </c>
      <c r="F424" s="1" t="s">
        <v>2085</v>
      </c>
    </row>
    <row x14ac:dyDescent="0.25" r="425" customHeight="1" ht="18.75">
      <c r="A425" s="1" t="s">
        <v>646</v>
      </c>
      <c r="B425" s="10">
        <v>1680.76002502441</v>
      </c>
      <c r="C425" s="1" t="s">
        <v>108</v>
      </c>
      <c r="D425" s="1" t="s">
        <v>2380</v>
      </c>
      <c r="E425" s="11"/>
      <c r="F425" s="1" t="s">
        <v>2085</v>
      </c>
    </row>
    <row x14ac:dyDescent="0.25" r="426" customHeight="1" ht="18.75">
      <c r="A426" s="1" t="s">
        <v>769</v>
      </c>
      <c r="B426" s="10">
        <v>2787.86000823974</v>
      </c>
      <c r="C426" s="1" t="s">
        <v>114</v>
      </c>
      <c r="D426" s="1" t="s">
        <v>2381</v>
      </c>
      <c r="E426" s="3">
        <v>45399.554236111115</v>
      </c>
      <c r="F426" s="1" t="s">
        <v>2085</v>
      </c>
    </row>
    <row x14ac:dyDescent="0.25" r="427" customHeight="1" ht="18.75">
      <c r="A427" s="1" t="s">
        <v>616</v>
      </c>
      <c r="B427" s="10">
        <v>14370.2098884582</v>
      </c>
      <c r="C427" s="1" t="s">
        <v>114</v>
      </c>
      <c r="D427" s="1" t="s">
        <v>2382</v>
      </c>
      <c r="E427" s="3">
        <v>45328.95484953704</v>
      </c>
      <c r="F427" s="1" t="s">
        <v>2085</v>
      </c>
    </row>
    <row x14ac:dyDescent="0.25" r="428" customHeight="1" ht="18.75">
      <c r="A428" s="1" t="s">
        <v>472</v>
      </c>
      <c r="B428" s="10">
        <v>1559.89998626708</v>
      </c>
      <c r="C428" s="1" t="s">
        <v>41</v>
      </c>
      <c r="D428" s="1" t="s">
        <v>1986</v>
      </c>
      <c r="E428" s="11"/>
      <c r="F428" s="1" t="s">
        <v>2085</v>
      </c>
    </row>
    <row x14ac:dyDescent="0.25" r="429" customHeight="1" ht="18.75">
      <c r="A429" s="1" t="s">
        <v>393</v>
      </c>
      <c r="B429" s="10">
        <v>39519.540104866</v>
      </c>
      <c r="C429" s="1" t="s">
        <v>319</v>
      </c>
      <c r="D429" s="1" t="s">
        <v>2383</v>
      </c>
      <c r="E429" s="3">
        <v>45348.53826388889</v>
      </c>
      <c r="F429" s="1" t="s">
        <v>2085</v>
      </c>
    </row>
    <row x14ac:dyDescent="0.25" r="430" customHeight="1" ht="18.75">
      <c r="A430" s="1" t="s">
        <v>844</v>
      </c>
      <c r="B430" s="10">
        <v>2342.64001083374</v>
      </c>
      <c r="C430" s="1" t="s">
        <v>273</v>
      </c>
      <c r="D430" s="1" t="s">
        <v>1987</v>
      </c>
      <c r="E430" s="11"/>
      <c r="F430" s="1" t="s">
        <v>2085</v>
      </c>
    </row>
    <row x14ac:dyDescent="0.25" r="431" customHeight="1" ht="18.75">
      <c r="A431" s="1" t="s">
        <v>1576</v>
      </c>
      <c r="B431" s="10">
        <v>1434.49996948242</v>
      </c>
      <c r="C431" s="1" t="s">
        <v>119</v>
      </c>
      <c r="D431" s="1" t="s">
        <v>2384</v>
      </c>
      <c r="E431" s="3">
        <v>45432.775092592594</v>
      </c>
      <c r="F431" s="1" t="s">
        <v>2085</v>
      </c>
    </row>
    <row x14ac:dyDescent="0.25" r="432" customHeight="1" ht="18.75">
      <c r="A432" s="1" t="s">
        <v>951</v>
      </c>
      <c r="B432" s="10">
        <v>407.399993896484</v>
      </c>
      <c r="C432" s="1" t="s">
        <v>119</v>
      </c>
      <c r="D432" s="1" t="s">
        <v>2385</v>
      </c>
      <c r="E432" s="3">
        <v>45511.19642361111</v>
      </c>
      <c r="F432" s="1" t="s">
        <v>2085</v>
      </c>
    </row>
    <row x14ac:dyDescent="0.25" r="433" customHeight="1" ht="18.75">
      <c r="A433" s="1" t="s">
        <v>1205</v>
      </c>
      <c r="B433" s="10">
        <v>84.4199981689453</v>
      </c>
      <c r="C433" s="1" t="s">
        <v>119</v>
      </c>
      <c r="D433" s="1" t="s">
        <v>2386</v>
      </c>
      <c r="E433" s="3">
        <v>45448.83951388889</v>
      </c>
      <c r="F433" s="1" t="s">
        <v>2085</v>
      </c>
    </row>
    <row x14ac:dyDescent="0.25" r="434" customHeight="1" ht="18.75">
      <c r="A434" s="1" t="s">
        <v>1450</v>
      </c>
      <c r="B434" s="10">
        <v>418.77000427246</v>
      </c>
      <c r="C434" s="1" t="s">
        <v>223</v>
      </c>
      <c r="D434" s="1" t="s">
        <v>2387</v>
      </c>
      <c r="E434" s="11"/>
      <c r="F434" s="1" t="s">
        <v>2085</v>
      </c>
    </row>
    <row x14ac:dyDescent="0.25" r="435" customHeight="1" ht="18.75">
      <c r="A435" s="1" t="s">
        <v>678</v>
      </c>
      <c r="B435" s="10">
        <v>12612.3399124145</v>
      </c>
      <c r="C435" s="1" t="s">
        <v>234</v>
      </c>
      <c r="D435" s="1" t="s">
        <v>2388</v>
      </c>
      <c r="E435" s="11"/>
      <c r="F435" s="1" t="s">
        <v>2085</v>
      </c>
    </row>
    <row x14ac:dyDescent="0.25" r="436" customHeight="1" ht="18.75">
      <c r="A436" s="1" t="s">
        <v>599</v>
      </c>
      <c r="B436" s="10">
        <v>10900.5899896621</v>
      </c>
      <c r="C436" s="1" t="s">
        <v>20</v>
      </c>
      <c r="D436" s="1" t="s">
        <v>2389</v>
      </c>
      <c r="E436" s="11"/>
      <c r="F436" s="1" t="s">
        <v>2085</v>
      </c>
    </row>
    <row x14ac:dyDescent="0.25" r="437" customHeight="1" ht="18.75">
      <c r="A437" s="1" t="s">
        <v>924</v>
      </c>
      <c r="B437" s="10">
        <v>2984.04997253417</v>
      </c>
      <c r="C437" s="1" t="s">
        <v>20</v>
      </c>
      <c r="D437" s="1" t="s">
        <v>2390</v>
      </c>
      <c r="E437" s="3">
        <v>45409.01898148148</v>
      </c>
      <c r="F437" s="1" t="s">
        <v>2085</v>
      </c>
    </row>
    <row x14ac:dyDescent="0.25" r="438" customHeight="1" ht="18.75">
      <c r="A438" s="1" t="s">
        <v>868</v>
      </c>
      <c r="B438" s="10">
        <v>694.429992675781</v>
      </c>
      <c r="C438" s="1" t="s">
        <v>311</v>
      </c>
      <c r="D438" s="1" t="s">
        <v>1937</v>
      </c>
      <c r="E438" s="11"/>
      <c r="F438" s="1" t="s">
        <v>2085</v>
      </c>
    </row>
    <row x14ac:dyDescent="0.25" r="439" customHeight="1" ht="18.75">
      <c r="A439" s="1" t="s">
        <v>492</v>
      </c>
      <c r="B439" s="10">
        <v>5819.22007751464</v>
      </c>
      <c r="C439" s="1" t="s">
        <v>87</v>
      </c>
      <c r="D439" s="1" t="s">
        <v>2391</v>
      </c>
      <c r="E439" s="11"/>
      <c r="F439" s="1" t="s">
        <v>2085</v>
      </c>
    </row>
    <row x14ac:dyDescent="0.25" r="440" customHeight="1" ht="18.75">
      <c r="A440" s="1" t="s">
        <v>1653</v>
      </c>
      <c r="B440" s="10">
        <v>72</v>
      </c>
      <c r="C440" s="1" t="s">
        <v>119</v>
      </c>
      <c r="D440" s="1" t="s">
        <v>2392</v>
      </c>
      <c r="E440" s="11"/>
      <c r="F440" s="1" t="s">
        <v>2085</v>
      </c>
    </row>
    <row x14ac:dyDescent="0.25" r="441" customHeight="1" ht="18.75">
      <c r="A441" s="1" t="s">
        <v>1533</v>
      </c>
      <c r="B441" s="10">
        <v>679.179992675781</v>
      </c>
      <c r="C441" s="1" t="s">
        <v>75</v>
      </c>
      <c r="D441" s="1" t="s">
        <v>1938</v>
      </c>
      <c r="E441" s="11"/>
      <c r="F441" s="1" t="s">
        <v>2085</v>
      </c>
    </row>
    <row x14ac:dyDescent="0.25" r="442" customHeight="1" ht="18.75">
      <c r="A442" s="1" t="s">
        <v>1602</v>
      </c>
      <c r="B442" s="10">
        <v>1173.90990066528</v>
      </c>
      <c r="C442" s="1" t="s">
        <v>119</v>
      </c>
      <c r="D442" s="1" t="s">
        <v>2393</v>
      </c>
      <c r="E442" s="11"/>
      <c r="F442" s="1" t="s">
        <v>2085</v>
      </c>
    </row>
    <row x14ac:dyDescent="0.25" r="443" customHeight="1" ht="18.75">
      <c r="A443" s="1" t="s">
        <v>1074</v>
      </c>
      <c r="B443" s="10">
        <v>141.199996948242</v>
      </c>
      <c r="C443" s="1" t="s">
        <v>20</v>
      </c>
      <c r="D443" s="1" t="s">
        <v>1939</v>
      </c>
      <c r="E443" s="11"/>
      <c r="F443" s="1" t="s">
        <v>2085</v>
      </c>
    </row>
    <row x14ac:dyDescent="0.25" r="444" customHeight="1" ht="18.75">
      <c r="A444" s="1" t="s">
        <v>1571</v>
      </c>
      <c r="B444" s="10">
        <v>436.490005493164</v>
      </c>
      <c r="C444" s="1" t="s">
        <v>114</v>
      </c>
      <c r="D444" s="1" t="s">
        <v>2394</v>
      </c>
      <c r="E444" s="3">
        <v>45272.73458333333</v>
      </c>
      <c r="F444" s="1" t="s">
        <v>2085</v>
      </c>
    </row>
    <row x14ac:dyDescent="0.25" r="445" customHeight="1" ht="18.75">
      <c r="A445" s="1" t="s">
        <v>981</v>
      </c>
      <c r="B445" s="10">
        <v>54.9000015258789</v>
      </c>
      <c r="C445" s="1" t="s">
        <v>119</v>
      </c>
      <c r="D445" s="1" t="s">
        <v>2395</v>
      </c>
      <c r="E445" s="11"/>
      <c r="F445" s="1" t="s">
        <v>2085</v>
      </c>
    </row>
    <row x14ac:dyDescent="0.25" r="446" customHeight="1" ht="18.75">
      <c r="A446" s="1" t="s">
        <v>411</v>
      </c>
      <c r="B446" s="10">
        <v>10366.1300373077</v>
      </c>
      <c r="C446" s="1" t="s">
        <v>44</v>
      </c>
      <c r="D446" s="1" t="s">
        <v>2396</v>
      </c>
      <c r="E446" s="3">
        <v>45418.5715162037</v>
      </c>
      <c r="F446" s="1" t="s">
        <v>2085</v>
      </c>
    </row>
    <row x14ac:dyDescent="0.25" r="447" customHeight="1" ht="18.75">
      <c r="A447" s="1" t="s">
        <v>674</v>
      </c>
      <c r="B447" s="10">
        <v>680.299987792968</v>
      </c>
      <c r="C447" s="1" t="s">
        <v>66</v>
      </c>
      <c r="D447" s="1" t="s">
        <v>1942</v>
      </c>
      <c r="E447" s="11"/>
      <c r="F447" s="1" t="s">
        <v>2085</v>
      </c>
    </row>
    <row x14ac:dyDescent="0.25" r="448" customHeight="1" ht="18.75">
      <c r="A448" s="1" t="s">
        <v>674</v>
      </c>
      <c r="B448" s="10">
        <v>597.169994354248</v>
      </c>
      <c r="C448" s="1" t="s">
        <v>66</v>
      </c>
      <c r="D448" s="1" t="s">
        <v>1942</v>
      </c>
      <c r="E448" s="11"/>
      <c r="F448" s="1" t="s">
        <v>2085</v>
      </c>
    </row>
    <row x14ac:dyDescent="0.25" r="449" customHeight="1" ht="18.75">
      <c r="A449" s="1" t="s">
        <v>366</v>
      </c>
      <c r="B449" s="10">
        <v>6476.78001499176</v>
      </c>
      <c r="C449" s="1" t="s">
        <v>288</v>
      </c>
      <c r="D449" s="1" t="s">
        <v>2397</v>
      </c>
      <c r="E449" s="3">
        <v>45558.866875</v>
      </c>
      <c r="F449" s="1" t="s">
        <v>2085</v>
      </c>
    </row>
    <row x14ac:dyDescent="0.25" r="450" customHeight="1" ht="18.75">
      <c r="A450" s="1" t="s">
        <v>459</v>
      </c>
      <c r="B450" s="10">
        <v>3996.59996032714</v>
      </c>
      <c r="C450" s="1" t="s">
        <v>253</v>
      </c>
      <c r="D450" s="1" t="s">
        <v>2398</v>
      </c>
      <c r="E450" s="3">
        <v>45321.70245370371</v>
      </c>
      <c r="F450" s="1" t="s">
        <v>2085</v>
      </c>
    </row>
    <row x14ac:dyDescent="0.25" r="451" customHeight="1" ht="18.75">
      <c r="A451" s="1" t="s">
        <v>448</v>
      </c>
      <c r="B451" s="10">
        <v>449.160003662109</v>
      </c>
      <c r="C451" s="1" t="s">
        <v>223</v>
      </c>
      <c r="D451" s="1" t="s">
        <v>2399</v>
      </c>
      <c r="E451" s="11"/>
      <c r="F451" s="1" t="s">
        <v>2085</v>
      </c>
    </row>
    <row x14ac:dyDescent="0.25" r="452" customHeight="1" ht="18.75">
      <c r="A452" s="1" t="s">
        <v>766</v>
      </c>
      <c r="B452" s="10">
        <v>138.389999389648</v>
      </c>
      <c r="C452" s="1" t="s">
        <v>218</v>
      </c>
      <c r="D452" s="1" t="s">
        <v>2400</v>
      </c>
      <c r="E452" s="11"/>
      <c r="F452" s="1" t="s">
        <v>2085</v>
      </c>
    </row>
    <row x14ac:dyDescent="0.25" r="453" customHeight="1" ht="18.75">
      <c r="A453" s="1" t="s">
        <v>1314</v>
      </c>
      <c r="B453" s="10">
        <v>161.910003662109</v>
      </c>
      <c r="C453" s="1" t="s">
        <v>119</v>
      </c>
      <c r="D453" s="1" t="s">
        <v>2401</v>
      </c>
      <c r="E453" s="3">
        <v>45329.71480324074</v>
      </c>
      <c r="F453" s="1" t="s">
        <v>2085</v>
      </c>
    </row>
    <row x14ac:dyDescent="0.25" r="454" customHeight="1" ht="18.75">
      <c r="A454" s="1" t="s">
        <v>1323</v>
      </c>
      <c r="B454" s="10">
        <v>411.289993286132</v>
      </c>
      <c r="C454" s="1" t="s">
        <v>119</v>
      </c>
      <c r="D454" s="1" t="s">
        <v>2402</v>
      </c>
      <c r="E454" s="3">
        <v>45273.61996527778</v>
      </c>
      <c r="F454" s="1" t="s">
        <v>2085</v>
      </c>
    </row>
    <row x14ac:dyDescent="0.25" r="455" customHeight="1" ht="18.75">
      <c r="A455" s="1" t="s">
        <v>504</v>
      </c>
      <c r="B455" s="10">
        <v>328.33999633789</v>
      </c>
      <c r="C455" s="1" t="s">
        <v>234</v>
      </c>
      <c r="D455" s="1" t="s">
        <v>1988</v>
      </c>
      <c r="E455" s="11"/>
      <c r="F455" s="1" t="s">
        <v>2085</v>
      </c>
    </row>
    <row x14ac:dyDescent="0.25" r="456" customHeight="1" ht="18.75">
      <c r="A456" s="1" t="s">
        <v>504</v>
      </c>
      <c r="B456" s="10">
        <v>144.369995117187</v>
      </c>
      <c r="C456" s="1" t="s">
        <v>234</v>
      </c>
      <c r="D456" s="1" t="s">
        <v>1988</v>
      </c>
      <c r="E456" s="11"/>
      <c r="F456" s="1" t="s">
        <v>2085</v>
      </c>
    </row>
    <row x14ac:dyDescent="0.25" r="457" customHeight="1" ht="18.75">
      <c r="A457" s="1" t="s">
        <v>487</v>
      </c>
      <c r="B457" s="10">
        <v>1024.05000305175</v>
      </c>
      <c r="C457" s="1" t="s">
        <v>44</v>
      </c>
      <c r="D457" s="1" t="s">
        <v>2080</v>
      </c>
      <c r="E457" s="11"/>
      <c r="F457" s="1" t="s">
        <v>2085</v>
      </c>
    </row>
    <row x14ac:dyDescent="0.25" r="458" customHeight="1" ht="18.75">
      <c r="A458" s="1" t="s">
        <v>1408</v>
      </c>
      <c r="B458" s="10">
        <v>461.820007324218</v>
      </c>
      <c r="C458" s="1" t="s">
        <v>173</v>
      </c>
      <c r="D458" s="1" t="s">
        <v>2403</v>
      </c>
      <c r="E458" s="11"/>
      <c r="F458" s="1" t="s">
        <v>2085</v>
      </c>
    </row>
    <row x14ac:dyDescent="0.25" r="459" customHeight="1" ht="18.75">
      <c r="A459" s="1" t="s">
        <v>681</v>
      </c>
      <c r="B459" s="10">
        <v>2627.98003387451</v>
      </c>
      <c r="C459" s="1" t="s">
        <v>288</v>
      </c>
      <c r="D459" s="1" t="s">
        <v>2404</v>
      </c>
      <c r="E459" s="11"/>
      <c r="F459" s="1" t="s">
        <v>2085</v>
      </c>
    </row>
    <row x14ac:dyDescent="0.25" r="460" customHeight="1" ht="18.75">
      <c r="A460" s="1" t="s">
        <v>730</v>
      </c>
      <c r="B460" s="10">
        <v>556.700012207031</v>
      </c>
      <c r="C460" s="1" t="s">
        <v>223</v>
      </c>
      <c r="D460" s="1" t="s">
        <v>2405</v>
      </c>
      <c r="E460" s="11"/>
      <c r="F460" s="1" t="s">
        <v>2085</v>
      </c>
    </row>
    <row x14ac:dyDescent="0.25" r="461" customHeight="1" ht="18.75">
      <c r="A461" s="1" t="s">
        <v>1550</v>
      </c>
      <c r="B461" s="10">
        <v>293.289993286132</v>
      </c>
      <c r="C461" s="1" t="s">
        <v>223</v>
      </c>
      <c r="D461" s="1" t="s">
        <v>2082</v>
      </c>
      <c r="E461" s="11"/>
      <c r="F461" s="1" t="s">
        <v>2085</v>
      </c>
    </row>
    <row x14ac:dyDescent="0.25" r="462" customHeight="1" ht="18.75">
      <c r="A462" s="1" t="s">
        <v>664</v>
      </c>
      <c r="B462" s="10">
        <v>827.319992065429</v>
      </c>
      <c r="C462" s="1" t="s">
        <v>288</v>
      </c>
      <c r="D462" s="1" t="s">
        <v>2406</v>
      </c>
      <c r="E462" s="3">
        <v>45473.7971875</v>
      </c>
      <c r="F462" s="1" t="s">
        <v>2085</v>
      </c>
    </row>
    <row x14ac:dyDescent="0.25" r="463" customHeight="1" ht="18.75">
      <c r="A463" s="1" t="s">
        <v>773</v>
      </c>
      <c r="B463" s="10">
        <v>7634.85011100769</v>
      </c>
      <c r="C463" s="1" t="s">
        <v>114</v>
      </c>
      <c r="D463" s="1" t="s">
        <v>2407</v>
      </c>
      <c r="E463" s="3">
        <v>45264.68200231482</v>
      </c>
      <c r="F463" s="1" t="s">
        <v>2085</v>
      </c>
    </row>
    <row x14ac:dyDescent="0.25" r="464" customHeight="1" ht="18.75">
      <c r="A464" s="1" t="s">
        <v>885</v>
      </c>
      <c r="B464" s="10">
        <v>1663.21000671386</v>
      </c>
      <c r="C464" s="1" t="s">
        <v>44</v>
      </c>
      <c r="D464" s="1" t="s">
        <v>2408</v>
      </c>
      <c r="E464" s="3">
        <v>45414.6015162037</v>
      </c>
      <c r="F464" s="1" t="s">
        <v>2085</v>
      </c>
    </row>
    <row x14ac:dyDescent="0.25" r="465" customHeight="1" ht="18.75">
      <c r="A465" s="1" t="s">
        <v>1363</v>
      </c>
      <c r="B465" s="10">
        <v>807.679985046386</v>
      </c>
      <c r="C465" s="1" t="s">
        <v>119</v>
      </c>
      <c r="D465" s="1" t="s">
        <v>2409</v>
      </c>
      <c r="E465" s="3">
        <v>45420.75482638889</v>
      </c>
      <c r="F465" s="1" t="s">
        <v>2085</v>
      </c>
    </row>
    <row x14ac:dyDescent="0.25" r="466" customHeight="1" ht="18.75">
      <c r="A466" s="1" t="s">
        <v>1345</v>
      </c>
      <c r="B466" s="10">
        <v>963.949996948242</v>
      </c>
      <c r="C466" s="1" t="s">
        <v>119</v>
      </c>
      <c r="D466" s="1" t="s">
        <v>2410</v>
      </c>
      <c r="E466" s="3">
        <v>45357.837789351855</v>
      </c>
      <c r="F466" s="1" t="s">
        <v>2085</v>
      </c>
    </row>
    <row x14ac:dyDescent="0.25" r="467" customHeight="1" ht="18.75">
      <c r="A467" s="1" t="s">
        <v>819</v>
      </c>
      <c r="B467" s="10">
        <v>4824.09989929199</v>
      </c>
      <c r="C467" s="1" t="s">
        <v>44</v>
      </c>
      <c r="D467" s="1" t="s">
        <v>2411</v>
      </c>
      <c r="E467" s="3">
        <v>45473.7971875</v>
      </c>
      <c r="F467" s="1" t="s">
        <v>2085</v>
      </c>
    </row>
    <row x14ac:dyDescent="0.25" r="468" customHeight="1" ht="18.75">
      <c r="A468" s="1" t="s">
        <v>1172</v>
      </c>
      <c r="B468" s="10">
        <v>1138.52999877929</v>
      </c>
      <c r="C468" s="1" t="s">
        <v>119</v>
      </c>
      <c r="D468" s="1" t="s">
        <v>2412</v>
      </c>
      <c r="E468" s="11"/>
      <c r="F468" s="1" t="s">
        <v>2085</v>
      </c>
    </row>
    <row x14ac:dyDescent="0.25" r="469" customHeight="1" ht="18.75">
      <c r="A469" s="1" t="s">
        <v>358</v>
      </c>
      <c r="B469" s="10">
        <v>183022.12978506</v>
      </c>
      <c r="C469" s="1" t="s">
        <v>66</v>
      </c>
      <c r="D469" s="1" t="s">
        <v>2086</v>
      </c>
      <c r="E469" s="11"/>
      <c r="F469" s="1" t="s">
        <v>2085</v>
      </c>
    </row>
    <row x14ac:dyDescent="0.25" r="470" customHeight="1" ht="18.75">
      <c r="A470" s="1" t="s">
        <v>439</v>
      </c>
      <c r="B470" s="10">
        <v>1988.29000854492</v>
      </c>
      <c r="C470" s="1" t="s">
        <v>144</v>
      </c>
      <c r="D470" s="1" t="s">
        <v>2089</v>
      </c>
      <c r="E470" s="11"/>
      <c r="F470" s="1" t="s">
        <v>2085</v>
      </c>
    </row>
    <row x14ac:dyDescent="0.25" r="471" customHeight="1" ht="18.75">
      <c r="A471" s="1" t="s">
        <v>430</v>
      </c>
      <c r="B471" s="10">
        <v>12589.3399772644</v>
      </c>
      <c r="C471" s="1" t="s">
        <v>184</v>
      </c>
      <c r="D471" s="1" t="s">
        <v>2413</v>
      </c>
      <c r="E471" s="11"/>
      <c r="F471" s="1" t="s">
        <v>2085</v>
      </c>
    </row>
    <row x14ac:dyDescent="0.25" r="472" customHeight="1" ht="18.75">
      <c r="A472" s="1" t="s">
        <v>1294</v>
      </c>
      <c r="B472" s="10">
        <v>77</v>
      </c>
      <c r="C472" s="1" t="s">
        <v>223</v>
      </c>
      <c r="D472" s="1" t="s">
        <v>1729</v>
      </c>
      <c r="E472" s="11"/>
      <c r="F472" s="1" t="s">
        <v>2085</v>
      </c>
    </row>
    <row x14ac:dyDescent="0.25" r="473" customHeight="1" ht="18.75">
      <c r="A473" s="1" t="s">
        <v>1153</v>
      </c>
      <c r="B473" s="10">
        <v>2497.37006378173</v>
      </c>
      <c r="C473" s="1" t="s">
        <v>119</v>
      </c>
      <c r="D473" s="1" t="s">
        <v>2091</v>
      </c>
      <c r="E473" s="11"/>
      <c r="F473" s="1" t="s">
        <v>2085</v>
      </c>
    </row>
    <row x14ac:dyDescent="0.25" r="474" customHeight="1" ht="18.75">
      <c r="A474" s="1" t="s">
        <v>1113</v>
      </c>
      <c r="B474" s="10">
        <v>1065.64999389648</v>
      </c>
      <c r="C474" s="1" t="s">
        <v>223</v>
      </c>
      <c r="D474" s="1" t="s">
        <v>1730</v>
      </c>
      <c r="E474" s="11"/>
      <c r="F474" s="1" t="s">
        <v>2085</v>
      </c>
    </row>
    <row x14ac:dyDescent="0.25" r="475" customHeight="1" ht="18.75">
      <c r="A475" s="1" t="s">
        <v>526</v>
      </c>
      <c r="B475" s="10">
        <v>12147.6699829101</v>
      </c>
      <c r="C475" s="1" t="s">
        <v>75</v>
      </c>
      <c r="D475" s="1" t="s">
        <v>1731</v>
      </c>
      <c r="E475" s="11"/>
      <c r="F475" s="1" t="s">
        <v>2085</v>
      </c>
    </row>
    <row x14ac:dyDescent="0.25" r="476" customHeight="1" ht="18.75">
      <c r="A476" s="1" t="s">
        <v>1275</v>
      </c>
      <c r="B476" s="10">
        <v>483.899993896484</v>
      </c>
      <c r="C476" s="1" t="s">
        <v>119</v>
      </c>
      <c r="D476" s="1" t="s">
        <v>2095</v>
      </c>
      <c r="E476" s="3">
        <v>45589.257743055554</v>
      </c>
      <c r="F476" s="1" t="s">
        <v>2085</v>
      </c>
    </row>
    <row x14ac:dyDescent="0.25" r="477" customHeight="1" ht="18.75">
      <c r="A477" s="1" t="s">
        <v>1060</v>
      </c>
      <c r="B477" s="10">
        <v>92.3199996948242</v>
      </c>
      <c r="C477" s="1" t="s">
        <v>223</v>
      </c>
      <c r="D477" s="1" t="s">
        <v>1735</v>
      </c>
      <c r="E477" s="11"/>
      <c r="F477" s="1" t="s">
        <v>2085</v>
      </c>
    </row>
    <row x14ac:dyDescent="0.25" r="478" customHeight="1" ht="18.75">
      <c r="A478" s="1" t="s">
        <v>1647</v>
      </c>
      <c r="B478" s="10">
        <v>336.550003051757</v>
      </c>
      <c r="C478" s="1" t="s">
        <v>201</v>
      </c>
      <c r="D478" s="1" t="s">
        <v>2414</v>
      </c>
      <c r="E478" s="11"/>
      <c r="F478" s="1" t="s">
        <v>2085</v>
      </c>
    </row>
    <row x14ac:dyDescent="0.25" r="479" customHeight="1" ht="18.75">
      <c r="A479" s="1" t="s">
        <v>832</v>
      </c>
      <c r="B479" s="10">
        <v>3156.88004302978</v>
      </c>
      <c r="C479" s="1" t="s">
        <v>218</v>
      </c>
      <c r="D479" s="1" t="s">
        <v>1991</v>
      </c>
      <c r="E479" s="11"/>
      <c r="F479" s="1" t="s">
        <v>2085</v>
      </c>
    </row>
    <row x14ac:dyDescent="0.25" r="480" customHeight="1" ht="18.75">
      <c r="A480" s="1" t="s">
        <v>1111</v>
      </c>
      <c r="B480" s="10">
        <v>239</v>
      </c>
      <c r="C480" s="1" t="s">
        <v>201</v>
      </c>
      <c r="D480" s="1" t="s">
        <v>2415</v>
      </c>
      <c r="E480" s="11"/>
      <c r="F480" s="1" t="s">
        <v>2085</v>
      </c>
    </row>
    <row x14ac:dyDescent="0.25" r="481" customHeight="1" ht="18.75">
      <c r="A481" s="1" t="s">
        <v>682</v>
      </c>
      <c r="B481" s="10">
        <v>611</v>
      </c>
      <c r="C481" s="1" t="s">
        <v>44</v>
      </c>
      <c r="D481" s="1" t="s">
        <v>1740</v>
      </c>
      <c r="E481" s="11"/>
      <c r="F481" s="1" t="s">
        <v>2085</v>
      </c>
    </row>
    <row x14ac:dyDescent="0.25" r="482" customHeight="1" ht="18.75">
      <c r="A482" s="1" t="s">
        <v>1119</v>
      </c>
      <c r="B482" s="10">
        <v>7995.68001174926</v>
      </c>
      <c r="C482" s="1" t="s">
        <v>223</v>
      </c>
      <c r="D482" s="1" t="s">
        <v>2416</v>
      </c>
      <c r="E482" s="11"/>
      <c r="F482" s="1" t="s">
        <v>2085</v>
      </c>
    </row>
    <row x14ac:dyDescent="0.25" r="483" customHeight="1" ht="18.75">
      <c r="A483" s="1" t="s">
        <v>920</v>
      </c>
      <c r="B483" s="10">
        <v>1534.28001403808</v>
      </c>
      <c r="C483" s="1" t="s">
        <v>119</v>
      </c>
      <c r="D483" s="1" t="s">
        <v>2101</v>
      </c>
      <c r="E483" s="11"/>
      <c r="F483" s="1" t="s">
        <v>2085</v>
      </c>
    </row>
    <row x14ac:dyDescent="0.25" r="484" customHeight="1" ht="18.75">
      <c r="A484" s="1" t="s">
        <v>975</v>
      </c>
      <c r="B484" s="10">
        <v>213.880004882812</v>
      </c>
      <c r="C484" s="1" t="s">
        <v>20</v>
      </c>
      <c r="D484" s="1" t="s">
        <v>1741</v>
      </c>
      <c r="E484" s="11"/>
      <c r="F484" s="1" t="s">
        <v>2085</v>
      </c>
    </row>
    <row x14ac:dyDescent="0.25" r="485" customHeight="1" ht="18.75">
      <c r="A485" s="1" t="s">
        <v>1099</v>
      </c>
      <c r="B485" s="10">
        <v>4746.10000610351</v>
      </c>
      <c r="C485" s="1" t="s">
        <v>119</v>
      </c>
      <c r="D485" s="1" t="s">
        <v>1744</v>
      </c>
      <c r="E485" s="3">
        <v>45562.24015046296</v>
      </c>
      <c r="F485" s="1" t="s">
        <v>2085</v>
      </c>
    </row>
    <row x14ac:dyDescent="0.25" r="486" customHeight="1" ht="18.75">
      <c r="A486" s="1" t="s">
        <v>334</v>
      </c>
      <c r="B486" s="10">
        <v>111972.850697319</v>
      </c>
      <c r="C486" s="1" t="s">
        <v>218</v>
      </c>
      <c r="D486" s="1" t="s">
        <v>1746</v>
      </c>
      <c r="E486" s="11"/>
      <c r="F486" s="1" t="s">
        <v>2085</v>
      </c>
    </row>
    <row x14ac:dyDescent="0.25" r="487" customHeight="1" ht="18.75">
      <c r="A487" s="1" t="s">
        <v>628</v>
      </c>
      <c r="B487" s="10">
        <v>2902.44006347656</v>
      </c>
      <c r="C487" s="1" t="s">
        <v>273</v>
      </c>
      <c r="D487" s="1" t="s">
        <v>2103</v>
      </c>
      <c r="E487" s="11"/>
      <c r="F487" s="1" t="s">
        <v>2085</v>
      </c>
    </row>
    <row x14ac:dyDescent="0.25" r="488" customHeight="1" ht="18.75">
      <c r="A488" s="1" t="s">
        <v>1452</v>
      </c>
      <c r="B488" s="10">
        <v>813.049995422363</v>
      </c>
      <c r="C488" s="1" t="s">
        <v>201</v>
      </c>
      <c r="D488" s="1" t="s">
        <v>2417</v>
      </c>
      <c r="E488" s="11"/>
      <c r="F488" s="1" t="s">
        <v>2085</v>
      </c>
    </row>
    <row x14ac:dyDescent="0.25" r="489" customHeight="1" ht="18.75">
      <c r="A489" s="1" t="s">
        <v>352</v>
      </c>
      <c r="B489" s="10">
        <v>4345.79000854492</v>
      </c>
      <c r="C489" s="1" t="s">
        <v>175</v>
      </c>
      <c r="D489" s="1" t="s">
        <v>2418</v>
      </c>
      <c r="E489" s="11"/>
      <c r="F489" s="1" t="s">
        <v>2085</v>
      </c>
    </row>
    <row x14ac:dyDescent="0.25" r="490" customHeight="1" ht="18.75">
      <c r="A490" s="1" t="s">
        <v>1189</v>
      </c>
      <c r="B490" s="10">
        <v>1685.26000976562</v>
      </c>
      <c r="C490" s="1" t="s">
        <v>119</v>
      </c>
      <c r="D490" s="1" t="s">
        <v>2419</v>
      </c>
      <c r="E490" s="11"/>
      <c r="F490" s="1" t="s">
        <v>2085</v>
      </c>
    </row>
    <row x14ac:dyDescent="0.25" r="491" customHeight="1" ht="18.75">
      <c r="A491" s="1" t="s">
        <v>808</v>
      </c>
      <c r="B491" s="10">
        <v>4064.59000968933</v>
      </c>
      <c r="C491" s="1" t="s">
        <v>20</v>
      </c>
      <c r="D491" s="1" t="s">
        <v>2108</v>
      </c>
      <c r="E491" s="11"/>
      <c r="F491" s="1" t="s">
        <v>2085</v>
      </c>
    </row>
    <row x14ac:dyDescent="0.25" r="492" customHeight="1" ht="18.75">
      <c r="A492" s="1" t="s">
        <v>1109</v>
      </c>
      <c r="B492" s="10">
        <v>341.09000301361</v>
      </c>
      <c r="C492" s="1" t="s">
        <v>223</v>
      </c>
      <c r="D492" s="1" t="s">
        <v>2111</v>
      </c>
      <c r="E492" s="11"/>
      <c r="F492" s="1" t="s">
        <v>2085</v>
      </c>
    </row>
    <row x14ac:dyDescent="0.25" r="493" customHeight="1" ht="18.75">
      <c r="A493" s="1" t="s">
        <v>488</v>
      </c>
      <c r="B493" s="10">
        <v>35597.5899963378</v>
      </c>
      <c r="C493" s="1" t="s">
        <v>41</v>
      </c>
      <c r="D493" s="1" t="s">
        <v>2420</v>
      </c>
      <c r="E493" s="11"/>
      <c r="F493" s="1" t="s">
        <v>2085</v>
      </c>
    </row>
    <row x14ac:dyDescent="0.25" r="494" customHeight="1" ht="18.75">
      <c r="A494" s="1" t="s">
        <v>794</v>
      </c>
      <c r="B494" s="10">
        <v>1380</v>
      </c>
      <c r="C494" s="1" t="s">
        <v>119</v>
      </c>
      <c r="D494" s="1" t="s">
        <v>2421</v>
      </c>
      <c r="E494" s="11"/>
      <c r="F494" s="1" t="s">
        <v>2085</v>
      </c>
    </row>
    <row x14ac:dyDescent="0.25" r="495" customHeight="1" ht="18.75">
      <c r="A495" s="1" t="s">
        <v>912</v>
      </c>
      <c r="B495" s="10">
        <v>5898.41998291015</v>
      </c>
      <c r="C495" s="1" t="s">
        <v>119</v>
      </c>
      <c r="D495" s="1" t="s">
        <v>2115</v>
      </c>
      <c r="E495" s="11"/>
      <c r="F495" s="1" t="s">
        <v>2085</v>
      </c>
    </row>
    <row x14ac:dyDescent="0.25" r="496" customHeight="1" ht="18.75">
      <c r="A496" s="1" t="s">
        <v>667</v>
      </c>
      <c r="B496" s="10">
        <v>3015.2099609375</v>
      </c>
      <c r="C496" s="1" t="s">
        <v>119</v>
      </c>
      <c r="D496" s="1" t="s">
        <v>2116</v>
      </c>
      <c r="E496" s="11"/>
      <c r="F496" s="1" t="s">
        <v>2085</v>
      </c>
    </row>
    <row x14ac:dyDescent="0.25" r="497" customHeight="1" ht="18.75">
      <c r="A497" s="1" t="s">
        <v>828</v>
      </c>
      <c r="B497" s="10">
        <v>416.78000831604</v>
      </c>
      <c r="C497" s="1" t="s">
        <v>119</v>
      </c>
      <c r="D497" s="1" t="s">
        <v>2422</v>
      </c>
      <c r="E497" s="11"/>
      <c r="F497" s="1" t="s">
        <v>2085</v>
      </c>
    </row>
    <row x14ac:dyDescent="0.25" r="498" customHeight="1" ht="18.75">
      <c r="A498" s="1" t="s">
        <v>852</v>
      </c>
      <c r="B498" s="10">
        <v>635.489990234375</v>
      </c>
      <c r="C498" s="1" t="s">
        <v>44</v>
      </c>
      <c r="D498" s="1" t="s">
        <v>2423</v>
      </c>
      <c r="E498" s="11"/>
      <c r="F498" s="1" t="s">
        <v>2085</v>
      </c>
    </row>
    <row x14ac:dyDescent="0.25" r="499" customHeight="1" ht="18.75">
      <c r="A499" s="1" t="s">
        <v>379</v>
      </c>
      <c r="B499" s="10">
        <v>59.9000015258789</v>
      </c>
      <c r="C499" s="1" t="s">
        <v>184</v>
      </c>
      <c r="D499" s="1" t="s">
        <v>2118</v>
      </c>
      <c r="E499" s="3">
        <v>45593.54525462963</v>
      </c>
      <c r="F499" s="1" t="s">
        <v>2085</v>
      </c>
    </row>
    <row x14ac:dyDescent="0.25" r="500" customHeight="1" ht="18.75">
      <c r="A500" s="1" t="s">
        <v>803</v>
      </c>
      <c r="B500" s="10">
        <v>886.25</v>
      </c>
      <c r="C500" s="1" t="s">
        <v>316</v>
      </c>
      <c r="D500" s="1" t="s">
        <v>2119</v>
      </c>
      <c r="E500" s="11"/>
      <c r="F500" s="1" t="s">
        <v>2085</v>
      </c>
    </row>
    <row x14ac:dyDescent="0.25" r="501" customHeight="1" ht="18.75">
      <c r="A501" s="1" t="s">
        <v>843</v>
      </c>
      <c r="B501" s="10">
        <v>3380.47998046875</v>
      </c>
      <c r="C501" s="1" t="s">
        <v>119</v>
      </c>
      <c r="D501" s="1" t="s">
        <v>2120</v>
      </c>
      <c r="E501" s="11"/>
      <c r="F501" s="1" t="s">
        <v>2085</v>
      </c>
    </row>
    <row x14ac:dyDescent="0.25" r="502" customHeight="1" ht="18.75">
      <c r="A502" s="1" t="s">
        <v>1413</v>
      </c>
      <c r="B502" s="10">
        <v>3630.3320236206</v>
      </c>
      <c r="C502" s="1" t="s">
        <v>119</v>
      </c>
      <c r="D502" s="1" t="s">
        <v>2424</v>
      </c>
      <c r="E502" s="11"/>
      <c r="F502" s="1" t="s">
        <v>2085</v>
      </c>
    </row>
    <row x14ac:dyDescent="0.25" r="503" customHeight="1" ht="18.75">
      <c r="A503" s="1" t="s">
        <v>355</v>
      </c>
      <c r="B503" s="10">
        <v>109</v>
      </c>
      <c r="C503" s="1" t="s">
        <v>325</v>
      </c>
      <c r="D503" s="1" t="s">
        <v>2121</v>
      </c>
      <c r="E503" s="11"/>
      <c r="F503" s="1" t="s">
        <v>2085</v>
      </c>
    </row>
    <row x14ac:dyDescent="0.25" r="504" customHeight="1" ht="18.75">
      <c r="A504" s="1" t="s">
        <v>1066</v>
      </c>
      <c r="B504" s="10">
        <v>32.0599975585937</v>
      </c>
      <c r="C504" s="1" t="s">
        <v>223</v>
      </c>
      <c r="D504" s="1" t="s">
        <v>2425</v>
      </c>
      <c r="E504" s="11"/>
      <c r="F504" s="1" t="s">
        <v>2085</v>
      </c>
    </row>
    <row x14ac:dyDescent="0.25" r="505" customHeight="1" ht="18.75">
      <c r="A505" s="1" t="s">
        <v>1015</v>
      </c>
      <c r="B505" s="10">
        <v>112</v>
      </c>
      <c r="C505" s="1" t="s">
        <v>223</v>
      </c>
      <c r="D505" s="1" t="s">
        <v>2124</v>
      </c>
      <c r="E505" s="11"/>
      <c r="F505" s="1" t="s">
        <v>2085</v>
      </c>
    </row>
    <row x14ac:dyDescent="0.25" r="506" customHeight="1" ht="18.75">
      <c r="A506" s="1" t="s">
        <v>401</v>
      </c>
      <c r="B506" s="10">
        <v>56011.5699214935</v>
      </c>
      <c r="C506" s="1" t="s">
        <v>117</v>
      </c>
      <c r="D506" s="1" t="s">
        <v>1995</v>
      </c>
      <c r="E506" s="11"/>
      <c r="F506" s="1" t="s">
        <v>2085</v>
      </c>
    </row>
    <row x14ac:dyDescent="0.25" r="507" customHeight="1" ht="18.75">
      <c r="A507" s="1" t="s">
        <v>662</v>
      </c>
      <c r="B507" s="10">
        <v>5097.29990386962</v>
      </c>
      <c r="C507" s="1" t="s">
        <v>119</v>
      </c>
      <c r="D507" s="1" t="s">
        <v>1996</v>
      </c>
      <c r="E507" s="11"/>
      <c r="F507" s="1" t="s">
        <v>2085</v>
      </c>
    </row>
    <row x14ac:dyDescent="0.25" r="508" customHeight="1" ht="18.75">
      <c r="A508" s="1" t="s">
        <v>461</v>
      </c>
      <c r="B508" s="10">
        <v>770</v>
      </c>
      <c r="C508" s="1" t="s">
        <v>96</v>
      </c>
      <c r="D508" s="1" t="s">
        <v>1754</v>
      </c>
      <c r="E508" s="11"/>
      <c r="F508" s="1" t="s">
        <v>2085</v>
      </c>
    </row>
    <row x14ac:dyDescent="0.25" r="509" customHeight="1" ht="18.75">
      <c r="A509" s="1" t="s">
        <v>577</v>
      </c>
      <c r="B509" s="10">
        <v>710.900016784668</v>
      </c>
      <c r="C509" s="1" t="s">
        <v>41</v>
      </c>
      <c r="D509" s="1" t="s">
        <v>2131</v>
      </c>
      <c r="E509" s="11"/>
      <c r="F509" s="1" t="s">
        <v>2085</v>
      </c>
    </row>
    <row x14ac:dyDescent="0.25" r="510" customHeight="1" ht="18.75">
      <c r="A510" s="1" t="s">
        <v>415</v>
      </c>
      <c r="B510" s="10">
        <v>4061.6399230957</v>
      </c>
      <c r="C510" s="1" t="s">
        <v>108</v>
      </c>
      <c r="D510" s="1" t="s">
        <v>2426</v>
      </c>
      <c r="E510" s="11"/>
      <c r="F510" s="1" t="s">
        <v>2085</v>
      </c>
    </row>
    <row x14ac:dyDescent="0.25" r="511" customHeight="1" ht="18.75">
      <c r="A511" s="1" t="s">
        <v>1445</v>
      </c>
      <c r="B511" s="10">
        <v>189.399993896484</v>
      </c>
      <c r="C511" s="1" t="s">
        <v>119</v>
      </c>
      <c r="D511" s="1" t="s">
        <v>1757</v>
      </c>
      <c r="E511" s="11"/>
      <c r="F511" s="1" t="s">
        <v>2085</v>
      </c>
    </row>
    <row x14ac:dyDescent="0.25" r="512" customHeight="1" ht="18.75">
      <c r="A512" s="1" t="s">
        <v>1266</v>
      </c>
      <c r="B512" s="10">
        <v>449.699996948242</v>
      </c>
      <c r="C512" s="1" t="s">
        <v>119</v>
      </c>
      <c r="D512" s="1" t="s">
        <v>1999</v>
      </c>
      <c r="E512" s="11"/>
      <c r="F512" s="1" t="s">
        <v>2085</v>
      </c>
    </row>
    <row x14ac:dyDescent="0.25" r="513" customHeight="1" ht="18.75">
      <c r="A513" s="1" t="s">
        <v>878</v>
      </c>
      <c r="B513" s="10">
        <v>568</v>
      </c>
      <c r="C513" s="1" t="s">
        <v>223</v>
      </c>
      <c r="D513" s="1" t="s">
        <v>1759</v>
      </c>
      <c r="E513" s="11"/>
      <c r="F513" s="1" t="s">
        <v>2085</v>
      </c>
    </row>
    <row x14ac:dyDescent="0.25" r="514" customHeight="1" ht="18.75">
      <c r="A514" s="1" t="s">
        <v>864</v>
      </c>
      <c r="B514" s="10">
        <v>743.619998931884</v>
      </c>
      <c r="C514" s="1" t="s">
        <v>117</v>
      </c>
      <c r="D514" s="1" t="s">
        <v>1760</v>
      </c>
      <c r="E514" s="11"/>
      <c r="F514" s="1" t="s">
        <v>2085</v>
      </c>
    </row>
    <row x14ac:dyDescent="0.25" r="515" customHeight="1" ht="18.75">
      <c r="A515" s="1" t="s">
        <v>861</v>
      </c>
      <c r="B515" s="10">
        <v>878.649978637695</v>
      </c>
      <c r="C515" s="1" t="s">
        <v>20</v>
      </c>
      <c r="D515" s="1" t="s">
        <v>2000</v>
      </c>
      <c r="E515" s="11"/>
      <c r="F515" s="1" t="s">
        <v>2085</v>
      </c>
    </row>
    <row x14ac:dyDescent="0.25" r="516" customHeight="1" ht="18.75">
      <c r="A516" s="1" t="s">
        <v>821</v>
      </c>
      <c r="B516" s="10">
        <v>9905.7600402832</v>
      </c>
      <c r="C516" s="1" t="s">
        <v>119</v>
      </c>
      <c r="D516" s="1" t="s">
        <v>1761</v>
      </c>
      <c r="E516" s="11"/>
      <c r="F516" s="1" t="s">
        <v>2085</v>
      </c>
    </row>
    <row x14ac:dyDescent="0.25" r="517" customHeight="1" ht="18.75">
      <c r="A517" s="1" t="s">
        <v>902</v>
      </c>
      <c r="B517" s="10">
        <v>493.049987792968</v>
      </c>
      <c r="C517" s="1" t="s">
        <v>20</v>
      </c>
      <c r="D517" s="1" t="s">
        <v>2135</v>
      </c>
      <c r="E517" s="11"/>
      <c r="F517" s="1" t="s">
        <v>2085</v>
      </c>
    </row>
    <row x14ac:dyDescent="0.25" r="518" customHeight="1" ht="18.75">
      <c r="A518" s="1" t="s">
        <v>511</v>
      </c>
      <c r="B518" s="10">
        <v>5062.64003849029</v>
      </c>
      <c r="C518" s="1" t="s">
        <v>44</v>
      </c>
      <c r="D518" s="1" t="s">
        <v>2427</v>
      </c>
      <c r="E518" s="3">
        <v>45538.74493055556</v>
      </c>
      <c r="F518" s="1" t="s">
        <v>2085</v>
      </c>
    </row>
    <row x14ac:dyDescent="0.25" r="519" customHeight="1" ht="18.75">
      <c r="A519" s="1" t="s">
        <v>1570</v>
      </c>
      <c r="B519" s="10">
        <v>520.209991455078</v>
      </c>
      <c r="C519" s="1" t="s">
        <v>223</v>
      </c>
      <c r="D519" s="1" t="s">
        <v>2428</v>
      </c>
      <c r="E519" s="3">
        <v>45560.516863425924</v>
      </c>
      <c r="F519" s="1" t="s">
        <v>2085</v>
      </c>
    </row>
    <row x14ac:dyDescent="0.25" r="520" customHeight="1" ht="18.75">
      <c r="A520" s="1" t="s">
        <v>726</v>
      </c>
      <c r="B520" s="10">
        <v>1494.80001831054</v>
      </c>
      <c r="C520" s="1" t="s">
        <v>288</v>
      </c>
      <c r="D520" s="1" t="s">
        <v>1762</v>
      </c>
      <c r="E520" s="11"/>
      <c r="F520" s="1" t="s">
        <v>2085</v>
      </c>
    </row>
    <row x14ac:dyDescent="0.25" r="521" customHeight="1" ht="18.75">
      <c r="A521" s="1" t="s">
        <v>1329</v>
      </c>
      <c r="B521" s="10">
        <v>6428.75000381469</v>
      </c>
      <c r="C521" s="1" t="s">
        <v>223</v>
      </c>
      <c r="D521" s="1" t="s">
        <v>2429</v>
      </c>
      <c r="E521" s="11"/>
      <c r="F521" s="1" t="s">
        <v>2085</v>
      </c>
    </row>
    <row x14ac:dyDescent="0.25" r="522" customHeight="1" ht="18.75">
      <c r="A522" s="1" t="s">
        <v>693</v>
      </c>
      <c r="B522" s="10">
        <v>3134.24002838134</v>
      </c>
      <c r="C522" s="1" t="s">
        <v>316</v>
      </c>
      <c r="D522" s="1" t="s">
        <v>1763</v>
      </c>
      <c r="E522" s="11"/>
      <c r="F522" s="1" t="s">
        <v>2085</v>
      </c>
    </row>
    <row x14ac:dyDescent="0.25" r="523" customHeight="1" ht="18.75">
      <c r="A523" s="1" t="s">
        <v>946</v>
      </c>
      <c r="B523" s="10">
        <v>727.380001068115</v>
      </c>
      <c r="C523" s="1" t="s">
        <v>223</v>
      </c>
      <c r="D523" s="1" t="s">
        <v>2139</v>
      </c>
      <c r="E523" s="11"/>
      <c r="F523" s="1" t="s">
        <v>2085</v>
      </c>
    </row>
    <row x14ac:dyDescent="0.25" r="524" customHeight="1" ht="18.75">
      <c r="A524" s="1" t="s">
        <v>741</v>
      </c>
      <c r="B524" s="10">
        <v>1266.90002441406</v>
      </c>
      <c r="C524" s="1" t="s">
        <v>20</v>
      </c>
      <c r="D524" s="1" t="s">
        <v>2002</v>
      </c>
      <c r="E524" s="11"/>
      <c r="F524" s="1" t="s">
        <v>2085</v>
      </c>
    </row>
    <row x14ac:dyDescent="0.25" r="525" customHeight="1" ht="18.75">
      <c r="A525" s="1" t="s">
        <v>543</v>
      </c>
      <c r="B525" s="10">
        <v>86</v>
      </c>
      <c r="C525" s="1" t="s">
        <v>223</v>
      </c>
      <c r="D525" s="1" t="s">
        <v>2430</v>
      </c>
      <c r="E525" s="3">
        <v>45534.603159722225</v>
      </c>
      <c r="F525" s="1" t="s">
        <v>2085</v>
      </c>
    </row>
    <row x14ac:dyDescent="0.25" r="526" customHeight="1" ht="18.75">
      <c r="A526" s="1" t="s">
        <v>546</v>
      </c>
      <c r="B526" s="10">
        <v>9939.44007110595</v>
      </c>
      <c r="C526" s="1" t="s">
        <v>117</v>
      </c>
      <c r="D526" s="1" t="s">
        <v>2431</v>
      </c>
      <c r="E526" s="11"/>
      <c r="F526" s="1" t="s">
        <v>2085</v>
      </c>
    </row>
    <row x14ac:dyDescent="0.25" r="527" customHeight="1" ht="18.75">
      <c r="A527" s="1" t="s">
        <v>1477</v>
      </c>
      <c r="B527" s="10">
        <v>1304.34999084472</v>
      </c>
      <c r="C527" s="1" t="s">
        <v>223</v>
      </c>
      <c r="D527" s="1" t="s">
        <v>2149</v>
      </c>
      <c r="E527" s="11"/>
      <c r="F527" s="1" t="s">
        <v>2085</v>
      </c>
    </row>
    <row x14ac:dyDescent="0.25" r="528" customHeight="1" ht="18.75">
      <c r="A528" s="1" t="s">
        <v>853</v>
      </c>
      <c r="B528" s="10">
        <v>428.900001525878</v>
      </c>
      <c r="C528" s="1" t="s">
        <v>119</v>
      </c>
      <c r="D528" s="1" t="s">
        <v>2151</v>
      </c>
      <c r="E528" s="11"/>
      <c r="F528" s="1" t="s">
        <v>2085</v>
      </c>
    </row>
    <row x14ac:dyDescent="0.25" r="529" customHeight="1" ht="18.75">
      <c r="A529" s="1" t="s">
        <v>941</v>
      </c>
      <c r="B529" s="10">
        <v>20</v>
      </c>
      <c r="C529" s="1" t="s">
        <v>316</v>
      </c>
      <c r="D529" s="1" t="s">
        <v>2152</v>
      </c>
      <c r="E529" s="11"/>
      <c r="F529" s="1" t="s">
        <v>2085</v>
      </c>
    </row>
    <row x14ac:dyDescent="0.25" r="530" customHeight="1" ht="18.75">
      <c r="A530" s="1" t="s">
        <v>1072</v>
      </c>
      <c r="B530" s="10">
        <v>448.959991455078</v>
      </c>
      <c r="C530" s="1" t="s">
        <v>316</v>
      </c>
      <c r="D530" s="1" t="s">
        <v>1770</v>
      </c>
      <c r="E530" s="11"/>
      <c r="F530" s="1" t="s">
        <v>2085</v>
      </c>
    </row>
    <row x14ac:dyDescent="0.25" r="531" customHeight="1" ht="18.75">
      <c r="A531" s="1" t="s">
        <v>1226</v>
      </c>
      <c r="B531" s="10">
        <v>549.979995727539</v>
      </c>
      <c r="C531" s="1" t="s">
        <v>273</v>
      </c>
      <c r="D531" s="1" t="s">
        <v>1955</v>
      </c>
      <c r="E531" s="11"/>
      <c r="F531" s="1" t="s">
        <v>2085</v>
      </c>
    </row>
    <row x14ac:dyDescent="0.25" r="532" customHeight="1" ht="18.75">
      <c r="A532" s="1" t="s">
        <v>775</v>
      </c>
      <c r="B532" s="10">
        <v>6504.77003097534</v>
      </c>
      <c r="C532" s="1" t="s">
        <v>288</v>
      </c>
      <c r="D532" s="1" t="s">
        <v>2432</v>
      </c>
      <c r="E532" s="11"/>
      <c r="F532" s="1" t="s">
        <v>2085</v>
      </c>
    </row>
    <row x14ac:dyDescent="0.25" r="533" customHeight="1" ht="18.75">
      <c r="A533" s="1" t="s">
        <v>375</v>
      </c>
      <c r="B533" s="10">
        <v>394.209991455078</v>
      </c>
      <c r="C533" s="1" t="s">
        <v>41</v>
      </c>
      <c r="D533" s="1" t="s">
        <v>1772</v>
      </c>
      <c r="E533" s="11"/>
      <c r="F533" s="1" t="s">
        <v>2085</v>
      </c>
    </row>
    <row x14ac:dyDescent="0.25" r="534" customHeight="1" ht="18.75">
      <c r="A534" s="1" t="s">
        <v>642</v>
      </c>
      <c r="B534" s="10">
        <v>123.209999084472</v>
      </c>
      <c r="C534" s="1" t="s">
        <v>159</v>
      </c>
      <c r="D534" s="1" t="s">
        <v>1773</v>
      </c>
      <c r="E534" s="11"/>
      <c r="F534" s="1" t="s">
        <v>2085</v>
      </c>
    </row>
    <row x14ac:dyDescent="0.25" r="535" customHeight="1" ht="18.75">
      <c r="A535" s="1" t="s">
        <v>1213</v>
      </c>
      <c r="B535" s="10">
        <v>161.100006103515</v>
      </c>
      <c r="C535" s="1" t="s">
        <v>223</v>
      </c>
      <c r="D535" s="1" t="s">
        <v>1774</v>
      </c>
      <c r="E535" s="11"/>
      <c r="F535" s="1" t="s">
        <v>2085</v>
      </c>
    </row>
    <row x14ac:dyDescent="0.25" r="536" customHeight="1" ht="18.75">
      <c r="A536" s="1" t="s">
        <v>1023</v>
      </c>
      <c r="B536" s="10">
        <v>5119.11992073059</v>
      </c>
      <c r="C536" s="1" t="s">
        <v>20</v>
      </c>
      <c r="D536" s="1" t="s">
        <v>1775</v>
      </c>
      <c r="E536" s="3">
        <v>45518.59278935185</v>
      </c>
      <c r="F536" s="1" t="s">
        <v>2085</v>
      </c>
    </row>
    <row x14ac:dyDescent="0.25" r="537" customHeight="1" ht="18.75">
      <c r="A537" s="1" t="s">
        <v>830</v>
      </c>
      <c r="B537" s="10">
        <v>11750.2700500488</v>
      </c>
      <c r="C537" s="1" t="s">
        <v>223</v>
      </c>
      <c r="D537" s="1" t="s">
        <v>1776</v>
      </c>
      <c r="E537" s="11"/>
      <c r="F537" s="1" t="s">
        <v>2085</v>
      </c>
    </row>
    <row x14ac:dyDescent="0.25" r="538" customHeight="1" ht="18.75">
      <c r="A538" s="1" t="s">
        <v>626</v>
      </c>
      <c r="B538" s="10">
        <v>109849.909343719</v>
      </c>
      <c r="C538" s="1" t="s">
        <v>108</v>
      </c>
      <c r="D538" s="1" t="s">
        <v>2158</v>
      </c>
      <c r="E538" s="11"/>
      <c r="F538" s="1" t="s">
        <v>2085</v>
      </c>
    </row>
    <row x14ac:dyDescent="0.25" r="539" customHeight="1" ht="18.75">
      <c r="A539" s="1" t="s">
        <v>555</v>
      </c>
      <c r="B539" s="10">
        <v>26620.8099250793</v>
      </c>
      <c r="C539" s="1" t="s">
        <v>41</v>
      </c>
      <c r="D539" s="1" t="s">
        <v>2003</v>
      </c>
      <c r="E539" s="11"/>
      <c r="F539" s="1" t="s">
        <v>2085</v>
      </c>
    </row>
    <row x14ac:dyDescent="0.25" r="540" customHeight="1" ht="18.75">
      <c r="A540" s="1" t="s">
        <v>547</v>
      </c>
      <c r="B540" s="10">
        <v>548</v>
      </c>
      <c r="C540" s="1" t="s">
        <v>223</v>
      </c>
      <c r="D540" s="1" t="s">
        <v>2433</v>
      </c>
      <c r="E540" s="11"/>
      <c r="F540" s="1" t="s">
        <v>2085</v>
      </c>
    </row>
    <row x14ac:dyDescent="0.25" r="541" customHeight="1" ht="18.75">
      <c r="A541" s="1" t="s">
        <v>529</v>
      </c>
      <c r="B541" s="10">
        <v>24182.8298101425</v>
      </c>
      <c r="C541" s="1" t="s">
        <v>114</v>
      </c>
      <c r="D541" s="1" t="s">
        <v>2160</v>
      </c>
      <c r="E541" s="11"/>
      <c r="F541" s="1" t="s">
        <v>2085</v>
      </c>
    </row>
    <row x14ac:dyDescent="0.25" r="542" customHeight="1" ht="18.75">
      <c r="A542" s="1" t="s">
        <v>397</v>
      </c>
      <c r="B542" s="10">
        <v>23927.0398082733</v>
      </c>
      <c r="C542" s="1" t="s">
        <v>288</v>
      </c>
      <c r="D542" s="1" t="s">
        <v>2161</v>
      </c>
      <c r="E542" s="3">
        <v>45561.86686342592</v>
      </c>
      <c r="F542" s="1" t="s">
        <v>2085</v>
      </c>
    </row>
    <row x14ac:dyDescent="0.25" r="543" customHeight="1" ht="18.75">
      <c r="A543" s="1" t="s">
        <v>1026</v>
      </c>
      <c r="B543" s="10">
        <v>2539.76000213623</v>
      </c>
      <c r="C543" s="1" t="s">
        <v>119</v>
      </c>
      <c r="D543" s="1" t="s">
        <v>2004</v>
      </c>
      <c r="E543" s="11"/>
      <c r="F543" s="1" t="s">
        <v>2085</v>
      </c>
    </row>
    <row x14ac:dyDescent="0.25" r="544" customHeight="1" ht="18.75">
      <c r="A544" s="1" t="s">
        <v>1499</v>
      </c>
      <c r="B544" s="10">
        <v>261.799987792968</v>
      </c>
      <c r="C544" s="1" t="s">
        <v>119</v>
      </c>
      <c r="D544" s="1" t="s">
        <v>1957</v>
      </c>
      <c r="E544" s="11"/>
      <c r="F544" s="1" t="s">
        <v>2085</v>
      </c>
    </row>
    <row x14ac:dyDescent="0.25" r="545" customHeight="1" ht="18.75">
      <c r="A545" s="1" t="s">
        <v>391</v>
      </c>
      <c r="B545" s="10">
        <v>18609.9299476612</v>
      </c>
      <c r="C545" s="1" t="s">
        <v>57</v>
      </c>
      <c r="D545" s="1" t="s">
        <v>2164</v>
      </c>
      <c r="E545" s="3">
        <v>45542.680439814816</v>
      </c>
      <c r="F545" s="1" t="s">
        <v>2085</v>
      </c>
    </row>
    <row x14ac:dyDescent="0.25" r="546" customHeight="1" ht="18.75">
      <c r="A546" s="1" t="s">
        <v>911</v>
      </c>
      <c r="B546" s="10">
        <v>4745.69995117187</v>
      </c>
      <c r="C546" s="1" t="s">
        <v>20</v>
      </c>
      <c r="D546" s="1" t="s">
        <v>2434</v>
      </c>
      <c r="E546" s="3">
        <v>45575.153333333335</v>
      </c>
      <c r="F546" s="1" t="s">
        <v>2085</v>
      </c>
    </row>
    <row x14ac:dyDescent="0.25" r="547" customHeight="1" ht="18.75">
      <c r="A547" s="1" t="s">
        <v>1147</v>
      </c>
      <c r="B547" s="10">
        <v>360.689994812011</v>
      </c>
      <c r="C547" s="1" t="s">
        <v>108</v>
      </c>
      <c r="D547" s="1" t="s">
        <v>2005</v>
      </c>
      <c r="E547" s="11"/>
      <c r="F547" s="1" t="s">
        <v>2085</v>
      </c>
    </row>
    <row x14ac:dyDescent="0.25" r="548" customHeight="1" ht="18.75">
      <c r="A548" s="1" t="s">
        <v>1307</v>
      </c>
      <c r="B548" s="10">
        <v>1457.19999694824</v>
      </c>
      <c r="C548" s="1" t="s">
        <v>306</v>
      </c>
      <c r="D548" s="1" t="s">
        <v>2006</v>
      </c>
      <c r="E548" s="11"/>
      <c r="F548" s="1" t="s">
        <v>2085</v>
      </c>
    </row>
    <row x14ac:dyDescent="0.25" r="549" customHeight="1" ht="18.75">
      <c r="A549" s="1" t="s">
        <v>622</v>
      </c>
      <c r="B549" s="10">
        <v>2338.90998840332</v>
      </c>
      <c r="C549" s="1" t="s">
        <v>288</v>
      </c>
      <c r="D549" s="1" t="s">
        <v>2165</v>
      </c>
      <c r="E549" s="3">
        <v>45579.730405092596</v>
      </c>
      <c r="F549" s="1" t="s">
        <v>2085</v>
      </c>
    </row>
    <row x14ac:dyDescent="0.25" r="550" customHeight="1" ht="18.75">
      <c r="A550" s="1" t="s">
        <v>1176</v>
      </c>
      <c r="B550" s="10">
        <v>360.239990234375</v>
      </c>
      <c r="C550" s="1" t="s">
        <v>119</v>
      </c>
      <c r="D550" s="1" t="s">
        <v>2007</v>
      </c>
      <c r="E550" s="11"/>
      <c r="F550" s="1" t="s">
        <v>2085</v>
      </c>
    </row>
    <row x14ac:dyDescent="0.25" r="551" customHeight="1" ht="18.75">
      <c r="A551" s="1" t="s">
        <v>655</v>
      </c>
      <c r="B551" s="10">
        <v>1227.15000152587</v>
      </c>
      <c r="C551" s="1" t="s">
        <v>273</v>
      </c>
      <c r="D551" s="1" t="s">
        <v>2435</v>
      </c>
      <c r="E551" s="3">
        <v>45513.58673611111</v>
      </c>
      <c r="F551" s="1" t="s">
        <v>2085</v>
      </c>
    </row>
    <row x14ac:dyDescent="0.25" r="552" customHeight="1" ht="18.75">
      <c r="A552" s="1" t="s">
        <v>1355</v>
      </c>
      <c r="B552" s="10">
        <v>226.699996948242</v>
      </c>
      <c r="C552" s="1" t="s">
        <v>119</v>
      </c>
      <c r="D552" s="1" t="s">
        <v>1785</v>
      </c>
      <c r="E552" s="11"/>
      <c r="F552" s="1" t="s">
        <v>2085</v>
      </c>
    </row>
    <row x14ac:dyDescent="0.25" r="553" customHeight="1" ht="18.75">
      <c r="A553" s="1" t="s">
        <v>890</v>
      </c>
      <c r="B553" s="10">
        <v>1064.30002593994</v>
      </c>
      <c r="C553" s="1" t="s">
        <v>316</v>
      </c>
      <c r="D553" s="1" t="s">
        <v>1958</v>
      </c>
      <c r="E553" s="11"/>
      <c r="F553" s="1" t="s">
        <v>2085</v>
      </c>
    </row>
    <row x14ac:dyDescent="0.25" r="554" customHeight="1" ht="18.75">
      <c r="A554" s="1" t="s">
        <v>483</v>
      </c>
      <c r="B554" s="10">
        <v>7800.64001464843</v>
      </c>
      <c r="C554" s="1" t="s">
        <v>288</v>
      </c>
      <c r="D554" s="1" t="s">
        <v>1787</v>
      </c>
      <c r="E554" s="11"/>
      <c r="F554" s="1" t="s">
        <v>2085</v>
      </c>
    </row>
    <row x14ac:dyDescent="0.25" r="555" customHeight="1" ht="18.75">
      <c r="A555" s="1" t="s">
        <v>1534</v>
      </c>
      <c r="B555" s="10">
        <v>542.200021743774</v>
      </c>
      <c r="C555" s="1" t="s">
        <v>119</v>
      </c>
      <c r="D555" s="1" t="s">
        <v>2436</v>
      </c>
      <c r="E555" s="11"/>
      <c r="F555" s="1" t="s">
        <v>2085</v>
      </c>
    </row>
    <row x14ac:dyDescent="0.25" r="556" customHeight="1" ht="18.75">
      <c r="A556" s="1" t="s">
        <v>1561</v>
      </c>
      <c r="B556" s="10">
        <v>127</v>
      </c>
      <c r="C556" s="1" t="s">
        <v>273</v>
      </c>
      <c r="D556" s="1" t="s">
        <v>1789</v>
      </c>
      <c r="E556" s="3">
        <v>45567.680289351854</v>
      </c>
      <c r="F556" s="1" t="s">
        <v>2085</v>
      </c>
    </row>
    <row x14ac:dyDescent="0.25" r="557" customHeight="1" ht="18.75">
      <c r="A557" s="1" t="s">
        <v>1554</v>
      </c>
      <c r="B557" s="10">
        <v>2474.90000915527</v>
      </c>
      <c r="C557" s="1" t="s">
        <v>201</v>
      </c>
      <c r="D557" s="1" t="s">
        <v>2437</v>
      </c>
      <c r="E557" s="11"/>
      <c r="F557" s="1" t="s">
        <v>2085</v>
      </c>
    </row>
    <row x14ac:dyDescent="0.25" r="558" customHeight="1" ht="18.75">
      <c r="A558" s="1" t="s">
        <v>1063</v>
      </c>
      <c r="B558" s="10">
        <v>349.899993896484</v>
      </c>
      <c r="C558" s="1" t="s">
        <v>223</v>
      </c>
      <c r="D558" s="1" t="s">
        <v>1791</v>
      </c>
      <c r="E558" s="11"/>
      <c r="F558" s="1" t="s">
        <v>2085</v>
      </c>
    </row>
    <row x14ac:dyDescent="0.25" r="559" customHeight="1" ht="18.75">
      <c r="A559" s="1" t="s">
        <v>1638</v>
      </c>
      <c r="B559" s="10">
        <v>10</v>
      </c>
      <c r="C559" s="1" t="s">
        <v>119</v>
      </c>
      <c r="D559" s="1" t="s">
        <v>2438</v>
      </c>
      <c r="E559" s="11"/>
      <c r="F559" s="1" t="s">
        <v>2085</v>
      </c>
    </row>
    <row x14ac:dyDescent="0.25" r="560" customHeight="1" ht="18.75">
      <c r="A560" s="1" t="s">
        <v>1442</v>
      </c>
      <c r="B560" s="10">
        <v>123.75</v>
      </c>
      <c r="C560" s="1" t="s">
        <v>119</v>
      </c>
      <c r="D560" s="1" t="s">
        <v>2439</v>
      </c>
      <c r="E560" s="11"/>
      <c r="F560" s="1" t="s">
        <v>2085</v>
      </c>
    </row>
    <row x14ac:dyDescent="0.25" r="561" customHeight="1" ht="18.75">
      <c r="A561" s="1" t="s">
        <v>991</v>
      </c>
      <c r="B561" s="10">
        <v>1629.91002655029</v>
      </c>
      <c r="C561" s="1" t="s">
        <v>119</v>
      </c>
      <c r="D561" s="1" t="s">
        <v>2440</v>
      </c>
      <c r="E561" s="11"/>
      <c r="F561" s="1" t="s">
        <v>2085</v>
      </c>
    </row>
    <row x14ac:dyDescent="0.25" r="562" customHeight="1" ht="18.75">
      <c r="A562" s="1" t="s">
        <v>1201</v>
      </c>
      <c r="B562" s="10">
        <v>650.83999633789</v>
      </c>
      <c r="C562" s="1" t="s">
        <v>193</v>
      </c>
      <c r="D562" s="1" t="s">
        <v>2441</v>
      </c>
      <c r="E562" s="11"/>
      <c r="F562" s="1" t="s">
        <v>2085</v>
      </c>
    </row>
    <row x14ac:dyDescent="0.25" r="563" customHeight="1" ht="18.75">
      <c r="A563" s="1" t="s">
        <v>431</v>
      </c>
      <c r="B563" s="10">
        <v>671.650009155273</v>
      </c>
      <c r="C563" s="1" t="s">
        <v>311</v>
      </c>
      <c r="D563" s="1" t="s">
        <v>1794</v>
      </c>
      <c r="E563" s="11"/>
      <c r="F563" s="1" t="s">
        <v>2085</v>
      </c>
    </row>
    <row x14ac:dyDescent="0.25" r="564" customHeight="1" ht="18.75">
      <c r="A564" s="1" t="s">
        <v>879</v>
      </c>
      <c r="B564" s="10">
        <v>927.150001525878</v>
      </c>
      <c r="C564" s="1" t="s">
        <v>316</v>
      </c>
      <c r="D564" s="1" t="s">
        <v>2174</v>
      </c>
      <c r="E564" s="11"/>
      <c r="F564" s="1" t="s">
        <v>2085</v>
      </c>
    </row>
    <row x14ac:dyDescent="0.25" r="565" customHeight="1" ht="18.75">
      <c r="A565" s="1" t="s">
        <v>1263</v>
      </c>
      <c r="B565" s="10">
        <v>131.440000534057</v>
      </c>
      <c r="C565" s="1" t="s">
        <v>119</v>
      </c>
      <c r="D565" s="1" t="s">
        <v>2175</v>
      </c>
      <c r="E565" s="11"/>
      <c r="F565" s="1" t="s">
        <v>2085</v>
      </c>
    </row>
    <row x14ac:dyDescent="0.25" r="566" customHeight="1" ht="18.75">
      <c r="A566" s="1" t="s">
        <v>421</v>
      </c>
      <c r="B566" s="10">
        <v>9065.8200302124</v>
      </c>
      <c r="C566" s="1" t="s">
        <v>288</v>
      </c>
      <c r="D566" s="1" t="s">
        <v>2176</v>
      </c>
      <c r="E566" s="11"/>
      <c r="F566" s="1" t="s">
        <v>2085</v>
      </c>
    </row>
    <row x14ac:dyDescent="0.25" r="567" customHeight="1" ht="18.75">
      <c r="A567" s="1" t="s">
        <v>1397</v>
      </c>
      <c r="B567" s="10">
        <v>179</v>
      </c>
      <c r="C567" s="1" t="s">
        <v>119</v>
      </c>
      <c r="D567" s="1" t="s">
        <v>2442</v>
      </c>
      <c r="E567" s="11"/>
      <c r="F567" s="1" t="s">
        <v>2085</v>
      </c>
    </row>
    <row x14ac:dyDescent="0.25" r="568" customHeight="1" ht="18.75">
      <c r="A568" s="1" t="s">
        <v>1256</v>
      </c>
      <c r="B568" s="10">
        <v>281</v>
      </c>
      <c r="C568" s="1" t="s">
        <v>204</v>
      </c>
      <c r="D568" s="1" t="s">
        <v>1799</v>
      </c>
      <c r="E568" s="11"/>
      <c r="F568" s="1" t="s">
        <v>2085</v>
      </c>
    </row>
    <row x14ac:dyDescent="0.25" r="569" customHeight="1" ht="18.75">
      <c r="A569" s="1" t="s">
        <v>1006</v>
      </c>
      <c r="B569" s="10">
        <v>347.939994812011</v>
      </c>
      <c r="C569" s="1" t="s">
        <v>108</v>
      </c>
      <c r="D569" s="1" t="s">
        <v>1800</v>
      </c>
      <c r="E569" s="11"/>
      <c r="F569" s="1" t="s">
        <v>2085</v>
      </c>
    </row>
    <row x14ac:dyDescent="0.25" r="570" customHeight="1" ht="18.75">
      <c r="A570" s="1" t="s">
        <v>464</v>
      </c>
      <c r="B570" s="10">
        <v>14156.8100662231</v>
      </c>
      <c r="C570" s="1" t="s">
        <v>66</v>
      </c>
      <c r="D570" s="1" t="s">
        <v>2012</v>
      </c>
      <c r="E570" s="11"/>
      <c r="F570" s="1" t="s">
        <v>2085</v>
      </c>
    </row>
    <row x14ac:dyDescent="0.25" r="571" customHeight="1" ht="18.75">
      <c r="A571" s="1" t="s">
        <v>1336</v>
      </c>
      <c r="B571" s="10">
        <v>336.809997558593</v>
      </c>
      <c r="C571" s="1" t="s">
        <v>119</v>
      </c>
      <c r="D571" s="1" t="s">
        <v>2443</v>
      </c>
      <c r="E571" s="3">
        <v>45502.73881944444</v>
      </c>
      <c r="F571" s="1" t="s">
        <v>2085</v>
      </c>
    </row>
    <row x14ac:dyDescent="0.25" r="572" customHeight="1" ht="18.75">
      <c r="A572" s="1" t="s">
        <v>402</v>
      </c>
      <c r="B572" s="10">
        <v>29046.1798324584</v>
      </c>
      <c r="C572" s="1" t="s">
        <v>319</v>
      </c>
      <c r="D572" s="1" t="s">
        <v>1801</v>
      </c>
      <c r="E572" s="3">
        <v>45579.8665625</v>
      </c>
      <c r="F572" s="1" t="s">
        <v>2085</v>
      </c>
    </row>
    <row x14ac:dyDescent="0.25" r="573" customHeight="1" ht="18.75">
      <c r="A573" s="1" t="s">
        <v>967</v>
      </c>
      <c r="B573" s="10">
        <v>4327.77003479003</v>
      </c>
      <c r="C573" s="1" t="s">
        <v>119</v>
      </c>
      <c r="D573" s="1" t="s">
        <v>2014</v>
      </c>
      <c r="E573" s="11"/>
      <c r="F573" s="1" t="s">
        <v>2085</v>
      </c>
    </row>
    <row x14ac:dyDescent="0.25" r="574" customHeight="1" ht="18.75">
      <c r="A574" s="1" t="s">
        <v>1222</v>
      </c>
      <c r="B574" s="10">
        <v>605.519989013671</v>
      </c>
      <c r="C574" s="1" t="s">
        <v>215</v>
      </c>
      <c r="D574" s="1" t="s">
        <v>1802</v>
      </c>
      <c r="E574" s="11"/>
      <c r="F574" s="1" t="s">
        <v>2085</v>
      </c>
    </row>
    <row x14ac:dyDescent="0.25" r="575" customHeight="1" ht="18.75">
      <c r="A575" s="1" t="s">
        <v>1496</v>
      </c>
      <c r="B575" s="10">
        <v>1133.24997711181</v>
      </c>
      <c r="C575" s="1" t="s">
        <v>273</v>
      </c>
      <c r="D575" s="1" t="s">
        <v>1960</v>
      </c>
      <c r="E575" s="11"/>
      <c r="F575" s="1" t="s">
        <v>2085</v>
      </c>
    </row>
    <row x14ac:dyDescent="0.25" r="576" customHeight="1" ht="18.75">
      <c r="A576" s="1" t="s">
        <v>815</v>
      </c>
      <c r="B576" s="10">
        <v>476.110008239746</v>
      </c>
      <c r="C576" s="1" t="s">
        <v>41</v>
      </c>
      <c r="D576" s="1" t="s">
        <v>2015</v>
      </c>
      <c r="E576" s="11"/>
      <c r="F576" s="1" t="s">
        <v>2085</v>
      </c>
    </row>
    <row x14ac:dyDescent="0.25" r="577" customHeight="1" ht="18.75">
      <c r="A577" s="1" t="s">
        <v>728</v>
      </c>
      <c r="B577" s="10">
        <v>4084.07999420166</v>
      </c>
      <c r="C577" s="1" t="s">
        <v>20</v>
      </c>
      <c r="D577" s="1" t="s">
        <v>2179</v>
      </c>
      <c r="E577" s="11"/>
      <c r="F577" s="1" t="s">
        <v>2085</v>
      </c>
    </row>
    <row x14ac:dyDescent="0.25" r="578" customHeight="1" ht="18.75">
      <c r="A578" s="1" t="s">
        <v>850</v>
      </c>
      <c r="B578" s="10">
        <v>2913.00999450683</v>
      </c>
      <c r="C578" s="1" t="s">
        <v>20</v>
      </c>
      <c r="D578" s="1" t="s">
        <v>2180</v>
      </c>
      <c r="E578" s="3">
        <v>45539.5409375</v>
      </c>
      <c r="F578" s="1" t="s">
        <v>2085</v>
      </c>
    </row>
    <row x14ac:dyDescent="0.25" r="579" customHeight="1" ht="18.75">
      <c r="A579" s="1" t="s">
        <v>696</v>
      </c>
      <c r="B579" s="10">
        <v>709.799987792968</v>
      </c>
      <c r="C579" s="1" t="s">
        <v>306</v>
      </c>
      <c r="D579" s="1" t="s">
        <v>1808</v>
      </c>
      <c r="E579" s="11"/>
      <c r="F579" s="1" t="s">
        <v>2085</v>
      </c>
    </row>
    <row x14ac:dyDescent="0.25" r="580" customHeight="1" ht="18.75">
      <c r="A580" s="1" t="s">
        <v>807</v>
      </c>
      <c r="B580" s="10">
        <v>1772.17002296447</v>
      </c>
      <c r="C580" s="1" t="s">
        <v>288</v>
      </c>
      <c r="D580" s="1" t="s">
        <v>1810</v>
      </c>
      <c r="E580" s="11"/>
      <c r="F580" s="1" t="s">
        <v>2085</v>
      </c>
    </row>
    <row x14ac:dyDescent="0.25" r="581" customHeight="1" ht="18.75">
      <c r="A581" s="1" t="s">
        <v>609</v>
      </c>
      <c r="B581" s="10">
        <v>1533.70004081726</v>
      </c>
      <c r="C581" s="1" t="s">
        <v>44</v>
      </c>
      <c r="D581" s="1" t="s">
        <v>2444</v>
      </c>
      <c r="E581" s="11"/>
      <c r="F581" s="1" t="s">
        <v>2085</v>
      </c>
    </row>
    <row x14ac:dyDescent="0.25" r="582" customHeight="1" ht="18.75">
      <c r="A582" s="1" t="s">
        <v>497</v>
      </c>
      <c r="B582" s="10">
        <v>1845</v>
      </c>
      <c r="C582" s="1" t="s">
        <v>223</v>
      </c>
      <c r="D582" s="1" t="s">
        <v>2445</v>
      </c>
      <c r="E582" s="11"/>
      <c r="F582" s="1" t="s">
        <v>2085</v>
      </c>
    </row>
    <row x14ac:dyDescent="0.25" r="583" customHeight="1" ht="18.75">
      <c r="A583" s="1" t="s">
        <v>638</v>
      </c>
      <c r="B583" s="10">
        <v>3472.33001327514</v>
      </c>
      <c r="C583" s="1" t="s">
        <v>288</v>
      </c>
      <c r="D583" s="1" t="s">
        <v>1811</v>
      </c>
      <c r="E583" s="3">
        <v>45518.726331018515</v>
      </c>
      <c r="F583" s="1" t="s">
        <v>2085</v>
      </c>
    </row>
    <row x14ac:dyDescent="0.25" r="584" customHeight="1" ht="18.75">
      <c r="A584" s="1" t="s">
        <v>1569</v>
      </c>
      <c r="B584" s="10">
        <v>888.11001586914</v>
      </c>
      <c r="C584" s="1" t="s">
        <v>306</v>
      </c>
      <c r="D584" s="1" t="s">
        <v>2446</v>
      </c>
      <c r="E584" s="11"/>
      <c r="F584" s="1" t="s">
        <v>2085</v>
      </c>
    </row>
    <row x14ac:dyDescent="0.25" r="585" customHeight="1" ht="18.75">
      <c r="A585" s="1" t="s">
        <v>342</v>
      </c>
      <c r="B585" s="10">
        <v>67174.7897715568</v>
      </c>
      <c r="C585" s="1" t="s">
        <v>319</v>
      </c>
      <c r="D585" s="1" t="s">
        <v>2187</v>
      </c>
      <c r="E585" s="11"/>
      <c r="F585" s="1" t="s">
        <v>2085</v>
      </c>
    </row>
    <row x14ac:dyDescent="0.25" r="586" customHeight="1" ht="18.75">
      <c r="A586" s="1" t="s">
        <v>910</v>
      </c>
      <c r="B586" s="10">
        <v>70</v>
      </c>
      <c r="C586" s="1" t="s">
        <v>237</v>
      </c>
      <c r="D586" s="1" t="s">
        <v>2188</v>
      </c>
      <c r="E586" s="11"/>
      <c r="F586" s="1" t="s">
        <v>2085</v>
      </c>
    </row>
    <row x14ac:dyDescent="0.25" r="587" customHeight="1" ht="18.75">
      <c r="A587" s="1" t="s">
        <v>1027</v>
      </c>
      <c r="B587" s="10">
        <v>322</v>
      </c>
      <c r="C587" s="1" t="s">
        <v>223</v>
      </c>
      <c r="D587" s="1" t="s">
        <v>1812</v>
      </c>
      <c r="E587" s="11"/>
      <c r="F587" s="1" t="s">
        <v>2085</v>
      </c>
    </row>
    <row x14ac:dyDescent="0.25" r="588" customHeight="1" ht="18.75">
      <c r="A588" s="1" t="s">
        <v>407</v>
      </c>
      <c r="B588" s="10">
        <v>1632.55999755859</v>
      </c>
      <c r="C588" s="1" t="s">
        <v>144</v>
      </c>
      <c r="D588" s="1" t="s">
        <v>2447</v>
      </c>
      <c r="E588" s="3">
        <v>45544.45890046296</v>
      </c>
      <c r="F588" s="1" t="s">
        <v>2085</v>
      </c>
    </row>
    <row x14ac:dyDescent="0.25" r="589" customHeight="1" ht="18.75">
      <c r="A589" s="1" t="s">
        <v>1107</v>
      </c>
      <c r="B589" s="10">
        <v>265.629997253417</v>
      </c>
      <c r="C589" s="1" t="s">
        <v>119</v>
      </c>
      <c r="D589" s="1" t="s">
        <v>2448</v>
      </c>
      <c r="E589" s="3">
        <v>45505.645625</v>
      </c>
      <c r="F589" s="1" t="s">
        <v>2085</v>
      </c>
    </row>
    <row x14ac:dyDescent="0.25" r="590" customHeight="1" ht="18.75">
      <c r="A590" s="1" t="s">
        <v>410</v>
      </c>
      <c r="B590" s="10">
        <v>2297</v>
      </c>
      <c r="C590" s="1" t="s">
        <v>223</v>
      </c>
      <c r="D590" s="1" t="s">
        <v>1961</v>
      </c>
      <c r="E590" s="11"/>
      <c r="F590" s="1" t="s">
        <v>2085</v>
      </c>
    </row>
    <row x14ac:dyDescent="0.25" r="591" customHeight="1" ht="18.75">
      <c r="A591" s="1" t="s">
        <v>554</v>
      </c>
      <c r="B591" s="10">
        <v>7508.12991333007</v>
      </c>
      <c r="C591" s="1" t="s">
        <v>223</v>
      </c>
      <c r="D591" s="1" t="s">
        <v>2192</v>
      </c>
      <c r="E591" s="11"/>
      <c r="F591" s="1" t="s">
        <v>2085</v>
      </c>
    </row>
    <row x14ac:dyDescent="0.25" r="592" customHeight="1" ht="18.75">
      <c r="A592" s="1" t="s">
        <v>1399</v>
      </c>
      <c r="B592" s="10">
        <v>586.220012664794</v>
      </c>
      <c r="C592" s="1" t="s">
        <v>114</v>
      </c>
      <c r="D592" s="1" t="s">
        <v>2193</v>
      </c>
      <c r="E592" s="11"/>
      <c r="F592" s="1" t="s">
        <v>2085</v>
      </c>
    </row>
    <row x14ac:dyDescent="0.25" r="593" customHeight="1" ht="18.75">
      <c r="A593" s="1" t="s">
        <v>480</v>
      </c>
      <c r="B593" s="10">
        <v>34076.0700464248</v>
      </c>
      <c r="C593" s="1" t="s">
        <v>119</v>
      </c>
      <c r="D593" s="1" t="s">
        <v>2449</v>
      </c>
      <c r="E593" s="11"/>
      <c r="F593" s="1" t="s">
        <v>2085</v>
      </c>
    </row>
    <row x14ac:dyDescent="0.25" r="594" customHeight="1" ht="18.75">
      <c r="A594" s="1" t="s">
        <v>381</v>
      </c>
      <c r="B594" s="10">
        <v>700.670005798339</v>
      </c>
      <c r="C594" s="1" t="s">
        <v>108</v>
      </c>
      <c r="D594" s="1" t="s">
        <v>2450</v>
      </c>
      <c r="E594" s="11"/>
      <c r="F594" s="1" t="s">
        <v>2085</v>
      </c>
    </row>
    <row x14ac:dyDescent="0.25" r="595" customHeight="1" ht="18.75">
      <c r="A595" s="1" t="s">
        <v>1250</v>
      </c>
      <c r="B595" s="10">
        <v>4794.15999984741</v>
      </c>
      <c r="C595" s="1" t="s">
        <v>114</v>
      </c>
      <c r="D595" s="1" t="s">
        <v>2017</v>
      </c>
      <c r="E595" s="11"/>
      <c r="F595" s="1" t="s">
        <v>2085</v>
      </c>
    </row>
    <row x14ac:dyDescent="0.25" r="596" customHeight="1" ht="18.75">
      <c r="A596" s="1" t="s">
        <v>818</v>
      </c>
      <c r="B596" s="10">
        <v>4012.99002075195</v>
      </c>
      <c r="C596" s="1" t="s">
        <v>20</v>
      </c>
      <c r="D596" s="1" t="s">
        <v>1814</v>
      </c>
      <c r="E596" s="11"/>
      <c r="F596" s="1" t="s">
        <v>2085</v>
      </c>
    </row>
    <row x14ac:dyDescent="0.25" r="597" customHeight="1" ht="18.75">
      <c r="A597" s="1" t="s">
        <v>1645</v>
      </c>
      <c r="B597" s="10">
        <v>608.299987792968</v>
      </c>
      <c r="C597" s="1" t="s">
        <v>201</v>
      </c>
      <c r="D597" s="1" t="s">
        <v>2020</v>
      </c>
      <c r="E597" s="11"/>
      <c r="F597" s="1" t="s">
        <v>2085</v>
      </c>
    </row>
    <row x14ac:dyDescent="0.25" r="598" customHeight="1" ht="18.75">
      <c r="A598" s="1" t="s">
        <v>704</v>
      </c>
      <c r="B598" s="10">
        <v>798</v>
      </c>
      <c r="C598" s="1" t="s">
        <v>87</v>
      </c>
      <c r="D598" s="1" t="s">
        <v>2451</v>
      </c>
      <c r="E598" s="11"/>
      <c r="F598" s="1" t="s">
        <v>2085</v>
      </c>
    </row>
    <row x14ac:dyDescent="0.25" r="599" customHeight="1" ht="18.75">
      <c r="A599" s="1" t="s">
        <v>601</v>
      </c>
      <c r="B599" s="10">
        <v>520.569999694824</v>
      </c>
      <c r="C599" s="1" t="s">
        <v>288</v>
      </c>
      <c r="D599" s="1" t="s">
        <v>1963</v>
      </c>
      <c r="E599" s="11"/>
      <c r="F599" s="1" t="s">
        <v>2085</v>
      </c>
    </row>
    <row x14ac:dyDescent="0.25" r="600" customHeight="1" ht="18.75">
      <c r="A600" s="1" t="s">
        <v>1276</v>
      </c>
      <c r="B600" s="10">
        <v>30</v>
      </c>
      <c r="C600" s="1" t="s">
        <v>223</v>
      </c>
      <c r="D600" s="1" t="s">
        <v>1815</v>
      </c>
      <c r="E600" s="11"/>
      <c r="F600" s="1" t="s">
        <v>2085</v>
      </c>
    </row>
    <row x14ac:dyDescent="0.25" r="601" customHeight="1" ht="18.75">
      <c r="A601" s="1" t="s">
        <v>906</v>
      </c>
      <c r="B601" s="10">
        <v>458.899995803833</v>
      </c>
      <c r="C601" s="1" t="s">
        <v>44</v>
      </c>
      <c r="D601" s="1" t="s">
        <v>1816</v>
      </c>
      <c r="E601" s="3">
        <v>45519.77243055555</v>
      </c>
      <c r="F601" s="1" t="s">
        <v>2085</v>
      </c>
    </row>
    <row x14ac:dyDescent="0.25" r="602" customHeight="1" ht="18.75">
      <c r="A602" s="1" t="s">
        <v>700</v>
      </c>
      <c r="B602" s="10">
        <v>868.870002746582</v>
      </c>
      <c r="C602" s="1" t="s">
        <v>114</v>
      </c>
      <c r="D602" s="1" t="s">
        <v>2022</v>
      </c>
      <c r="E602" s="3">
        <v>45542.66762731481</v>
      </c>
      <c r="F602" s="1" t="s">
        <v>2085</v>
      </c>
    </row>
    <row x14ac:dyDescent="0.25" r="603" customHeight="1" ht="18.75">
      <c r="A603" s="1" t="s">
        <v>795</v>
      </c>
      <c r="B603" s="10">
        <v>1082.88998413085</v>
      </c>
      <c r="C603" s="1" t="s">
        <v>215</v>
      </c>
      <c r="D603" s="1" t="s">
        <v>2452</v>
      </c>
      <c r="E603" s="11"/>
      <c r="F603" s="1" t="s">
        <v>2085</v>
      </c>
    </row>
    <row x14ac:dyDescent="0.25" r="604" customHeight="1" ht="18.75">
      <c r="A604" s="1" t="s">
        <v>465</v>
      </c>
      <c r="B604" s="10">
        <v>5430.66006469726</v>
      </c>
      <c r="C604" s="1" t="s">
        <v>114</v>
      </c>
      <c r="D604" s="1" t="s">
        <v>2453</v>
      </c>
      <c r="E604" s="11"/>
      <c r="F604" s="1" t="s">
        <v>2085</v>
      </c>
    </row>
    <row x14ac:dyDescent="0.25" r="605" customHeight="1" ht="18.75">
      <c r="A605" s="1" t="s">
        <v>883</v>
      </c>
      <c r="B605" s="10">
        <v>332.399993896484</v>
      </c>
      <c r="C605" s="1" t="s">
        <v>204</v>
      </c>
      <c r="D605" s="1" t="s">
        <v>1821</v>
      </c>
      <c r="E605" s="11"/>
      <c r="F605" s="1" t="s">
        <v>2085</v>
      </c>
    </row>
    <row x14ac:dyDescent="0.25" r="606" customHeight="1" ht="18.75">
      <c r="A606" s="1" t="s">
        <v>1326</v>
      </c>
      <c r="B606" s="10">
        <v>265</v>
      </c>
      <c r="C606" s="1" t="s">
        <v>108</v>
      </c>
      <c r="D606" s="1" t="s">
        <v>2454</v>
      </c>
      <c r="E606" s="11"/>
      <c r="F606" s="1" t="s">
        <v>2085</v>
      </c>
    </row>
    <row x14ac:dyDescent="0.25" r="607" customHeight="1" ht="18.75">
      <c r="A607" s="1" t="s">
        <v>1022</v>
      </c>
      <c r="B607" s="10">
        <v>52.2000007629394</v>
      </c>
      <c r="C607" s="1" t="s">
        <v>193</v>
      </c>
      <c r="D607" s="1" t="s">
        <v>2204</v>
      </c>
      <c r="E607" s="11"/>
      <c r="F607" s="1" t="s">
        <v>2085</v>
      </c>
    </row>
    <row x14ac:dyDescent="0.25" r="608" customHeight="1" ht="18.75">
      <c r="A608" s="1" t="s">
        <v>1587</v>
      </c>
      <c r="B608" s="10">
        <v>301</v>
      </c>
      <c r="C608" s="1" t="s">
        <v>119</v>
      </c>
      <c r="D608" s="1" t="s">
        <v>2455</v>
      </c>
      <c r="E608" s="11"/>
      <c r="F608" s="1" t="s">
        <v>2085</v>
      </c>
    </row>
    <row x14ac:dyDescent="0.25" r="609" customHeight="1" ht="18.75">
      <c r="A609" s="1" t="s">
        <v>881</v>
      </c>
      <c r="B609" s="10">
        <v>2121.92000579834</v>
      </c>
      <c r="C609" s="1" t="s">
        <v>81</v>
      </c>
      <c r="D609" s="1" t="s">
        <v>2456</v>
      </c>
      <c r="E609" s="11"/>
      <c r="F609" s="1" t="s">
        <v>2085</v>
      </c>
    </row>
    <row x14ac:dyDescent="0.25" r="610" customHeight="1" ht="18.75">
      <c r="A610" s="1" t="s">
        <v>849</v>
      </c>
      <c r="B610" s="10">
        <v>151.83999633789</v>
      </c>
      <c r="C610" s="1" t="s">
        <v>237</v>
      </c>
      <c r="D610" s="1" t="s">
        <v>1823</v>
      </c>
      <c r="E610" s="11"/>
      <c r="F610" s="1" t="s">
        <v>2085</v>
      </c>
    </row>
    <row x14ac:dyDescent="0.25" r="611" customHeight="1" ht="18.75">
      <c r="A611" s="1" t="s">
        <v>1252</v>
      </c>
      <c r="B611" s="10">
        <v>320.98999595642</v>
      </c>
      <c r="C611" s="1" t="s">
        <v>119</v>
      </c>
      <c r="D611" s="1" t="s">
        <v>2026</v>
      </c>
      <c r="E611" s="3">
        <v>45560.51515046296</v>
      </c>
      <c r="F611" s="1" t="s">
        <v>2085</v>
      </c>
    </row>
    <row x14ac:dyDescent="0.25" r="612" customHeight="1" ht="18.75">
      <c r="A612" s="1" t="s">
        <v>838</v>
      </c>
      <c r="B612" s="10">
        <v>783.880004882812</v>
      </c>
      <c r="C612" s="1" t="s">
        <v>119</v>
      </c>
      <c r="D612" s="1" t="s">
        <v>2457</v>
      </c>
      <c r="E612" s="3">
        <v>45512.49769675926</v>
      </c>
      <c r="F612" s="1" t="s">
        <v>2085</v>
      </c>
    </row>
    <row x14ac:dyDescent="0.25" r="613" customHeight="1" ht="18.75">
      <c r="A613" s="1" t="s">
        <v>754</v>
      </c>
      <c r="B613" s="10">
        <v>2054.1100025177</v>
      </c>
      <c r="C613" s="1" t="s">
        <v>114</v>
      </c>
      <c r="D613" s="1" t="s">
        <v>2027</v>
      </c>
      <c r="E613" s="11"/>
      <c r="F613" s="1" t="s">
        <v>2085</v>
      </c>
    </row>
    <row x14ac:dyDescent="0.25" r="614" customHeight="1" ht="18.75">
      <c r="A614" s="1" t="s">
        <v>1447</v>
      </c>
      <c r="B614" s="10">
        <v>79.8000030517578</v>
      </c>
      <c r="C614" s="1" t="s">
        <v>223</v>
      </c>
      <c r="D614" s="1" t="s">
        <v>1826</v>
      </c>
      <c r="E614" s="11"/>
      <c r="F614" s="1" t="s">
        <v>2085</v>
      </c>
    </row>
    <row x14ac:dyDescent="0.25" r="615" customHeight="1" ht="18.75">
      <c r="A615" s="1" t="s">
        <v>960</v>
      </c>
      <c r="B615" s="10">
        <v>348.800003051757</v>
      </c>
      <c r="C615" s="1" t="s">
        <v>316</v>
      </c>
      <c r="D615" s="1" t="s">
        <v>2028</v>
      </c>
      <c r="E615" s="11"/>
      <c r="F615" s="1" t="s">
        <v>2085</v>
      </c>
    </row>
    <row x14ac:dyDescent="0.25" r="616" customHeight="1" ht="18.75">
      <c r="A616" s="1" t="s">
        <v>969</v>
      </c>
      <c r="B616" s="10">
        <v>1292</v>
      </c>
      <c r="C616" s="1" t="s">
        <v>119</v>
      </c>
      <c r="D616" s="1" t="s">
        <v>1827</v>
      </c>
      <c r="E616" s="11"/>
      <c r="F616" s="1" t="s">
        <v>2085</v>
      </c>
    </row>
    <row x14ac:dyDescent="0.25" r="617" customHeight="1" ht="18.75">
      <c r="A617" s="1" t="s">
        <v>660</v>
      </c>
      <c r="B617" s="10">
        <v>2085.52001953125</v>
      </c>
      <c r="C617" s="1" t="s">
        <v>108</v>
      </c>
      <c r="D617" s="1" t="s">
        <v>2458</v>
      </c>
      <c r="E617" s="11"/>
      <c r="F617" s="1" t="s">
        <v>2085</v>
      </c>
    </row>
    <row x14ac:dyDescent="0.25" r="618" customHeight="1" ht="18.75">
      <c r="A618" s="1" t="s">
        <v>1138</v>
      </c>
      <c r="B618" s="10">
        <v>398.799995422363</v>
      </c>
      <c r="C618" s="1" t="s">
        <v>204</v>
      </c>
      <c r="D618" s="1" t="s">
        <v>2029</v>
      </c>
      <c r="E618" s="11"/>
      <c r="F618" s="1" t="s">
        <v>2085</v>
      </c>
    </row>
    <row x14ac:dyDescent="0.25" r="619" customHeight="1" ht="18.75">
      <c r="A619" s="1" t="s">
        <v>1375</v>
      </c>
      <c r="B619" s="10">
        <v>49.5</v>
      </c>
      <c r="C619" s="1" t="s">
        <v>119</v>
      </c>
      <c r="D619" s="1" t="s">
        <v>2459</v>
      </c>
      <c r="E619" s="11"/>
      <c r="F619" s="1" t="s">
        <v>2085</v>
      </c>
    </row>
    <row x14ac:dyDescent="0.25" r="620" customHeight="1" ht="18.75">
      <c r="A620" s="1" t="s">
        <v>973</v>
      </c>
      <c r="B620" s="10">
        <v>49.9000015258789</v>
      </c>
      <c r="C620" s="1" t="s">
        <v>168</v>
      </c>
      <c r="D620" s="1" t="s">
        <v>2212</v>
      </c>
      <c r="E620" s="11"/>
      <c r="F620" s="1" t="s">
        <v>2085</v>
      </c>
    </row>
    <row x14ac:dyDescent="0.25" r="621" customHeight="1" ht="18.75">
      <c r="A621" s="1" t="s">
        <v>1312</v>
      </c>
      <c r="B621" s="10">
        <v>268.819992065429</v>
      </c>
      <c r="C621" s="1" t="s">
        <v>37</v>
      </c>
      <c r="D621" s="1" t="s">
        <v>2460</v>
      </c>
      <c r="E621" s="11"/>
      <c r="F621" s="1" t="s">
        <v>2085</v>
      </c>
    </row>
    <row x14ac:dyDescent="0.25" r="622" customHeight="1" ht="18.75">
      <c r="A622" s="1" t="s">
        <v>1082</v>
      </c>
      <c r="B622" s="10">
        <v>1354</v>
      </c>
      <c r="C622" s="1" t="s">
        <v>119</v>
      </c>
      <c r="D622" s="1" t="s">
        <v>2030</v>
      </c>
      <c r="E622" s="11"/>
      <c r="F622" s="1" t="s">
        <v>2085</v>
      </c>
    </row>
    <row x14ac:dyDescent="0.25" r="623" customHeight="1" ht="18.75">
      <c r="A623" s="1" t="s">
        <v>582</v>
      </c>
      <c r="B623" s="10">
        <v>1787.97998809814</v>
      </c>
      <c r="C623" s="1" t="s">
        <v>41</v>
      </c>
      <c r="D623" s="1" t="s">
        <v>2461</v>
      </c>
      <c r="E623" s="11"/>
      <c r="F623" s="1" t="s">
        <v>2085</v>
      </c>
    </row>
    <row x14ac:dyDescent="0.25" r="624" customHeight="1" ht="18.75">
      <c r="A624" s="1" t="s">
        <v>1120</v>
      </c>
      <c r="B624" s="10">
        <v>2168.08002471923</v>
      </c>
      <c r="C624" s="1" t="s">
        <v>119</v>
      </c>
      <c r="D624" s="1" t="s">
        <v>2031</v>
      </c>
      <c r="E624" s="3">
        <v>45552.95974537037</v>
      </c>
      <c r="F624" s="1" t="s">
        <v>2085</v>
      </c>
    </row>
    <row x14ac:dyDescent="0.25" r="625" customHeight="1" ht="18.75">
      <c r="A625" s="1" t="s">
        <v>1067</v>
      </c>
      <c r="B625" s="10">
        <v>670</v>
      </c>
      <c r="C625" s="1" t="s">
        <v>119</v>
      </c>
      <c r="D625" s="1" t="s">
        <v>2462</v>
      </c>
      <c r="E625" s="11"/>
      <c r="F625" s="1" t="s">
        <v>2085</v>
      </c>
    </row>
    <row x14ac:dyDescent="0.25" r="626" customHeight="1" ht="18.75">
      <c r="A626" s="1" t="s">
        <v>760</v>
      </c>
      <c r="B626" s="10">
        <v>1035.01000595092</v>
      </c>
      <c r="C626" s="1" t="s">
        <v>75</v>
      </c>
      <c r="D626" s="1" t="s">
        <v>2032</v>
      </c>
      <c r="E626" s="11"/>
      <c r="F626" s="1" t="s">
        <v>2085</v>
      </c>
    </row>
    <row x14ac:dyDescent="0.25" r="627" customHeight="1" ht="18.75">
      <c r="A627" s="1" t="s">
        <v>1308</v>
      </c>
      <c r="B627" s="10">
        <v>1847.54001808166</v>
      </c>
      <c r="C627" s="1" t="s">
        <v>237</v>
      </c>
      <c r="D627" s="1" t="s">
        <v>1830</v>
      </c>
      <c r="E627" s="11"/>
      <c r="F627" s="1" t="s">
        <v>2085</v>
      </c>
    </row>
    <row x14ac:dyDescent="0.25" r="628" customHeight="1" ht="18.75">
      <c r="A628" s="1" t="s">
        <v>928</v>
      </c>
      <c r="B628" s="10">
        <v>1657.31999206542</v>
      </c>
      <c r="C628" s="1" t="s">
        <v>108</v>
      </c>
      <c r="D628" s="1" t="s">
        <v>2033</v>
      </c>
      <c r="E628" s="11"/>
      <c r="F628" s="1" t="s">
        <v>2085</v>
      </c>
    </row>
    <row x14ac:dyDescent="0.25" r="629" customHeight="1" ht="18.75">
      <c r="A629" s="1" t="s">
        <v>510</v>
      </c>
      <c r="B629" s="10">
        <v>19503.4699039459</v>
      </c>
      <c r="C629" s="1" t="s">
        <v>114</v>
      </c>
      <c r="D629" s="1" t="s">
        <v>2463</v>
      </c>
      <c r="E629" s="3">
        <v>45542.650405092594</v>
      </c>
      <c r="F629" s="1" t="s">
        <v>2085</v>
      </c>
    </row>
    <row x14ac:dyDescent="0.25" r="630" customHeight="1" ht="18.75">
      <c r="A630" s="1" t="s">
        <v>898</v>
      </c>
      <c r="B630" s="10">
        <v>863.5</v>
      </c>
      <c r="C630" s="1" t="s">
        <v>108</v>
      </c>
      <c r="D630" s="1" t="s">
        <v>2218</v>
      </c>
      <c r="E630" s="11"/>
      <c r="F630" s="1" t="s">
        <v>2085</v>
      </c>
    </row>
    <row x14ac:dyDescent="0.25" r="631" customHeight="1" ht="18.75">
      <c r="A631" s="1" t="s">
        <v>1031</v>
      </c>
      <c r="B631" s="10">
        <v>637.080001831054</v>
      </c>
      <c r="C631" s="1" t="s">
        <v>223</v>
      </c>
      <c r="D631" s="1" t="s">
        <v>1831</v>
      </c>
      <c r="E631" s="11"/>
      <c r="F631" s="1" t="s">
        <v>2085</v>
      </c>
    </row>
    <row x14ac:dyDescent="0.25" r="632" customHeight="1" ht="18.75">
      <c r="A632" s="1" t="s">
        <v>747</v>
      </c>
      <c r="B632" s="10">
        <v>520</v>
      </c>
      <c r="C632" s="1" t="s">
        <v>193</v>
      </c>
      <c r="D632" s="1" t="s">
        <v>2220</v>
      </c>
      <c r="E632" s="11"/>
      <c r="F632" s="1" t="s">
        <v>2085</v>
      </c>
    </row>
    <row x14ac:dyDescent="0.25" r="633" customHeight="1" ht="18.75">
      <c r="A633" s="1" t="s">
        <v>817</v>
      </c>
      <c r="B633" s="10">
        <v>15758.5699291229</v>
      </c>
      <c r="C633" s="1" t="s">
        <v>44</v>
      </c>
      <c r="D633" s="1" t="s">
        <v>2221</v>
      </c>
      <c r="E633" s="11"/>
      <c r="F633" s="1" t="s">
        <v>2085</v>
      </c>
    </row>
    <row x14ac:dyDescent="0.25" r="634" customHeight="1" ht="18.75">
      <c r="A634" s="1" t="s">
        <v>493</v>
      </c>
      <c r="B634" s="10">
        <v>10354.7099723815</v>
      </c>
      <c r="C634" s="1" t="s">
        <v>119</v>
      </c>
      <c r="D634" s="1" t="s">
        <v>2034</v>
      </c>
      <c r="E634" s="11"/>
      <c r="F634" s="1" t="s">
        <v>2085</v>
      </c>
    </row>
    <row x14ac:dyDescent="0.25" r="635" customHeight="1" ht="18.75">
      <c r="A635" s="1" t="s">
        <v>859</v>
      </c>
      <c r="B635" s="10">
        <v>764.760009765625</v>
      </c>
      <c r="C635" s="1" t="s">
        <v>306</v>
      </c>
      <c r="D635" s="1" t="s">
        <v>2225</v>
      </c>
      <c r="E635" s="11"/>
      <c r="F635" s="1" t="s">
        <v>2085</v>
      </c>
    </row>
    <row x14ac:dyDescent="0.25" r="636" customHeight="1" ht="18.75">
      <c r="A636" s="1" t="s">
        <v>1495</v>
      </c>
      <c r="B636" s="10">
        <v>537.600006103515</v>
      </c>
      <c r="C636" s="1" t="s">
        <v>119</v>
      </c>
      <c r="D636" s="1" t="s">
        <v>2035</v>
      </c>
      <c r="E636" s="11"/>
      <c r="F636" s="1" t="s">
        <v>2085</v>
      </c>
    </row>
    <row x14ac:dyDescent="0.25" r="637" customHeight="1" ht="18.75">
      <c r="A637" s="1" t="s">
        <v>392</v>
      </c>
      <c r="B637" s="10">
        <v>3143.02993011474</v>
      </c>
      <c r="C637" s="1" t="s">
        <v>253</v>
      </c>
      <c r="D637" s="1" t="s">
        <v>2464</v>
      </c>
      <c r="E637" s="11"/>
      <c r="F637" s="1" t="s">
        <v>2085</v>
      </c>
    </row>
    <row x14ac:dyDescent="0.25" r="638" customHeight="1" ht="18.75">
      <c r="A638" s="1" t="s">
        <v>729</v>
      </c>
      <c r="B638" s="10">
        <v>2216.71997070312</v>
      </c>
      <c r="C638" s="1" t="s">
        <v>119</v>
      </c>
      <c r="D638" s="1" t="s">
        <v>2227</v>
      </c>
      <c r="E638" s="11"/>
      <c r="F638" s="1" t="s">
        <v>2085</v>
      </c>
    </row>
    <row x14ac:dyDescent="0.25" r="639" customHeight="1" ht="18.75">
      <c r="A639" s="1" t="s">
        <v>724</v>
      </c>
      <c r="B639" s="10">
        <v>469.899993896484</v>
      </c>
      <c r="C639" s="1" t="s">
        <v>119</v>
      </c>
      <c r="D639" s="1" t="s">
        <v>1836</v>
      </c>
      <c r="E639" s="11"/>
      <c r="F639" s="1" t="s">
        <v>2085</v>
      </c>
    </row>
    <row x14ac:dyDescent="0.25" r="640" customHeight="1" ht="18.75">
      <c r="A640" s="1" t="s">
        <v>688</v>
      </c>
      <c r="B640" s="10">
        <v>5279.57992462068</v>
      </c>
      <c r="C640" s="1" t="s">
        <v>159</v>
      </c>
      <c r="D640" s="1" t="s">
        <v>2229</v>
      </c>
      <c r="E640" s="11"/>
      <c r="F640" s="1" t="s">
        <v>2085</v>
      </c>
    </row>
    <row x14ac:dyDescent="0.25" r="641" customHeight="1" ht="18.75">
      <c r="A641" s="1" t="s">
        <v>1055</v>
      </c>
      <c r="B641" s="10">
        <v>8528.03998565673</v>
      </c>
      <c r="C641" s="1" t="s">
        <v>119</v>
      </c>
      <c r="D641" s="1" t="s">
        <v>2465</v>
      </c>
      <c r="E641" s="11"/>
      <c r="F641" s="1" t="s">
        <v>2085</v>
      </c>
    </row>
    <row x14ac:dyDescent="0.25" r="642" customHeight="1" ht="18.75">
      <c r="A642" s="1" t="s">
        <v>1279</v>
      </c>
      <c r="B642" s="10">
        <v>599.799987792968</v>
      </c>
      <c r="C642" s="1" t="s">
        <v>223</v>
      </c>
      <c r="D642" s="1" t="s">
        <v>2036</v>
      </c>
      <c r="E642" s="11"/>
      <c r="F642" s="1" t="s">
        <v>2085</v>
      </c>
    </row>
    <row x14ac:dyDescent="0.25" r="643" customHeight="1" ht="18.75">
      <c r="A643" s="1" t="s">
        <v>651</v>
      </c>
      <c r="B643" s="10">
        <v>2857.69998168945</v>
      </c>
      <c r="C643" s="1" t="s">
        <v>119</v>
      </c>
      <c r="D643" s="1" t="s">
        <v>2233</v>
      </c>
      <c r="E643" s="11"/>
      <c r="F643" s="1" t="s">
        <v>2085</v>
      </c>
    </row>
    <row x14ac:dyDescent="0.25" r="644" customHeight="1" ht="18.75">
      <c r="A644" s="1" t="s">
        <v>1327</v>
      </c>
      <c r="B644" s="10">
        <v>365.950004577636</v>
      </c>
      <c r="C644" s="1" t="s">
        <v>20</v>
      </c>
      <c r="D644" s="1" t="s">
        <v>1840</v>
      </c>
      <c r="E644" s="11"/>
      <c r="F644" s="1" t="s">
        <v>2085</v>
      </c>
    </row>
    <row x14ac:dyDescent="0.25" r="645" customHeight="1" ht="18.75">
      <c r="A645" s="1" t="s">
        <v>751</v>
      </c>
      <c r="B645" s="10">
        <v>5052.3600783348</v>
      </c>
      <c r="C645" s="1" t="s">
        <v>44</v>
      </c>
      <c r="D645" s="1" t="s">
        <v>2037</v>
      </c>
      <c r="E645" s="11"/>
      <c r="F645" s="1" t="s">
        <v>2085</v>
      </c>
    </row>
    <row x14ac:dyDescent="0.25" r="646" customHeight="1" ht="18.75">
      <c r="A646" s="1" t="s">
        <v>569</v>
      </c>
      <c r="B646" s="10">
        <v>5681.00999069213</v>
      </c>
      <c r="C646" s="1" t="s">
        <v>316</v>
      </c>
      <c r="D646" s="1" t="s">
        <v>2466</v>
      </c>
      <c r="E646" s="11"/>
      <c r="F646" s="1" t="s">
        <v>2085</v>
      </c>
    </row>
    <row x14ac:dyDescent="0.25" r="647" customHeight="1" ht="18.75">
      <c r="A647" s="1" t="s">
        <v>1021</v>
      </c>
      <c r="B647" s="10">
        <v>1382.10000610351</v>
      </c>
      <c r="C647" s="1" t="s">
        <v>223</v>
      </c>
      <c r="D647" s="1" t="s">
        <v>1841</v>
      </c>
      <c r="E647" s="11"/>
      <c r="F647" s="1" t="s">
        <v>2085</v>
      </c>
    </row>
    <row x14ac:dyDescent="0.25" r="648" customHeight="1" ht="18.75">
      <c r="A648" s="1" t="s">
        <v>862</v>
      </c>
      <c r="B648" s="10">
        <v>1740.09999084472</v>
      </c>
      <c r="C648" s="1" t="s">
        <v>75</v>
      </c>
      <c r="D648" s="1" t="s">
        <v>2467</v>
      </c>
      <c r="E648" s="11"/>
      <c r="F648" s="1" t="s">
        <v>2085</v>
      </c>
    </row>
    <row x14ac:dyDescent="0.25" r="649" customHeight="1" ht="18.75">
      <c r="A649" s="1" t="s">
        <v>1012</v>
      </c>
      <c r="B649" s="10">
        <v>457.799987792968</v>
      </c>
      <c r="C649" s="1" t="s">
        <v>119</v>
      </c>
      <c r="D649" s="1" t="s">
        <v>1843</v>
      </c>
      <c r="E649" s="11"/>
      <c r="F649" s="1" t="s">
        <v>2085</v>
      </c>
    </row>
    <row x14ac:dyDescent="0.25" r="650" customHeight="1" ht="18.75">
      <c r="A650" s="1" t="s">
        <v>632</v>
      </c>
      <c r="B650" s="10">
        <v>870.019989013671</v>
      </c>
      <c r="C650" s="1" t="s">
        <v>288</v>
      </c>
      <c r="D650" s="1" t="s">
        <v>1844</v>
      </c>
      <c r="E650" s="11"/>
      <c r="F650" s="1" t="s">
        <v>2085</v>
      </c>
    </row>
    <row x14ac:dyDescent="0.25" r="651" customHeight="1" ht="18.75">
      <c r="A651" s="1" t="s">
        <v>893</v>
      </c>
      <c r="B651" s="10">
        <v>303.809997558593</v>
      </c>
      <c r="C651" s="1" t="s">
        <v>273</v>
      </c>
      <c r="D651" s="1" t="s">
        <v>2468</v>
      </c>
      <c r="E651" s="11"/>
      <c r="F651" s="1" t="s">
        <v>2085</v>
      </c>
    </row>
    <row x14ac:dyDescent="0.25" r="652" customHeight="1" ht="18.75">
      <c r="A652" s="1" t="s">
        <v>755</v>
      </c>
      <c r="B652" s="10">
        <v>1772</v>
      </c>
      <c r="C652" s="1" t="s">
        <v>44</v>
      </c>
      <c r="D652" s="1" t="s">
        <v>2237</v>
      </c>
      <c r="E652" s="11"/>
      <c r="F652" s="1" t="s">
        <v>2085</v>
      </c>
    </row>
    <row x14ac:dyDescent="0.25" r="653" customHeight="1" ht="18.75">
      <c r="A653" s="1" t="s">
        <v>1618</v>
      </c>
      <c r="B653" s="10">
        <v>100</v>
      </c>
      <c r="C653" s="1" t="s">
        <v>119</v>
      </c>
      <c r="D653" s="1" t="s">
        <v>2469</v>
      </c>
      <c r="E653" s="3">
        <v>45575.153958333336</v>
      </c>
      <c r="F653" s="1" t="s">
        <v>2085</v>
      </c>
    </row>
    <row x14ac:dyDescent="0.25" r="654" customHeight="1" ht="18.75">
      <c r="A654" s="1" t="s">
        <v>1214</v>
      </c>
      <c r="B654" s="10">
        <v>131.009994506835</v>
      </c>
      <c r="C654" s="1" t="s">
        <v>204</v>
      </c>
      <c r="D654" s="1" t="s">
        <v>2038</v>
      </c>
      <c r="E654" s="11"/>
      <c r="F654" s="1" t="s">
        <v>2085</v>
      </c>
    </row>
    <row x14ac:dyDescent="0.25" r="655" customHeight="1" ht="18.75">
      <c r="A655" s="1" t="s">
        <v>933</v>
      </c>
      <c r="B655" s="10">
        <v>45.0300010442733</v>
      </c>
      <c r="C655" s="1" t="s">
        <v>204</v>
      </c>
      <c r="D655" s="1" t="s">
        <v>1966</v>
      </c>
      <c r="E655" s="11"/>
      <c r="F655" s="1" t="s">
        <v>2085</v>
      </c>
    </row>
    <row x14ac:dyDescent="0.25" r="656" customHeight="1" ht="18.75">
      <c r="A656" s="1" t="s">
        <v>1052</v>
      </c>
      <c r="B656" s="10">
        <v>2542.45001411438</v>
      </c>
      <c r="C656" s="1" t="s">
        <v>119</v>
      </c>
      <c r="D656" s="1" t="s">
        <v>2470</v>
      </c>
      <c r="E656" s="11"/>
      <c r="F656" s="1" t="s">
        <v>2085</v>
      </c>
    </row>
    <row x14ac:dyDescent="0.25" r="657" customHeight="1" ht="18.75">
      <c r="A657" s="1" t="s">
        <v>340</v>
      </c>
      <c r="B657" s="10">
        <v>43.1100006103515</v>
      </c>
      <c r="C657" s="1" t="s">
        <v>184</v>
      </c>
      <c r="D657" s="1" t="s">
        <v>2240</v>
      </c>
      <c r="E657" s="11"/>
      <c r="F657" s="1" t="s">
        <v>2085</v>
      </c>
    </row>
    <row x14ac:dyDescent="0.25" r="658" customHeight="1" ht="18.75">
      <c r="A658" s="1" t="s">
        <v>517</v>
      </c>
      <c r="B658" s="10">
        <v>7911.76002883911</v>
      </c>
      <c r="C658" s="1" t="s">
        <v>44</v>
      </c>
      <c r="D658" s="1" t="s">
        <v>2241</v>
      </c>
      <c r="E658" s="11"/>
      <c r="F658" s="1" t="s">
        <v>2085</v>
      </c>
    </row>
    <row x14ac:dyDescent="0.25" r="659" customHeight="1" ht="18.75">
      <c r="A659" s="1" t="s">
        <v>1264</v>
      </c>
      <c r="B659" s="10">
        <v>69.9000015258789</v>
      </c>
      <c r="C659" s="1" t="s">
        <v>223</v>
      </c>
      <c r="D659" s="1" t="s">
        <v>2471</v>
      </c>
      <c r="E659" s="11"/>
      <c r="F659" s="1" t="s">
        <v>2085</v>
      </c>
    </row>
    <row x14ac:dyDescent="0.25" r="660" customHeight="1" ht="18.75">
      <c r="A660" s="1" t="s">
        <v>958</v>
      </c>
      <c r="B660" s="10">
        <v>436.619995117187</v>
      </c>
      <c r="C660" s="1" t="s">
        <v>108</v>
      </c>
      <c r="D660" s="1" t="s">
        <v>2039</v>
      </c>
      <c r="E660" s="11"/>
      <c r="F660" s="1" t="s">
        <v>2085</v>
      </c>
    </row>
    <row x14ac:dyDescent="0.25" r="661" customHeight="1" ht="18.75">
      <c r="A661" s="1" t="s">
        <v>417</v>
      </c>
      <c r="B661" s="10">
        <v>23608.499759674</v>
      </c>
      <c r="C661" s="1" t="s">
        <v>288</v>
      </c>
      <c r="D661" s="1" t="s">
        <v>2472</v>
      </c>
      <c r="E661" s="11"/>
      <c r="F661" s="1" t="s">
        <v>2085</v>
      </c>
    </row>
    <row x14ac:dyDescent="0.25" r="662" customHeight="1" ht="18.75">
      <c r="A662" s="1" t="s">
        <v>476</v>
      </c>
      <c r="B662" s="10">
        <v>8275.5</v>
      </c>
      <c r="C662" s="1" t="s">
        <v>306</v>
      </c>
      <c r="D662" s="1" t="s">
        <v>2243</v>
      </c>
      <c r="E662" s="11"/>
      <c r="F662" s="1" t="s">
        <v>2085</v>
      </c>
    </row>
    <row x14ac:dyDescent="0.25" r="663" customHeight="1" ht="18.75">
      <c r="A663" s="1" t="s">
        <v>611</v>
      </c>
      <c r="B663" s="10">
        <v>220</v>
      </c>
      <c r="C663" s="1" t="s">
        <v>316</v>
      </c>
      <c r="D663" s="1" t="s">
        <v>1970</v>
      </c>
      <c r="E663" s="11"/>
      <c r="F663" s="1" t="s">
        <v>2085</v>
      </c>
    </row>
    <row x14ac:dyDescent="0.25" r="664" customHeight="1" ht="18.75">
      <c r="A664" s="1" t="s">
        <v>544</v>
      </c>
      <c r="B664" s="10">
        <v>2405.54000282287</v>
      </c>
      <c r="C664" s="1" t="s">
        <v>226</v>
      </c>
      <c r="D664" s="1" t="s">
        <v>2473</v>
      </c>
      <c r="E664" s="11"/>
      <c r="F664" s="1" t="s">
        <v>2085</v>
      </c>
    </row>
    <row x14ac:dyDescent="0.25" r="665" customHeight="1" ht="18.75">
      <c r="A665" s="1" t="s">
        <v>869</v>
      </c>
      <c r="B665" s="10">
        <v>453.549987792968</v>
      </c>
      <c r="C665" s="1" t="s">
        <v>223</v>
      </c>
      <c r="D665" s="1" t="s">
        <v>2247</v>
      </c>
      <c r="E665" s="11"/>
      <c r="F665" s="1" t="s">
        <v>2085</v>
      </c>
    </row>
    <row x14ac:dyDescent="0.25" r="666" customHeight="1" ht="18.75">
      <c r="A666" s="1" t="s">
        <v>1461</v>
      </c>
      <c r="B666" s="10">
        <v>761.079986572265</v>
      </c>
      <c r="C666" s="1" t="s">
        <v>273</v>
      </c>
      <c r="D666" s="1" t="s">
        <v>2041</v>
      </c>
      <c r="E666" s="11"/>
      <c r="F666" s="1" t="s">
        <v>2085</v>
      </c>
    </row>
    <row x14ac:dyDescent="0.25" r="667" customHeight="1" ht="18.75">
      <c r="A667" s="1" t="s">
        <v>1605</v>
      </c>
      <c r="B667" s="10">
        <v>89</v>
      </c>
      <c r="C667" s="1" t="s">
        <v>223</v>
      </c>
      <c r="D667" s="1" t="s">
        <v>2474</v>
      </c>
      <c r="E667" s="11"/>
      <c r="F667" s="1" t="s">
        <v>2085</v>
      </c>
    </row>
    <row x14ac:dyDescent="0.25" r="668" customHeight="1" ht="18.75">
      <c r="A668" s="1" t="s">
        <v>630</v>
      </c>
      <c r="B668" s="10">
        <v>952.670006752014</v>
      </c>
      <c r="C668" s="1" t="s">
        <v>144</v>
      </c>
      <c r="D668" s="1" t="s">
        <v>2042</v>
      </c>
      <c r="E668" s="11"/>
      <c r="F668" s="1" t="s">
        <v>2085</v>
      </c>
    </row>
    <row x14ac:dyDescent="0.25" r="669" customHeight="1" ht="18.75">
      <c r="A669" s="1" t="s">
        <v>684</v>
      </c>
      <c r="B669" s="10">
        <v>1737.6600036621</v>
      </c>
      <c r="C669" s="1" t="s">
        <v>119</v>
      </c>
      <c r="D669" s="1" t="s">
        <v>2475</v>
      </c>
      <c r="E669" s="11"/>
      <c r="F669" s="1" t="s">
        <v>2085</v>
      </c>
    </row>
    <row x14ac:dyDescent="0.25" r="670" customHeight="1" ht="18.75">
      <c r="A670" s="1" t="s">
        <v>680</v>
      </c>
      <c r="B670" s="10">
        <v>584.990004576742</v>
      </c>
      <c r="C670" s="1" t="s">
        <v>316</v>
      </c>
      <c r="D670" s="1" t="s">
        <v>2253</v>
      </c>
      <c r="E670" s="11"/>
      <c r="F670" s="1" t="s">
        <v>2085</v>
      </c>
    </row>
    <row x14ac:dyDescent="0.25" r="671" customHeight="1" ht="18.75">
      <c r="A671" s="1" t="s">
        <v>1230</v>
      </c>
      <c r="B671" s="10">
        <v>9586.01999664306</v>
      </c>
      <c r="C671" s="1" t="s">
        <v>119</v>
      </c>
      <c r="D671" s="1" t="s">
        <v>2043</v>
      </c>
      <c r="E671" s="3">
        <v>45551.55185185185</v>
      </c>
      <c r="F671" s="1" t="s">
        <v>2085</v>
      </c>
    </row>
    <row x14ac:dyDescent="0.25" r="672" customHeight="1" ht="18.75">
      <c r="A672" s="1" t="s">
        <v>1391</v>
      </c>
      <c r="B672" s="10">
        <v>294.209999084472</v>
      </c>
      <c r="C672" s="1" t="s">
        <v>75</v>
      </c>
      <c r="D672" s="1" t="s">
        <v>2476</v>
      </c>
      <c r="E672" s="11"/>
      <c r="F672" s="1" t="s">
        <v>2085</v>
      </c>
    </row>
    <row x14ac:dyDescent="0.25" r="673" customHeight="1" ht="18.75">
      <c r="A673" s="1" t="s">
        <v>954</v>
      </c>
      <c r="B673" s="10">
        <v>7784.91004180908</v>
      </c>
      <c r="C673" s="1" t="s">
        <v>114</v>
      </c>
      <c r="D673" s="1" t="s">
        <v>2255</v>
      </c>
      <c r="E673" s="3">
        <v>45529.35502314815</v>
      </c>
      <c r="F673" s="1" t="s">
        <v>2085</v>
      </c>
    </row>
    <row x14ac:dyDescent="0.25" r="674" customHeight="1" ht="18.75">
      <c r="A674" s="1" t="s">
        <v>841</v>
      </c>
      <c r="B674" s="10">
        <v>883.82999420166</v>
      </c>
      <c r="C674" s="1" t="s">
        <v>119</v>
      </c>
      <c r="D674" s="1" t="s">
        <v>1864</v>
      </c>
      <c r="E674" s="11"/>
      <c r="F674" s="1" t="s">
        <v>2085</v>
      </c>
    </row>
    <row x14ac:dyDescent="0.25" r="675" customHeight="1" ht="18.75">
      <c r="A675" s="1" t="s">
        <v>1234</v>
      </c>
      <c r="B675" s="10">
        <v>924.159973144531</v>
      </c>
      <c r="C675" s="1" t="s">
        <v>75</v>
      </c>
      <c r="D675" s="1" t="s">
        <v>1865</v>
      </c>
      <c r="E675" s="11"/>
      <c r="F675" s="1" t="s">
        <v>2085</v>
      </c>
    </row>
    <row x14ac:dyDescent="0.25" r="676" customHeight="1" ht="18.75">
      <c r="A676" s="1" t="s">
        <v>1601</v>
      </c>
      <c r="B676" s="10">
        <v>89.9199981689453</v>
      </c>
      <c r="C676" s="1" t="s">
        <v>237</v>
      </c>
      <c r="D676" s="1" t="s">
        <v>1972</v>
      </c>
      <c r="E676" s="11"/>
      <c r="F676" s="1" t="s">
        <v>2085</v>
      </c>
    </row>
    <row x14ac:dyDescent="0.25" r="677" customHeight="1" ht="18.75">
      <c r="A677" s="1" t="s">
        <v>1556</v>
      </c>
      <c r="B677" s="10">
        <v>4458.12002944946</v>
      </c>
      <c r="C677" s="1" t="s">
        <v>201</v>
      </c>
      <c r="D677" s="1" t="s">
        <v>2477</v>
      </c>
      <c r="E677" s="11"/>
      <c r="F677" s="1" t="s">
        <v>2085</v>
      </c>
    </row>
    <row x14ac:dyDescent="0.25" r="678" customHeight="1" ht="18.75">
      <c r="A678" s="1" t="s">
        <v>576</v>
      </c>
      <c r="B678" s="10">
        <v>1720.44998931884</v>
      </c>
      <c r="C678" s="1" t="s">
        <v>288</v>
      </c>
      <c r="D678" s="1" t="s">
        <v>1867</v>
      </c>
      <c r="E678" s="11"/>
      <c r="F678" s="1" t="s">
        <v>2085</v>
      </c>
    </row>
    <row x14ac:dyDescent="0.25" r="679" customHeight="1" ht="18.75">
      <c r="A679" s="1" t="s">
        <v>426</v>
      </c>
      <c r="B679" s="10">
        <v>60769.8501892089</v>
      </c>
      <c r="C679" s="1" t="s">
        <v>273</v>
      </c>
      <c r="D679" s="1" t="s">
        <v>2260</v>
      </c>
      <c r="E679" s="11"/>
      <c r="F679" s="1" t="s">
        <v>2085</v>
      </c>
    </row>
    <row x14ac:dyDescent="0.25" r="680" customHeight="1" ht="18.75">
      <c r="A680" s="1" t="s">
        <v>952</v>
      </c>
      <c r="B680" s="10">
        <v>3121.40994262695</v>
      </c>
      <c r="C680" s="1" t="s">
        <v>119</v>
      </c>
      <c r="D680" s="1" t="s">
        <v>2261</v>
      </c>
      <c r="E680" s="11"/>
      <c r="F680" s="1" t="s">
        <v>2085</v>
      </c>
    </row>
    <row x14ac:dyDescent="0.25" r="681" customHeight="1" ht="18.75">
      <c r="A681" s="1" t="s">
        <v>1492</v>
      </c>
      <c r="B681" s="10">
        <v>224.840003967285</v>
      </c>
      <c r="C681" s="1" t="s">
        <v>119</v>
      </c>
      <c r="D681" s="1" t="s">
        <v>2478</v>
      </c>
      <c r="E681" s="11"/>
      <c r="F681" s="1" t="s">
        <v>2085</v>
      </c>
    </row>
    <row x14ac:dyDescent="0.25" r="682" customHeight="1" ht="18.75">
      <c r="A682" s="1" t="s">
        <v>1049</v>
      </c>
      <c r="B682" s="10">
        <v>85.8000030517578</v>
      </c>
      <c r="C682" s="1" t="s">
        <v>75</v>
      </c>
      <c r="D682" s="1" t="s">
        <v>2265</v>
      </c>
      <c r="E682" s="11"/>
      <c r="F682" s="1" t="s">
        <v>2085</v>
      </c>
    </row>
    <row x14ac:dyDescent="0.25" r="683" customHeight="1" ht="18.75">
      <c r="A683" s="1" t="s">
        <v>870</v>
      </c>
      <c r="B683" s="10">
        <v>1127.25</v>
      </c>
      <c r="C683" s="1" t="s">
        <v>316</v>
      </c>
      <c r="D683" s="1" t="s">
        <v>1975</v>
      </c>
      <c r="E683" s="11"/>
      <c r="F683" s="1" t="s">
        <v>2085</v>
      </c>
    </row>
    <row x14ac:dyDescent="0.25" r="684" customHeight="1" ht="18.75">
      <c r="A684" s="1" t="s">
        <v>824</v>
      </c>
      <c r="B684" s="10">
        <v>3397.59999465942</v>
      </c>
      <c r="C684" s="1" t="s">
        <v>108</v>
      </c>
      <c r="D684" s="1" t="s">
        <v>2049</v>
      </c>
      <c r="E684" s="11"/>
      <c r="F684" s="1" t="s">
        <v>2085</v>
      </c>
    </row>
    <row x14ac:dyDescent="0.25" r="685" customHeight="1" ht="18.75">
      <c r="A685" s="1" t="s">
        <v>733</v>
      </c>
      <c r="B685" s="10">
        <v>1106.23999023437</v>
      </c>
      <c r="C685" s="1" t="s">
        <v>316</v>
      </c>
      <c r="D685" s="1" t="s">
        <v>1871</v>
      </c>
      <c r="E685" s="11"/>
      <c r="F685" s="1" t="s">
        <v>2085</v>
      </c>
    </row>
    <row x14ac:dyDescent="0.25" r="686" customHeight="1" ht="18.75">
      <c r="A686" s="1" t="s">
        <v>1056</v>
      </c>
      <c r="B686" s="10">
        <v>950.189987182617</v>
      </c>
      <c r="C686" s="1" t="s">
        <v>119</v>
      </c>
      <c r="D686" s="1" t="s">
        <v>1872</v>
      </c>
      <c r="E686" s="11"/>
      <c r="F686" s="1" t="s">
        <v>2085</v>
      </c>
    </row>
    <row x14ac:dyDescent="0.25" r="687" customHeight="1" ht="18.75">
      <c r="A687" s="1" t="s">
        <v>1124</v>
      </c>
      <c r="B687" s="10">
        <v>109.980003356933</v>
      </c>
      <c r="C687" s="1" t="s">
        <v>108</v>
      </c>
      <c r="D687" s="1" t="s">
        <v>2272</v>
      </c>
      <c r="E687" s="11"/>
      <c r="F687" s="1" t="s">
        <v>2085</v>
      </c>
    </row>
    <row x14ac:dyDescent="0.25" r="688" customHeight="1" ht="18.75">
      <c r="A688" s="1" t="s">
        <v>1086</v>
      </c>
      <c r="B688" s="10">
        <v>13.6599998474121</v>
      </c>
      <c r="C688" s="1" t="s">
        <v>223</v>
      </c>
      <c r="D688" s="1" t="s">
        <v>1874</v>
      </c>
      <c r="E688" s="11"/>
      <c r="F688" s="1" t="s">
        <v>2085</v>
      </c>
    </row>
    <row x14ac:dyDescent="0.25" r="689" customHeight="1" ht="18.75">
      <c r="A689" s="1" t="s">
        <v>1025</v>
      </c>
      <c r="B689" s="10">
        <v>616.379995346069</v>
      </c>
      <c r="C689" s="1" t="s">
        <v>119</v>
      </c>
      <c r="D689" s="1" t="s">
        <v>2479</v>
      </c>
      <c r="E689" s="11"/>
      <c r="F689" s="1" t="s">
        <v>2085</v>
      </c>
    </row>
    <row x14ac:dyDescent="0.25" r="690" customHeight="1" ht="18.75">
      <c r="A690" s="1" t="s">
        <v>922</v>
      </c>
      <c r="B690" s="10">
        <v>1892.36003494262</v>
      </c>
      <c r="C690" s="1" t="s">
        <v>223</v>
      </c>
      <c r="D690" s="1" t="s">
        <v>2051</v>
      </c>
      <c r="E690" s="11"/>
      <c r="F690" s="1" t="s">
        <v>2085</v>
      </c>
    </row>
    <row x14ac:dyDescent="0.25" r="691" customHeight="1" ht="18.75">
      <c r="A691" s="1" t="s">
        <v>1405</v>
      </c>
      <c r="B691" s="10">
        <v>0</v>
      </c>
      <c r="C691" s="1" t="s">
        <v>119</v>
      </c>
      <c r="D691" s="1" t="s">
        <v>2480</v>
      </c>
      <c r="E691" s="11"/>
      <c r="F691" s="1" t="s">
        <v>2085</v>
      </c>
    </row>
    <row x14ac:dyDescent="0.25" r="692" customHeight="1" ht="18.75">
      <c r="A692" s="1" t="s">
        <v>652</v>
      </c>
      <c r="B692" s="10">
        <v>258</v>
      </c>
      <c r="C692" s="1" t="s">
        <v>223</v>
      </c>
      <c r="D692" s="1" t="s">
        <v>1876</v>
      </c>
      <c r="E692" s="11"/>
      <c r="F692" s="1" t="s">
        <v>2085</v>
      </c>
    </row>
    <row x14ac:dyDescent="0.25" r="693" customHeight="1" ht="18.75">
      <c r="A693" s="1" t="s">
        <v>474</v>
      </c>
      <c r="B693" s="10">
        <v>550.550003051757</v>
      </c>
      <c r="C693" s="1" t="s">
        <v>41</v>
      </c>
      <c r="D693" s="1" t="s">
        <v>2276</v>
      </c>
      <c r="E693" s="11"/>
      <c r="F693" s="1" t="s">
        <v>2085</v>
      </c>
    </row>
    <row x14ac:dyDescent="0.25" r="694" customHeight="1" ht="18.75">
      <c r="A694" s="1" t="s">
        <v>1574</v>
      </c>
      <c r="B694" s="10">
        <v>1565.00996398925</v>
      </c>
      <c r="C694" s="1" t="s">
        <v>201</v>
      </c>
      <c r="D694" s="1" t="s">
        <v>2481</v>
      </c>
      <c r="E694" s="11"/>
      <c r="F694" s="1" t="s">
        <v>2085</v>
      </c>
    </row>
    <row x14ac:dyDescent="0.25" r="695" customHeight="1" ht="18.75">
      <c r="A695" s="1" t="s">
        <v>1033</v>
      </c>
      <c r="B695" s="10">
        <v>167.199996948242</v>
      </c>
      <c r="C695" s="1" t="s">
        <v>223</v>
      </c>
      <c r="D695" s="1" t="s">
        <v>2482</v>
      </c>
      <c r="E695" s="11"/>
      <c r="F695" s="1" t="s">
        <v>2085</v>
      </c>
    </row>
    <row x14ac:dyDescent="0.25" r="696" customHeight="1" ht="18.75">
      <c r="A696" s="1" t="s">
        <v>364</v>
      </c>
      <c r="B696" s="10">
        <v>99579.809967041</v>
      </c>
      <c r="C696" s="1" t="s">
        <v>119</v>
      </c>
      <c r="D696" s="1" t="s">
        <v>2280</v>
      </c>
      <c r="E696" s="11"/>
      <c r="F696" s="1" t="s">
        <v>2085</v>
      </c>
    </row>
    <row x14ac:dyDescent="0.25" r="697" customHeight="1" ht="18.75">
      <c r="A697" s="1" t="s">
        <v>1116</v>
      </c>
      <c r="B697" s="10">
        <v>179.800003051757</v>
      </c>
      <c r="C697" s="1" t="s">
        <v>20</v>
      </c>
      <c r="D697" s="1" t="s">
        <v>1879</v>
      </c>
      <c r="E697" s="3">
        <v>45533.13630787037</v>
      </c>
      <c r="F697" s="1" t="s">
        <v>2085</v>
      </c>
    </row>
    <row x14ac:dyDescent="0.25" r="698" customHeight="1" ht="18.75">
      <c r="A698" s="1" t="s">
        <v>1242</v>
      </c>
      <c r="B698" s="10">
        <v>79.0999984741211</v>
      </c>
      <c r="C698" s="1" t="s">
        <v>273</v>
      </c>
      <c r="D698" s="1" t="s">
        <v>1880</v>
      </c>
      <c r="E698" s="3">
        <v>45568.75040509259</v>
      </c>
      <c r="F698" s="1" t="s">
        <v>2085</v>
      </c>
    </row>
    <row x14ac:dyDescent="0.25" r="699" customHeight="1" ht="18.75">
      <c r="A699" s="1" t="s">
        <v>570</v>
      </c>
      <c r="B699" s="10">
        <v>1931.19995117187</v>
      </c>
      <c r="C699" s="1" t="s">
        <v>119</v>
      </c>
      <c r="D699" s="1" t="s">
        <v>1881</v>
      </c>
      <c r="E699" s="11"/>
      <c r="F699" s="1" t="s">
        <v>2085</v>
      </c>
    </row>
    <row x14ac:dyDescent="0.25" r="700" customHeight="1" ht="18.75">
      <c r="A700" s="1" t="s">
        <v>1170</v>
      </c>
      <c r="B700" s="10">
        <v>833.839981079101</v>
      </c>
      <c r="C700" s="1" t="s">
        <v>119</v>
      </c>
      <c r="D700" s="1" t="s">
        <v>2483</v>
      </c>
      <c r="E700" s="11"/>
      <c r="F700" s="1" t="s">
        <v>2085</v>
      </c>
    </row>
    <row x14ac:dyDescent="0.25" r="701" customHeight="1" ht="18.75">
      <c r="A701" s="1" t="s">
        <v>743</v>
      </c>
      <c r="B701" s="10">
        <v>112.800003051757</v>
      </c>
      <c r="C701" s="1" t="s">
        <v>44</v>
      </c>
      <c r="D701" s="1" t="s">
        <v>1882</v>
      </c>
      <c r="E701" s="3">
        <v>45509.68446759259</v>
      </c>
      <c r="F701" s="1" t="s">
        <v>2085</v>
      </c>
    </row>
    <row x14ac:dyDescent="0.25" r="702" customHeight="1" ht="18.75">
      <c r="A702" s="1" t="s">
        <v>801</v>
      </c>
      <c r="B702" s="10">
        <v>377.899993896484</v>
      </c>
      <c r="C702" s="1" t="s">
        <v>20</v>
      </c>
      <c r="D702" s="1" t="s">
        <v>2484</v>
      </c>
      <c r="E702" s="3">
        <v>45528.58081018519</v>
      </c>
      <c r="F702" s="1" t="s">
        <v>2085</v>
      </c>
    </row>
    <row x14ac:dyDescent="0.25" r="703" customHeight="1" ht="18.75">
      <c r="A703" s="1" t="s">
        <v>580</v>
      </c>
      <c r="B703" s="10">
        <v>219.029998779296</v>
      </c>
      <c r="C703" s="1" t="s">
        <v>311</v>
      </c>
      <c r="D703" s="1" t="s">
        <v>1976</v>
      </c>
      <c r="E703" s="11"/>
      <c r="F703" s="1" t="s">
        <v>2085</v>
      </c>
    </row>
    <row x14ac:dyDescent="0.25" r="704" customHeight="1" ht="18.75">
      <c r="A704" s="1" t="s">
        <v>1460</v>
      </c>
      <c r="B704" s="10">
        <v>406.919998168945</v>
      </c>
      <c r="C704" s="1" t="s">
        <v>119</v>
      </c>
      <c r="D704" s="1" t="s">
        <v>2287</v>
      </c>
      <c r="E704" s="3">
        <v>45572.54267361111</v>
      </c>
      <c r="F704" s="1" t="s">
        <v>2085</v>
      </c>
    </row>
    <row x14ac:dyDescent="0.25" r="705" customHeight="1" ht="18.75">
      <c r="A705" s="1" t="s">
        <v>903</v>
      </c>
      <c r="B705" s="10">
        <v>3925.85004425048</v>
      </c>
      <c r="C705" s="1" t="s">
        <v>273</v>
      </c>
      <c r="D705" s="1" t="s">
        <v>2057</v>
      </c>
      <c r="E705" s="11"/>
      <c r="F705" s="1" t="s">
        <v>2085</v>
      </c>
    </row>
    <row x14ac:dyDescent="0.25" r="706" customHeight="1" ht="18.75">
      <c r="A706" s="1" t="s">
        <v>995</v>
      </c>
      <c r="B706" s="10">
        <v>65</v>
      </c>
      <c r="C706" s="1" t="s">
        <v>273</v>
      </c>
      <c r="D706" s="1" t="s">
        <v>2485</v>
      </c>
      <c r="E706" s="11"/>
      <c r="F706" s="1" t="s">
        <v>2085</v>
      </c>
    </row>
    <row x14ac:dyDescent="0.25" r="707" customHeight="1" ht="18.75">
      <c r="A707" s="1" t="s">
        <v>585</v>
      </c>
      <c r="B707" s="10">
        <v>1992.52997589111</v>
      </c>
      <c r="C707" s="1" t="s">
        <v>96</v>
      </c>
      <c r="D707" s="1" t="s">
        <v>2486</v>
      </c>
      <c r="E707" s="11"/>
      <c r="F707" s="1" t="s">
        <v>2085</v>
      </c>
    </row>
    <row x14ac:dyDescent="0.25" r="708" customHeight="1" ht="18.75">
      <c r="A708" s="1" t="s">
        <v>456</v>
      </c>
      <c r="B708" s="10">
        <v>419.699996948242</v>
      </c>
      <c r="C708" s="1" t="s">
        <v>144</v>
      </c>
      <c r="D708" s="1" t="s">
        <v>1885</v>
      </c>
      <c r="E708" s="11"/>
      <c r="F708" s="1" t="s">
        <v>2085</v>
      </c>
    </row>
    <row x14ac:dyDescent="0.25" r="709" customHeight="1" ht="18.75">
      <c r="A709" s="1" t="s">
        <v>1007</v>
      </c>
      <c r="B709" s="10">
        <v>269.899993896484</v>
      </c>
      <c r="C709" s="1" t="s">
        <v>159</v>
      </c>
      <c r="D709" s="1" t="s">
        <v>1977</v>
      </c>
      <c r="E709" s="11"/>
      <c r="F709" s="1" t="s">
        <v>2085</v>
      </c>
    </row>
    <row x14ac:dyDescent="0.25" r="710" customHeight="1" ht="18.75">
      <c r="A710" s="1" t="s">
        <v>677</v>
      </c>
      <c r="B710" s="10">
        <v>9800.93000984191</v>
      </c>
      <c r="C710" s="1" t="s">
        <v>75</v>
      </c>
      <c r="D710" s="1" t="s">
        <v>2487</v>
      </c>
      <c r="E710" s="11"/>
      <c r="F710" s="1" t="s">
        <v>2085</v>
      </c>
    </row>
    <row x14ac:dyDescent="0.25" r="711" customHeight="1" ht="18.75">
      <c r="A711" s="1" t="s">
        <v>479</v>
      </c>
      <c r="B711" s="10">
        <v>2397.17994689941</v>
      </c>
      <c r="C711" s="1" t="s">
        <v>66</v>
      </c>
      <c r="D711" s="1" t="s">
        <v>2293</v>
      </c>
      <c r="E711" s="11"/>
      <c r="F711" s="1" t="s">
        <v>2085</v>
      </c>
    </row>
    <row x14ac:dyDescent="0.25" r="712" customHeight="1" ht="18.75">
      <c r="A712" s="1" t="s">
        <v>1194</v>
      </c>
      <c r="B712" s="10">
        <v>513.810005187988</v>
      </c>
      <c r="C712" s="1" t="s">
        <v>223</v>
      </c>
      <c r="D712" s="1" t="s">
        <v>1889</v>
      </c>
      <c r="E712" s="11"/>
      <c r="F712" s="1" t="s">
        <v>2085</v>
      </c>
    </row>
    <row x14ac:dyDescent="0.25" r="713" customHeight="1" ht="18.75">
      <c r="A713" s="1" t="s">
        <v>562</v>
      </c>
      <c r="B713" s="10">
        <v>76.0599975585937</v>
      </c>
      <c r="C713" s="1" t="s">
        <v>223</v>
      </c>
      <c r="D713" s="1" t="s">
        <v>2299</v>
      </c>
      <c r="E713" s="11"/>
      <c r="F713" s="1" t="s">
        <v>2085</v>
      </c>
    </row>
    <row x14ac:dyDescent="0.25" r="714" customHeight="1" ht="18.75">
      <c r="A714" s="1" t="s">
        <v>842</v>
      </c>
      <c r="B714" s="10">
        <v>460</v>
      </c>
      <c r="C714" s="1" t="s">
        <v>223</v>
      </c>
      <c r="D714" s="1" t="s">
        <v>1978</v>
      </c>
      <c r="E714" s="11"/>
      <c r="F714" s="1" t="s">
        <v>2085</v>
      </c>
    </row>
    <row x14ac:dyDescent="0.25" r="715" customHeight="1" ht="18.75">
      <c r="A715" s="1" t="s">
        <v>1271</v>
      </c>
      <c r="B715" s="10">
        <v>1358.79997253417</v>
      </c>
      <c r="C715" s="1" t="s">
        <v>119</v>
      </c>
      <c r="D715" s="1" t="s">
        <v>2488</v>
      </c>
      <c r="E715" s="11"/>
      <c r="F715" s="1" t="s">
        <v>2085</v>
      </c>
    </row>
    <row x14ac:dyDescent="0.25" r="716" customHeight="1" ht="18.75">
      <c r="A716" s="1" t="s">
        <v>1003</v>
      </c>
      <c r="B716" s="10">
        <v>1232.61999511718</v>
      </c>
      <c r="C716" s="1" t="s">
        <v>119</v>
      </c>
      <c r="D716" s="1" t="s">
        <v>2489</v>
      </c>
      <c r="E716" s="11"/>
      <c r="F716" s="1" t="s">
        <v>2085</v>
      </c>
    </row>
    <row x14ac:dyDescent="0.25" r="717" customHeight="1" ht="18.75">
      <c r="A717" s="1" t="s">
        <v>633</v>
      </c>
      <c r="B717" s="10">
        <v>113.650001525878</v>
      </c>
      <c r="C717" s="1" t="s">
        <v>288</v>
      </c>
      <c r="D717" s="1" t="s">
        <v>1893</v>
      </c>
      <c r="E717" s="11"/>
      <c r="F717" s="1" t="s">
        <v>2085</v>
      </c>
    </row>
    <row x14ac:dyDescent="0.25" r="718" customHeight="1" ht="18.75">
      <c r="A718" s="1" t="s">
        <v>1010</v>
      </c>
      <c r="B718" s="10">
        <v>321</v>
      </c>
      <c r="C718" s="1" t="s">
        <v>119</v>
      </c>
      <c r="D718" s="1" t="s">
        <v>1894</v>
      </c>
      <c r="E718" s="11"/>
      <c r="F718" s="1" t="s">
        <v>2085</v>
      </c>
    </row>
    <row x14ac:dyDescent="0.25" r="719" customHeight="1" ht="18.75">
      <c r="A719" s="1" t="s">
        <v>1090</v>
      </c>
      <c r="B719" s="10">
        <v>2937.09999084472</v>
      </c>
      <c r="C719" s="1" t="s">
        <v>223</v>
      </c>
      <c r="D719" s="1" t="s">
        <v>2060</v>
      </c>
      <c r="E719" s="11"/>
      <c r="F719" s="1" t="s">
        <v>2085</v>
      </c>
    </row>
    <row x14ac:dyDescent="0.25" r="720" customHeight="1" ht="18.75">
      <c r="A720" s="1" t="s">
        <v>1722</v>
      </c>
      <c r="B720" s="10">
        <v>30</v>
      </c>
      <c r="C720" s="1" t="s">
        <v>201</v>
      </c>
      <c r="D720" s="1" t="s">
        <v>2490</v>
      </c>
      <c r="E720" s="11"/>
      <c r="F720" s="1" t="s">
        <v>2085</v>
      </c>
    </row>
    <row x14ac:dyDescent="0.25" r="721" customHeight="1" ht="18.75">
      <c r="A721" s="1" t="s">
        <v>1241</v>
      </c>
      <c r="B721" s="10">
        <v>182.190002441406</v>
      </c>
      <c r="C721" s="1" t="s">
        <v>119</v>
      </c>
      <c r="D721" s="1" t="s">
        <v>2491</v>
      </c>
      <c r="E721" s="3">
        <v>45511.817453703705</v>
      </c>
      <c r="F721" s="1" t="s">
        <v>2085</v>
      </c>
    </row>
    <row x14ac:dyDescent="0.25" r="722" customHeight="1" ht="18.75">
      <c r="A722" s="1" t="s">
        <v>575</v>
      </c>
      <c r="B722" s="10">
        <v>1077.21997070312</v>
      </c>
      <c r="C722" s="1" t="s">
        <v>168</v>
      </c>
      <c r="D722" s="1" t="s">
        <v>2061</v>
      </c>
      <c r="E722" s="11"/>
      <c r="F722" s="1" t="s">
        <v>2085</v>
      </c>
    </row>
    <row x14ac:dyDescent="0.25" r="723" customHeight="1" ht="18.75">
      <c r="A723" s="1" t="s">
        <v>447</v>
      </c>
      <c r="B723" s="10">
        <v>21795.5797729492</v>
      </c>
      <c r="C723" s="1" t="s">
        <v>108</v>
      </c>
      <c r="D723" s="1" t="s">
        <v>2492</v>
      </c>
      <c r="E723" s="3">
        <v>45539.54293981481</v>
      </c>
      <c r="F723" s="1" t="s">
        <v>2085</v>
      </c>
    </row>
    <row x14ac:dyDescent="0.25" r="724" customHeight="1" ht="18.75">
      <c r="A724" s="1" t="s">
        <v>917</v>
      </c>
      <c r="B724" s="10">
        <v>376.600002288818</v>
      </c>
      <c r="C724" s="1" t="s">
        <v>44</v>
      </c>
      <c r="D724" s="1" t="s">
        <v>2063</v>
      </c>
      <c r="E724" s="11"/>
      <c r="F724" s="1" t="s">
        <v>2085</v>
      </c>
    </row>
    <row x14ac:dyDescent="0.25" r="725" customHeight="1" ht="18.75">
      <c r="A725" s="1" t="s">
        <v>715</v>
      </c>
      <c r="B725" s="10">
        <v>339.799995422363</v>
      </c>
      <c r="C725" s="1" t="s">
        <v>20</v>
      </c>
      <c r="D725" s="1" t="s">
        <v>2064</v>
      </c>
      <c r="E725" s="11"/>
      <c r="F725" s="1" t="s">
        <v>2085</v>
      </c>
    </row>
    <row x14ac:dyDescent="0.25" r="726" customHeight="1" ht="18.75">
      <c r="A726" s="1" t="s">
        <v>1185</v>
      </c>
      <c r="B726" s="10">
        <v>159.899993896484</v>
      </c>
      <c r="C726" s="1" t="s">
        <v>119</v>
      </c>
      <c r="D726" s="1" t="s">
        <v>1898</v>
      </c>
      <c r="E726" s="3">
        <v>45594.2127662037</v>
      </c>
      <c r="F726" s="1" t="s">
        <v>2085</v>
      </c>
    </row>
    <row x14ac:dyDescent="0.25" r="727" customHeight="1" ht="18.75">
      <c r="A727" s="1" t="s">
        <v>567</v>
      </c>
      <c r="B727" s="10">
        <v>1412.80999946594</v>
      </c>
      <c r="C727" s="1" t="s">
        <v>209</v>
      </c>
      <c r="D727" s="1" t="s">
        <v>1899</v>
      </c>
      <c r="E727" s="11"/>
      <c r="F727" s="1" t="s">
        <v>2085</v>
      </c>
    </row>
    <row x14ac:dyDescent="0.25" r="728" customHeight="1" ht="18.75">
      <c r="A728" s="1" t="s">
        <v>709</v>
      </c>
      <c r="B728" s="10">
        <v>147.039993286132</v>
      </c>
      <c r="C728" s="1" t="s">
        <v>117</v>
      </c>
      <c r="D728" s="1" t="s">
        <v>2493</v>
      </c>
      <c r="E728" s="11"/>
      <c r="F728" s="1" t="s">
        <v>2085</v>
      </c>
    </row>
    <row x14ac:dyDescent="0.25" r="729" customHeight="1" ht="18.75">
      <c r="A729" s="1" t="s">
        <v>702</v>
      </c>
      <c r="B729" s="10">
        <v>356.199996948242</v>
      </c>
      <c r="C729" s="1" t="s">
        <v>108</v>
      </c>
      <c r="D729" s="1" t="s">
        <v>1900</v>
      </c>
      <c r="E729" s="11"/>
      <c r="F729" s="1" t="s">
        <v>2085</v>
      </c>
    </row>
    <row x14ac:dyDescent="0.25" r="730" customHeight="1" ht="18.75">
      <c r="A730" s="1" t="s">
        <v>710</v>
      </c>
      <c r="B730" s="10">
        <v>24698.4998302459</v>
      </c>
      <c r="C730" s="1" t="s">
        <v>316</v>
      </c>
      <c r="D730" s="1" t="s">
        <v>2065</v>
      </c>
      <c r="E730" s="11"/>
      <c r="F730" s="1" t="s">
        <v>2085</v>
      </c>
    </row>
    <row x14ac:dyDescent="0.25" r="731" customHeight="1" ht="18.75">
      <c r="A731" s="1" t="s">
        <v>1510</v>
      </c>
      <c r="B731" s="10">
        <v>153.990005493164</v>
      </c>
      <c r="C731" s="1" t="s">
        <v>223</v>
      </c>
      <c r="D731" s="1" t="s">
        <v>1902</v>
      </c>
      <c r="E731" s="3">
        <v>45582.79163194444</v>
      </c>
      <c r="F731" s="1" t="s">
        <v>2085</v>
      </c>
    </row>
    <row x14ac:dyDescent="0.25" r="732" customHeight="1" ht="18.75">
      <c r="A732" s="1" t="s">
        <v>976</v>
      </c>
      <c r="B732" s="10">
        <v>2266.31005859375</v>
      </c>
      <c r="C732" s="1" t="s">
        <v>223</v>
      </c>
      <c r="D732" s="1" t="s">
        <v>2066</v>
      </c>
      <c r="E732" s="11"/>
      <c r="F732" s="1" t="s">
        <v>2085</v>
      </c>
    </row>
    <row x14ac:dyDescent="0.25" r="733" customHeight="1" ht="18.75">
      <c r="A733" s="1" t="s">
        <v>1270</v>
      </c>
      <c r="B733" s="10">
        <v>90.7900009155273</v>
      </c>
      <c r="C733" s="1" t="s">
        <v>119</v>
      </c>
      <c r="D733" s="1" t="s">
        <v>1903</v>
      </c>
      <c r="E733" s="11"/>
      <c r="F733" s="1" t="s">
        <v>2085</v>
      </c>
    </row>
    <row x14ac:dyDescent="0.25" r="734" customHeight="1" ht="18.75">
      <c r="A734" s="1" t="s">
        <v>721</v>
      </c>
      <c r="B734" s="10">
        <v>2767.97003173828</v>
      </c>
      <c r="C734" s="1" t="s">
        <v>44</v>
      </c>
      <c r="D734" s="1" t="s">
        <v>2494</v>
      </c>
      <c r="E734" s="11"/>
      <c r="F734" s="1" t="s">
        <v>2085</v>
      </c>
    </row>
    <row x14ac:dyDescent="0.25" r="735" customHeight="1" ht="18.75">
      <c r="A735" s="1" t="s">
        <v>553</v>
      </c>
      <c r="B735" s="10">
        <v>818.909973144531</v>
      </c>
      <c r="C735" s="1" t="s">
        <v>44</v>
      </c>
      <c r="D735" s="1" t="s">
        <v>2495</v>
      </c>
      <c r="E735" s="11"/>
      <c r="F735" s="1" t="s">
        <v>2085</v>
      </c>
    </row>
    <row x14ac:dyDescent="0.25" r="736" customHeight="1" ht="18.75">
      <c r="A736" s="1" t="s">
        <v>1425</v>
      </c>
      <c r="B736" s="10">
        <v>36.6500015258789</v>
      </c>
      <c r="C736" s="1" t="s">
        <v>119</v>
      </c>
      <c r="D736" s="1" t="s">
        <v>2310</v>
      </c>
      <c r="E736" s="11"/>
      <c r="F736" s="1" t="s">
        <v>2085</v>
      </c>
    </row>
    <row x14ac:dyDescent="0.25" r="737" customHeight="1" ht="18.75">
      <c r="A737" s="1" t="s">
        <v>1073</v>
      </c>
      <c r="B737" s="10">
        <v>905.970001220703</v>
      </c>
      <c r="C737" s="1" t="s">
        <v>119</v>
      </c>
      <c r="D737" s="1" t="s">
        <v>2496</v>
      </c>
      <c r="E737" s="11"/>
      <c r="F737" s="1" t="s">
        <v>2085</v>
      </c>
    </row>
    <row x14ac:dyDescent="0.25" r="738" customHeight="1" ht="18.75">
      <c r="A738" s="1" t="s">
        <v>762</v>
      </c>
      <c r="B738" s="10">
        <v>2874.55001831054</v>
      </c>
      <c r="C738" s="1" t="s">
        <v>20</v>
      </c>
      <c r="D738" s="1" t="s">
        <v>2312</v>
      </c>
      <c r="E738" s="11"/>
      <c r="F738" s="1" t="s">
        <v>2085</v>
      </c>
    </row>
    <row x14ac:dyDescent="0.25" r="739" customHeight="1" ht="18.75">
      <c r="A739" s="1" t="s">
        <v>491</v>
      </c>
      <c r="B739" s="10">
        <v>2135</v>
      </c>
      <c r="C739" s="1" t="s">
        <v>316</v>
      </c>
      <c r="D739" s="1" t="s">
        <v>2317</v>
      </c>
      <c r="E739" s="11"/>
      <c r="F739" s="1" t="s">
        <v>2085</v>
      </c>
    </row>
    <row x14ac:dyDescent="0.25" r="740" customHeight="1" ht="18.75">
      <c r="A740" s="1" t="s">
        <v>1438</v>
      </c>
      <c r="B740" s="10">
        <v>563</v>
      </c>
      <c r="C740" s="1" t="s">
        <v>119</v>
      </c>
      <c r="D740" s="1" t="s">
        <v>1905</v>
      </c>
      <c r="E740" s="11"/>
      <c r="F740" s="1" t="s">
        <v>2085</v>
      </c>
    </row>
    <row x14ac:dyDescent="0.25" r="741" customHeight="1" ht="18.75">
      <c r="A741" s="1" t="s">
        <v>1175</v>
      </c>
      <c r="B741" s="10">
        <v>26</v>
      </c>
      <c r="C741" s="1" t="s">
        <v>75</v>
      </c>
      <c r="D741" s="1" t="s">
        <v>2497</v>
      </c>
      <c r="E741" s="11"/>
      <c r="F741" s="1" t="s">
        <v>2085</v>
      </c>
    </row>
    <row x14ac:dyDescent="0.25" r="742" customHeight="1" ht="18.75">
      <c r="A742" s="1" t="s">
        <v>831</v>
      </c>
      <c r="B742" s="10">
        <v>810.050018310546</v>
      </c>
      <c r="C742" s="1" t="s">
        <v>119</v>
      </c>
      <c r="D742" s="1" t="s">
        <v>1906</v>
      </c>
      <c r="E742" s="11"/>
      <c r="F742" s="1" t="s">
        <v>2085</v>
      </c>
    </row>
    <row x14ac:dyDescent="0.25" r="743" customHeight="1" ht="18.75">
      <c r="A743" s="1" t="s">
        <v>811</v>
      </c>
      <c r="B743" s="10">
        <v>945</v>
      </c>
      <c r="C743" s="1" t="s">
        <v>119</v>
      </c>
      <c r="D743" s="1" t="s">
        <v>2067</v>
      </c>
      <c r="E743" s="11"/>
      <c r="F743" s="1" t="s">
        <v>2085</v>
      </c>
    </row>
    <row x14ac:dyDescent="0.25" r="744" customHeight="1" ht="18.75">
      <c r="A744" s="1" t="s">
        <v>948</v>
      </c>
      <c r="B744" s="10">
        <v>1258.83001708984</v>
      </c>
      <c r="C744" s="1" t="s">
        <v>119</v>
      </c>
      <c r="D744" s="1" t="s">
        <v>2498</v>
      </c>
      <c r="E744" s="11"/>
      <c r="F744" s="1" t="s">
        <v>2085</v>
      </c>
    </row>
    <row x14ac:dyDescent="0.25" r="745" customHeight="1" ht="18.75">
      <c r="A745" s="1" t="s">
        <v>1154</v>
      </c>
      <c r="B745" s="10">
        <v>262.390012204647</v>
      </c>
      <c r="C745" s="1" t="s">
        <v>20</v>
      </c>
      <c r="D745" s="1" t="s">
        <v>2499</v>
      </c>
      <c r="E745" s="11"/>
      <c r="F745" s="1" t="s">
        <v>2085</v>
      </c>
    </row>
    <row x14ac:dyDescent="0.25" r="746" customHeight="1" ht="18.75">
      <c r="A746" s="1" t="s">
        <v>1004</v>
      </c>
      <c r="B746" s="10">
        <v>694.950012207031</v>
      </c>
      <c r="C746" s="1" t="s">
        <v>223</v>
      </c>
      <c r="D746" s="1" t="s">
        <v>2500</v>
      </c>
      <c r="E746" s="11"/>
      <c r="F746" s="1" t="s">
        <v>2085</v>
      </c>
    </row>
    <row x14ac:dyDescent="0.25" r="747" customHeight="1" ht="18.75">
      <c r="A747" s="1" t="s">
        <v>791</v>
      </c>
      <c r="B747" s="10">
        <v>457.829986572265</v>
      </c>
      <c r="C747" s="1" t="s">
        <v>273</v>
      </c>
      <c r="D747" s="1" t="s">
        <v>2323</v>
      </c>
      <c r="E747" s="11"/>
      <c r="F747" s="1" t="s">
        <v>2085</v>
      </c>
    </row>
    <row x14ac:dyDescent="0.25" r="748" customHeight="1" ht="18.75">
      <c r="A748" s="1" t="s">
        <v>1424</v>
      </c>
      <c r="B748" s="10">
        <v>1026.56999206542</v>
      </c>
      <c r="C748" s="1" t="s">
        <v>114</v>
      </c>
      <c r="D748" s="1" t="s">
        <v>2326</v>
      </c>
      <c r="E748" s="3">
        <v>45542.67398148148</v>
      </c>
      <c r="F748" s="1" t="s">
        <v>2085</v>
      </c>
    </row>
    <row x14ac:dyDescent="0.25" r="749" customHeight="1" ht="18.75">
      <c r="A749" s="1" t="s">
        <v>478</v>
      </c>
      <c r="B749" s="10">
        <v>4686.22993469238</v>
      </c>
      <c r="C749" s="1" t="s">
        <v>41</v>
      </c>
      <c r="D749" s="1" t="s">
        <v>2327</v>
      </c>
      <c r="E749" s="11"/>
      <c r="F749" s="1" t="s">
        <v>2085</v>
      </c>
    </row>
    <row x14ac:dyDescent="0.25" r="750" customHeight="1" ht="18.75">
      <c r="A750" s="1" t="s">
        <v>787</v>
      </c>
      <c r="B750" s="10">
        <v>1301.69998168945</v>
      </c>
      <c r="C750" s="1" t="s">
        <v>273</v>
      </c>
      <c r="D750" s="1" t="s">
        <v>1908</v>
      </c>
      <c r="E750" s="11"/>
      <c r="F750" s="1" t="s">
        <v>2085</v>
      </c>
    </row>
    <row x14ac:dyDescent="0.25" r="751" customHeight="1" ht="18.75">
      <c r="A751" s="1" t="s">
        <v>974</v>
      </c>
      <c r="B751" s="10">
        <v>689.909973144531</v>
      </c>
      <c r="C751" s="1" t="s">
        <v>223</v>
      </c>
      <c r="D751" s="1" t="s">
        <v>2501</v>
      </c>
      <c r="E751" s="11"/>
      <c r="F751" s="1" t="s">
        <v>2085</v>
      </c>
    </row>
    <row x14ac:dyDescent="0.25" r="752" customHeight="1" ht="18.75">
      <c r="A752" s="1" t="s">
        <v>692</v>
      </c>
      <c r="B752" s="10">
        <v>976.799995422363</v>
      </c>
      <c r="C752" s="1" t="s">
        <v>273</v>
      </c>
      <c r="D752" s="1" t="s">
        <v>1910</v>
      </c>
      <c r="E752" s="11"/>
      <c r="F752" s="1" t="s">
        <v>2085</v>
      </c>
    </row>
    <row x14ac:dyDescent="0.25" r="753" customHeight="1" ht="18.75">
      <c r="A753" s="1" t="s">
        <v>1118</v>
      </c>
      <c r="B753" s="10">
        <v>741.100006103515</v>
      </c>
      <c r="C753" s="1" t="s">
        <v>119</v>
      </c>
      <c r="D753" s="1" t="s">
        <v>2502</v>
      </c>
      <c r="E753" s="11"/>
      <c r="F753" s="1" t="s">
        <v>2085</v>
      </c>
    </row>
    <row x14ac:dyDescent="0.25" r="754" customHeight="1" ht="18.75">
      <c r="A754" s="1" t="s">
        <v>814</v>
      </c>
      <c r="B754" s="10">
        <v>1832.74000549316</v>
      </c>
      <c r="C754" s="1" t="s">
        <v>20</v>
      </c>
      <c r="D754" s="1" t="s">
        <v>2337</v>
      </c>
      <c r="E754" s="11"/>
      <c r="F754" s="1" t="s">
        <v>2085</v>
      </c>
    </row>
    <row x14ac:dyDescent="0.25" r="755" customHeight="1" ht="18.75">
      <c r="A755" s="1" t="s">
        <v>770</v>
      </c>
      <c r="B755" s="10">
        <v>1223</v>
      </c>
      <c r="C755" s="1" t="s">
        <v>20</v>
      </c>
      <c r="D755" s="1" t="s">
        <v>2338</v>
      </c>
      <c r="E755" s="11"/>
      <c r="F755" s="1" t="s">
        <v>2085</v>
      </c>
    </row>
    <row x14ac:dyDescent="0.25" r="756" customHeight="1" ht="18.75">
      <c r="A756" s="1" t="s">
        <v>441</v>
      </c>
      <c r="B756" s="10">
        <v>48974.9999685287</v>
      </c>
      <c r="C756" s="1" t="s">
        <v>41</v>
      </c>
      <c r="D756" s="1" t="s">
        <v>2340</v>
      </c>
      <c r="E756" s="11"/>
      <c r="F756" s="1" t="s">
        <v>2085</v>
      </c>
    </row>
    <row x14ac:dyDescent="0.25" r="757" customHeight="1" ht="18.75">
      <c r="A757" s="1" t="s">
        <v>468</v>
      </c>
      <c r="B757" s="10">
        <v>1645.15002632141</v>
      </c>
      <c r="C757" s="1" t="s">
        <v>41</v>
      </c>
      <c r="D757" s="1" t="s">
        <v>2341</v>
      </c>
      <c r="E757" s="11"/>
      <c r="F757" s="1" t="s">
        <v>2085</v>
      </c>
    </row>
    <row x14ac:dyDescent="0.25" r="758" customHeight="1" ht="18.75">
      <c r="A758" s="1" t="s">
        <v>1028</v>
      </c>
      <c r="B758" s="10">
        <v>1613.74003219604</v>
      </c>
      <c r="C758" s="1" t="s">
        <v>75</v>
      </c>
      <c r="D758" s="1" t="s">
        <v>2342</v>
      </c>
      <c r="E758" s="11"/>
      <c r="F758" s="1" t="s">
        <v>2085</v>
      </c>
    </row>
    <row x14ac:dyDescent="0.25" r="759" customHeight="1" ht="18.75">
      <c r="A759" s="1" t="s">
        <v>1081</v>
      </c>
      <c r="B759" s="10">
        <v>237.130004882812</v>
      </c>
      <c r="C759" s="1" t="s">
        <v>273</v>
      </c>
      <c r="D759" s="1" t="s">
        <v>1913</v>
      </c>
      <c r="E759" s="11"/>
      <c r="F759" s="1" t="s">
        <v>2085</v>
      </c>
    </row>
    <row x14ac:dyDescent="0.25" r="760" customHeight="1" ht="18.75">
      <c r="A760" s="1" t="s">
        <v>804</v>
      </c>
      <c r="B760" s="10">
        <v>4110.20004558563</v>
      </c>
      <c r="C760" s="1" t="s">
        <v>223</v>
      </c>
      <c r="D760" s="1" t="s">
        <v>2345</v>
      </c>
      <c r="E760" s="11"/>
      <c r="F760" s="1" t="s">
        <v>2085</v>
      </c>
    </row>
    <row x14ac:dyDescent="0.25" r="761" customHeight="1" ht="18.75">
      <c r="A761" s="1" t="s">
        <v>777</v>
      </c>
      <c r="B761" s="10">
        <v>12868.1899557113</v>
      </c>
      <c r="C761" s="1" t="s">
        <v>44</v>
      </c>
      <c r="D761" s="1" t="s">
        <v>2349</v>
      </c>
      <c r="E761" s="11"/>
      <c r="F761" s="1" t="s">
        <v>2085</v>
      </c>
    </row>
    <row x14ac:dyDescent="0.25" r="762" customHeight="1" ht="18.75">
      <c r="A762" s="1" t="s">
        <v>1227</v>
      </c>
      <c r="B762" s="10">
        <v>109.989997863769</v>
      </c>
      <c r="C762" s="1" t="s">
        <v>173</v>
      </c>
      <c r="D762" s="1" t="s">
        <v>2351</v>
      </c>
      <c r="E762" s="11"/>
      <c r="F762" s="1" t="s">
        <v>2085</v>
      </c>
    </row>
    <row x14ac:dyDescent="0.25" r="763" customHeight="1" ht="18.75">
      <c r="A763" s="1" t="s">
        <v>822</v>
      </c>
      <c r="B763" s="10">
        <v>461.149993896484</v>
      </c>
      <c r="C763" s="1" t="s">
        <v>44</v>
      </c>
      <c r="D763" s="1" t="s">
        <v>1917</v>
      </c>
      <c r="E763" s="3">
        <v>45594.60356481482</v>
      </c>
      <c r="F763" s="1" t="s">
        <v>2085</v>
      </c>
    </row>
    <row x14ac:dyDescent="0.25" r="764" customHeight="1" ht="18.75">
      <c r="A764" s="1" t="s">
        <v>706</v>
      </c>
      <c r="B764" s="10">
        <v>1739.04997253417</v>
      </c>
      <c r="C764" s="1" t="s">
        <v>223</v>
      </c>
      <c r="D764" s="1" t="s">
        <v>2352</v>
      </c>
      <c r="E764" s="11"/>
      <c r="F764" s="1" t="s">
        <v>2085</v>
      </c>
    </row>
    <row x14ac:dyDescent="0.25" r="765" customHeight="1" ht="18.75">
      <c r="A765" s="1" t="s">
        <v>1575</v>
      </c>
      <c r="B765" s="10">
        <v>154.099998474121</v>
      </c>
      <c r="C765" s="1" t="s">
        <v>119</v>
      </c>
      <c r="D765" s="1" t="s">
        <v>2503</v>
      </c>
      <c r="E765" s="3">
        <v>45529.355462962965</v>
      </c>
      <c r="F765" s="1" t="s">
        <v>2085</v>
      </c>
    </row>
    <row x14ac:dyDescent="0.25" r="766" customHeight="1" ht="18.75">
      <c r="A766" s="1" t="s">
        <v>502</v>
      </c>
      <c r="B766" s="10">
        <v>18972.0899603366</v>
      </c>
      <c r="C766" s="1" t="s">
        <v>165</v>
      </c>
      <c r="D766" s="1" t="s">
        <v>2353</v>
      </c>
      <c r="E766" s="11"/>
      <c r="F766" s="1" t="s">
        <v>2085</v>
      </c>
    </row>
    <row x14ac:dyDescent="0.25" r="767" customHeight="1" ht="18.75">
      <c r="A767" s="1" t="s">
        <v>615</v>
      </c>
      <c r="B767" s="10">
        <v>104.879997253417</v>
      </c>
      <c r="C767" s="1" t="s">
        <v>288</v>
      </c>
      <c r="D767" s="1" t="s">
        <v>1919</v>
      </c>
      <c r="E767" s="11"/>
      <c r="F767" s="1" t="s">
        <v>2085</v>
      </c>
    </row>
    <row x14ac:dyDescent="0.25" r="768" customHeight="1" ht="18.75">
      <c r="A768" s="1" t="s">
        <v>619</v>
      </c>
      <c r="B768" s="10">
        <v>3456.18003082275</v>
      </c>
      <c r="C768" s="1" t="s">
        <v>119</v>
      </c>
      <c r="D768" s="1" t="s">
        <v>2355</v>
      </c>
      <c r="E768" s="11"/>
      <c r="F768" s="1" t="s">
        <v>2085</v>
      </c>
    </row>
    <row x14ac:dyDescent="0.25" r="769" customHeight="1" ht="18.75">
      <c r="A769" s="1" t="s">
        <v>913</v>
      </c>
      <c r="B769" s="10">
        <v>499.700012207031</v>
      </c>
      <c r="C769" s="1" t="s">
        <v>114</v>
      </c>
      <c r="D769" s="1" t="s">
        <v>2359</v>
      </c>
      <c r="E769" s="11"/>
      <c r="F769" s="1" t="s">
        <v>2085</v>
      </c>
    </row>
    <row x14ac:dyDescent="0.25" r="770" customHeight="1" ht="18.75">
      <c r="A770" s="1" t="s">
        <v>1062</v>
      </c>
      <c r="B770" s="10">
        <v>393.189994812011</v>
      </c>
      <c r="C770" s="1" t="s">
        <v>44</v>
      </c>
      <c r="D770" s="1" t="s">
        <v>2362</v>
      </c>
      <c r="E770" s="11"/>
      <c r="F770" s="1" t="s">
        <v>2085</v>
      </c>
    </row>
    <row x14ac:dyDescent="0.25" r="771" customHeight="1" ht="18.75">
      <c r="A771" s="1" t="s">
        <v>944</v>
      </c>
      <c r="B771" s="10">
        <v>113.400001525878</v>
      </c>
      <c r="C771" s="1" t="s">
        <v>316</v>
      </c>
      <c r="D771" s="1" t="s">
        <v>2073</v>
      </c>
      <c r="E771" s="11"/>
      <c r="F771" s="1" t="s">
        <v>2085</v>
      </c>
    </row>
    <row x14ac:dyDescent="0.25" r="772" customHeight="1" ht="18.75">
      <c r="A772" s="1" t="s">
        <v>1244</v>
      </c>
      <c r="B772" s="10">
        <v>3129.82995605468</v>
      </c>
      <c r="C772" s="1" t="s">
        <v>306</v>
      </c>
      <c r="D772" s="1" t="s">
        <v>2365</v>
      </c>
      <c r="E772" s="11"/>
      <c r="F772" s="1" t="s">
        <v>2085</v>
      </c>
    </row>
    <row x14ac:dyDescent="0.25" r="773" customHeight="1" ht="18.75">
      <c r="A773" s="1" t="s">
        <v>1070</v>
      </c>
      <c r="B773" s="10">
        <v>82.8500022888183</v>
      </c>
      <c r="C773" s="1" t="s">
        <v>119</v>
      </c>
      <c r="D773" s="1" t="s">
        <v>2074</v>
      </c>
      <c r="E773" s="11"/>
      <c r="F773" s="1" t="s">
        <v>2085</v>
      </c>
    </row>
    <row x14ac:dyDescent="0.25" r="774" customHeight="1" ht="18.75">
      <c r="A774" s="1" t="s">
        <v>1269</v>
      </c>
      <c r="B774" s="10">
        <v>404.690002441406</v>
      </c>
      <c r="C774" s="1" t="s">
        <v>119</v>
      </c>
      <c r="D774" s="1" t="s">
        <v>2369</v>
      </c>
      <c r="E774" s="11"/>
      <c r="F774" s="1" t="s">
        <v>2085</v>
      </c>
    </row>
    <row x14ac:dyDescent="0.25" r="775" customHeight="1" ht="18.75">
      <c r="A775" s="1" t="s">
        <v>596</v>
      </c>
      <c r="B775" s="10">
        <v>536.750015258789</v>
      </c>
      <c r="C775" s="1" t="s">
        <v>44</v>
      </c>
      <c r="D775" s="1" t="s">
        <v>2371</v>
      </c>
      <c r="E775" s="11"/>
      <c r="F775" s="1" t="s">
        <v>2085</v>
      </c>
    </row>
    <row x14ac:dyDescent="0.25" r="776" customHeight="1" ht="18.75">
      <c r="A776" s="1" t="s">
        <v>1084</v>
      </c>
      <c r="B776" s="10">
        <v>10</v>
      </c>
      <c r="C776" s="1" t="s">
        <v>114</v>
      </c>
      <c r="D776" s="1" t="s">
        <v>2504</v>
      </c>
      <c r="E776" s="11"/>
      <c r="F776" s="1" t="s">
        <v>2085</v>
      </c>
    </row>
    <row x14ac:dyDescent="0.25" r="777" customHeight="1" ht="18.75">
      <c r="A777" s="1" t="s">
        <v>919</v>
      </c>
      <c r="B777" s="10">
        <v>157.709997177124</v>
      </c>
      <c r="C777" s="1" t="s">
        <v>44</v>
      </c>
      <c r="D777" s="1" t="s">
        <v>2075</v>
      </c>
      <c r="E777" s="11"/>
      <c r="F777" s="1" t="s">
        <v>2085</v>
      </c>
    </row>
    <row x14ac:dyDescent="0.25" r="778" customHeight="1" ht="18.75">
      <c r="A778" s="1" t="s">
        <v>606</v>
      </c>
      <c r="B778" s="10">
        <v>1204.37002563476</v>
      </c>
      <c r="C778" s="1" t="s">
        <v>119</v>
      </c>
      <c r="D778" s="1" t="s">
        <v>2372</v>
      </c>
      <c r="E778" s="11"/>
      <c r="F778" s="1" t="s">
        <v>2085</v>
      </c>
    </row>
    <row x14ac:dyDescent="0.25" r="779" customHeight="1" ht="18.75">
      <c r="A779" s="1" t="s">
        <v>739</v>
      </c>
      <c r="B779" s="10">
        <v>628.280029296875</v>
      </c>
      <c r="C779" s="1" t="s">
        <v>119</v>
      </c>
      <c r="D779" s="1" t="s">
        <v>1927</v>
      </c>
      <c r="E779" s="11"/>
      <c r="F779" s="1" t="s">
        <v>2085</v>
      </c>
    </row>
    <row x14ac:dyDescent="0.25" r="780" customHeight="1" ht="18.75">
      <c r="A780" s="1" t="s">
        <v>1218</v>
      </c>
      <c r="B780" s="10">
        <v>4380</v>
      </c>
      <c r="C780" s="1" t="s">
        <v>201</v>
      </c>
      <c r="D780" s="1" t="s">
        <v>2505</v>
      </c>
      <c r="E780" s="11"/>
      <c r="F780" s="1" t="s">
        <v>2085</v>
      </c>
    </row>
    <row x14ac:dyDescent="0.25" r="781" customHeight="1" ht="18.75">
      <c r="A781" s="1" t="s">
        <v>761</v>
      </c>
      <c r="B781" s="10">
        <v>35.9900016784668</v>
      </c>
      <c r="C781" s="1" t="s">
        <v>119</v>
      </c>
      <c r="D781" s="1" t="s">
        <v>1928</v>
      </c>
      <c r="E781" s="11"/>
      <c r="F781" s="1" t="s">
        <v>2085</v>
      </c>
    </row>
    <row x14ac:dyDescent="0.25" r="782" customHeight="1" ht="18.75">
      <c r="A782" s="1" t="s">
        <v>1246</v>
      </c>
      <c r="B782" s="10">
        <v>0</v>
      </c>
      <c r="C782" s="1" t="s">
        <v>119</v>
      </c>
      <c r="D782" s="1" t="s">
        <v>1929</v>
      </c>
      <c r="E782" s="11"/>
      <c r="F782" s="1" t="s">
        <v>2085</v>
      </c>
    </row>
    <row x14ac:dyDescent="0.25" r="783" customHeight="1" ht="18.75">
      <c r="A783" s="1" t="s">
        <v>653</v>
      </c>
      <c r="B783" s="10">
        <v>2957.78004455566</v>
      </c>
      <c r="C783" s="1" t="s">
        <v>119</v>
      </c>
      <c r="D783" s="1" t="s">
        <v>2373</v>
      </c>
      <c r="E783" s="3">
        <v>45554.17828703704</v>
      </c>
      <c r="F783" s="1" t="s">
        <v>2085</v>
      </c>
    </row>
    <row x14ac:dyDescent="0.25" r="784" customHeight="1" ht="18.75">
      <c r="A784" s="1" t="s">
        <v>932</v>
      </c>
      <c r="B784" s="10">
        <v>1464</v>
      </c>
      <c r="C784" s="1" t="s">
        <v>119</v>
      </c>
      <c r="D784" s="1" t="s">
        <v>1931</v>
      </c>
      <c r="E784" s="11"/>
      <c r="F784" s="1" t="s">
        <v>2085</v>
      </c>
    </row>
    <row x14ac:dyDescent="0.25" r="785" customHeight="1" ht="18.75">
      <c r="A785" s="1" t="s">
        <v>349</v>
      </c>
      <c r="B785" s="10">
        <v>113866.900588989</v>
      </c>
      <c r="C785" s="1" t="s">
        <v>114</v>
      </c>
      <c r="D785" s="1" t="s">
        <v>2506</v>
      </c>
      <c r="E785" s="3">
        <v>45542.66509259259</v>
      </c>
      <c r="F785" s="1" t="s">
        <v>2085</v>
      </c>
    </row>
    <row x14ac:dyDescent="0.25" r="786" customHeight="1" ht="18.75">
      <c r="A786" s="1" t="s">
        <v>823</v>
      </c>
      <c r="B786" s="10">
        <v>259</v>
      </c>
      <c r="C786" s="1" t="s">
        <v>150</v>
      </c>
      <c r="D786" s="1" t="s">
        <v>1985</v>
      </c>
      <c r="E786" s="11"/>
      <c r="F786" s="1" t="s">
        <v>2085</v>
      </c>
    </row>
    <row x14ac:dyDescent="0.25" r="787" customHeight="1" ht="18.75">
      <c r="A787" s="1" t="s">
        <v>623</v>
      </c>
      <c r="B787" s="10">
        <v>11100.459795475</v>
      </c>
      <c r="C787" s="1" t="s">
        <v>41</v>
      </c>
      <c r="D787" s="1" t="s">
        <v>2375</v>
      </c>
      <c r="E787" s="11"/>
      <c r="F787" s="1" t="s">
        <v>2085</v>
      </c>
    </row>
    <row x14ac:dyDescent="0.25" r="788" customHeight="1" ht="18.75">
      <c r="A788" s="1" t="s">
        <v>1104</v>
      </c>
      <c r="B788" s="10">
        <v>0</v>
      </c>
      <c r="C788" s="1" t="s">
        <v>119</v>
      </c>
      <c r="D788" s="1" t="s">
        <v>2507</v>
      </c>
      <c r="E788" s="3">
        <v>45594.92733796296</v>
      </c>
      <c r="F788" s="1" t="s">
        <v>2085</v>
      </c>
    </row>
    <row x14ac:dyDescent="0.25" r="789" customHeight="1" ht="18.75">
      <c r="A789" s="1" t="s">
        <v>595</v>
      </c>
      <c r="B789" s="10">
        <v>2577.04998016357</v>
      </c>
      <c r="C789" s="1" t="s">
        <v>288</v>
      </c>
      <c r="D789" s="1" t="s">
        <v>2508</v>
      </c>
      <c r="E789" s="11"/>
      <c r="F789" s="1" t="s">
        <v>2085</v>
      </c>
    </row>
    <row x14ac:dyDescent="0.25" r="790" customHeight="1" ht="18.75">
      <c r="A790" s="1" t="s">
        <v>646</v>
      </c>
      <c r="B790" s="10">
        <v>4168.97001647949</v>
      </c>
      <c r="C790" s="1" t="s">
        <v>108</v>
      </c>
      <c r="D790" s="1" t="s">
        <v>2380</v>
      </c>
      <c r="E790" s="11"/>
      <c r="F790" s="1" t="s">
        <v>2085</v>
      </c>
    </row>
    <row x14ac:dyDescent="0.25" r="791" customHeight="1" ht="18.75">
      <c r="A791" s="1" t="s">
        <v>1181</v>
      </c>
      <c r="B791" s="10">
        <v>157.319999694824</v>
      </c>
      <c r="C791" s="1" t="s">
        <v>119</v>
      </c>
      <c r="D791" s="1" t="s">
        <v>2509</v>
      </c>
      <c r="E791" s="3">
        <v>45561.994421296295</v>
      </c>
      <c r="F791" s="1" t="s">
        <v>2085</v>
      </c>
    </row>
    <row x14ac:dyDescent="0.25" r="792" customHeight="1" ht="18.75">
      <c r="A792" s="1" t="s">
        <v>472</v>
      </c>
      <c r="B792" s="10">
        <v>1012.98999786376</v>
      </c>
      <c r="C792" s="1" t="s">
        <v>41</v>
      </c>
      <c r="D792" s="1" t="s">
        <v>1986</v>
      </c>
      <c r="E792" s="11"/>
      <c r="F792" s="1" t="s">
        <v>2085</v>
      </c>
    </row>
    <row x14ac:dyDescent="0.25" r="793" customHeight="1" ht="18.75">
      <c r="A793" s="1" t="s">
        <v>844</v>
      </c>
      <c r="B793" s="10">
        <v>605.389991760253</v>
      </c>
      <c r="C793" s="1" t="s">
        <v>273</v>
      </c>
      <c r="D793" s="1" t="s">
        <v>1987</v>
      </c>
      <c r="E793" s="11"/>
      <c r="F793" s="1" t="s">
        <v>2085</v>
      </c>
    </row>
    <row x14ac:dyDescent="0.25" r="794" customHeight="1" ht="18.75">
      <c r="A794" s="1" t="s">
        <v>951</v>
      </c>
      <c r="B794" s="10">
        <v>1741.35005187988</v>
      </c>
      <c r="C794" s="1" t="s">
        <v>119</v>
      </c>
      <c r="D794" s="1" t="s">
        <v>2385</v>
      </c>
      <c r="E794" s="3">
        <v>45511.19642361111</v>
      </c>
      <c r="F794" s="1" t="s">
        <v>2085</v>
      </c>
    </row>
    <row x14ac:dyDescent="0.25" r="795" customHeight="1" ht="18.75">
      <c r="A795" s="1" t="s">
        <v>1130</v>
      </c>
      <c r="B795" s="10">
        <v>48</v>
      </c>
      <c r="C795" s="1" t="s">
        <v>119</v>
      </c>
      <c r="D795" s="1" t="s">
        <v>2079</v>
      </c>
      <c r="E795" s="11"/>
      <c r="F795" s="1" t="s">
        <v>2085</v>
      </c>
    </row>
    <row x14ac:dyDescent="0.25" r="796" customHeight="1" ht="18.75">
      <c r="A796" s="1" t="s">
        <v>1450</v>
      </c>
      <c r="B796" s="10">
        <v>382.190002441406</v>
      </c>
      <c r="C796" s="1" t="s">
        <v>223</v>
      </c>
      <c r="D796" s="1" t="s">
        <v>2387</v>
      </c>
      <c r="E796" s="11"/>
      <c r="F796" s="1" t="s">
        <v>2085</v>
      </c>
    </row>
    <row x14ac:dyDescent="0.25" r="797" customHeight="1" ht="18.75">
      <c r="A797" s="1" t="s">
        <v>697</v>
      </c>
      <c r="B797" s="10">
        <v>6666.64999389648</v>
      </c>
      <c r="C797" s="1" t="s">
        <v>20</v>
      </c>
      <c r="D797" s="1" t="s">
        <v>1936</v>
      </c>
      <c r="E797" s="11"/>
      <c r="F797" s="1" t="s">
        <v>2085</v>
      </c>
    </row>
    <row x14ac:dyDescent="0.25" r="798" customHeight="1" ht="18.75">
      <c r="A798" s="1" t="s">
        <v>492</v>
      </c>
      <c r="B798" s="10">
        <v>57633.2293395996</v>
      </c>
      <c r="C798" s="1" t="s">
        <v>87</v>
      </c>
      <c r="D798" s="1" t="s">
        <v>2391</v>
      </c>
      <c r="E798" s="11"/>
      <c r="F798" s="1" t="s">
        <v>2085</v>
      </c>
    </row>
    <row x14ac:dyDescent="0.25" r="799" customHeight="1" ht="18.75">
      <c r="A799" s="1" t="s">
        <v>1602</v>
      </c>
      <c r="B799" s="10">
        <v>414</v>
      </c>
      <c r="C799" s="1" t="s">
        <v>119</v>
      </c>
      <c r="D799" s="1" t="s">
        <v>2393</v>
      </c>
      <c r="E799" s="11"/>
      <c r="F799" s="1" t="s">
        <v>2085</v>
      </c>
    </row>
    <row x14ac:dyDescent="0.25" r="800" customHeight="1" ht="18.75">
      <c r="A800" s="1" t="s">
        <v>1074</v>
      </c>
      <c r="B800" s="10">
        <v>5150.16002082824</v>
      </c>
      <c r="C800" s="1" t="s">
        <v>20</v>
      </c>
      <c r="D800" s="1" t="s">
        <v>1939</v>
      </c>
      <c r="E800" s="11"/>
      <c r="F800" s="1" t="s">
        <v>2085</v>
      </c>
    </row>
    <row x14ac:dyDescent="0.25" r="801" customHeight="1" ht="18.75">
      <c r="A801" s="1" t="s">
        <v>1401</v>
      </c>
      <c r="B801" s="10">
        <v>679.180015563964</v>
      </c>
      <c r="C801" s="1" t="s">
        <v>223</v>
      </c>
      <c r="D801" s="1" t="s">
        <v>1940</v>
      </c>
      <c r="E801" s="3">
        <v>45519.615891203706</v>
      </c>
      <c r="F801" s="1" t="s">
        <v>2085</v>
      </c>
    </row>
    <row x14ac:dyDescent="0.25" r="802" customHeight="1" ht="18.75">
      <c r="A802" s="1" t="s">
        <v>448</v>
      </c>
      <c r="B802" s="10">
        <v>1897.33996582031</v>
      </c>
      <c r="C802" s="1" t="s">
        <v>223</v>
      </c>
      <c r="D802" s="1" t="s">
        <v>2399</v>
      </c>
      <c r="E802" s="11"/>
      <c r="F802" s="1" t="s">
        <v>2085</v>
      </c>
    </row>
    <row x14ac:dyDescent="0.25" r="803" customHeight="1" ht="18.75">
      <c r="A803" s="1" t="s">
        <v>858</v>
      </c>
      <c r="B803" s="10">
        <v>4720.71998596191</v>
      </c>
      <c r="C803" s="1" t="s">
        <v>223</v>
      </c>
      <c r="D803" s="1" t="s">
        <v>2510</v>
      </c>
      <c r="E803" s="11"/>
      <c r="F803" s="1" t="s">
        <v>2085</v>
      </c>
    </row>
    <row x14ac:dyDescent="0.25" r="804" customHeight="1" ht="18.75">
      <c r="A804" s="1" t="s">
        <v>766</v>
      </c>
      <c r="B804" s="10">
        <v>474.459997177124</v>
      </c>
      <c r="C804" s="1" t="s">
        <v>218</v>
      </c>
      <c r="D804" s="1" t="s">
        <v>2400</v>
      </c>
      <c r="E804" s="11"/>
      <c r="F804" s="1" t="s">
        <v>2085</v>
      </c>
    </row>
    <row x14ac:dyDescent="0.25" r="805" customHeight="1" ht="18.75">
      <c r="A805" s="1" t="s">
        <v>1233</v>
      </c>
      <c r="B805" s="10">
        <v>529.439994812011</v>
      </c>
      <c r="C805" s="1" t="s">
        <v>75</v>
      </c>
      <c r="D805" s="1" t="s">
        <v>2511</v>
      </c>
      <c r="E805" s="11"/>
      <c r="F805" s="1" t="s">
        <v>2085</v>
      </c>
    </row>
    <row x14ac:dyDescent="0.25" r="806" customHeight="1" ht="18.75">
      <c r="A806" s="1" t="s">
        <v>703</v>
      </c>
      <c r="B806" s="10">
        <v>385.540008544921</v>
      </c>
      <c r="C806" s="1" t="s">
        <v>20</v>
      </c>
      <c r="D806" s="1" t="s">
        <v>2512</v>
      </c>
      <c r="E806" s="11"/>
      <c r="F806" s="1" t="s">
        <v>2085</v>
      </c>
    </row>
    <row x14ac:dyDescent="0.25" r="807" customHeight="1" ht="18.75">
      <c r="A807" s="1" t="s">
        <v>1621</v>
      </c>
      <c r="B807" s="10">
        <v>444.600006103515</v>
      </c>
      <c r="C807" s="1" t="s">
        <v>119</v>
      </c>
      <c r="D807" s="1" t="s">
        <v>2513</v>
      </c>
      <c r="E807" s="11"/>
      <c r="F807" s="1" t="s">
        <v>2085</v>
      </c>
    </row>
    <row x14ac:dyDescent="0.25" r="808" customHeight="1" ht="18.75">
      <c r="A808" s="1" t="s">
        <v>487</v>
      </c>
      <c r="B808" s="10">
        <v>3625.42000389099</v>
      </c>
      <c r="C808" s="1" t="s">
        <v>44</v>
      </c>
      <c r="D808" s="1" t="s">
        <v>2080</v>
      </c>
      <c r="E808" s="11"/>
      <c r="F808" s="1" t="s">
        <v>2085</v>
      </c>
    </row>
    <row x14ac:dyDescent="0.25" r="809" customHeight="1" ht="18.75">
      <c r="A809" s="1" t="s">
        <v>681</v>
      </c>
      <c r="B809" s="10">
        <v>67594.6403388977</v>
      </c>
      <c r="C809" s="1" t="s">
        <v>288</v>
      </c>
      <c r="D809" s="1" t="s">
        <v>2404</v>
      </c>
      <c r="E809" s="11"/>
      <c r="F809" s="1" t="s">
        <v>2085</v>
      </c>
    </row>
    <row x14ac:dyDescent="0.25" r="810" customHeight="1" ht="18.75">
      <c r="A810" s="1" t="s">
        <v>730</v>
      </c>
      <c r="B810" s="10">
        <v>1320</v>
      </c>
      <c r="C810" s="1" t="s">
        <v>223</v>
      </c>
      <c r="D810" s="1" t="s">
        <v>2405</v>
      </c>
      <c r="E810" s="11"/>
      <c r="F810" s="1" t="s">
        <v>2085</v>
      </c>
    </row>
    <row x14ac:dyDescent="0.25" r="811" customHeight="1" ht="18.75">
      <c r="A811" s="1" t="s">
        <v>1172</v>
      </c>
      <c r="B811" s="10">
        <v>623.940002441406</v>
      </c>
      <c r="C811" s="1" t="s">
        <v>119</v>
      </c>
      <c r="D811" s="1" t="s">
        <v>2412</v>
      </c>
      <c r="E811" s="11"/>
      <c r="F811" s="1" t="s">
        <v>2085</v>
      </c>
    </row>
    <row x14ac:dyDescent="0.25" r="812" customHeight="1" ht="18.75">
      <c r="A812" s="5"/>
      <c r="B812" s="14"/>
      <c r="C812" s="5"/>
      <c r="D812" s="5"/>
      <c r="E812" s="11"/>
      <c r="F812" s="5"/>
    </row>
    <row x14ac:dyDescent="0.25" r="813" customHeight="1" ht="18.75">
      <c r="A813" s="5"/>
      <c r="B813" s="14"/>
      <c r="C813" s="5"/>
      <c r="D813" s="5"/>
      <c r="E813" s="11"/>
      <c r="F813" s="5"/>
    </row>
    <row x14ac:dyDescent="0.25" r="814" customHeight="1" ht="18.75">
      <c r="A814" s="5"/>
      <c r="B814" s="14"/>
      <c r="C814" s="5"/>
      <c r="D814" s="5"/>
      <c r="E814" s="11"/>
      <c r="F814" s="5"/>
    </row>
    <row x14ac:dyDescent="0.25" r="815" customHeight="1" ht="18.75">
      <c r="A815" s="5"/>
      <c r="B815" s="14"/>
      <c r="C815" s="5"/>
      <c r="D815" s="5"/>
      <c r="E815" s="11"/>
      <c r="F815" s="5"/>
    </row>
    <row x14ac:dyDescent="0.25" r="816" customHeight="1" ht="18.75">
      <c r="A816" s="5"/>
      <c r="B816" s="14"/>
      <c r="C816" s="5"/>
      <c r="D816" s="5"/>
      <c r="E816" s="11"/>
      <c r="F816" s="5"/>
    </row>
    <row x14ac:dyDescent="0.25" r="817" customHeight="1" ht="18.75">
      <c r="A817" s="5"/>
      <c r="B817" s="14"/>
      <c r="C817" s="5"/>
      <c r="D817" s="5"/>
      <c r="E817" s="11"/>
      <c r="F817" s="5"/>
    </row>
    <row x14ac:dyDescent="0.25" r="818" customHeight="1" ht="18.75">
      <c r="A818" s="5"/>
      <c r="B818" s="14"/>
      <c r="C818" s="5"/>
      <c r="D818" s="5"/>
      <c r="E818" s="11"/>
      <c r="F818" s="5"/>
    </row>
    <row x14ac:dyDescent="0.25" r="819" customHeight="1" ht="18.75">
      <c r="A819" s="5"/>
      <c r="B819" s="14"/>
      <c r="C819" s="5"/>
      <c r="D819" s="5"/>
      <c r="E819" s="11"/>
      <c r="F819" s="5"/>
    </row>
    <row x14ac:dyDescent="0.25" r="820" customHeight="1" ht="18.75">
      <c r="A820" s="5"/>
      <c r="B820" s="14"/>
      <c r="C820" s="5"/>
      <c r="D820" s="5"/>
      <c r="E820" s="11"/>
      <c r="F820" s="5"/>
    </row>
    <row x14ac:dyDescent="0.25" r="821" customHeight="1" ht="18.75">
      <c r="A821" s="5"/>
      <c r="B821" s="14"/>
      <c r="C821" s="5"/>
      <c r="D821" s="5"/>
      <c r="E821" s="11"/>
      <c r="F821" s="5"/>
    </row>
    <row x14ac:dyDescent="0.25" r="822" customHeight="1" ht="18.75">
      <c r="A822" s="5"/>
      <c r="B822" s="14"/>
      <c r="C822" s="5"/>
      <c r="D822" s="5"/>
      <c r="E822" s="11"/>
      <c r="F822" s="5"/>
    </row>
    <row x14ac:dyDescent="0.25" r="823" customHeight="1" ht="18.75">
      <c r="A823" s="5"/>
      <c r="B823" s="14"/>
      <c r="C823" s="5"/>
      <c r="D823" s="5"/>
      <c r="E823" s="11"/>
      <c r="F823" s="5"/>
    </row>
    <row x14ac:dyDescent="0.25" r="824" customHeight="1" ht="18.75">
      <c r="A824" s="5"/>
      <c r="B824" s="14"/>
      <c r="C824" s="5"/>
      <c r="D824" s="5"/>
      <c r="E824" s="11"/>
      <c r="F824" s="5"/>
    </row>
    <row x14ac:dyDescent="0.25" r="825" customHeight="1" ht="18.75">
      <c r="A825" s="5"/>
      <c r="B825" s="14"/>
      <c r="C825" s="5"/>
      <c r="D825" s="5"/>
      <c r="E825" s="11"/>
      <c r="F825" s="5"/>
    </row>
    <row x14ac:dyDescent="0.25" r="826" customHeight="1" ht="18.75">
      <c r="A826" s="5"/>
      <c r="B826" s="14"/>
      <c r="C826" s="5"/>
      <c r="D826" s="5"/>
      <c r="E826" s="11"/>
      <c r="F826" s="5"/>
    </row>
    <row x14ac:dyDescent="0.25" r="827" customHeight="1" ht="18.75">
      <c r="A827" s="5"/>
      <c r="B827" s="14"/>
      <c r="C827" s="5"/>
      <c r="D827" s="5"/>
      <c r="E827" s="11"/>
      <c r="F827" s="5"/>
    </row>
    <row x14ac:dyDescent="0.25" r="828" customHeight="1" ht="18.75">
      <c r="A828" s="5"/>
      <c r="B828" s="14"/>
      <c r="C828" s="5"/>
      <c r="D828" s="5"/>
      <c r="E828" s="11"/>
      <c r="F828" s="5"/>
    </row>
    <row x14ac:dyDescent="0.25" r="829" customHeight="1" ht="18.75">
      <c r="A829" s="5"/>
      <c r="B829" s="14"/>
      <c r="C829" s="5"/>
      <c r="D829" s="5"/>
      <c r="E829" s="11"/>
      <c r="F829" s="5"/>
    </row>
    <row x14ac:dyDescent="0.25" r="830" customHeight="1" ht="18.75">
      <c r="A830" s="5"/>
      <c r="B830" s="14"/>
      <c r="C830" s="5"/>
      <c r="D830" s="5"/>
      <c r="E830" s="11"/>
      <c r="F830" s="5"/>
    </row>
    <row x14ac:dyDescent="0.25" r="831" customHeight="1" ht="18.75">
      <c r="A831" s="5"/>
      <c r="B831" s="14"/>
      <c r="C831" s="5"/>
      <c r="D831" s="5"/>
      <c r="E831" s="11"/>
      <c r="F831" s="5"/>
    </row>
    <row x14ac:dyDescent="0.25" r="832" customHeight="1" ht="18.75">
      <c r="A832" s="5"/>
      <c r="B832" s="14"/>
      <c r="C832" s="5"/>
      <c r="D832" s="5"/>
      <c r="E832" s="11"/>
      <c r="F832" s="5"/>
    </row>
    <row x14ac:dyDescent="0.25" r="833" customHeight="1" ht="18.75">
      <c r="A833" s="5"/>
      <c r="B833" s="14"/>
      <c r="C833" s="5"/>
      <c r="D833" s="5"/>
      <c r="E833" s="11"/>
      <c r="F833" s="5"/>
    </row>
    <row x14ac:dyDescent="0.25" r="834" customHeight="1" ht="18.75">
      <c r="A834" s="5"/>
      <c r="B834" s="14"/>
      <c r="C834" s="5"/>
      <c r="D834" s="5"/>
      <c r="E834" s="11"/>
      <c r="F834" s="5"/>
    </row>
    <row x14ac:dyDescent="0.25" r="835" customHeight="1" ht="18.75">
      <c r="A835" s="5"/>
      <c r="B835" s="14"/>
      <c r="C835" s="5"/>
      <c r="D835" s="5"/>
      <c r="E835" s="11"/>
      <c r="F835" s="5"/>
    </row>
    <row x14ac:dyDescent="0.25" r="836" customHeight="1" ht="18.75">
      <c r="A836" s="5"/>
      <c r="B836" s="14"/>
      <c r="C836" s="5"/>
      <c r="D836" s="5"/>
      <c r="E836" s="11"/>
      <c r="F836" s="5"/>
    </row>
    <row x14ac:dyDescent="0.25" r="837" customHeight="1" ht="18.75">
      <c r="A837" s="5"/>
      <c r="B837" s="14"/>
      <c r="C837" s="5"/>
      <c r="D837" s="5"/>
      <c r="E837" s="11"/>
      <c r="F837" s="5"/>
    </row>
    <row x14ac:dyDescent="0.25" r="838" customHeight="1" ht="18.75">
      <c r="A838" s="5"/>
      <c r="B838" s="14"/>
      <c r="C838" s="5"/>
      <c r="D838" s="5"/>
      <c r="E838" s="11"/>
      <c r="F838" s="5"/>
    </row>
    <row x14ac:dyDescent="0.25" r="839" customHeight="1" ht="18.75">
      <c r="A839" s="5"/>
      <c r="B839" s="14"/>
      <c r="C839" s="5"/>
      <c r="D839" s="5"/>
      <c r="E839" s="11"/>
      <c r="F839" s="5"/>
    </row>
    <row x14ac:dyDescent="0.25" r="840" customHeight="1" ht="18.75">
      <c r="A840" s="5"/>
      <c r="B840" s="14"/>
      <c r="C840" s="5"/>
      <c r="D840" s="5"/>
      <c r="E840" s="11"/>
      <c r="F840" s="5"/>
    </row>
    <row x14ac:dyDescent="0.25" r="841" customHeight="1" ht="18.75">
      <c r="A841" s="5"/>
      <c r="B841" s="14"/>
      <c r="C841" s="5"/>
      <c r="D841" s="5"/>
      <c r="E841" s="11"/>
      <c r="F841" s="5"/>
    </row>
    <row x14ac:dyDescent="0.25" r="842" customHeight="1" ht="18.75">
      <c r="A842" s="5"/>
      <c r="B842" s="14"/>
      <c r="C842" s="5"/>
      <c r="D842" s="5"/>
      <c r="E842" s="11"/>
      <c r="F842" s="5"/>
    </row>
    <row x14ac:dyDescent="0.25" r="843" customHeight="1" ht="18.75">
      <c r="A843" s="5"/>
      <c r="B843" s="14"/>
      <c r="C843" s="5"/>
      <c r="D843" s="5"/>
      <c r="E843" s="11"/>
      <c r="F843" s="5"/>
    </row>
    <row x14ac:dyDescent="0.25" r="844" customHeight="1" ht="18.75">
      <c r="A844" s="5"/>
      <c r="B844" s="14"/>
      <c r="C844" s="5"/>
      <c r="D844" s="5"/>
      <c r="E844" s="11"/>
      <c r="F844" s="5"/>
    </row>
    <row x14ac:dyDescent="0.25" r="845" customHeight="1" ht="18.75">
      <c r="A845" s="5"/>
      <c r="B845" s="14"/>
      <c r="C845" s="5"/>
      <c r="D845" s="5"/>
      <c r="E845" s="11"/>
      <c r="F845" s="5"/>
    </row>
    <row x14ac:dyDescent="0.25" r="846" customHeight="1" ht="18.75">
      <c r="A846" s="5"/>
      <c r="B846" s="14"/>
      <c r="C846" s="5"/>
      <c r="D846" s="5"/>
      <c r="E846" s="11"/>
      <c r="F846" s="5"/>
    </row>
    <row x14ac:dyDescent="0.25" r="847" customHeight="1" ht="18.75">
      <c r="A847" s="5"/>
      <c r="B847" s="14"/>
      <c r="C847" s="5"/>
      <c r="D847" s="5"/>
      <c r="E847" s="11"/>
      <c r="F847" s="5"/>
    </row>
    <row x14ac:dyDescent="0.25" r="848" customHeight="1" ht="18.75">
      <c r="A848" s="5"/>
      <c r="B848" s="14"/>
      <c r="C848" s="5"/>
      <c r="D848" s="5"/>
      <c r="E848" s="11"/>
      <c r="F848" s="5"/>
    </row>
    <row x14ac:dyDescent="0.25" r="849" customHeight="1" ht="18.75">
      <c r="A849" s="5"/>
      <c r="B849" s="14"/>
      <c r="C849" s="5"/>
      <c r="D849" s="5"/>
      <c r="E849" s="11"/>
      <c r="F849" s="5"/>
    </row>
    <row x14ac:dyDescent="0.25" r="850" customHeight="1" ht="18.75">
      <c r="A850" s="5"/>
      <c r="B850" s="14"/>
      <c r="C850" s="5"/>
      <c r="D850" s="5"/>
      <c r="E850" s="11"/>
      <c r="F850" s="5"/>
    </row>
    <row x14ac:dyDescent="0.25" r="851" customHeight="1" ht="18.75">
      <c r="A851" s="5"/>
      <c r="B851" s="14"/>
      <c r="C851" s="5"/>
      <c r="D851" s="5"/>
      <c r="E851" s="11"/>
      <c r="F851" s="5"/>
    </row>
    <row x14ac:dyDescent="0.25" r="852" customHeight="1" ht="18.75">
      <c r="A852" s="5"/>
      <c r="B852" s="14"/>
      <c r="C852" s="5"/>
      <c r="D852" s="5"/>
      <c r="E852" s="11"/>
      <c r="F852" s="5"/>
    </row>
    <row x14ac:dyDescent="0.25" r="853" customHeight="1" ht="18.75">
      <c r="A853" s="5"/>
      <c r="B853" s="14"/>
      <c r="C853" s="5"/>
      <c r="D853" s="5"/>
      <c r="E853" s="11"/>
      <c r="F853" s="5"/>
    </row>
    <row x14ac:dyDescent="0.25" r="854" customHeight="1" ht="18.75">
      <c r="A854" s="5"/>
      <c r="B854" s="14"/>
      <c r="C854" s="5"/>
      <c r="D854" s="5"/>
      <c r="E854" s="11"/>
      <c r="F854" s="5"/>
    </row>
    <row x14ac:dyDescent="0.25" r="855" customHeight="1" ht="18.75">
      <c r="A855" s="5"/>
      <c r="B855" s="14"/>
      <c r="C855" s="5"/>
      <c r="D855" s="5"/>
      <c r="E855" s="11"/>
      <c r="F855" s="5"/>
    </row>
    <row x14ac:dyDescent="0.25" r="856" customHeight="1" ht="18.75">
      <c r="A856" s="5"/>
      <c r="B856" s="14"/>
      <c r="C856" s="5"/>
      <c r="D856" s="5"/>
      <c r="E856" s="11"/>
      <c r="F856" s="5"/>
    </row>
    <row x14ac:dyDescent="0.25" r="857" customHeight="1" ht="18.75">
      <c r="A857" s="5"/>
      <c r="B857" s="14"/>
      <c r="C857" s="5"/>
      <c r="D857" s="5"/>
      <c r="E857" s="11"/>
      <c r="F857" s="5"/>
    </row>
    <row x14ac:dyDescent="0.25" r="858" customHeight="1" ht="18.75">
      <c r="A858" s="5"/>
      <c r="B858" s="14"/>
      <c r="C858" s="5"/>
      <c r="D858" s="5"/>
      <c r="E858" s="11"/>
      <c r="F858" s="5"/>
    </row>
    <row x14ac:dyDescent="0.25" r="859" customHeight="1" ht="18.75">
      <c r="A859" s="5"/>
      <c r="B859" s="14"/>
      <c r="C859" s="5"/>
      <c r="D859" s="5"/>
      <c r="E859" s="11"/>
      <c r="F859" s="5"/>
    </row>
    <row x14ac:dyDescent="0.25" r="860" customHeight="1" ht="18.75">
      <c r="A860" s="5"/>
      <c r="B860" s="14"/>
      <c r="C860" s="5"/>
      <c r="D860" s="5"/>
      <c r="E860" s="11"/>
      <c r="F860" s="5"/>
    </row>
    <row x14ac:dyDescent="0.25" r="861" customHeight="1" ht="18.75">
      <c r="A861" s="5"/>
      <c r="B861" s="14"/>
      <c r="C861" s="5"/>
      <c r="D861" s="5"/>
      <c r="E861" s="11"/>
      <c r="F861" s="5"/>
    </row>
    <row x14ac:dyDescent="0.25" r="862" customHeight="1" ht="18.75">
      <c r="A862" s="5"/>
      <c r="B862" s="14"/>
      <c r="C862" s="5"/>
      <c r="D862" s="5"/>
      <c r="E862" s="11"/>
      <c r="F862" s="5"/>
    </row>
    <row x14ac:dyDescent="0.25" r="863" customHeight="1" ht="18.75">
      <c r="A863" s="5"/>
      <c r="B863" s="14"/>
      <c r="C863" s="5"/>
      <c r="D863" s="5"/>
      <c r="E863" s="11"/>
      <c r="F863" s="5"/>
    </row>
    <row x14ac:dyDescent="0.25" r="864" customHeight="1" ht="18.75">
      <c r="A864" s="5"/>
      <c r="B864" s="14"/>
      <c r="C864" s="5"/>
      <c r="D864" s="5"/>
      <c r="E864" s="11"/>
      <c r="F864" s="5"/>
    </row>
    <row x14ac:dyDescent="0.25" r="865" customHeight="1" ht="18.75">
      <c r="A865" s="5"/>
      <c r="B865" s="14"/>
      <c r="C865" s="5"/>
      <c r="D865" s="5"/>
      <c r="E865" s="11"/>
      <c r="F865" s="5"/>
    </row>
    <row x14ac:dyDescent="0.25" r="866" customHeight="1" ht="18.75">
      <c r="A866" s="5"/>
      <c r="B866" s="14"/>
      <c r="C866" s="5"/>
      <c r="D866" s="5"/>
      <c r="E866" s="11"/>
      <c r="F866" s="5"/>
    </row>
    <row x14ac:dyDescent="0.25" r="867" customHeight="1" ht="18.75">
      <c r="A867" s="5"/>
      <c r="B867" s="14"/>
      <c r="C867" s="5"/>
      <c r="D867" s="5"/>
      <c r="E867" s="11"/>
      <c r="F867" s="5"/>
    </row>
    <row x14ac:dyDescent="0.25" r="868" customHeight="1" ht="18.75">
      <c r="A868" s="5"/>
      <c r="B868" s="14"/>
      <c r="C868" s="5"/>
      <c r="D868" s="5"/>
      <c r="E868" s="11"/>
      <c r="F868" s="5"/>
    </row>
    <row x14ac:dyDescent="0.25" r="869" customHeight="1" ht="18.75">
      <c r="A869" s="5"/>
      <c r="B869" s="14"/>
      <c r="C869" s="5"/>
      <c r="D869" s="5"/>
      <c r="E869" s="11"/>
      <c r="F869" s="5"/>
    </row>
    <row x14ac:dyDescent="0.25" r="870" customHeight="1" ht="18.75">
      <c r="A870" s="5"/>
      <c r="B870" s="14"/>
      <c r="C870" s="5"/>
      <c r="D870" s="5"/>
      <c r="E870" s="11"/>
      <c r="F870" s="5"/>
    </row>
    <row x14ac:dyDescent="0.25" r="871" customHeight="1" ht="18.75">
      <c r="A871" s="5"/>
      <c r="B871" s="14"/>
      <c r="C871" s="5"/>
      <c r="D871" s="5"/>
      <c r="E871" s="11"/>
      <c r="F871" s="5"/>
    </row>
    <row x14ac:dyDescent="0.25" r="872" customHeight="1" ht="18.75">
      <c r="A872" s="5"/>
      <c r="B872" s="14"/>
      <c r="C872" s="5"/>
      <c r="D872" s="5"/>
      <c r="E872" s="11"/>
      <c r="F872" s="5"/>
    </row>
    <row x14ac:dyDescent="0.25" r="873" customHeight="1" ht="18.75">
      <c r="A873" s="5"/>
      <c r="B873" s="14"/>
      <c r="C873" s="5"/>
      <c r="D873" s="5"/>
      <c r="E873" s="11"/>
      <c r="F873" s="5"/>
    </row>
    <row x14ac:dyDescent="0.25" r="874" customHeight="1" ht="18.75">
      <c r="A874" s="5"/>
      <c r="B874" s="14"/>
      <c r="C874" s="5"/>
      <c r="D874" s="5"/>
      <c r="E874" s="11"/>
      <c r="F874" s="5"/>
    </row>
    <row x14ac:dyDescent="0.25" r="875" customHeight="1" ht="18.75">
      <c r="A875" s="5"/>
      <c r="B875" s="14"/>
      <c r="C875" s="5"/>
      <c r="D875" s="5"/>
      <c r="E875" s="11"/>
      <c r="F875" s="5"/>
    </row>
    <row x14ac:dyDescent="0.25" r="876" customHeight="1" ht="18.75">
      <c r="A876" s="5"/>
      <c r="B876" s="14"/>
      <c r="C876" s="5"/>
      <c r="D876" s="5"/>
      <c r="E876" s="11"/>
      <c r="F876" s="5"/>
    </row>
    <row x14ac:dyDescent="0.25" r="877" customHeight="1" ht="18.75">
      <c r="A877" s="5"/>
      <c r="B877" s="14"/>
      <c r="C877" s="5"/>
      <c r="D877" s="5"/>
      <c r="E877" s="11"/>
      <c r="F877" s="5"/>
    </row>
    <row x14ac:dyDescent="0.25" r="878" customHeight="1" ht="18.75">
      <c r="A878" s="5"/>
      <c r="B878" s="14"/>
      <c r="C878" s="5"/>
      <c r="D878" s="5"/>
      <c r="E878" s="11"/>
      <c r="F878" s="5"/>
    </row>
    <row x14ac:dyDescent="0.25" r="879" customHeight="1" ht="18.75">
      <c r="A879" s="5"/>
      <c r="B879" s="14"/>
      <c r="C879" s="5"/>
      <c r="D879" s="5"/>
      <c r="E879" s="11"/>
      <c r="F879" s="5"/>
    </row>
    <row x14ac:dyDescent="0.25" r="880" customHeight="1" ht="18.75">
      <c r="A880" s="5"/>
      <c r="B880" s="14"/>
      <c r="C880" s="5"/>
      <c r="D880" s="5"/>
      <c r="E880" s="11"/>
      <c r="F880" s="5"/>
    </row>
    <row x14ac:dyDescent="0.25" r="881" customHeight="1" ht="18.75">
      <c r="A881" s="5"/>
      <c r="B881" s="14"/>
      <c r="C881" s="5"/>
      <c r="D881" s="5"/>
      <c r="E881" s="11"/>
      <c r="F881" s="5"/>
    </row>
    <row x14ac:dyDescent="0.25" r="882" customHeight="1" ht="18.75">
      <c r="A882" s="5"/>
      <c r="B882" s="14"/>
      <c r="C882" s="5"/>
      <c r="D882" s="5"/>
      <c r="E882" s="11"/>
      <c r="F882" s="5"/>
    </row>
    <row x14ac:dyDescent="0.25" r="883" customHeight="1" ht="18.75">
      <c r="A883" s="5"/>
      <c r="B883" s="14"/>
      <c r="C883" s="5"/>
      <c r="D883" s="5"/>
      <c r="E883" s="11"/>
      <c r="F883" s="5"/>
    </row>
    <row x14ac:dyDescent="0.25" r="884" customHeight="1" ht="18.75">
      <c r="A884" s="5"/>
      <c r="B884" s="14"/>
      <c r="C884" s="5"/>
      <c r="D884" s="5"/>
      <c r="E884" s="11"/>
      <c r="F884" s="5"/>
    </row>
    <row x14ac:dyDescent="0.25" r="885" customHeight="1" ht="18.75">
      <c r="A885" s="5"/>
      <c r="B885" s="14"/>
      <c r="C885" s="5"/>
      <c r="D885" s="5"/>
      <c r="E885" s="11"/>
      <c r="F885" s="5"/>
    </row>
    <row x14ac:dyDescent="0.25" r="886" customHeight="1" ht="18.75">
      <c r="A886" s="5"/>
      <c r="B886" s="14"/>
      <c r="C886" s="5"/>
      <c r="D886" s="5"/>
      <c r="E886" s="11"/>
      <c r="F886" s="5"/>
    </row>
    <row x14ac:dyDescent="0.25" r="887" customHeight="1" ht="18.75">
      <c r="A887" s="5"/>
      <c r="B887" s="14"/>
      <c r="C887" s="5"/>
      <c r="D887" s="5"/>
      <c r="E887" s="11"/>
      <c r="F887" s="5"/>
    </row>
    <row x14ac:dyDescent="0.25" r="888" customHeight="1" ht="18.75">
      <c r="A888" s="5"/>
      <c r="B888" s="14"/>
      <c r="C888" s="5"/>
      <c r="D888" s="5"/>
      <c r="E888" s="11"/>
      <c r="F888" s="5"/>
    </row>
    <row x14ac:dyDescent="0.25" r="889" customHeight="1" ht="18.75">
      <c r="A889" s="5"/>
      <c r="B889" s="14"/>
      <c r="C889" s="5"/>
      <c r="D889" s="5"/>
      <c r="E889" s="11"/>
      <c r="F889" s="5"/>
    </row>
    <row x14ac:dyDescent="0.25" r="890" customHeight="1" ht="18.75">
      <c r="A890" s="5"/>
      <c r="B890" s="14"/>
      <c r="C890" s="5"/>
      <c r="D890" s="5"/>
      <c r="E890" s="11"/>
      <c r="F890" s="5"/>
    </row>
    <row x14ac:dyDescent="0.25" r="891" customHeight="1" ht="18.75">
      <c r="A891" s="5"/>
      <c r="B891" s="14"/>
      <c r="C891" s="5"/>
      <c r="D891" s="5"/>
      <c r="E891" s="11"/>
      <c r="F891" s="5"/>
    </row>
    <row x14ac:dyDescent="0.25" r="892" customHeight="1" ht="18.75">
      <c r="A892" s="5"/>
      <c r="B892" s="14"/>
      <c r="C892" s="5"/>
      <c r="D892" s="5"/>
      <c r="E892" s="11"/>
      <c r="F892" s="5"/>
    </row>
    <row x14ac:dyDescent="0.25" r="893" customHeight="1" ht="18.75">
      <c r="A893" s="5"/>
      <c r="B893" s="14"/>
      <c r="C893" s="5"/>
      <c r="D893" s="5"/>
      <c r="E893" s="11"/>
      <c r="F893" s="5"/>
    </row>
    <row x14ac:dyDescent="0.25" r="894" customHeight="1" ht="18.75">
      <c r="A894" s="5"/>
      <c r="B894" s="14"/>
      <c r="C894" s="5"/>
      <c r="D894" s="5"/>
      <c r="E894" s="11"/>
      <c r="F894" s="5"/>
    </row>
    <row x14ac:dyDescent="0.25" r="895" customHeight="1" ht="18.75">
      <c r="A895" s="5"/>
      <c r="B895" s="14"/>
      <c r="C895" s="5"/>
      <c r="D895" s="5"/>
      <c r="E895" s="11"/>
      <c r="F895" s="5"/>
    </row>
    <row x14ac:dyDescent="0.25" r="896" customHeight="1" ht="18.75">
      <c r="A896" s="5"/>
      <c r="B896" s="14"/>
      <c r="C896" s="5"/>
      <c r="D896" s="5"/>
      <c r="E896" s="11"/>
      <c r="F896" s="5"/>
    </row>
    <row x14ac:dyDescent="0.25" r="897" customHeight="1" ht="18.75">
      <c r="A897" s="5"/>
      <c r="B897" s="14"/>
      <c r="C897" s="5"/>
      <c r="D897" s="5"/>
      <c r="E897" s="11"/>
      <c r="F897" s="5"/>
    </row>
    <row x14ac:dyDescent="0.25" r="898" customHeight="1" ht="18.75">
      <c r="A898" s="5"/>
      <c r="B898" s="14"/>
      <c r="C898" s="5"/>
      <c r="D898" s="5"/>
      <c r="E898" s="11"/>
      <c r="F898" s="5"/>
    </row>
    <row x14ac:dyDescent="0.25" r="899" customHeight="1" ht="18.75">
      <c r="A899" s="5"/>
      <c r="B899" s="14"/>
      <c r="C899" s="5"/>
      <c r="D899" s="5"/>
      <c r="E899" s="11"/>
      <c r="F899" s="5"/>
    </row>
    <row x14ac:dyDescent="0.25" r="900" customHeight="1" ht="18.75">
      <c r="A900" s="5"/>
      <c r="B900" s="14"/>
      <c r="C900" s="5"/>
      <c r="D900" s="5"/>
      <c r="E900" s="11"/>
      <c r="F900" s="5"/>
    </row>
    <row x14ac:dyDescent="0.25" r="901" customHeight="1" ht="18.75">
      <c r="A901" s="5"/>
      <c r="B901" s="14"/>
      <c r="C901" s="5"/>
      <c r="D901" s="5"/>
      <c r="E901" s="11"/>
      <c r="F901" s="5"/>
    </row>
    <row x14ac:dyDescent="0.25" r="902" customHeight="1" ht="18.75">
      <c r="A902" s="5"/>
      <c r="B902" s="14"/>
      <c r="C902" s="5"/>
      <c r="D902" s="5"/>
      <c r="E902" s="11"/>
      <c r="F902" s="5"/>
    </row>
    <row x14ac:dyDescent="0.25" r="903" customHeight="1" ht="18.75">
      <c r="A903" s="5"/>
      <c r="B903" s="14"/>
      <c r="C903" s="5"/>
      <c r="D903" s="5"/>
      <c r="E903" s="11"/>
      <c r="F903" s="5"/>
    </row>
    <row x14ac:dyDescent="0.25" r="904" customHeight="1" ht="18.75">
      <c r="A904" s="5"/>
      <c r="B904" s="14"/>
      <c r="C904" s="5"/>
      <c r="D904" s="5"/>
      <c r="E904" s="11"/>
      <c r="F904" s="5"/>
    </row>
    <row x14ac:dyDescent="0.25" r="905" customHeight="1" ht="18.75">
      <c r="A905" s="5"/>
      <c r="B905" s="14"/>
      <c r="C905" s="5"/>
      <c r="D905" s="5"/>
      <c r="E905" s="11"/>
      <c r="F905" s="5"/>
    </row>
    <row x14ac:dyDescent="0.25" r="906" customHeight="1" ht="18.75">
      <c r="A906" s="5"/>
      <c r="B906" s="14"/>
      <c r="C906" s="5"/>
      <c r="D906" s="5"/>
      <c r="E906" s="11"/>
      <c r="F906" s="5"/>
    </row>
    <row x14ac:dyDescent="0.25" r="907" customHeight="1" ht="18.75">
      <c r="A907" s="5"/>
      <c r="B907" s="14"/>
      <c r="C907" s="5"/>
      <c r="D907" s="5"/>
      <c r="E907" s="11"/>
      <c r="F907" s="5"/>
    </row>
    <row x14ac:dyDescent="0.25" r="908" customHeight="1" ht="18.75">
      <c r="A908" s="5"/>
      <c r="B908" s="14"/>
      <c r="C908" s="5"/>
      <c r="D908" s="5"/>
      <c r="E908" s="11"/>
      <c r="F908" s="5"/>
    </row>
    <row x14ac:dyDescent="0.25" r="909" customHeight="1" ht="18.75">
      <c r="A909" s="5"/>
      <c r="B909" s="14"/>
      <c r="C909" s="5"/>
      <c r="D909" s="5"/>
      <c r="E909" s="11"/>
      <c r="F909" s="5"/>
    </row>
    <row x14ac:dyDescent="0.25" r="910" customHeight="1" ht="18.75">
      <c r="A910" s="5"/>
      <c r="B910" s="14"/>
      <c r="C910" s="5"/>
      <c r="D910" s="5"/>
      <c r="E910" s="11"/>
      <c r="F910" s="5"/>
    </row>
    <row x14ac:dyDescent="0.25" r="911" customHeight="1" ht="18.75">
      <c r="A911" s="5"/>
      <c r="B911" s="14"/>
      <c r="C911" s="5"/>
      <c r="D911" s="5"/>
      <c r="E911" s="11"/>
      <c r="F911" s="5"/>
    </row>
    <row x14ac:dyDescent="0.25" r="912" customHeight="1" ht="18.75">
      <c r="A912" s="5"/>
      <c r="B912" s="14"/>
      <c r="C912" s="5"/>
      <c r="D912" s="5"/>
      <c r="E912" s="11"/>
      <c r="F912" s="5"/>
    </row>
    <row x14ac:dyDescent="0.25" r="913" customHeight="1" ht="18.75">
      <c r="A913" s="5"/>
      <c r="B913" s="14"/>
      <c r="C913" s="5"/>
      <c r="D913" s="5"/>
      <c r="E913" s="11"/>
      <c r="F913" s="5"/>
    </row>
    <row x14ac:dyDescent="0.25" r="914" customHeight="1" ht="18.75">
      <c r="A914" s="5"/>
      <c r="B914" s="14"/>
      <c r="C914" s="5"/>
      <c r="D914" s="5"/>
      <c r="E914" s="11"/>
      <c r="F914" s="5"/>
    </row>
    <row x14ac:dyDescent="0.25" r="915" customHeight="1" ht="18.75">
      <c r="A915" s="5"/>
      <c r="B915" s="14"/>
      <c r="C915" s="5"/>
      <c r="D915" s="5"/>
      <c r="E915" s="11"/>
      <c r="F915" s="5"/>
    </row>
    <row x14ac:dyDescent="0.25" r="916" customHeight="1" ht="18.75">
      <c r="A916" s="5"/>
      <c r="B916" s="14"/>
      <c r="C916" s="5"/>
      <c r="D916" s="5"/>
      <c r="E916" s="11"/>
      <c r="F916" s="5"/>
    </row>
    <row x14ac:dyDescent="0.25" r="917" customHeight="1" ht="18.75">
      <c r="A917" s="5"/>
      <c r="B917" s="14"/>
      <c r="C917" s="5"/>
      <c r="D917" s="5"/>
      <c r="E917" s="11"/>
      <c r="F917" s="5"/>
    </row>
    <row x14ac:dyDescent="0.25" r="918" customHeight="1" ht="18.75">
      <c r="A918" s="5"/>
      <c r="B918" s="14"/>
      <c r="C918" s="5"/>
      <c r="D918" s="5"/>
      <c r="E918" s="11"/>
      <c r="F918" s="5"/>
    </row>
    <row x14ac:dyDescent="0.25" r="919" customHeight="1" ht="18.75">
      <c r="A919" s="5"/>
      <c r="B919" s="14"/>
      <c r="C919" s="5"/>
      <c r="D919" s="5"/>
      <c r="E919" s="11"/>
      <c r="F919" s="5"/>
    </row>
    <row x14ac:dyDescent="0.25" r="920" customHeight="1" ht="18.75">
      <c r="A920" s="5"/>
      <c r="B920" s="14"/>
      <c r="C920" s="5"/>
      <c r="D920" s="5"/>
      <c r="E920" s="11"/>
      <c r="F920" s="5"/>
    </row>
    <row x14ac:dyDescent="0.25" r="921" customHeight="1" ht="18.75">
      <c r="A921" s="5"/>
      <c r="B921" s="14"/>
      <c r="C921" s="5"/>
      <c r="D921" s="5"/>
      <c r="E921" s="11"/>
      <c r="F921" s="5"/>
    </row>
    <row x14ac:dyDescent="0.25" r="922" customHeight="1" ht="18.75">
      <c r="A922" s="5"/>
      <c r="B922" s="14"/>
      <c r="C922" s="5"/>
      <c r="D922" s="5"/>
      <c r="E922" s="11"/>
      <c r="F922" s="5"/>
    </row>
    <row x14ac:dyDescent="0.25" r="923" customHeight="1" ht="18.75">
      <c r="A923" s="5"/>
      <c r="B923" s="14"/>
      <c r="C923" s="5"/>
      <c r="D923" s="5"/>
      <c r="E923" s="11"/>
      <c r="F923" s="5"/>
    </row>
    <row x14ac:dyDescent="0.25" r="924" customHeight="1" ht="18.75">
      <c r="A924" s="5"/>
      <c r="B924" s="14"/>
      <c r="C924" s="5"/>
      <c r="D924" s="5"/>
      <c r="E924" s="11"/>
      <c r="F924" s="5"/>
    </row>
    <row x14ac:dyDescent="0.25" r="925" customHeight="1" ht="18.75">
      <c r="A925" s="5"/>
      <c r="B925" s="14"/>
      <c r="C925" s="5"/>
      <c r="D925" s="5"/>
      <c r="E925" s="11"/>
      <c r="F925" s="5"/>
    </row>
    <row x14ac:dyDescent="0.25" r="926" customHeight="1" ht="18.75">
      <c r="A926" s="5"/>
      <c r="B926" s="14"/>
      <c r="C926" s="5"/>
      <c r="D926" s="5"/>
      <c r="E926" s="11"/>
      <c r="F926" s="5"/>
    </row>
    <row x14ac:dyDescent="0.25" r="927" customHeight="1" ht="18.75">
      <c r="A927" s="5"/>
      <c r="B927" s="14"/>
      <c r="C927" s="5"/>
      <c r="D927" s="5"/>
      <c r="E927" s="11"/>
      <c r="F927" s="5"/>
    </row>
    <row x14ac:dyDescent="0.25" r="928" customHeight="1" ht="18.75">
      <c r="A928" s="5"/>
      <c r="B928" s="14"/>
      <c r="C928" s="5"/>
      <c r="D928" s="5"/>
      <c r="E928" s="11"/>
      <c r="F928" s="5"/>
    </row>
    <row x14ac:dyDescent="0.25" r="929" customHeight="1" ht="18.75">
      <c r="A929" s="5"/>
      <c r="B929" s="14"/>
      <c r="C929" s="5"/>
      <c r="D929" s="5"/>
      <c r="E929" s="11"/>
      <c r="F929" s="5"/>
    </row>
    <row x14ac:dyDescent="0.25" r="930" customHeight="1" ht="18.75">
      <c r="A930" s="5"/>
      <c r="B930" s="14"/>
      <c r="C930" s="5"/>
      <c r="D930" s="5"/>
      <c r="E930" s="11"/>
      <c r="F930" s="5"/>
    </row>
    <row x14ac:dyDescent="0.25" r="931" customHeight="1" ht="18.75">
      <c r="A931" s="5"/>
      <c r="B931" s="14"/>
      <c r="C931" s="5"/>
      <c r="D931" s="5"/>
      <c r="E931" s="11"/>
      <c r="F931" s="5"/>
    </row>
    <row x14ac:dyDescent="0.25" r="932" customHeight="1" ht="18.75">
      <c r="A932" s="5"/>
      <c r="B932" s="14"/>
      <c r="C932" s="5"/>
      <c r="D932" s="5"/>
      <c r="E932" s="11"/>
      <c r="F932" s="5"/>
    </row>
    <row x14ac:dyDescent="0.25" r="933" customHeight="1" ht="18.75">
      <c r="A933" s="5"/>
      <c r="B933" s="14"/>
      <c r="C933" s="5"/>
      <c r="D933" s="5"/>
      <c r="E933" s="11"/>
      <c r="F933" s="5"/>
    </row>
    <row x14ac:dyDescent="0.25" r="934" customHeight="1" ht="18.75">
      <c r="A934" s="5"/>
      <c r="B934" s="14"/>
      <c r="C934" s="5"/>
      <c r="D934" s="5"/>
      <c r="E934" s="11"/>
      <c r="F934" s="5"/>
    </row>
    <row x14ac:dyDescent="0.25" r="935" customHeight="1" ht="18.75">
      <c r="A935" s="5"/>
      <c r="B935" s="14"/>
      <c r="C935" s="5"/>
      <c r="D935" s="5"/>
      <c r="E935" s="11"/>
      <c r="F935" s="5"/>
    </row>
    <row x14ac:dyDescent="0.25" r="936" customHeight="1" ht="18.75">
      <c r="A936" s="5"/>
      <c r="B936" s="14"/>
      <c r="C936" s="5"/>
      <c r="D936" s="5"/>
      <c r="E936" s="11"/>
      <c r="F936" s="5"/>
    </row>
    <row x14ac:dyDescent="0.25" r="937" customHeight="1" ht="18.75">
      <c r="A937" s="5"/>
      <c r="B937" s="14"/>
      <c r="C937" s="5"/>
      <c r="D937" s="5"/>
      <c r="E937" s="11"/>
      <c r="F937" s="5"/>
    </row>
    <row x14ac:dyDescent="0.25" r="938" customHeight="1" ht="18.75">
      <c r="A938" s="5"/>
      <c r="B938" s="14"/>
      <c r="C938" s="5"/>
      <c r="D938" s="5"/>
      <c r="E938" s="11"/>
      <c r="F938" s="5"/>
    </row>
    <row x14ac:dyDescent="0.25" r="939" customHeight="1" ht="18.75">
      <c r="A939" s="5"/>
      <c r="B939" s="14"/>
      <c r="C939" s="5"/>
      <c r="D939" s="5"/>
      <c r="E939" s="11"/>
      <c r="F939" s="5"/>
    </row>
    <row x14ac:dyDescent="0.25" r="940" customHeight="1" ht="18.75">
      <c r="A940" s="5"/>
      <c r="B940" s="14"/>
      <c r="C940" s="5"/>
      <c r="D940" s="5"/>
      <c r="E940" s="11"/>
      <c r="F940" s="5"/>
    </row>
    <row x14ac:dyDescent="0.25" r="941" customHeight="1" ht="18.75">
      <c r="A941" s="5"/>
      <c r="B941" s="14"/>
      <c r="C941" s="5"/>
      <c r="D941" s="5"/>
      <c r="E941" s="11"/>
      <c r="F941" s="5"/>
    </row>
    <row x14ac:dyDescent="0.25" r="942" customHeight="1" ht="18.75">
      <c r="A942" s="5"/>
      <c r="B942" s="14"/>
      <c r="C942" s="5"/>
      <c r="D942" s="5"/>
      <c r="E942" s="11"/>
      <c r="F942" s="5"/>
    </row>
    <row x14ac:dyDescent="0.25" r="943" customHeight="1" ht="18.75">
      <c r="A943" s="5"/>
      <c r="B943" s="14"/>
      <c r="C943" s="5"/>
      <c r="D943" s="5"/>
      <c r="E943" s="11"/>
      <c r="F943" s="5"/>
    </row>
    <row x14ac:dyDescent="0.25" r="944" customHeight="1" ht="18.75">
      <c r="A944" s="5"/>
      <c r="B944" s="14"/>
      <c r="C944" s="5"/>
      <c r="D944" s="5"/>
      <c r="E944" s="11"/>
      <c r="F944" s="5"/>
    </row>
    <row x14ac:dyDescent="0.25" r="945" customHeight="1" ht="18.75">
      <c r="A945" s="5"/>
      <c r="B945" s="14"/>
      <c r="C945" s="5"/>
      <c r="D945" s="5"/>
      <c r="E945" s="11"/>
      <c r="F945" s="5"/>
    </row>
    <row x14ac:dyDescent="0.25" r="946" customHeight="1" ht="18.75">
      <c r="A946" s="5"/>
      <c r="B946" s="14"/>
      <c r="C946" s="5"/>
      <c r="D946" s="5"/>
      <c r="E946" s="11"/>
      <c r="F946" s="5"/>
    </row>
    <row x14ac:dyDescent="0.25" r="947" customHeight="1" ht="18.75">
      <c r="A947" s="5"/>
      <c r="B947" s="14"/>
      <c r="C947" s="5"/>
      <c r="D947" s="5"/>
      <c r="E947" s="11"/>
      <c r="F947" s="5"/>
    </row>
    <row x14ac:dyDescent="0.25" r="948" customHeight="1" ht="18.75">
      <c r="A948" s="5"/>
      <c r="B948" s="14"/>
      <c r="C948" s="5"/>
      <c r="D948" s="5"/>
      <c r="E948" s="11"/>
      <c r="F948" s="5"/>
    </row>
    <row x14ac:dyDescent="0.25" r="949" customHeight="1" ht="18.75">
      <c r="A949" s="5"/>
      <c r="B949" s="14"/>
      <c r="C949" s="5"/>
      <c r="D949" s="5"/>
      <c r="E949" s="11"/>
      <c r="F949" s="5"/>
    </row>
    <row x14ac:dyDescent="0.25" r="950" customHeight="1" ht="18.75">
      <c r="A950" s="5"/>
      <c r="B950" s="14"/>
      <c r="C950" s="5"/>
      <c r="D950" s="5"/>
      <c r="E950" s="11"/>
      <c r="F950" s="5"/>
    </row>
    <row x14ac:dyDescent="0.25" r="951" customHeight="1" ht="18.75">
      <c r="A951" s="5"/>
      <c r="B951" s="14"/>
      <c r="C951" s="5"/>
      <c r="D951" s="5"/>
      <c r="E951" s="11"/>
      <c r="F951" s="5"/>
    </row>
    <row x14ac:dyDescent="0.25" r="952" customHeight="1" ht="18.75">
      <c r="A952" s="5"/>
      <c r="B952" s="14"/>
      <c r="C952" s="5"/>
      <c r="D952" s="5"/>
      <c r="E952" s="11"/>
      <c r="F952" s="5"/>
    </row>
    <row x14ac:dyDescent="0.25" r="953" customHeight="1" ht="18.75">
      <c r="A953" s="5"/>
      <c r="B953" s="14"/>
      <c r="C953" s="5"/>
      <c r="D953" s="5"/>
      <c r="E953" s="11"/>
      <c r="F953" s="5"/>
    </row>
    <row x14ac:dyDescent="0.25" r="954" customHeight="1" ht="18.75">
      <c r="A954" s="5"/>
      <c r="B954" s="14"/>
      <c r="C954" s="5"/>
      <c r="D954" s="5"/>
      <c r="E954" s="11"/>
      <c r="F954" s="5"/>
    </row>
    <row x14ac:dyDescent="0.25" r="955" customHeight="1" ht="18.75">
      <c r="A955" s="5"/>
      <c r="B955" s="14"/>
      <c r="C955" s="5"/>
      <c r="D955" s="5"/>
      <c r="E955" s="11"/>
      <c r="F955" s="5"/>
    </row>
    <row x14ac:dyDescent="0.25" r="956" customHeight="1" ht="18.75">
      <c r="A956" s="5"/>
      <c r="B956" s="14"/>
      <c r="C956" s="5"/>
      <c r="D956" s="5"/>
      <c r="E956" s="11"/>
      <c r="F956" s="5"/>
    </row>
    <row x14ac:dyDescent="0.25" r="957" customHeight="1" ht="18.75">
      <c r="A957" s="5"/>
      <c r="B957" s="14"/>
      <c r="C957" s="5"/>
      <c r="D957" s="5"/>
      <c r="E957" s="11"/>
      <c r="F957" s="5"/>
    </row>
    <row x14ac:dyDescent="0.25" r="958" customHeight="1" ht="18.75">
      <c r="A958" s="5"/>
      <c r="B958" s="14"/>
      <c r="C958" s="5"/>
      <c r="D958" s="5"/>
      <c r="E958" s="11"/>
      <c r="F958" s="5"/>
    </row>
    <row x14ac:dyDescent="0.25" r="959" customHeight="1" ht="18.75">
      <c r="A959" s="5"/>
      <c r="B959" s="14"/>
      <c r="C959" s="5"/>
      <c r="D959" s="5"/>
      <c r="E959" s="11"/>
      <c r="F959" s="5"/>
    </row>
    <row x14ac:dyDescent="0.25" r="960" customHeight="1" ht="18.75">
      <c r="A960" s="5"/>
      <c r="B960" s="14"/>
      <c r="C960" s="5"/>
      <c r="D960" s="5"/>
      <c r="E960" s="11"/>
      <c r="F960" s="5"/>
    </row>
    <row x14ac:dyDescent="0.25" r="961" customHeight="1" ht="18.75">
      <c r="A961" s="5"/>
      <c r="B961" s="14"/>
      <c r="C961" s="5"/>
      <c r="D961" s="5"/>
      <c r="E961" s="11"/>
      <c r="F961" s="5"/>
    </row>
    <row x14ac:dyDescent="0.25" r="962" customHeight="1" ht="18.75">
      <c r="A962" s="5"/>
      <c r="B962" s="14"/>
      <c r="C962" s="5"/>
      <c r="D962" s="5"/>
      <c r="E962" s="11"/>
      <c r="F962" s="5"/>
    </row>
    <row x14ac:dyDescent="0.25" r="963" customHeight="1" ht="18.75">
      <c r="A963" s="5"/>
      <c r="B963" s="14"/>
      <c r="C963" s="5"/>
      <c r="D963" s="5"/>
      <c r="E963" s="11"/>
      <c r="F963" s="5"/>
    </row>
    <row x14ac:dyDescent="0.25" r="964" customHeight="1" ht="18.75">
      <c r="A964" s="5"/>
      <c r="B964" s="14"/>
      <c r="C964" s="5"/>
      <c r="D964" s="5"/>
      <c r="E964" s="11"/>
      <c r="F964" s="5"/>
    </row>
    <row x14ac:dyDescent="0.25" r="965" customHeight="1" ht="18.75">
      <c r="A965" s="5"/>
      <c r="B965" s="14"/>
      <c r="C965" s="5"/>
      <c r="D965" s="5"/>
      <c r="E965" s="11"/>
      <c r="F965" s="5"/>
    </row>
    <row x14ac:dyDescent="0.25" r="966" customHeight="1" ht="18.75">
      <c r="A966" s="5"/>
      <c r="B966" s="14"/>
      <c r="C966" s="5"/>
      <c r="D966" s="5"/>
      <c r="E966" s="11"/>
      <c r="F966" s="5"/>
    </row>
    <row x14ac:dyDescent="0.25" r="967" customHeight="1" ht="18.75">
      <c r="A967" s="5"/>
      <c r="B967" s="14"/>
      <c r="C967" s="5"/>
      <c r="D967" s="5"/>
      <c r="E967" s="11"/>
      <c r="F967" s="5"/>
    </row>
    <row x14ac:dyDescent="0.25" r="968" customHeight="1" ht="18.75">
      <c r="A968" s="5"/>
      <c r="B968" s="14"/>
      <c r="C968" s="5"/>
      <c r="D968" s="5"/>
      <c r="E968" s="11"/>
      <c r="F968" s="5"/>
    </row>
    <row x14ac:dyDescent="0.25" r="969" customHeight="1" ht="18.75">
      <c r="A969" s="5"/>
      <c r="B969" s="14"/>
      <c r="C969" s="5"/>
      <c r="D969" s="5"/>
      <c r="E969" s="11"/>
      <c r="F969" s="5"/>
    </row>
    <row x14ac:dyDescent="0.25" r="970" customHeight="1" ht="18.75">
      <c r="A970" s="5"/>
      <c r="B970" s="14"/>
      <c r="C970" s="5"/>
      <c r="D970" s="5"/>
      <c r="E970" s="11"/>
      <c r="F970" s="5"/>
    </row>
    <row x14ac:dyDescent="0.25" r="971" customHeight="1" ht="18.75">
      <c r="A971" s="5"/>
      <c r="B971" s="14"/>
      <c r="C971" s="5"/>
      <c r="D971" s="5"/>
      <c r="E971" s="11"/>
      <c r="F971" s="5"/>
    </row>
    <row x14ac:dyDescent="0.25" r="972" customHeight="1" ht="18.75">
      <c r="A972" s="5"/>
      <c r="B972" s="14"/>
      <c r="C972" s="5"/>
      <c r="D972" s="5"/>
      <c r="E972" s="11"/>
      <c r="F972" s="5"/>
    </row>
    <row x14ac:dyDescent="0.25" r="973" customHeight="1" ht="18.75">
      <c r="A973" s="5"/>
      <c r="B973" s="14"/>
      <c r="C973" s="5"/>
      <c r="D973" s="5"/>
      <c r="E973" s="11"/>
      <c r="F973" s="5"/>
    </row>
    <row x14ac:dyDescent="0.25" r="974" customHeight="1" ht="18.75">
      <c r="A974" s="5"/>
      <c r="B974" s="14"/>
      <c r="C974" s="5"/>
      <c r="D974" s="5"/>
      <c r="E974" s="11"/>
      <c r="F974" s="5"/>
    </row>
    <row x14ac:dyDescent="0.25" r="975" customHeight="1" ht="18.75">
      <c r="A975" s="5"/>
      <c r="B975" s="14"/>
      <c r="C975" s="5"/>
      <c r="D975" s="5"/>
      <c r="E975" s="11"/>
      <c r="F975" s="5"/>
    </row>
    <row x14ac:dyDescent="0.25" r="976" customHeight="1" ht="18.75">
      <c r="A976" s="5"/>
      <c r="B976" s="14"/>
      <c r="C976" s="5"/>
      <c r="D976" s="5"/>
      <c r="E976" s="11"/>
      <c r="F976" s="5"/>
    </row>
    <row x14ac:dyDescent="0.25" r="977" customHeight="1" ht="18.75">
      <c r="A977" s="5"/>
      <c r="B977" s="14"/>
      <c r="C977" s="5"/>
      <c r="D977" s="5"/>
      <c r="E977" s="11"/>
      <c r="F977" s="5"/>
    </row>
    <row x14ac:dyDescent="0.25" r="978" customHeight="1" ht="18.75">
      <c r="A978" s="5"/>
      <c r="B978" s="14"/>
      <c r="C978" s="5"/>
      <c r="D978" s="5"/>
      <c r="E978" s="11"/>
      <c r="F978" s="5"/>
    </row>
    <row x14ac:dyDescent="0.25" r="979" customHeight="1" ht="18.75">
      <c r="A979" s="5"/>
      <c r="B979" s="14"/>
      <c r="C979" s="5"/>
      <c r="D979" s="5"/>
      <c r="E979" s="11"/>
      <c r="F979" s="5"/>
    </row>
    <row x14ac:dyDescent="0.25" r="980" customHeight="1" ht="18.75">
      <c r="A980" s="5"/>
      <c r="B980" s="14"/>
      <c r="C980" s="5"/>
      <c r="D980" s="5"/>
      <c r="E980" s="11"/>
      <c r="F980" s="5"/>
    </row>
    <row x14ac:dyDescent="0.25" r="981" customHeight="1" ht="18.75">
      <c r="A981" s="5"/>
      <c r="B981" s="14"/>
      <c r="C981" s="5"/>
      <c r="D981" s="5"/>
      <c r="E981" s="11"/>
      <c r="F981" s="5"/>
    </row>
    <row x14ac:dyDescent="0.25" r="982" customHeight="1" ht="18.75">
      <c r="A982" s="5"/>
      <c r="B982" s="14"/>
      <c r="C982" s="5"/>
      <c r="D982" s="5"/>
      <c r="E982" s="11"/>
      <c r="F982" s="5"/>
    </row>
    <row x14ac:dyDescent="0.25" r="983" customHeight="1" ht="18.75">
      <c r="A983" s="5"/>
      <c r="B983" s="14"/>
      <c r="C983" s="5"/>
      <c r="D983" s="5"/>
      <c r="E983" s="11"/>
      <c r="F983" s="5"/>
    </row>
    <row x14ac:dyDescent="0.25" r="984" customHeight="1" ht="18.75">
      <c r="A984" s="5"/>
      <c r="B984" s="14"/>
      <c r="C984" s="5"/>
      <c r="D984" s="5"/>
      <c r="E984" s="11"/>
      <c r="F984" s="5"/>
    </row>
    <row x14ac:dyDescent="0.25" r="985" customHeight="1" ht="18.75">
      <c r="A985" s="5"/>
      <c r="B985" s="14"/>
      <c r="C985" s="5"/>
      <c r="D985" s="5"/>
      <c r="E985" s="11"/>
      <c r="F985" s="5"/>
    </row>
    <row x14ac:dyDescent="0.25" r="986" customHeight="1" ht="18.75">
      <c r="A986" s="5"/>
      <c r="B986" s="14"/>
      <c r="C986" s="5"/>
      <c r="D986" s="5"/>
      <c r="E986" s="11"/>
      <c r="F986" s="5"/>
    </row>
    <row x14ac:dyDescent="0.25" r="987" customHeight="1" ht="18.75">
      <c r="A987" s="5"/>
      <c r="B987" s="14"/>
      <c r="C987" s="5"/>
      <c r="D987" s="5"/>
      <c r="E987" s="11"/>
      <c r="F987" s="5"/>
    </row>
    <row x14ac:dyDescent="0.25" r="988" customHeight="1" ht="18.75">
      <c r="A988" s="5"/>
      <c r="B988" s="14"/>
      <c r="C988" s="5"/>
      <c r="D988" s="5"/>
      <c r="E988" s="11"/>
      <c r="F988" s="5"/>
    </row>
    <row x14ac:dyDescent="0.25" r="989" customHeight="1" ht="18.75">
      <c r="A989" s="5"/>
      <c r="B989" s="14"/>
      <c r="C989" s="5"/>
      <c r="D989" s="5"/>
      <c r="E989" s="11"/>
      <c r="F989" s="5"/>
    </row>
    <row x14ac:dyDescent="0.25" r="990" customHeight="1" ht="18.75">
      <c r="A990" s="5"/>
      <c r="B990" s="14"/>
      <c r="C990" s="5"/>
      <c r="D990" s="5"/>
      <c r="E990" s="11"/>
      <c r="F990" s="5"/>
    </row>
    <row x14ac:dyDescent="0.25" r="991" customHeight="1" ht="18.75">
      <c r="A991" s="5"/>
      <c r="B991" s="14"/>
      <c r="C991" s="5"/>
      <c r="D991" s="5"/>
      <c r="E991" s="11"/>
      <c r="F991" s="5"/>
    </row>
    <row x14ac:dyDescent="0.25" r="992" customHeight="1" ht="18.75">
      <c r="A992" s="5"/>
      <c r="B992" s="14"/>
      <c r="C992" s="5"/>
      <c r="D992" s="5"/>
      <c r="E992" s="11"/>
      <c r="F992" s="5"/>
    </row>
    <row x14ac:dyDescent="0.25" r="993" customHeight="1" ht="18.75">
      <c r="A993" s="5"/>
      <c r="B993" s="14"/>
      <c r="C993" s="5"/>
      <c r="D993" s="5"/>
      <c r="E993" s="11"/>
      <c r="F993" s="5"/>
    </row>
    <row x14ac:dyDescent="0.25" r="994" customHeight="1" ht="18.75">
      <c r="A994" s="5"/>
      <c r="B994" s="14"/>
      <c r="C994" s="5"/>
      <c r="D994" s="5"/>
      <c r="E994" s="11"/>
      <c r="F994" s="5"/>
    </row>
    <row x14ac:dyDescent="0.25" r="995" customHeight="1" ht="18.75">
      <c r="A995" s="5"/>
      <c r="B995" s="14"/>
      <c r="C995" s="5"/>
      <c r="D995" s="5"/>
      <c r="E995" s="11"/>
      <c r="F995" s="5"/>
    </row>
    <row x14ac:dyDescent="0.25" r="996" customHeight="1" ht="18.75">
      <c r="A996" s="5"/>
      <c r="B996" s="14"/>
      <c r="C996" s="5"/>
      <c r="D996" s="5"/>
      <c r="E996" s="11"/>
      <c r="F996" s="5"/>
    </row>
    <row x14ac:dyDescent="0.25" r="997" customHeight="1" ht="18.75">
      <c r="A997" s="5"/>
      <c r="B997" s="14"/>
      <c r="C997" s="5"/>
      <c r="D997" s="5"/>
      <c r="E997" s="11"/>
      <c r="F997" s="5"/>
    </row>
    <row x14ac:dyDescent="0.25" r="998" customHeight="1" ht="18.75">
      <c r="A998" s="5"/>
      <c r="B998" s="14"/>
      <c r="C998" s="5"/>
      <c r="D998" s="5"/>
      <c r="E998" s="11"/>
      <c r="F998" s="5"/>
    </row>
    <row x14ac:dyDescent="0.25" r="999" customHeight="1" ht="18.75">
      <c r="A999" s="5"/>
      <c r="B999" s="14"/>
      <c r="C999" s="5"/>
      <c r="D999" s="5"/>
      <c r="E999" s="11"/>
      <c r="F999" s="5"/>
    </row>
    <row x14ac:dyDescent="0.25" r="1000" customHeight="1" ht="18.75">
      <c r="A1000" s="5"/>
      <c r="B1000" s="14"/>
      <c r="C1000" s="5"/>
      <c r="D1000" s="5"/>
      <c r="E1000" s="11"/>
      <c r="F1000" s="5"/>
    </row>
    <row x14ac:dyDescent="0.25" r="1001" customHeight="1" ht="18.75">
      <c r="A1001" s="5"/>
      <c r="B1001" s="14"/>
      <c r="C1001" s="5"/>
      <c r="D1001" s="5"/>
      <c r="E1001" s="11"/>
      <c r="F1001" s="5"/>
    </row>
    <row x14ac:dyDescent="0.25" r="1002" customHeight="1" ht="18.75">
      <c r="A1002" s="5"/>
      <c r="B1002" s="14"/>
      <c r="C1002" s="5"/>
      <c r="D1002" s="5"/>
      <c r="E1002" s="11"/>
      <c r="F1002" s="5"/>
    </row>
    <row x14ac:dyDescent="0.25" r="1003" customHeight="1" ht="18.75">
      <c r="A1003" s="5"/>
      <c r="B1003" s="14"/>
      <c r="C1003" s="5"/>
      <c r="D1003" s="5"/>
      <c r="E1003" s="11"/>
      <c r="F1003" s="5"/>
    </row>
    <row x14ac:dyDescent="0.25" r="1004" customHeight="1" ht="18.75">
      <c r="A1004" s="5"/>
      <c r="B1004" s="14"/>
      <c r="C1004" s="5"/>
      <c r="D1004" s="5"/>
      <c r="E1004" s="11"/>
      <c r="F1004" s="5"/>
    </row>
    <row x14ac:dyDescent="0.25" r="1005" customHeight="1" ht="18.75">
      <c r="A1005" s="5"/>
      <c r="B1005" s="14"/>
      <c r="C1005" s="5"/>
      <c r="D1005" s="5"/>
      <c r="E1005" s="11"/>
      <c r="F1005" s="5"/>
    </row>
    <row x14ac:dyDescent="0.25" r="1006" customHeight="1" ht="18.75">
      <c r="A1006" s="5"/>
      <c r="B1006" s="14"/>
      <c r="C1006" s="5"/>
      <c r="D1006" s="5"/>
      <c r="E1006" s="11"/>
      <c r="F1006" s="5"/>
    </row>
    <row x14ac:dyDescent="0.25" r="1007" customHeight="1" ht="18.75">
      <c r="A1007" s="5"/>
      <c r="B1007" s="14"/>
      <c r="C1007" s="5"/>
      <c r="D1007" s="5"/>
      <c r="E1007" s="11"/>
      <c r="F1007" s="5"/>
    </row>
    <row x14ac:dyDescent="0.25" r="1008" customHeight="1" ht="18.75">
      <c r="A1008" s="5"/>
      <c r="B1008" s="14"/>
      <c r="C1008" s="5"/>
      <c r="D1008" s="5"/>
      <c r="E1008" s="11"/>
      <c r="F1008" s="5"/>
    </row>
    <row x14ac:dyDescent="0.25" r="1009" customHeight="1" ht="18.75">
      <c r="A1009" s="5"/>
      <c r="B1009" s="14"/>
      <c r="C1009" s="5"/>
      <c r="D1009" s="5"/>
      <c r="E1009" s="11"/>
      <c r="F1009" s="5"/>
    </row>
    <row x14ac:dyDescent="0.25" r="1010" customHeight="1" ht="18.75">
      <c r="A1010" s="5"/>
      <c r="B1010" s="14"/>
      <c r="C1010" s="5"/>
      <c r="D1010" s="5"/>
      <c r="E1010" s="11"/>
      <c r="F1010" s="5"/>
    </row>
    <row x14ac:dyDescent="0.25" r="1011" customHeight="1" ht="18.75">
      <c r="A1011" s="5"/>
      <c r="B1011" s="14"/>
      <c r="C1011" s="5"/>
      <c r="D1011" s="5"/>
      <c r="E1011" s="11"/>
      <c r="F1011" s="5"/>
    </row>
    <row x14ac:dyDescent="0.25" r="1012" customHeight="1" ht="18.75">
      <c r="A1012" s="5"/>
      <c r="B1012" s="14"/>
      <c r="C1012" s="5"/>
      <c r="D1012" s="5"/>
      <c r="E1012" s="11"/>
      <c r="F1012" s="5"/>
    </row>
    <row x14ac:dyDescent="0.25" r="1013" customHeight="1" ht="18.75">
      <c r="A1013" s="5"/>
      <c r="B1013" s="14"/>
      <c r="C1013" s="5"/>
      <c r="D1013" s="5"/>
      <c r="E1013" s="11"/>
      <c r="F1013" s="5"/>
    </row>
    <row x14ac:dyDescent="0.25" r="1014" customHeight="1" ht="18.75">
      <c r="A1014" s="5"/>
      <c r="B1014" s="14"/>
      <c r="C1014" s="5"/>
      <c r="D1014" s="5"/>
      <c r="E1014" s="11"/>
      <c r="F1014" s="5"/>
    </row>
    <row x14ac:dyDescent="0.25" r="1015" customHeight="1" ht="18.75">
      <c r="A1015" s="5"/>
      <c r="B1015" s="14"/>
      <c r="C1015" s="5"/>
      <c r="D1015" s="5"/>
      <c r="E1015" s="11"/>
      <c r="F1015" s="5"/>
    </row>
    <row x14ac:dyDescent="0.25" r="1016" customHeight="1" ht="18.75">
      <c r="A1016" s="5"/>
      <c r="B1016" s="14"/>
      <c r="C1016" s="5"/>
      <c r="D1016" s="5"/>
      <c r="E1016" s="11"/>
      <c r="F1016" s="5"/>
    </row>
    <row x14ac:dyDescent="0.25" r="1017" customHeight="1" ht="18.75">
      <c r="A1017" s="5"/>
      <c r="B1017" s="14"/>
      <c r="C1017" s="5"/>
      <c r="D1017" s="5"/>
      <c r="E1017" s="11"/>
      <c r="F1017" s="5"/>
    </row>
    <row x14ac:dyDescent="0.25" r="1018" customHeight="1" ht="18.75">
      <c r="A1018" s="5"/>
      <c r="B1018" s="14"/>
      <c r="C1018" s="5"/>
      <c r="D1018" s="5"/>
      <c r="E1018" s="11"/>
      <c r="F1018" s="5"/>
    </row>
    <row x14ac:dyDescent="0.25" r="1019" customHeight="1" ht="18.75">
      <c r="A1019" s="5"/>
      <c r="B1019" s="14"/>
      <c r="C1019" s="5"/>
      <c r="D1019" s="5"/>
      <c r="E1019" s="11"/>
      <c r="F1019" s="5"/>
    </row>
    <row x14ac:dyDescent="0.25" r="1020" customHeight="1" ht="18.75">
      <c r="A1020" s="5"/>
      <c r="B1020" s="14"/>
      <c r="C1020" s="5"/>
      <c r="D1020" s="5"/>
      <c r="E1020" s="11"/>
      <c r="F1020" s="5"/>
    </row>
    <row x14ac:dyDescent="0.25" r="1021" customHeight="1" ht="18.75">
      <c r="A1021" s="5"/>
      <c r="B1021" s="14"/>
      <c r="C1021" s="5"/>
      <c r="D1021" s="5"/>
      <c r="E1021" s="11"/>
      <c r="F1021" s="5"/>
    </row>
    <row x14ac:dyDescent="0.25" r="1022" customHeight="1" ht="18.75">
      <c r="A1022" s="5"/>
      <c r="B1022" s="14"/>
      <c r="C1022" s="5"/>
      <c r="D1022" s="5"/>
      <c r="E1022" s="11"/>
      <c r="F1022" s="5"/>
    </row>
    <row x14ac:dyDescent="0.25" r="1023" customHeight="1" ht="18.75">
      <c r="A1023" s="5"/>
      <c r="B1023" s="14"/>
      <c r="C1023" s="5"/>
      <c r="D1023" s="5"/>
      <c r="E1023" s="11"/>
      <c r="F1023" s="5"/>
    </row>
    <row x14ac:dyDescent="0.25" r="1024" customHeight="1" ht="18.75">
      <c r="A1024" s="5"/>
      <c r="B1024" s="14"/>
      <c r="C1024" s="5"/>
      <c r="D1024" s="5"/>
      <c r="E1024" s="11"/>
      <c r="F1024" s="5"/>
    </row>
    <row x14ac:dyDescent="0.25" r="1025" customHeight="1" ht="18.75">
      <c r="A1025" s="5"/>
      <c r="B1025" s="14"/>
      <c r="C1025" s="5"/>
      <c r="D1025" s="5"/>
      <c r="E1025" s="11"/>
      <c r="F1025" s="5"/>
    </row>
    <row x14ac:dyDescent="0.25" r="1026" customHeight="1" ht="18.75">
      <c r="A1026" s="5"/>
      <c r="B1026" s="14"/>
      <c r="C1026" s="5"/>
      <c r="D1026" s="5"/>
      <c r="E1026" s="11"/>
      <c r="F1026" s="5"/>
    </row>
    <row x14ac:dyDescent="0.25" r="1027" customHeight="1" ht="18.75">
      <c r="A1027" s="5"/>
      <c r="B1027" s="14"/>
      <c r="C1027" s="5"/>
      <c r="D1027" s="5"/>
      <c r="E1027" s="11"/>
      <c r="F1027" s="5"/>
    </row>
    <row x14ac:dyDescent="0.25" r="1028" customHeight="1" ht="18.75">
      <c r="A1028" s="5"/>
      <c r="B1028" s="14"/>
      <c r="C1028" s="5"/>
      <c r="D1028" s="5"/>
      <c r="E1028" s="11"/>
      <c r="F1028" s="5"/>
    </row>
    <row x14ac:dyDescent="0.25" r="1029" customHeight="1" ht="18.75">
      <c r="A1029" s="5"/>
      <c r="B1029" s="14"/>
      <c r="C1029" s="5"/>
      <c r="D1029" s="5"/>
      <c r="E1029" s="11"/>
      <c r="F1029" s="5"/>
    </row>
    <row x14ac:dyDescent="0.25" r="1030" customHeight="1" ht="18.75">
      <c r="A1030" s="5"/>
      <c r="B1030" s="14"/>
      <c r="C1030" s="5"/>
      <c r="D1030" s="5"/>
      <c r="E1030" s="11"/>
      <c r="F1030" s="5"/>
    </row>
    <row x14ac:dyDescent="0.25" r="1031" customHeight="1" ht="18.75">
      <c r="A1031" s="5"/>
      <c r="B1031" s="14"/>
      <c r="C1031" s="5"/>
      <c r="D1031" s="5"/>
      <c r="E1031" s="11"/>
      <c r="F1031" s="5"/>
    </row>
    <row x14ac:dyDescent="0.25" r="1032" customHeight="1" ht="18.75">
      <c r="A1032" s="5"/>
      <c r="B1032" s="14"/>
      <c r="C1032" s="5"/>
      <c r="D1032" s="5"/>
      <c r="E1032" s="11"/>
      <c r="F1032" s="5"/>
    </row>
    <row x14ac:dyDescent="0.25" r="1033" customHeight="1" ht="18.75">
      <c r="A1033" s="5"/>
      <c r="B1033" s="14"/>
      <c r="C1033" s="5"/>
      <c r="D1033" s="5"/>
      <c r="E1033" s="11"/>
      <c r="F1033" s="5"/>
    </row>
    <row x14ac:dyDescent="0.25" r="1034" customHeight="1" ht="18.75">
      <c r="A1034" s="5"/>
      <c r="B1034" s="14"/>
      <c r="C1034" s="5"/>
      <c r="D1034" s="5"/>
      <c r="E1034" s="11"/>
      <c r="F1034" s="5"/>
    </row>
    <row x14ac:dyDescent="0.25" r="1035" customHeight="1" ht="18.75">
      <c r="A1035" s="5"/>
      <c r="B1035" s="14"/>
      <c r="C1035" s="5"/>
      <c r="D1035" s="5"/>
      <c r="E1035" s="11"/>
      <c r="F1035" s="5"/>
    </row>
    <row x14ac:dyDescent="0.25" r="1036" customHeight="1" ht="18.75">
      <c r="A1036" s="5"/>
      <c r="B1036" s="14"/>
      <c r="C1036" s="5"/>
      <c r="D1036" s="5"/>
      <c r="E1036" s="11"/>
      <c r="F1036" s="5"/>
    </row>
    <row x14ac:dyDescent="0.25" r="1037" customHeight="1" ht="18.75">
      <c r="A1037" s="5"/>
      <c r="B1037" s="14"/>
      <c r="C1037" s="5"/>
      <c r="D1037" s="5"/>
      <c r="E1037" s="11"/>
      <c r="F1037" s="5"/>
    </row>
    <row x14ac:dyDescent="0.25" r="1038" customHeight="1" ht="18.75">
      <c r="A1038" s="5"/>
      <c r="B1038" s="14"/>
      <c r="C1038" s="5"/>
      <c r="D1038" s="5"/>
      <c r="E1038" s="11"/>
      <c r="F1038" s="5"/>
    </row>
    <row x14ac:dyDescent="0.25" r="1039" customHeight="1" ht="18.75">
      <c r="A1039" s="5"/>
      <c r="B1039" s="14"/>
      <c r="C1039" s="5"/>
      <c r="D1039" s="5"/>
      <c r="E1039" s="11"/>
      <c r="F1039" s="5"/>
    </row>
    <row x14ac:dyDescent="0.25" r="1040" customHeight="1" ht="18.75">
      <c r="A1040" s="5"/>
      <c r="B1040" s="14"/>
      <c r="C1040" s="5"/>
      <c r="D1040" s="5"/>
      <c r="E1040" s="11"/>
      <c r="F1040" s="5"/>
    </row>
    <row x14ac:dyDescent="0.25" r="1041" customHeight="1" ht="18.75">
      <c r="A1041" s="5"/>
      <c r="B1041" s="14"/>
      <c r="C1041" s="5"/>
      <c r="D1041" s="5"/>
      <c r="E1041" s="11"/>
      <c r="F1041" s="5"/>
    </row>
    <row x14ac:dyDescent="0.25" r="1042" customHeight="1" ht="18.75">
      <c r="A1042" s="5"/>
      <c r="B1042" s="14"/>
      <c r="C1042" s="5"/>
      <c r="D1042" s="5"/>
      <c r="E1042" s="11"/>
      <c r="F1042" s="5"/>
    </row>
    <row x14ac:dyDescent="0.25" r="1043" customHeight="1" ht="18.75">
      <c r="A1043" s="5"/>
      <c r="B1043" s="14"/>
      <c r="C1043" s="5"/>
      <c r="D1043" s="5"/>
      <c r="E1043" s="11"/>
      <c r="F1043" s="5"/>
    </row>
    <row x14ac:dyDescent="0.25" r="1044" customHeight="1" ht="18.75">
      <c r="A1044" s="5"/>
      <c r="B1044" s="14"/>
      <c r="C1044" s="5"/>
      <c r="D1044" s="5"/>
      <c r="E1044" s="11"/>
      <c r="F1044" s="5"/>
    </row>
    <row x14ac:dyDescent="0.25" r="1045" customHeight="1" ht="18.75">
      <c r="A1045" s="5"/>
      <c r="B1045" s="14"/>
      <c r="C1045" s="5"/>
      <c r="D1045" s="5"/>
      <c r="E1045" s="11"/>
      <c r="F1045" s="5"/>
    </row>
    <row x14ac:dyDescent="0.25" r="1046" customHeight="1" ht="18.75">
      <c r="A1046" s="5"/>
      <c r="B1046" s="14"/>
      <c r="C1046" s="5"/>
      <c r="D1046" s="5"/>
      <c r="E1046" s="11"/>
      <c r="F1046" s="5"/>
    </row>
    <row x14ac:dyDescent="0.25" r="1047" customHeight="1" ht="18.75">
      <c r="A1047" s="5"/>
      <c r="B1047" s="14"/>
      <c r="C1047" s="5"/>
      <c r="D1047" s="5"/>
      <c r="E1047" s="11"/>
      <c r="F1047" s="5"/>
    </row>
    <row x14ac:dyDescent="0.25" r="1048" customHeight="1" ht="18.75">
      <c r="A1048" s="5"/>
      <c r="B1048" s="14"/>
      <c r="C1048" s="5"/>
      <c r="D1048" s="5"/>
      <c r="E1048" s="11"/>
      <c r="F1048" s="5"/>
    </row>
    <row x14ac:dyDescent="0.25" r="1049" customHeight="1" ht="18.75">
      <c r="A1049" s="5"/>
      <c r="B1049" s="14"/>
      <c r="C1049" s="5"/>
      <c r="D1049" s="5"/>
      <c r="E1049" s="11"/>
      <c r="F1049" s="5"/>
    </row>
    <row x14ac:dyDescent="0.25" r="1050" customHeight="1" ht="18.75">
      <c r="A1050" s="5"/>
      <c r="B1050" s="14"/>
      <c r="C1050" s="5"/>
      <c r="D1050" s="5"/>
      <c r="E1050" s="11"/>
      <c r="F1050" s="5"/>
    </row>
    <row x14ac:dyDescent="0.25" r="1051" customHeight="1" ht="18.75">
      <c r="A1051" s="5"/>
      <c r="B1051" s="14"/>
      <c r="C1051" s="5"/>
      <c r="D1051" s="5"/>
      <c r="E1051" s="11"/>
      <c r="F1051" s="5"/>
    </row>
    <row x14ac:dyDescent="0.25" r="1052" customHeight="1" ht="18.75">
      <c r="A1052" s="5"/>
      <c r="B1052" s="14"/>
      <c r="C1052" s="5"/>
      <c r="D1052" s="5"/>
      <c r="E1052" s="11"/>
      <c r="F1052" s="5"/>
    </row>
    <row x14ac:dyDescent="0.25" r="1053" customHeight="1" ht="18.75">
      <c r="A1053" s="5"/>
      <c r="B1053" s="14"/>
      <c r="C1053" s="5"/>
      <c r="D1053" s="5"/>
      <c r="E1053" s="11"/>
      <c r="F1053" s="5"/>
    </row>
    <row x14ac:dyDescent="0.25" r="1054" customHeight="1" ht="18.75">
      <c r="A1054" s="5"/>
      <c r="B1054" s="14"/>
      <c r="C1054" s="5"/>
      <c r="D1054" s="5"/>
      <c r="E1054" s="11"/>
      <c r="F1054" s="5"/>
    </row>
    <row x14ac:dyDescent="0.25" r="1055" customHeight="1" ht="18.75">
      <c r="A1055" s="5"/>
      <c r="B1055" s="14"/>
      <c r="C1055" s="5"/>
      <c r="D1055" s="5"/>
      <c r="E1055" s="11"/>
      <c r="F1055" s="5"/>
    </row>
    <row x14ac:dyDescent="0.25" r="1056" customHeight="1" ht="18.75">
      <c r="A1056" s="5"/>
      <c r="B1056" s="14"/>
      <c r="C1056" s="5"/>
      <c r="D1056" s="5"/>
      <c r="E1056" s="11"/>
      <c r="F1056" s="5"/>
    </row>
    <row x14ac:dyDescent="0.25" r="1057" customHeight="1" ht="18.75">
      <c r="A1057" s="5"/>
      <c r="B1057" s="14"/>
      <c r="C1057" s="5"/>
      <c r="D1057" s="5"/>
      <c r="E1057" s="11"/>
      <c r="F1057" s="5"/>
    </row>
    <row x14ac:dyDescent="0.25" r="1058" customHeight="1" ht="18.75">
      <c r="A1058" s="5"/>
      <c r="B1058" s="14"/>
      <c r="C1058" s="5"/>
      <c r="D1058" s="5"/>
      <c r="E1058" s="11"/>
      <c r="F1058" s="5"/>
    </row>
    <row x14ac:dyDescent="0.25" r="1059" customHeight="1" ht="18.75">
      <c r="A1059" s="5"/>
      <c r="B1059" s="14"/>
      <c r="C1059" s="5"/>
      <c r="D1059" s="5"/>
      <c r="E1059" s="11"/>
      <c r="F1059" s="5"/>
    </row>
    <row x14ac:dyDescent="0.25" r="1060" customHeight="1" ht="18.75">
      <c r="A1060" s="5"/>
      <c r="B1060" s="14"/>
      <c r="C1060" s="5"/>
      <c r="D1060" s="5"/>
      <c r="E1060" s="11"/>
      <c r="F1060" s="5"/>
    </row>
    <row x14ac:dyDescent="0.25" r="1061" customHeight="1" ht="18.75">
      <c r="A1061" s="5"/>
      <c r="B1061" s="14"/>
      <c r="C1061" s="5"/>
      <c r="D1061" s="5"/>
      <c r="E1061" s="11"/>
      <c r="F1061" s="5"/>
    </row>
    <row x14ac:dyDescent="0.25" r="1062" customHeight="1" ht="18.75">
      <c r="A1062" s="5"/>
      <c r="B1062" s="14"/>
      <c r="C1062" s="5"/>
      <c r="D1062" s="5"/>
      <c r="E1062" s="11"/>
      <c r="F1062" s="5"/>
    </row>
    <row x14ac:dyDescent="0.25" r="1063" customHeight="1" ht="18.75">
      <c r="A1063" s="5"/>
      <c r="B1063" s="14"/>
      <c r="C1063" s="5"/>
      <c r="D1063" s="5"/>
      <c r="E1063" s="11"/>
      <c r="F1063" s="5"/>
    </row>
    <row x14ac:dyDescent="0.25" r="1064" customHeight="1" ht="18.75">
      <c r="A1064" s="5"/>
      <c r="B1064" s="14"/>
      <c r="C1064" s="5"/>
      <c r="D1064" s="5"/>
      <c r="E1064" s="11"/>
      <c r="F1064" s="5"/>
    </row>
    <row x14ac:dyDescent="0.25" r="1065" customHeight="1" ht="18.75">
      <c r="A1065" s="5"/>
      <c r="B1065" s="14"/>
      <c r="C1065" s="5"/>
      <c r="D1065" s="5"/>
      <c r="E1065" s="11"/>
      <c r="F1065" s="5"/>
    </row>
    <row x14ac:dyDescent="0.25" r="1066" customHeight="1" ht="18.75">
      <c r="A1066" s="5"/>
      <c r="B1066" s="14"/>
      <c r="C1066" s="5"/>
      <c r="D1066" s="5"/>
      <c r="E1066" s="11"/>
      <c r="F1066" s="5"/>
    </row>
    <row x14ac:dyDescent="0.25" r="1067" customHeight="1" ht="18.75">
      <c r="A1067" s="5"/>
      <c r="B1067" s="14"/>
      <c r="C1067" s="5"/>
      <c r="D1067" s="5"/>
      <c r="E1067" s="11"/>
      <c r="F1067" s="5"/>
    </row>
    <row x14ac:dyDescent="0.25" r="1068" customHeight="1" ht="18.75">
      <c r="A1068" s="5"/>
      <c r="B1068" s="14"/>
      <c r="C1068" s="5"/>
      <c r="D1068" s="5"/>
      <c r="E1068" s="11"/>
      <c r="F1068" s="5"/>
    </row>
    <row x14ac:dyDescent="0.25" r="1069" customHeight="1" ht="18.75">
      <c r="A1069" s="5"/>
      <c r="B1069" s="14"/>
      <c r="C1069" s="5"/>
      <c r="D1069" s="5"/>
      <c r="E1069" s="11"/>
      <c r="F1069" s="5"/>
    </row>
    <row x14ac:dyDescent="0.25" r="1070" customHeight="1" ht="18.75">
      <c r="A1070" s="5"/>
      <c r="B1070" s="14"/>
      <c r="C1070" s="5"/>
      <c r="D1070" s="5"/>
      <c r="E1070" s="11"/>
      <c r="F1070" s="5"/>
    </row>
    <row x14ac:dyDescent="0.25" r="1071" customHeight="1" ht="18.75">
      <c r="A1071" s="5"/>
      <c r="B1071" s="14"/>
      <c r="C1071" s="5"/>
      <c r="D1071" s="5"/>
      <c r="E1071" s="11"/>
      <c r="F1071" s="5"/>
    </row>
    <row x14ac:dyDescent="0.25" r="1072" customHeight="1" ht="18.75">
      <c r="A1072" s="5"/>
      <c r="B1072" s="14"/>
      <c r="C1072" s="5"/>
      <c r="D1072" s="5"/>
      <c r="E1072" s="11"/>
      <c r="F1072" s="5"/>
    </row>
    <row x14ac:dyDescent="0.25" r="1073" customHeight="1" ht="18.75">
      <c r="A1073" s="5"/>
      <c r="B1073" s="14"/>
      <c r="C1073" s="5"/>
      <c r="D1073" s="5"/>
      <c r="E1073" s="11"/>
      <c r="F1073" s="5"/>
    </row>
    <row x14ac:dyDescent="0.25" r="1074" customHeight="1" ht="18.75">
      <c r="A1074" s="5"/>
      <c r="B1074" s="14"/>
      <c r="C1074" s="5"/>
      <c r="D1074" s="5"/>
      <c r="E1074" s="11"/>
      <c r="F1074" s="5"/>
    </row>
    <row x14ac:dyDescent="0.25" r="1075" customHeight="1" ht="18.75">
      <c r="A1075" s="5"/>
      <c r="B1075" s="14"/>
      <c r="C1075" s="5"/>
      <c r="D1075" s="5"/>
      <c r="E1075" s="11"/>
      <c r="F1075" s="5"/>
    </row>
    <row x14ac:dyDescent="0.25" r="1076" customHeight="1" ht="18.75">
      <c r="A1076" s="5"/>
      <c r="B1076" s="14"/>
      <c r="C1076" s="5"/>
      <c r="D1076" s="5"/>
      <c r="E1076" s="11"/>
      <c r="F1076" s="5"/>
    </row>
    <row x14ac:dyDescent="0.25" r="1077" customHeight="1" ht="18.75">
      <c r="A1077" s="5"/>
      <c r="B1077" s="14"/>
      <c r="C1077" s="5"/>
      <c r="D1077" s="5"/>
      <c r="E1077" s="11"/>
      <c r="F1077" s="5"/>
    </row>
    <row x14ac:dyDescent="0.25" r="1078" customHeight="1" ht="18.75">
      <c r="A1078" s="5"/>
      <c r="B1078" s="14"/>
      <c r="C1078" s="5"/>
      <c r="D1078" s="5"/>
      <c r="E1078" s="11"/>
      <c r="F1078" s="5"/>
    </row>
    <row x14ac:dyDescent="0.25" r="1079" customHeight="1" ht="18.75">
      <c r="A1079" s="5"/>
      <c r="B1079" s="14"/>
      <c r="C1079" s="5"/>
      <c r="D1079" s="5"/>
      <c r="E1079" s="11"/>
      <c r="F1079" s="5"/>
    </row>
    <row x14ac:dyDescent="0.25" r="1080" customHeight="1" ht="18.75">
      <c r="A1080" s="5"/>
      <c r="B1080" s="14"/>
      <c r="C1080" s="5"/>
      <c r="D1080" s="5"/>
      <c r="E1080" s="11"/>
      <c r="F1080" s="5"/>
    </row>
    <row x14ac:dyDescent="0.25" r="1081" customHeight="1" ht="18.75">
      <c r="A1081" s="5"/>
      <c r="B1081" s="14"/>
      <c r="C1081" s="5"/>
      <c r="D1081" s="5"/>
      <c r="E1081" s="11"/>
      <c r="F1081" s="5"/>
    </row>
    <row x14ac:dyDescent="0.25" r="1082" customHeight="1" ht="18.75">
      <c r="A1082" s="5"/>
      <c r="B1082" s="14"/>
      <c r="C1082" s="5"/>
      <c r="D1082" s="5"/>
      <c r="E1082" s="11"/>
      <c r="F1082" s="5"/>
    </row>
    <row x14ac:dyDescent="0.25" r="1083" customHeight="1" ht="18.75">
      <c r="A1083" s="5"/>
      <c r="B1083" s="14"/>
      <c r="C1083" s="5"/>
      <c r="D1083" s="5"/>
      <c r="E1083" s="11"/>
      <c r="F1083" s="5"/>
    </row>
    <row x14ac:dyDescent="0.25" r="1084" customHeight="1" ht="18.75">
      <c r="A1084" s="5"/>
      <c r="B1084" s="14"/>
      <c r="C1084" s="5"/>
      <c r="D1084" s="5"/>
      <c r="E1084" s="11"/>
      <c r="F1084" s="5"/>
    </row>
    <row x14ac:dyDescent="0.25" r="1085" customHeight="1" ht="18.75">
      <c r="A1085" s="5"/>
      <c r="B1085" s="14"/>
      <c r="C1085" s="5"/>
      <c r="D1085" s="5"/>
      <c r="E1085" s="11"/>
      <c r="F1085" s="5"/>
    </row>
    <row x14ac:dyDescent="0.25" r="1086" customHeight="1" ht="18.75">
      <c r="A1086" s="5"/>
      <c r="B1086" s="14"/>
      <c r="C1086" s="5"/>
      <c r="D1086" s="5"/>
      <c r="E1086" s="11"/>
      <c r="F1086" s="5"/>
    </row>
    <row x14ac:dyDescent="0.25" r="1087" customHeight="1" ht="18.75">
      <c r="A1087" s="5"/>
      <c r="B1087" s="14"/>
      <c r="C1087" s="5"/>
      <c r="D1087" s="5"/>
      <c r="E1087" s="11"/>
      <c r="F1087" s="5"/>
    </row>
    <row x14ac:dyDescent="0.25" r="1088" customHeight="1" ht="18.75">
      <c r="A1088" s="5"/>
      <c r="B1088" s="14"/>
      <c r="C1088" s="5"/>
      <c r="D1088" s="5"/>
      <c r="E1088" s="11"/>
      <c r="F1088" s="5"/>
    </row>
    <row x14ac:dyDescent="0.25" r="1089" customHeight="1" ht="18.75">
      <c r="A1089" s="5"/>
      <c r="B1089" s="14"/>
      <c r="C1089" s="5"/>
      <c r="D1089" s="5"/>
      <c r="E1089" s="11"/>
      <c r="F1089" s="5"/>
    </row>
    <row x14ac:dyDescent="0.25" r="1090" customHeight="1" ht="18.75">
      <c r="A1090" s="5"/>
      <c r="B1090" s="14"/>
      <c r="C1090" s="5"/>
      <c r="D1090" s="5"/>
      <c r="E1090" s="11"/>
      <c r="F1090" s="5"/>
    </row>
    <row x14ac:dyDescent="0.25" r="1091" customHeight="1" ht="18.75">
      <c r="A1091" s="5"/>
      <c r="B1091" s="14"/>
      <c r="C1091" s="5"/>
      <c r="D1091" s="5"/>
      <c r="E1091" s="11"/>
      <c r="F1091" s="5"/>
    </row>
    <row x14ac:dyDescent="0.25" r="1092" customHeight="1" ht="18.75">
      <c r="A1092" s="5"/>
      <c r="B1092" s="14"/>
      <c r="C1092" s="5"/>
      <c r="D1092" s="5"/>
      <c r="E1092" s="11"/>
      <c r="F1092" s="5"/>
    </row>
    <row x14ac:dyDescent="0.25" r="1093" customHeight="1" ht="18.75">
      <c r="A1093" s="5"/>
      <c r="B1093" s="14"/>
      <c r="C1093" s="5"/>
      <c r="D1093" s="5"/>
      <c r="E1093" s="11"/>
      <c r="F1093" s="5"/>
    </row>
    <row x14ac:dyDescent="0.25" r="1094" customHeight="1" ht="18.75">
      <c r="A1094" s="5"/>
      <c r="B1094" s="14"/>
      <c r="C1094" s="5"/>
      <c r="D1094" s="5"/>
      <c r="E1094" s="11"/>
      <c r="F1094" s="5"/>
    </row>
    <row x14ac:dyDescent="0.25" r="1095" customHeight="1" ht="18.75">
      <c r="A1095" s="5"/>
      <c r="B1095" s="14"/>
      <c r="C1095" s="5"/>
      <c r="D1095" s="5"/>
      <c r="E1095" s="11"/>
      <c r="F1095" s="5"/>
    </row>
    <row x14ac:dyDescent="0.25" r="1096" customHeight="1" ht="18.75">
      <c r="A1096" s="5"/>
      <c r="B1096" s="14"/>
      <c r="C1096" s="5"/>
      <c r="D1096" s="5"/>
      <c r="E1096" s="11"/>
      <c r="F1096" s="5"/>
    </row>
    <row x14ac:dyDescent="0.25" r="1097" customHeight="1" ht="18.75">
      <c r="A1097" s="5"/>
      <c r="B1097" s="14"/>
      <c r="C1097" s="5"/>
      <c r="D1097" s="5"/>
      <c r="E1097" s="11"/>
      <c r="F1097" s="5"/>
    </row>
    <row x14ac:dyDescent="0.25" r="1098" customHeight="1" ht="18.75">
      <c r="A1098" s="5"/>
      <c r="B1098" s="14"/>
      <c r="C1098" s="5"/>
      <c r="D1098" s="5"/>
      <c r="E1098" s="11"/>
      <c r="F1098" s="5"/>
    </row>
    <row x14ac:dyDescent="0.25" r="1099" customHeight="1" ht="18.75">
      <c r="A1099" s="5"/>
      <c r="B1099" s="14"/>
      <c r="C1099" s="5"/>
      <c r="D1099" s="5"/>
      <c r="E1099" s="11"/>
      <c r="F1099" s="5"/>
    </row>
    <row x14ac:dyDescent="0.25" r="1100" customHeight="1" ht="18.75">
      <c r="A1100" s="5"/>
      <c r="B1100" s="14"/>
      <c r="C1100" s="5"/>
      <c r="D1100" s="5"/>
      <c r="E1100" s="11"/>
      <c r="F1100" s="5"/>
    </row>
    <row x14ac:dyDescent="0.25" r="1101" customHeight="1" ht="18.75">
      <c r="A1101" s="5"/>
      <c r="B1101" s="14"/>
      <c r="C1101" s="5"/>
      <c r="D1101" s="5"/>
      <c r="E1101" s="11"/>
      <c r="F1101" s="5"/>
    </row>
    <row x14ac:dyDescent="0.25" r="1102" customHeight="1" ht="18.75">
      <c r="A1102" s="5"/>
      <c r="B1102" s="14"/>
      <c r="C1102" s="5"/>
      <c r="D1102" s="5"/>
      <c r="E1102" s="11"/>
      <c r="F1102" s="5"/>
    </row>
    <row x14ac:dyDescent="0.25" r="1103" customHeight="1" ht="18.75">
      <c r="A1103" s="5"/>
      <c r="B1103" s="14"/>
      <c r="C1103" s="5"/>
      <c r="D1103" s="5"/>
      <c r="E1103" s="11"/>
      <c r="F1103" s="5"/>
    </row>
    <row x14ac:dyDescent="0.25" r="1104" customHeight="1" ht="18.75">
      <c r="A1104" s="5"/>
      <c r="B1104" s="14"/>
      <c r="C1104" s="5"/>
      <c r="D1104" s="5"/>
      <c r="E1104" s="11"/>
      <c r="F1104" s="5"/>
    </row>
    <row x14ac:dyDescent="0.25" r="1105" customHeight="1" ht="18.75">
      <c r="A1105" s="5"/>
      <c r="B1105" s="14"/>
      <c r="C1105" s="5"/>
      <c r="D1105" s="5"/>
      <c r="E1105" s="11"/>
      <c r="F1105" s="5"/>
    </row>
    <row x14ac:dyDescent="0.25" r="1106" customHeight="1" ht="18.75">
      <c r="A1106" s="5"/>
      <c r="B1106" s="14"/>
      <c r="C1106" s="5"/>
      <c r="D1106" s="5"/>
      <c r="E1106" s="11"/>
      <c r="F1106" s="5"/>
    </row>
    <row x14ac:dyDescent="0.25" r="1107" customHeight="1" ht="18.75">
      <c r="A1107" s="5"/>
      <c r="B1107" s="14"/>
      <c r="C1107" s="5"/>
      <c r="D1107" s="5"/>
      <c r="E1107" s="11"/>
      <c r="F1107" s="5"/>
    </row>
    <row x14ac:dyDescent="0.25" r="1108" customHeight="1" ht="18.75">
      <c r="A1108" s="5"/>
      <c r="B1108" s="14"/>
      <c r="C1108" s="5"/>
      <c r="D1108" s="5"/>
      <c r="E1108" s="11"/>
      <c r="F1108" s="5"/>
    </row>
    <row x14ac:dyDescent="0.25" r="1109" customHeight="1" ht="18.75">
      <c r="A1109" s="5"/>
      <c r="B1109" s="14"/>
      <c r="C1109" s="5"/>
      <c r="D1109" s="5"/>
      <c r="E1109" s="11"/>
      <c r="F1109" s="5"/>
    </row>
    <row x14ac:dyDescent="0.25" r="1110" customHeight="1" ht="18.75">
      <c r="A1110" s="5"/>
      <c r="B1110" s="14"/>
      <c r="C1110" s="5"/>
      <c r="D1110" s="5"/>
      <c r="E1110" s="11"/>
      <c r="F1110" s="5"/>
    </row>
    <row x14ac:dyDescent="0.25" r="1111" customHeight="1" ht="18.75">
      <c r="A1111" s="5"/>
      <c r="B1111" s="14"/>
      <c r="C1111" s="5"/>
      <c r="D1111" s="5"/>
      <c r="E1111" s="11"/>
      <c r="F1111" s="5"/>
    </row>
    <row x14ac:dyDescent="0.25" r="1112" customHeight="1" ht="18.75">
      <c r="A1112" s="5"/>
      <c r="B1112" s="14"/>
      <c r="C1112" s="5"/>
      <c r="D1112" s="5"/>
      <c r="E1112" s="11"/>
      <c r="F1112" s="5"/>
    </row>
    <row x14ac:dyDescent="0.25" r="1113" customHeight="1" ht="18.75">
      <c r="A1113" s="5"/>
      <c r="B1113" s="14"/>
      <c r="C1113" s="5"/>
      <c r="D1113" s="5"/>
      <c r="E1113" s="11"/>
      <c r="F1113" s="5"/>
    </row>
    <row x14ac:dyDescent="0.25" r="1114" customHeight="1" ht="18.75">
      <c r="A1114" s="5"/>
      <c r="B1114" s="14"/>
      <c r="C1114" s="5"/>
      <c r="D1114" s="5"/>
      <c r="E1114" s="11"/>
      <c r="F1114" s="5"/>
    </row>
    <row x14ac:dyDescent="0.25" r="1115" customHeight="1" ht="18.75">
      <c r="A1115" s="5"/>
      <c r="B1115" s="14"/>
      <c r="C1115" s="5"/>
      <c r="D1115" s="5"/>
      <c r="E1115" s="11"/>
      <c r="F1115" s="5"/>
    </row>
    <row x14ac:dyDescent="0.25" r="1116" customHeight="1" ht="18.75">
      <c r="A1116" s="5"/>
      <c r="B1116" s="14"/>
      <c r="C1116" s="5"/>
      <c r="D1116" s="5"/>
      <c r="E1116" s="11"/>
      <c r="F1116" s="5"/>
    </row>
    <row x14ac:dyDescent="0.25" r="1117" customHeight="1" ht="18.75">
      <c r="A1117" s="5"/>
      <c r="B1117" s="14"/>
      <c r="C1117" s="5"/>
      <c r="D1117" s="5"/>
      <c r="E1117" s="11"/>
      <c r="F1117" s="5"/>
    </row>
    <row x14ac:dyDescent="0.25" r="1118" customHeight="1" ht="18.75">
      <c r="A1118" s="5"/>
      <c r="B1118" s="14"/>
      <c r="C1118" s="5"/>
      <c r="D1118" s="5"/>
      <c r="E1118" s="11"/>
      <c r="F1118" s="5"/>
    </row>
    <row x14ac:dyDescent="0.25" r="1119" customHeight="1" ht="18.75">
      <c r="A1119" s="5"/>
      <c r="B1119" s="14"/>
      <c r="C1119" s="5"/>
      <c r="D1119" s="5"/>
      <c r="E1119" s="11"/>
      <c r="F1119" s="5"/>
    </row>
    <row x14ac:dyDescent="0.25" r="1120" customHeight="1" ht="18.75">
      <c r="A1120" s="5"/>
      <c r="B1120" s="14"/>
      <c r="C1120" s="5"/>
      <c r="D1120" s="5"/>
      <c r="E1120" s="11"/>
      <c r="F1120" s="5"/>
    </row>
    <row x14ac:dyDescent="0.25" r="1121" customHeight="1" ht="18.75">
      <c r="A1121" s="5"/>
      <c r="B1121" s="14"/>
      <c r="C1121" s="5"/>
      <c r="D1121" s="5"/>
      <c r="E1121" s="11"/>
      <c r="F1121" s="5"/>
    </row>
    <row x14ac:dyDescent="0.25" r="1122" customHeight="1" ht="18.75">
      <c r="A1122" s="5"/>
      <c r="B1122" s="14"/>
      <c r="C1122" s="5"/>
      <c r="D1122" s="5"/>
      <c r="E1122" s="11"/>
      <c r="F1122" s="5"/>
    </row>
    <row x14ac:dyDescent="0.25" r="1123" customHeight="1" ht="18.75">
      <c r="A1123" s="5"/>
      <c r="B1123" s="14"/>
      <c r="C1123" s="5"/>
      <c r="D1123" s="5"/>
      <c r="E1123" s="11"/>
      <c r="F1123" s="5"/>
    </row>
    <row x14ac:dyDescent="0.25" r="1124" customHeight="1" ht="18.75">
      <c r="A1124" s="5"/>
      <c r="B1124" s="14"/>
      <c r="C1124" s="5"/>
      <c r="D1124" s="5"/>
      <c r="E1124" s="11"/>
      <c r="F1124" s="5"/>
    </row>
    <row x14ac:dyDescent="0.25" r="1125" customHeight="1" ht="18.75">
      <c r="A1125" s="5"/>
      <c r="B1125" s="14"/>
      <c r="C1125" s="5"/>
      <c r="D1125" s="5"/>
      <c r="E1125" s="11"/>
      <c r="F1125" s="5"/>
    </row>
    <row x14ac:dyDescent="0.25" r="1126" customHeight="1" ht="18.75">
      <c r="A1126" s="5"/>
      <c r="B1126" s="14"/>
      <c r="C1126" s="5"/>
      <c r="D1126" s="5"/>
      <c r="E1126" s="11"/>
      <c r="F1126" s="5"/>
    </row>
    <row x14ac:dyDescent="0.25" r="1127" customHeight="1" ht="18.75">
      <c r="A1127" s="5"/>
      <c r="B1127" s="14"/>
      <c r="C1127" s="5"/>
      <c r="D1127" s="5"/>
      <c r="E1127" s="11"/>
      <c r="F1127" s="5"/>
    </row>
    <row x14ac:dyDescent="0.25" r="1128" customHeight="1" ht="18.75">
      <c r="A1128" s="5"/>
      <c r="B1128" s="14"/>
      <c r="C1128" s="5"/>
      <c r="D1128" s="5"/>
      <c r="E1128" s="11"/>
      <c r="F1128" s="5"/>
    </row>
    <row x14ac:dyDescent="0.25" r="1129" customHeight="1" ht="18.75">
      <c r="A1129" s="5"/>
      <c r="B1129" s="14"/>
      <c r="C1129" s="5"/>
      <c r="D1129" s="5"/>
      <c r="E1129" s="11"/>
      <c r="F1129" s="5"/>
    </row>
    <row x14ac:dyDescent="0.25" r="1130" customHeight="1" ht="18.75">
      <c r="A1130" s="5"/>
      <c r="B1130" s="14"/>
      <c r="C1130" s="5"/>
      <c r="D1130" s="5"/>
      <c r="E1130" s="11"/>
      <c r="F1130" s="5"/>
    </row>
    <row x14ac:dyDescent="0.25" r="1131" customHeight="1" ht="18.75">
      <c r="A1131" s="5"/>
      <c r="B1131" s="14"/>
      <c r="C1131" s="5"/>
      <c r="D1131" s="5"/>
      <c r="E1131" s="11"/>
      <c r="F1131" s="5"/>
    </row>
    <row x14ac:dyDescent="0.25" r="1132" customHeight="1" ht="18.75">
      <c r="A1132" s="5"/>
      <c r="B1132" s="14"/>
      <c r="C1132" s="5"/>
      <c r="D1132" s="5"/>
      <c r="E1132" s="11"/>
      <c r="F1132" s="5"/>
    </row>
    <row x14ac:dyDescent="0.25" r="1133" customHeight="1" ht="18.75">
      <c r="A1133" s="5"/>
      <c r="B1133" s="14"/>
      <c r="C1133" s="5"/>
      <c r="D1133" s="5"/>
      <c r="E1133" s="11"/>
      <c r="F1133" s="5"/>
    </row>
    <row x14ac:dyDescent="0.25" r="1134" customHeight="1" ht="18.75">
      <c r="A1134" s="5"/>
      <c r="B1134" s="14"/>
      <c r="C1134" s="5"/>
      <c r="D1134" s="5"/>
      <c r="E1134" s="11"/>
      <c r="F1134" s="5"/>
    </row>
    <row x14ac:dyDescent="0.25" r="1135" customHeight="1" ht="18.75">
      <c r="A1135" s="5"/>
      <c r="B1135" s="14"/>
      <c r="C1135" s="5"/>
      <c r="D1135" s="5"/>
      <c r="E1135" s="11"/>
      <c r="F1135" s="5"/>
    </row>
    <row x14ac:dyDescent="0.25" r="1136" customHeight="1" ht="18.75">
      <c r="A1136" s="5"/>
      <c r="B1136" s="14"/>
      <c r="C1136" s="5"/>
      <c r="D1136" s="5"/>
      <c r="E1136" s="11"/>
      <c r="F1136" s="5"/>
    </row>
    <row x14ac:dyDescent="0.25" r="1137" customHeight="1" ht="18.75">
      <c r="A1137" s="5"/>
      <c r="B1137" s="14"/>
      <c r="C1137" s="5"/>
      <c r="D1137" s="5"/>
      <c r="E1137" s="11"/>
      <c r="F1137" s="5"/>
    </row>
    <row x14ac:dyDescent="0.25" r="1138" customHeight="1" ht="18.75">
      <c r="A1138" s="5"/>
      <c r="B1138" s="14"/>
      <c r="C1138" s="5"/>
      <c r="D1138" s="5"/>
      <c r="E1138" s="11"/>
      <c r="F1138" s="5"/>
    </row>
    <row x14ac:dyDescent="0.25" r="1139" customHeight="1" ht="18.75">
      <c r="A1139" s="5"/>
      <c r="B1139" s="14"/>
      <c r="C1139" s="5"/>
      <c r="D1139" s="5"/>
      <c r="E1139" s="11"/>
      <c r="F1139" s="5"/>
    </row>
    <row x14ac:dyDescent="0.25" r="1140" customHeight="1" ht="18.75">
      <c r="A1140" s="5"/>
      <c r="B1140" s="14"/>
      <c r="C1140" s="5"/>
      <c r="D1140" s="5"/>
      <c r="E1140" s="11"/>
      <c r="F1140" s="5"/>
    </row>
    <row x14ac:dyDescent="0.25" r="1141" customHeight="1" ht="18.75">
      <c r="A1141" s="5"/>
      <c r="B1141" s="14"/>
      <c r="C1141" s="5"/>
      <c r="D1141" s="5"/>
      <c r="E1141" s="11"/>
      <c r="F1141" s="5"/>
    </row>
    <row x14ac:dyDescent="0.25" r="1142" customHeight="1" ht="18.75">
      <c r="A1142" s="5"/>
      <c r="B1142" s="14"/>
      <c r="C1142" s="5"/>
      <c r="D1142" s="5"/>
      <c r="E1142" s="11"/>
      <c r="F1142" s="5"/>
    </row>
    <row x14ac:dyDescent="0.25" r="1143" customHeight="1" ht="18.75">
      <c r="A1143" s="5"/>
      <c r="B1143" s="14"/>
      <c r="C1143" s="5"/>
      <c r="D1143" s="5"/>
      <c r="E1143" s="11"/>
      <c r="F1143" s="5"/>
    </row>
    <row x14ac:dyDescent="0.25" r="1144" customHeight="1" ht="18.75">
      <c r="A1144" s="5"/>
      <c r="B1144" s="14"/>
      <c r="C1144" s="5"/>
      <c r="D1144" s="5"/>
      <c r="E1144" s="11"/>
      <c r="F1144" s="5"/>
    </row>
    <row x14ac:dyDescent="0.25" r="1145" customHeight="1" ht="18.75">
      <c r="A1145" s="5"/>
      <c r="B1145" s="14"/>
      <c r="C1145" s="5"/>
      <c r="D1145" s="5"/>
      <c r="E1145" s="11"/>
      <c r="F1145" s="5"/>
    </row>
    <row x14ac:dyDescent="0.25" r="1146" customHeight="1" ht="18.75">
      <c r="A1146" s="5"/>
      <c r="B1146" s="14"/>
      <c r="C1146" s="5"/>
      <c r="D1146" s="5"/>
      <c r="E1146" s="11"/>
      <c r="F1146" s="5"/>
    </row>
    <row x14ac:dyDescent="0.25" r="1147" customHeight="1" ht="18.75">
      <c r="A1147" s="5"/>
      <c r="B1147" s="14"/>
      <c r="C1147" s="5"/>
      <c r="D1147" s="5"/>
      <c r="E1147" s="11"/>
      <c r="F1147" s="5"/>
    </row>
    <row x14ac:dyDescent="0.25" r="1148" customHeight="1" ht="18.75">
      <c r="A1148" s="5"/>
      <c r="B1148" s="14"/>
      <c r="C1148" s="5"/>
      <c r="D1148" s="5"/>
      <c r="E1148" s="11"/>
      <c r="F1148" s="5"/>
    </row>
    <row x14ac:dyDescent="0.25" r="1149" customHeight="1" ht="18.75">
      <c r="A1149" s="5"/>
      <c r="B1149" s="14"/>
      <c r="C1149" s="5"/>
      <c r="D1149" s="5"/>
      <c r="E1149" s="11"/>
      <c r="F1149" s="5"/>
    </row>
    <row x14ac:dyDescent="0.25" r="1150" customHeight="1" ht="18.75">
      <c r="A1150" s="5"/>
      <c r="B1150" s="14"/>
      <c r="C1150" s="5"/>
      <c r="D1150" s="5"/>
      <c r="E1150" s="11"/>
      <c r="F1150" s="5"/>
    </row>
    <row x14ac:dyDescent="0.25" r="1151" customHeight="1" ht="18.75">
      <c r="A1151" s="5"/>
      <c r="B1151" s="14"/>
      <c r="C1151" s="5"/>
      <c r="D1151" s="5"/>
      <c r="E1151" s="11"/>
      <c r="F1151" s="5"/>
    </row>
    <row x14ac:dyDescent="0.25" r="1152" customHeight="1" ht="18.75">
      <c r="A1152" s="5"/>
      <c r="B1152" s="14"/>
      <c r="C1152" s="5"/>
      <c r="D1152" s="5"/>
      <c r="E1152" s="11"/>
      <c r="F1152" s="5"/>
    </row>
    <row x14ac:dyDescent="0.25" r="1153" customHeight="1" ht="18.75">
      <c r="A1153" s="5"/>
      <c r="B1153" s="14"/>
      <c r="C1153" s="5"/>
      <c r="D1153" s="5"/>
      <c r="E1153" s="11"/>
      <c r="F1153" s="5"/>
    </row>
    <row x14ac:dyDescent="0.25" r="1154" customHeight="1" ht="18.75">
      <c r="A1154" s="5"/>
      <c r="B1154" s="14"/>
      <c r="C1154" s="5"/>
      <c r="D1154" s="5"/>
      <c r="E1154" s="11"/>
      <c r="F1154" s="5"/>
    </row>
    <row x14ac:dyDescent="0.25" r="1155" customHeight="1" ht="18.75">
      <c r="A1155" s="5"/>
      <c r="B1155" s="14"/>
      <c r="C1155" s="5"/>
      <c r="D1155" s="5"/>
      <c r="E1155" s="11"/>
      <c r="F1155" s="5"/>
    </row>
    <row x14ac:dyDescent="0.25" r="1156" customHeight="1" ht="18.75">
      <c r="A1156" s="5"/>
      <c r="B1156" s="14"/>
      <c r="C1156" s="5"/>
      <c r="D1156" s="5"/>
      <c r="E1156" s="11"/>
      <c r="F1156" s="5"/>
    </row>
    <row x14ac:dyDescent="0.25" r="1157" customHeight="1" ht="18.75">
      <c r="A1157" s="5"/>
      <c r="B1157" s="14"/>
      <c r="C1157" s="5"/>
      <c r="D1157" s="5"/>
      <c r="E1157" s="11"/>
      <c r="F1157" s="5"/>
    </row>
    <row x14ac:dyDescent="0.25" r="1158" customHeight="1" ht="18.75">
      <c r="A1158" s="5"/>
      <c r="B1158" s="14"/>
      <c r="C1158" s="5"/>
      <c r="D1158" s="5"/>
      <c r="E1158" s="11"/>
      <c r="F1158" s="5"/>
    </row>
    <row x14ac:dyDescent="0.25" r="1159" customHeight="1" ht="18.75">
      <c r="A1159" s="5"/>
      <c r="B1159" s="14"/>
      <c r="C1159" s="5"/>
      <c r="D1159" s="5"/>
      <c r="E1159" s="11"/>
      <c r="F1159" s="5"/>
    </row>
    <row x14ac:dyDescent="0.25" r="1160" customHeight="1" ht="18.75">
      <c r="A1160" s="5"/>
      <c r="B1160" s="14"/>
      <c r="C1160" s="5"/>
      <c r="D1160" s="5"/>
      <c r="E1160" s="11"/>
      <c r="F1160" s="5"/>
    </row>
    <row x14ac:dyDescent="0.25" r="1161" customHeight="1" ht="18.75">
      <c r="A1161" s="5"/>
      <c r="B1161" s="14"/>
      <c r="C1161" s="5"/>
      <c r="D1161" s="5"/>
      <c r="E1161" s="11"/>
      <c r="F1161" s="5"/>
    </row>
    <row x14ac:dyDescent="0.25" r="1162" customHeight="1" ht="18.75">
      <c r="A1162" s="5"/>
      <c r="B1162" s="14"/>
      <c r="C1162" s="5"/>
      <c r="D1162" s="5"/>
      <c r="E1162" s="11"/>
      <c r="F1162" s="5"/>
    </row>
    <row x14ac:dyDescent="0.25" r="1163" customHeight="1" ht="18.75">
      <c r="A1163" s="5"/>
      <c r="B1163" s="14"/>
      <c r="C1163" s="5"/>
      <c r="D1163" s="5"/>
      <c r="E1163" s="11"/>
      <c r="F1163" s="5"/>
    </row>
    <row x14ac:dyDescent="0.25" r="1164" customHeight="1" ht="18.75">
      <c r="A1164" s="5"/>
      <c r="B1164" s="14"/>
      <c r="C1164" s="5"/>
      <c r="D1164" s="5"/>
      <c r="E1164" s="11"/>
      <c r="F1164" s="5"/>
    </row>
    <row x14ac:dyDescent="0.25" r="1165" customHeight="1" ht="18.75">
      <c r="A1165" s="5"/>
      <c r="B1165" s="14"/>
      <c r="C1165" s="5"/>
      <c r="D1165" s="5"/>
      <c r="E1165" s="11"/>
      <c r="F1165" s="5"/>
    </row>
    <row x14ac:dyDescent="0.25" r="1166" customHeight="1" ht="18.75">
      <c r="A1166" s="5"/>
      <c r="B1166" s="14"/>
      <c r="C1166" s="5"/>
      <c r="D1166" s="5"/>
      <c r="E1166" s="11"/>
      <c r="F1166" s="5"/>
    </row>
    <row x14ac:dyDescent="0.25" r="1167" customHeight="1" ht="18.75">
      <c r="A1167" s="5"/>
      <c r="B1167" s="14"/>
      <c r="C1167" s="5"/>
      <c r="D1167" s="5"/>
      <c r="E1167" s="11"/>
      <c r="F1167" s="5"/>
    </row>
    <row x14ac:dyDescent="0.25" r="1168" customHeight="1" ht="18.75">
      <c r="A1168" s="5"/>
      <c r="B1168" s="14"/>
      <c r="C1168" s="5"/>
      <c r="D1168" s="5"/>
      <c r="E1168" s="11"/>
      <c r="F1168" s="5"/>
    </row>
    <row x14ac:dyDescent="0.25" r="1169" customHeight="1" ht="18.75">
      <c r="A1169" s="5"/>
      <c r="B1169" s="14"/>
      <c r="C1169" s="5"/>
      <c r="D1169" s="5"/>
      <c r="E1169" s="11"/>
      <c r="F1169" s="5"/>
    </row>
    <row x14ac:dyDescent="0.25" r="1170" customHeight="1" ht="18.75">
      <c r="A1170" s="5"/>
      <c r="B1170" s="14"/>
      <c r="C1170" s="5"/>
      <c r="D1170" s="5"/>
      <c r="E1170" s="11"/>
      <c r="F1170" s="5"/>
    </row>
    <row x14ac:dyDescent="0.25" r="1171" customHeight="1" ht="18.75">
      <c r="A1171" s="5"/>
      <c r="B1171" s="14"/>
      <c r="C1171" s="5"/>
      <c r="D1171" s="5"/>
      <c r="E1171" s="11"/>
      <c r="F1171" s="5"/>
    </row>
    <row x14ac:dyDescent="0.25" r="1172" customHeight="1" ht="18.75">
      <c r="A1172" s="5"/>
      <c r="B1172" s="14"/>
      <c r="C1172" s="5"/>
      <c r="D1172" s="5"/>
      <c r="E1172" s="11"/>
      <c r="F1172" s="5"/>
    </row>
    <row x14ac:dyDescent="0.25" r="1173" customHeight="1" ht="18.75">
      <c r="A1173" s="5"/>
      <c r="B1173" s="14"/>
      <c r="C1173" s="5"/>
      <c r="D1173" s="5"/>
      <c r="E1173" s="11"/>
      <c r="F1173" s="5"/>
    </row>
    <row x14ac:dyDescent="0.25" r="1174" customHeight="1" ht="18.75">
      <c r="A1174" s="5"/>
      <c r="B1174" s="14"/>
      <c r="C1174" s="5"/>
      <c r="D1174" s="5"/>
      <c r="E1174" s="11"/>
      <c r="F1174" s="5"/>
    </row>
    <row x14ac:dyDescent="0.25" r="1175" customHeight="1" ht="18.75">
      <c r="A1175" s="5"/>
      <c r="B1175" s="14"/>
      <c r="C1175" s="5"/>
      <c r="D1175" s="5"/>
      <c r="E1175" s="11"/>
      <c r="F1175" s="5"/>
    </row>
    <row x14ac:dyDescent="0.25" r="1176" customHeight="1" ht="18.75">
      <c r="A1176" s="5"/>
      <c r="B1176" s="14"/>
      <c r="C1176" s="5"/>
      <c r="D1176" s="5"/>
      <c r="E1176" s="11"/>
      <c r="F1176" s="5"/>
    </row>
    <row x14ac:dyDescent="0.25" r="1177" customHeight="1" ht="18.75">
      <c r="A1177" s="5"/>
      <c r="B1177" s="14"/>
      <c r="C1177" s="5"/>
      <c r="D1177" s="5"/>
      <c r="E1177" s="11"/>
      <c r="F1177" s="5"/>
    </row>
    <row x14ac:dyDescent="0.25" r="1178" customHeight="1" ht="18.75">
      <c r="A1178" s="5"/>
      <c r="B1178" s="14"/>
      <c r="C1178" s="5"/>
      <c r="D1178" s="5"/>
      <c r="E1178" s="11"/>
      <c r="F1178" s="5"/>
    </row>
    <row x14ac:dyDescent="0.25" r="1179" customHeight="1" ht="18.75">
      <c r="A1179" s="5"/>
      <c r="B1179" s="14"/>
      <c r="C1179" s="5"/>
      <c r="D1179" s="5"/>
      <c r="E1179" s="11"/>
      <c r="F1179" s="5"/>
    </row>
    <row x14ac:dyDescent="0.25" r="1180" customHeight="1" ht="18.75">
      <c r="A1180" s="5"/>
      <c r="B1180" s="14"/>
      <c r="C1180" s="5"/>
      <c r="D1180" s="5"/>
      <c r="E1180" s="11"/>
      <c r="F1180" s="5"/>
    </row>
    <row x14ac:dyDescent="0.25" r="1181" customHeight="1" ht="18.75">
      <c r="A1181" s="5"/>
      <c r="B1181" s="14"/>
      <c r="C1181" s="5"/>
      <c r="D1181" s="5"/>
      <c r="E1181" s="11"/>
      <c r="F1181" s="5"/>
    </row>
    <row x14ac:dyDescent="0.25" r="1182" customHeight="1" ht="18.75">
      <c r="A1182" s="5"/>
      <c r="B1182" s="14"/>
      <c r="C1182" s="5"/>
      <c r="D1182" s="5"/>
      <c r="E1182" s="11"/>
      <c r="F1182" s="5"/>
    </row>
    <row x14ac:dyDescent="0.25" r="1183" customHeight="1" ht="18.75">
      <c r="A1183" s="5"/>
      <c r="B1183" s="14"/>
      <c r="C1183" s="5"/>
      <c r="D1183" s="5"/>
      <c r="E1183" s="11"/>
      <c r="F1183" s="5"/>
    </row>
    <row x14ac:dyDescent="0.25" r="1184" customHeight="1" ht="18.75">
      <c r="A1184" s="5"/>
      <c r="B1184" s="14"/>
      <c r="C1184" s="5"/>
      <c r="D1184" s="5"/>
      <c r="E1184" s="11"/>
      <c r="F1184" s="5"/>
    </row>
    <row x14ac:dyDescent="0.25" r="1185" customHeight="1" ht="18.75">
      <c r="A1185" s="5"/>
      <c r="B1185" s="14"/>
      <c r="C1185" s="5"/>
      <c r="D1185" s="5"/>
      <c r="E1185" s="11"/>
      <c r="F1185" s="5"/>
    </row>
    <row x14ac:dyDescent="0.25" r="1186" customHeight="1" ht="18.75">
      <c r="A1186" s="5"/>
      <c r="B1186" s="14"/>
      <c r="C1186" s="5"/>
      <c r="D1186" s="5"/>
      <c r="E1186" s="11"/>
      <c r="F1186" s="5"/>
    </row>
    <row x14ac:dyDescent="0.25" r="1187" customHeight="1" ht="18.75">
      <c r="A1187" s="5"/>
      <c r="B1187" s="14"/>
      <c r="C1187" s="5"/>
      <c r="D1187" s="5"/>
      <c r="E1187" s="11"/>
      <c r="F1187" s="5"/>
    </row>
    <row x14ac:dyDescent="0.25" r="1188" customHeight="1" ht="18.75">
      <c r="A1188" s="5"/>
      <c r="B1188" s="14"/>
      <c r="C1188" s="5"/>
      <c r="D1188" s="5"/>
      <c r="E1188" s="11"/>
      <c r="F1188" s="5"/>
    </row>
    <row x14ac:dyDescent="0.25" r="1189" customHeight="1" ht="18.75">
      <c r="A1189" s="5"/>
      <c r="B1189" s="14"/>
      <c r="C1189" s="5"/>
      <c r="D1189" s="5"/>
      <c r="E1189" s="11"/>
      <c r="F1189" s="5"/>
    </row>
    <row x14ac:dyDescent="0.25" r="1190" customHeight="1" ht="18.75">
      <c r="A1190" s="5"/>
      <c r="B1190" s="14"/>
      <c r="C1190" s="5"/>
      <c r="D1190" s="5"/>
      <c r="E1190" s="11"/>
      <c r="F1190" s="5"/>
    </row>
    <row x14ac:dyDescent="0.25" r="1191" customHeight="1" ht="18.75">
      <c r="A1191" s="5"/>
      <c r="B1191" s="14"/>
      <c r="C1191" s="5"/>
      <c r="D1191" s="5"/>
      <c r="E1191" s="11"/>
      <c r="F1191" s="5"/>
    </row>
    <row x14ac:dyDescent="0.25" r="1192" customHeight="1" ht="18.75">
      <c r="A1192" s="5"/>
      <c r="B1192" s="14"/>
      <c r="C1192" s="5"/>
      <c r="D1192" s="5"/>
      <c r="E1192" s="11"/>
      <c r="F1192" s="5"/>
    </row>
    <row x14ac:dyDescent="0.25" r="1193" customHeight="1" ht="18.75">
      <c r="A1193" s="5"/>
      <c r="B1193" s="14"/>
      <c r="C1193" s="5"/>
      <c r="D1193" s="5"/>
      <c r="E1193" s="11"/>
      <c r="F1193" s="5"/>
    </row>
    <row x14ac:dyDescent="0.25" r="1194" customHeight="1" ht="18.75">
      <c r="A1194" s="5"/>
      <c r="B1194" s="14"/>
      <c r="C1194" s="5"/>
      <c r="D1194" s="5"/>
      <c r="E1194" s="11"/>
      <c r="F1194" s="5"/>
    </row>
    <row x14ac:dyDescent="0.25" r="1195" customHeight="1" ht="18.75">
      <c r="A1195" s="5"/>
      <c r="B1195" s="14"/>
      <c r="C1195" s="5"/>
      <c r="D1195" s="5"/>
      <c r="E1195" s="11"/>
      <c r="F1195" s="5"/>
    </row>
    <row x14ac:dyDescent="0.25" r="1196" customHeight="1" ht="18.75">
      <c r="A1196" s="5"/>
      <c r="B1196" s="14"/>
      <c r="C1196" s="5"/>
      <c r="D1196" s="5"/>
      <c r="E1196" s="11"/>
      <c r="F1196" s="5"/>
    </row>
    <row x14ac:dyDescent="0.25" r="1197" customHeight="1" ht="18.75">
      <c r="A1197" s="5"/>
      <c r="B1197" s="14"/>
      <c r="C1197" s="5"/>
      <c r="D1197" s="5"/>
      <c r="E1197" s="11"/>
      <c r="F1197" s="5"/>
    </row>
    <row x14ac:dyDescent="0.25" r="1198" customHeight="1" ht="18.75">
      <c r="A1198" s="5"/>
      <c r="B1198" s="14"/>
      <c r="C1198" s="5"/>
      <c r="D1198" s="5"/>
      <c r="E1198" s="11"/>
      <c r="F1198" s="5"/>
    </row>
    <row x14ac:dyDescent="0.25" r="1199" customHeight="1" ht="18.75">
      <c r="A1199" s="5"/>
      <c r="B1199" s="14"/>
      <c r="C1199" s="5"/>
      <c r="D1199" s="5"/>
      <c r="E1199" s="11"/>
      <c r="F1199" s="5"/>
    </row>
    <row x14ac:dyDescent="0.25" r="1200" customHeight="1" ht="18.75">
      <c r="A1200" s="5"/>
      <c r="B1200" s="14"/>
      <c r="C1200" s="5"/>
      <c r="D1200" s="5"/>
      <c r="E1200" s="11"/>
      <c r="F1200" s="5"/>
    </row>
    <row x14ac:dyDescent="0.25" r="1201" customHeight="1" ht="18.75">
      <c r="A1201" s="5"/>
      <c r="B1201" s="14"/>
      <c r="C1201" s="5"/>
      <c r="D1201" s="5"/>
      <c r="E1201" s="11"/>
      <c r="F1201" s="5"/>
    </row>
    <row x14ac:dyDescent="0.25" r="1202" customHeight="1" ht="18.75">
      <c r="A1202" s="5"/>
      <c r="B1202" s="14"/>
      <c r="C1202" s="5"/>
      <c r="D1202" s="5"/>
      <c r="E1202" s="11"/>
      <c r="F1202" s="5"/>
    </row>
    <row x14ac:dyDescent="0.25" r="1203" customHeight="1" ht="18.75">
      <c r="A1203" s="5"/>
      <c r="B1203" s="14"/>
      <c r="C1203" s="5"/>
      <c r="D1203" s="5"/>
      <c r="E1203" s="11"/>
      <c r="F1203" s="5"/>
    </row>
    <row x14ac:dyDescent="0.25" r="1204" customHeight="1" ht="18.75">
      <c r="A1204" s="5"/>
      <c r="B1204" s="14"/>
      <c r="C1204" s="5"/>
      <c r="D1204" s="5"/>
      <c r="E1204" s="11"/>
      <c r="F1204" s="5"/>
    </row>
    <row x14ac:dyDescent="0.25" r="1205" customHeight="1" ht="18.75">
      <c r="A1205" s="5"/>
      <c r="B1205" s="14"/>
      <c r="C1205" s="5"/>
      <c r="D1205" s="5"/>
      <c r="E1205" s="11"/>
      <c r="F1205" s="5"/>
    </row>
    <row x14ac:dyDescent="0.25" r="1206" customHeight="1" ht="18.75">
      <c r="A1206" s="5"/>
      <c r="B1206" s="14"/>
      <c r="C1206" s="5"/>
      <c r="D1206" s="5"/>
      <c r="E1206" s="11"/>
      <c r="F1206" s="5"/>
    </row>
    <row x14ac:dyDescent="0.25" r="1207" customHeight="1" ht="18.75">
      <c r="A1207" s="5"/>
      <c r="B1207" s="14"/>
      <c r="C1207" s="5"/>
      <c r="D1207" s="5"/>
      <c r="E1207" s="11"/>
      <c r="F1207" s="5"/>
    </row>
    <row x14ac:dyDescent="0.25" r="1208" customHeight="1" ht="18.75">
      <c r="A1208" s="5"/>
      <c r="B1208" s="14"/>
      <c r="C1208" s="5"/>
      <c r="D1208" s="5"/>
      <c r="E1208" s="11"/>
      <c r="F1208" s="5"/>
    </row>
    <row x14ac:dyDescent="0.25" r="1209" customHeight="1" ht="18.75">
      <c r="A1209" s="5"/>
      <c r="B1209" s="14"/>
      <c r="C1209" s="5"/>
      <c r="D1209" s="5"/>
      <c r="E1209" s="11"/>
      <c r="F1209" s="5"/>
    </row>
    <row x14ac:dyDescent="0.25" r="1210" customHeight="1" ht="18.75">
      <c r="A1210" s="5"/>
      <c r="B1210" s="14"/>
      <c r="C1210" s="5"/>
      <c r="D1210" s="5"/>
      <c r="E1210" s="11"/>
      <c r="F1210" s="5"/>
    </row>
    <row x14ac:dyDescent="0.25" r="1211" customHeight="1" ht="18.75">
      <c r="A1211" s="5"/>
      <c r="B1211" s="14"/>
      <c r="C1211" s="5"/>
      <c r="D1211" s="5"/>
      <c r="E1211" s="11"/>
      <c r="F1211" s="5"/>
    </row>
    <row x14ac:dyDescent="0.25" r="1212" customHeight="1" ht="18.75">
      <c r="A1212" s="5"/>
      <c r="B1212" s="14"/>
      <c r="C1212" s="5"/>
      <c r="D1212" s="5"/>
      <c r="E1212" s="11"/>
      <c r="F1212" s="5"/>
    </row>
    <row x14ac:dyDescent="0.25" r="1213" customHeight="1" ht="18.75">
      <c r="A1213" s="5"/>
      <c r="B1213" s="14"/>
      <c r="C1213" s="5"/>
      <c r="D1213" s="5"/>
      <c r="E1213" s="11"/>
      <c r="F1213" s="5"/>
    </row>
    <row x14ac:dyDescent="0.25" r="1214" customHeight="1" ht="18.75">
      <c r="A1214" s="5"/>
      <c r="B1214" s="14"/>
      <c r="C1214" s="5"/>
      <c r="D1214" s="5"/>
      <c r="E1214" s="11"/>
      <c r="F1214" s="5"/>
    </row>
    <row x14ac:dyDescent="0.25" r="1215" customHeight="1" ht="18.75">
      <c r="A1215" s="5"/>
      <c r="B1215" s="14"/>
      <c r="C1215" s="5"/>
      <c r="D1215" s="5"/>
      <c r="E1215" s="11"/>
      <c r="F1215" s="5"/>
    </row>
    <row x14ac:dyDescent="0.25" r="1216" customHeight="1" ht="18.75">
      <c r="A1216" s="5"/>
      <c r="B1216" s="14"/>
      <c r="C1216" s="5"/>
      <c r="D1216" s="5"/>
      <c r="E1216" s="11"/>
      <c r="F1216" s="5"/>
    </row>
    <row x14ac:dyDescent="0.25" r="1217" customHeight="1" ht="18.75">
      <c r="A1217" s="5"/>
      <c r="B1217" s="14"/>
      <c r="C1217" s="5"/>
      <c r="D1217" s="5"/>
      <c r="E1217" s="11"/>
      <c r="F1217" s="5"/>
    </row>
    <row x14ac:dyDescent="0.25" r="1218" customHeight="1" ht="18.75">
      <c r="A1218" s="5"/>
      <c r="B1218" s="14"/>
      <c r="C1218" s="5"/>
      <c r="D1218" s="5"/>
      <c r="E1218" s="11"/>
      <c r="F1218" s="5"/>
    </row>
    <row x14ac:dyDescent="0.25" r="1219" customHeight="1" ht="18.75">
      <c r="A1219" s="5"/>
      <c r="B1219" s="14"/>
      <c r="C1219" s="5"/>
      <c r="D1219" s="5"/>
      <c r="E1219" s="11"/>
      <c r="F1219" s="5"/>
    </row>
    <row x14ac:dyDescent="0.25" r="1220" customHeight="1" ht="18.75">
      <c r="A1220" s="5"/>
      <c r="B1220" s="14"/>
      <c r="C1220" s="5"/>
      <c r="D1220" s="5"/>
      <c r="E1220" s="11"/>
      <c r="F1220" s="5"/>
    </row>
    <row x14ac:dyDescent="0.25" r="1221" customHeight="1" ht="18.75">
      <c r="A1221" s="5"/>
      <c r="B1221" s="14"/>
      <c r="C1221" s="5"/>
      <c r="D1221" s="5"/>
      <c r="E1221" s="11"/>
      <c r="F1221" s="5"/>
    </row>
    <row x14ac:dyDescent="0.25" r="1222" customHeight="1" ht="18.75">
      <c r="A1222" s="5"/>
      <c r="B1222" s="14"/>
      <c r="C1222" s="5"/>
      <c r="D1222" s="5"/>
      <c r="E1222" s="11"/>
      <c r="F1222" s="5"/>
    </row>
    <row x14ac:dyDescent="0.25" r="1223" customHeight="1" ht="18.75">
      <c r="A1223" s="5"/>
      <c r="B1223" s="14"/>
      <c r="C1223" s="5"/>
      <c r="D1223" s="5"/>
      <c r="E1223" s="11"/>
      <c r="F1223" s="5"/>
    </row>
    <row x14ac:dyDescent="0.25" r="1224" customHeight="1" ht="18.75">
      <c r="A1224" s="5"/>
      <c r="B1224" s="14"/>
      <c r="C1224" s="5"/>
      <c r="D1224" s="5"/>
      <c r="E1224" s="11"/>
      <c r="F1224" s="5"/>
    </row>
    <row x14ac:dyDescent="0.25" r="1225" customHeight="1" ht="18.75">
      <c r="A1225" s="5"/>
      <c r="B1225" s="14"/>
      <c r="C1225" s="5"/>
      <c r="D1225" s="5"/>
      <c r="E1225" s="11"/>
      <c r="F1225" s="5"/>
    </row>
    <row x14ac:dyDescent="0.25" r="1226" customHeight="1" ht="18.75">
      <c r="A1226" s="5"/>
      <c r="B1226" s="14"/>
      <c r="C1226" s="5"/>
      <c r="D1226" s="5"/>
      <c r="E1226" s="11"/>
      <c r="F1226" s="5"/>
    </row>
    <row x14ac:dyDescent="0.25" r="1227" customHeight="1" ht="18.75">
      <c r="A1227" s="5"/>
      <c r="B1227" s="14"/>
      <c r="C1227" s="5"/>
      <c r="D1227" s="5"/>
      <c r="E1227" s="11"/>
      <c r="F1227" s="5"/>
    </row>
    <row x14ac:dyDescent="0.25" r="1228" customHeight="1" ht="18.75">
      <c r="A1228" s="5"/>
      <c r="B1228" s="14"/>
      <c r="C1228" s="5"/>
      <c r="D1228" s="5"/>
      <c r="E1228" s="11"/>
      <c r="F1228" s="5"/>
    </row>
    <row x14ac:dyDescent="0.25" r="1229" customHeight="1" ht="18.75">
      <c r="A1229" s="5"/>
      <c r="B1229" s="14"/>
      <c r="C1229" s="5"/>
      <c r="D1229" s="5"/>
      <c r="E1229" s="11"/>
      <c r="F1229" s="5"/>
    </row>
    <row x14ac:dyDescent="0.25" r="1230" customHeight="1" ht="18.75">
      <c r="A1230" s="5"/>
      <c r="B1230" s="14"/>
      <c r="C1230" s="5"/>
      <c r="D1230" s="5"/>
      <c r="E1230" s="11"/>
      <c r="F1230" s="5"/>
    </row>
    <row x14ac:dyDescent="0.25" r="1231" customHeight="1" ht="18.75">
      <c r="A1231" s="5"/>
      <c r="B1231" s="14"/>
      <c r="C1231" s="5"/>
      <c r="D1231" s="5"/>
      <c r="E1231" s="11"/>
      <c r="F1231" s="5"/>
    </row>
    <row x14ac:dyDescent="0.25" r="1232" customHeight="1" ht="18.75">
      <c r="A1232" s="5"/>
      <c r="B1232" s="14"/>
      <c r="C1232" s="5"/>
      <c r="D1232" s="5"/>
      <c r="E1232" s="11"/>
      <c r="F1232" s="5"/>
    </row>
    <row x14ac:dyDescent="0.25" r="1233" customHeight="1" ht="18.75">
      <c r="A1233" s="5"/>
      <c r="B1233" s="14"/>
      <c r="C1233" s="5"/>
      <c r="D1233" s="5"/>
      <c r="E1233" s="11"/>
      <c r="F1233" s="5"/>
    </row>
    <row x14ac:dyDescent="0.25" r="1234" customHeight="1" ht="18.75">
      <c r="A1234" s="5"/>
      <c r="B1234" s="14"/>
      <c r="C1234" s="5"/>
      <c r="D1234" s="5"/>
      <c r="E1234" s="11"/>
      <c r="F1234" s="5"/>
    </row>
    <row x14ac:dyDescent="0.25" r="1235" customHeight="1" ht="18.75">
      <c r="A1235" s="5"/>
      <c r="B1235" s="14"/>
      <c r="C1235" s="5"/>
      <c r="D1235" s="5"/>
      <c r="E1235" s="11"/>
      <c r="F1235" s="5"/>
    </row>
    <row x14ac:dyDescent="0.25" r="1236" customHeight="1" ht="18.75">
      <c r="A1236" s="5"/>
      <c r="B1236" s="14"/>
      <c r="C1236" s="5"/>
      <c r="D1236" s="5"/>
      <c r="E1236" s="11"/>
      <c r="F1236" s="5"/>
    </row>
    <row x14ac:dyDescent="0.25" r="1237" customHeight="1" ht="18.75">
      <c r="A1237" s="5"/>
      <c r="B1237" s="14"/>
      <c r="C1237" s="5"/>
      <c r="D1237" s="5"/>
      <c r="E1237" s="11"/>
      <c r="F1237" s="5"/>
    </row>
    <row x14ac:dyDescent="0.25" r="1238" customHeight="1" ht="18.75">
      <c r="A1238" s="5"/>
      <c r="B1238" s="14"/>
      <c r="C1238" s="5"/>
      <c r="D1238" s="5"/>
      <c r="E1238" s="11"/>
      <c r="F1238" s="5"/>
    </row>
    <row x14ac:dyDescent="0.25" r="1239" customHeight="1" ht="18.75">
      <c r="A1239" s="5"/>
      <c r="B1239" s="14"/>
      <c r="C1239" s="5"/>
      <c r="D1239" s="5"/>
      <c r="E1239" s="11"/>
      <c r="F1239" s="5"/>
    </row>
    <row x14ac:dyDescent="0.25" r="1240" customHeight="1" ht="18.75">
      <c r="A1240" s="5"/>
      <c r="B1240" s="14"/>
      <c r="C1240" s="5"/>
      <c r="D1240" s="5"/>
      <c r="E1240" s="11"/>
      <c r="F1240" s="5"/>
    </row>
    <row x14ac:dyDescent="0.25" r="1241" customHeight="1" ht="18.75">
      <c r="A1241" s="5"/>
      <c r="B1241" s="14"/>
      <c r="C1241" s="5"/>
      <c r="D1241" s="5"/>
      <c r="E1241" s="11"/>
      <c r="F1241" s="5"/>
    </row>
    <row x14ac:dyDescent="0.25" r="1242" customHeight="1" ht="18.75">
      <c r="A1242" s="5"/>
      <c r="B1242" s="14"/>
      <c r="C1242" s="5"/>
      <c r="D1242" s="5"/>
      <c r="E1242" s="11"/>
      <c r="F1242" s="5"/>
    </row>
    <row x14ac:dyDescent="0.25" r="1243" customHeight="1" ht="18.75">
      <c r="A1243" s="5"/>
      <c r="B1243" s="14"/>
      <c r="C1243" s="5"/>
      <c r="D1243" s="5"/>
      <c r="E1243" s="11"/>
      <c r="F1243" s="5"/>
    </row>
    <row x14ac:dyDescent="0.25" r="1244" customHeight="1" ht="18.75">
      <c r="A1244" s="5"/>
      <c r="B1244" s="14"/>
      <c r="C1244" s="5"/>
      <c r="D1244" s="5"/>
      <c r="E1244" s="11"/>
      <c r="F1244" s="5"/>
    </row>
    <row x14ac:dyDescent="0.25" r="1245" customHeight="1" ht="18.75">
      <c r="A1245" s="5"/>
      <c r="B1245" s="14"/>
      <c r="C1245" s="5"/>
      <c r="D1245" s="5"/>
      <c r="E1245" s="11"/>
      <c r="F1245" s="5"/>
    </row>
    <row x14ac:dyDescent="0.25" r="1246" customHeight="1" ht="18.75">
      <c r="A1246" s="5"/>
      <c r="B1246" s="14"/>
      <c r="C1246" s="5"/>
      <c r="D1246" s="5"/>
      <c r="E1246" s="11"/>
      <c r="F1246" s="5"/>
    </row>
    <row x14ac:dyDescent="0.25" r="1247" customHeight="1" ht="18.75">
      <c r="A1247" s="5"/>
      <c r="B1247" s="14"/>
      <c r="C1247" s="5"/>
      <c r="D1247" s="5"/>
      <c r="E1247" s="11"/>
      <c r="F1247" s="5"/>
    </row>
    <row x14ac:dyDescent="0.25" r="1248" customHeight="1" ht="18.75">
      <c r="A1248" s="5"/>
      <c r="B1248" s="14"/>
      <c r="C1248" s="5"/>
      <c r="D1248" s="5"/>
      <c r="E1248" s="11"/>
      <c r="F1248" s="5"/>
    </row>
    <row x14ac:dyDescent="0.25" r="1249" customHeight="1" ht="18.75">
      <c r="A1249" s="5"/>
      <c r="B1249" s="14"/>
      <c r="C1249" s="5"/>
      <c r="D1249" s="5"/>
      <c r="E1249" s="11"/>
      <c r="F1249" s="5"/>
    </row>
    <row x14ac:dyDescent="0.25" r="1250" customHeight="1" ht="18.75">
      <c r="A1250" s="5"/>
      <c r="B1250" s="14"/>
      <c r="C1250" s="5"/>
      <c r="D1250" s="5"/>
      <c r="E1250" s="11"/>
      <c r="F1250" s="5"/>
    </row>
    <row x14ac:dyDescent="0.25" r="1251" customHeight="1" ht="18.75">
      <c r="A1251" s="5"/>
      <c r="B1251" s="14"/>
      <c r="C1251" s="5"/>
      <c r="D1251" s="5"/>
      <c r="E1251" s="11"/>
      <c r="F1251" s="5"/>
    </row>
    <row x14ac:dyDescent="0.25" r="1252" customHeight="1" ht="18.75">
      <c r="A1252" s="5"/>
      <c r="B1252" s="14"/>
      <c r="C1252" s="5"/>
      <c r="D1252" s="5"/>
      <c r="E1252" s="11"/>
      <c r="F1252" s="5"/>
    </row>
    <row x14ac:dyDescent="0.25" r="1253" customHeight="1" ht="18.75">
      <c r="A1253" s="5"/>
      <c r="B1253" s="14"/>
      <c r="C1253" s="5"/>
      <c r="D1253" s="5"/>
      <c r="E1253" s="11"/>
      <c r="F1253" s="5"/>
    </row>
    <row x14ac:dyDescent="0.25" r="1254" customHeight="1" ht="18.75">
      <c r="A1254" s="5"/>
      <c r="B1254" s="14"/>
      <c r="C1254" s="5"/>
      <c r="D1254" s="5"/>
      <c r="E1254" s="11"/>
      <c r="F1254" s="5"/>
    </row>
    <row x14ac:dyDescent="0.25" r="1255" customHeight="1" ht="18.75">
      <c r="A1255" s="5"/>
      <c r="B1255" s="14"/>
      <c r="C1255" s="5"/>
      <c r="D1255" s="5"/>
      <c r="E1255" s="11"/>
      <c r="F1255" s="5"/>
    </row>
    <row x14ac:dyDescent="0.25" r="1256" customHeight="1" ht="18.75">
      <c r="A1256" s="5"/>
      <c r="B1256" s="14"/>
      <c r="C1256" s="5"/>
      <c r="D1256" s="5"/>
      <c r="E1256" s="11"/>
      <c r="F1256" s="5"/>
    </row>
    <row x14ac:dyDescent="0.25" r="1257" customHeight="1" ht="18.75">
      <c r="A1257" s="5"/>
      <c r="B1257" s="14"/>
      <c r="C1257" s="5"/>
      <c r="D1257" s="5"/>
      <c r="E1257" s="11"/>
      <c r="F1257" s="5"/>
    </row>
    <row x14ac:dyDescent="0.25" r="1258" customHeight="1" ht="18.75">
      <c r="A1258" s="5"/>
      <c r="B1258" s="14"/>
      <c r="C1258" s="5"/>
      <c r="D1258" s="5"/>
      <c r="E1258" s="11"/>
      <c r="F1258" s="5"/>
    </row>
    <row x14ac:dyDescent="0.25" r="1259" customHeight="1" ht="18.75">
      <c r="A1259" s="5"/>
      <c r="B1259" s="14"/>
      <c r="C1259" s="5"/>
      <c r="D1259" s="5"/>
      <c r="E1259" s="11"/>
      <c r="F1259" s="5"/>
    </row>
    <row x14ac:dyDescent="0.25" r="1260" customHeight="1" ht="18.75">
      <c r="A1260" s="5"/>
      <c r="B1260" s="14"/>
      <c r="C1260" s="5"/>
      <c r="D1260" s="5"/>
      <c r="E1260" s="11"/>
      <c r="F1260" s="5"/>
    </row>
    <row x14ac:dyDescent="0.25" r="1261" customHeight="1" ht="18.75">
      <c r="A1261" s="5"/>
      <c r="B1261" s="14"/>
      <c r="C1261" s="5"/>
      <c r="D1261" s="5"/>
      <c r="E1261" s="11"/>
      <c r="F1261" s="5"/>
    </row>
    <row x14ac:dyDescent="0.25" r="1262" customHeight="1" ht="18.75">
      <c r="A1262" s="5"/>
      <c r="B1262" s="14"/>
      <c r="C1262" s="5"/>
      <c r="D1262" s="5"/>
      <c r="E1262" s="11"/>
      <c r="F1262" s="5"/>
    </row>
    <row x14ac:dyDescent="0.25" r="1263" customHeight="1" ht="18.75">
      <c r="A1263" s="5"/>
      <c r="B1263" s="14"/>
      <c r="C1263" s="5"/>
      <c r="D1263" s="5"/>
      <c r="E1263" s="11"/>
      <c r="F1263" s="5"/>
    </row>
    <row x14ac:dyDescent="0.25" r="1264" customHeight="1" ht="18.75">
      <c r="A1264" s="5"/>
      <c r="B1264" s="14"/>
      <c r="C1264" s="5"/>
      <c r="D1264" s="5"/>
      <c r="E1264" s="11"/>
      <c r="F1264" s="5"/>
    </row>
    <row x14ac:dyDescent="0.25" r="1265" customHeight="1" ht="18.75">
      <c r="A1265" s="5"/>
      <c r="B1265" s="14"/>
      <c r="C1265" s="5"/>
      <c r="D1265" s="5"/>
      <c r="E1265" s="11"/>
      <c r="F1265" s="5"/>
    </row>
    <row x14ac:dyDescent="0.25" r="1266" customHeight="1" ht="18.75">
      <c r="A1266" s="5"/>
      <c r="B1266" s="14"/>
      <c r="C1266" s="5"/>
      <c r="D1266" s="5"/>
      <c r="E1266" s="11"/>
      <c r="F1266" s="5"/>
    </row>
    <row x14ac:dyDescent="0.25" r="1267" customHeight="1" ht="18.75">
      <c r="A1267" s="5"/>
      <c r="B1267" s="14"/>
      <c r="C1267" s="5"/>
      <c r="D1267" s="5"/>
      <c r="E1267" s="11"/>
      <c r="F1267" s="5"/>
    </row>
    <row x14ac:dyDescent="0.25" r="1268" customHeight="1" ht="18.75">
      <c r="A1268" s="5"/>
      <c r="B1268" s="14"/>
      <c r="C1268" s="5"/>
      <c r="D1268" s="5"/>
      <c r="E1268" s="11"/>
      <c r="F1268" s="5"/>
    </row>
    <row x14ac:dyDescent="0.25" r="1269" customHeight="1" ht="18.75">
      <c r="A1269" s="5"/>
      <c r="B1269" s="14"/>
      <c r="C1269" s="5"/>
      <c r="D1269" s="5"/>
      <c r="E1269" s="11"/>
      <c r="F1269" s="5"/>
    </row>
    <row x14ac:dyDescent="0.25" r="1270" customHeight="1" ht="18.75">
      <c r="A1270" s="5"/>
      <c r="B1270" s="14"/>
      <c r="C1270" s="5"/>
      <c r="D1270" s="5"/>
      <c r="E1270" s="11"/>
      <c r="F1270" s="5"/>
    </row>
    <row x14ac:dyDescent="0.25" r="1271" customHeight="1" ht="18.75">
      <c r="A1271" s="5"/>
      <c r="B1271" s="14"/>
      <c r="C1271" s="5"/>
      <c r="D1271" s="5"/>
      <c r="E1271" s="11"/>
      <c r="F1271" s="5"/>
    </row>
    <row x14ac:dyDescent="0.25" r="1272" customHeight="1" ht="18.75">
      <c r="A1272" s="5"/>
      <c r="B1272" s="14"/>
      <c r="C1272" s="5"/>
      <c r="D1272" s="5"/>
      <c r="E1272" s="11"/>
      <c r="F1272" s="5"/>
    </row>
    <row x14ac:dyDescent="0.25" r="1273" customHeight="1" ht="18.75">
      <c r="A1273" s="5"/>
      <c r="B1273" s="14"/>
      <c r="C1273" s="5"/>
      <c r="D1273" s="5"/>
      <c r="E1273" s="11"/>
      <c r="F1273" s="5"/>
    </row>
    <row x14ac:dyDescent="0.25" r="1274" customHeight="1" ht="18.75">
      <c r="A1274" s="5"/>
      <c r="B1274" s="14"/>
      <c r="C1274" s="5"/>
      <c r="D1274" s="5"/>
      <c r="E1274" s="11"/>
      <c r="F1274" s="5"/>
    </row>
    <row x14ac:dyDescent="0.25" r="1275" customHeight="1" ht="18.75">
      <c r="A1275" s="5"/>
      <c r="B1275" s="14"/>
      <c r="C1275" s="5"/>
      <c r="D1275" s="5"/>
      <c r="E1275" s="11"/>
      <c r="F1275" s="5"/>
    </row>
    <row x14ac:dyDescent="0.25" r="1276" customHeight="1" ht="18.75">
      <c r="A1276" s="5"/>
      <c r="B1276" s="14"/>
      <c r="C1276" s="5"/>
      <c r="D1276" s="5"/>
      <c r="E1276" s="11"/>
      <c r="F1276" s="5"/>
    </row>
    <row x14ac:dyDescent="0.25" r="1277" customHeight="1" ht="18.75">
      <c r="A1277" s="5"/>
      <c r="B1277" s="14"/>
      <c r="C1277" s="5"/>
      <c r="D1277" s="5"/>
      <c r="E1277" s="11"/>
      <c r="F1277" s="5"/>
    </row>
    <row x14ac:dyDescent="0.25" r="1278" customHeight="1" ht="18.75">
      <c r="A1278" s="5"/>
      <c r="B1278" s="14"/>
      <c r="C1278" s="5"/>
      <c r="D1278" s="5"/>
      <c r="E1278" s="11"/>
      <c r="F1278" s="5"/>
    </row>
    <row x14ac:dyDescent="0.25" r="1279" customHeight="1" ht="18.75">
      <c r="A1279" s="5"/>
      <c r="B1279" s="14"/>
      <c r="C1279" s="5"/>
      <c r="D1279" s="5"/>
      <c r="E1279" s="11"/>
      <c r="F1279" s="5"/>
    </row>
    <row x14ac:dyDescent="0.25" r="1280" customHeight="1" ht="18.75">
      <c r="A1280" s="5"/>
      <c r="B1280" s="14"/>
      <c r="C1280" s="5"/>
      <c r="D1280" s="5"/>
      <c r="E1280" s="11"/>
      <c r="F1280" s="5"/>
    </row>
    <row x14ac:dyDescent="0.25" r="1281" customHeight="1" ht="18.75">
      <c r="A1281" s="5"/>
      <c r="B1281" s="14"/>
      <c r="C1281" s="5"/>
      <c r="D1281" s="5"/>
      <c r="E1281" s="11"/>
      <c r="F1281" s="5"/>
    </row>
    <row x14ac:dyDescent="0.25" r="1282" customHeight="1" ht="18.75">
      <c r="A1282" s="5"/>
      <c r="B1282" s="14"/>
      <c r="C1282" s="5"/>
      <c r="D1282" s="5"/>
      <c r="E1282" s="11"/>
      <c r="F1282" s="5"/>
    </row>
    <row x14ac:dyDescent="0.25" r="1283" customHeight="1" ht="18.75">
      <c r="A1283" s="5"/>
      <c r="B1283" s="14"/>
      <c r="C1283" s="5"/>
      <c r="D1283" s="5"/>
      <c r="E1283" s="11"/>
      <c r="F1283" s="5"/>
    </row>
    <row x14ac:dyDescent="0.25" r="1284" customHeight="1" ht="18.75">
      <c r="A1284" s="5"/>
      <c r="B1284" s="14"/>
      <c r="C1284" s="5"/>
      <c r="D1284" s="5"/>
      <c r="E1284" s="11"/>
      <c r="F1284" s="5"/>
    </row>
    <row x14ac:dyDescent="0.25" r="1285" customHeight="1" ht="18.75">
      <c r="A1285" s="5"/>
      <c r="B1285" s="14"/>
      <c r="C1285" s="5"/>
      <c r="D1285" s="5"/>
      <c r="E1285" s="11"/>
      <c r="F1285" s="5"/>
    </row>
    <row x14ac:dyDescent="0.25" r="1286" customHeight="1" ht="18.75">
      <c r="A1286" s="5"/>
      <c r="B1286" s="14"/>
      <c r="C1286" s="5"/>
      <c r="D1286" s="5"/>
      <c r="E1286" s="11"/>
      <c r="F1286" s="5"/>
    </row>
    <row x14ac:dyDescent="0.25" r="1287" customHeight="1" ht="18.75">
      <c r="A1287" s="5"/>
      <c r="B1287" s="14"/>
      <c r="C1287" s="5"/>
      <c r="D1287" s="5"/>
      <c r="E1287" s="11"/>
      <c r="F1287" s="5"/>
    </row>
    <row x14ac:dyDescent="0.25" r="1288" customHeight="1" ht="18.75">
      <c r="A1288" s="5"/>
      <c r="B1288" s="14"/>
      <c r="C1288" s="5"/>
      <c r="D1288" s="5"/>
      <c r="E1288" s="11"/>
      <c r="F1288" s="5"/>
    </row>
    <row x14ac:dyDescent="0.25" r="1289" customHeight="1" ht="18.75">
      <c r="A1289" s="5"/>
      <c r="B1289" s="14"/>
      <c r="C1289" s="5"/>
      <c r="D1289" s="5"/>
      <c r="E1289" s="11"/>
      <c r="F1289" s="5"/>
    </row>
    <row x14ac:dyDescent="0.25" r="1290" customHeight="1" ht="18.75">
      <c r="A1290" s="5"/>
      <c r="B1290" s="14"/>
      <c r="C1290" s="5"/>
      <c r="D1290" s="5"/>
      <c r="E1290" s="11"/>
      <c r="F1290" s="5"/>
    </row>
    <row x14ac:dyDescent="0.25" r="1291" customHeight="1" ht="18.75">
      <c r="A1291" s="5"/>
      <c r="B1291" s="14"/>
      <c r="C1291" s="5"/>
      <c r="D1291" s="5"/>
      <c r="E1291" s="11"/>
      <c r="F1291" s="5"/>
    </row>
    <row x14ac:dyDescent="0.25" r="1292" customHeight="1" ht="18.75">
      <c r="A1292" s="5"/>
      <c r="B1292" s="14"/>
      <c r="C1292" s="5"/>
      <c r="D1292" s="5"/>
      <c r="E1292" s="11"/>
      <c r="F1292" s="5"/>
    </row>
    <row x14ac:dyDescent="0.25" r="1293" customHeight="1" ht="18.75">
      <c r="A1293" s="5"/>
      <c r="B1293" s="14"/>
      <c r="C1293" s="5"/>
      <c r="D1293" s="5"/>
      <c r="E1293" s="11"/>
      <c r="F1293" s="5"/>
    </row>
    <row x14ac:dyDescent="0.25" r="1294" customHeight="1" ht="18.75">
      <c r="A1294" s="5"/>
      <c r="B1294" s="14"/>
      <c r="C1294" s="5"/>
      <c r="D1294" s="5"/>
      <c r="E1294" s="11"/>
      <c r="F1294" s="5"/>
    </row>
    <row x14ac:dyDescent="0.25" r="1295" customHeight="1" ht="18.75">
      <c r="A1295" s="5"/>
      <c r="B1295" s="14"/>
      <c r="C1295" s="5"/>
      <c r="D1295" s="5"/>
      <c r="E1295" s="11"/>
      <c r="F1295" s="5"/>
    </row>
    <row x14ac:dyDescent="0.25" r="1296" customHeight="1" ht="18.75">
      <c r="A1296" s="5"/>
      <c r="B1296" s="14"/>
      <c r="C1296" s="5"/>
      <c r="D1296" s="5"/>
      <c r="E1296" s="11"/>
      <c r="F1296" s="5"/>
    </row>
    <row x14ac:dyDescent="0.25" r="1297" customHeight="1" ht="18.75">
      <c r="A1297" s="5"/>
      <c r="B1297" s="14"/>
      <c r="C1297" s="5"/>
      <c r="D1297" s="5"/>
      <c r="E1297" s="11"/>
      <c r="F1297" s="5"/>
    </row>
    <row x14ac:dyDescent="0.25" r="1298" customHeight="1" ht="18.75">
      <c r="A1298" s="5"/>
      <c r="B1298" s="14"/>
      <c r="C1298" s="5"/>
      <c r="D1298" s="5"/>
      <c r="E1298" s="11"/>
      <c r="F1298" s="5"/>
    </row>
    <row x14ac:dyDescent="0.25" r="1299" customHeight="1" ht="18.75">
      <c r="A1299" s="5"/>
      <c r="B1299" s="14"/>
      <c r="C1299" s="5"/>
      <c r="D1299" s="5"/>
      <c r="E1299" s="11"/>
      <c r="F1299" s="5"/>
    </row>
    <row x14ac:dyDescent="0.25" r="1300" customHeight="1" ht="18.75">
      <c r="A1300" s="5"/>
      <c r="B1300" s="14"/>
      <c r="C1300" s="5"/>
      <c r="D1300" s="5"/>
      <c r="E1300" s="11"/>
      <c r="F1300" s="5"/>
    </row>
    <row x14ac:dyDescent="0.25" r="1301" customHeight="1" ht="18.75">
      <c r="A1301" s="5"/>
      <c r="B1301" s="14"/>
      <c r="C1301" s="5"/>
      <c r="D1301" s="5"/>
      <c r="E1301" s="11"/>
      <c r="F1301" s="5"/>
    </row>
    <row x14ac:dyDescent="0.25" r="1302" customHeight="1" ht="18.75">
      <c r="A1302" s="5"/>
      <c r="B1302" s="14"/>
      <c r="C1302" s="5"/>
      <c r="D1302" s="5"/>
      <c r="E1302" s="11"/>
      <c r="F1302" s="5"/>
    </row>
    <row x14ac:dyDescent="0.25" r="1303" customHeight="1" ht="18.75">
      <c r="A1303" s="5"/>
      <c r="B1303" s="14"/>
      <c r="C1303" s="5"/>
      <c r="D1303" s="5"/>
      <c r="E1303" s="11"/>
      <c r="F1303" s="5"/>
    </row>
    <row x14ac:dyDescent="0.25" r="1304" customHeight="1" ht="18.75">
      <c r="A1304" s="5"/>
      <c r="B1304" s="14"/>
      <c r="C1304" s="5"/>
      <c r="D1304" s="5"/>
      <c r="E1304" s="11"/>
      <c r="F1304" s="5"/>
    </row>
    <row x14ac:dyDescent="0.25" r="1305" customHeight="1" ht="18.75">
      <c r="A1305" s="5"/>
      <c r="B1305" s="14"/>
      <c r="C1305" s="5"/>
      <c r="D1305" s="5"/>
      <c r="E1305" s="11"/>
      <c r="F1305" s="5"/>
    </row>
    <row x14ac:dyDescent="0.25" r="1306" customHeight="1" ht="18.75">
      <c r="A1306" s="5"/>
      <c r="B1306" s="14"/>
      <c r="C1306" s="5"/>
      <c r="D1306" s="5"/>
      <c r="E1306" s="11"/>
      <c r="F1306" s="5"/>
    </row>
    <row x14ac:dyDescent="0.25" r="1307" customHeight="1" ht="18.75">
      <c r="A1307" s="5"/>
      <c r="B1307" s="14"/>
      <c r="C1307" s="5"/>
      <c r="D1307" s="5"/>
      <c r="E1307" s="11"/>
      <c r="F1307" s="5"/>
    </row>
    <row x14ac:dyDescent="0.25" r="1308" customHeight="1" ht="18.75">
      <c r="A1308" s="5"/>
      <c r="B1308" s="14"/>
      <c r="C1308" s="5"/>
      <c r="D1308" s="5"/>
      <c r="E1308" s="11"/>
      <c r="F1308" s="5"/>
    </row>
    <row x14ac:dyDescent="0.25" r="1309" customHeight="1" ht="18.75">
      <c r="A1309" s="5"/>
      <c r="B1309" s="14"/>
      <c r="C1309" s="5"/>
      <c r="D1309" s="5"/>
      <c r="E1309" s="11"/>
      <c r="F1309" s="5"/>
    </row>
    <row x14ac:dyDescent="0.25" r="1310" customHeight="1" ht="18.75">
      <c r="A1310" s="5"/>
      <c r="B1310" s="14"/>
      <c r="C1310" s="5"/>
      <c r="D1310" s="5"/>
      <c r="E1310" s="11"/>
      <c r="F1310" s="5"/>
    </row>
    <row x14ac:dyDescent="0.25" r="1311" customHeight="1" ht="18.75">
      <c r="A1311" s="5"/>
      <c r="B1311" s="14"/>
      <c r="C1311" s="5"/>
      <c r="D1311" s="5"/>
      <c r="E1311" s="11"/>
      <c r="F1311" s="5"/>
    </row>
    <row x14ac:dyDescent="0.25" r="1312" customHeight="1" ht="18.75">
      <c r="A1312" s="5"/>
      <c r="B1312" s="14"/>
      <c r="C1312" s="5"/>
      <c r="D1312" s="5"/>
      <c r="E1312" s="11"/>
      <c r="F1312" s="5"/>
    </row>
    <row x14ac:dyDescent="0.25" r="1313" customHeight="1" ht="18.75">
      <c r="A1313" s="5"/>
      <c r="B1313" s="14"/>
      <c r="C1313" s="5"/>
      <c r="D1313" s="5"/>
      <c r="E1313" s="11"/>
      <c r="F1313" s="5"/>
    </row>
    <row x14ac:dyDescent="0.25" r="1314" customHeight="1" ht="18.75">
      <c r="A1314" s="5"/>
      <c r="B1314" s="14"/>
      <c r="C1314" s="5"/>
      <c r="D1314" s="5"/>
      <c r="E1314" s="11"/>
      <c r="F1314" s="5"/>
    </row>
    <row x14ac:dyDescent="0.25" r="1315" customHeight="1" ht="18.75">
      <c r="A1315" s="5"/>
      <c r="B1315" s="14"/>
      <c r="C1315" s="5"/>
      <c r="D1315" s="5"/>
      <c r="E1315" s="11"/>
      <c r="F1315" s="5"/>
    </row>
    <row x14ac:dyDescent="0.25" r="1316" customHeight="1" ht="18.75">
      <c r="A1316" s="5"/>
      <c r="B1316" s="14"/>
      <c r="C1316" s="5"/>
      <c r="D1316" s="5"/>
      <c r="E1316" s="11"/>
      <c r="F1316" s="5"/>
    </row>
    <row x14ac:dyDescent="0.25" r="1317" customHeight="1" ht="18.75">
      <c r="A1317" s="5"/>
      <c r="B1317" s="14"/>
      <c r="C1317" s="5"/>
      <c r="D1317" s="5"/>
      <c r="E1317" s="11"/>
      <c r="F1317" s="5"/>
    </row>
    <row x14ac:dyDescent="0.25" r="1318" customHeight="1" ht="18.75">
      <c r="A1318" s="5"/>
      <c r="B1318" s="14"/>
      <c r="C1318" s="5"/>
      <c r="D1318" s="5"/>
      <c r="E1318" s="11"/>
      <c r="F1318" s="5"/>
    </row>
    <row x14ac:dyDescent="0.25" r="1319" customHeight="1" ht="18.75">
      <c r="A1319" s="5"/>
      <c r="B1319" s="14"/>
      <c r="C1319" s="5"/>
      <c r="D1319" s="5"/>
      <c r="E1319" s="11"/>
      <c r="F1319" s="5"/>
    </row>
    <row x14ac:dyDescent="0.25" r="1320" customHeight="1" ht="18.75">
      <c r="A1320" s="5"/>
      <c r="B1320" s="14"/>
      <c r="C1320" s="5"/>
      <c r="D1320" s="5"/>
      <c r="E1320" s="11"/>
      <c r="F1320" s="5"/>
    </row>
    <row x14ac:dyDescent="0.25" r="1321" customHeight="1" ht="18.75">
      <c r="A1321" s="5"/>
      <c r="B1321" s="14"/>
      <c r="C1321" s="5"/>
      <c r="D1321" s="5"/>
      <c r="E1321" s="11"/>
      <c r="F1321" s="5"/>
    </row>
    <row x14ac:dyDescent="0.25" r="1322" customHeight="1" ht="18.75">
      <c r="A1322" s="5"/>
      <c r="B1322" s="14"/>
      <c r="C1322" s="5"/>
      <c r="D1322" s="5"/>
      <c r="E1322" s="11"/>
      <c r="F1322" s="5"/>
    </row>
    <row x14ac:dyDescent="0.25" r="1323" customHeight="1" ht="18.75">
      <c r="A1323" s="5"/>
      <c r="B1323" s="14"/>
      <c r="C1323" s="5"/>
      <c r="D1323" s="5"/>
      <c r="E1323" s="11"/>
      <c r="F1323" s="5"/>
    </row>
    <row x14ac:dyDescent="0.25" r="1324" customHeight="1" ht="18.75">
      <c r="A1324" s="5"/>
      <c r="B1324" s="14"/>
      <c r="C1324" s="5"/>
      <c r="D1324" s="5"/>
      <c r="E1324" s="11"/>
      <c r="F1324" s="5"/>
    </row>
    <row x14ac:dyDescent="0.25" r="1325" customHeight="1" ht="18.75">
      <c r="A1325" s="5"/>
      <c r="B1325" s="14"/>
      <c r="C1325" s="5"/>
      <c r="D1325" s="5"/>
      <c r="E1325" s="11"/>
      <c r="F1325" s="5"/>
    </row>
    <row x14ac:dyDescent="0.25" r="1326" customHeight="1" ht="18.75">
      <c r="A1326" s="5"/>
      <c r="B1326" s="14"/>
      <c r="C1326" s="5"/>
      <c r="D1326" s="5"/>
      <c r="E1326" s="11"/>
      <c r="F1326" s="5"/>
    </row>
    <row x14ac:dyDescent="0.25" r="1327" customHeight="1" ht="18.75">
      <c r="A1327" s="5"/>
      <c r="B1327" s="14"/>
      <c r="C1327" s="5"/>
      <c r="D1327" s="5"/>
      <c r="E1327" s="11"/>
      <c r="F1327" s="5"/>
    </row>
    <row x14ac:dyDescent="0.25" r="1328" customHeight="1" ht="18.75">
      <c r="A1328" s="5"/>
      <c r="B1328" s="14"/>
      <c r="C1328" s="5"/>
      <c r="D1328" s="5"/>
      <c r="E1328" s="11"/>
      <c r="F1328" s="5"/>
    </row>
    <row x14ac:dyDescent="0.25" r="1329" customHeight="1" ht="18.75">
      <c r="A1329" s="5"/>
      <c r="B1329" s="14"/>
      <c r="C1329" s="5"/>
      <c r="D1329" s="5"/>
      <c r="E1329" s="11"/>
      <c r="F1329" s="5"/>
    </row>
    <row x14ac:dyDescent="0.25" r="1330" customHeight="1" ht="18.75">
      <c r="A1330" s="5"/>
      <c r="B1330" s="14"/>
      <c r="C1330" s="5"/>
      <c r="D1330" s="5"/>
      <c r="E1330" s="11"/>
      <c r="F1330" s="5"/>
    </row>
    <row x14ac:dyDescent="0.25" r="1331" customHeight="1" ht="18.75">
      <c r="A1331" s="5"/>
      <c r="B1331" s="14"/>
      <c r="C1331" s="5"/>
      <c r="D1331" s="5"/>
      <c r="E1331" s="11"/>
      <c r="F1331" s="5"/>
    </row>
    <row x14ac:dyDescent="0.25" r="1332" customHeight="1" ht="18.75">
      <c r="A1332" s="5"/>
      <c r="B1332" s="14"/>
      <c r="C1332" s="5"/>
      <c r="D1332" s="5"/>
      <c r="E1332" s="11"/>
      <c r="F1332" s="5"/>
    </row>
    <row x14ac:dyDescent="0.25" r="1333" customHeight="1" ht="18.75">
      <c r="A1333" s="5"/>
      <c r="B1333" s="14"/>
      <c r="C1333" s="5"/>
      <c r="D1333" s="5"/>
      <c r="E1333" s="11"/>
      <c r="F1333" s="5"/>
    </row>
    <row x14ac:dyDescent="0.25" r="1334" customHeight="1" ht="18.75">
      <c r="A1334" s="5"/>
      <c r="B1334" s="14"/>
      <c r="C1334" s="5"/>
      <c r="D1334" s="5"/>
      <c r="E1334" s="11"/>
      <c r="F1334" s="5"/>
    </row>
    <row x14ac:dyDescent="0.25" r="1335" customHeight="1" ht="18.75">
      <c r="A1335" s="5"/>
      <c r="B1335" s="14"/>
      <c r="C1335" s="5"/>
      <c r="D1335" s="5"/>
      <c r="E1335" s="11"/>
      <c r="F1335" s="5"/>
    </row>
    <row x14ac:dyDescent="0.25" r="1336" customHeight="1" ht="18.75">
      <c r="A1336" s="5"/>
      <c r="B1336" s="14"/>
      <c r="C1336" s="5"/>
      <c r="D1336" s="5"/>
      <c r="E1336" s="11"/>
      <c r="F1336" s="5"/>
    </row>
    <row x14ac:dyDescent="0.25" r="1337" customHeight="1" ht="18.75">
      <c r="A1337" s="5"/>
      <c r="B1337" s="14"/>
      <c r="C1337" s="5"/>
      <c r="D1337" s="5"/>
      <c r="E1337" s="11"/>
      <c r="F1337" s="5"/>
    </row>
    <row x14ac:dyDescent="0.25" r="1338" customHeight="1" ht="18.75">
      <c r="A1338" s="5"/>
      <c r="B1338" s="14"/>
      <c r="C1338" s="5"/>
      <c r="D1338" s="5"/>
      <c r="E1338" s="11"/>
      <c r="F1338" s="5"/>
    </row>
    <row x14ac:dyDescent="0.25" r="1339" customHeight="1" ht="18.75">
      <c r="A1339" s="5"/>
      <c r="B1339" s="14"/>
      <c r="C1339" s="5"/>
      <c r="D1339" s="5"/>
      <c r="E1339" s="11"/>
      <c r="F1339" s="5"/>
    </row>
    <row x14ac:dyDescent="0.25" r="1340" customHeight="1" ht="18.75">
      <c r="A1340" s="5"/>
      <c r="B1340" s="14"/>
      <c r="C1340" s="5"/>
      <c r="D1340" s="5"/>
      <c r="E1340" s="11"/>
      <c r="F1340" s="5"/>
    </row>
    <row x14ac:dyDescent="0.25" r="1341" customHeight="1" ht="18.75">
      <c r="A1341" s="5"/>
      <c r="B1341" s="14"/>
      <c r="C1341" s="5"/>
      <c r="D1341" s="5"/>
      <c r="E1341" s="11"/>
      <c r="F1341" s="5"/>
    </row>
    <row x14ac:dyDescent="0.25" r="1342" customHeight="1" ht="18.75">
      <c r="A1342" s="5"/>
      <c r="B1342" s="14"/>
      <c r="C1342" s="5"/>
      <c r="D1342" s="5"/>
      <c r="E1342" s="11"/>
      <c r="F1342" s="5"/>
    </row>
    <row x14ac:dyDescent="0.25" r="1343" customHeight="1" ht="18.75">
      <c r="A1343" s="5"/>
      <c r="B1343" s="14"/>
      <c r="C1343" s="5"/>
      <c r="D1343" s="5"/>
      <c r="E1343" s="11"/>
      <c r="F1343" s="5"/>
    </row>
    <row x14ac:dyDescent="0.25" r="1344" customHeight="1" ht="18.75">
      <c r="A1344" s="5"/>
      <c r="B1344" s="14"/>
      <c r="C1344" s="5"/>
      <c r="D1344" s="5"/>
      <c r="E1344" s="11"/>
      <c r="F1344" s="5"/>
    </row>
    <row x14ac:dyDescent="0.25" r="1345" customHeight="1" ht="18.75">
      <c r="A1345" s="5"/>
      <c r="B1345" s="14"/>
      <c r="C1345" s="5"/>
      <c r="D1345" s="5"/>
      <c r="E1345" s="11"/>
      <c r="F1345" s="5"/>
    </row>
    <row x14ac:dyDescent="0.25" r="1346" customHeight="1" ht="18.75">
      <c r="A1346" s="5"/>
      <c r="B1346" s="14"/>
      <c r="C1346" s="5"/>
      <c r="D1346" s="5"/>
      <c r="E1346" s="11"/>
      <c r="F1346" s="5"/>
    </row>
    <row x14ac:dyDescent="0.25" r="1347" customHeight="1" ht="18.75">
      <c r="A1347" s="5"/>
      <c r="B1347" s="14"/>
      <c r="C1347" s="5"/>
      <c r="D1347" s="5"/>
      <c r="E1347" s="11"/>
      <c r="F1347" s="5"/>
    </row>
    <row x14ac:dyDescent="0.25" r="1348" customHeight="1" ht="18.75">
      <c r="A1348" s="5"/>
      <c r="B1348" s="14"/>
      <c r="C1348" s="5"/>
      <c r="D1348" s="5"/>
      <c r="E1348" s="11"/>
      <c r="F1348" s="5"/>
    </row>
    <row x14ac:dyDescent="0.25" r="1349" customHeight="1" ht="18.75">
      <c r="A1349" s="5"/>
      <c r="B1349" s="14"/>
      <c r="C1349" s="5"/>
      <c r="D1349" s="5"/>
      <c r="E1349" s="11"/>
      <c r="F1349" s="5"/>
    </row>
    <row x14ac:dyDescent="0.25" r="1350" customHeight="1" ht="18.75">
      <c r="A1350" s="5"/>
      <c r="B1350" s="14"/>
      <c r="C1350" s="5"/>
      <c r="D1350" s="5"/>
      <c r="E1350" s="11"/>
      <c r="F1350" s="5"/>
    </row>
    <row x14ac:dyDescent="0.25" r="1351" customHeight="1" ht="18.75">
      <c r="A1351" s="5"/>
      <c r="B1351" s="14"/>
      <c r="C1351" s="5"/>
      <c r="D1351" s="5"/>
      <c r="E1351" s="11"/>
      <c r="F1351" s="5"/>
    </row>
    <row x14ac:dyDescent="0.25" r="1352" customHeight="1" ht="18.75">
      <c r="A1352" s="5"/>
      <c r="B1352" s="14"/>
      <c r="C1352" s="5"/>
      <c r="D1352" s="5"/>
      <c r="E1352" s="11"/>
      <c r="F1352" s="5"/>
    </row>
    <row x14ac:dyDescent="0.25" r="1353" customHeight="1" ht="18.75">
      <c r="A1353" s="5"/>
      <c r="B1353" s="14"/>
      <c r="C1353" s="5"/>
      <c r="D1353" s="5"/>
      <c r="E1353" s="11"/>
      <c r="F1353" s="5"/>
    </row>
    <row x14ac:dyDescent="0.25" r="1354" customHeight="1" ht="18.75">
      <c r="A1354" s="5"/>
      <c r="B1354" s="14"/>
      <c r="C1354" s="5"/>
      <c r="D1354" s="5"/>
      <c r="E1354" s="11"/>
      <c r="F1354" s="5"/>
    </row>
    <row x14ac:dyDescent="0.25" r="1355" customHeight="1" ht="18.75">
      <c r="A1355" s="5"/>
      <c r="B1355" s="14"/>
      <c r="C1355" s="5"/>
      <c r="D1355" s="5"/>
      <c r="E1355" s="11"/>
      <c r="F1355" s="5"/>
    </row>
    <row x14ac:dyDescent="0.25" r="1356" customHeight="1" ht="18.75">
      <c r="A1356" s="5"/>
      <c r="B1356" s="14"/>
      <c r="C1356" s="5"/>
      <c r="D1356" s="5"/>
      <c r="E1356" s="11"/>
      <c r="F1356" s="5"/>
    </row>
    <row x14ac:dyDescent="0.25" r="1357" customHeight="1" ht="18.75">
      <c r="A1357" s="5"/>
      <c r="B1357" s="14"/>
      <c r="C1357" s="5"/>
      <c r="D1357" s="5"/>
      <c r="E1357" s="11"/>
      <c r="F1357" s="5"/>
    </row>
    <row x14ac:dyDescent="0.25" r="1358" customHeight="1" ht="18.75">
      <c r="A1358" s="5"/>
      <c r="B1358" s="14"/>
      <c r="C1358" s="5"/>
      <c r="D1358" s="5"/>
      <c r="E1358" s="11"/>
      <c r="F1358" s="5"/>
    </row>
    <row x14ac:dyDescent="0.25" r="1359" customHeight="1" ht="18.75">
      <c r="A1359" s="5"/>
      <c r="B1359" s="14"/>
      <c r="C1359" s="5"/>
      <c r="D1359" s="5"/>
      <c r="E1359" s="11"/>
      <c r="F1359" s="5"/>
    </row>
    <row x14ac:dyDescent="0.25" r="1360" customHeight="1" ht="18.75">
      <c r="A1360" s="5"/>
      <c r="B1360" s="14"/>
      <c r="C1360" s="5"/>
      <c r="D1360" s="5"/>
      <c r="E1360" s="11"/>
      <c r="F1360" s="5"/>
    </row>
    <row x14ac:dyDescent="0.25" r="1361" customHeight="1" ht="18.75">
      <c r="A1361" s="5"/>
      <c r="B1361" s="14"/>
      <c r="C1361" s="5"/>
      <c r="D1361" s="5"/>
      <c r="E1361" s="11"/>
      <c r="F1361" s="5"/>
    </row>
    <row x14ac:dyDescent="0.25" r="1362" customHeight="1" ht="18.75">
      <c r="A1362" s="5"/>
      <c r="B1362" s="14"/>
      <c r="C1362" s="5"/>
      <c r="D1362" s="5"/>
      <c r="E1362" s="11"/>
      <c r="F1362" s="5"/>
    </row>
    <row x14ac:dyDescent="0.25" r="1363" customHeight="1" ht="18.75">
      <c r="A1363" s="5"/>
      <c r="B1363" s="14"/>
      <c r="C1363" s="5"/>
      <c r="D1363" s="5"/>
      <c r="E1363" s="11"/>
      <c r="F1363" s="5"/>
    </row>
    <row x14ac:dyDescent="0.25" r="1364" customHeight="1" ht="18.75">
      <c r="A1364" s="5"/>
      <c r="B1364" s="14"/>
      <c r="C1364" s="5"/>
      <c r="D1364" s="5"/>
      <c r="E1364" s="11"/>
      <c r="F1364" s="5"/>
    </row>
    <row x14ac:dyDescent="0.25" r="1365" customHeight="1" ht="18.75">
      <c r="A1365" s="5"/>
      <c r="B1365" s="14"/>
      <c r="C1365" s="5"/>
      <c r="D1365" s="5"/>
      <c r="E1365" s="11"/>
      <c r="F1365" s="5"/>
    </row>
    <row x14ac:dyDescent="0.25" r="1366" customHeight="1" ht="18.75">
      <c r="A1366" s="5"/>
      <c r="B1366" s="14"/>
      <c r="C1366" s="5"/>
      <c r="D1366" s="5"/>
      <c r="E1366" s="11"/>
      <c r="F1366" s="5"/>
    </row>
    <row x14ac:dyDescent="0.25" r="1367" customHeight="1" ht="18.75">
      <c r="A1367" s="5"/>
      <c r="B1367" s="14"/>
      <c r="C1367" s="5"/>
      <c r="D1367" s="5"/>
      <c r="E1367" s="11"/>
      <c r="F1367" s="5"/>
    </row>
    <row x14ac:dyDescent="0.25" r="1368" customHeight="1" ht="18.75">
      <c r="A1368" s="5"/>
      <c r="B1368" s="14"/>
      <c r="C1368" s="5"/>
      <c r="D1368" s="5"/>
      <c r="E1368" s="11"/>
      <c r="F1368" s="5"/>
    </row>
    <row x14ac:dyDescent="0.25" r="1369" customHeight="1" ht="18.75">
      <c r="A1369" s="5"/>
      <c r="B1369" s="14"/>
      <c r="C1369" s="5"/>
      <c r="D1369" s="5"/>
      <c r="E1369" s="11"/>
      <c r="F1369" s="5"/>
    </row>
    <row x14ac:dyDescent="0.25" r="1370" customHeight="1" ht="18.75">
      <c r="A1370" s="5"/>
      <c r="B1370" s="14"/>
      <c r="C1370" s="5"/>
      <c r="D1370" s="5"/>
      <c r="E1370" s="11"/>
      <c r="F1370" s="5"/>
    </row>
    <row x14ac:dyDescent="0.25" r="1371" customHeight="1" ht="18.75">
      <c r="A1371" s="5"/>
      <c r="B1371" s="14"/>
      <c r="C1371" s="5"/>
      <c r="D1371" s="5"/>
      <c r="E1371" s="11"/>
      <c r="F1371" s="5"/>
    </row>
    <row x14ac:dyDescent="0.25" r="1372" customHeight="1" ht="18.75">
      <c r="A1372" s="5"/>
      <c r="B1372" s="14"/>
      <c r="C1372" s="5"/>
      <c r="D1372" s="5"/>
      <c r="E1372" s="11"/>
      <c r="F1372" s="5"/>
    </row>
    <row x14ac:dyDescent="0.25" r="1373" customHeight="1" ht="18.75">
      <c r="A1373" s="5"/>
      <c r="B1373" s="14"/>
      <c r="C1373" s="5"/>
      <c r="D1373" s="5"/>
      <c r="E1373" s="11"/>
      <c r="F1373" s="5"/>
    </row>
    <row x14ac:dyDescent="0.25" r="1374" customHeight="1" ht="18.75">
      <c r="A1374" s="5"/>
      <c r="B1374" s="14"/>
      <c r="C1374" s="5"/>
      <c r="D1374" s="5"/>
      <c r="E1374" s="11"/>
      <c r="F1374" s="5"/>
    </row>
    <row x14ac:dyDescent="0.25" r="1375" customHeight="1" ht="18.75">
      <c r="A1375" s="5"/>
      <c r="B1375" s="14"/>
      <c r="C1375" s="5"/>
      <c r="D1375" s="5"/>
      <c r="E1375" s="11"/>
      <c r="F1375" s="5"/>
    </row>
    <row x14ac:dyDescent="0.25" r="1376" customHeight="1" ht="18.75">
      <c r="A1376" s="5"/>
      <c r="B1376" s="14"/>
      <c r="C1376" s="5"/>
      <c r="D1376" s="5"/>
      <c r="E1376" s="11"/>
      <c r="F1376" s="5"/>
    </row>
    <row x14ac:dyDescent="0.25" r="1377" customHeight="1" ht="18.75">
      <c r="A1377" s="5"/>
      <c r="B1377" s="14"/>
      <c r="C1377" s="5"/>
      <c r="D1377" s="5"/>
      <c r="E1377" s="11"/>
      <c r="F1377" s="5"/>
    </row>
    <row x14ac:dyDescent="0.25" r="1378" customHeight="1" ht="18.75">
      <c r="A1378" s="5"/>
      <c r="B1378" s="14"/>
      <c r="C1378" s="5"/>
      <c r="D1378" s="5"/>
      <c r="E1378" s="11"/>
      <c r="F1378" s="5"/>
    </row>
    <row x14ac:dyDescent="0.25" r="1379" customHeight="1" ht="18.75">
      <c r="A1379" s="5"/>
      <c r="B1379" s="14"/>
      <c r="C1379" s="5"/>
      <c r="D1379" s="5"/>
      <c r="E1379" s="11"/>
      <c r="F1379" s="5"/>
    </row>
    <row x14ac:dyDescent="0.25" r="1380" customHeight="1" ht="18.75">
      <c r="A1380" s="5"/>
      <c r="B1380" s="14"/>
      <c r="C1380" s="5"/>
      <c r="D1380" s="5"/>
      <c r="E1380" s="11"/>
      <c r="F1380" s="5"/>
    </row>
    <row x14ac:dyDescent="0.25" r="1381" customHeight="1" ht="18.75">
      <c r="A1381" s="5"/>
      <c r="B1381" s="14"/>
      <c r="C1381" s="5"/>
      <c r="D1381" s="5"/>
      <c r="E1381" s="11"/>
      <c r="F1381" s="5"/>
    </row>
    <row x14ac:dyDescent="0.25" r="1382" customHeight="1" ht="18.75">
      <c r="A1382" s="5"/>
      <c r="B1382" s="14"/>
      <c r="C1382" s="5"/>
      <c r="D1382" s="5"/>
      <c r="E1382" s="11"/>
      <c r="F1382" s="5"/>
    </row>
    <row x14ac:dyDescent="0.25" r="1383" customHeight="1" ht="18.75">
      <c r="A1383" s="5"/>
      <c r="B1383" s="14"/>
      <c r="C1383" s="5"/>
      <c r="D1383" s="5"/>
      <c r="E1383" s="11"/>
      <c r="F1383" s="5"/>
    </row>
    <row x14ac:dyDescent="0.25" r="1384" customHeight="1" ht="18.75">
      <c r="A1384" s="5"/>
      <c r="B1384" s="14"/>
      <c r="C1384" s="5"/>
      <c r="D1384" s="5"/>
      <c r="E1384" s="11"/>
      <c r="F1384" s="5"/>
    </row>
    <row x14ac:dyDescent="0.25" r="1385" customHeight="1" ht="18.75">
      <c r="A1385" s="5"/>
      <c r="B1385" s="14"/>
      <c r="C1385" s="5"/>
      <c r="D1385" s="5"/>
      <c r="E1385" s="11"/>
      <c r="F1385" s="5"/>
    </row>
    <row x14ac:dyDescent="0.25" r="1386" customHeight="1" ht="18.75">
      <c r="A1386" s="5"/>
      <c r="B1386" s="14"/>
      <c r="C1386" s="5"/>
      <c r="D1386" s="5"/>
      <c r="E1386" s="11"/>
      <c r="F1386" s="5"/>
    </row>
    <row x14ac:dyDescent="0.25" r="1387" customHeight="1" ht="18.75">
      <c r="A1387" s="5"/>
      <c r="B1387" s="14"/>
      <c r="C1387" s="5"/>
      <c r="D1387" s="5"/>
      <c r="E1387" s="11"/>
      <c r="F1387" s="5"/>
    </row>
    <row x14ac:dyDescent="0.25" r="1388" customHeight="1" ht="18.75">
      <c r="A1388" s="5"/>
      <c r="B1388" s="14"/>
      <c r="C1388" s="5"/>
      <c r="D1388" s="5"/>
      <c r="E1388" s="11"/>
      <c r="F1388" s="5"/>
    </row>
    <row x14ac:dyDescent="0.25" r="1389" customHeight="1" ht="18.75">
      <c r="A1389" s="5"/>
      <c r="B1389" s="14"/>
      <c r="C1389" s="5"/>
      <c r="D1389" s="5"/>
      <c r="E1389" s="11"/>
      <c r="F1389" s="5"/>
    </row>
    <row x14ac:dyDescent="0.25" r="1390" customHeight="1" ht="18.75">
      <c r="A1390" s="5"/>
      <c r="B1390" s="14"/>
      <c r="C1390" s="5"/>
      <c r="D1390" s="5"/>
      <c r="E1390" s="11"/>
      <c r="F1390" s="5"/>
    </row>
    <row x14ac:dyDescent="0.25" r="1391" customHeight="1" ht="18.75">
      <c r="A1391" s="5"/>
      <c r="B1391" s="14"/>
      <c r="C1391" s="5"/>
      <c r="D1391" s="5"/>
      <c r="E1391" s="11"/>
      <c r="F1391" s="5"/>
    </row>
    <row x14ac:dyDescent="0.25" r="1392" customHeight="1" ht="18.75">
      <c r="A1392" s="5"/>
      <c r="B1392" s="14"/>
      <c r="C1392" s="5"/>
      <c r="D1392" s="5"/>
      <c r="E1392" s="11"/>
      <c r="F1392" s="5"/>
    </row>
    <row x14ac:dyDescent="0.25" r="1393" customHeight="1" ht="18.75">
      <c r="A1393" s="5"/>
      <c r="B1393" s="14"/>
      <c r="C1393" s="5"/>
      <c r="D1393" s="5"/>
      <c r="E1393" s="11"/>
      <c r="F1393" s="5"/>
    </row>
    <row x14ac:dyDescent="0.25" r="1394" customHeight="1" ht="18.75">
      <c r="A1394" s="5"/>
      <c r="B1394" s="14"/>
      <c r="C1394" s="5"/>
      <c r="D1394" s="5"/>
      <c r="E1394" s="11"/>
      <c r="F1394" s="5"/>
    </row>
    <row x14ac:dyDescent="0.25" r="1395" customHeight="1" ht="18.75">
      <c r="A1395" s="5"/>
      <c r="B1395" s="14"/>
      <c r="C1395" s="5"/>
      <c r="D1395" s="5"/>
      <c r="E1395" s="11"/>
      <c r="F1395" s="5"/>
    </row>
    <row x14ac:dyDescent="0.25" r="1396" customHeight="1" ht="18.75">
      <c r="A1396" s="5"/>
      <c r="B1396" s="14"/>
      <c r="C1396" s="5"/>
      <c r="D1396" s="5"/>
      <c r="E1396" s="11"/>
      <c r="F1396" s="5"/>
    </row>
    <row x14ac:dyDescent="0.25" r="1397" customHeight="1" ht="18.75">
      <c r="A1397" s="5"/>
      <c r="B1397" s="14"/>
      <c r="C1397" s="5"/>
      <c r="D1397" s="5"/>
      <c r="E1397" s="11"/>
      <c r="F1397" s="5"/>
    </row>
    <row x14ac:dyDescent="0.25" r="1398" customHeight="1" ht="18.75">
      <c r="A1398" s="5"/>
      <c r="B1398" s="14"/>
      <c r="C1398" s="5"/>
      <c r="D1398" s="5"/>
      <c r="E1398" s="11"/>
      <c r="F1398" s="5"/>
    </row>
    <row x14ac:dyDescent="0.25" r="1399" customHeight="1" ht="18.75">
      <c r="A1399" s="5"/>
      <c r="B1399" s="14"/>
      <c r="C1399" s="5"/>
      <c r="D1399" s="5"/>
      <c r="E1399" s="11"/>
      <c r="F1399" s="5"/>
    </row>
    <row x14ac:dyDescent="0.25" r="1400" customHeight="1" ht="18.75">
      <c r="A1400" s="5"/>
      <c r="B1400" s="14"/>
      <c r="C1400" s="5"/>
      <c r="D1400" s="5"/>
      <c r="E1400" s="11"/>
      <c r="F1400" s="5"/>
    </row>
    <row x14ac:dyDescent="0.25" r="1401" customHeight="1" ht="18.75">
      <c r="A1401" s="5"/>
      <c r="B1401" s="14"/>
      <c r="C1401" s="5"/>
      <c r="D1401" s="5"/>
      <c r="E1401" s="11"/>
      <c r="F1401" s="5"/>
    </row>
    <row x14ac:dyDescent="0.25" r="1402" customHeight="1" ht="18.75">
      <c r="A1402" s="5"/>
      <c r="B1402" s="14"/>
      <c r="C1402" s="5"/>
      <c r="D1402" s="5"/>
      <c r="E1402" s="11"/>
      <c r="F1402" s="5"/>
    </row>
    <row x14ac:dyDescent="0.25" r="1403" customHeight="1" ht="18.75">
      <c r="A1403" s="5"/>
      <c r="B1403" s="14"/>
      <c r="C1403" s="5"/>
      <c r="D1403" s="5"/>
      <c r="E1403" s="11"/>
      <c r="F1403" s="5"/>
    </row>
    <row x14ac:dyDescent="0.25" r="1404" customHeight="1" ht="18.75">
      <c r="A1404" s="5"/>
      <c r="B1404" s="14"/>
      <c r="C1404" s="5"/>
      <c r="D1404" s="5"/>
      <c r="E1404" s="11"/>
      <c r="F1404" s="5"/>
    </row>
    <row x14ac:dyDescent="0.25" r="1405" customHeight="1" ht="18.75">
      <c r="A1405" s="5"/>
      <c r="B1405" s="14"/>
      <c r="C1405" s="5"/>
      <c r="D1405" s="5"/>
      <c r="E1405" s="11"/>
      <c r="F1405" s="5"/>
    </row>
    <row x14ac:dyDescent="0.25" r="1406" customHeight="1" ht="18.75">
      <c r="A1406" s="5"/>
      <c r="B1406" s="14"/>
      <c r="C1406" s="5"/>
      <c r="D1406" s="5"/>
      <c r="E1406" s="11"/>
      <c r="F1406" s="5"/>
    </row>
    <row x14ac:dyDescent="0.25" r="1407" customHeight="1" ht="18.75">
      <c r="A1407" s="5"/>
      <c r="B1407" s="14"/>
      <c r="C1407" s="5"/>
      <c r="D1407" s="5"/>
      <c r="E1407" s="11"/>
      <c r="F1407" s="5"/>
    </row>
    <row x14ac:dyDescent="0.25" r="1408" customHeight="1" ht="18.75">
      <c r="A1408" s="5"/>
      <c r="B1408" s="14"/>
      <c r="C1408" s="5"/>
      <c r="D1408" s="5"/>
      <c r="E1408" s="11"/>
      <c r="F1408" s="5"/>
    </row>
    <row x14ac:dyDescent="0.25" r="1409" customHeight="1" ht="18.75">
      <c r="A1409" s="5"/>
      <c r="B1409" s="14"/>
      <c r="C1409" s="5"/>
      <c r="D1409" s="5"/>
      <c r="E1409" s="11"/>
      <c r="F1409" s="5"/>
    </row>
    <row x14ac:dyDescent="0.25" r="1410" customHeight="1" ht="18.75">
      <c r="A1410" s="5"/>
      <c r="B1410" s="14"/>
      <c r="C1410" s="5"/>
      <c r="D1410" s="5"/>
      <c r="E1410" s="11"/>
      <c r="F1410" s="5"/>
    </row>
    <row x14ac:dyDescent="0.25" r="1411" customHeight="1" ht="18.75">
      <c r="A1411" s="5"/>
      <c r="B1411" s="14"/>
      <c r="C1411" s="5"/>
      <c r="D1411" s="5"/>
      <c r="E1411" s="11"/>
      <c r="F1411" s="5"/>
    </row>
    <row x14ac:dyDescent="0.25" r="1412" customHeight="1" ht="18.75">
      <c r="A1412" s="5"/>
      <c r="B1412" s="14"/>
      <c r="C1412" s="5"/>
      <c r="D1412" s="5"/>
      <c r="E1412" s="11"/>
      <c r="F1412" s="5"/>
    </row>
    <row x14ac:dyDescent="0.25" r="1413" customHeight="1" ht="18.75">
      <c r="A1413" s="5"/>
      <c r="B1413" s="14"/>
      <c r="C1413" s="5"/>
      <c r="D1413" s="5"/>
      <c r="E1413" s="11"/>
      <c r="F1413" s="5"/>
    </row>
    <row x14ac:dyDescent="0.25" r="1414" customHeight="1" ht="18.75">
      <c r="A1414" s="5"/>
      <c r="B1414" s="14"/>
      <c r="C1414" s="5"/>
      <c r="D1414" s="5"/>
      <c r="E1414" s="11"/>
      <c r="F1414" s="5"/>
    </row>
    <row x14ac:dyDescent="0.25" r="1415" customHeight="1" ht="18.75">
      <c r="A1415" s="5"/>
      <c r="B1415" s="14"/>
      <c r="C1415" s="5"/>
      <c r="D1415" s="5"/>
      <c r="E1415" s="11"/>
      <c r="F1415" s="5"/>
    </row>
    <row x14ac:dyDescent="0.25" r="1416" customHeight="1" ht="18.75">
      <c r="A1416" s="5"/>
      <c r="B1416" s="14"/>
      <c r="C1416" s="5"/>
      <c r="D1416" s="5"/>
      <c r="E1416" s="11"/>
      <c r="F1416" s="5"/>
    </row>
    <row x14ac:dyDescent="0.25" r="1417" customHeight="1" ht="18.75">
      <c r="A1417" s="5"/>
      <c r="B1417" s="14"/>
      <c r="C1417" s="5"/>
      <c r="D1417" s="5"/>
      <c r="E1417" s="11"/>
      <c r="F1417" s="5"/>
    </row>
    <row x14ac:dyDescent="0.25" r="1418" customHeight="1" ht="18.75">
      <c r="A1418" s="5"/>
      <c r="B1418" s="14"/>
      <c r="C1418" s="5"/>
      <c r="D1418" s="5"/>
      <c r="E1418" s="11"/>
      <c r="F1418" s="5"/>
    </row>
    <row x14ac:dyDescent="0.25" r="1419" customHeight="1" ht="18.75">
      <c r="A1419" s="5"/>
      <c r="B1419" s="14"/>
      <c r="C1419" s="5"/>
      <c r="D1419" s="5"/>
      <c r="E1419" s="11"/>
      <c r="F1419" s="5"/>
    </row>
    <row x14ac:dyDescent="0.25" r="1420" customHeight="1" ht="18.75">
      <c r="A1420" s="5"/>
      <c r="B1420" s="14"/>
      <c r="C1420" s="5"/>
      <c r="D1420" s="5"/>
      <c r="E1420" s="11"/>
      <c r="F1420" s="5"/>
    </row>
    <row x14ac:dyDescent="0.25" r="1421" customHeight="1" ht="18.75">
      <c r="A1421" s="5"/>
      <c r="B1421" s="14"/>
      <c r="C1421" s="5"/>
      <c r="D1421" s="5"/>
      <c r="E1421" s="11"/>
      <c r="F1421" s="5"/>
    </row>
    <row x14ac:dyDescent="0.25" r="1422" customHeight="1" ht="18.75">
      <c r="A1422" s="5"/>
      <c r="B1422" s="14"/>
      <c r="C1422" s="5"/>
      <c r="D1422" s="5"/>
      <c r="E1422" s="11"/>
      <c r="F1422" s="5"/>
    </row>
    <row x14ac:dyDescent="0.25" r="1423" customHeight="1" ht="18.75">
      <c r="A1423" s="5"/>
      <c r="B1423" s="14"/>
      <c r="C1423" s="5"/>
      <c r="D1423" s="5"/>
      <c r="E1423" s="11"/>
      <c r="F1423" s="5"/>
    </row>
    <row x14ac:dyDescent="0.25" r="1424" customHeight="1" ht="18.75">
      <c r="A1424" s="5"/>
      <c r="B1424" s="14"/>
      <c r="C1424" s="5"/>
      <c r="D1424" s="5"/>
      <c r="E1424" s="11"/>
      <c r="F1424" s="5"/>
    </row>
    <row x14ac:dyDescent="0.25" r="1425" customHeight="1" ht="18.75">
      <c r="A1425" s="5"/>
      <c r="B1425" s="14"/>
      <c r="C1425" s="5"/>
      <c r="D1425" s="5"/>
      <c r="E1425" s="11"/>
      <c r="F1425" s="5"/>
    </row>
    <row x14ac:dyDescent="0.25" r="1426" customHeight="1" ht="18.75">
      <c r="A1426" s="5"/>
      <c r="B1426" s="14"/>
      <c r="C1426" s="5"/>
      <c r="D1426" s="5"/>
      <c r="E1426" s="11"/>
      <c r="F1426" s="5"/>
    </row>
    <row x14ac:dyDescent="0.25" r="1427" customHeight="1" ht="18.75">
      <c r="A1427" s="5"/>
      <c r="B1427" s="14"/>
      <c r="C1427" s="5"/>
      <c r="D1427" s="5"/>
      <c r="E1427" s="11"/>
      <c r="F1427" s="5"/>
    </row>
    <row x14ac:dyDescent="0.25" r="1428" customHeight="1" ht="18.75">
      <c r="A1428" s="5"/>
      <c r="B1428" s="14"/>
      <c r="C1428" s="5"/>
      <c r="D1428" s="5"/>
      <c r="E1428" s="11"/>
      <c r="F1428" s="5"/>
    </row>
    <row x14ac:dyDescent="0.25" r="1429" customHeight="1" ht="18.75">
      <c r="A1429" s="5"/>
      <c r="B1429" s="14"/>
      <c r="C1429" s="5"/>
      <c r="D1429" s="5"/>
      <c r="E1429" s="11"/>
      <c r="F1429" s="5"/>
    </row>
    <row x14ac:dyDescent="0.25" r="1430" customHeight="1" ht="18.75">
      <c r="A1430" s="5"/>
      <c r="B1430" s="14"/>
      <c r="C1430" s="5"/>
      <c r="D1430" s="5"/>
      <c r="E1430" s="11"/>
      <c r="F1430" s="5"/>
    </row>
    <row x14ac:dyDescent="0.25" r="1431" customHeight="1" ht="18.75">
      <c r="A1431" s="5"/>
      <c r="B1431" s="14"/>
      <c r="C1431" s="5"/>
      <c r="D1431" s="5"/>
      <c r="E1431" s="11"/>
      <c r="F1431" s="5"/>
    </row>
    <row x14ac:dyDescent="0.25" r="1432" customHeight="1" ht="18.75">
      <c r="A1432" s="5"/>
      <c r="B1432" s="14"/>
      <c r="C1432" s="5"/>
      <c r="D1432" s="5"/>
      <c r="E1432" s="11"/>
      <c r="F1432" s="5"/>
    </row>
    <row x14ac:dyDescent="0.25" r="1433" customHeight="1" ht="18.75">
      <c r="A1433" s="5"/>
      <c r="B1433" s="14"/>
      <c r="C1433" s="5"/>
      <c r="D1433" s="5"/>
      <c r="E1433" s="11"/>
      <c r="F1433" s="5"/>
    </row>
    <row x14ac:dyDescent="0.25" r="1434" customHeight="1" ht="18.75">
      <c r="A1434" s="5"/>
      <c r="B1434" s="14"/>
      <c r="C1434" s="5"/>
      <c r="D1434" s="5"/>
      <c r="E1434" s="11"/>
      <c r="F1434" s="5"/>
    </row>
    <row x14ac:dyDescent="0.25" r="1435" customHeight="1" ht="18.75">
      <c r="A1435" s="5"/>
      <c r="B1435" s="14"/>
      <c r="C1435" s="5"/>
      <c r="D1435" s="5"/>
      <c r="E1435" s="11"/>
      <c r="F1435" s="5"/>
    </row>
    <row x14ac:dyDescent="0.25" r="1436" customHeight="1" ht="18.75">
      <c r="A1436" s="5"/>
      <c r="B1436" s="14"/>
      <c r="C1436" s="5"/>
      <c r="D1436" s="5"/>
      <c r="E1436" s="11"/>
      <c r="F1436" s="5"/>
    </row>
    <row x14ac:dyDescent="0.25" r="1437" customHeight="1" ht="18.75">
      <c r="A1437" s="5"/>
      <c r="B1437" s="14"/>
      <c r="C1437" s="5"/>
      <c r="D1437" s="5"/>
      <c r="E1437" s="11"/>
      <c r="F1437" s="5"/>
    </row>
    <row x14ac:dyDescent="0.25" r="1438" customHeight="1" ht="18.75">
      <c r="A1438" s="5"/>
      <c r="B1438" s="14"/>
      <c r="C1438" s="5"/>
      <c r="D1438" s="5"/>
      <c r="E1438" s="11"/>
      <c r="F1438" s="5"/>
    </row>
    <row x14ac:dyDescent="0.25" r="1439" customHeight="1" ht="18.75">
      <c r="A1439" s="5"/>
      <c r="B1439" s="14"/>
      <c r="C1439" s="5"/>
      <c r="D1439" s="5"/>
      <c r="E1439" s="11"/>
      <c r="F1439" s="5"/>
    </row>
    <row x14ac:dyDescent="0.25" r="1440" customHeight="1" ht="18.75">
      <c r="A1440" s="5"/>
      <c r="B1440" s="14"/>
      <c r="C1440" s="5"/>
      <c r="D1440" s="5"/>
      <c r="E1440" s="11"/>
      <c r="F1440" s="5"/>
    </row>
    <row x14ac:dyDescent="0.25" r="1441" customHeight="1" ht="18.75">
      <c r="A1441" s="5"/>
      <c r="B1441" s="14"/>
      <c r="C1441" s="5"/>
      <c r="D1441" s="5"/>
      <c r="E1441" s="11"/>
      <c r="F1441" s="5"/>
    </row>
    <row x14ac:dyDescent="0.25" r="1442" customHeight="1" ht="18.75">
      <c r="A1442" s="5"/>
      <c r="B1442" s="14"/>
      <c r="C1442" s="5"/>
      <c r="D1442" s="5"/>
      <c r="E1442" s="11"/>
      <c r="F1442" s="5"/>
    </row>
    <row x14ac:dyDescent="0.25" r="1443" customHeight="1" ht="18.75">
      <c r="A1443" s="5"/>
      <c r="B1443" s="14"/>
      <c r="C1443" s="5"/>
      <c r="D1443" s="5"/>
      <c r="E1443" s="11"/>
      <c r="F1443" s="5"/>
    </row>
    <row x14ac:dyDescent="0.25" r="1444" customHeight="1" ht="18.75">
      <c r="A1444" s="5"/>
      <c r="B1444" s="14"/>
      <c r="C1444" s="5"/>
      <c r="D1444" s="5"/>
      <c r="E1444" s="11"/>
      <c r="F1444" s="5"/>
    </row>
    <row x14ac:dyDescent="0.25" r="1445" customHeight="1" ht="18.75">
      <c r="A1445" s="5"/>
      <c r="B1445" s="14"/>
      <c r="C1445" s="5"/>
      <c r="D1445" s="5"/>
      <c r="E1445" s="11"/>
      <c r="F1445" s="5"/>
    </row>
    <row x14ac:dyDescent="0.25" r="1446" customHeight="1" ht="18.75">
      <c r="A1446" s="5"/>
      <c r="B1446" s="14"/>
      <c r="C1446" s="5"/>
      <c r="D1446" s="5"/>
      <c r="E1446" s="11"/>
      <c r="F1446" s="5"/>
    </row>
    <row x14ac:dyDescent="0.25" r="1447" customHeight="1" ht="18.75">
      <c r="A1447" s="5"/>
      <c r="B1447" s="14"/>
      <c r="C1447" s="5"/>
      <c r="D1447" s="5"/>
      <c r="E1447" s="11"/>
      <c r="F1447" s="5"/>
    </row>
    <row x14ac:dyDescent="0.25" r="1448" customHeight="1" ht="18.75">
      <c r="A1448" s="5"/>
      <c r="B1448" s="14"/>
      <c r="C1448" s="5"/>
      <c r="D1448" s="5"/>
      <c r="E1448" s="11"/>
      <c r="F1448" s="5"/>
    </row>
    <row x14ac:dyDescent="0.25" r="1449" customHeight="1" ht="18.75">
      <c r="A1449" s="5"/>
      <c r="B1449" s="14"/>
      <c r="C1449" s="5"/>
      <c r="D1449" s="5"/>
      <c r="E1449" s="11"/>
      <c r="F1449" s="5"/>
    </row>
    <row x14ac:dyDescent="0.25" r="1450" customHeight="1" ht="18.75">
      <c r="A1450" s="5"/>
      <c r="B1450" s="14"/>
      <c r="C1450" s="5"/>
      <c r="D1450" s="5"/>
      <c r="E1450" s="11"/>
      <c r="F1450" s="5"/>
    </row>
    <row x14ac:dyDescent="0.25" r="1451" customHeight="1" ht="18.75">
      <c r="A1451" s="5"/>
      <c r="B1451" s="14"/>
      <c r="C1451" s="5"/>
      <c r="D1451" s="5"/>
      <c r="E1451" s="11"/>
      <c r="F1451" s="5"/>
    </row>
    <row x14ac:dyDescent="0.25" r="1452" customHeight="1" ht="18.75">
      <c r="A1452" s="5"/>
      <c r="B1452" s="14"/>
      <c r="C1452" s="5"/>
      <c r="D1452" s="5"/>
      <c r="E1452" s="11"/>
      <c r="F1452" s="5"/>
    </row>
    <row x14ac:dyDescent="0.25" r="1453" customHeight="1" ht="18.75">
      <c r="A1453" s="5"/>
      <c r="B1453" s="14"/>
      <c r="C1453" s="5"/>
      <c r="D1453" s="5"/>
      <c r="E1453" s="11"/>
      <c r="F1453" s="5"/>
    </row>
    <row x14ac:dyDescent="0.25" r="1454" customHeight="1" ht="18.75">
      <c r="A1454" s="5"/>
      <c r="B1454" s="14"/>
      <c r="C1454" s="5"/>
      <c r="D1454" s="5"/>
      <c r="E1454" s="11"/>
      <c r="F1454" s="5"/>
    </row>
    <row x14ac:dyDescent="0.25" r="1455" customHeight="1" ht="18.75">
      <c r="A1455" s="5"/>
      <c r="B1455" s="14"/>
      <c r="C1455" s="5"/>
      <c r="D1455" s="5"/>
      <c r="E1455" s="11"/>
      <c r="F1455" s="5"/>
    </row>
    <row x14ac:dyDescent="0.25" r="1456" customHeight="1" ht="18.75">
      <c r="A1456" s="5"/>
      <c r="B1456" s="14"/>
      <c r="C1456" s="5"/>
      <c r="D1456" s="5"/>
      <c r="E1456" s="11"/>
      <c r="F1456" s="5"/>
    </row>
    <row x14ac:dyDescent="0.25" r="1457" customHeight="1" ht="18.75">
      <c r="A1457" s="5"/>
      <c r="B1457" s="14"/>
      <c r="C1457" s="5"/>
      <c r="D1457" s="5"/>
      <c r="E1457" s="11"/>
      <c r="F1457" s="5"/>
    </row>
    <row x14ac:dyDescent="0.25" r="1458" customHeight="1" ht="18.75">
      <c r="A1458" s="5"/>
      <c r="B1458" s="14"/>
      <c r="C1458" s="5"/>
      <c r="D1458" s="5"/>
      <c r="E1458" s="11"/>
      <c r="F1458" s="5"/>
    </row>
    <row x14ac:dyDescent="0.25" r="1459" customHeight="1" ht="18.75">
      <c r="A1459" s="5"/>
      <c r="B1459" s="14"/>
      <c r="C1459" s="5"/>
      <c r="D1459" s="5"/>
      <c r="E1459" s="11"/>
      <c r="F1459" s="5"/>
    </row>
    <row x14ac:dyDescent="0.25" r="1460" customHeight="1" ht="18.75">
      <c r="A1460" s="5"/>
      <c r="B1460" s="14"/>
      <c r="C1460" s="5"/>
      <c r="D1460" s="5"/>
      <c r="E1460" s="11"/>
      <c r="F1460" s="5"/>
    </row>
    <row x14ac:dyDescent="0.25" r="1461" customHeight="1" ht="18.75">
      <c r="A1461" s="5"/>
      <c r="B1461" s="14"/>
      <c r="C1461" s="5"/>
      <c r="D1461" s="5"/>
      <c r="E1461" s="11"/>
      <c r="F1461" s="5"/>
    </row>
    <row x14ac:dyDescent="0.25" r="1462" customHeight="1" ht="18.75">
      <c r="A1462" s="5"/>
      <c r="B1462" s="14"/>
      <c r="C1462" s="5"/>
      <c r="D1462" s="5"/>
      <c r="E1462" s="11"/>
      <c r="F1462" s="5"/>
    </row>
    <row x14ac:dyDescent="0.25" r="1463" customHeight="1" ht="18.75">
      <c r="A1463" s="5"/>
      <c r="B1463" s="14"/>
      <c r="C1463" s="5"/>
      <c r="D1463" s="5"/>
      <c r="E1463" s="11"/>
      <c r="F1463" s="5"/>
    </row>
    <row x14ac:dyDescent="0.25" r="1464" customHeight="1" ht="18.75">
      <c r="A1464" s="5"/>
      <c r="B1464" s="14"/>
      <c r="C1464" s="5"/>
      <c r="D1464" s="5"/>
      <c r="E1464" s="11"/>
      <c r="F1464" s="5"/>
    </row>
    <row x14ac:dyDescent="0.25" r="1465" customHeight="1" ht="18.75">
      <c r="A1465" s="5"/>
      <c r="B1465" s="14"/>
      <c r="C1465" s="5"/>
      <c r="D1465" s="5"/>
      <c r="E1465" s="11"/>
      <c r="F1465" s="5"/>
    </row>
    <row x14ac:dyDescent="0.25" r="1466" customHeight="1" ht="18.75">
      <c r="A1466" s="5"/>
      <c r="B1466" s="14"/>
      <c r="C1466" s="5"/>
      <c r="D1466" s="5"/>
      <c r="E1466" s="11"/>
      <c r="F1466" s="5"/>
    </row>
    <row x14ac:dyDescent="0.25" r="1467" customHeight="1" ht="18.75">
      <c r="A1467" s="5"/>
      <c r="B1467" s="14"/>
      <c r="C1467" s="5"/>
      <c r="D1467" s="5"/>
      <c r="E1467" s="11"/>
      <c r="F1467" s="5"/>
    </row>
    <row x14ac:dyDescent="0.25" r="1468" customHeight="1" ht="18.75">
      <c r="A1468" s="5"/>
      <c r="B1468" s="14"/>
      <c r="C1468" s="5"/>
      <c r="D1468" s="5"/>
      <c r="E1468" s="11"/>
      <c r="F1468" s="5"/>
    </row>
    <row x14ac:dyDescent="0.25" r="1469" customHeight="1" ht="18.75">
      <c r="A1469" s="5"/>
      <c r="B1469" s="10"/>
      <c r="C1469" s="5"/>
      <c r="D1469" s="5"/>
      <c r="E1469" s="11"/>
      <c r="F1469" s="5"/>
    </row>
    <row x14ac:dyDescent="0.25" r="1470" customHeight="1" ht="18.75">
      <c r="A1470" s="5"/>
      <c r="B1470" s="10"/>
      <c r="C1470" s="5"/>
      <c r="D1470" s="5"/>
      <c r="E1470" s="11"/>
      <c r="F1470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2"/>
  <sheetViews>
    <sheetView workbookViewId="0"/>
  </sheetViews>
  <sheetFormatPr defaultRowHeight="15" x14ac:dyDescent="0.25"/>
  <cols>
    <col min="1" max="1" style="7" width="13.576428571428572" customWidth="1" bestFit="1"/>
    <col min="2" max="2" style="13" width="13.576428571428572" customWidth="1" bestFit="1"/>
    <col min="3" max="3" style="7" width="13.576428571428572" customWidth="1" bestFit="1"/>
    <col min="4" max="4" style="7" width="13.576428571428572" customWidth="1" bestFit="1"/>
    <col min="5" max="5" style="9" width="13.576428571428572" customWidth="1" bestFit="1"/>
    <col min="6" max="6" style="7" width="13.576428571428572" customWidth="1" bestFit="1"/>
  </cols>
  <sheetData>
    <row x14ac:dyDescent="0.25" r="1" customHeight="1" ht="18.75">
      <c r="A1" s="1" t="s">
        <v>1294</v>
      </c>
      <c r="B1" s="10">
        <v>87</v>
      </c>
      <c r="C1" s="1" t="s">
        <v>223</v>
      </c>
      <c r="D1" s="1" t="s">
        <v>1729</v>
      </c>
      <c r="E1" s="11"/>
      <c r="F1" s="1" t="s">
        <v>1989</v>
      </c>
    </row>
    <row x14ac:dyDescent="0.25" r="2" customHeight="1" ht="18.75">
      <c r="A2" s="1" t="s">
        <v>1206</v>
      </c>
      <c r="B2" s="10">
        <v>175.800001144409</v>
      </c>
      <c r="C2" s="1" t="s">
        <v>119</v>
      </c>
      <c r="D2" s="1" t="s">
        <v>1990</v>
      </c>
      <c r="E2" s="11"/>
      <c r="F2" s="1" t="s">
        <v>1989</v>
      </c>
    </row>
    <row x14ac:dyDescent="0.25" r="3" customHeight="1" ht="18.75">
      <c r="A3" s="1" t="s">
        <v>1060</v>
      </c>
      <c r="B3" s="10">
        <v>285.450004577636</v>
      </c>
      <c r="C3" s="1" t="s">
        <v>223</v>
      </c>
      <c r="D3" s="1" t="s">
        <v>1735</v>
      </c>
      <c r="E3" s="11"/>
      <c r="F3" s="1" t="s">
        <v>1989</v>
      </c>
    </row>
    <row x14ac:dyDescent="0.25" r="4" customHeight="1" ht="18.75">
      <c r="A4" s="1" t="s">
        <v>832</v>
      </c>
      <c r="B4" s="10">
        <v>478.400009155273</v>
      </c>
      <c r="C4" s="1" t="s">
        <v>218</v>
      </c>
      <c r="D4" s="1" t="s">
        <v>1991</v>
      </c>
      <c r="E4" s="11"/>
      <c r="F4" s="1" t="s">
        <v>1989</v>
      </c>
    </row>
    <row x14ac:dyDescent="0.25" r="5" customHeight="1" ht="18.75">
      <c r="A5" s="1" t="s">
        <v>1348</v>
      </c>
      <c r="B5" s="10">
        <v>320</v>
      </c>
      <c r="C5" s="1" t="s">
        <v>223</v>
      </c>
      <c r="D5" s="1" t="s">
        <v>1992</v>
      </c>
      <c r="E5" s="11"/>
      <c r="F5" s="1" t="s">
        <v>1989</v>
      </c>
    </row>
    <row x14ac:dyDescent="0.25" r="6" customHeight="1" ht="18.75">
      <c r="A6" s="1" t="s">
        <v>682</v>
      </c>
      <c r="B6" s="10">
        <v>295</v>
      </c>
      <c r="C6" s="1" t="s">
        <v>44</v>
      </c>
      <c r="D6" s="1" t="s">
        <v>1740</v>
      </c>
      <c r="E6" s="11"/>
      <c r="F6" s="1" t="s">
        <v>1989</v>
      </c>
    </row>
    <row x14ac:dyDescent="0.25" r="7" customHeight="1" ht="18.75">
      <c r="A7" s="1" t="s">
        <v>422</v>
      </c>
      <c r="B7" s="10">
        <v>823.439987182617</v>
      </c>
      <c r="C7" s="1" t="s">
        <v>108</v>
      </c>
      <c r="D7" s="1" t="s">
        <v>1742</v>
      </c>
      <c r="E7" s="11"/>
      <c r="F7" s="1" t="s">
        <v>1989</v>
      </c>
    </row>
    <row x14ac:dyDescent="0.25" r="8" customHeight="1" ht="18.75">
      <c r="A8" s="1" t="s">
        <v>1224</v>
      </c>
      <c r="B8" s="10">
        <v>189.899993896484</v>
      </c>
      <c r="C8" s="1" t="s">
        <v>119</v>
      </c>
      <c r="D8" s="1" t="s">
        <v>1743</v>
      </c>
      <c r="E8" s="11"/>
      <c r="F8" s="1" t="s">
        <v>1989</v>
      </c>
    </row>
    <row x14ac:dyDescent="0.25" r="9" customHeight="1" ht="18.75">
      <c r="A9" s="1" t="s">
        <v>496</v>
      </c>
      <c r="B9" s="10">
        <v>14085.2698822021</v>
      </c>
      <c r="C9" s="1" t="s">
        <v>273</v>
      </c>
      <c r="D9" s="1" t="s">
        <v>1745</v>
      </c>
      <c r="E9" s="11"/>
      <c r="F9" s="1" t="s">
        <v>1989</v>
      </c>
    </row>
    <row x14ac:dyDescent="0.25" r="10" customHeight="1" ht="18.75">
      <c r="A10" s="1" t="s">
        <v>1490</v>
      </c>
      <c r="B10" s="10">
        <v>243.5</v>
      </c>
      <c r="C10" s="1" t="s">
        <v>223</v>
      </c>
      <c r="D10" s="1" t="s">
        <v>1993</v>
      </c>
      <c r="E10" s="11"/>
      <c r="F10" s="1" t="s">
        <v>1989</v>
      </c>
    </row>
    <row x14ac:dyDescent="0.25" r="11" customHeight="1" ht="18.75">
      <c r="A11" s="1" t="s">
        <v>534</v>
      </c>
      <c r="B11" s="10">
        <v>7846.69003295898</v>
      </c>
      <c r="C11" s="1" t="s">
        <v>306</v>
      </c>
      <c r="D11" s="1" t="s">
        <v>1751</v>
      </c>
      <c r="E11" s="11"/>
      <c r="F11" s="1" t="s">
        <v>1989</v>
      </c>
    </row>
    <row x14ac:dyDescent="0.25" r="12" customHeight="1" ht="18.75">
      <c r="A12" s="1" t="s">
        <v>687</v>
      </c>
      <c r="B12" s="10">
        <v>537</v>
      </c>
      <c r="C12" s="1" t="s">
        <v>316</v>
      </c>
      <c r="D12" s="1" t="s">
        <v>1994</v>
      </c>
      <c r="E12" s="11"/>
      <c r="F12" s="1" t="s">
        <v>1989</v>
      </c>
    </row>
    <row x14ac:dyDescent="0.25" r="13" customHeight="1" ht="18.75">
      <c r="A13" s="1" t="s">
        <v>401</v>
      </c>
      <c r="B13" s="10">
        <v>350.549987792968</v>
      </c>
      <c r="C13" s="1" t="s">
        <v>117</v>
      </c>
      <c r="D13" s="1" t="s">
        <v>1995</v>
      </c>
      <c r="E13" s="11"/>
      <c r="F13" s="1" t="s">
        <v>1989</v>
      </c>
    </row>
    <row x14ac:dyDescent="0.25" r="14" customHeight="1" ht="18.75">
      <c r="A14" s="1" t="s">
        <v>662</v>
      </c>
      <c r="B14" s="10">
        <v>1088.15002441406</v>
      </c>
      <c r="C14" s="1" t="s">
        <v>119</v>
      </c>
      <c r="D14" s="1" t="s">
        <v>1996</v>
      </c>
      <c r="E14" s="11"/>
      <c r="F14" s="1" t="s">
        <v>1989</v>
      </c>
    </row>
    <row x14ac:dyDescent="0.25" r="15" customHeight="1" ht="18.75">
      <c r="A15" s="1" t="s">
        <v>1455</v>
      </c>
      <c r="B15" s="10">
        <v>542.5</v>
      </c>
      <c r="C15" s="1" t="s">
        <v>273</v>
      </c>
      <c r="D15" s="1" t="s">
        <v>1997</v>
      </c>
      <c r="E15" s="11"/>
      <c r="F15" s="1" t="s">
        <v>1989</v>
      </c>
    </row>
    <row x14ac:dyDescent="0.25" r="16" customHeight="1" ht="18.75">
      <c r="A16" s="1" t="s">
        <v>1094</v>
      </c>
      <c r="B16" s="10">
        <v>931</v>
      </c>
      <c r="C16" s="1" t="s">
        <v>119</v>
      </c>
      <c r="D16" s="1" t="s">
        <v>1998</v>
      </c>
      <c r="E16" s="11"/>
      <c r="F16" s="1" t="s">
        <v>1989</v>
      </c>
    </row>
    <row x14ac:dyDescent="0.25" r="17" customHeight="1" ht="18.75">
      <c r="A17" s="1" t="s">
        <v>1266</v>
      </c>
      <c r="B17" s="10">
        <v>159.899993896484</v>
      </c>
      <c r="C17" s="1" t="s">
        <v>119</v>
      </c>
      <c r="D17" s="1" t="s">
        <v>1999</v>
      </c>
      <c r="E17" s="11"/>
      <c r="F17" s="1" t="s">
        <v>1989</v>
      </c>
    </row>
    <row x14ac:dyDescent="0.25" r="18" customHeight="1" ht="18.75">
      <c r="A18" s="1" t="s">
        <v>861</v>
      </c>
      <c r="B18" s="10">
        <v>319.599998474121</v>
      </c>
      <c r="C18" s="1" t="s">
        <v>20</v>
      </c>
      <c r="D18" s="1" t="s">
        <v>2000</v>
      </c>
      <c r="E18" s="11"/>
      <c r="F18" s="1" t="s">
        <v>1989</v>
      </c>
    </row>
    <row x14ac:dyDescent="0.25" r="19" customHeight="1" ht="18.75">
      <c r="A19" s="1" t="s">
        <v>1696</v>
      </c>
      <c r="B19" s="10">
        <v>200</v>
      </c>
      <c r="C19" s="1" t="s">
        <v>223</v>
      </c>
      <c r="D19" s="1" t="s">
        <v>2001</v>
      </c>
      <c r="E19" s="11"/>
      <c r="F19" s="1" t="s">
        <v>1989</v>
      </c>
    </row>
    <row x14ac:dyDescent="0.25" r="20" customHeight="1" ht="18.75">
      <c r="A20" s="1" t="s">
        <v>741</v>
      </c>
      <c r="B20" s="10">
        <v>1364.85998535156</v>
      </c>
      <c r="C20" s="1" t="s">
        <v>20</v>
      </c>
      <c r="D20" s="1" t="s">
        <v>2002</v>
      </c>
      <c r="E20" s="11"/>
      <c r="F20" s="1" t="s">
        <v>1989</v>
      </c>
    </row>
    <row x14ac:dyDescent="0.25" r="21" customHeight="1" ht="18.75">
      <c r="A21" s="1" t="s">
        <v>1261</v>
      </c>
      <c r="B21" s="10">
        <v>149.300003051757</v>
      </c>
      <c r="C21" s="1" t="s">
        <v>119</v>
      </c>
      <c r="D21" s="1" t="s">
        <v>1954</v>
      </c>
      <c r="E21" s="11"/>
      <c r="F21" s="1" t="s">
        <v>1989</v>
      </c>
    </row>
    <row x14ac:dyDescent="0.25" r="22" customHeight="1" ht="18.75">
      <c r="A22" s="1" t="s">
        <v>1213</v>
      </c>
      <c r="B22" s="10">
        <v>547.02001953125</v>
      </c>
      <c r="C22" s="1" t="s">
        <v>223</v>
      </c>
      <c r="D22" s="1" t="s">
        <v>1774</v>
      </c>
      <c r="E22" s="11"/>
      <c r="F22" s="1" t="s">
        <v>1989</v>
      </c>
    </row>
    <row x14ac:dyDescent="0.25" r="23" customHeight="1" ht="18.75">
      <c r="A23" s="1" t="s">
        <v>555</v>
      </c>
      <c r="B23" s="10">
        <v>3310.87000656127</v>
      </c>
      <c r="C23" s="1" t="s">
        <v>41</v>
      </c>
      <c r="D23" s="1" t="s">
        <v>2003</v>
      </c>
      <c r="E23" s="11"/>
      <c r="F23" s="1" t="s">
        <v>1989</v>
      </c>
    </row>
    <row x14ac:dyDescent="0.25" r="24" customHeight="1" ht="18.75">
      <c r="A24" s="1" t="s">
        <v>1419</v>
      </c>
      <c r="B24" s="10">
        <v>89</v>
      </c>
      <c r="C24" s="1" t="s">
        <v>119</v>
      </c>
      <c r="D24" s="1" t="s">
        <v>1780</v>
      </c>
      <c r="E24" s="11"/>
      <c r="F24" s="1" t="s">
        <v>1989</v>
      </c>
    </row>
    <row x14ac:dyDescent="0.25" r="25" customHeight="1" ht="18.75">
      <c r="A25" s="1" t="s">
        <v>1026</v>
      </c>
      <c r="B25" s="10">
        <v>491.149993896484</v>
      </c>
      <c r="C25" s="1" t="s">
        <v>119</v>
      </c>
      <c r="D25" s="1" t="s">
        <v>2004</v>
      </c>
      <c r="E25" s="11"/>
      <c r="F25" s="1" t="s">
        <v>1989</v>
      </c>
    </row>
    <row x14ac:dyDescent="0.25" r="26" customHeight="1" ht="18.75">
      <c r="A26" s="1" t="s">
        <v>783</v>
      </c>
      <c r="B26" s="10">
        <v>953.900024414062</v>
      </c>
      <c r="C26" s="1" t="s">
        <v>108</v>
      </c>
      <c r="D26" s="1" t="s">
        <v>1781</v>
      </c>
      <c r="E26" s="11"/>
      <c r="F26" s="1" t="s">
        <v>1989</v>
      </c>
    </row>
    <row x14ac:dyDescent="0.25" r="27" customHeight="1" ht="18.75">
      <c r="A27" s="1" t="s">
        <v>1147</v>
      </c>
      <c r="B27" s="10">
        <v>1180.0100326538</v>
      </c>
      <c r="C27" s="1" t="s">
        <v>108</v>
      </c>
      <c r="D27" s="1" t="s">
        <v>2005</v>
      </c>
      <c r="E27" s="11"/>
      <c r="F27" s="1" t="s">
        <v>1989</v>
      </c>
    </row>
    <row x14ac:dyDescent="0.25" r="28" customHeight="1" ht="18.75">
      <c r="A28" s="1" t="s">
        <v>1307</v>
      </c>
      <c r="B28" s="10">
        <v>339</v>
      </c>
      <c r="C28" s="1" t="s">
        <v>306</v>
      </c>
      <c r="D28" s="1" t="s">
        <v>2006</v>
      </c>
      <c r="E28" s="11"/>
      <c r="F28" s="1" t="s">
        <v>1989</v>
      </c>
    </row>
    <row x14ac:dyDescent="0.25" r="29" customHeight="1" ht="18.75">
      <c r="A29" s="1" t="s">
        <v>1176</v>
      </c>
      <c r="B29" s="10">
        <v>393.299987792968</v>
      </c>
      <c r="C29" s="1" t="s">
        <v>119</v>
      </c>
      <c r="D29" s="1" t="s">
        <v>2007</v>
      </c>
      <c r="E29" s="11"/>
      <c r="F29" s="1" t="s">
        <v>1989</v>
      </c>
    </row>
    <row x14ac:dyDescent="0.25" r="30" customHeight="1" ht="18.75">
      <c r="A30" s="1" t="s">
        <v>896</v>
      </c>
      <c r="B30" s="10">
        <v>4148.54995346069</v>
      </c>
      <c r="C30" s="1" t="s">
        <v>119</v>
      </c>
      <c r="D30" s="1" t="s">
        <v>2008</v>
      </c>
      <c r="E30" s="3">
        <v>45582.85738425926</v>
      </c>
      <c r="F30" s="1" t="s">
        <v>1989</v>
      </c>
    </row>
    <row x14ac:dyDescent="0.25" r="31" customHeight="1" ht="18.75">
      <c r="A31" s="1" t="s">
        <v>1225</v>
      </c>
      <c r="B31" s="10">
        <v>707.75</v>
      </c>
      <c r="C31" s="1" t="s">
        <v>119</v>
      </c>
      <c r="D31" s="1" t="s">
        <v>2009</v>
      </c>
      <c r="E31" s="3">
        <v>45573.569710648146</v>
      </c>
      <c r="F31" s="1" t="s">
        <v>1989</v>
      </c>
    </row>
    <row x14ac:dyDescent="0.25" r="32" customHeight="1" ht="18.75">
      <c r="A32" s="1" t="s">
        <v>483</v>
      </c>
      <c r="B32" s="10">
        <v>8107.87993812561</v>
      </c>
      <c r="C32" s="1" t="s">
        <v>288</v>
      </c>
      <c r="D32" s="1" t="s">
        <v>1787</v>
      </c>
      <c r="E32" s="11"/>
      <c r="F32" s="1" t="s">
        <v>1989</v>
      </c>
    </row>
    <row x14ac:dyDescent="0.25" r="33" customHeight="1" ht="18.75">
      <c r="A33" s="1" t="s">
        <v>1561</v>
      </c>
      <c r="B33" s="10">
        <v>122.639999389648</v>
      </c>
      <c r="C33" s="1" t="s">
        <v>273</v>
      </c>
      <c r="D33" s="1" t="s">
        <v>1789</v>
      </c>
      <c r="E33" s="3">
        <v>45567.680289351854</v>
      </c>
      <c r="F33" s="1" t="s">
        <v>1989</v>
      </c>
    </row>
    <row x14ac:dyDescent="0.25" r="34" customHeight="1" ht="18.75">
      <c r="A34" s="1" t="s">
        <v>1257</v>
      </c>
      <c r="B34" s="10">
        <v>2371.71001243591</v>
      </c>
      <c r="C34" s="1" t="s">
        <v>273</v>
      </c>
      <c r="D34" s="1" t="s">
        <v>1959</v>
      </c>
      <c r="E34" s="11"/>
      <c r="F34" s="1" t="s">
        <v>1989</v>
      </c>
    </row>
    <row x14ac:dyDescent="0.25" r="35" customHeight="1" ht="18.75">
      <c r="A35" s="1" t="s">
        <v>889</v>
      </c>
      <c r="B35" s="10">
        <v>1821.34998893737</v>
      </c>
      <c r="C35" s="1" t="s">
        <v>117</v>
      </c>
      <c r="D35" s="1" t="s">
        <v>2010</v>
      </c>
      <c r="E35" s="11"/>
      <c r="F35" s="1" t="s">
        <v>1989</v>
      </c>
    </row>
    <row x14ac:dyDescent="0.25" r="36" customHeight="1" ht="18.75">
      <c r="A36" s="1" t="s">
        <v>1128</v>
      </c>
      <c r="B36" s="10">
        <v>236.800003051757</v>
      </c>
      <c r="C36" s="1" t="s">
        <v>108</v>
      </c>
      <c r="D36" s="1" t="s">
        <v>2011</v>
      </c>
      <c r="E36" s="11"/>
      <c r="F36" s="1" t="s">
        <v>1989</v>
      </c>
    </row>
    <row x14ac:dyDescent="0.25" r="37" customHeight="1" ht="18.75">
      <c r="A37" s="1" t="s">
        <v>1006</v>
      </c>
      <c r="B37" s="10">
        <v>629.399993896484</v>
      </c>
      <c r="C37" s="1" t="s">
        <v>108</v>
      </c>
      <c r="D37" s="1" t="s">
        <v>1800</v>
      </c>
      <c r="E37" s="11"/>
      <c r="F37" s="1" t="s">
        <v>1989</v>
      </c>
    </row>
    <row x14ac:dyDescent="0.25" r="38" customHeight="1" ht="18.75">
      <c r="A38" s="1" t="s">
        <v>464</v>
      </c>
      <c r="B38" s="10">
        <v>0</v>
      </c>
      <c r="C38" s="1" t="s">
        <v>66</v>
      </c>
      <c r="D38" s="1" t="s">
        <v>2012</v>
      </c>
      <c r="E38" s="11"/>
      <c r="F38" s="1" t="s">
        <v>1989</v>
      </c>
    </row>
    <row x14ac:dyDescent="0.25" r="39" customHeight="1" ht="18.75">
      <c r="A39" s="1" t="s">
        <v>402</v>
      </c>
      <c r="B39" s="10">
        <v>1761.83999633789</v>
      </c>
      <c r="C39" s="1" t="s">
        <v>319</v>
      </c>
      <c r="D39" s="1" t="s">
        <v>1801</v>
      </c>
      <c r="E39" s="3">
        <v>45579.8665625</v>
      </c>
      <c r="F39" s="1" t="s">
        <v>1989</v>
      </c>
    </row>
    <row x14ac:dyDescent="0.25" r="40" customHeight="1" ht="18.75">
      <c r="A40" s="1" t="s">
        <v>915</v>
      </c>
      <c r="B40" s="10">
        <v>435.10001373291</v>
      </c>
      <c r="C40" s="1" t="s">
        <v>288</v>
      </c>
      <c r="D40" s="1" t="s">
        <v>2013</v>
      </c>
      <c r="E40" s="3">
        <v>45586.92543981481</v>
      </c>
      <c r="F40" s="1" t="s">
        <v>1989</v>
      </c>
    </row>
    <row x14ac:dyDescent="0.25" r="41" customHeight="1" ht="18.75">
      <c r="A41" s="1" t="s">
        <v>967</v>
      </c>
      <c r="B41" s="10">
        <v>929</v>
      </c>
      <c r="C41" s="1" t="s">
        <v>119</v>
      </c>
      <c r="D41" s="1" t="s">
        <v>2014</v>
      </c>
      <c r="E41" s="11"/>
      <c r="F41" s="1" t="s">
        <v>1989</v>
      </c>
    </row>
    <row x14ac:dyDescent="0.25" r="42" customHeight="1" ht="18.75">
      <c r="A42" s="1" t="s">
        <v>1222</v>
      </c>
      <c r="B42" s="10">
        <v>389.699981689453</v>
      </c>
      <c r="C42" s="1" t="s">
        <v>215</v>
      </c>
      <c r="D42" s="1" t="s">
        <v>1802</v>
      </c>
      <c r="E42" s="11"/>
      <c r="F42" s="1" t="s">
        <v>1989</v>
      </c>
    </row>
    <row x14ac:dyDescent="0.25" r="43" customHeight="1" ht="18.75">
      <c r="A43" s="1" t="s">
        <v>815</v>
      </c>
      <c r="B43" s="10">
        <v>100</v>
      </c>
      <c r="C43" s="1" t="s">
        <v>41</v>
      </c>
      <c r="D43" s="1" t="s">
        <v>2015</v>
      </c>
      <c r="E43" s="11"/>
      <c r="F43" s="1" t="s">
        <v>1989</v>
      </c>
    </row>
    <row x14ac:dyDescent="0.25" r="44" customHeight="1" ht="18.75">
      <c r="A44" s="1" t="s">
        <v>949</v>
      </c>
      <c r="B44" s="10">
        <v>951.900001525878</v>
      </c>
      <c r="C44" s="1" t="s">
        <v>223</v>
      </c>
      <c r="D44" s="1" t="s">
        <v>1809</v>
      </c>
      <c r="E44" s="11"/>
      <c r="F44" s="1" t="s">
        <v>1989</v>
      </c>
    </row>
    <row x14ac:dyDescent="0.25" r="45" customHeight="1" ht="18.75">
      <c r="A45" s="1" t="s">
        <v>1232</v>
      </c>
      <c r="B45" s="10">
        <v>389.449996948242</v>
      </c>
      <c r="C45" s="1" t="s">
        <v>316</v>
      </c>
      <c r="D45" s="1" t="s">
        <v>2016</v>
      </c>
      <c r="E45" s="11"/>
      <c r="F45" s="1" t="s">
        <v>1989</v>
      </c>
    </row>
    <row x14ac:dyDescent="0.25" r="46" customHeight="1" ht="18.75">
      <c r="A46" s="1" t="s">
        <v>1250</v>
      </c>
      <c r="B46" s="10">
        <v>250</v>
      </c>
      <c r="C46" s="1" t="s">
        <v>114</v>
      </c>
      <c r="D46" s="1" t="s">
        <v>2017</v>
      </c>
      <c r="E46" s="11"/>
      <c r="F46" s="1" t="s">
        <v>1989</v>
      </c>
    </row>
    <row x14ac:dyDescent="0.25" r="47" customHeight="1" ht="18.75">
      <c r="A47" s="1" t="s">
        <v>1325</v>
      </c>
      <c r="B47" s="10">
        <v>303.519989013671</v>
      </c>
      <c r="C47" s="1" t="s">
        <v>223</v>
      </c>
      <c r="D47" s="1" t="s">
        <v>2018</v>
      </c>
      <c r="E47" s="11"/>
      <c r="F47" s="1" t="s">
        <v>1989</v>
      </c>
    </row>
    <row x14ac:dyDescent="0.25" r="48" customHeight="1" ht="18.75">
      <c r="A48" s="1" t="s">
        <v>608</v>
      </c>
      <c r="B48" s="10">
        <v>5029.69009399414</v>
      </c>
      <c r="C48" s="1" t="s">
        <v>242</v>
      </c>
      <c r="D48" s="1" t="s">
        <v>2019</v>
      </c>
      <c r="E48" s="11"/>
      <c r="F48" s="1" t="s">
        <v>1989</v>
      </c>
    </row>
    <row x14ac:dyDescent="0.25" r="49" customHeight="1" ht="18.75">
      <c r="A49" s="1" t="s">
        <v>1645</v>
      </c>
      <c r="B49" s="10">
        <v>206.699996948242</v>
      </c>
      <c r="C49" s="1" t="s">
        <v>201</v>
      </c>
      <c r="D49" s="1" t="s">
        <v>2020</v>
      </c>
      <c r="E49" s="11"/>
      <c r="F49" s="1" t="s">
        <v>1989</v>
      </c>
    </row>
    <row x14ac:dyDescent="0.25" r="50" customHeight="1" ht="18.75">
      <c r="A50" s="1" t="s">
        <v>1284</v>
      </c>
      <c r="B50" s="10">
        <v>0</v>
      </c>
      <c r="C50" s="1" t="s">
        <v>223</v>
      </c>
      <c r="D50" s="1" t="s">
        <v>2021</v>
      </c>
      <c r="E50" s="11"/>
      <c r="F50" s="1" t="s">
        <v>1989</v>
      </c>
    </row>
    <row x14ac:dyDescent="0.25" r="51" customHeight="1" ht="18.75">
      <c r="A51" s="1" t="s">
        <v>700</v>
      </c>
      <c r="B51" s="10">
        <v>688</v>
      </c>
      <c r="C51" s="1" t="s">
        <v>114</v>
      </c>
      <c r="D51" s="1" t="s">
        <v>2022</v>
      </c>
      <c r="E51" s="3">
        <v>45542.66762731481</v>
      </c>
      <c r="F51" s="1" t="s">
        <v>1989</v>
      </c>
    </row>
    <row x14ac:dyDescent="0.25" r="52" customHeight="1" ht="18.75">
      <c r="A52" s="1" t="s">
        <v>1559</v>
      </c>
      <c r="B52" s="10">
        <v>949.989990234375</v>
      </c>
      <c r="C52" s="1" t="s">
        <v>288</v>
      </c>
      <c r="D52" s="1" t="s">
        <v>2023</v>
      </c>
      <c r="E52" s="11"/>
      <c r="F52" s="1" t="s">
        <v>1989</v>
      </c>
    </row>
    <row x14ac:dyDescent="0.25" r="53" customHeight="1" ht="18.75">
      <c r="A53" s="1" t="s">
        <v>1599</v>
      </c>
      <c r="B53" s="10">
        <v>40</v>
      </c>
      <c r="C53" s="1" t="s">
        <v>119</v>
      </c>
      <c r="D53" s="1" t="s">
        <v>2024</v>
      </c>
      <c r="E53" s="11"/>
      <c r="F53" s="1" t="s">
        <v>1989</v>
      </c>
    </row>
    <row x14ac:dyDescent="0.25" r="54" customHeight="1" ht="18.75">
      <c r="A54" s="1" t="s">
        <v>523</v>
      </c>
      <c r="B54" s="10">
        <v>644.099975585937</v>
      </c>
      <c r="C54" s="1" t="s">
        <v>108</v>
      </c>
      <c r="D54" s="1" t="s">
        <v>2025</v>
      </c>
      <c r="E54" s="11"/>
      <c r="F54" s="1" t="s">
        <v>1989</v>
      </c>
    </row>
    <row x14ac:dyDescent="0.25" r="55" customHeight="1" ht="18.75">
      <c r="A55" s="1" t="s">
        <v>1252</v>
      </c>
      <c r="B55" s="10">
        <v>204.340003967285</v>
      </c>
      <c r="C55" s="1" t="s">
        <v>119</v>
      </c>
      <c r="D55" s="1" t="s">
        <v>2026</v>
      </c>
      <c r="E55" s="3">
        <v>45560.51515046296</v>
      </c>
      <c r="F55" s="1" t="s">
        <v>1989</v>
      </c>
    </row>
    <row x14ac:dyDescent="0.25" r="56" customHeight="1" ht="18.75">
      <c r="A56" s="1" t="s">
        <v>754</v>
      </c>
      <c r="B56" s="10">
        <v>5668.70000839233</v>
      </c>
      <c r="C56" s="1" t="s">
        <v>114</v>
      </c>
      <c r="D56" s="1" t="s">
        <v>2027</v>
      </c>
      <c r="E56" s="11"/>
      <c r="F56" s="1" t="s">
        <v>1989</v>
      </c>
    </row>
    <row x14ac:dyDescent="0.25" r="57" customHeight="1" ht="18.75">
      <c r="A57" s="1" t="s">
        <v>960</v>
      </c>
      <c r="B57" s="10">
        <v>1275.54000854492</v>
      </c>
      <c r="C57" s="1" t="s">
        <v>316</v>
      </c>
      <c r="D57" s="1" t="s">
        <v>2028</v>
      </c>
      <c r="E57" s="11"/>
      <c r="F57" s="1" t="s">
        <v>1989</v>
      </c>
    </row>
    <row x14ac:dyDescent="0.25" r="58" customHeight="1" ht="18.75">
      <c r="A58" s="1" t="s">
        <v>1138</v>
      </c>
      <c r="B58" s="10">
        <v>198.730003356933</v>
      </c>
      <c r="C58" s="1" t="s">
        <v>204</v>
      </c>
      <c r="D58" s="1" t="s">
        <v>2029</v>
      </c>
      <c r="E58" s="11"/>
      <c r="F58" s="1" t="s">
        <v>1989</v>
      </c>
    </row>
    <row x14ac:dyDescent="0.25" r="59" customHeight="1" ht="18.75">
      <c r="A59" s="1" t="s">
        <v>1082</v>
      </c>
      <c r="B59" s="10">
        <v>550</v>
      </c>
      <c r="C59" s="1" t="s">
        <v>119</v>
      </c>
      <c r="D59" s="1" t="s">
        <v>2030</v>
      </c>
      <c r="E59" s="11"/>
      <c r="F59" s="1" t="s">
        <v>1989</v>
      </c>
    </row>
    <row x14ac:dyDescent="0.25" r="60" customHeight="1" ht="18.75">
      <c r="A60" s="1" t="s">
        <v>1120</v>
      </c>
      <c r="B60" s="10">
        <v>226.160003662109</v>
      </c>
      <c r="C60" s="1" t="s">
        <v>119</v>
      </c>
      <c r="D60" s="1" t="s">
        <v>2031</v>
      </c>
      <c r="E60" s="3">
        <v>45552.95974537037</v>
      </c>
      <c r="F60" s="1" t="s">
        <v>1989</v>
      </c>
    </row>
    <row x14ac:dyDescent="0.25" r="61" customHeight="1" ht="18.75">
      <c r="A61" s="1" t="s">
        <v>760</v>
      </c>
      <c r="B61" s="10">
        <v>274.549987792968</v>
      </c>
      <c r="C61" s="1" t="s">
        <v>75</v>
      </c>
      <c r="D61" s="1" t="s">
        <v>2032</v>
      </c>
      <c r="E61" s="11"/>
      <c r="F61" s="1" t="s">
        <v>1989</v>
      </c>
    </row>
    <row x14ac:dyDescent="0.25" r="62" customHeight="1" ht="18.75">
      <c r="A62" s="1" t="s">
        <v>928</v>
      </c>
      <c r="B62" s="10">
        <v>493.799993515014</v>
      </c>
      <c r="C62" s="1" t="s">
        <v>108</v>
      </c>
      <c r="D62" s="1" t="s">
        <v>2033</v>
      </c>
      <c r="E62" s="11"/>
      <c r="F62" s="1" t="s">
        <v>1989</v>
      </c>
    </row>
    <row x14ac:dyDescent="0.25" r="63" customHeight="1" ht="18.75">
      <c r="A63" s="1" t="s">
        <v>836</v>
      </c>
      <c r="B63" s="10">
        <v>924.559997558593</v>
      </c>
      <c r="C63" s="1" t="s">
        <v>273</v>
      </c>
      <c r="D63" s="1" t="s">
        <v>1833</v>
      </c>
      <c r="E63" s="11"/>
      <c r="F63" s="1" t="s">
        <v>1989</v>
      </c>
    </row>
    <row x14ac:dyDescent="0.25" r="64" customHeight="1" ht="18.75">
      <c r="A64" s="1" t="s">
        <v>493</v>
      </c>
      <c r="B64" s="10">
        <v>237.860000610351</v>
      </c>
      <c r="C64" s="1" t="s">
        <v>119</v>
      </c>
      <c r="D64" s="1" t="s">
        <v>2034</v>
      </c>
      <c r="E64" s="11"/>
      <c r="F64" s="1" t="s">
        <v>1989</v>
      </c>
    </row>
    <row x14ac:dyDescent="0.25" r="65" customHeight="1" ht="18.75">
      <c r="A65" s="1" t="s">
        <v>1495</v>
      </c>
      <c r="B65" s="10">
        <v>753.079998016357</v>
      </c>
      <c r="C65" s="1" t="s">
        <v>119</v>
      </c>
      <c r="D65" s="1" t="s">
        <v>2035</v>
      </c>
      <c r="E65" s="11"/>
      <c r="F65" s="1" t="s">
        <v>1989</v>
      </c>
    </row>
    <row x14ac:dyDescent="0.25" r="66" customHeight="1" ht="18.75">
      <c r="A66" s="1" t="s">
        <v>943</v>
      </c>
      <c r="B66" s="10">
        <v>521.359991073608</v>
      </c>
      <c r="C66" s="1" t="s">
        <v>119</v>
      </c>
      <c r="D66" s="1" t="s">
        <v>1835</v>
      </c>
      <c r="E66" s="11"/>
      <c r="F66" s="1" t="s">
        <v>1989</v>
      </c>
    </row>
    <row x14ac:dyDescent="0.25" r="67" customHeight="1" ht="18.75">
      <c r="A67" s="1" t="s">
        <v>1279</v>
      </c>
      <c r="B67" s="10">
        <v>1861.93496704101</v>
      </c>
      <c r="C67" s="1" t="s">
        <v>223</v>
      </c>
      <c r="D67" s="1" t="s">
        <v>2036</v>
      </c>
      <c r="E67" s="11"/>
      <c r="F67" s="1" t="s">
        <v>1989</v>
      </c>
    </row>
    <row x14ac:dyDescent="0.25" r="68" customHeight="1" ht="18.75">
      <c r="A68" s="1" t="s">
        <v>1134</v>
      </c>
      <c r="B68" s="10">
        <v>91.9800033569336</v>
      </c>
      <c r="C68" s="1" t="s">
        <v>316</v>
      </c>
      <c r="D68" s="1" t="s">
        <v>1839</v>
      </c>
      <c r="E68" s="11"/>
      <c r="F68" s="1" t="s">
        <v>1989</v>
      </c>
    </row>
    <row x14ac:dyDescent="0.25" r="69" customHeight="1" ht="18.75">
      <c r="A69" s="1" t="s">
        <v>751</v>
      </c>
      <c r="B69" s="10">
        <v>29080.5101890563</v>
      </c>
      <c r="C69" s="1" t="s">
        <v>44</v>
      </c>
      <c r="D69" s="1" t="s">
        <v>2037</v>
      </c>
      <c r="E69" s="11"/>
      <c r="F69" s="1" t="s">
        <v>1989</v>
      </c>
    </row>
    <row x14ac:dyDescent="0.25" r="70" customHeight="1" ht="18.75">
      <c r="A70" s="1" t="s">
        <v>1021</v>
      </c>
      <c r="B70" s="10">
        <v>162.25</v>
      </c>
      <c r="C70" s="1" t="s">
        <v>223</v>
      </c>
      <c r="D70" s="1" t="s">
        <v>1841</v>
      </c>
      <c r="E70" s="11"/>
      <c r="F70" s="1" t="s">
        <v>1989</v>
      </c>
    </row>
    <row x14ac:dyDescent="0.25" r="71" customHeight="1" ht="18.75">
      <c r="A71" s="1" t="s">
        <v>1012</v>
      </c>
      <c r="B71" s="10">
        <v>239.899993896484</v>
      </c>
      <c r="C71" s="1" t="s">
        <v>119</v>
      </c>
      <c r="D71" s="1" t="s">
        <v>1843</v>
      </c>
      <c r="E71" s="11"/>
      <c r="F71" s="1" t="s">
        <v>1989</v>
      </c>
    </row>
    <row x14ac:dyDescent="0.25" r="72" customHeight="1" ht="18.75">
      <c r="A72" s="1" t="s">
        <v>632</v>
      </c>
      <c r="B72" s="10">
        <v>1846.39003372192</v>
      </c>
      <c r="C72" s="1" t="s">
        <v>288</v>
      </c>
      <c r="D72" s="1" t="s">
        <v>1844</v>
      </c>
      <c r="E72" s="11"/>
      <c r="F72" s="1" t="s">
        <v>1989</v>
      </c>
    </row>
    <row x14ac:dyDescent="0.25" r="73" customHeight="1" ht="18.75">
      <c r="A73" s="1" t="s">
        <v>1071</v>
      </c>
      <c r="B73" s="10">
        <v>748</v>
      </c>
      <c r="C73" s="1" t="s">
        <v>223</v>
      </c>
      <c r="D73" s="1" t="s">
        <v>1847</v>
      </c>
      <c r="E73" s="11"/>
      <c r="F73" s="1" t="s">
        <v>1989</v>
      </c>
    </row>
    <row x14ac:dyDescent="0.25" r="74" customHeight="1" ht="18.75">
      <c r="A74" s="1" t="s">
        <v>1214</v>
      </c>
      <c r="B74" s="10">
        <v>1300.41999816894</v>
      </c>
      <c r="C74" s="1" t="s">
        <v>204</v>
      </c>
      <c r="D74" s="1" t="s">
        <v>2038</v>
      </c>
      <c r="E74" s="11"/>
      <c r="F74" s="1" t="s">
        <v>1989</v>
      </c>
    </row>
    <row x14ac:dyDescent="0.25" r="75" customHeight="1" ht="18.75">
      <c r="A75" s="1" t="s">
        <v>958</v>
      </c>
      <c r="B75" s="10">
        <v>5675.39002990722</v>
      </c>
      <c r="C75" s="1" t="s">
        <v>108</v>
      </c>
      <c r="D75" s="1" t="s">
        <v>2039</v>
      </c>
      <c r="E75" s="11"/>
      <c r="F75" s="1" t="s">
        <v>1989</v>
      </c>
    </row>
    <row x14ac:dyDescent="0.25" r="76" customHeight="1" ht="18.75">
      <c r="A76" s="1" t="s">
        <v>1429</v>
      </c>
      <c r="B76" s="10">
        <v>555.299987792968</v>
      </c>
      <c r="C76" s="1" t="s">
        <v>223</v>
      </c>
      <c r="D76" s="1" t="s">
        <v>1969</v>
      </c>
      <c r="E76" s="11"/>
      <c r="F76" s="1" t="s">
        <v>1989</v>
      </c>
    </row>
    <row x14ac:dyDescent="0.25" r="77" customHeight="1" ht="18.75">
      <c r="A77" s="1" t="s">
        <v>740</v>
      </c>
      <c r="B77" s="10">
        <v>3886.78001953102</v>
      </c>
      <c r="C77" s="1" t="s">
        <v>75</v>
      </c>
      <c r="D77" s="1" t="s">
        <v>2040</v>
      </c>
      <c r="E77" s="11"/>
      <c r="F77" s="1" t="s">
        <v>1989</v>
      </c>
    </row>
    <row x14ac:dyDescent="0.25" r="78" customHeight="1" ht="18.75">
      <c r="A78" s="1" t="s">
        <v>1461</v>
      </c>
      <c r="B78" s="10">
        <v>206.399993896484</v>
      </c>
      <c r="C78" s="1" t="s">
        <v>273</v>
      </c>
      <c r="D78" s="1" t="s">
        <v>2041</v>
      </c>
      <c r="E78" s="11"/>
      <c r="F78" s="1" t="s">
        <v>1989</v>
      </c>
    </row>
    <row x14ac:dyDescent="0.25" r="79" customHeight="1" ht="18.75">
      <c r="A79" s="1" t="s">
        <v>630</v>
      </c>
      <c r="B79" s="10">
        <v>159.990005493164</v>
      </c>
      <c r="C79" s="1" t="s">
        <v>144</v>
      </c>
      <c r="D79" s="1" t="s">
        <v>2042</v>
      </c>
      <c r="E79" s="11"/>
      <c r="F79" s="1" t="s">
        <v>1989</v>
      </c>
    </row>
    <row x14ac:dyDescent="0.25" r="80" customHeight="1" ht="18.75">
      <c r="A80" s="1" t="s">
        <v>1230</v>
      </c>
      <c r="B80" s="10">
        <v>381</v>
      </c>
      <c r="C80" s="1" t="s">
        <v>119</v>
      </c>
      <c r="D80" s="1" t="s">
        <v>2043</v>
      </c>
      <c r="E80" s="3">
        <v>45551.55185185185</v>
      </c>
      <c r="F80" s="1" t="s">
        <v>1989</v>
      </c>
    </row>
    <row x14ac:dyDescent="0.25" r="81" customHeight="1" ht="18.75">
      <c r="A81" s="1" t="s">
        <v>451</v>
      </c>
      <c r="B81" s="10">
        <v>313</v>
      </c>
      <c r="C81" s="1" t="s">
        <v>273</v>
      </c>
      <c r="D81" s="1" t="s">
        <v>1853</v>
      </c>
      <c r="E81" s="11"/>
      <c r="F81" s="1" t="s">
        <v>1989</v>
      </c>
    </row>
    <row x14ac:dyDescent="0.25" r="82" customHeight="1" ht="18.75">
      <c r="A82" s="1" t="s">
        <v>908</v>
      </c>
      <c r="B82" s="10">
        <v>1926.92004394531</v>
      </c>
      <c r="C82" s="1" t="s">
        <v>223</v>
      </c>
      <c r="D82" s="1" t="s">
        <v>1854</v>
      </c>
      <c r="E82" s="11"/>
      <c r="F82" s="1" t="s">
        <v>1989</v>
      </c>
    </row>
    <row x14ac:dyDescent="0.25" r="83" customHeight="1" ht="18.75">
      <c r="A83" s="1" t="s">
        <v>1151</v>
      </c>
      <c r="B83" s="10">
        <v>189.929992675781</v>
      </c>
      <c r="C83" s="1" t="s">
        <v>119</v>
      </c>
      <c r="D83" s="1" t="s">
        <v>1857</v>
      </c>
      <c r="E83" s="3">
        <v>45516.385196759256</v>
      </c>
      <c r="F83" s="1" t="s">
        <v>1989</v>
      </c>
    </row>
    <row x14ac:dyDescent="0.25" r="84" customHeight="1" ht="18.75">
      <c r="A84" s="1" t="s">
        <v>1178</v>
      </c>
      <c r="B84" s="10">
        <v>65.5</v>
      </c>
      <c r="C84" s="1" t="s">
        <v>119</v>
      </c>
      <c r="D84" s="1" t="s">
        <v>2044</v>
      </c>
      <c r="E84" s="11"/>
      <c r="F84" s="1" t="s">
        <v>1989</v>
      </c>
    </row>
    <row x14ac:dyDescent="0.25" r="85" customHeight="1" ht="18.75">
      <c r="A85" s="1" t="s">
        <v>521</v>
      </c>
      <c r="B85" s="10">
        <v>1580.53999328613</v>
      </c>
      <c r="C85" s="1" t="s">
        <v>136</v>
      </c>
      <c r="D85" s="1" t="s">
        <v>1860</v>
      </c>
      <c r="E85" s="11"/>
      <c r="F85" s="1" t="s">
        <v>1989</v>
      </c>
    </row>
    <row x14ac:dyDescent="0.25" r="86" customHeight="1" ht="18.75">
      <c r="A86" s="1" t="s">
        <v>1197</v>
      </c>
      <c r="B86" s="10">
        <v>449.899993896484</v>
      </c>
      <c r="C86" s="1" t="s">
        <v>223</v>
      </c>
      <c r="D86" s="1" t="s">
        <v>1862</v>
      </c>
      <c r="E86" s="3">
        <v>45589.91216435185</v>
      </c>
      <c r="F86" s="1" t="s">
        <v>1989</v>
      </c>
    </row>
    <row x14ac:dyDescent="0.25" r="87" customHeight="1" ht="18.75">
      <c r="A87" s="1" t="s">
        <v>1234</v>
      </c>
      <c r="B87" s="10">
        <v>163.610000610351</v>
      </c>
      <c r="C87" s="1" t="s">
        <v>75</v>
      </c>
      <c r="D87" s="1" t="s">
        <v>1865</v>
      </c>
      <c r="E87" s="11"/>
      <c r="F87" s="1" t="s">
        <v>1989</v>
      </c>
    </row>
    <row x14ac:dyDescent="0.25" r="88" customHeight="1" ht="18.75">
      <c r="A88" s="1" t="s">
        <v>1615</v>
      </c>
      <c r="B88" s="10">
        <v>5.90000009536743</v>
      </c>
      <c r="C88" s="1" t="s">
        <v>108</v>
      </c>
      <c r="D88" s="1" t="s">
        <v>2045</v>
      </c>
      <c r="E88" s="11"/>
      <c r="F88" s="1" t="s">
        <v>1989</v>
      </c>
    </row>
    <row x14ac:dyDescent="0.25" r="89" customHeight="1" ht="18.75">
      <c r="A89" s="1" t="s">
        <v>1502</v>
      </c>
      <c r="B89" s="10">
        <v>303.799987792968</v>
      </c>
      <c r="C89" s="1" t="s">
        <v>237</v>
      </c>
      <c r="D89" s="1" t="s">
        <v>2046</v>
      </c>
      <c r="E89" s="11"/>
      <c r="F89" s="1" t="s">
        <v>1989</v>
      </c>
    </row>
    <row x14ac:dyDescent="0.25" r="90" customHeight="1" ht="18.75">
      <c r="A90" s="1" t="s">
        <v>657</v>
      </c>
      <c r="B90" s="10">
        <v>3916.87998962402</v>
      </c>
      <c r="C90" s="1" t="s">
        <v>273</v>
      </c>
      <c r="D90" s="1" t="s">
        <v>2047</v>
      </c>
      <c r="E90" s="11"/>
      <c r="F90" s="1" t="s">
        <v>1989</v>
      </c>
    </row>
    <row x14ac:dyDescent="0.25" r="91" customHeight="1" ht="18.75">
      <c r="A91" s="1" t="s">
        <v>1159</v>
      </c>
      <c r="B91" s="10">
        <v>2212.13002586364</v>
      </c>
      <c r="C91" s="1" t="s">
        <v>75</v>
      </c>
      <c r="D91" s="1" t="s">
        <v>2048</v>
      </c>
      <c r="E91" s="11"/>
      <c r="F91" s="1" t="s">
        <v>1989</v>
      </c>
    </row>
    <row x14ac:dyDescent="0.25" r="92" customHeight="1" ht="18.75">
      <c r="A92" s="1" t="s">
        <v>870</v>
      </c>
      <c r="B92" s="10">
        <v>23.7999992370605</v>
      </c>
      <c r="C92" s="1" t="s">
        <v>316</v>
      </c>
      <c r="D92" s="1" t="s">
        <v>1975</v>
      </c>
      <c r="E92" s="11"/>
      <c r="F92" s="1" t="s">
        <v>1989</v>
      </c>
    </row>
    <row x14ac:dyDescent="0.25" r="93" customHeight="1" ht="18.75">
      <c r="A93" s="1" t="s">
        <v>824</v>
      </c>
      <c r="B93" s="10">
        <v>600.299987792968</v>
      </c>
      <c r="C93" s="1" t="s">
        <v>108</v>
      </c>
      <c r="D93" s="1" t="s">
        <v>2049</v>
      </c>
      <c r="E93" s="11"/>
      <c r="F93" s="1" t="s">
        <v>1989</v>
      </c>
    </row>
    <row x14ac:dyDescent="0.25" r="94" customHeight="1" ht="18.75">
      <c r="A94" s="1" t="s">
        <v>733</v>
      </c>
      <c r="B94" s="10">
        <v>737.799987792968</v>
      </c>
      <c r="C94" s="1" t="s">
        <v>316</v>
      </c>
      <c r="D94" s="1" t="s">
        <v>1871</v>
      </c>
      <c r="E94" s="11"/>
      <c r="F94" s="1" t="s">
        <v>1989</v>
      </c>
    </row>
    <row x14ac:dyDescent="0.25" r="95" customHeight="1" ht="18.75">
      <c r="A95" s="1" t="s">
        <v>1632</v>
      </c>
      <c r="B95" s="10">
        <v>117</v>
      </c>
      <c r="C95" s="1" t="s">
        <v>223</v>
      </c>
      <c r="D95" s="1" t="s">
        <v>2050</v>
      </c>
      <c r="E95" s="11"/>
      <c r="F95" s="1" t="s">
        <v>1989</v>
      </c>
    </row>
    <row x14ac:dyDescent="0.25" r="96" customHeight="1" ht="18.75">
      <c r="A96" s="1" t="s">
        <v>1249</v>
      </c>
      <c r="B96" s="10">
        <v>1031.49998474121</v>
      </c>
      <c r="C96" s="1" t="s">
        <v>223</v>
      </c>
      <c r="D96" s="1" t="s">
        <v>1873</v>
      </c>
      <c r="E96" s="11"/>
      <c r="F96" s="1" t="s">
        <v>1989</v>
      </c>
    </row>
    <row x14ac:dyDescent="0.25" r="97" customHeight="1" ht="18.75">
      <c r="A97" s="1" t="s">
        <v>922</v>
      </c>
      <c r="B97" s="10">
        <v>27.7900009155273</v>
      </c>
      <c r="C97" s="1" t="s">
        <v>223</v>
      </c>
      <c r="D97" s="1" t="s">
        <v>2051</v>
      </c>
      <c r="E97" s="11"/>
      <c r="F97" s="1" t="s">
        <v>1989</v>
      </c>
    </row>
    <row x14ac:dyDescent="0.25" r="98" customHeight="1" ht="18.75">
      <c r="A98" s="1" t="s">
        <v>983</v>
      </c>
      <c r="B98" s="10">
        <v>867.049987792968</v>
      </c>
      <c r="C98" s="1" t="s">
        <v>223</v>
      </c>
      <c r="D98" s="1" t="s">
        <v>1875</v>
      </c>
      <c r="E98" s="11"/>
      <c r="F98" s="1" t="s">
        <v>1989</v>
      </c>
    </row>
    <row x14ac:dyDescent="0.25" r="99" customHeight="1" ht="18.75">
      <c r="A99" s="1" t="s">
        <v>536</v>
      </c>
      <c r="B99" s="10">
        <v>89832</v>
      </c>
      <c r="C99" s="1" t="s">
        <v>223</v>
      </c>
      <c r="D99" s="1" t="s">
        <v>2052</v>
      </c>
      <c r="E99" s="11"/>
      <c r="F99" s="1" t="s">
        <v>1989</v>
      </c>
    </row>
    <row x14ac:dyDescent="0.25" r="100" customHeight="1" ht="18.75">
      <c r="A100" s="1" t="s">
        <v>867</v>
      </c>
      <c r="B100" s="10">
        <v>1893.59999084472</v>
      </c>
      <c r="C100" s="1" t="s">
        <v>226</v>
      </c>
      <c r="D100" s="1" t="s">
        <v>2053</v>
      </c>
      <c r="E100" s="11"/>
      <c r="F100" s="1" t="s">
        <v>1989</v>
      </c>
    </row>
    <row x14ac:dyDescent="0.25" r="101" customHeight="1" ht="18.75">
      <c r="A101" s="1" t="s">
        <v>1616</v>
      </c>
      <c r="B101" s="10">
        <v>925</v>
      </c>
      <c r="C101" s="1" t="s">
        <v>119</v>
      </c>
      <c r="D101" s="1" t="s">
        <v>2054</v>
      </c>
      <c r="E101" s="3">
        <v>45539.917025462964</v>
      </c>
      <c r="F101" s="1" t="s">
        <v>1989</v>
      </c>
    </row>
    <row x14ac:dyDescent="0.25" r="102" customHeight="1" ht="18.75">
      <c r="A102" s="1" t="s">
        <v>578</v>
      </c>
      <c r="B102" s="10">
        <v>1016</v>
      </c>
      <c r="C102" s="1" t="s">
        <v>66</v>
      </c>
      <c r="D102" s="1" t="s">
        <v>2055</v>
      </c>
      <c r="E102" s="11"/>
      <c r="F102" s="1" t="s">
        <v>1989</v>
      </c>
    </row>
    <row x14ac:dyDescent="0.25" r="103" customHeight="1" ht="18.75">
      <c r="A103" s="1" t="s">
        <v>979</v>
      </c>
      <c r="B103" s="10">
        <v>100</v>
      </c>
      <c r="C103" s="1" t="s">
        <v>223</v>
      </c>
      <c r="D103" s="1" t="s">
        <v>2056</v>
      </c>
      <c r="E103" s="11"/>
      <c r="F103" s="1" t="s">
        <v>1989</v>
      </c>
    </row>
    <row x14ac:dyDescent="0.25" r="104" customHeight="1" ht="18.75">
      <c r="A104" s="1" t="s">
        <v>903</v>
      </c>
      <c r="B104" s="10">
        <v>1051.93001556396</v>
      </c>
      <c r="C104" s="1" t="s">
        <v>273</v>
      </c>
      <c r="D104" s="1" t="s">
        <v>2057</v>
      </c>
      <c r="E104" s="11"/>
      <c r="F104" s="1" t="s">
        <v>1989</v>
      </c>
    </row>
    <row x14ac:dyDescent="0.25" r="105" customHeight="1" ht="18.75">
      <c r="A105" s="1" t="s">
        <v>1245</v>
      </c>
      <c r="B105" s="10">
        <v>1261.5</v>
      </c>
      <c r="C105" s="1" t="s">
        <v>306</v>
      </c>
      <c r="D105" s="1" t="s">
        <v>2058</v>
      </c>
      <c r="E105" s="11"/>
      <c r="F105" s="1" t="s">
        <v>1989</v>
      </c>
    </row>
    <row x14ac:dyDescent="0.25" r="106" customHeight="1" ht="18.75">
      <c r="A106" s="1" t="s">
        <v>1194</v>
      </c>
      <c r="B106" s="10">
        <v>1526.71000480651</v>
      </c>
      <c r="C106" s="1" t="s">
        <v>223</v>
      </c>
      <c r="D106" s="1" t="s">
        <v>1889</v>
      </c>
      <c r="E106" s="11"/>
      <c r="F106" s="1" t="s">
        <v>1989</v>
      </c>
    </row>
    <row x14ac:dyDescent="0.25" r="107" customHeight="1" ht="18.75">
      <c r="A107" s="1" t="s">
        <v>1596</v>
      </c>
      <c r="B107" s="10">
        <v>359.899993896484</v>
      </c>
      <c r="C107" s="1" t="s">
        <v>119</v>
      </c>
      <c r="D107" s="1" t="s">
        <v>2059</v>
      </c>
      <c r="E107" s="11"/>
      <c r="F107" s="1" t="s">
        <v>1989</v>
      </c>
    </row>
    <row x14ac:dyDescent="0.25" r="108" customHeight="1" ht="18.75">
      <c r="A108" s="1" t="s">
        <v>633</v>
      </c>
      <c r="B108" s="10">
        <v>2703.56000518798</v>
      </c>
      <c r="C108" s="1" t="s">
        <v>288</v>
      </c>
      <c r="D108" s="1" t="s">
        <v>1893</v>
      </c>
      <c r="E108" s="11"/>
      <c r="F108" s="1" t="s">
        <v>1989</v>
      </c>
    </row>
    <row x14ac:dyDescent="0.25" r="109" customHeight="1" ht="18.75">
      <c r="A109" s="1" t="s">
        <v>1090</v>
      </c>
      <c r="B109" s="10">
        <v>600</v>
      </c>
      <c r="C109" s="1" t="s">
        <v>223</v>
      </c>
      <c r="D109" s="1" t="s">
        <v>2060</v>
      </c>
      <c r="E109" s="11"/>
      <c r="F109" s="1" t="s">
        <v>1989</v>
      </c>
    </row>
    <row x14ac:dyDescent="0.25" r="110" customHeight="1" ht="18.75">
      <c r="A110" s="1" t="s">
        <v>575</v>
      </c>
      <c r="B110" s="10">
        <v>3445.41003417968</v>
      </c>
      <c r="C110" s="1" t="s">
        <v>168</v>
      </c>
      <c r="D110" s="1" t="s">
        <v>2061</v>
      </c>
      <c r="E110" s="11"/>
      <c r="F110" s="1" t="s">
        <v>1989</v>
      </c>
    </row>
    <row x14ac:dyDescent="0.25" r="111" customHeight="1" ht="18.75">
      <c r="A111" s="1" t="s">
        <v>845</v>
      </c>
      <c r="B111" s="10">
        <v>215.979997405782</v>
      </c>
      <c r="C111" s="1" t="s">
        <v>316</v>
      </c>
      <c r="D111" s="1" t="s">
        <v>2062</v>
      </c>
      <c r="E111" s="11"/>
      <c r="F111" s="1" t="s">
        <v>1989</v>
      </c>
    </row>
    <row x14ac:dyDescent="0.25" r="112" customHeight="1" ht="18.75">
      <c r="A112" s="1" t="s">
        <v>917</v>
      </c>
      <c r="B112" s="10">
        <v>689.200004577636</v>
      </c>
      <c r="C112" s="1" t="s">
        <v>44</v>
      </c>
      <c r="D112" s="1" t="s">
        <v>2063</v>
      </c>
      <c r="E112" s="11"/>
      <c r="F112" s="1" t="s">
        <v>1989</v>
      </c>
    </row>
    <row x14ac:dyDescent="0.25" r="113" customHeight="1" ht="18.75">
      <c r="A113" s="1" t="s">
        <v>715</v>
      </c>
      <c r="B113" s="10">
        <v>359.899993896484</v>
      </c>
      <c r="C113" s="1" t="s">
        <v>20</v>
      </c>
      <c r="D113" s="1" t="s">
        <v>2064</v>
      </c>
      <c r="E113" s="11"/>
      <c r="F113" s="1" t="s">
        <v>1989</v>
      </c>
    </row>
    <row x14ac:dyDescent="0.25" r="114" customHeight="1" ht="18.75">
      <c r="A114" s="1" t="s">
        <v>710</v>
      </c>
      <c r="B114" s="10">
        <v>555.720003128051</v>
      </c>
      <c r="C114" s="1" t="s">
        <v>316</v>
      </c>
      <c r="D114" s="1" t="s">
        <v>2065</v>
      </c>
      <c r="E114" s="11"/>
      <c r="F114" s="1" t="s">
        <v>1989</v>
      </c>
    </row>
    <row x14ac:dyDescent="0.25" r="115" customHeight="1" ht="18.75">
      <c r="A115" s="1" t="s">
        <v>976</v>
      </c>
      <c r="B115" s="10">
        <v>1440.18005371093</v>
      </c>
      <c r="C115" s="1" t="s">
        <v>223</v>
      </c>
      <c r="D115" s="1" t="s">
        <v>2066</v>
      </c>
      <c r="E115" s="11"/>
      <c r="F115" s="1" t="s">
        <v>1989</v>
      </c>
    </row>
    <row x14ac:dyDescent="0.25" r="116" customHeight="1" ht="18.75">
      <c r="A116" s="1" t="s">
        <v>670</v>
      </c>
      <c r="B116" s="10">
        <v>0</v>
      </c>
      <c r="C116" s="1" t="s">
        <v>108</v>
      </c>
      <c r="D116" s="1" t="s">
        <v>1904</v>
      </c>
      <c r="E116" s="11"/>
      <c r="F116" s="1" t="s">
        <v>1989</v>
      </c>
    </row>
    <row x14ac:dyDescent="0.25" r="117" customHeight="1" ht="18.75">
      <c r="A117" s="1" t="s">
        <v>1438</v>
      </c>
      <c r="B117" s="10">
        <v>220</v>
      </c>
      <c r="C117" s="1" t="s">
        <v>119</v>
      </c>
      <c r="D117" s="1" t="s">
        <v>1905</v>
      </c>
      <c r="E117" s="11"/>
      <c r="F117" s="1" t="s">
        <v>1989</v>
      </c>
    </row>
    <row x14ac:dyDescent="0.25" r="118" customHeight="1" ht="18.75">
      <c r="A118" s="1" t="s">
        <v>811</v>
      </c>
      <c r="B118" s="10">
        <v>3898</v>
      </c>
      <c r="C118" s="1" t="s">
        <v>119</v>
      </c>
      <c r="D118" s="1" t="s">
        <v>2067</v>
      </c>
      <c r="E118" s="11"/>
      <c r="F118" s="1" t="s">
        <v>1989</v>
      </c>
    </row>
    <row x14ac:dyDescent="0.25" r="119" customHeight="1" ht="18.75">
      <c r="A119" s="1" t="s">
        <v>968</v>
      </c>
      <c r="B119" s="10">
        <v>2942.23995971679</v>
      </c>
      <c r="C119" s="1" t="s">
        <v>223</v>
      </c>
      <c r="D119" s="1" t="s">
        <v>2068</v>
      </c>
      <c r="E119" s="11"/>
      <c r="F119" s="1" t="s">
        <v>1989</v>
      </c>
    </row>
    <row x14ac:dyDescent="0.25" r="120" customHeight="1" ht="18.75">
      <c r="A120" s="1" t="s">
        <v>1267</v>
      </c>
      <c r="B120" s="10">
        <v>99.9000015258789</v>
      </c>
      <c r="C120" s="1" t="s">
        <v>223</v>
      </c>
      <c r="D120" s="1" t="s">
        <v>2069</v>
      </c>
      <c r="E120" s="11"/>
      <c r="F120" s="1" t="s">
        <v>1989</v>
      </c>
    </row>
    <row x14ac:dyDescent="0.25" r="121" customHeight="1" ht="18.75">
      <c r="A121" s="1" t="s">
        <v>987</v>
      </c>
      <c r="B121" s="10">
        <v>198.43000793457</v>
      </c>
      <c r="C121" s="1" t="s">
        <v>44</v>
      </c>
      <c r="D121" s="1" t="s">
        <v>2070</v>
      </c>
      <c r="E121" s="3">
        <v>45525.69951388889</v>
      </c>
      <c r="F121" s="1" t="s">
        <v>1989</v>
      </c>
    </row>
    <row x14ac:dyDescent="0.25" r="122" customHeight="1" ht="18.75">
      <c r="A122" s="1" t="s">
        <v>1664</v>
      </c>
      <c r="B122" s="10">
        <v>279.899993896484</v>
      </c>
      <c r="C122" s="1" t="s">
        <v>237</v>
      </c>
      <c r="D122" s="1" t="s">
        <v>2071</v>
      </c>
      <c r="E122" s="11"/>
      <c r="F122" s="1" t="s">
        <v>1989</v>
      </c>
    </row>
    <row x14ac:dyDescent="0.25" r="123" customHeight="1" ht="18.75">
      <c r="A123" s="1" t="s">
        <v>771</v>
      </c>
      <c r="B123" s="10">
        <v>17004.4500427246</v>
      </c>
      <c r="C123" s="1" t="s">
        <v>311</v>
      </c>
      <c r="D123" s="1" t="s">
        <v>2072</v>
      </c>
      <c r="E123" s="11"/>
      <c r="F123" s="1" t="s">
        <v>1989</v>
      </c>
    </row>
    <row x14ac:dyDescent="0.25" r="124" customHeight="1" ht="18.75">
      <c r="A124" s="1" t="s">
        <v>944</v>
      </c>
      <c r="B124" s="10">
        <v>55.8300018310546</v>
      </c>
      <c r="C124" s="1" t="s">
        <v>316</v>
      </c>
      <c r="D124" s="1" t="s">
        <v>2073</v>
      </c>
      <c r="E124" s="11"/>
      <c r="F124" s="1" t="s">
        <v>1989</v>
      </c>
    </row>
    <row x14ac:dyDescent="0.25" r="125" customHeight="1" ht="18.75">
      <c r="A125" s="1" t="s">
        <v>1070</v>
      </c>
      <c r="B125" s="10">
        <v>230.119995117187</v>
      </c>
      <c r="C125" s="1" t="s">
        <v>119</v>
      </c>
      <c r="D125" s="1" t="s">
        <v>2074</v>
      </c>
      <c r="E125" s="11"/>
      <c r="F125" s="1" t="s">
        <v>1989</v>
      </c>
    </row>
    <row x14ac:dyDescent="0.25" r="126" customHeight="1" ht="18.75">
      <c r="A126" s="1" t="s">
        <v>919</v>
      </c>
      <c r="B126" s="10">
        <v>524.870018005371</v>
      </c>
      <c r="C126" s="1" t="s">
        <v>44</v>
      </c>
      <c r="D126" s="1" t="s">
        <v>2075</v>
      </c>
      <c r="E126" s="11"/>
      <c r="F126" s="1" t="s">
        <v>1989</v>
      </c>
    </row>
    <row x14ac:dyDescent="0.25" r="127" customHeight="1" ht="18.75">
      <c r="A127" s="1" t="s">
        <v>739</v>
      </c>
      <c r="B127" s="10">
        <v>228.280006408691</v>
      </c>
      <c r="C127" s="1" t="s">
        <v>119</v>
      </c>
      <c r="D127" s="1" t="s">
        <v>1927</v>
      </c>
      <c r="E127" s="11"/>
      <c r="F127" s="1" t="s">
        <v>1989</v>
      </c>
    </row>
    <row x14ac:dyDescent="0.25" r="128" customHeight="1" ht="18.75">
      <c r="A128" s="1" t="s">
        <v>761</v>
      </c>
      <c r="B128" s="10">
        <v>5298.9398651123</v>
      </c>
      <c r="C128" s="1" t="s">
        <v>119</v>
      </c>
      <c r="D128" s="1" t="s">
        <v>1928</v>
      </c>
      <c r="E128" s="11"/>
      <c r="F128" s="1" t="s">
        <v>1989</v>
      </c>
    </row>
    <row x14ac:dyDescent="0.25" r="129" customHeight="1" ht="18.75">
      <c r="A129" s="1" t="s">
        <v>376</v>
      </c>
      <c r="B129" s="10">
        <v>4718.1298828125</v>
      </c>
      <c r="C129" s="1" t="s">
        <v>223</v>
      </c>
      <c r="D129" s="1" t="s">
        <v>2076</v>
      </c>
      <c r="E129" s="11"/>
      <c r="F129" s="1" t="s">
        <v>1989</v>
      </c>
    </row>
    <row x14ac:dyDescent="0.25" r="130" customHeight="1" ht="18.75">
      <c r="A130" s="1" t="s">
        <v>1129</v>
      </c>
      <c r="B130" s="10">
        <v>349</v>
      </c>
      <c r="C130" s="1" t="s">
        <v>223</v>
      </c>
      <c r="D130" s="1" t="s">
        <v>1933</v>
      </c>
      <c r="E130" s="11"/>
      <c r="F130" s="1" t="s">
        <v>1989</v>
      </c>
    </row>
    <row x14ac:dyDescent="0.25" r="131" customHeight="1" ht="18.75">
      <c r="A131" s="1" t="s">
        <v>986</v>
      </c>
      <c r="B131" s="10">
        <v>35.7999992370605</v>
      </c>
      <c r="C131" s="1" t="s">
        <v>75</v>
      </c>
      <c r="D131" s="1" t="s">
        <v>2077</v>
      </c>
      <c r="E131" s="11"/>
      <c r="F131" s="1" t="s">
        <v>1989</v>
      </c>
    </row>
    <row x14ac:dyDescent="0.25" r="132" customHeight="1" ht="18.75">
      <c r="A132" s="1" t="s">
        <v>1341</v>
      </c>
      <c r="B132" s="10">
        <v>976.200012207031</v>
      </c>
      <c r="C132" s="1" t="s">
        <v>119</v>
      </c>
      <c r="D132" s="1" t="s">
        <v>2078</v>
      </c>
      <c r="E132" s="11"/>
      <c r="F132" s="1" t="s">
        <v>1989</v>
      </c>
    </row>
    <row x14ac:dyDescent="0.25" r="133" customHeight="1" ht="18.75">
      <c r="A133" s="1" t="s">
        <v>1130</v>
      </c>
      <c r="B133" s="10">
        <v>2792.79996490478</v>
      </c>
      <c r="C133" s="1" t="s">
        <v>119</v>
      </c>
      <c r="D133" s="1" t="s">
        <v>2079</v>
      </c>
      <c r="E133" s="11"/>
      <c r="F133" s="1" t="s">
        <v>1989</v>
      </c>
    </row>
    <row x14ac:dyDescent="0.25" r="134" customHeight="1" ht="18.75">
      <c r="A134" s="1" t="s">
        <v>868</v>
      </c>
      <c r="B134" s="10">
        <v>122.060009002685</v>
      </c>
      <c r="C134" s="1" t="s">
        <v>311</v>
      </c>
      <c r="D134" s="1" t="s">
        <v>1937</v>
      </c>
      <c r="E134" s="11"/>
      <c r="F134" s="1" t="s">
        <v>1989</v>
      </c>
    </row>
    <row x14ac:dyDescent="0.25" r="135" customHeight="1" ht="18.75">
      <c r="A135" s="1" t="s">
        <v>1533</v>
      </c>
      <c r="B135" s="10">
        <v>346.799987792968</v>
      </c>
      <c r="C135" s="1" t="s">
        <v>75</v>
      </c>
      <c r="D135" s="1" t="s">
        <v>1938</v>
      </c>
      <c r="E135" s="11"/>
      <c r="F135" s="1" t="s">
        <v>1989</v>
      </c>
    </row>
    <row x14ac:dyDescent="0.25" r="136" customHeight="1" ht="18.75">
      <c r="A136" s="1" t="s">
        <v>1074</v>
      </c>
      <c r="B136" s="10">
        <v>783.219993591308</v>
      </c>
      <c r="C136" s="1" t="s">
        <v>20</v>
      </c>
      <c r="D136" s="1" t="s">
        <v>1939</v>
      </c>
      <c r="E136" s="11"/>
      <c r="F136" s="1" t="s">
        <v>1989</v>
      </c>
    </row>
    <row x14ac:dyDescent="0.25" r="137" customHeight="1" ht="18.75">
      <c r="A137" s="1" t="s">
        <v>1401</v>
      </c>
      <c r="B137" s="10">
        <v>414.859992980957</v>
      </c>
      <c r="C137" s="1" t="s">
        <v>223</v>
      </c>
      <c r="D137" s="1" t="s">
        <v>1940</v>
      </c>
      <c r="E137" s="3">
        <v>45519.615891203706</v>
      </c>
      <c r="F137" s="1" t="s">
        <v>1989</v>
      </c>
    </row>
    <row x14ac:dyDescent="0.25" r="138" customHeight="1" ht="18.75">
      <c r="A138" s="1" t="s">
        <v>674</v>
      </c>
      <c r="B138" s="10">
        <v>1125.00000762939</v>
      </c>
      <c r="C138" s="1" t="s">
        <v>66</v>
      </c>
      <c r="D138" s="1" t="s">
        <v>1942</v>
      </c>
      <c r="E138" s="11"/>
      <c r="F138" s="1" t="s">
        <v>1989</v>
      </c>
    </row>
    <row x14ac:dyDescent="0.25" r="139" customHeight="1" ht="18.75">
      <c r="A139" s="1" t="s">
        <v>487</v>
      </c>
      <c r="B139" s="10">
        <v>1999.6499710083</v>
      </c>
      <c r="C139" s="1" t="s">
        <v>44</v>
      </c>
      <c r="D139" s="1" t="s">
        <v>2080</v>
      </c>
      <c r="E139" s="11"/>
      <c r="F139" s="1" t="s">
        <v>1989</v>
      </c>
    </row>
    <row x14ac:dyDescent="0.25" r="140" customHeight="1" ht="18.75">
      <c r="A140" s="1" t="s">
        <v>1163</v>
      </c>
      <c r="B140" s="10">
        <v>739.450000762939</v>
      </c>
      <c r="C140" s="1" t="s">
        <v>273</v>
      </c>
      <c r="D140" s="1" t="s">
        <v>2081</v>
      </c>
      <c r="E140" s="11"/>
      <c r="F140" s="1" t="s">
        <v>1989</v>
      </c>
    </row>
    <row x14ac:dyDescent="0.25" r="141" customHeight="1" ht="18.75">
      <c r="A141" s="1" t="s">
        <v>1550</v>
      </c>
      <c r="B141" s="10">
        <v>217.109992980957</v>
      </c>
      <c r="C141" s="1" t="s">
        <v>223</v>
      </c>
      <c r="D141" s="1" t="s">
        <v>2082</v>
      </c>
      <c r="E141" s="11"/>
      <c r="F141" s="1" t="s">
        <v>1989</v>
      </c>
    </row>
    <row x14ac:dyDescent="0.25" r="142" customHeight="1" ht="18.75">
      <c r="A142" s="1" t="s">
        <v>357</v>
      </c>
      <c r="B142" s="10">
        <v>7323.5</v>
      </c>
      <c r="C142" s="1" t="s">
        <v>144</v>
      </c>
      <c r="D142" s="1" t="s">
        <v>2083</v>
      </c>
      <c r="E142" s="11"/>
      <c r="F142" s="1" t="s">
        <v>1989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70"/>
  <sheetViews>
    <sheetView workbookViewId="0"/>
  </sheetViews>
  <sheetFormatPr defaultRowHeight="15" x14ac:dyDescent="0.25"/>
  <cols>
    <col min="1" max="1" style="7" width="13.576428571428572" customWidth="1" bestFit="1"/>
    <col min="2" max="2" style="13" width="13.576428571428572" customWidth="1" bestFit="1"/>
    <col min="3" max="3" style="7" width="13.576428571428572" customWidth="1" bestFit="1"/>
    <col min="4" max="4" style="7" width="13.576428571428572" customWidth="1" bestFit="1"/>
    <col min="5" max="5" style="9" width="13.576428571428572" customWidth="1" bestFit="1"/>
    <col min="6" max="6" style="7" width="13.576428571428572" customWidth="1" bestFit="1"/>
  </cols>
  <sheetData>
    <row x14ac:dyDescent="0.25" r="1" customHeight="1" ht="18.75">
      <c r="A1" s="1" t="s">
        <v>1547</v>
      </c>
      <c r="B1" s="10">
        <v>2128</v>
      </c>
      <c r="C1" s="1" t="s">
        <v>119</v>
      </c>
      <c r="D1" s="1" t="s">
        <v>1951</v>
      </c>
      <c r="E1" s="3">
        <v>45503.32372685185</v>
      </c>
      <c r="F1" s="1" t="s">
        <v>1952</v>
      </c>
    </row>
    <row x14ac:dyDescent="0.25" r="2" customHeight="1" ht="18.75">
      <c r="A2" s="1" t="s">
        <v>1224</v>
      </c>
      <c r="B2" s="10">
        <v>1977.72004699707</v>
      </c>
      <c r="C2" s="1" t="s">
        <v>119</v>
      </c>
      <c r="D2" s="1" t="s">
        <v>1743</v>
      </c>
      <c r="E2" s="11"/>
      <c r="F2" s="1" t="s">
        <v>1952</v>
      </c>
    </row>
    <row x14ac:dyDescent="0.25" r="3" customHeight="1" ht="18.75">
      <c r="A3" s="1" t="s">
        <v>1054</v>
      </c>
      <c r="B3" s="10">
        <v>539.799987792968</v>
      </c>
      <c r="C3" s="1" t="s">
        <v>119</v>
      </c>
      <c r="D3" s="1" t="s">
        <v>1755</v>
      </c>
      <c r="E3" s="11"/>
      <c r="F3" s="1" t="s">
        <v>1952</v>
      </c>
    </row>
    <row x14ac:dyDescent="0.25" r="4" customHeight="1" ht="18.75">
      <c r="A4" s="1" t="s">
        <v>820</v>
      </c>
      <c r="B4" s="10">
        <v>2217.34002685546</v>
      </c>
      <c r="C4" s="1" t="s">
        <v>223</v>
      </c>
      <c r="D4" s="1" t="s">
        <v>1953</v>
      </c>
      <c r="E4" s="11"/>
      <c r="F4" s="1" t="s">
        <v>1952</v>
      </c>
    </row>
    <row x14ac:dyDescent="0.25" r="5" customHeight="1" ht="18.75">
      <c r="A5" s="1" t="s">
        <v>693</v>
      </c>
      <c r="B5" s="10">
        <v>715.640014648437</v>
      </c>
      <c r="C5" s="1" t="s">
        <v>316</v>
      </c>
      <c r="D5" s="1" t="s">
        <v>1763</v>
      </c>
      <c r="E5" s="11"/>
      <c r="F5" s="1" t="s">
        <v>1952</v>
      </c>
    </row>
    <row x14ac:dyDescent="0.25" r="6" customHeight="1" ht="18.75">
      <c r="A6" s="1" t="s">
        <v>1261</v>
      </c>
      <c r="B6" s="10">
        <v>637.93000793457</v>
      </c>
      <c r="C6" s="1" t="s">
        <v>119</v>
      </c>
      <c r="D6" s="1" t="s">
        <v>1954</v>
      </c>
      <c r="E6" s="11"/>
      <c r="F6" s="1" t="s">
        <v>1952</v>
      </c>
    </row>
    <row x14ac:dyDescent="0.25" r="7" customHeight="1" ht="18.75">
      <c r="A7" s="1" t="s">
        <v>1226</v>
      </c>
      <c r="B7" s="10">
        <v>863.950012207031</v>
      </c>
      <c r="C7" s="1" t="s">
        <v>273</v>
      </c>
      <c r="D7" s="1" t="s">
        <v>1955</v>
      </c>
      <c r="E7" s="11"/>
      <c r="F7" s="1" t="s">
        <v>1952</v>
      </c>
    </row>
    <row x14ac:dyDescent="0.25" r="8" customHeight="1" ht="18.75">
      <c r="A8" s="1" t="s">
        <v>375</v>
      </c>
      <c r="B8" s="10">
        <v>3141.01997375488</v>
      </c>
      <c r="C8" s="1" t="s">
        <v>41</v>
      </c>
      <c r="D8" s="1" t="s">
        <v>1772</v>
      </c>
      <c r="E8" s="11"/>
      <c r="F8" s="1" t="s">
        <v>1952</v>
      </c>
    </row>
    <row x14ac:dyDescent="0.25" r="9" customHeight="1" ht="18.75">
      <c r="A9" s="1" t="s">
        <v>1023</v>
      </c>
      <c r="B9" s="10">
        <v>379.699989318847</v>
      </c>
      <c r="C9" s="1" t="s">
        <v>20</v>
      </c>
      <c r="D9" s="1" t="s">
        <v>1775</v>
      </c>
      <c r="E9" s="3">
        <v>45518.59278935185</v>
      </c>
      <c r="F9" s="1" t="s">
        <v>1952</v>
      </c>
    </row>
    <row x14ac:dyDescent="0.25" r="10" customHeight="1" ht="18.75">
      <c r="A10" s="1" t="s">
        <v>1505</v>
      </c>
      <c r="B10" s="10">
        <v>1834.96997070312</v>
      </c>
      <c r="C10" s="1" t="s">
        <v>173</v>
      </c>
      <c r="D10" s="1" t="s">
        <v>1956</v>
      </c>
      <c r="E10" s="11"/>
      <c r="F10" s="1" t="s">
        <v>1952</v>
      </c>
    </row>
    <row x14ac:dyDescent="0.25" r="11" customHeight="1" ht="18.75">
      <c r="A11" s="1" t="s">
        <v>1499</v>
      </c>
      <c r="B11" s="10">
        <v>286.789993286132</v>
      </c>
      <c r="C11" s="1" t="s">
        <v>119</v>
      </c>
      <c r="D11" s="1" t="s">
        <v>1957</v>
      </c>
      <c r="E11" s="11"/>
      <c r="F11" s="1" t="s">
        <v>1952</v>
      </c>
    </row>
    <row x14ac:dyDescent="0.25" r="12" customHeight="1" ht="18.75">
      <c r="A12" s="1" t="s">
        <v>890</v>
      </c>
      <c r="B12" s="10">
        <v>3003.070022583</v>
      </c>
      <c r="C12" s="1" t="s">
        <v>316</v>
      </c>
      <c r="D12" s="1" t="s">
        <v>1958</v>
      </c>
      <c r="E12" s="11"/>
      <c r="F12" s="1" t="s">
        <v>1952</v>
      </c>
    </row>
    <row x14ac:dyDescent="0.25" r="13" customHeight="1" ht="18.75">
      <c r="A13" s="1" t="s">
        <v>483</v>
      </c>
      <c r="B13" s="10">
        <v>3570.90002441406</v>
      </c>
      <c r="C13" s="1" t="s">
        <v>288</v>
      </c>
      <c r="D13" s="1" t="s">
        <v>1787</v>
      </c>
      <c r="E13" s="11"/>
      <c r="F13" s="1" t="s">
        <v>1952</v>
      </c>
    </row>
    <row x14ac:dyDescent="0.25" r="14" customHeight="1" ht="18.75">
      <c r="A14" s="1" t="s">
        <v>475</v>
      </c>
      <c r="B14" s="10">
        <v>1303.79001617431</v>
      </c>
      <c r="C14" s="1" t="s">
        <v>316</v>
      </c>
      <c r="D14" s="1" t="s">
        <v>1788</v>
      </c>
      <c r="E14" s="11"/>
      <c r="F14" s="1" t="s">
        <v>1952</v>
      </c>
    </row>
    <row x14ac:dyDescent="0.25" r="15" customHeight="1" ht="18.75">
      <c r="A15" s="1" t="s">
        <v>643</v>
      </c>
      <c r="B15" s="10">
        <v>1276.19998168945</v>
      </c>
      <c r="C15" s="1" t="s">
        <v>223</v>
      </c>
      <c r="D15" s="1" t="s">
        <v>1790</v>
      </c>
      <c r="E15" s="11"/>
      <c r="F15" s="1" t="s">
        <v>1952</v>
      </c>
    </row>
    <row x14ac:dyDescent="0.25" r="16" customHeight="1" ht="18.75">
      <c r="A16" s="1" t="s">
        <v>1257</v>
      </c>
      <c r="B16" s="10">
        <v>313.759998321533</v>
      </c>
      <c r="C16" s="1" t="s">
        <v>273</v>
      </c>
      <c r="D16" s="1" t="s">
        <v>1959</v>
      </c>
      <c r="E16" s="11"/>
      <c r="F16" s="1" t="s">
        <v>1952</v>
      </c>
    </row>
    <row x14ac:dyDescent="0.25" r="17" customHeight="1" ht="18.75">
      <c r="A17" s="1" t="s">
        <v>1063</v>
      </c>
      <c r="B17" s="10">
        <v>664.809997558593</v>
      </c>
      <c r="C17" s="1" t="s">
        <v>223</v>
      </c>
      <c r="D17" s="1" t="s">
        <v>1791</v>
      </c>
      <c r="E17" s="11"/>
      <c r="F17" s="1" t="s">
        <v>1952</v>
      </c>
    </row>
    <row x14ac:dyDescent="0.25" r="18" customHeight="1" ht="18.75">
      <c r="A18" s="1" t="s">
        <v>725</v>
      </c>
      <c r="B18" s="10">
        <v>132.599998474121</v>
      </c>
      <c r="C18" s="1" t="s">
        <v>117</v>
      </c>
      <c r="D18" s="1" t="s">
        <v>1795</v>
      </c>
      <c r="E18" s="11"/>
      <c r="F18" s="1" t="s">
        <v>1952</v>
      </c>
    </row>
    <row x14ac:dyDescent="0.25" r="19" customHeight="1" ht="18.75">
      <c r="A19" s="1" t="s">
        <v>813</v>
      </c>
      <c r="B19" s="10">
        <v>3037.44002532959</v>
      </c>
      <c r="C19" s="1" t="s">
        <v>322</v>
      </c>
      <c r="D19" s="1" t="s">
        <v>1798</v>
      </c>
      <c r="E19" s="11"/>
      <c r="F19" s="1" t="s">
        <v>1952</v>
      </c>
    </row>
    <row x14ac:dyDescent="0.25" r="20" customHeight="1" ht="18.75">
      <c r="A20" s="1" t="s">
        <v>1496</v>
      </c>
      <c r="B20" s="10">
        <v>132.899993896484</v>
      </c>
      <c r="C20" s="1" t="s">
        <v>273</v>
      </c>
      <c r="D20" s="1" t="s">
        <v>1960</v>
      </c>
      <c r="E20" s="11"/>
      <c r="F20" s="1" t="s">
        <v>1952</v>
      </c>
    </row>
    <row x14ac:dyDescent="0.25" r="21" customHeight="1" ht="18.75">
      <c r="A21" s="1" t="s">
        <v>410</v>
      </c>
      <c r="B21" s="10">
        <v>86626</v>
      </c>
      <c r="C21" s="1" t="s">
        <v>223</v>
      </c>
      <c r="D21" s="1" t="s">
        <v>1961</v>
      </c>
      <c r="E21" s="11"/>
      <c r="F21" s="1" t="s">
        <v>1952</v>
      </c>
    </row>
    <row x14ac:dyDescent="0.25" r="22" customHeight="1" ht="18.75">
      <c r="A22" s="1" t="s">
        <v>786</v>
      </c>
      <c r="B22" s="10">
        <v>4376.8999633789</v>
      </c>
      <c r="C22" s="1" t="s">
        <v>20</v>
      </c>
      <c r="D22" s="1" t="s">
        <v>1962</v>
      </c>
      <c r="E22" s="3">
        <v>45586.51525462963</v>
      </c>
      <c r="F22" s="1" t="s">
        <v>1952</v>
      </c>
    </row>
    <row x14ac:dyDescent="0.25" r="23" customHeight="1" ht="18.75">
      <c r="A23" s="1" t="s">
        <v>601</v>
      </c>
      <c r="B23" s="10">
        <v>838.910011291503</v>
      </c>
      <c r="C23" s="1" t="s">
        <v>288</v>
      </c>
      <c r="D23" s="1" t="s">
        <v>1963</v>
      </c>
      <c r="E23" s="11"/>
      <c r="F23" s="1" t="s">
        <v>1952</v>
      </c>
    </row>
    <row x14ac:dyDescent="0.25" r="24" customHeight="1" ht="18.75">
      <c r="A24" s="1" t="s">
        <v>1200</v>
      </c>
      <c r="B24" s="10">
        <v>143.600006103515</v>
      </c>
      <c r="C24" s="1" t="s">
        <v>75</v>
      </c>
      <c r="D24" s="1" t="s">
        <v>1964</v>
      </c>
      <c r="E24" s="3">
        <v>45525.495046296295</v>
      </c>
      <c r="F24" s="1" t="s">
        <v>1952</v>
      </c>
    </row>
    <row x14ac:dyDescent="0.25" r="25" customHeight="1" ht="18.75">
      <c r="A25" s="1" t="s">
        <v>345</v>
      </c>
      <c r="B25" s="10">
        <v>6437.02003955841</v>
      </c>
      <c r="C25" s="1" t="s">
        <v>184</v>
      </c>
      <c r="D25" s="1" t="s">
        <v>1819</v>
      </c>
      <c r="E25" s="11"/>
      <c r="F25" s="1" t="s">
        <v>1952</v>
      </c>
    </row>
    <row x14ac:dyDescent="0.25" r="26" customHeight="1" ht="18.75">
      <c r="A26" s="1" t="s">
        <v>883</v>
      </c>
      <c r="B26" s="10">
        <v>622.049987792968</v>
      </c>
      <c r="C26" s="1" t="s">
        <v>204</v>
      </c>
      <c r="D26" s="1" t="s">
        <v>1821</v>
      </c>
      <c r="E26" s="11"/>
      <c r="F26" s="1" t="s">
        <v>1952</v>
      </c>
    </row>
    <row x14ac:dyDescent="0.25" r="27" customHeight="1" ht="18.75">
      <c r="A27" s="1" t="s">
        <v>836</v>
      </c>
      <c r="B27" s="10">
        <v>261.179992675781</v>
      </c>
      <c r="C27" s="1" t="s">
        <v>273</v>
      </c>
      <c r="D27" s="1" t="s">
        <v>1833</v>
      </c>
      <c r="E27" s="11"/>
      <c r="F27" s="1" t="s">
        <v>1952</v>
      </c>
    </row>
    <row x14ac:dyDescent="0.25" r="28" customHeight="1" ht="18.75">
      <c r="A28" s="1" t="s">
        <v>618</v>
      </c>
      <c r="B28" s="10">
        <v>2439.09997558593</v>
      </c>
      <c r="C28" s="1" t="s">
        <v>316</v>
      </c>
      <c r="D28" s="1" t="s">
        <v>1965</v>
      </c>
      <c r="E28" s="11"/>
      <c r="F28" s="1" t="s">
        <v>1952</v>
      </c>
    </row>
    <row x14ac:dyDescent="0.25" r="29" customHeight="1" ht="18.75">
      <c r="A29" s="1" t="s">
        <v>1021</v>
      </c>
      <c r="B29" s="10">
        <v>464.950012207031</v>
      </c>
      <c r="C29" s="1" t="s">
        <v>223</v>
      </c>
      <c r="D29" s="1" t="s">
        <v>1841</v>
      </c>
      <c r="E29" s="11"/>
      <c r="F29" s="1" t="s">
        <v>1952</v>
      </c>
    </row>
    <row x14ac:dyDescent="0.25" r="30" customHeight="1" ht="18.75">
      <c r="A30" s="1" t="s">
        <v>797</v>
      </c>
      <c r="B30" s="10">
        <v>1547.80001831054</v>
      </c>
      <c r="C30" s="1" t="s">
        <v>223</v>
      </c>
      <c r="D30" s="1" t="s">
        <v>1845</v>
      </c>
      <c r="E30" s="11"/>
      <c r="F30" s="1" t="s">
        <v>1952</v>
      </c>
    </row>
    <row x14ac:dyDescent="0.25" r="31" customHeight="1" ht="18.75">
      <c r="A31" s="1" t="s">
        <v>1071</v>
      </c>
      <c r="B31" s="10">
        <v>689.200012207031</v>
      </c>
      <c r="C31" s="1" t="s">
        <v>223</v>
      </c>
      <c r="D31" s="1" t="s">
        <v>1847</v>
      </c>
      <c r="E31" s="11"/>
      <c r="F31" s="1" t="s">
        <v>1952</v>
      </c>
    </row>
    <row x14ac:dyDescent="0.25" r="32" customHeight="1" ht="18.75">
      <c r="A32" s="1" t="s">
        <v>698</v>
      </c>
      <c r="B32" s="10">
        <v>1148.56999206542</v>
      </c>
      <c r="C32" s="1" t="s">
        <v>96</v>
      </c>
      <c r="D32" s="1" t="s">
        <v>1848</v>
      </c>
      <c r="E32" s="11"/>
      <c r="F32" s="1" t="s">
        <v>1952</v>
      </c>
    </row>
    <row x14ac:dyDescent="0.25" r="33" customHeight="1" ht="18.75">
      <c r="A33" s="1" t="s">
        <v>933</v>
      </c>
      <c r="B33" s="10">
        <v>10.9900003671646</v>
      </c>
      <c r="C33" s="1" t="s">
        <v>204</v>
      </c>
      <c r="D33" s="1" t="s">
        <v>1966</v>
      </c>
      <c r="E33" s="11"/>
      <c r="F33" s="1" t="s">
        <v>1952</v>
      </c>
    </row>
    <row x14ac:dyDescent="0.25" r="34" customHeight="1" ht="18.75">
      <c r="A34" s="1" t="s">
        <v>1453</v>
      </c>
      <c r="B34" s="10">
        <v>150</v>
      </c>
      <c r="C34" s="1" t="s">
        <v>206</v>
      </c>
      <c r="D34" s="1" t="s">
        <v>1967</v>
      </c>
      <c r="E34" s="11"/>
      <c r="F34" s="1" t="s">
        <v>1952</v>
      </c>
    </row>
    <row x14ac:dyDescent="0.25" r="35" customHeight="1" ht="18.75">
      <c r="A35" s="1" t="s">
        <v>888</v>
      </c>
      <c r="B35" s="10">
        <v>2498.99002838134</v>
      </c>
      <c r="C35" s="1" t="s">
        <v>273</v>
      </c>
      <c r="D35" s="1" t="s">
        <v>1968</v>
      </c>
      <c r="E35" s="11"/>
      <c r="F35" s="1" t="s">
        <v>1952</v>
      </c>
    </row>
    <row x14ac:dyDescent="0.25" r="36" customHeight="1" ht="18.75">
      <c r="A36" s="1" t="s">
        <v>1429</v>
      </c>
      <c r="B36" s="10">
        <v>545.799987792968</v>
      </c>
      <c r="C36" s="1" t="s">
        <v>223</v>
      </c>
      <c r="D36" s="1" t="s">
        <v>1969</v>
      </c>
      <c r="E36" s="11"/>
      <c r="F36" s="1" t="s">
        <v>1952</v>
      </c>
    </row>
    <row x14ac:dyDescent="0.25" r="37" customHeight="1" ht="18.75">
      <c r="A37" s="1" t="s">
        <v>1009</v>
      </c>
      <c r="B37" s="10">
        <v>404.509994506835</v>
      </c>
      <c r="C37" s="1" t="s">
        <v>223</v>
      </c>
      <c r="D37" s="1" t="s">
        <v>1850</v>
      </c>
      <c r="E37" s="11"/>
      <c r="F37" s="1" t="s">
        <v>1952</v>
      </c>
    </row>
    <row x14ac:dyDescent="0.25" r="38" customHeight="1" ht="18.75">
      <c r="A38" s="1" t="s">
        <v>611</v>
      </c>
      <c r="B38" s="10">
        <v>210</v>
      </c>
      <c r="C38" s="1" t="s">
        <v>316</v>
      </c>
      <c r="D38" s="1" t="s">
        <v>1970</v>
      </c>
      <c r="E38" s="11"/>
      <c r="F38" s="1" t="s">
        <v>1952</v>
      </c>
    </row>
    <row x14ac:dyDescent="0.25" r="39" customHeight="1" ht="18.75">
      <c r="A39" s="1" t="s">
        <v>400</v>
      </c>
      <c r="B39" s="10">
        <v>19876.0601882934</v>
      </c>
      <c r="C39" s="1" t="s">
        <v>44</v>
      </c>
      <c r="D39" s="1" t="s">
        <v>1851</v>
      </c>
      <c r="E39" s="11"/>
      <c r="F39" s="1" t="s">
        <v>1952</v>
      </c>
    </row>
    <row x14ac:dyDescent="0.25" r="40" customHeight="1" ht="18.75">
      <c r="A40" s="1" t="s">
        <v>451</v>
      </c>
      <c r="B40" s="10">
        <v>26621.4901351928</v>
      </c>
      <c r="C40" s="1" t="s">
        <v>273</v>
      </c>
      <c r="D40" s="1" t="s">
        <v>1853</v>
      </c>
      <c r="E40" s="11"/>
      <c r="F40" s="1" t="s">
        <v>1952</v>
      </c>
    </row>
    <row x14ac:dyDescent="0.25" r="41" customHeight="1" ht="18.75">
      <c r="A41" s="1" t="s">
        <v>908</v>
      </c>
      <c r="B41" s="10">
        <v>1005.61000061035</v>
      </c>
      <c r="C41" s="1" t="s">
        <v>223</v>
      </c>
      <c r="D41" s="1" t="s">
        <v>1854</v>
      </c>
      <c r="E41" s="11"/>
      <c r="F41" s="1" t="s">
        <v>1952</v>
      </c>
    </row>
    <row x14ac:dyDescent="0.25" r="42" customHeight="1" ht="18.75">
      <c r="A42" s="1" t="s">
        <v>337</v>
      </c>
      <c r="B42" s="10">
        <v>1832.42999267578</v>
      </c>
      <c r="C42" s="1" t="s">
        <v>218</v>
      </c>
      <c r="D42" s="1" t="s">
        <v>1856</v>
      </c>
      <c r="E42" s="11"/>
      <c r="F42" s="1" t="s">
        <v>1952</v>
      </c>
    </row>
    <row x14ac:dyDescent="0.25" r="43" customHeight="1" ht="18.75">
      <c r="A43" s="1" t="s">
        <v>1143</v>
      </c>
      <c r="B43" s="10">
        <v>329.600006103515</v>
      </c>
      <c r="C43" s="1" t="s">
        <v>37</v>
      </c>
      <c r="D43" s="1" t="s">
        <v>1971</v>
      </c>
      <c r="E43" s="11"/>
      <c r="F43" s="1" t="s">
        <v>1952</v>
      </c>
    </row>
    <row x14ac:dyDescent="0.25" r="44" customHeight="1" ht="18.75">
      <c r="A44" s="1" t="s">
        <v>521</v>
      </c>
      <c r="B44" s="10">
        <v>20935.7900600433</v>
      </c>
      <c r="C44" s="1" t="s">
        <v>136</v>
      </c>
      <c r="D44" s="1" t="s">
        <v>1860</v>
      </c>
      <c r="E44" s="11"/>
      <c r="F44" s="1" t="s">
        <v>1952</v>
      </c>
    </row>
    <row x14ac:dyDescent="0.25" r="45" customHeight="1" ht="18.75">
      <c r="A45" s="1" t="s">
        <v>1601</v>
      </c>
      <c r="B45" s="10">
        <v>94.5</v>
      </c>
      <c r="C45" s="1" t="s">
        <v>237</v>
      </c>
      <c r="D45" s="1" t="s">
        <v>1972</v>
      </c>
      <c r="E45" s="11"/>
      <c r="F45" s="1" t="s">
        <v>1952</v>
      </c>
    </row>
    <row x14ac:dyDescent="0.25" r="46" customHeight="1" ht="18.75">
      <c r="A46" s="1" t="s">
        <v>846</v>
      </c>
      <c r="B46" s="10">
        <v>930.719985961914</v>
      </c>
      <c r="C46" s="1" t="s">
        <v>119</v>
      </c>
      <c r="D46" s="1" t="s">
        <v>1973</v>
      </c>
      <c r="E46" s="3">
        <v>45594.603784722225</v>
      </c>
      <c r="F46" s="1" t="s">
        <v>1952</v>
      </c>
    </row>
    <row x14ac:dyDescent="0.25" r="47" customHeight="1" ht="18.75">
      <c r="A47" s="1" t="s">
        <v>593</v>
      </c>
      <c r="B47" s="10">
        <v>3449.71008300781</v>
      </c>
      <c r="C47" s="1" t="s">
        <v>223</v>
      </c>
      <c r="D47" s="1" t="s">
        <v>1974</v>
      </c>
      <c r="E47" s="11"/>
      <c r="F47" s="1" t="s">
        <v>1952</v>
      </c>
    </row>
    <row x14ac:dyDescent="0.25" r="48" customHeight="1" ht="18.75">
      <c r="A48" s="1" t="s">
        <v>870</v>
      </c>
      <c r="B48" s="10">
        <v>323.489990234375</v>
      </c>
      <c r="C48" s="1" t="s">
        <v>316</v>
      </c>
      <c r="D48" s="1" t="s">
        <v>1975</v>
      </c>
      <c r="E48" s="11"/>
      <c r="F48" s="1" t="s">
        <v>1952</v>
      </c>
    </row>
    <row x14ac:dyDescent="0.25" r="49" customHeight="1" ht="18.75">
      <c r="A49" s="1" t="s">
        <v>805</v>
      </c>
      <c r="B49" s="10">
        <v>255.009994506835</v>
      </c>
      <c r="C49" s="1" t="s">
        <v>96</v>
      </c>
      <c r="D49" s="1" t="s">
        <v>1870</v>
      </c>
      <c r="E49" s="11"/>
      <c r="F49" s="1" t="s">
        <v>1952</v>
      </c>
    </row>
    <row x14ac:dyDescent="0.25" r="50" customHeight="1" ht="18.75">
      <c r="A50" s="1" t="s">
        <v>580</v>
      </c>
      <c r="B50" s="10">
        <v>3474.80996704101</v>
      </c>
      <c r="C50" s="1" t="s">
        <v>311</v>
      </c>
      <c r="D50" s="1" t="s">
        <v>1976</v>
      </c>
      <c r="E50" s="11"/>
      <c r="F50" s="1" t="s">
        <v>1952</v>
      </c>
    </row>
    <row x14ac:dyDescent="0.25" r="51" customHeight="1" ht="18.75">
      <c r="A51" s="1" t="s">
        <v>1007</v>
      </c>
      <c r="B51" s="10">
        <v>844.410003662109</v>
      </c>
      <c r="C51" s="1" t="s">
        <v>159</v>
      </c>
      <c r="D51" s="1" t="s">
        <v>1977</v>
      </c>
      <c r="E51" s="11"/>
      <c r="F51" s="1" t="s">
        <v>1952</v>
      </c>
    </row>
    <row x14ac:dyDescent="0.25" r="52" customHeight="1" ht="18.75">
      <c r="A52" s="1" t="s">
        <v>1156</v>
      </c>
      <c r="B52" s="10">
        <v>56.5400009155273</v>
      </c>
      <c r="C52" s="1" t="s">
        <v>223</v>
      </c>
      <c r="D52" s="1" t="s">
        <v>1890</v>
      </c>
      <c r="E52" s="11"/>
      <c r="F52" s="1" t="s">
        <v>1952</v>
      </c>
    </row>
    <row x14ac:dyDescent="0.25" r="53" customHeight="1" ht="18.75">
      <c r="A53" s="1" t="s">
        <v>842</v>
      </c>
      <c r="B53" s="10">
        <v>525</v>
      </c>
      <c r="C53" s="1" t="s">
        <v>223</v>
      </c>
      <c r="D53" s="1" t="s">
        <v>1978</v>
      </c>
      <c r="E53" s="11"/>
      <c r="F53" s="1" t="s">
        <v>1952</v>
      </c>
    </row>
    <row x14ac:dyDescent="0.25" r="54" customHeight="1" ht="18.75">
      <c r="A54" s="1" t="s">
        <v>567</v>
      </c>
      <c r="B54" s="10">
        <v>1035.86001968383</v>
      </c>
      <c r="C54" s="1" t="s">
        <v>209</v>
      </c>
      <c r="D54" s="1" t="s">
        <v>1899</v>
      </c>
      <c r="E54" s="11"/>
      <c r="F54" s="1" t="s">
        <v>1952</v>
      </c>
    </row>
    <row x14ac:dyDescent="0.25" r="55" customHeight="1" ht="18.75">
      <c r="A55" s="1" t="s">
        <v>702</v>
      </c>
      <c r="B55" s="10">
        <v>1236.69998931884</v>
      </c>
      <c r="C55" s="1" t="s">
        <v>108</v>
      </c>
      <c r="D55" s="1" t="s">
        <v>1900</v>
      </c>
      <c r="E55" s="11"/>
      <c r="F55" s="1" t="s">
        <v>1952</v>
      </c>
    </row>
    <row x14ac:dyDescent="0.25" r="56" customHeight="1" ht="18.75">
      <c r="A56" s="1" t="s">
        <v>1483</v>
      </c>
      <c r="B56" s="10">
        <v>95</v>
      </c>
      <c r="C56" s="1" t="s">
        <v>119</v>
      </c>
      <c r="D56" s="1" t="s">
        <v>1979</v>
      </c>
      <c r="E56" s="3">
        <v>45594.21537037037</v>
      </c>
      <c r="F56" s="1" t="s">
        <v>1952</v>
      </c>
    </row>
    <row x14ac:dyDescent="0.25" r="57" customHeight="1" ht="18.75">
      <c r="A57" s="1" t="s">
        <v>1449</v>
      </c>
      <c r="B57" s="10">
        <v>499.880004882812</v>
      </c>
      <c r="C57" s="1" t="s">
        <v>223</v>
      </c>
      <c r="D57" s="1" t="s">
        <v>1980</v>
      </c>
      <c r="E57" s="11"/>
      <c r="F57" s="1" t="s">
        <v>1952</v>
      </c>
    </row>
    <row x14ac:dyDescent="0.25" r="58" customHeight="1" ht="18.75">
      <c r="A58" s="1" t="s">
        <v>568</v>
      </c>
      <c r="B58" s="10">
        <v>1373.42002105712</v>
      </c>
      <c r="C58" s="1" t="s">
        <v>288</v>
      </c>
      <c r="D58" s="1" t="s">
        <v>1981</v>
      </c>
      <c r="E58" s="11"/>
      <c r="F58" s="1" t="s">
        <v>1952</v>
      </c>
    </row>
    <row x14ac:dyDescent="0.25" r="59" customHeight="1" ht="18.75">
      <c r="A59" s="1" t="s">
        <v>1280</v>
      </c>
      <c r="B59" s="10">
        <v>962.679992675781</v>
      </c>
      <c r="C59" s="1" t="s">
        <v>223</v>
      </c>
      <c r="D59" s="1" t="s">
        <v>1982</v>
      </c>
      <c r="E59" s="11"/>
      <c r="F59" s="1" t="s">
        <v>1952</v>
      </c>
    </row>
    <row x14ac:dyDescent="0.25" r="60" customHeight="1" ht="18.75">
      <c r="A60" s="1" t="s">
        <v>579</v>
      </c>
      <c r="B60" s="10">
        <v>158.399993896484</v>
      </c>
      <c r="C60" s="1" t="s">
        <v>187</v>
      </c>
      <c r="D60" s="1" t="s">
        <v>1914</v>
      </c>
      <c r="E60" s="11"/>
      <c r="F60" s="1" t="s">
        <v>1952</v>
      </c>
    </row>
    <row x14ac:dyDescent="0.25" r="61" customHeight="1" ht="18.75">
      <c r="A61" s="1" t="s">
        <v>810</v>
      </c>
      <c r="B61" s="10">
        <v>1391.62002563476</v>
      </c>
      <c r="C61" s="1" t="s">
        <v>119</v>
      </c>
      <c r="D61" s="1" t="s">
        <v>1983</v>
      </c>
      <c r="E61" s="11"/>
      <c r="F61" s="1" t="s">
        <v>1952</v>
      </c>
    </row>
    <row x14ac:dyDescent="0.25" r="62" customHeight="1" ht="18.75">
      <c r="A62" s="1" t="s">
        <v>516</v>
      </c>
      <c r="B62" s="10">
        <v>1579.34999084472</v>
      </c>
      <c r="C62" s="1" t="s">
        <v>218</v>
      </c>
      <c r="D62" s="1" t="s">
        <v>1984</v>
      </c>
      <c r="E62" s="11"/>
      <c r="F62" s="1" t="s">
        <v>1952</v>
      </c>
    </row>
    <row x14ac:dyDescent="0.25" r="63" customHeight="1" ht="18.75">
      <c r="A63" s="1" t="s">
        <v>615</v>
      </c>
      <c r="B63" s="10">
        <v>1464.23001861572</v>
      </c>
      <c r="C63" s="1" t="s">
        <v>288</v>
      </c>
      <c r="D63" s="1" t="s">
        <v>1919</v>
      </c>
      <c r="E63" s="11"/>
      <c r="F63" s="1" t="s">
        <v>1952</v>
      </c>
    </row>
    <row x14ac:dyDescent="0.25" r="64" customHeight="1" ht="18.75">
      <c r="A64" s="1" t="s">
        <v>1000</v>
      </c>
      <c r="B64" s="10">
        <v>319.649993896484</v>
      </c>
      <c r="C64" s="1" t="s">
        <v>273</v>
      </c>
      <c r="D64" s="1" t="s">
        <v>1920</v>
      </c>
      <c r="E64" s="11"/>
      <c r="F64" s="1" t="s">
        <v>1952</v>
      </c>
    </row>
    <row x14ac:dyDescent="0.25" r="65" customHeight="1" ht="18.75">
      <c r="A65" s="1" t="s">
        <v>1543</v>
      </c>
      <c r="B65" s="10">
        <v>218.429992675781</v>
      </c>
      <c r="C65" s="1" t="s">
        <v>119</v>
      </c>
      <c r="D65" s="1" t="s">
        <v>1923</v>
      </c>
      <c r="E65" s="11"/>
      <c r="F65" s="1" t="s">
        <v>1952</v>
      </c>
    </row>
    <row x14ac:dyDescent="0.25" r="66" customHeight="1" ht="18.75">
      <c r="A66" s="1" t="s">
        <v>1246</v>
      </c>
      <c r="B66" s="10">
        <v>1584.55002593994</v>
      </c>
      <c r="C66" s="1" t="s">
        <v>119</v>
      </c>
      <c r="D66" s="1" t="s">
        <v>1929</v>
      </c>
      <c r="E66" s="11"/>
      <c r="F66" s="1" t="s">
        <v>1952</v>
      </c>
    </row>
    <row x14ac:dyDescent="0.25" r="67" customHeight="1" ht="18.75">
      <c r="A67" s="1" t="s">
        <v>823</v>
      </c>
      <c r="B67" s="10">
        <v>1660.43997192382</v>
      </c>
      <c r="C67" s="1" t="s">
        <v>150</v>
      </c>
      <c r="D67" s="1" t="s">
        <v>1985</v>
      </c>
      <c r="E67" s="11"/>
      <c r="F67" s="1" t="s">
        <v>1952</v>
      </c>
    </row>
    <row x14ac:dyDescent="0.25" r="68" customHeight="1" ht="18.75">
      <c r="A68" s="1" t="s">
        <v>472</v>
      </c>
      <c r="B68" s="10">
        <v>2384.94998168945</v>
      </c>
      <c r="C68" s="1" t="s">
        <v>41</v>
      </c>
      <c r="D68" s="1" t="s">
        <v>1986</v>
      </c>
      <c r="E68" s="11"/>
      <c r="F68" s="1" t="s">
        <v>1952</v>
      </c>
    </row>
    <row x14ac:dyDescent="0.25" r="69" customHeight="1" ht="18.75">
      <c r="A69" s="1" t="s">
        <v>844</v>
      </c>
      <c r="B69" s="10">
        <v>8011.15996599197</v>
      </c>
      <c r="C69" s="1" t="s">
        <v>273</v>
      </c>
      <c r="D69" s="1" t="s">
        <v>1987</v>
      </c>
      <c r="E69" s="11"/>
      <c r="F69" s="1" t="s">
        <v>1952</v>
      </c>
    </row>
    <row x14ac:dyDescent="0.25" r="70" customHeight="1" ht="18.75">
      <c r="A70" s="1" t="s">
        <v>504</v>
      </c>
      <c r="B70" s="10">
        <v>5660.62997436523</v>
      </c>
      <c r="C70" s="1" t="s">
        <v>234</v>
      </c>
      <c r="D70" s="1" t="s">
        <v>1988</v>
      </c>
      <c r="E70" s="11"/>
      <c r="F70" s="1" t="s">
        <v>1952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24"/>
  <sheetViews>
    <sheetView workbookViewId="0"/>
  </sheetViews>
  <sheetFormatPr defaultRowHeight="15" x14ac:dyDescent="0.25"/>
  <cols>
    <col min="1" max="1" style="7" width="13.576428571428572" customWidth="1" bestFit="1"/>
    <col min="2" max="2" style="13" width="13.576428571428572" customWidth="1" bestFit="1"/>
    <col min="3" max="3" style="7" width="13.576428571428572" customWidth="1" bestFit="1"/>
    <col min="4" max="4" style="7" width="13.576428571428572" customWidth="1" bestFit="1"/>
    <col min="5" max="5" style="9" width="13.576428571428572" customWidth="1" bestFit="1"/>
    <col min="6" max="6" style="7" width="13.576428571428572" customWidth="1" bestFit="1"/>
  </cols>
  <sheetData>
    <row x14ac:dyDescent="0.25" r="1" customHeight="1" ht="18.75">
      <c r="A1" s="1" t="s">
        <v>668</v>
      </c>
      <c r="B1" s="10">
        <v>7652.98006057739</v>
      </c>
      <c r="C1" s="1" t="s">
        <v>288</v>
      </c>
      <c r="D1" s="1" t="s">
        <v>1726</v>
      </c>
      <c r="E1" s="3">
        <v>45518.68090277778</v>
      </c>
      <c r="F1" s="1" t="s">
        <v>1727</v>
      </c>
    </row>
    <row x14ac:dyDescent="0.25" r="2" customHeight="1" ht="18.75">
      <c r="A2" s="1" t="s">
        <v>1274</v>
      </c>
      <c r="B2" s="10">
        <v>1047.89999771118</v>
      </c>
      <c r="C2" s="1" t="s">
        <v>75</v>
      </c>
      <c r="D2" s="1" t="s">
        <v>1728</v>
      </c>
      <c r="E2" s="11"/>
      <c r="F2" s="1" t="s">
        <v>1727</v>
      </c>
    </row>
    <row x14ac:dyDescent="0.25" r="3" customHeight="1" ht="18.75">
      <c r="A3" s="1" t="s">
        <v>1294</v>
      </c>
      <c r="B3" s="10">
        <v>3930.75998687744</v>
      </c>
      <c r="C3" s="1" t="s">
        <v>223</v>
      </c>
      <c r="D3" s="1" t="s">
        <v>1729</v>
      </c>
      <c r="E3" s="11"/>
      <c r="F3" s="1" t="s">
        <v>1727</v>
      </c>
    </row>
    <row x14ac:dyDescent="0.25" r="4" customHeight="1" ht="18.75">
      <c r="A4" s="1" t="s">
        <v>1113</v>
      </c>
      <c r="B4" s="10">
        <v>357</v>
      </c>
      <c r="C4" s="1" t="s">
        <v>223</v>
      </c>
      <c r="D4" s="1" t="s">
        <v>1730</v>
      </c>
      <c r="E4" s="11"/>
      <c r="F4" s="1" t="s">
        <v>1727</v>
      </c>
    </row>
    <row x14ac:dyDescent="0.25" r="5" customHeight="1" ht="18.75">
      <c r="A5" s="1" t="s">
        <v>526</v>
      </c>
      <c r="B5" s="10">
        <v>41741.9502578973</v>
      </c>
      <c r="C5" s="1" t="s">
        <v>75</v>
      </c>
      <c r="D5" s="1" t="s">
        <v>1731</v>
      </c>
      <c r="E5" s="11"/>
      <c r="F5" s="1" t="s">
        <v>1727</v>
      </c>
    </row>
    <row x14ac:dyDescent="0.25" r="6" customHeight="1" ht="18.75">
      <c r="A6" s="1" t="s">
        <v>1361</v>
      </c>
      <c r="B6" s="10">
        <v>1507.95999908447</v>
      </c>
      <c r="C6" s="1" t="s">
        <v>223</v>
      </c>
      <c r="D6" s="1" t="s">
        <v>1732</v>
      </c>
      <c r="E6" s="11"/>
      <c r="F6" s="1" t="s">
        <v>1727</v>
      </c>
    </row>
    <row x14ac:dyDescent="0.25" r="7" customHeight="1" ht="18.75">
      <c r="A7" s="1" t="s">
        <v>778</v>
      </c>
      <c r="B7" s="10">
        <v>1219.7799835205</v>
      </c>
      <c r="C7" s="1" t="s">
        <v>193</v>
      </c>
      <c r="D7" s="1" t="s">
        <v>1733</v>
      </c>
      <c r="E7" s="11"/>
      <c r="F7" s="1" t="s">
        <v>1727</v>
      </c>
    </row>
    <row x14ac:dyDescent="0.25" r="8" customHeight="1" ht="18.75">
      <c r="A8" s="1" t="s">
        <v>1207</v>
      </c>
      <c r="B8" s="10">
        <v>26212.9299316406</v>
      </c>
      <c r="C8" s="1" t="s">
        <v>119</v>
      </c>
      <c r="D8" s="1" t="s">
        <v>1734</v>
      </c>
      <c r="E8" s="11"/>
      <c r="F8" s="1" t="s">
        <v>1727</v>
      </c>
    </row>
    <row x14ac:dyDescent="0.25" r="9" customHeight="1" ht="18.75">
      <c r="A9" s="1" t="s">
        <v>1060</v>
      </c>
      <c r="B9" s="10">
        <v>5045.9900817871</v>
      </c>
      <c r="C9" s="1" t="s">
        <v>223</v>
      </c>
      <c r="D9" s="1" t="s">
        <v>1735</v>
      </c>
      <c r="E9" s="11"/>
      <c r="F9" s="1" t="s">
        <v>1727</v>
      </c>
    </row>
    <row x14ac:dyDescent="0.25" r="10" customHeight="1" ht="18.75">
      <c r="A10" s="1" t="s">
        <v>1667</v>
      </c>
      <c r="B10" s="10">
        <v>168.149993896484</v>
      </c>
      <c r="C10" s="1" t="s">
        <v>223</v>
      </c>
      <c r="D10" s="1" t="s">
        <v>1736</v>
      </c>
      <c r="E10" s="11"/>
      <c r="F10" s="1" t="s">
        <v>1727</v>
      </c>
    </row>
    <row x14ac:dyDescent="0.25" r="11" customHeight="1" ht="18.75">
      <c r="A11" s="1" t="s">
        <v>1485</v>
      </c>
      <c r="B11" s="10">
        <v>8096.84999084472</v>
      </c>
      <c r="C11" s="1" t="s">
        <v>119</v>
      </c>
      <c r="D11" s="1" t="s">
        <v>1737</v>
      </c>
      <c r="E11" s="11"/>
      <c r="F11" s="1" t="s">
        <v>1727</v>
      </c>
    </row>
    <row x14ac:dyDescent="0.25" r="12" customHeight="1" ht="18.75">
      <c r="A12" s="1" t="s">
        <v>1057</v>
      </c>
      <c r="B12" s="10">
        <v>428.150001525878</v>
      </c>
      <c r="C12" s="1" t="s">
        <v>288</v>
      </c>
      <c r="D12" s="1" t="s">
        <v>1738</v>
      </c>
      <c r="E12" s="11"/>
      <c r="F12" s="1" t="s">
        <v>1727</v>
      </c>
    </row>
    <row x14ac:dyDescent="0.25" r="13" customHeight="1" ht="18.75">
      <c r="A13" s="1" t="s">
        <v>851</v>
      </c>
      <c r="B13" s="10">
        <v>20</v>
      </c>
      <c r="C13" s="1" t="s">
        <v>119</v>
      </c>
      <c r="D13" s="1" t="s">
        <v>1739</v>
      </c>
      <c r="E13" s="11"/>
      <c r="F13" s="1" t="s">
        <v>1727</v>
      </c>
    </row>
    <row x14ac:dyDescent="0.25" r="14" customHeight="1" ht="18.75">
      <c r="A14" s="1" t="s">
        <v>682</v>
      </c>
      <c r="B14" s="10">
        <v>5253.5</v>
      </c>
      <c r="C14" s="1" t="s">
        <v>44</v>
      </c>
      <c r="D14" s="1" t="s">
        <v>1740</v>
      </c>
      <c r="E14" s="11"/>
      <c r="F14" s="1" t="s">
        <v>1727</v>
      </c>
    </row>
    <row x14ac:dyDescent="0.25" r="15" customHeight="1" ht="18.75">
      <c r="A15" s="1" t="s">
        <v>975</v>
      </c>
      <c r="B15" s="10">
        <v>8439.34002685546</v>
      </c>
      <c r="C15" s="1" t="s">
        <v>20</v>
      </c>
      <c r="D15" s="1" t="s">
        <v>1741</v>
      </c>
      <c r="E15" s="11"/>
      <c r="F15" s="1" t="s">
        <v>1727</v>
      </c>
    </row>
    <row x14ac:dyDescent="0.25" r="16" customHeight="1" ht="18.75">
      <c r="A16" s="1" t="s">
        <v>422</v>
      </c>
      <c r="B16" s="10">
        <v>55768.6598052978</v>
      </c>
      <c r="C16" s="1" t="s">
        <v>108</v>
      </c>
      <c r="D16" s="1" t="s">
        <v>1742</v>
      </c>
      <c r="E16" s="11"/>
      <c r="F16" s="1" t="s">
        <v>1727</v>
      </c>
    </row>
    <row x14ac:dyDescent="0.25" r="17" customHeight="1" ht="18.75">
      <c r="A17" s="1" t="s">
        <v>1224</v>
      </c>
      <c r="B17" s="10">
        <v>1369.82997131347</v>
      </c>
      <c r="C17" s="1" t="s">
        <v>119</v>
      </c>
      <c r="D17" s="1" t="s">
        <v>1743</v>
      </c>
      <c r="E17" s="11"/>
      <c r="F17" s="1" t="s">
        <v>1727</v>
      </c>
    </row>
    <row x14ac:dyDescent="0.25" r="18" customHeight="1" ht="18.75">
      <c r="A18" s="1" t="s">
        <v>1099</v>
      </c>
      <c r="B18" s="10">
        <v>9756.39004516601</v>
      </c>
      <c r="C18" s="1" t="s">
        <v>119</v>
      </c>
      <c r="D18" s="1" t="s">
        <v>1744</v>
      </c>
      <c r="E18" s="3">
        <v>45562.24015046296</v>
      </c>
      <c r="F18" s="1" t="s">
        <v>1727</v>
      </c>
    </row>
    <row x14ac:dyDescent="0.25" r="19" customHeight="1" ht="18.75">
      <c r="A19" s="1" t="s">
        <v>496</v>
      </c>
      <c r="B19" s="10">
        <v>99506.7601890564</v>
      </c>
      <c r="C19" s="1" t="s">
        <v>273</v>
      </c>
      <c r="D19" s="1" t="s">
        <v>1745</v>
      </c>
      <c r="E19" s="11"/>
      <c r="F19" s="1" t="s">
        <v>1727</v>
      </c>
    </row>
    <row x14ac:dyDescent="0.25" r="20" customHeight="1" ht="18.75">
      <c r="A20" s="1" t="s">
        <v>334</v>
      </c>
      <c r="B20" s="10">
        <v>71214.3301736414</v>
      </c>
      <c r="C20" s="1" t="s">
        <v>218</v>
      </c>
      <c r="D20" s="1" t="s">
        <v>1746</v>
      </c>
      <c r="E20" s="11"/>
      <c r="F20" s="1" t="s">
        <v>1727</v>
      </c>
    </row>
    <row x14ac:dyDescent="0.25" r="21" customHeight="1" ht="18.75">
      <c r="A21" s="1" t="s">
        <v>1322</v>
      </c>
      <c r="B21" s="10">
        <v>1153</v>
      </c>
      <c r="C21" s="1" t="s">
        <v>159</v>
      </c>
      <c r="D21" s="1" t="s">
        <v>1747</v>
      </c>
      <c r="E21" s="11"/>
      <c r="F21" s="1" t="s">
        <v>1727</v>
      </c>
    </row>
    <row x14ac:dyDescent="0.25" r="22" customHeight="1" ht="18.75">
      <c r="A22" s="1" t="s">
        <v>634</v>
      </c>
      <c r="B22" s="10">
        <v>7202.99993896484</v>
      </c>
      <c r="C22" s="1" t="s">
        <v>20</v>
      </c>
      <c r="D22" s="1" t="s">
        <v>1748</v>
      </c>
      <c r="E22" s="11"/>
      <c r="F22" s="1" t="s">
        <v>1727</v>
      </c>
    </row>
    <row x14ac:dyDescent="0.25" r="23" customHeight="1" ht="18.75">
      <c r="A23" s="1" t="s">
        <v>1366</v>
      </c>
      <c r="B23" s="10">
        <v>90.8600006103515</v>
      </c>
      <c r="C23" s="1" t="s">
        <v>223</v>
      </c>
      <c r="D23" s="1" t="s">
        <v>1749</v>
      </c>
      <c r="E23" s="11"/>
      <c r="F23" s="1" t="s">
        <v>1727</v>
      </c>
    </row>
    <row x14ac:dyDescent="0.25" r="24" customHeight="1" ht="18.75">
      <c r="A24" s="1" t="s">
        <v>1002</v>
      </c>
      <c r="B24" s="10">
        <v>3704.88999938964</v>
      </c>
      <c r="C24" s="1" t="s">
        <v>20</v>
      </c>
      <c r="D24" s="1" t="s">
        <v>1750</v>
      </c>
      <c r="E24" s="11"/>
      <c r="F24" s="1" t="s">
        <v>1727</v>
      </c>
    </row>
    <row x14ac:dyDescent="0.25" r="25" customHeight="1" ht="18.75">
      <c r="A25" s="1" t="s">
        <v>534</v>
      </c>
      <c r="B25" s="10">
        <v>10</v>
      </c>
      <c r="C25" s="1" t="s">
        <v>306</v>
      </c>
      <c r="D25" s="1" t="s">
        <v>1751</v>
      </c>
      <c r="E25" s="11"/>
      <c r="F25" s="1" t="s">
        <v>1727</v>
      </c>
    </row>
    <row x14ac:dyDescent="0.25" r="26" customHeight="1" ht="18.75">
      <c r="A26" s="1" t="s">
        <v>1444</v>
      </c>
      <c r="B26" s="10">
        <v>188.759994506835</v>
      </c>
      <c r="C26" s="1" t="s">
        <v>119</v>
      </c>
      <c r="D26" s="1" t="s">
        <v>1752</v>
      </c>
      <c r="E26" s="3">
        <v>45586.59641203703</v>
      </c>
      <c r="F26" s="1" t="s">
        <v>1727</v>
      </c>
    </row>
    <row x14ac:dyDescent="0.25" r="27" customHeight="1" ht="18.75">
      <c r="A27" s="1" t="s">
        <v>1193</v>
      </c>
      <c r="B27" s="10">
        <v>1120.48997497558</v>
      </c>
      <c r="C27" s="1" t="s">
        <v>119</v>
      </c>
      <c r="D27" s="1" t="s">
        <v>1753</v>
      </c>
      <c r="E27" s="11"/>
      <c r="F27" s="1" t="s">
        <v>1727</v>
      </c>
    </row>
    <row x14ac:dyDescent="0.25" r="28" customHeight="1" ht="18.75">
      <c r="A28" s="1" t="s">
        <v>461</v>
      </c>
      <c r="B28" s="10">
        <v>7670.59001159668</v>
      </c>
      <c r="C28" s="1" t="s">
        <v>96</v>
      </c>
      <c r="D28" s="1" t="s">
        <v>1754</v>
      </c>
      <c r="E28" s="11"/>
      <c r="F28" s="1" t="s">
        <v>1727</v>
      </c>
    </row>
    <row x14ac:dyDescent="0.25" r="29" customHeight="1" ht="18.75">
      <c r="A29" s="1" t="s">
        <v>1054</v>
      </c>
      <c r="B29" s="10">
        <v>2442.16999816894</v>
      </c>
      <c r="C29" s="1" t="s">
        <v>119</v>
      </c>
      <c r="D29" s="1" t="s">
        <v>1755</v>
      </c>
      <c r="E29" s="11"/>
      <c r="F29" s="1" t="s">
        <v>1727</v>
      </c>
    </row>
    <row x14ac:dyDescent="0.25" r="30" customHeight="1" ht="18.75">
      <c r="A30" s="1" t="s">
        <v>1467</v>
      </c>
      <c r="B30" s="10">
        <v>529.099998474121</v>
      </c>
      <c r="C30" s="1" t="s">
        <v>223</v>
      </c>
      <c r="D30" s="1" t="s">
        <v>1756</v>
      </c>
      <c r="E30" s="11"/>
      <c r="F30" s="1" t="s">
        <v>1727</v>
      </c>
    </row>
    <row x14ac:dyDescent="0.25" r="31" customHeight="1" ht="18.75">
      <c r="A31" s="1" t="s">
        <v>1445</v>
      </c>
      <c r="B31" s="10">
        <v>2727.46997451782</v>
      </c>
      <c r="C31" s="1" t="s">
        <v>119</v>
      </c>
      <c r="D31" s="1" t="s">
        <v>1757</v>
      </c>
      <c r="E31" s="11"/>
      <c r="F31" s="1" t="s">
        <v>1727</v>
      </c>
    </row>
    <row x14ac:dyDescent="0.25" r="32" customHeight="1" ht="18.75">
      <c r="A32" s="1" t="s">
        <v>1443</v>
      </c>
      <c r="B32" s="10">
        <v>780.880004882812</v>
      </c>
      <c r="C32" s="1" t="s">
        <v>223</v>
      </c>
      <c r="D32" s="1" t="s">
        <v>1758</v>
      </c>
      <c r="E32" s="11"/>
      <c r="F32" s="1" t="s">
        <v>1727</v>
      </c>
    </row>
    <row x14ac:dyDescent="0.25" r="33" customHeight="1" ht="18.75">
      <c r="A33" s="1" t="s">
        <v>878</v>
      </c>
      <c r="B33" s="10">
        <v>3327.70001220703</v>
      </c>
      <c r="C33" s="1" t="s">
        <v>223</v>
      </c>
      <c r="D33" s="1" t="s">
        <v>1759</v>
      </c>
      <c r="E33" s="11"/>
      <c r="F33" s="1" t="s">
        <v>1727</v>
      </c>
    </row>
    <row x14ac:dyDescent="0.25" r="34" customHeight="1" ht="18.75">
      <c r="A34" s="1" t="s">
        <v>864</v>
      </c>
      <c r="B34" s="10">
        <v>16403.169921875</v>
      </c>
      <c r="C34" s="1" t="s">
        <v>117</v>
      </c>
      <c r="D34" s="1" t="s">
        <v>1760</v>
      </c>
      <c r="E34" s="11"/>
      <c r="F34" s="1" t="s">
        <v>1727</v>
      </c>
    </row>
    <row x14ac:dyDescent="0.25" r="35" customHeight="1" ht="18.75">
      <c r="A35" s="1" t="s">
        <v>821</v>
      </c>
      <c r="B35" s="10">
        <v>2470.75002098083</v>
      </c>
      <c r="C35" s="1" t="s">
        <v>119</v>
      </c>
      <c r="D35" s="1" t="s">
        <v>1761</v>
      </c>
      <c r="E35" s="11"/>
      <c r="F35" s="1" t="s">
        <v>1727</v>
      </c>
    </row>
    <row x14ac:dyDescent="0.25" r="36" customHeight="1" ht="18.75">
      <c r="A36" s="1" t="s">
        <v>726</v>
      </c>
      <c r="B36" s="10">
        <v>14361.6499824523</v>
      </c>
      <c r="C36" s="1" t="s">
        <v>288</v>
      </c>
      <c r="D36" s="1" t="s">
        <v>1762</v>
      </c>
      <c r="E36" s="11"/>
      <c r="F36" s="1" t="s">
        <v>1727</v>
      </c>
    </row>
    <row x14ac:dyDescent="0.25" r="37" customHeight="1" ht="18.75">
      <c r="A37" s="1" t="s">
        <v>693</v>
      </c>
      <c r="B37" s="10">
        <v>31961.5799026489</v>
      </c>
      <c r="C37" s="1" t="s">
        <v>316</v>
      </c>
      <c r="D37" s="1" t="s">
        <v>1763</v>
      </c>
      <c r="E37" s="11"/>
      <c r="F37" s="1" t="s">
        <v>1727</v>
      </c>
    </row>
    <row x14ac:dyDescent="0.25" r="38" customHeight="1" ht="18.75">
      <c r="A38" s="1" t="s">
        <v>1097</v>
      </c>
      <c r="B38" s="10">
        <v>306.400001525878</v>
      </c>
      <c r="C38" s="1" t="s">
        <v>119</v>
      </c>
      <c r="D38" s="1" t="s">
        <v>1764</v>
      </c>
      <c r="E38" s="3">
        <v>45595.32346064815</v>
      </c>
      <c r="F38" s="1" t="s">
        <v>1727</v>
      </c>
    </row>
    <row x14ac:dyDescent="0.25" r="39" customHeight="1" ht="18.75">
      <c r="A39" s="1" t="s">
        <v>1173</v>
      </c>
      <c r="B39" s="10">
        <v>519.390014648437</v>
      </c>
      <c r="C39" s="1" t="s">
        <v>119</v>
      </c>
      <c r="D39" s="1" t="s">
        <v>1765</v>
      </c>
      <c r="E39" s="11"/>
      <c r="F39" s="1" t="s">
        <v>1727</v>
      </c>
    </row>
    <row x14ac:dyDescent="0.25" r="40" customHeight="1" ht="18.75">
      <c r="A40" s="1" t="s">
        <v>676</v>
      </c>
      <c r="B40" s="10">
        <v>2600</v>
      </c>
      <c r="C40" s="1" t="s">
        <v>119</v>
      </c>
      <c r="D40" s="1" t="s">
        <v>1766</v>
      </c>
      <c r="E40" s="3">
        <v>45512.61962962963</v>
      </c>
      <c r="F40" s="1" t="s">
        <v>1727</v>
      </c>
    </row>
    <row x14ac:dyDescent="0.25" r="41" customHeight="1" ht="18.75">
      <c r="A41" s="1" t="s">
        <v>356</v>
      </c>
      <c r="B41" s="10">
        <v>90400.5999832153</v>
      </c>
      <c r="C41" s="1" t="s">
        <v>57</v>
      </c>
      <c r="D41" s="1" t="s">
        <v>1767</v>
      </c>
      <c r="E41" s="11"/>
      <c r="F41" s="1" t="s">
        <v>1727</v>
      </c>
    </row>
    <row x14ac:dyDescent="0.25" r="42" customHeight="1" ht="18.75">
      <c r="A42" s="1" t="s">
        <v>690</v>
      </c>
      <c r="B42" s="10">
        <v>14850.4100494384</v>
      </c>
      <c r="C42" s="1" t="s">
        <v>223</v>
      </c>
      <c r="D42" s="1" t="s">
        <v>1768</v>
      </c>
      <c r="E42" s="11"/>
      <c r="F42" s="1" t="s">
        <v>1727</v>
      </c>
    </row>
    <row x14ac:dyDescent="0.25" r="43" customHeight="1" ht="18.75">
      <c r="A43" s="1" t="s">
        <v>640</v>
      </c>
      <c r="B43" s="10">
        <v>1089.73999023437</v>
      </c>
      <c r="C43" s="1" t="s">
        <v>237</v>
      </c>
      <c r="D43" s="1" t="s">
        <v>1769</v>
      </c>
      <c r="E43" s="3">
        <v>45590.77568287037</v>
      </c>
      <c r="F43" s="1" t="s">
        <v>1727</v>
      </c>
    </row>
    <row x14ac:dyDescent="0.25" r="44" customHeight="1" ht="18.75">
      <c r="A44" s="1" t="s">
        <v>1072</v>
      </c>
      <c r="B44" s="10">
        <v>3554.46994781494</v>
      </c>
      <c r="C44" s="1" t="s">
        <v>316</v>
      </c>
      <c r="D44" s="1" t="s">
        <v>1770</v>
      </c>
      <c r="E44" s="11"/>
      <c r="F44" s="1" t="s">
        <v>1727</v>
      </c>
    </row>
    <row x14ac:dyDescent="0.25" r="45" customHeight="1" ht="18.75">
      <c r="A45" s="1" t="s">
        <v>373</v>
      </c>
      <c r="B45" s="10">
        <v>8736.53997039795</v>
      </c>
      <c r="C45" s="1" t="s">
        <v>253</v>
      </c>
      <c r="D45" s="1" t="s">
        <v>1771</v>
      </c>
      <c r="E45" s="3">
        <v>45534.785625</v>
      </c>
      <c r="F45" s="1" t="s">
        <v>1727</v>
      </c>
    </row>
    <row x14ac:dyDescent="0.25" r="46" customHeight="1" ht="18.75">
      <c r="A46" s="1" t="s">
        <v>375</v>
      </c>
      <c r="B46" s="10">
        <v>33722.2797460556</v>
      </c>
      <c r="C46" s="1" t="s">
        <v>41</v>
      </c>
      <c r="D46" s="1" t="s">
        <v>1772</v>
      </c>
      <c r="E46" s="11"/>
      <c r="F46" s="1" t="s">
        <v>1727</v>
      </c>
    </row>
    <row x14ac:dyDescent="0.25" r="47" customHeight="1" ht="18.75">
      <c r="A47" s="1" t="s">
        <v>642</v>
      </c>
      <c r="B47" s="10">
        <v>2851.20997619628</v>
      </c>
      <c r="C47" s="1" t="s">
        <v>159</v>
      </c>
      <c r="D47" s="1" t="s">
        <v>1773</v>
      </c>
      <c r="E47" s="11"/>
      <c r="F47" s="1" t="s">
        <v>1727</v>
      </c>
    </row>
    <row x14ac:dyDescent="0.25" r="48" customHeight="1" ht="18.75">
      <c r="A48" s="1" t="s">
        <v>1213</v>
      </c>
      <c r="B48" s="10">
        <v>817.490005493164</v>
      </c>
      <c r="C48" s="1" t="s">
        <v>223</v>
      </c>
      <c r="D48" s="1" t="s">
        <v>1774</v>
      </c>
      <c r="E48" s="11"/>
      <c r="F48" s="1" t="s">
        <v>1727</v>
      </c>
    </row>
    <row x14ac:dyDescent="0.25" r="49" customHeight="1" ht="18.75">
      <c r="A49" s="1" t="s">
        <v>1023</v>
      </c>
      <c r="B49" s="10">
        <v>623</v>
      </c>
      <c r="C49" s="1" t="s">
        <v>20</v>
      </c>
      <c r="D49" s="1" t="s">
        <v>1775</v>
      </c>
      <c r="E49" s="3">
        <v>45518.59278935185</v>
      </c>
      <c r="F49" s="1" t="s">
        <v>1727</v>
      </c>
    </row>
    <row x14ac:dyDescent="0.25" r="50" customHeight="1" ht="18.75">
      <c r="A50" s="1" t="s">
        <v>830</v>
      </c>
      <c r="B50" s="10">
        <v>3359.47998809814</v>
      </c>
      <c r="C50" s="1" t="s">
        <v>223</v>
      </c>
      <c r="D50" s="1" t="s">
        <v>1776</v>
      </c>
      <c r="E50" s="11"/>
      <c r="F50" s="1" t="s">
        <v>1727</v>
      </c>
    </row>
    <row x14ac:dyDescent="0.25" r="51" customHeight="1" ht="18.75">
      <c r="A51" s="1" t="s">
        <v>1565</v>
      </c>
      <c r="B51" s="10">
        <v>1280</v>
      </c>
      <c r="C51" s="1" t="s">
        <v>108</v>
      </c>
      <c r="D51" s="1" t="s">
        <v>1777</v>
      </c>
      <c r="E51" s="11"/>
      <c r="F51" s="1" t="s">
        <v>1727</v>
      </c>
    </row>
    <row x14ac:dyDescent="0.25" r="52" customHeight="1" ht="18.75">
      <c r="A52" s="1" t="s">
        <v>990</v>
      </c>
      <c r="B52" s="10">
        <v>3430.12992858886</v>
      </c>
      <c r="C52" s="1" t="s">
        <v>119</v>
      </c>
      <c r="D52" s="1" t="s">
        <v>1778</v>
      </c>
      <c r="E52" s="11"/>
      <c r="F52" s="1" t="s">
        <v>1727</v>
      </c>
    </row>
    <row x14ac:dyDescent="0.25" r="53" customHeight="1" ht="18.75">
      <c r="A53" s="1" t="s">
        <v>665</v>
      </c>
      <c r="B53" s="10">
        <v>2231.9999923706</v>
      </c>
      <c r="C53" s="1" t="s">
        <v>237</v>
      </c>
      <c r="D53" s="1" t="s">
        <v>1779</v>
      </c>
      <c r="E53" s="11"/>
      <c r="F53" s="1" t="s">
        <v>1727</v>
      </c>
    </row>
    <row x14ac:dyDescent="0.25" r="54" customHeight="1" ht="18.75">
      <c r="A54" s="1" t="s">
        <v>1419</v>
      </c>
      <c r="B54" s="10">
        <v>492.259994506835</v>
      </c>
      <c r="C54" s="1" t="s">
        <v>119</v>
      </c>
      <c r="D54" s="1" t="s">
        <v>1780</v>
      </c>
      <c r="E54" s="11"/>
      <c r="F54" s="1" t="s">
        <v>1727</v>
      </c>
    </row>
    <row x14ac:dyDescent="0.25" r="55" customHeight="1" ht="18.75">
      <c r="A55" s="1" t="s">
        <v>783</v>
      </c>
      <c r="B55" s="10">
        <v>219.800003051757</v>
      </c>
      <c r="C55" s="1" t="s">
        <v>108</v>
      </c>
      <c r="D55" s="1" t="s">
        <v>1781</v>
      </c>
      <c r="E55" s="11"/>
      <c r="F55" s="1" t="s">
        <v>1727</v>
      </c>
    </row>
    <row x14ac:dyDescent="0.25" r="56" customHeight="1" ht="18.75">
      <c r="A56" s="1" t="s">
        <v>535</v>
      </c>
      <c r="B56" s="10">
        <v>15512.8798522949</v>
      </c>
      <c r="C56" s="1" t="s">
        <v>41</v>
      </c>
      <c r="D56" s="1" t="s">
        <v>1782</v>
      </c>
      <c r="E56" s="11"/>
      <c r="F56" s="1" t="s">
        <v>1727</v>
      </c>
    </row>
    <row x14ac:dyDescent="0.25" r="57" customHeight="1" ht="18.75">
      <c r="A57" s="1" t="s">
        <v>1552</v>
      </c>
      <c r="B57" s="10">
        <v>239.899993896484</v>
      </c>
      <c r="C57" s="1" t="s">
        <v>223</v>
      </c>
      <c r="D57" s="1" t="s">
        <v>1783</v>
      </c>
      <c r="E57" s="11"/>
      <c r="F57" s="1" t="s">
        <v>1727</v>
      </c>
    </row>
    <row x14ac:dyDescent="0.25" r="58" customHeight="1" ht="18.75">
      <c r="A58" s="1" t="s">
        <v>346</v>
      </c>
      <c r="B58" s="10">
        <v>410491.562377929</v>
      </c>
      <c r="C58" s="1" t="s">
        <v>184</v>
      </c>
      <c r="D58" s="1" t="s">
        <v>1784</v>
      </c>
      <c r="E58" s="3">
        <v>45573.5499537037</v>
      </c>
      <c r="F58" s="1" t="s">
        <v>1727</v>
      </c>
    </row>
    <row x14ac:dyDescent="0.25" r="59" customHeight="1" ht="18.75">
      <c r="A59" s="1" t="s">
        <v>1355</v>
      </c>
      <c r="B59" s="10">
        <v>1429.40000152587</v>
      </c>
      <c r="C59" s="1" t="s">
        <v>119</v>
      </c>
      <c r="D59" s="1" t="s">
        <v>1785</v>
      </c>
      <c r="E59" s="11"/>
      <c r="F59" s="1" t="s">
        <v>1727</v>
      </c>
    </row>
    <row x14ac:dyDescent="0.25" r="60" customHeight="1" ht="18.75">
      <c r="A60" s="1" t="s">
        <v>648</v>
      </c>
      <c r="B60" s="10">
        <v>6380.28987121582</v>
      </c>
      <c r="C60" s="1" t="s">
        <v>20</v>
      </c>
      <c r="D60" s="1" t="s">
        <v>1786</v>
      </c>
      <c r="E60" s="3">
        <v>45516.79366898148</v>
      </c>
      <c r="F60" s="1" t="s">
        <v>1727</v>
      </c>
    </row>
    <row x14ac:dyDescent="0.25" r="61" customHeight="1" ht="18.75">
      <c r="A61" s="1" t="s">
        <v>483</v>
      </c>
      <c r="B61" s="10">
        <v>48586.0899906158</v>
      </c>
      <c r="C61" s="1" t="s">
        <v>288</v>
      </c>
      <c r="D61" s="1" t="s">
        <v>1787</v>
      </c>
      <c r="E61" s="11"/>
      <c r="F61" s="1" t="s">
        <v>1727</v>
      </c>
    </row>
    <row x14ac:dyDescent="0.25" r="62" customHeight="1" ht="18.75">
      <c r="A62" s="1" t="s">
        <v>475</v>
      </c>
      <c r="B62" s="10">
        <v>1110.70001220703</v>
      </c>
      <c r="C62" s="1" t="s">
        <v>316</v>
      </c>
      <c r="D62" s="1" t="s">
        <v>1788</v>
      </c>
      <c r="E62" s="11"/>
      <c r="F62" s="1" t="s">
        <v>1727</v>
      </c>
    </row>
    <row x14ac:dyDescent="0.25" r="63" customHeight="1" ht="18.75">
      <c r="A63" s="1" t="s">
        <v>1561</v>
      </c>
      <c r="B63" s="10">
        <v>89.4899978637695</v>
      </c>
      <c r="C63" s="1" t="s">
        <v>273</v>
      </c>
      <c r="D63" s="1" t="s">
        <v>1789</v>
      </c>
      <c r="E63" s="3">
        <v>45567.680289351854</v>
      </c>
      <c r="F63" s="1" t="s">
        <v>1727</v>
      </c>
    </row>
    <row x14ac:dyDescent="0.25" r="64" customHeight="1" ht="18.75">
      <c r="A64" s="1" t="s">
        <v>643</v>
      </c>
      <c r="B64" s="10">
        <v>8807.35997009277</v>
      </c>
      <c r="C64" s="1" t="s">
        <v>223</v>
      </c>
      <c r="D64" s="1" t="s">
        <v>1790</v>
      </c>
      <c r="E64" s="11"/>
      <c r="F64" s="1" t="s">
        <v>1727</v>
      </c>
    </row>
    <row x14ac:dyDescent="0.25" r="65" customHeight="1" ht="18.75">
      <c r="A65" s="1" t="s">
        <v>1063</v>
      </c>
      <c r="B65" s="10">
        <v>339.149993896484</v>
      </c>
      <c r="C65" s="1" t="s">
        <v>223</v>
      </c>
      <c r="D65" s="1" t="s">
        <v>1791</v>
      </c>
      <c r="E65" s="11"/>
      <c r="F65" s="1" t="s">
        <v>1727</v>
      </c>
    </row>
    <row x14ac:dyDescent="0.25" r="66" customHeight="1" ht="18.75">
      <c r="A66" s="1" t="s">
        <v>1692</v>
      </c>
      <c r="B66" s="10">
        <v>70</v>
      </c>
      <c r="C66" s="1" t="s">
        <v>119</v>
      </c>
      <c r="D66" s="1" t="s">
        <v>1792</v>
      </c>
      <c r="E66" s="3">
        <v>45574.74909722222</v>
      </c>
      <c r="F66" s="1" t="s">
        <v>1727</v>
      </c>
    </row>
    <row x14ac:dyDescent="0.25" r="67" customHeight="1" ht="18.75">
      <c r="A67" s="1" t="s">
        <v>686</v>
      </c>
      <c r="B67" s="10">
        <v>656.909973144531</v>
      </c>
      <c r="C67" s="1" t="s">
        <v>119</v>
      </c>
      <c r="D67" s="1" t="s">
        <v>1793</v>
      </c>
      <c r="E67" s="11"/>
      <c r="F67" s="1" t="s">
        <v>1727</v>
      </c>
    </row>
    <row x14ac:dyDescent="0.25" r="68" customHeight="1" ht="18.75">
      <c r="A68" s="1" t="s">
        <v>431</v>
      </c>
      <c r="B68" s="10">
        <v>5771.34002685546</v>
      </c>
      <c r="C68" s="1" t="s">
        <v>311</v>
      </c>
      <c r="D68" s="1" t="s">
        <v>1794</v>
      </c>
      <c r="E68" s="11"/>
      <c r="F68" s="1" t="s">
        <v>1727</v>
      </c>
    </row>
    <row x14ac:dyDescent="0.25" r="69" customHeight="1" ht="18.75">
      <c r="A69" s="1" t="s">
        <v>725</v>
      </c>
      <c r="B69" s="10">
        <v>13299.0899963378</v>
      </c>
      <c r="C69" s="1" t="s">
        <v>117</v>
      </c>
      <c r="D69" s="1" t="s">
        <v>1795</v>
      </c>
      <c r="E69" s="11"/>
      <c r="F69" s="1" t="s">
        <v>1727</v>
      </c>
    </row>
    <row x14ac:dyDescent="0.25" r="70" customHeight="1" ht="18.75">
      <c r="A70" s="1" t="s">
        <v>1295</v>
      </c>
      <c r="B70" s="10">
        <v>834.049987792968</v>
      </c>
      <c r="C70" s="1" t="s">
        <v>223</v>
      </c>
      <c r="D70" s="1" t="s">
        <v>1796</v>
      </c>
      <c r="E70" s="11"/>
      <c r="F70" s="1" t="s">
        <v>1727</v>
      </c>
    </row>
    <row x14ac:dyDescent="0.25" r="71" customHeight="1" ht="18.75">
      <c r="A71" s="1" t="s">
        <v>1085</v>
      </c>
      <c r="B71" s="10">
        <v>1174.77999877929</v>
      </c>
      <c r="C71" s="1" t="s">
        <v>119</v>
      </c>
      <c r="D71" s="1" t="s">
        <v>1797</v>
      </c>
      <c r="E71" s="11"/>
      <c r="F71" s="1" t="s">
        <v>1727</v>
      </c>
    </row>
    <row x14ac:dyDescent="0.25" r="72" customHeight="1" ht="18.75">
      <c r="A72" s="1" t="s">
        <v>813</v>
      </c>
      <c r="B72" s="10">
        <v>9761.83010101318</v>
      </c>
      <c r="C72" s="1" t="s">
        <v>322</v>
      </c>
      <c r="D72" s="1" t="s">
        <v>1798</v>
      </c>
      <c r="E72" s="11"/>
      <c r="F72" s="1" t="s">
        <v>1727</v>
      </c>
    </row>
    <row x14ac:dyDescent="0.25" r="73" customHeight="1" ht="18.75">
      <c r="A73" s="1" t="s">
        <v>1256</v>
      </c>
      <c r="B73" s="10">
        <v>170.050003051757</v>
      </c>
      <c r="C73" s="1" t="s">
        <v>204</v>
      </c>
      <c r="D73" s="1" t="s">
        <v>1799</v>
      </c>
      <c r="E73" s="11"/>
      <c r="F73" s="1" t="s">
        <v>1727</v>
      </c>
    </row>
    <row x14ac:dyDescent="0.25" r="74" customHeight="1" ht="18.75">
      <c r="A74" s="1" t="s">
        <v>1006</v>
      </c>
      <c r="B74" s="10">
        <v>367.409996032714</v>
      </c>
      <c r="C74" s="1" t="s">
        <v>108</v>
      </c>
      <c r="D74" s="1" t="s">
        <v>1800</v>
      </c>
      <c r="E74" s="11"/>
      <c r="F74" s="1" t="s">
        <v>1727</v>
      </c>
    </row>
    <row x14ac:dyDescent="0.25" r="75" customHeight="1" ht="18.75">
      <c r="A75" s="1" t="s">
        <v>402</v>
      </c>
      <c r="B75" s="10">
        <v>47548.350074768</v>
      </c>
      <c r="C75" s="1" t="s">
        <v>319</v>
      </c>
      <c r="D75" s="1" t="s">
        <v>1801</v>
      </c>
      <c r="E75" s="3">
        <v>45579.8665625</v>
      </c>
      <c r="F75" s="1" t="s">
        <v>1727</v>
      </c>
    </row>
    <row x14ac:dyDescent="0.25" r="76" customHeight="1" ht="18.75">
      <c r="A76" s="1" t="s">
        <v>1222</v>
      </c>
      <c r="B76" s="10">
        <v>606.75</v>
      </c>
      <c r="C76" s="1" t="s">
        <v>215</v>
      </c>
      <c r="D76" s="1" t="s">
        <v>1802</v>
      </c>
      <c r="E76" s="11"/>
      <c r="F76" s="1" t="s">
        <v>1727</v>
      </c>
    </row>
    <row x14ac:dyDescent="0.25" r="77" customHeight="1" ht="18.75">
      <c r="A77" s="1" t="s">
        <v>1598</v>
      </c>
      <c r="B77" s="10">
        <v>59.9000015258789</v>
      </c>
      <c r="C77" s="1" t="s">
        <v>311</v>
      </c>
      <c r="D77" s="1" t="s">
        <v>1803</v>
      </c>
      <c r="E77" s="11"/>
      <c r="F77" s="1" t="s">
        <v>1727</v>
      </c>
    </row>
    <row x14ac:dyDescent="0.25" r="78" customHeight="1" ht="18.75">
      <c r="A78" s="1" t="s">
        <v>522</v>
      </c>
      <c r="B78" s="10">
        <v>2561</v>
      </c>
      <c r="C78" s="1" t="s">
        <v>193</v>
      </c>
      <c r="D78" s="1" t="s">
        <v>1804</v>
      </c>
      <c r="E78" s="11"/>
      <c r="F78" s="1" t="s">
        <v>1727</v>
      </c>
    </row>
    <row x14ac:dyDescent="0.25" r="79" customHeight="1" ht="18.75">
      <c r="A79" s="1" t="s">
        <v>1192</v>
      </c>
      <c r="B79" s="10">
        <v>433.799995422363</v>
      </c>
      <c r="C79" s="1" t="s">
        <v>117</v>
      </c>
      <c r="D79" s="1" t="s">
        <v>1805</v>
      </c>
      <c r="E79" s="11"/>
      <c r="F79" s="1" t="s">
        <v>1727</v>
      </c>
    </row>
    <row x14ac:dyDescent="0.25" r="80" customHeight="1" ht="18.75">
      <c r="A80" s="1" t="s">
        <v>905</v>
      </c>
      <c r="B80" s="10">
        <v>161.880004882812</v>
      </c>
      <c r="C80" s="1" t="s">
        <v>44</v>
      </c>
      <c r="D80" s="1" t="s">
        <v>1806</v>
      </c>
      <c r="E80" s="11"/>
      <c r="F80" s="1" t="s">
        <v>1727</v>
      </c>
    </row>
    <row x14ac:dyDescent="0.25" r="81" customHeight="1" ht="18.75">
      <c r="A81" s="1" t="s">
        <v>772</v>
      </c>
      <c r="B81" s="10">
        <v>5700.47002220153</v>
      </c>
      <c r="C81" s="1" t="s">
        <v>108</v>
      </c>
      <c r="D81" s="1" t="s">
        <v>1807</v>
      </c>
      <c r="E81" s="11"/>
      <c r="F81" s="1" t="s">
        <v>1727</v>
      </c>
    </row>
    <row x14ac:dyDescent="0.25" r="82" customHeight="1" ht="18.75">
      <c r="A82" s="1" t="s">
        <v>696</v>
      </c>
      <c r="B82" s="10">
        <v>6354.9400024414</v>
      </c>
      <c r="C82" s="1" t="s">
        <v>306</v>
      </c>
      <c r="D82" s="1" t="s">
        <v>1808</v>
      </c>
      <c r="E82" s="11"/>
      <c r="F82" s="1" t="s">
        <v>1727</v>
      </c>
    </row>
    <row x14ac:dyDescent="0.25" r="83" customHeight="1" ht="18.75">
      <c r="A83" s="1" t="s">
        <v>949</v>
      </c>
      <c r="B83" s="10">
        <v>11258.1700439453</v>
      </c>
      <c r="C83" s="1" t="s">
        <v>223</v>
      </c>
      <c r="D83" s="1" t="s">
        <v>1809</v>
      </c>
      <c r="E83" s="11"/>
      <c r="F83" s="1" t="s">
        <v>1727</v>
      </c>
    </row>
    <row x14ac:dyDescent="0.25" r="84" customHeight="1" ht="18.75">
      <c r="A84" s="1" t="s">
        <v>807</v>
      </c>
      <c r="B84" s="10">
        <v>765.370010375976</v>
      </c>
      <c r="C84" s="1" t="s">
        <v>288</v>
      </c>
      <c r="D84" s="1" t="s">
        <v>1810</v>
      </c>
      <c r="E84" s="11"/>
      <c r="F84" s="1" t="s">
        <v>1727</v>
      </c>
    </row>
    <row x14ac:dyDescent="0.25" r="85" customHeight="1" ht="18.75">
      <c r="A85" s="1" t="s">
        <v>638</v>
      </c>
      <c r="B85" s="10">
        <v>1557.14997863769</v>
      </c>
      <c r="C85" s="1" t="s">
        <v>288</v>
      </c>
      <c r="D85" s="1" t="s">
        <v>1811</v>
      </c>
      <c r="E85" s="3">
        <v>45518.726331018515</v>
      </c>
      <c r="F85" s="1" t="s">
        <v>1727</v>
      </c>
    </row>
    <row x14ac:dyDescent="0.25" r="86" customHeight="1" ht="18.75">
      <c r="A86" s="1" t="s">
        <v>1027</v>
      </c>
      <c r="B86" s="10">
        <v>2441</v>
      </c>
      <c r="C86" s="1" t="s">
        <v>223</v>
      </c>
      <c r="D86" s="1" t="s">
        <v>1812</v>
      </c>
      <c r="E86" s="11"/>
      <c r="F86" s="1" t="s">
        <v>1727</v>
      </c>
    </row>
    <row x14ac:dyDescent="0.25" r="87" customHeight="1" ht="18.75">
      <c r="A87" s="1" t="s">
        <v>1400</v>
      </c>
      <c r="B87" s="10">
        <v>152.190002441406</v>
      </c>
      <c r="C87" s="1" t="s">
        <v>223</v>
      </c>
      <c r="D87" s="1" t="s">
        <v>1813</v>
      </c>
      <c r="E87" s="11"/>
      <c r="F87" s="1" t="s">
        <v>1727</v>
      </c>
    </row>
    <row x14ac:dyDescent="0.25" r="88" customHeight="1" ht="18.75">
      <c r="A88" s="1" t="s">
        <v>818</v>
      </c>
      <c r="B88" s="10">
        <v>569.529998779296</v>
      </c>
      <c r="C88" s="1" t="s">
        <v>20</v>
      </c>
      <c r="D88" s="1" t="s">
        <v>1814</v>
      </c>
      <c r="E88" s="11"/>
      <c r="F88" s="1" t="s">
        <v>1727</v>
      </c>
    </row>
    <row x14ac:dyDescent="0.25" r="89" customHeight="1" ht="18.75">
      <c r="A89" s="1" t="s">
        <v>1276</v>
      </c>
      <c r="B89" s="10">
        <v>2656.95998573303</v>
      </c>
      <c r="C89" s="1" t="s">
        <v>223</v>
      </c>
      <c r="D89" s="1" t="s">
        <v>1815</v>
      </c>
      <c r="E89" s="11"/>
      <c r="F89" s="1" t="s">
        <v>1727</v>
      </c>
    </row>
    <row x14ac:dyDescent="0.25" r="90" customHeight="1" ht="18.75">
      <c r="A90" s="1" t="s">
        <v>906</v>
      </c>
      <c r="B90" s="10">
        <v>2686.53000450134</v>
      </c>
      <c r="C90" s="1" t="s">
        <v>44</v>
      </c>
      <c r="D90" s="1" t="s">
        <v>1816</v>
      </c>
      <c r="E90" s="3">
        <v>45519.77243055555</v>
      </c>
      <c r="F90" s="1" t="s">
        <v>1727</v>
      </c>
    </row>
    <row x14ac:dyDescent="0.25" r="91" customHeight="1" ht="18.75">
      <c r="A91" s="1" t="s">
        <v>860</v>
      </c>
      <c r="B91" s="10">
        <v>1656.43998718261</v>
      </c>
      <c r="C91" s="1" t="s">
        <v>273</v>
      </c>
      <c r="D91" s="1" t="s">
        <v>1817</v>
      </c>
      <c r="E91" s="11"/>
      <c r="F91" s="1" t="s">
        <v>1727</v>
      </c>
    </row>
    <row x14ac:dyDescent="0.25" r="92" customHeight="1" ht="18.75">
      <c r="A92" s="1" t="s">
        <v>1582</v>
      </c>
      <c r="B92" s="10">
        <v>199.399993896484</v>
      </c>
      <c r="C92" s="1" t="s">
        <v>119</v>
      </c>
      <c r="D92" s="1" t="s">
        <v>1818</v>
      </c>
      <c r="E92" s="11"/>
      <c r="F92" s="1" t="s">
        <v>1727</v>
      </c>
    </row>
    <row x14ac:dyDescent="0.25" r="93" customHeight="1" ht="18.75">
      <c r="A93" s="1" t="s">
        <v>345</v>
      </c>
      <c r="B93" s="10">
        <v>179.690002441406</v>
      </c>
      <c r="C93" s="1" t="s">
        <v>184</v>
      </c>
      <c r="D93" s="1" t="s">
        <v>1819</v>
      </c>
      <c r="E93" s="11"/>
      <c r="F93" s="1" t="s">
        <v>1727</v>
      </c>
    </row>
    <row x14ac:dyDescent="0.25" r="94" customHeight="1" ht="18.75">
      <c r="A94" s="1" t="s">
        <v>482</v>
      </c>
      <c r="B94" s="10">
        <v>119542.010118484</v>
      </c>
      <c r="C94" s="1" t="s">
        <v>41</v>
      </c>
      <c r="D94" s="1" t="s">
        <v>1820</v>
      </c>
      <c r="E94" s="3">
        <v>45586.62027777778</v>
      </c>
      <c r="F94" s="1" t="s">
        <v>1727</v>
      </c>
    </row>
    <row x14ac:dyDescent="0.25" r="95" customHeight="1" ht="18.75">
      <c r="A95" s="1" t="s">
        <v>883</v>
      </c>
      <c r="B95" s="10">
        <v>729.799987792968</v>
      </c>
      <c r="C95" s="1" t="s">
        <v>204</v>
      </c>
      <c r="D95" s="1" t="s">
        <v>1821</v>
      </c>
      <c r="E95" s="11"/>
      <c r="F95" s="1" t="s">
        <v>1727</v>
      </c>
    </row>
    <row x14ac:dyDescent="0.25" r="96" customHeight="1" ht="18.75">
      <c r="A96" s="1" t="s">
        <v>1422</v>
      </c>
      <c r="B96" s="10">
        <v>260.109985351562</v>
      </c>
      <c r="C96" s="1" t="s">
        <v>117</v>
      </c>
      <c r="D96" s="1" t="s">
        <v>1822</v>
      </c>
      <c r="E96" s="11"/>
      <c r="F96" s="1" t="s">
        <v>1727</v>
      </c>
    </row>
    <row x14ac:dyDescent="0.25" r="97" customHeight="1" ht="18.75">
      <c r="A97" s="1" t="s">
        <v>849</v>
      </c>
      <c r="B97" s="10">
        <v>20425.8800430297</v>
      </c>
      <c r="C97" s="1" t="s">
        <v>237</v>
      </c>
      <c r="D97" s="1" t="s">
        <v>1823</v>
      </c>
      <c r="E97" s="11"/>
      <c r="F97" s="1" t="s">
        <v>1727</v>
      </c>
    </row>
    <row x14ac:dyDescent="0.25" r="98" customHeight="1" ht="18.75">
      <c r="A98" s="1" t="s">
        <v>419</v>
      </c>
      <c r="B98" s="10">
        <v>4467.00003814697</v>
      </c>
      <c r="C98" s="1" t="s">
        <v>253</v>
      </c>
      <c r="D98" s="1" t="s">
        <v>1824</v>
      </c>
      <c r="E98" s="11"/>
      <c r="F98" s="1" t="s">
        <v>1727</v>
      </c>
    </row>
    <row x14ac:dyDescent="0.25" r="99" customHeight="1" ht="18.75">
      <c r="A99" s="1" t="s">
        <v>347</v>
      </c>
      <c r="B99" s="10">
        <v>4060.5</v>
      </c>
      <c r="C99" s="1" t="s">
        <v>44</v>
      </c>
      <c r="D99" s="1" t="s">
        <v>1825</v>
      </c>
      <c r="E99" s="11"/>
      <c r="F99" s="1" t="s">
        <v>1727</v>
      </c>
    </row>
    <row x14ac:dyDescent="0.25" r="100" customHeight="1" ht="18.75">
      <c r="A100" s="1" t="s">
        <v>1447</v>
      </c>
      <c r="B100" s="10">
        <v>1227.42002868652</v>
      </c>
      <c r="C100" s="1" t="s">
        <v>223</v>
      </c>
      <c r="D100" s="1" t="s">
        <v>1826</v>
      </c>
      <c r="E100" s="11"/>
      <c r="F100" s="1" t="s">
        <v>1727</v>
      </c>
    </row>
    <row x14ac:dyDescent="0.25" r="101" customHeight="1" ht="18.75">
      <c r="A101" s="1" t="s">
        <v>969</v>
      </c>
      <c r="B101" s="10">
        <v>3568.79998779296</v>
      </c>
      <c r="C101" s="1" t="s">
        <v>119</v>
      </c>
      <c r="D101" s="1" t="s">
        <v>1827</v>
      </c>
      <c r="E101" s="11"/>
      <c r="F101" s="1" t="s">
        <v>1727</v>
      </c>
    </row>
    <row x14ac:dyDescent="0.25" r="102" customHeight="1" ht="18.75">
      <c r="A102" s="1" t="s">
        <v>1628</v>
      </c>
      <c r="B102" s="10">
        <v>20</v>
      </c>
      <c r="C102" s="1" t="s">
        <v>119</v>
      </c>
      <c r="D102" s="1" t="s">
        <v>1828</v>
      </c>
      <c r="E102" s="11"/>
      <c r="F102" s="1" t="s">
        <v>1727</v>
      </c>
    </row>
    <row x14ac:dyDescent="0.25" r="103" customHeight="1" ht="18.75">
      <c r="A103" s="1" t="s">
        <v>1148</v>
      </c>
      <c r="B103" s="10">
        <v>4614.76992607116</v>
      </c>
      <c r="C103" s="1" t="s">
        <v>119</v>
      </c>
      <c r="D103" s="1" t="s">
        <v>1829</v>
      </c>
      <c r="E103" s="11"/>
      <c r="F103" s="1" t="s">
        <v>1727</v>
      </c>
    </row>
    <row x14ac:dyDescent="0.25" r="104" customHeight="1" ht="18.75">
      <c r="A104" s="1" t="s">
        <v>1308</v>
      </c>
      <c r="B104" s="10">
        <v>2694.94001770019</v>
      </c>
      <c r="C104" s="1" t="s">
        <v>237</v>
      </c>
      <c r="D104" s="1" t="s">
        <v>1830</v>
      </c>
      <c r="E104" s="11"/>
      <c r="F104" s="1" t="s">
        <v>1727</v>
      </c>
    </row>
    <row x14ac:dyDescent="0.25" r="105" customHeight="1" ht="18.75">
      <c r="A105" s="1" t="s">
        <v>1031</v>
      </c>
      <c r="B105" s="10">
        <v>11284.6900024414</v>
      </c>
      <c r="C105" s="1" t="s">
        <v>223</v>
      </c>
      <c r="D105" s="1" t="s">
        <v>1831</v>
      </c>
      <c r="E105" s="11"/>
      <c r="F105" s="1" t="s">
        <v>1727</v>
      </c>
    </row>
    <row x14ac:dyDescent="0.25" r="106" customHeight="1" ht="18.75">
      <c r="A106" s="1" t="s">
        <v>1152</v>
      </c>
      <c r="B106" s="10">
        <v>3361.64999771118</v>
      </c>
      <c r="C106" s="1" t="s">
        <v>119</v>
      </c>
      <c r="D106" s="1" t="s">
        <v>1832</v>
      </c>
      <c r="E106" s="11"/>
      <c r="F106" s="1" t="s">
        <v>1727</v>
      </c>
    </row>
    <row x14ac:dyDescent="0.25" r="107" customHeight="1" ht="18.75">
      <c r="A107" s="1" t="s">
        <v>836</v>
      </c>
      <c r="B107" s="10">
        <v>1658.19996643066</v>
      </c>
      <c r="C107" s="1" t="s">
        <v>273</v>
      </c>
      <c r="D107" s="1" t="s">
        <v>1833</v>
      </c>
      <c r="E107" s="11"/>
      <c r="F107" s="1" t="s">
        <v>1727</v>
      </c>
    </row>
    <row x14ac:dyDescent="0.25" r="108" customHeight="1" ht="18.75">
      <c r="A108" s="1" t="s">
        <v>993</v>
      </c>
      <c r="B108" s="10">
        <v>1261.89001464843</v>
      </c>
      <c r="C108" s="1" t="s">
        <v>223</v>
      </c>
      <c r="D108" s="1" t="s">
        <v>1834</v>
      </c>
      <c r="E108" s="11"/>
      <c r="F108" s="1" t="s">
        <v>1727</v>
      </c>
    </row>
    <row x14ac:dyDescent="0.25" r="109" customHeight="1" ht="18.75">
      <c r="A109" s="1" t="s">
        <v>943</v>
      </c>
      <c r="B109" s="10">
        <v>4633.74998664856</v>
      </c>
      <c r="C109" s="1" t="s">
        <v>119</v>
      </c>
      <c r="D109" s="1" t="s">
        <v>1835</v>
      </c>
      <c r="E109" s="11"/>
      <c r="F109" s="1" t="s">
        <v>1727</v>
      </c>
    </row>
    <row x14ac:dyDescent="0.25" r="110" customHeight="1" ht="18.75">
      <c r="A110" s="1" t="s">
        <v>724</v>
      </c>
      <c r="B110" s="10">
        <v>1774.57003784179</v>
      </c>
      <c r="C110" s="1" t="s">
        <v>119</v>
      </c>
      <c r="D110" s="1" t="s">
        <v>1836</v>
      </c>
      <c r="E110" s="11"/>
      <c r="F110" s="1" t="s">
        <v>1727</v>
      </c>
    </row>
    <row x14ac:dyDescent="0.25" r="111" customHeight="1" ht="18.75">
      <c r="A111" s="1" t="s">
        <v>1331</v>
      </c>
      <c r="B111" s="10">
        <v>286.320007324218</v>
      </c>
      <c r="C111" s="1" t="s">
        <v>206</v>
      </c>
      <c r="D111" s="1" t="s">
        <v>1837</v>
      </c>
      <c r="E111" s="11"/>
      <c r="F111" s="1" t="s">
        <v>1727</v>
      </c>
    </row>
    <row x14ac:dyDescent="0.25" r="112" customHeight="1" ht="18.75">
      <c r="A112" s="1" t="s">
        <v>1092</v>
      </c>
      <c r="B112" s="10">
        <v>794</v>
      </c>
      <c r="C112" s="1" t="s">
        <v>223</v>
      </c>
      <c r="D112" s="1" t="s">
        <v>1838</v>
      </c>
      <c r="E112" s="11"/>
      <c r="F112" s="1" t="s">
        <v>1727</v>
      </c>
    </row>
    <row x14ac:dyDescent="0.25" r="113" customHeight="1" ht="18.75">
      <c r="A113" s="1" t="s">
        <v>1134</v>
      </c>
      <c r="B113" s="10">
        <v>4925.56997489929</v>
      </c>
      <c r="C113" s="1" t="s">
        <v>316</v>
      </c>
      <c r="D113" s="1" t="s">
        <v>1839</v>
      </c>
      <c r="E113" s="11"/>
      <c r="F113" s="1" t="s">
        <v>1727</v>
      </c>
    </row>
    <row x14ac:dyDescent="0.25" r="114" customHeight="1" ht="18.75">
      <c r="A114" s="1" t="s">
        <v>1327</v>
      </c>
      <c r="B114" s="10">
        <v>786.719993591308</v>
      </c>
      <c r="C114" s="1" t="s">
        <v>20</v>
      </c>
      <c r="D114" s="1" t="s">
        <v>1840</v>
      </c>
      <c r="E114" s="11"/>
      <c r="F114" s="1" t="s">
        <v>1727</v>
      </c>
    </row>
    <row x14ac:dyDescent="0.25" r="115" customHeight="1" ht="18.75">
      <c r="A115" s="1" t="s">
        <v>1021</v>
      </c>
      <c r="B115" s="10">
        <v>35</v>
      </c>
      <c r="C115" s="1" t="s">
        <v>223</v>
      </c>
      <c r="D115" s="1" t="s">
        <v>1841</v>
      </c>
      <c r="E115" s="11"/>
      <c r="F115" s="1" t="s">
        <v>1727</v>
      </c>
    </row>
    <row x14ac:dyDescent="0.25" r="116" customHeight="1" ht="18.75">
      <c r="A116" s="1" t="s">
        <v>507</v>
      </c>
      <c r="B116" s="10">
        <v>16400.2903327941</v>
      </c>
      <c r="C116" s="1" t="s">
        <v>20</v>
      </c>
      <c r="D116" s="1" t="s">
        <v>1842</v>
      </c>
      <c r="E116" s="11"/>
      <c r="F116" s="1" t="s">
        <v>1727</v>
      </c>
    </row>
    <row x14ac:dyDescent="0.25" r="117" customHeight="1" ht="18.75">
      <c r="A117" s="1" t="s">
        <v>1012</v>
      </c>
      <c r="B117" s="10">
        <v>2693.47994995117</v>
      </c>
      <c r="C117" s="1" t="s">
        <v>119</v>
      </c>
      <c r="D117" s="1" t="s">
        <v>1843</v>
      </c>
      <c r="E117" s="11"/>
      <c r="F117" s="1" t="s">
        <v>1727</v>
      </c>
    </row>
    <row x14ac:dyDescent="0.25" r="118" customHeight="1" ht="18.75">
      <c r="A118" s="1" t="s">
        <v>632</v>
      </c>
      <c r="B118" s="10">
        <v>1067.1600036621</v>
      </c>
      <c r="C118" s="1" t="s">
        <v>288</v>
      </c>
      <c r="D118" s="1" t="s">
        <v>1844</v>
      </c>
      <c r="E118" s="11"/>
      <c r="F118" s="1" t="s">
        <v>1727</v>
      </c>
    </row>
    <row x14ac:dyDescent="0.25" r="119" customHeight="1" ht="18.75">
      <c r="A119" s="1" t="s">
        <v>797</v>
      </c>
      <c r="B119" s="10">
        <v>4367.4500427246</v>
      </c>
      <c r="C119" s="1" t="s">
        <v>223</v>
      </c>
      <c r="D119" s="1" t="s">
        <v>1845</v>
      </c>
      <c r="E119" s="11"/>
      <c r="F119" s="1" t="s">
        <v>1727</v>
      </c>
    </row>
    <row x14ac:dyDescent="0.25" r="120" customHeight="1" ht="18.75">
      <c r="A120" s="1" t="s">
        <v>857</v>
      </c>
      <c r="B120" s="10">
        <v>2269.72000312805</v>
      </c>
      <c r="C120" s="1" t="s">
        <v>193</v>
      </c>
      <c r="D120" s="1" t="s">
        <v>1846</v>
      </c>
      <c r="E120" s="11"/>
      <c r="F120" s="1" t="s">
        <v>1727</v>
      </c>
    </row>
    <row x14ac:dyDescent="0.25" r="121" customHeight="1" ht="18.75">
      <c r="A121" s="1" t="s">
        <v>1071</v>
      </c>
      <c r="B121" s="10">
        <v>7717.90002441406</v>
      </c>
      <c r="C121" s="1" t="s">
        <v>223</v>
      </c>
      <c r="D121" s="1" t="s">
        <v>1847</v>
      </c>
      <c r="E121" s="11"/>
      <c r="F121" s="1" t="s">
        <v>1727</v>
      </c>
    </row>
    <row x14ac:dyDescent="0.25" r="122" customHeight="1" ht="18.75">
      <c r="A122" s="1" t="s">
        <v>698</v>
      </c>
      <c r="B122" s="10">
        <v>12837.7100181579</v>
      </c>
      <c r="C122" s="1" t="s">
        <v>96</v>
      </c>
      <c r="D122" s="1" t="s">
        <v>1848</v>
      </c>
      <c r="E122" s="11"/>
      <c r="F122" s="1" t="s">
        <v>1727</v>
      </c>
    </row>
    <row x14ac:dyDescent="0.25" r="123" customHeight="1" ht="18.75">
      <c r="A123" s="1" t="s">
        <v>649</v>
      </c>
      <c r="B123" s="10">
        <v>960.399993896484</v>
      </c>
      <c r="C123" s="1" t="s">
        <v>66</v>
      </c>
      <c r="D123" s="1" t="s">
        <v>1849</v>
      </c>
      <c r="E123" s="11"/>
      <c r="F123" s="1" t="s">
        <v>1727</v>
      </c>
    </row>
    <row x14ac:dyDescent="0.25" r="124" customHeight="1" ht="18.75">
      <c r="A124" s="1" t="s">
        <v>1009</v>
      </c>
      <c r="B124" s="10">
        <v>2868.80001831054</v>
      </c>
      <c r="C124" s="1" t="s">
        <v>223</v>
      </c>
      <c r="D124" s="1" t="s">
        <v>1850</v>
      </c>
      <c r="E124" s="11"/>
      <c r="F124" s="1" t="s">
        <v>1727</v>
      </c>
    </row>
    <row x14ac:dyDescent="0.25" r="125" customHeight="1" ht="18.75">
      <c r="A125" s="1" t="s">
        <v>400</v>
      </c>
      <c r="B125" s="10">
        <v>1170.18999671936</v>
      </c>
      <c r="C125" s="1" t="s">
        <v>44</v>
      </c>
      <c r="D125" s="1" t="s">
        <v>1851</v>
      </c>
      <c r="E125" s="11"/>
      <c r="F125" s="1" t="s">
        <v>1727</v>
      </c>
    </row>
    <row x14ac:dyDescent="0.25" r="126" customHeight="1" ht="18.75">
      <c r="A126" s="1" t="s">
        <v>992</v>
      </c>
      <c r="B126" s="10">
        <v>223.899993896484</v>
      </c>
      <c r="C126" s="1" t="s">
        <v>273</v>
      </c>
      <c r="D126" s="1" t="s">
        <v>1852</v>
      </c>
      <c r="E126" s="11"/>
      <c r="F126" s="1" t="s">
        <v>1727</v>
      </c>
    </row>
    <row x14ac:dyDescent="0.25" r="127" customHeight="1" ht="18.75">
      <c r="A127" s="1" t="s">
        <v>451</v>
      </c>
      <c r="B127" s="10">
        <v>14762.5001373291</v>
      </c>
      <c r="C127" s="1" t="s">
        <v>273</v>
      </c>
      <c r="D127" s="1" t="s">
        <v>1853</v>
      </c>
      <c r="E127" s="11"/>
      <c r="F127" s="1" t="s">
        <v>1727</v>
      </c>
    </row>
    <row x14ac:dyDescent="0.25" r="128" customHeight="1" ht="18.75">
      <c r="A128" s="1" t="s">
        <v>908</v>
      </c>
      <c r="B128" s="10">
        <v>292.5</v>
      </c>
      <c r="C128" s="1" t="s">
        <v>223</v>
      </c>
      <c r="D128" s="1" t="s">
        <v>1854</v>
      </c>
      <c r="E128" s="11"/>
      <c r="F128" s="1" t="s">
        <v>1727</v>
      </c>
    </row>
    <row x14ac:dyDescent="0.25" r="129" customHeight="1" ht="18.75">
      <c r="A129" s="1" t="s">
        <v>613</v>
      </c>
      <c r="B129" s="10">
        <v>355.269996643066</v>
      </c>
      <c r="C129" s="1" t="s">
        <v>44</v>
      </c>
      <c r="D129" s="1" t="s">
        <v>1855</v>
      </c>
      <c r="E129" s="11"/>
      <c r="F129" s="1" t="s">
        <v>1727</v>
      </c>
    </row>
    <row x14ac:dyDescent="0.25" r="130" customHeight="1" ht="18.75">
      <c r="A130" s="1" t="s">
        <v>337</v>
      </c>
      <c r="B130" s="10">
        <v>73289.1300165355</v>
      </c>
      <c r="C130" s="1" t="s">
        <v>218</v>
      </c>
      <c r="D130" s="1" t="s">
        <v>1856</v>
      </c>
      <c r="E130" s="11"/>
      <c r="F130" s="1" t="s">
        <v>1727</v>
      </c>
    </row>
    <row x14ac:dyDescent="0.25" r="131" customHeight="1" ht="18.75">
      <c r="A131" s="1" t="s">
        <v>1151</v>
      </c>
      <c r="B131" s="10">
        <v>1280.25999450683</v>
      </c>
      <c r="C131" s="1" t="s">
        <v>119</v>
      </c>
      <c r="D131" s="1" t="s">
        <v>1857</v>
      </c>
      <c r="E131" s="3">
        <v>45516.385196759256</v>
      </c>
      <c r="F131" s="1" t="s">
        <v>1727</v>
      </c>
    </row>
    <row x14ac:dyDescent="0.25" r="132" customHeight="1" ht="18.75">
      <c r="A132" s="1" t="s">
        <v>1406</v>
      </c>
      <c r="B132" s="10">
        <v>1125.80996704101</v>
      </c>
      <c r="C132" s="1" t="s">
        <v>119</v>
      </c>
      <c r="D132" s="1" t="s">
        <v>1858</v>
      </c>
      <c r="E132" s="3">
        <v>45575.72803240741</v>
      </c>
      <c r="F132" s="1" t="s">
        <v>1727</v>
      </c>
    </row>
    <row x14ac:dyDescent="0.25" r="133" customHeight="1" ht="18.75">
      <c r="A133" s="1" t="s">
        <v>1380</v>
      </c>
      <c r="B133" s="10">
        <v>2578.90000152587</v>
      </c>
      <c r="C133" s="1" t="s">
        <v>273</v>
      </c>
      <c r="D133" s="1" t="s">
        <v>1859</v>
      </c>
      <c r="E133" s="11"/>
      <c r="F133" s="1" t="s">
        <v>1727</v>
      </c>
    </row>
    <row x14ac:dyDescent="0.25" r="134" customHeight="1" ht="18.75">
      <c r="A134" s="1" t="s">
        <v>521</v>
      </c>
      <c r="B134" s="10">
        <v>85342.159992218</v>
      </c>
      <c r="C134" s="1" t="s">
        <v>136</v>
      </c>
      <c r="D134" s="1" t="s">
        <v>1860</v>
      </c>
      <c r="E134" s="11"/>
      <c r="F134" s="1" t="s">
        <v>1727</v>
      </c>
    </row>
    <row x14ac:dyDescent="0.25" r="135" customHeight="1" ht="18.75">
      <c r="A135" s="1" t="s">
        <v>450</v>
      </c>
      <c r="B135" s="10">
        <v>15077.1300153732</v>
      </c>
      <c r="C135" s="1" t="s">
        <v>253</v>
      </c>
      <c r="D135" s="1" t="s">
        <v>1861</v>
      </c>
      <c r="E135" s="3">
        <v>45517.826365740744</v>
      </c>
      <c r="F135" s="1" t="s">
        <v>1727</v>
      </c>
    </row>
    <row x14ac:dyDescent="0.25" r="136" customHeight="1" ht="18.75">
      <c r="A136" s="1" t="s">
        <v>1197</v>
      </c>
      <c r="B136" s="10">
        <v>10293.1501770019</v>
      </c>
      <c r="C136" s="1" t="s">
        <v>223</v>
      </c>
      <c r="D136" s="1" t="s">
        <v>1862</v>
      </c>
      <c r="E136" s="3">
        <v>45589.91216435185</v>
      </c>
      <c r="F136" s="1" t="s">
        <v>1727</v>
      </c>
    </row>
    <row x14ac:dyDescent="0.25" r="137" customHeight="1" ht="18.75">
      <c r="A137" s="1" t="s">
        <v>590</v>
      </c>
      <c r="B137" s="10">
        <v>7379.52999877929</v>
      </c>
      <c r="C137" s="1" t="s">
        <v>37</v>
      </c>
      <c r="D137" s="1" t="s">
        <v>1863</v>
      </c>
      <c r="E137" s="11"/>
      <c r="F137" s="1" t="s">
        <v>1727</v>
      </c>
    </row>
    <row x14ac:dyDescent="0.25" r="138" customHeight="1" ht="18.75">
      <c r="A138" s="1" t="s">
        <v>841</v>
      </c>
      <c r="B138" s="10">
        <v>60</v>
      </c>
      <c r="C138" s="1" t="s">
        <v>119</v>
      </c>
      <c r="D138" s="1" t="s">
        <v>1864</v>
      </c>
      <c r="E138" s="11"/>
      <c r="F138" s="1" t="s">
        <v>1727</v>
      </c>
    </row>
    <row x14ac:dyDescent="0.25" r="139" customHeight="1" ht="18.75">
      <c r="A139" s="1" t="s">
        <v>1234</v>
      </c>
      <c r="B139" s="10">
        <v>419.869995117187</v>
      </c>
      <c r="C139" s="1" t="s">
        <v>75</v>
      </c>
      <c r="D139" s="1" t="s">
        <v>1865</v>
      </c>
      <c r="E139" s="11"/>
      <c r="F139" s="1" t="s">
        <v>1727</v>
      </c>
    </row>
    <row x14ac:dyDescent="0.25" r="140" customHeight="1" ht="18.75">
      <c r="A140" s="1" t="s">
        <v>1208</v>
      </c>
      <c r="B140" s="10">
        <v>488.950012207031</v>
      </c>
      <c r="C140" s="1" t="s">
        <v>41</v>
      </c>
      <c r="D140" s="1" t="s">
        <v>1866</v>
      </c>
      <c r="E140" s="3">
        <v>45561.87074074074</v>
      </c>
      <c r="F140" s="1" t="s">
        <v>1727</v>
      </c>
    </row>
    <row x14ac:dyDescent="0.25" r="141" customHeight="1" ht="18.75">
      <c r="A141" s="1" t="s">
        <v>576</v>
      </c>
      <c r="B141" s="10">
        <v>32226.5000610351</v>
      </c>
      <c r="C141" s="1" t="s">
        <v>288</v>
      </c>
      <c r="D141" s="1" t="s">
        <v>1867</v>
      </c>
      <c r="E141" s="11"/>
      <c r="F141" s="1" t="s">
        <v>1727</v>
      </c>
    </row>
    <row x14ac:dyDescent="0.25" r="142" customHeight="1" ht="18.75">
      <c r="A142" s="1" t="s">
        <v>727</v>
      </c>
      <c r="B142" s="10">
        <v>1009.69999885559</v>
      </c>
      <c r="C142" s="1" t="s">
        <v>41</v>
      </c>
      <c r="D142" s="1" t="s">
        <v>1868</v>
      </c>
      <c r="E142" s="11"/>
      <c r="F142" s="1" t="s">
        <v>1727</v>
      </c>
    </row>
    <row x14ac:dyDescent="0.25" r="143" customHeight="1" ht="18.75">
      <c r="A143" s="1" t="s">
        <v>1182</v>
      </c>
      <c r="B143" s="10">
        <v>227.100002288818</v>
      </c>
      <c r="C143" s="1" t="s">
        <v>204</v>
      </c>
      <c r="D143" s="1" t="s">
        <v>1869</v>
      </c>
      <c r="E143" s="11"/>
      <c r="F143" s="1" t="s">
        <v>1727</v>
      </c>
    </row>
    <row x14ac:dyDescent="0.25" r="144" customHeight="1" ht="18.75">
      <c r="A144" s="1" t="s">
        <v>805</v>
      </c>
      <c r="B144" s="10">
        <v>1876.38999938964</v>
      </c>
      <c r="C144" s="1" t="s">
        <v>96</v>
      </c>
      <c r="D144" s="1" t="s">
        <v>1870</v>
      </c>
      <c r="E144" s="11"/>
      <c r="F144" s="1" t="s">
        <v>1727</v>
      </c>
    </row>
    <row x14ac:dyDescent="0.25" r="145" customHeight="1" ht="18.75">
      <c r="A145" s="1" t="s">
        <v>733</v>
      </c>
      <c r="B145" s="10">
        <v>5360.49998474121</v>
      </c>
      <c r="C145" s="1" t="s">
        <v>316</v>
      </c>
      <c r="D145" s="1" t="s">
        <v>1871</v>
      </c>
      <c r="E145" s="11"/>
      <c r="F145" s="1" t="s">
        <v>1727</v>
      </c>
    </row>
    <row x14ac:dyDescent="0.25" r="146" customHeight="1" ht="18.75">
      <c r="A146" s="1" t="s">
        <v>1056</v>
      </c>
      <c r="B146" s="10">
        <v>1114</v>
      </c>
      <c r="C146" s="1" t="s">
        <v>119</v>
      </c>
      <c r="D146" s="1" t="s">
        <v>1872</v>
      </c>
      <c r="E146" s="11"/>
      <c r="F146" s="1" t="s">
        <v>1727</v>
      </c>
    </row>
    <row x14ac:dyDescent="0.25" r="147" customHeight="1" ht="18.75">
      <c r="A147" s="1" t="s">
        <v>1249</v>
      </c>
      <c r="B147" s="10">
        <v>915.179992675781</v>
      </c>
      <c r="C147" s="1" t="s">
        <v>223</v>
      </c>
      <c r="D147" s="1" t="s">
        <v>1873</v>
      </c>
      <c r="E147" s="11"/>
      <c r="F147" s="1" t="s">
        <v>1727</v>
      </c>
    </row>
    <row x14ac:dyDescent="0.25" r="148" customHeight="1" ht="18.75">
      <c r="A148" s="1" t="s">
        <v>1086</v>
      </c>
      <c r="B148" s="10">
        <v>3920.06002044677</v>
      </c>
      <c r="C148" s="1" t="s">
        <v>223</v>
      </c>
      <c r="D148" s="1" t="s">
        <v>1874</v>
      </c>
      <c r="E148" s="11"/>
      <c r="F148" s="1" t="s">
        <v>1727</v>
      </c>
    </row>
    <row x14ac:dyDescent="0.25" r="149" customHeight="1" ht="18.75">
      <c r="A149" s="1" t="s">
        <v>983</v>
      </c>
      <c r="B149" s="10">
        <v>2244.37999725341</v>
      </c>
      <c r="C149" s="1" t="s">
        <v>223</v>
      </c>
      <c r="D149" s="1" t="s">
        <v>1875</v>
      </c>
      <c r="E149" s="11"/>
      <c r="F149" s="1" t="s">
        <v>1727</v>
      </c>
    </row>
    <row x14ac:dyDescent="0.25" r="150" customHeight="1" ht="18.75">
      <c r="A150" s="1" t="s">
        <v>652</v>
      </c>
      <c r="B150" s="10">
        <v>1695.76005554199</v>
      </c>
      <c r="C150" s="1" t="s">
        <v>223</v>
      </c>
      <c r="D150" s="1" t="s">
        <v>1876</v>
      </c>
      <c r="E150" s="11"/>
      <c r="F150" s="1" t="s">
        <v>1727</v>
      </c>
    </row>
    <row x14ac:dyDescent="0.25" r="151" customHeight="1" ht="18.75">
      <c r="A151" s="1" t="s">
        <v>550</v>
      </c>
      <c r="B151" s="10">
        <v>8036</v>
      </c>
      <c r="C151" s="1" t="s">
        <v>119</v>
      </c>
      <c r="D151" s="1" t="s">
        <v>1877</v>
      </c>
      <c r="E151" s="11"/>
      <c r="F151" s="1" t="s">
        <v>1727</v>
      </c>
    </row>
    <row x14ac:dyDescent="0.25" r="152" customHeight="1" ht="18.75">
      <c r="A152" s="1" t="s">
        <v>1303</v>
      </c>
      <c r="B152" s="10">
        <v>1336.869972229</v>
      </c>
      <c r="C152" s="1" t="s">
        <v>119</v>
      </c>
      <c r="D152" s="1" t="s">
        <v>1878</v>
      </c>
      <c r="E152" s="11"/>
      <c r="F152" s="1" t="s">
        <v>1727</v>
      </c>
    </row>
    <row x14ac:dyDescent="0.25" r="153" customHeight="1" ht="18.75">
      <c r="A153" s="1" t="s">
        <v>1116</v>
      </c>
      <c r="B153" s="10">
        <v>3995.22001647949</v>
      </c>
      <c r="C153" s="1" t="s">
        <v>20</v>
      </c>
      <c r="D153" s="1" t="s">
        <v>1879</v>
      </c>
      <c r="E153" s="3">
        <v>45533.13630787037</v>
      </c>
      <c r="F153" s="1" t="s">
        <v>1727</v>
      </c>
    </row>
    <row x14ac:dyDescent="0.25" r="154" customHeight="1" ht="18.75">
      <c r="A154" s="1" t="s">
        <v>1242</v>
      </c>
      <c r="B154" s="10">
        <v>1525.63000488281</v>
      </c>
      <c r="C154" s="1" t="s">
        <v>273</v>
      </c>
      <c r="D154" s="1" t="s">
        <v>1880</v>
      </c>
      <c r="E154" s="3">
        <v>45568.75040509259</v>
      </c>
      <c r="F154" s="1" t="s">
        <v>1727</v>
      </c>
    </row>
    <row x14ac:dyDescent="0.25" r="155" customHeight="1" ht="18.75">
      <c r="A155" s="1" t="s">
        <v>570</v>
      </c>
      <c r="B155" s="10">
        <v>1702.40002441406</v>
      </c>
      <c r="C155" s="1" t="s">
        <v>119</v>
      </c>
      <c r="D155" s="1" t="s">
        <v>1881</v>
      </c>
      <c r="E155" s="11"/>
      <c r="F155" s="1" t="s">
        <v>1727</v>
      </c>
    </row>
    <row x14ac:dyDescent="0.25" r="156" customHeight="1" ht="18.75">
      <c r="A156" s="1" t="s">
        <v>743</v>
      </c>
      <c r="B156" s="10">
        <v>1621.95998382568</v>
      </c>
      <c r="C156" s="1" t="s">
        <v>44</v>
      </c>
      <c r="D156" s="1" t="s">
        <v>1882</v>
      </c>
      <c r="E156" s="3">
        <v>45509.68446759259</v>
      </c>
      <c r="F156" s="1" t="s">
        <v>1727</v>
      </c>
    </row>
    <row x14ac:dyDescent="0.25" r="157" customHeight="1" ht="18.75">
      <c r="A157" s="1" t="s">
        <v>406</v>
      </c>
      <c r="B157" s="10">
        <v>3633.1000213623</v>
      </c>
      <c r="C157" s="1" t="s">
        <v>253</v>
      </c>
      <c r="D157" s="1" t="s">
        <v>1883</v>
      </c>
      <c r="E157" s="11"/>
      <c r="F157" s="1" t="s">
        <v>1727</v>
      </c>
    </row>
    <row x14ac:dyDescent="0.25" r="158" customHeight="1" ht="18.75">
      <c r="A158" s="1" t="s">
        <v>1292</v>
      </c>
      <c r="B158" s="10">
        <v>982.859985351562</v>
      </c>
      <c r="C158" s="1" t="s">
        <v>119</v>
      </c>
      <c r="D158" s="1" t="s">
        <v>1884</v>
      </c>
      <c r="E158" s="3">
        <v>45564.257731481484</v>
      </c>
      <c r="F158" s="1" t="s">
        <v>1727</v>
      </c>
    </row>
    <row x14ac:dyDescent="0.25" r="159" customHeight="1" ht="18.75">
      <c r="A159" s="1" t="s">
        <v>456</v>
      </c>
      <c r="B159" s="10">
        <v>11237.0997467041</v>
      </c>
      <c r="C159" s="1" t="s">
        <v>144</v>
      </c>
      <c r="D159" s="1" t="s">
        <v>1885</v>
      </c>
      <c r="E159" s="11"/>
      <c r="F159" s="1" t="s">
        <v>1727</v>
      </c>
    </row>
    <row x14ac:dyDescent="0.25" r="160" customHeight="1" ht="18.75">
      <c r="A160" s="1" t="s">
        <v>1369</v>
      </c>
      <c r="B160" s="10">
        <v>1550.20997619628</v>
      </c>
      <c r="C160" s="1" t="s">
        <v>237</v>
      </c>
      <c r="D160" s="1" t="s">
        <v>1886</v>
      </c>
      <c r="E160" s="11"/>
      <c r="F160" s="1" t="s">
        <v>1727</v>
      </c>
    </row>
    <row x14ac:dyDescent="0.25" r="161" customHeight="1" ht="18.75">
      <c r="A161" s="1" t="s">
        <v>1433</v>
      </c>
      <c r="B161" s="10">
        <v>487.110000610351</v>
      </c>
      <c r="C161" s="1" t="s">
        <v>223</v>
      </c>
      <c r="D161" s="1" t="s">
        <v>1887</v>
      </c>
      <c r="E161" s="11"/>
      <c r="F161" s="1" t="s">
        <v>1727</v>
      </c>
    </row>
    <row x14ac:dyDescent="0.25" r="162" customHeight="1" ht="18.75">
      <c r="A162" s="1" t="s">
        <v>1316</v>
      </c>
      <c r="B162" s="10">
        <v>1033.31000328063</v>
      </c>
      <c r="C162" s="1" t="s">
        <v>119</v>
      </c>
      <c r="D162" s="1" t="s">
        <v>1888</v>
      </c>
      <c r="E162" s="11"/>
      <c r="F162" s="1" t="s">
        <v>1727</v>
      </c>
    </row>
    <row x14ac:dyDescent="0.25" r="163" customHeight="1" ht="18.75">
      <c r="A163" s="1" t="s">
        <v>1194</v>
      </c>
      <c r="B163" s="10">
        <v>2523.47998809814</v>
      </c>
      <c r="C163" s="1" t="s">
        <v>223</v>
      </c>
      <c r="D163" s="1" t="s">
        <v>1889</v>
      </c>
      <c r="E163" s="11"/>
      <c r="F163" s="1" t="s">
        <v>1727</v>
      </c>
    </row>
    <row x14ac:dyDescent="0.25" r="164" customHeight="1" ht="18.75">
      <c r="A164" s="1" t="s">
        <v>1156</v>
      </c>
      <c r="B164" s="10">
        <v>3518.91002273559</v>
      </c>
      <c r="C164" s="1" t="s">
        <v>223</v>
      </c>
      <c r="D164" s="1" t="s">
        <v>1890</v>
      </c>
      <c r="E164" s="11"/>
      <c r="F164" s="1" t="s">
        <v>1727</v>
      </c>
    </row>
    <row x14ac:dyDescent="0.25" r="165" customHeight="1" ht="18.75">
      <c r="A165" s="1" t="s">
        <v>1520</v>
      </c>
      <c r="B165" s="10">
        <v>2963.43006134033</v>
      </c>
      <c r="C165" s="1" t="s">
        <v>119</v>
      </c>
      <c r="D165" s="1" t="s">
        <v>1891</v>
      </c>
      <c r="E165" s="3">
        <v>45523.30337962963</v>
      </c>
      <c r="F165" s="1" t="s">
        <v>1727</v>
      </c>
    </row>
    <row x14ac:dyDescent="0.25" r="166" customHeight="1" ht="18.75">
      <c r="A166" s="1" t="s">
        <v>565</v>
      </c>
      <c r="B166" s="10">
        <v>51332.16015625</v>
      </c>
      <c r="C166" s="1" t="s">
        <v>75</v>
      </c>
      <c r="D166" s="1" t="s">
        <v>1892</v>
      </c>
      <c r="E166" s="11"/>
      <c r="F166" s="1" t="s">
        <v>1727</v>
      </c>
    </row>
    <row x14ac:dyDescent="0.25" r="167" customHeight="1" ht="18.75">
      <c r="A167" s="1" t="s">
        <v>633</v>
      </c>
      <c r="B167" s="10">
        <v>294.710006713867</v>
      </c>
      <c r="C167" s="1" t="s">
        <v>288</v>
      </c>
      <c r="D167" s="1" t="s">
        <v>1893</v>
      </c>
      <c r="E167" s="11"/>
      <c r="F167" s="1" t="s">
        <v>1727</v>
      </c>
    </row>
    <row x14ac:dyDescent="0.25" r="168" customHeight="1" ht="18.75">
      <c r="A168" s="1" t="s">
        <v>1010</v>
      </c>
      <c r="B168" s="10">
        <v>2479.70000457763</v>
      </c>
      <c r="C168" s="1" t="s">
        <v>119</v>
      </c>
      <c r="D168" s="1" t="s">
        <v>1894</v>
      </c>
      <c r="E168" s="11"/>
      <c r="F168" s="1" t="s">
        <v>1727</v>
      </c>
    </row>
    <row x14ac:dyDescent="0.25" r="169" customHeight="1" ht="18.75">
      <c r="A169" s="1" t="s">
        <v>1368</v>
      </c>
      <c r="B169" s="10">
        <v>3525.09999084472</v>
      </c>
      <c r="C169" s="1" t="s">
        <v>223</v>
      </c>
      <c r="D169" s="1" t="s">
        <v>1895</v>
      </c>
      <c r="E169" s="11"/>
      <c r="F169" s="1" t="s">
        <v>1727</v>
      </c>
    </row>
    <row x14ac:dyDescent="0.25" r="170" customHeight="1" ht="18.75">
      <c r="A170" s="1" t="s">
        <v>343</v>
      </c>
      <c r="B170" s="10">
        <v>85985</v>
      </c>
      <c r="C170" s="1" t="s">
        <v>41</v>
      </c>
      <c r="D170" s="1" t="s">
        <v>1896</v>
      </c>
      <c r="E170" s="11"/>
      <c r="F170" s="1" t="s">
        <v>1727</v>
      </c>
    </row>
    <row x14ac:dyDescent="0.25" r="171" customHeight="1" ht="18.75">
      <c r="A171" s="1" t="s">
        <v>1146</v>
      </c>
      <c r="B171" s="10">
        <v>244.929992675781</v>
      </c>
      <c r="C171" s="1" t="s">
        <v>311</v>
      </c>
      <c r="D171" s="1" t="s">
        <v>1897</v>
      </c>
      <c r="E171" s="11"/>
      <c r="F171" s="1" t="s">
        <v>1727</v>
      </c>
    </row>
    <row x14ac:dyDescent="0.25" r="172" customHeight="1" ht="18.75">
      <c r="A172" s="1" t="s">
        <v>1185</v>
      </c>
      <c r="B172" s="10">
        <v>304.799987792968</v>
      </c>
      <c r="C172" s="1" t="s">
        <v>119</v>
      </c>
      <c r="D172" s="1" t="s">
        <v>1898</v>
      </c>
      <c r="E172" s="3">
        <v>45594.2127662037</v>
      </c>
      <c r="F172" s="1" t="s">
        <v>1727</v>
      </c>
    </row>
    <row x14ac:dyDescent="0.25" r="173" customHeight="1" ht="18.75">
      <c r="A173" s="1" t="s">
        <v>567</v>
      </c>
      <c r="B173" s="10">
        <v>14223.280134201</v>
      </c>
      <c r="C173" s="1" t="s">
        <v>209</v>
      </c>
      <c r="D173" s="1" t="s">
        <v>1899</v>
      </c>
      <c r="E173" s="11"/>
      <c r="F173" s="1" t="s">
        <v>1727</v>
      </c>
    </row>
    <row x14ac:dyDescent="0.25" r="174" customHeight="1" ht="18.75">
      <c r="A174" s="1" t="s">
        <v>702</v>
      </c>
      <c r="B174" s="10">
        <v>6535.9400024414</v>
      </c>
      <c r="C174" s="1" t="s">
        <v>108</v>
      </c>
      <c r="D174" s="1" t="s">
        <v>1900</v>
      </c>
      <c r="E174" s="11"/>
      <c r="F174" s="1" t="s">
        <v>1727</v>
      </c>
    </row>
    <row x14ac:dyDescent="0.25" r="175" customHeight="1" ht="18.75">
      <c r="A175" s="1" t="s">
        <v>1536</v>
      </c>
      <c r="B175" s="10">
        <v>271.83999633789</v>
      </c>
      <c r="C175" s="1" t="s">
        <v>223</v>
      </c>
      <c r="D175" s="1" t="s">
        <v>1901</v>
      </c>
      <c r="E175" s="11"/>
      <c r="F175" s="1" t="s">
        <v>1727</v>
      </c>
    </row>
    <row x14ac:dyDescent="0.25" r="176" customHeight="1" ht="18.75">
      <c r="A176" s="1" t="s">
        <v>1510</v>
      </c>
      <c r="B176" s="10">
        <v>144.08999633789</v>
      </c>
      <c r="C176" s="1" t="s">
        <v>223</v>
      </c>
      <c r="D176" s="1" t="s">
        <v>1902</v>
      </c>
      <c r="E176" s="3">
        <v>45582.79163194444</v>
      </c>
      <c r="F176" s="1" t="s">
        <v>1727</v>
      </c>
    </row>
    <row x14ac:dyDescent="0.25" r="177" customHeight="1" ht="18.75">
      <c r="A177" s="1" t="s">
        <v>1270</v>
      </c>
      <c r="B177" s="10">
        <v>177.929992675781</v>
      </c>
      <c r="C177" s="1" t="s">
        <v>119</v>
      </c>
      <c r="D177" s="1" t="s">
        <v>1903</v>
      </c>
      <c r="E177" s="11"/>
      <c r="F177" s="1" t="s">
        <v>1727</v>
      </c>
    </row>
    <row x14ac:dyDescent="0.25" r="178" customHeight="1" ht="18.75">
      <c r="A178" s="1" t="s">
        <v>670</v>
      </c>
      <c r="B178" s="10">
        <v>2711.4100112915</v>
      </c>
      <c r="C178" s="1" t="s">
        <v>108</v>
      </c>
      <c r="D178" s="1" t="s">
        <v>1904</v>
      </c>
      <c r="E178" s="11"/>
      <c r="F178" s="1" t="s">
        <v>1727</v>
      </c>
    </row>
    <row x14ac:dyDescent="0.25" r="179" customHeight="1" ht="18.75">
      <c r="A179" s="1" t="s">
        <v>1438</v>
      </c>
      <c r="B179" s="10">
        <v>311.569992065429</v>
      </c>
      <c r="C179" s="1" t="s">
        <v>119</v>
      </c>
      <c r="D179" s="1" t="s">
        <v>1905</v>
      </c>
      <c r="E179" s="11"/>
      <c r="F179" s="1" t="s">
        <v>1727</v>
      </c>
    </row>
    <row x14ac:dyDescent="0.25" r="180" customHeight="1" ht="18.75">
      <c r="A180" s="1" t="s">
        <v>831</v>
      </c>
      <c r="B180" s="10">
        <v>1300.30996704101</v>
      </c>
      <c r="C180" s="1" t="s">
        <v>119</v>
      </c>
      <c r="D180" s="1" t="s">
        <v>1906</v>
      </c>
      <c r="E180" s="11"/>
      <c r="F180" s="1" t="s">
        <v>1727</v>
      </c>
    </row>
    <row x14ac:dyDescent="0.25" r="181" customHeight="1" ht="18.75">
      <c r="A181" s="1" t="s">
        <v>1179</v>
      </c>
      <c r="B181" s="10">
        <v>2237.53002929687</v>
      </c>
      <c r="C181" s="1" t="s">
        <v>119</v>
      </c>
      <c r="D181" s="1" t="s">
        <v>1907</v>
      </c>
      <c r="E181" s="11"/>
      <c r="F181" s="1" t="s">
        <v>1727</v>
      </c>
    </row>
    <row x14ac:dyDescent="0.25" r="182" customHeight="1" ht="18.75">
      <c r="A182" s="1" t="s">
        <v>787</v>
      </c>
      <c r="B182" s="10">
        <v>3277.55003356933</v>
      </c>
      <c r="C182" s="1" t="s">
        <v>273</v>
      </c>
      <c r="D182" s="1" t="s">
        <v>1908</v>
      </c>
      <c r="E182" s="11"/>
      <c r="F182" s="1" t="s">
        <v>1727</v>
      </c>
    </row>
    <row x14ac:dyDescent="0.25" r="183" customHeight="1" ht="18.75">
      <c r="A183" s="1" t="s">
        <v>1497</v>
      </c>
      <c r="B183" s="10">
        <v>1351.40002441406</v>
      </c>
      <c r="C183" s="1" t="s">
        <v>223</v>
      </c>
      <c r="D183" s="1" t="s">
        <v>1909</v>
      </c>
      <c r="E183" s="11"/>
      <c r="F183" s="1" t="s">
        <v>1727</v>
      </c>
    </row>
    <row x14ac:dyDescent="0.25" r="184" customHeight="1" ht="18.75">
      <c r="A184" s="1" t="s">
        <v>692</v>
      </c>
      <c r="B184" s="10">
        <v>22742.5599555969</v>
      </c>
      <c r="C184" s="1" t="s">
        <v>273</v>
      </c>
      <c r="D184" s="1" t="s">
        <v>1910</v>
      </c>
      <c r="E184" s="11"/>
      <c r="F184" s="1" t="s">
        <v>1727</v>
      </c>
    </row>
    <row x14ac:dyDescent="0.25" r="185" customHeight="1" ht="18.75">
      <c r="A185" s="1" t="s">
        <v>1407</v>
      </c>
      <c r="B185" s="10">
        <v>3234.69997406005</v>
      </c>
      <c r="C185" s="1" t="s">
        <v>256</v>
      </c>
      <c r="D185" s="1" t="s">
        <v>1911</v>
      </c>
      <c r="E185" s="11"/>
      <c r="F185" s="1" t="s">
        <v>1727</v>
      </c>
    </row>
    <row x14ac:dyDescent="0.25" r="186" customHeight="1" ht="18.75">
      <c r="A186" s="1" t="s">
        <v>1053</v>
      </c>
      <c r="B186" s="10">
        <v>193.419998168945</v>
      </c>
      <c r="C186" s="1" t="s">
        <v>273</v>
      </c>
      <c r="D186" s="1" t="s">
        <v>1912</v>
      </c>
      <c r="E186" s="11"/>
      <c r="F186" s="1" t="s">
        <v>1727</v>
      </c>
    </row>
    <row x14ac:dyDescent="0.25" r="187" customHeight="1" ht="18.75">
      <c r="A187" s="1" t="s">
        <v>1081</v>
      </c>
      <c r="B187" s="10">
        <v>1646.00998687744</v>
      </c>
      <c r="C187" s="1" t="s">
        <v>273</v>
      </c>
      <c r="D187" s="1" t="s">
        <v>1913</v>
      </c>
      <c r="E187" s="11"/>
      <c r="F187" s="1" t="s">
        <v>1727</v>
      </c>
    </row>
    <row x14ac:dyDescent="0.25" r="188" customHeight="1" ht="18.75">
      <c r="A188" s="1" t="s">
        <v>579</v>
      </c>
      <c r="B188" s="10">
        <v>2390.19999694824</v>
      </c>
      <c r="C188" s="1" t="s">
        <v>187</v>
      </c>
      <c r="D188" s="1" t="s">
        <v>1914</v>
      </c>
      <c r="E188" s="11"/>
      <c r="F188" s="1" t="s">
        <v>1727</v>
      </c>
    </row>
    <row x14ac:dyDescent="0.25" r="189" customHeight="1" ht="18.75">
      <c r="A189" s="1" t="s">
        <v>1089</v>
      </c>
      <c r="B189" s="10">
        <v>339.820007324218</v>
      </c>
      <c r="C189" s="1" t="s">
        <v>223</v>
      </c>
      <c r="D189" s="1" t="s">
        <v>1915</v>
      </c>
      <c r="E189" s="11"/>
      <c r="F189" s="1" t="s">
        <v>1727</v>
      </c>
    </row>
    <row x14ac:dyDescent="0.25" r="190" customHeight="1" ht="18.75">
      <c r="A190" s="1" t="s">
        <v>1145</v>
      </c>
      <c r="B190" s="10">
        <v>14809.9499874114</v>
      </c>
      <c r="C190" s="1" t="s">
        <v>119</v>
      </c>
      <c r="D190" s="1" t="s">
        <v>1916</v>
      </c>
      <c r="E190" s="3">
        <v>45581.516875</v>
      </c>
      <c r="F190" s="1" t="s">
        <v>1727</v>
      </c>
    </row>
    <row x14ac:dyDescent="0.25" r="191" customHeight="1" ht="18.75">
      <c r="A191" s="1" t="s">
        <v>822</v>
      </c>
      <c r="B191" s="10">
        <v>12116.6899747848</v>
      </c>
      <c r="C191" s="1" t="s">
        <v>44</v>
      </c>
      <c r="D191" s="1" t="s">
        <v>1917</v>
      </c>
      <c r="E191" s="3">
        <v>45594.60356481482</v>
      </c>
      <c r="F191" s="1" t="s">
        <v>1727</v>
      </c>
    </row>
    <row x14ac:dyDescent="0.25" r="192" customHeight="1" ht="18.75">
      <c r="A192" s="1" t="s">
        <v>1353</v>
      </c>
      <c r="B192" s="10">
        <v>466.750007629394</v>
      </c>
      <c r="C192" s="1" t="s">
        <v>223</v>
      </c>
      <c r="D192" s="1" t="s">
        <v>1918</v>
      </c>
      <c r="E192" s="11"/>
      <c r="F192" s="1" t="s">
        <v>1727</v>
      </c>
    </row>
    <row x14ac:dyDescent="0.25" r="193" customHeight="1" ht="18.75">
      <c r="A193" s="1" t="s">
        <v>615</v>
      </c>
      <c r="B193" s="10">
        <v>35622.630033493</v>
      </c>
      <c r="C193" s="1" t="s">
        <v>288</v>
      </c>
      <c r="D193" s="1" t="s">
        <v>1919</v>
      </c>
      <c r="E193" s="11"/>
      <c r="F193" s="1" t="s">
        <v>1727</v>
      </c>
    </row>
    <row x14ac:dyDescent="0.25" r="194" customHeight="1" ht="18.75">
      <c r="A194" s="1" t="s">
        <v>1000</v>
      </c>
      <c r="B194" s="10">
        <v>1787.59001159667</v>
      </c>
      <c r="C194" s="1" t="s">
        <v>273</v>
      </c>
      <c r="D194" s="1" t="s">
        <v>1920</v>
      </c>
      <c r="E194" s="11"/>
      <c r="F194" s="1" t="s">
        <v>1727</v>
      </c>
    </row>
    <row x14ac:dyDescent="0.25" r="195" customHeight="1" ht="18.75">
      <c r="A195" s="1" t="s">
        <v>1634</v>
      </c>
      <c r="B195" s="10">
        <v>359.799987792968</v>
      </c>
      <c r="C195" s="1" t="s">
        <v>223</v>
      </c>
      <c r="D195" s="1" t="s">
        <v>1921</v>
      </c>
      <c r="E195" s="11"/>
      <c r="F195" s="1" t="s">
        <v>1727</v>
      </c>
    </row>
    <row x14ac:dyDescent="0.25" r="196" customHeight="1" ht="18.75">
      <c r="A196" s="1" t="s">
        <v>1216</v>
      </c>
      <c r="B196" s="10">
        <v>4656.25999450683</v>
      </c>
      <c r="C196" s="1" t="s">
        <v>108</v>
      </c>
      <c r="D196" s="1" t="s">
        <v>1922</v>
      </c>
      <c r="E196" s="11"/>
      <c r="F196" s="1" t="s">
        <v>1727</v>
      </c>
    </row>
    <row x14ac:dyDescent="0.25" r="197" customHeight="1" ht="18.75">
      <c r="A197" s="1" t="s">
        <v>1543</v>
      </c>
      <c r="B197" s="10">
        <v>2222.43997192382</v>
      </c>
      <c r="C197" s="1" t="s">
        <v>119</v>
      </c>
      <c r="D197" s="1" t="s">
        <v>1923</v>
      </c>
      <c r="E197" s="11"/>
      <c r="F197" s="1" t="s">
        <v>1727</v>
      </c>
    </row>
    <row x14ac:dyDescent="0.25" r="198" customHeight="1" ht="18.75">
      <c r="A198" s="1" t="s">
        <v>918</v>
      </c>
      <c r="B198" s="10">
        <v>9017.14000701904</v>
      </c>
      <c r="C198" s="1" t="s">
        <v>20</v>
      </c>
      <c r="D198" s="1" t="s">
        <v>1924</v>
      </c>
      <c r="E198" s="3">
        <v>45581.52134259259</v>
      </c>
      <c r="F198" s="1" t="s">
        <v>1727</v>
      </c>
    </row>
    <row x14ac:dyDescent="0.25" r="199" customHeight="1" ht="18.75">
      <c r="A199" s="1" t="s">
        <v>1515</v>
      </c>
      <c r="B199" s="10">
        <v>1604.45999908447</v>
      </c>
      <c r="C199" s="1" t="s">
        <v>204</v>
      </c>
      <c r="D199" s="1" t="s">
        <v>1925</v>
      </c>
      <c r="E199" s="11"/>
      <c r="F199" s="1" t="s">
        <v>1727</v>
      </c>
    </row>
    <row x14ac:dyDescent="0.25" r="200" customHeight="1" ht="18.75">
      <c r="A200" s="1" t="s">
        <v>641</v>
      </c>
      <c r="B200" s="10">
        <v>11498.4900588989</v>
      </c>
      <c r="C200" s="1" t="s">
        <v>316</v>
      </c>
      <c r="D200" s="1" t="s">
        <v>1926</v>
      </c>
      <c r="E200" s="11"/>
      <c r="F200" s="1" t="s">
        <v>1727</v>
      </c>
    </row>
    <row x14ac:dyDescent="0.25" r="201" customHeight="1" ht="18.75">
      <c r="A201" s="1" t="s">
        <v>739</v>
      </c>
      <c r="B201" s="10">
        <v>2765.63995361328</v>
      </c>
      <c r="C201" s="1" t="s">
        <v>119</v>
      </c>
      <c r="D201" s="1" t="s">
        <v>1927</v>
      </c>
      <c r="E201" s="11"/>
      <c r="F201" s="1" t="s">
        <v>1727</v>
      </c>
    </row>
    <row x14ac:dyDescent="0.25" r="202" customHeight="1" ht="18.75">
      <c r="A202" s="1" t="s">
        <v>761</v>
      </c>
      <c r="B202" s="10">
        <v>2018.85996246337</v>
      </c>
      <c r="C202" s="1" t="s">
        <v>119</v>
      </c>
      <c r="D202" s="1" t="s">
        <v>1928</v>
      </c>
      <c r="E202" s="11"/>
      <c r="F202" s="1" t="s">
        <v>1727</v>
      </c>
    </row>
    <row x14ac:dyDescent="0.25" r="203" customHeight="1" ht="18.75">
      <c r="A203" s="1" t="s">
        <v>1246</v>
      </c>
      <c r="B203" s="10">
        <v>587.669982910156</v>
      </c>
      <c r="C203" s="1" t="s">
        <v>119</v>
      </c>
      <c r="D203" s="1" t="s">
        <v>1929</v>
      </c>
      <c r="E203" s="11"/>
      <c r="F203" s="1" t="s">
        <v>1727</v>
      </c>
    </row>
    <row x14ac:dyDescent="0.25" r="204" customHeight="1" ht="18.75">
      <c r="A204" s="1" t="s">
        <v>1297</v>
      </c>
      <c r="B204" s="10">
        <v>3131.51002502441</v>
      </c>
      <c r="C204" s="1" t="s">
        <v>119</v>
      </c>
      <c r="D204" s="1" t="s">
        <v>1930</v>
      </c>
      <c r="E204" s="3">
        <v>45568.082037037035</v>
      </c>
      <c r="F204" s="1" t="s">
        <v>1727</v>
      </c>
    </row>
    <row x14ac:dyDescent="0.25" r="205" customHeight="1" ht="18.75">
      <c r="A205" s="1" t="s">
        <v>932</v>
      </c>
      <c r="B205" s="10">
        <v>6229.69995117187</v>
      </c>
      <c r="C205" s="1" t="s">
        <v>119</v>
      </c>
      <c r="D205" s="1" t="s">
        <v>1931</v>
      </c>
      <c r="E205" s="11"/>
      <c r="F205" s="1" t="s">
        <v>1727</v>
      </c>
    </row>
    <row x14ac:dyDescent="0.25" r="206" customHeight="1" ht="18.75">
      <c r="A206" s="1" t="s">
        <v>501</v>
      </c>
      <c r="B206" s="10">
        <v>3547.65999221801</v>
      </c>
      <c r="C206" s="1" t="s">
        <v>311</v>
      </c>
      <c r="D206" s="1" t="s">
        <v>1932</v>
      </c>
      <c r="E206" s="11"/>
      <c r="F206" s="1" t="s">
        <v>1727</v>
      </c>
    </row>
    <row x14ac:dyDescent="0.25" r="207" customHeight="1" ht="18.75">
      <c r="A207" s="1" t="s">
        <v>1129</v>
      </c>
      <c r="B207" s="10">
        <v>566.960014343261</v>
      </c>
      <c r="C207" s="1" t="s">
        <v>223</v>
      </c>
      <c r="D207" s="1" t="s">
        <v>1933</v>
      </c>
      <c r="E207" s="11"/>
      <c r="F207" s="1" t="s">
        <v>1727</v>
      </c>
    </row>
    <row x14ac:dyDescent="0.25" r="208" customHeight="1" ht="18.75">
      <c r="A208" s="1" t="s">
        <v>603</v>
      </c>
      <c r="B208" s="10">
        <v>23710.9698467254</v>
      </c>
      <c r="C208" s="1" t="s">
        <v>316</v>
      </c>
      <c r="D208" s="1" t="s">
        <v>1934</v>
      </c>
      <c r="E208" s="11"/>
      <c r="F208" s="1" t="s">
        <v>1727</v>
      </c>
    </row>
    <row x14ac:dyDescent="0.25" r="209" customHeight="1" ht="18.75">
      <c r="A209" s="1" t="s">
        <v>925</v>
      </c>
      <c r="B209" s="10">
        <v>2208.30999279022</v>
      </c>
      <c r="C209" s="1" t="s">
        <v>117</v>
      </c>
      <c r="D209" s="1" t="s">
        <v>1935</v>
      </c>
      <c r="E209" s="11"/>
      <c r="F209" s="1" t="s">
        <v>1727</v>
      </c>
    </row>
    <row x14ac:dyDescent="0.25" r="210" customHeight="1" ht="18.75">
      <c r="A210" s="1" t="s">
        <v>697</v>
      </c>
      <c r="B210" s="10">
        <v>154</v>
      </c>
      <c r="C210" s="1" t="s">
        <v>20</v>
      </c>
      <c r="D210" s="1" t="s">
        <v>1936</v>
      </c>
      <c r="E210" s="11"/>
      <c r="F210" s="1" t="s">
        <v>1727</v>
      </c>
    </row>
    <row x14ac:dyDescent="0.25" r="211" customHeight="1" ht="18.75">
      <c r="A211" s="1" t="s">
        <v>868</v>
      </c>
      <c r="B211" s="10">
        <v>1498.74000167846</v>
      </c>
      <c r="C211" s="1" t="s">
        <v>311</v>
      </c>
      <c r="D211" s="1" t="s">
        <v>1937</v>
      </c>
      <c r="E211" s="11"/>
      <c r="F211" s="1" t="s">
        <v>1727</v>
      </c>
    </row>
    <row x14ac:dyDescent="0.25" r="212" customHeight="1" ht="18.75">
      <c r="A212" s="1" t="s">
        <v>1533</v>
      </c>
      <c r="B212" s="10">
        <v>839.370025634765</v>
      </c>
      <c r="C212" s="1" t="s">
        <v>75</v>
      </c>
      <c r="D212" s="1" t="s">
        <v>1938</v>
      </c>
      <c r="E212" s="11"/>
      <c r="F212" s="1" t="s">
        <v>1727</v>
      </c>
    </row>
    <row x14ac:dyDescent="0.25" r="213" customHeight="1" ht="18.75">
      <c r="A213" s="1" t="s">
        <v>1074</v>
      </c>
      <c r="B213" s="10">
        <v>3132.08002662658</v>
      </c>
      <c r="C213" s="1" t="s">
        <v>20</v>
      </c>
      <c r="D213" s="1" t="s">
        <v>1939</v>
      </c>
      <c r="E213" s="11"/>
      <c r="F213" s="1" t="s">
        <v>1727</v>
      </c>
    </row>
    <row x14ac:dyDescent="0.25" r="214" customHeight="1" ht="18.75">
      <c r="A214" s="1" t="s">
        <v>1401</v>
      </c>
      <c r="B214" s="10">
        <v>272.649993896484</v>
      </c>
      <c r="C214" s="1" t="s">
        <v>223</v>
      </c>
      <c r="D214" s="1" t="s">
        <v>1940</v>
      </c>
      <c r="E214" s="3">
        <v>45519.615891203706</v>
      </c>
      <c r="F214" s="1" t="s">
        <v>1727</v>
      </c>
    </row>
    <row x14ac:dyDescent="0.25" r="215" customHeight="1" ht="18.75">
      <c r="A215" s="1" t="s">
        <v>1306</v>
      </c>
      <c r="B215" s="10">
        <v>4944.33999633789</v>
      </c>
      <c r="C215" s="1" t="s">
        <v>119</v>
      </c>
      <c r="D215" s="1" t="s">
        <v>1941</v>
      </c>
      <c r="E215" s="11"/>
      <c r="F215" s="1" t="s">
        <v>1727</v>
      </c>
    </row>
    <row x14ac:dyDescent="0.25" r="216" customHeight="1" ht="18.75">
      <c r="A216" s="1" t="s">
        <v>674</v>
      </c>
      <c r="B216" s="10">
        <v>4012.8900604248</v>
      </c>
      <c r="C216" s="1" t="s">
        <v>66</v>
      </c>
      <c r="D216" s="1" t="s">
        <v>1942</v>
      </c>
      <c r="E216" s="11"/>
      <c r="F216" s="1" t="s">
        <v>1727</v>
      </c>
    </row>
    <row x14ac:dyDescent="0.25" r="217" customHeight="1" ht="18.75">
      <c r="A217" s="1" t="s">
        <v>1388</v>
      </c>
      <c r="B217" s="10">
        <v>355.200012207031</v>
      </c>
      <c r="C217" s="1" t="s">
        <v>75</v>
      </c>
      <c r="D217" s="1" t="s">
        <v>1943</v>
      </c>
      <c r="E217" s="11"/>
      <c r="F217" s="1" t="s">
        <v>1727</v>
      </c>
    </row>
    <row x14ac:dyDescent="0.25" r="218" customHeight="1" ht="18.75">
      <c r="A218" s="1" t="s">
        <v>408</v>
      </c>
      <c r="B218" s="10">
        <v>198.570007324218</v>
      </c>
      <c r="C218" s="1" t="s">
        <v>288</v>
      </c>
      <c r="D218" s="1" t="s">
        <v>1944</v>
      </c>
      <c r="E218" s="3">
        <v>45547.51221064815</v>
      </c>
      <c r="F218" s="1" t="s">
        <v>1727</v>
      </c>
    </row>
    <row x14ac:dyDescent="0.25" r="219" customHeight="1" ht="18.75">
      <c r="A219" s="1" t="s">
        <v>750</v>
      </c>
      <c r="B219" s="10">
        <v>1241.03997802734</v>
      </c>
      <c r="C219" s="1" t="s">
        <v>316</v>
      </c>
      <c r="D219" s="1" t="s">
        <v>1945</v>
      </c>
      <c r="E219" s="11"/>
      <c r="F219" s="1" t="s">
        <v>1727</v>
      </c>
    </row>
    <row x14ac:dyDescent="0.25" r="220" customHeight="1" ht="18.75">
      <c r="A220" s="1" t="s">
        <v>424</v>
      </c>
      <c r="B220" s="10">
        <v>36255.8800373077</v>
      </c>
      <c r="C220" s="1" t="s">
        <v>41</v>
      </c>
      <c r="D220" s="1" t="s">
        <v>1946</v>
      </c>
      <c r="E220" s="11"/>
      <c r="F220" s="1" t="s">
        <v>1727</v>
      </c>
    </row>
    <row x14ac:dyDescent="0.25" r="221" customHeight="1" ht="18.75">
      <c r="A221" s="1" t="s">
        <v>1522</v>
      </c>
      <c r="B221" s="10">
        <v>1990.25005340576</v>
      </c>
      <c r="C221" s="1" t="s">
        <v>119</v>
      </c>
      <c r="D221" s="1" t="s">
        <v>1947</v>
      </c>
      <c r="E221" s="11"/>
      <c r="F221" s="1" t="s">
        <v>1727</v>
      </c>
    </row>
    <row x14ac:dyDescent="0.25" r="222" customHeight="1" ht="18.75">
      <c r="A222" s="1" t="s">
        <v>484</v>
      </c>
      <c r="B222" s="10">
        <v>5557</v>
      </c>
      <c r="C222" s="1" t="s">
        <v>108</v>
      </c>
      <c r="D222" s="1" t="s">
        <v>1948</v>
      </c>
      <c r="E222" s="11"/>
      <c r="F222" s="1" t="s">
        <v>1727</v>
      </c>
    </row>
    <row x14ac:dyDescent="0.25" r="223" customHeight="1" ht="18.75">
      <c r="A223" s="1" t="s">
        <v>882</v>
      </c>
      <c r="B223" s="10">
        <v>17286.5000152587</v>
      </c>
      <c r="C223" s="1" t="s">
        <v>193</v>
      </c>
      <c r="D223" s="1" t="s">
        <v>1949</v>
      </c>
      <c r="E223" s="11"/>
      <c r="F223" s="1" t="s">
        <v>1727</v>
      </c>
    </row>
    <row x14ac:dyDescent="0.25" r="224" customHeight="1" ht="18.75">
      <c r="A224" s="1" t="s">
        <v>1594</v>
      </c>
      <c r="B224" s="10">
        <v>794.990009307861</v>
      </c>
      <c r="C224" s="1" t="s">
        <v>20</v>
      </c>
      <c r="D224" s="1" t="s">
        <v>1950</v>
      </c>
      <c r="E224" s="3">
        <v>45509.897048611114</v>
      </c>
      <c r="F224" s="1" t="s">
        <v>1727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394"/>
  <sheetViews>
    <sheetView workbookViewId="0"/>
  </sheetViews>
  <sheetFormatPr defaultRowHeight="15" x14ac:dyDescent="0.25"/>
  <cols>
    <col min="1" max="1" style="7" width="13.576428571428572" customWidth="1" bestFit="1"/>
    <col min="2" max="2" style="9" width="13.576428571428572" customWidth="1" bestFit="1"/>
    <col min="3" max="3" style="12" width="22.14785714285714" customWidth="1" bestFit="1"/>
    <col min="4" max="4" style="9" width="13.576428571428572" customWidth="1" bestFit="1"/>
  </cols>
  <sheetData>
    <row x14ac:dyDescent="0.25" r="1" customHeight="1" ht="18.75">
      <c r="A1" s="1" t="s">
        <v>334</v>
      </c>
      <c r="B1" s="3">
        <v>45524.6577662037</v>
      </c>
      <c r="C1" s="10">
        <v>3621210.24656622</v>
      </c>
      <c r="D1" s="11"/>
    </row>
    <row x14ac:dyDescent="0.25" r="2" customHeight="1" ht="18.75">
      <c r="A2" s="1" t="s">
        <v>335</v>
      </c>
      <c r="B2" s="3">
        <v>44903.76960648148</v>
      </c>
      <c r="C2" s="10">
        <v>3336796.55990963</v>
      </c>
      <c r="D2" s="3">
        <v>45484.816400462965</v>
      </c>
    </row>
    <row x14ac:dyDescent="0.25" r="3" customHeight="1" ht="18.75">
      <c r="A3" s="1" t="s">
        <v>336</v>
      </c>
      <c r="B3" s="3">
        <v>45180.604108796295</v>
      </c>
      <c r="C3" s="10">
        <v>3143339.10513091</v>
      </c>
      <c r="D3" s="11"/>
    </row>
    <row x14ac:dyDescent="0.25" r="4" customHeight="1" ht="18.75">
      <c r="A4" s="1" t="s">
        <v>337</v>
      </c>
      <c r="B4" s="3">
        <v>45552.841145833336</v>
      </c>
      <c r="C4" s="10">
        <v>2666049.12779126</v>
      </c>
      <c r="D4" s="11"/>
    </row>
    <row x14ac:dyDescent="0.25" r="5" customHeight="1" ht="18.75">
      <c r="A5" s="1" t="s">
        <v>338</v>
      </c>
      <c r="B5" s="3">
        <v>45257.705104166664</v>
      </c>
      <c r="C5" s="10">
        <v>2394391.18945274</v>
      </c>
      <c r="D5" s="3">
        <v>45542.68300925926</v>
      </c>
    </row>
    <row x14ac:dyDescent="0.25" r="6" customHeight="1" ht="18.75">
      <c r="A6" s="1" t="s">
        <v>339</v>
      </c>
      <c r="B6" s="3">
        <v>45075.75164351852</v>
      </c>
      <c r="C6" s="10">
        <v>2289056.05054998</v>
      </c>
      <c r="D6" s="3">
        <v>45280.05353009259</v>
      </c>
    </row>
    <row x14ac:dyDescent="0.25" r="7" customHeight="1" ht="18.75">
      <c r="A7" s="1" t="s">
        <v>340</v>
      </c>
      <c r="B7" s="3">
        <v>45209.825740740744</v>
      </c>
      <c r="C7" s="10">
        <v>2274261.8074565</v>
      </c>
      <c r="D7" s="11"/>
    </row>
    <row x14ac:dyDescent="0.25" r="8" customHeight="1" ht="18.75">
      <c r="A8" s="1" t="s">
        <v>341</v>
      </c>
      <c r="B8" s="3">
        <v>45179.81215277778</v>
      </c>
      <c r="C8" s="10">
        <v>2061525.90999907</v>
      </c>
      <c r="D8" s="11"/>
    </row>
    <row x14ac:dyDescent="0.25" r="9" customHeight="1" ht="18.75">
      <c r="A9" s="1" t="s">
        <v>342</v>
      </c>
      <c r="B9" s="3">
        <v>45274.817557870374</v>
      </c>
      <c r="C9" s="10">
        <v>1911314.88948488</v>
      </c>
      <c r="D9" s="11"/>
    </row>
    <row x14ac:dyDescent="0.25" r="10" customHeight="1" ht="18.75">
      <c r="A10" s="1" t="s">
        <v>343</v>
      </c>
      <c r="B10" s="3">
        <v>45243.57696759259</v>
      </c>
      <c r="C10" s="10">
        <v>1854999</v>
      </c>
      <c r="D10" s="11"/>
    </row>
    <row x14ac:dyDescent="0.25" r="11" customHeight="1" ht="18.75">
      <c r="A11" s="1" t="s">
        <v>344</v>
      </c>
      <c r="B11" s="3">
        <v>45160.904131944444</v>
      </c>
      <c r="C11" s="10">
        <v>1707925.57946777</v>
      </c>
      <c r="D11" s="3">
        <v>45408.76590277778</v>
      </c>
    </row>
    <row x14ac:dyDescent="0.25" r="12" customHeight="1" ht="18.75">
      <c r="A12" s="1" t="s">
        <v>345</v>
      </c>
      <c r="B12" s="3">
        <v>45548.5483912037</v>
      </c>
      <c r="C12" s="10">
        <v>1563709.27823734</v>
      </c>
      <c r="D12" s="11"/>
    </row>
    <row x14ac:dyDescent="0.25" r="13" customHeight="1" ht="18.75">
      <c r="A13" s="1" t="s">
        <v>346</v>
      </c>
      <c r="B13" s="3">
        <v>45239.823379629626</v>
      </c>
      <c r="C13" s="10">
        <v>1509992.08910369</v>
      </c>
      <c r="D13" s="3">
        <v>45573.5499537037</v>
      </c>
    </row>
    <row x14ac:dyDescent="0.25" r="14" customHeight="1" ht="18.75">
      <c r="A14" s="1" t="s">
        <v>347</v>
      </c>
      <c r="B14" s="3">
        <v>45488.617893518516</v>
      </c>
      <c r="C14" s="10">
        <v>1343978.64884656</v>
      </c>
      <c r="D14" s="11"/>
    </row>
    <row x14ac:dyDescent="0.25" r="15" customHeight="1" ht="18.75">
      <c r="A15" s="1" t="s">
        <v>348</v>
      </c>
      <c r="B15" s="3">
        <v>45572.693020833336</v>
      </c>
      <c r="C15" s="10">
        <v>1260143.45954418</v>
      </c>
      <c r="D15" s="11"/>
    </row>
    <row x14ac:dyDescent="0.25" r="16" customHeight="1" ht="18.75">
      <c r="A16" s="1" t="s">
        <v>349</v>
      </c>
      <c r="B16" s="3">
        <v>45097.818333333336</v>
      </c>
      <c r="C16" s="10">
        <v>1244949.85055542</v>
      </c>
      <c r="D16" s="3">
        <v>45542.66509259259</v>
      </c>
    </row>
    <row x14ac:dyDescent="0.25" r="17" customHeight="1" ht="18.75">
      <c r="A17" s="1" t="s">
        <v>350</v>
      </c>
      <c r="B17" s="3">
        <v>45539.663819444446</v>
      </c>
      <c r="C17" s="10">
        <v>1168720.73267364</v>
      </c>
      <c r="D17" s="11"/>
    </row>
    <row x14ac:dyDescent="0.25" r="18" customHeight="1" ht="18.75">
      <c r="A18" s="1" t="s">
        <v>351</v>
      </c>
      <c r="B18" s="3">
        <v>45469.58739583333</v>
      </c>
      <c r="C18" s="10">
        <v>1071335.02078056</v>
      </c>
      <c r="D18" s="11"/>
    </row>
    <row x14ac:dyDescent="0.25" r="19" customHeight="1" ht="18.75">
      <c r="A19" s="1" t="s">
        <v>352</v>
      </c>
      <c r="B19" s="3">
        <v>45321.50300925926</v>
      </c>
      <c r="C19" s="10">
        <v>1046827.94908142</v>
      </c>
      <c r="D19" s="11"/>
    </row>
    <row x14ac:dyDescent="0.25" r="20" customHeight="1" ht="18.75">
      <c r="A20" s="1" t="s">
        <v>353</v>
      </c>
      <c r="B20" s="3">
        <v>45517.752650462964</v>
      </c>
      <c r="C20" s="10">
        <v>1046375.98025512</v>
      </c>
      <c r="D20" s="3">
        <v>45560.51253472222</v>
      </c>
    </row>
    <row x14ac:dyDescent="0.25" r="21" customHeight="1" ht="18.75">
      <c r="A21" s="1" t="s">
        <v>354</v>
      </c>
      <c r="B21" s="3">
        <v>45541.544490740744</v>
      </c>
      <c r="C21" s="10">
        <v>1033572.66992187</v>
      </c>
      <c r="D21" s="11"/>
    </row>
    <row x14ac:dyDescent="0.25" r="22" customHeight="1" ht="18.75">
      <c r="A22" s="1" t="s">
        <v>355</v>
      </c>
      <c r="B22" s="3">
        <v>45457.60325231482</v>
      </c>
      <c r="C22" s="10">
        <v>997474.971200525</v>
      </c>
      <c r="D22" s="11"/>
    </row>
    <row x14ac:dyDescent="0.25" r="23" customHeight="1" ht="18.75">
      <c r="A23" s="1" t="s">
        <v>356</v>
      </c>
      <c r="B23" s="3">
        <v>45414.680914351855</v>
      </c>
      <c r="C23" s="10">
        <v>975239.69542694</v>
      </c>
      <c r="D23" s="11"/>
    </row>
    <row x14ac:dyDescent="0.25" r="24" customHeight="1" ht="18.75">
      <c r="A24" s="1" t="s">
        <v>357</v>
      </c>
      <c r="B24" s="3">
        <v>45524.75388888889</v>
      </c>
      <c r="C24" s="10">
        <v>971988.930036544</v>
      </c>
      <c r="D24" s="11"/>
    </row>
    <row x14ac:dyDescent="0.25" r="25" customHeight="1" ht="18.75">
      <c r="A25" s="1" t="s">
        <v>358</v>
      </c>
      <c r="B25" s="3">
        <v>45124.87741898148</v>
      </c>
      <c r="C25" s="10">
        <v>886451.719537258</v>
      </c>
      <c r="D25" s="11"/>
    </row>
    <row x14ac:dyDescent="0.25" r="26" customHeight="1" ht="18.75">
      <c r="A26" s="1" t="s">
        <v>359</v>
      </c>
      <c r="B26" s="3">
        <v>45397.86625</v>
      </c>
      <c r="C26" s="10">
        <v>881404.670913696</v>
      </c>
      <c r="D26" s="11"/>
    </row>
    <row x14ac:dyDescent="0.25" r="27" customHeight="1" ht="18.75">
      <c r="A27" s="1" t="s">
        <v>360</v>
      </c>
      <c r="B27" s="3">
        <v>45260.7209375</v>
      </c>
      <c r="C27" s="10">
        <v>872578.410554647</v>
      </c>
      <c r="D27" s="3">
        <v>45440.773877314816</v>
      </c>
    </row>
    <row x14ac:dyDescent="0.25" r="28" customHeight="1" ht="18.75">
      <c r="A28" s="1" t="s">
        <v>361</v>
      </c>
      <c r="B28" s="3">
        <v>45229.59993055555</v>
      </c>
      <c r="C28" s="10">
        <v>861471.671043396</v>
      </c>
      <c r="D28" s="11"/>
    </row>
    <row x14ac:dyDescent="0.25" r="29" customHeight="1" ht="18.75">
      <c r="A29" s="1" t="s">
        <v>362</v>
      </c>
      <c r="B29" s="3">
        <v>45183.7909375</v>
      </c>
      <c r="C29" s="10">
        <v>858051.630245208</v>
      </c>
      <c r="D29" s="3">
        <v>45461.43085648148</v>
      </c>
    </row>
    <row x14ac:dyDescent="0.25" r="30" customHeight="1" ht="18.75">
      <c r="A30" s="1" t="s">
        <v>363</v>
      </c>
      <c r="B30" s="3">
        <v>45327.703043981484</v>
      </c>
      <c r="C30" s="10">
        <v>831140.71875</v>
      </c>
      <c r="D30" s="3">
        <v>45427.50625</v>
      </c>
    </row>
    <row x14ac:dyDescent="0.25" r="31" customHeight="1" ht="18.75">
      <c r="A31" s="1" t="s">
        <v>364</v>
      </c>
      <c r="B31" s="3">
        <v>45358.56041666667</v>
      </c>
      <c r="C31" s="10">
        <v>824725.219703674</v>
      </c>
      <c r="D31" s="11"/>
    </row>
    <row x14ac:dyDescent="0.25" r="32" customHeight="1" ht="18.75">
      <c r="A32" s="1" t="s">
        <v>365</v>
      </c>
      <c r="B32" s="3">
        <v>45145.70019675926</v>
      </c>
      <c r="C32" s="10">
        <v>817299.461517334</v>
      </c>
      <c r="D32" s="3">
        <v>45349.577048611114</v>
      </c>
    </row>
    <row x14ac:dyDescent="0.25" r="33" customHeight="1" ht="18.75">
      <c r="A33" s="1" t="s">
        <v>366</v>
      </c>
      <c r="B33" s="3">
        <v>45225.825740740744</v>
      </c>
      <c r="C33" s="10">
        <v>784727.519754648</v>
      </c>
      <c r="D33" s="3">
        <v>45558.866875</v>
      </c>
    </row>
    <row x14ac:dyDescent="0.25" r="34" customHeight="1" ht="18.75">
      <c r="A34" s="1" t="s">
        <v>367</v>
      </c>
      <c r="B34" s="3">
        <v>45021.60326388889</v>
      </c>
      <c r="C34" s="10">
        <v>773502</v>
      </c>
      <c r="D34" s="3">
        <v>45473.7971875</v>
      </c>
    </row>
    <row x14ac:dyDescent="0.25" r="35" customHeight="1" ht="18.75">
      <c r="A35" s="1" t="s">
        <v>368</v>
      </c>
      <c r="B35" s="3">
        <v>45180.720613425925</v>
      </c>
      <c r="C35" s="10">
        <v>771915.090019941</v>
      </c>
      <c r="D35" s="11"/>
    </row>
    <row x14ac:dyDescent="0.25" r="36" customHeight="1" ht="18.75">
      <c r="A36" s="1" t="s">
        <v>369</v>
      </c>
      <c r="B36" s="3">
        <v>45162.64775462963</v>
      </c>
      <c r="C36" s="10">
        <v>746626.246650695</v>
      </c>
      <c r="D36" s="3">
        <v>45371.71267361111</v>
      </c>
    </row>
    <row x14ac:dyDescent="0.25" r="37" customHeight="1" ht="18.75">
      <c r="A37" s="1" t="s">
        <v>370</v>
      </c>
      <c r="B37" s="3">
        <v>45218.682604166665</v>
      </c>
      <c r="C37" s="10">
        <v>735400.891433715</v>
      </c>
      <c r="D37" s="3">
        <v>45504.78377314815</v>
      </c>
    </row>
    <row x14ac:dyDescent="0.25" r="38" customHeight="1" ht="18.75">
      <c r="A38" s="1" t="s">
        <v>371</v>
      </c>
      <c r="B38" s="3">
        <v>45251.756631944445</v>
      </c>
      <c r="C38" s="10">
        <v>714987.452365875</v>
      </c>
      <c r="D38" s="11"/>
    </row>
    <row x14ac:dyDescent="0.25" r="39" customHeight="1" ht="18.75">
      <c r="A39" s="1" t="s">
        <v>372</v>
      </c>
      <c r="B39" s="3">
        <v>45219.762407407405</v>
      </c>
      <c r="C39" s="10">
        <v>687070.450548172</v>
      </c>
      <c r="D39" s="3">
        <v>45310.01390046296</v>
      </c>
    </row>
    <row x14ac:dyDescent="0.25" r="40" customHeight="1" ht="18.75">
      <c r="A40" s="1" t="s">
        <v>373</v>
      </c>
      <c r="B40" s="3">
        <v>45365.83168981481</v>
      </c>
      <c r="C40" s="10">
        <v>682679.370246887</v>
      </c>
      <c r="D40" s="3">
        <v>45534.785625</v>
      </c>
    </row>
    <row x14ac:dyDescent="0.25" r="41" customHeight="1" ht="18.75">
      <c r="A41" s="1" t="s">
        <v>374</v>
      </c>
      <c r="B41" s="3">
        <v>45344.78097222222</v>
      </c>
      <c r="C41" s="10">
        <v>679046.178808212</v>
      </c>
      <c r="D41" s="11"/>
    </row>
    <row x14ac:dyDescent="0.25" r="42" customHeight="1" ht="18.75">
      <c r="A42" s="1" t="s">
        <v>375</v>
      </c>
      <c r="B42" s="3">
        <v>45561.6162962963</v>
      </c>
      <c r="C42" s="10">
        <v>675323.740994453</v>
      </c>
      <c r="D42" s="11"/>
    </row>
    <row x14ac:dyDescent="0.25" r="43" customHeight="1" ht="18.75">
      <c r="A43" s="1" t="s">
        <v>376</v>
      </c>
      <c r="B43" s="3">
        <v>45525.85833333333</v>
      </c>
      <c r="C43" s="10">
        <v>669648.619079589</v>
      </c>
      <c r="D43" s="11"/>
    </row>
    <row x14ac:dyDescent="0.25" r="44" customHeight="1" ht="18.75">
      <c r="A44" s="1" t="s">
        <v>377</v>
      </c>
      <c r="B44" s="3">
        <v>45218.506689814814</v>
      </c>
      <c r="C44" s="10">
        <v>668731.493492573</v>
      </c>
      <c r="D44" s="3">
        <v>45473.7971875</v>
      </c>
    </row>
    <row x14ac:dyDescent="0.25" r="45" customHeight="1" ht="18.75">
      <c r="A45" s="1" t="s">
        <v>378</v>
      </c>
      <c r="B45" s="3">
        <v>45217.56649305556</v>
      </c>
      <c r="C45" s="10">
        <v>659165.6207304</v>
      </c>
      <c r="D45" s="11"/>
    </row>
    <row x14ac:dyDescent="0.25" r="46" customHeight="1" ht="18.75">
      <c r="A46" s="1" t="s">
        <v>379</v>
      </c>
      <c r="B46" s="3">
        <v>45525.76385416667</v>
      </c>
      <c r="C46" s="10">
        <v>655167.066287994</v>
      </c>
      <c r="D46" s="3">
        <v>45593.54525462963</v>
      </c>
    </row>
    <row x14ac:dyDescent="0.25" r="47" customHeight="1" ht="18.75">
      <c r="A47" s="1" t="s">
        <v>380</v>
      </c>
      <c r="B47" s="3">
        <v>45481.638703703706</v>
      </c>
      <c r="C47" s="10">
        <v>633413.813133239</v>
      </c>
      <c r="D47" s="11"/>
    </row>
    <row x14ac:dyDescent="0.25" r="48" customHeight="1" ht="18.75">
      <c r="A48" s="1" t="s">
        <v>381</v>
      </c>
      <c r="B48" s="3">
        <v>45462.05483796296</v>
      </c>
      <c r="C48" s="10">
        <v>631334.959874153</v>
      </c>
      <c r="D48" s="11"/>
    </row>
    <row x14ac:dyDescent="0.25" r="49" customHeight="1" ht="18.75">
      <c r="A49" s="1" t="s">
        <v>382</v>
      </c>
      <c r="B49" s="3">
        <v>45462.799166666664</v>
      </c>
      <c r="C49" s="10">
        <v>629025.361328125</v>
      </c>
      <c r="D49" s="11"/>
    </row>
    <row x14ac:dyDescent="0.25" r="50" customHeight="1" ht="18.75">
      <c r="A50" s="1" t="s">
        <v>383</v>
      </c>
      <c r="B50" s="3">
        <v>45107.711493055554</v>
      </c>
      <c r="C50" s="10">
        <v>625526.489303588</v>
      </c>
      <c r="D50" s="3">
        <v>45384.590636574074</v>
      </c>
    </row>
    <row x14ac:dyDescent="0.25" r="51" customHeight="1" ht="18.75">
      <c r="A51" s="1" t="s">
        <v>384</v>
      </c>
      <c r="B51" s="3">
        <v>45548.84396990741</v>
      </c>
      <c r="C51" s="10">
        <v>614925.459503173</v>
      </c>
      <c r="D51" s="11"/>
    </row>
    <row x14ac:dyDescent="0.25" r="52" customHeight="1" ht="18.75">
      <c r="A52" s="1" t="s">
        <v>385</v>
      </c>
      <c r="B52" s="3">
        <v>45358.74743055556</v>
      </c>
      <c r="C52" s="10">
        <v>609776.418820381</v>
      </c>
      <c r="D52" s="3">
        <v>45539.83020833333</v>
      </c>
    </row>
    <row x14ac:dyDescent="0.25" r="53" customHeight="1" ht="18.75">
      <c r="A53" s="1" t="s">
        <v>386</v>
      </c>
      <c r="B53" s="3">
        <v>45272.47408564815</v>
      </c>
      <c r="C53" s="10">
        <v>609396.777626037</v>
      </c>
      <c r="D53" s="3">
        <v>45488.76604166667</v>
      </c>
    </row>
    <row x14ac:dyDescent="0.25" r="54" customHeight="1" ht="18.75">
      <c r="A54" s="1" t="s">
        <v>387</v>
      </c>
      <c r="B54" s="3">
        <v>45488.80127314815</v>
      </c>
      <c r="C54" s="10">
        <v>598061.196706533</v>
      </c>
      <c r="D54" s="11"/>
    </row>
    <row x14ac:dyDescent="0.25" r="55" customHeight="1" ht="18.75">
      <c r="A55" s="1" t="s">
        <v>388</v>
      </c>
      <c r="B55" s="3">
        <v>45450.82131944445</v>
      </c>
      <c r="C55" s="10">
        <v>597903.001595497</v>
      </c>
      <c r="D55" s="11"/>
    </row>
    <row x14ac:dyDescent="0.25" r="56" customHeight="1" ht="18.75">
      <c r="A56" s="1" t="s">
        <v>389</v>
      </c>
      <c r="B56" s="3">
        <v>45378.81896990741</v>
      </c>
      <c r="C56" s="10">
        <v>594038.869538784</v>
      </c>
      <c r="D56" s="3">
        <v>45539.833125</v>
      </c>
    </row>
    <row x14ac:dyDescent="0.25" r="57" customHeight="1" ht="18.75">
      <c r="A57" s="1" t="s">
        <v>390</v>
      </c>
      <c r="B57" s="3">
        <v>45349.89633101852</v>
      </c>
      <c r="C57" s="10">
        <v>576831.790420532</v>
      </c>
      <c r="D57" s="3">
        <v>45497.83063657407</v>
      </c>
    </row>
    <row x14ac:dyDescent="0.25" r="58" customHeight="1" ht="18.75">
      <c r="A58" s="1" t="s">
        <v>391</v>
      </c>
      <c r="B58" s="3">
        <v>45180.931875</v>
      </c>
      <c r="C58" s="10">
        <v>576008.09096113</v>
      </c>
      <c r="D58" s="3">
        <v>45542.680439814816</v>
      </c>
    </row>
    <row x14ac:dyDescent="0.25" r="59" customHeight="1" ht="18.75">
      <c r="A59" s="1" t="s">
        <v>392</v>
      </c>
      <c r="B59" s="3">
        <v>45254.94425925926</v>
      </c>
      <c r="C59" s="10">
        <v>566508.416599137</v>
      </c>
      <c r="D59" s="11"/>
    </row>
    <row x14ac:dyDescent="0.25" r="60" customHeight="1" ht="18.75">
      <c r="A60" s="1" t="s">
        <v>393</v>
      </c>
      <c r="B60" s="3">
        <v>45258.78559027778</v>
      </c>
      <c r="C60" s="10">
        <v>560414.190449714</v>
      </c>
      <c r="D60" s="3">
        <v>45348.53826388889</v>
      </c>
    </row>
    <row x14ac:dyDescent="0.25" r="61" customHeight="1" ht="18.75">
      <c r="A61" s="1" t="s">
        <v>394</v>
      </c>
      <c r="B61" s="3">
        <v>45271.863125</v>
      </c>
      <c r="C61" s="10">
        <v>552579.396245956</v>
      </c>
      <c r="D61" s="3">
        <v>45415.80136574074</v>
      </c>
    </row>
    <row x14ac:dyDescent="0.25" r="62" customHeight="1" ht="18.75">
      <c r="A62" s="1" t="s">
        <v>395</v>
      </c>
      <c r="B62" s="3">
        <v>45271.498923611114</v>
      </c>
      <c r="C62" s="10">
        <v>544662.518695831</v>
      </c>
      <c r="D62" s="3">
        <v>45481.220046296294</v>
      </c>
    </row>
    <row x14ac:dyDescent="0.25" r="63" customHeight="1" ht="18.75">
      <c r="A63" s="1" t="s">
        <v>396</v>
      </c>
      <c r="B63" s="3">
        <v>45208.63039351852</v>
      </c>
      <c r="C63" s="10">
        <v>543040.939425734</v>
      </c>
      <c r="D63" s="3">
        <v>45273.002916666665</v>
      </c>
    </row>
    <row x14ac:dyDescent="0.25" r="64" customHeight="1" ht="18.75">
      <c r="A64" s="1" t="s">
        <v>397</v>
      </c>
      <c r="B64" s="3">
        <v>45225.76641203704</v>
      </c>
      <c r="C64" s="10">
        <v>528477.459563218</v>
      </c>
      <c r="D64" s="3">
        <v>45561.86686342592</v>
      </c>
    </row>
    <row x14ac:dyDescent="0.25" r="65" customHeight="1" ht="18.75">
      <c r="A65" s="1" t="s">
        <v>398</v>
      </c>
      <c r="B65" s="3">
        <v>45509.88648148148</v>
      </c>
      <c r="C65" s="10">
        <v>513808.987983226</v>
      </c>
      <c r="D65" s="3">
        <v>45567.70042824074</v>
      </c>
    </row>
    <row x14ac:dyDescent="0.25" r="66" customHeight="1" ht="18.75">
      <c r="A66" s="1" t="s">
        <v>399</v>
      </c>
      <c r="B66" s="3">
        <v>45120.43016203704</v>
      </c>
      <c r="C66" s="10">
        <v>513411.055231094</v>
      </c>
      <c r="D66" s="3">
        <v>45252.65193287037</v>
      </c>
    </row>
    <row x14ac:dyDescent="0.25" r="67" customHeight="1" ht="18.75">
      <c r="A67" s="1" t="s">
        <v>400</v>
      </c>
      <c r="B67" s="3">
        <v>45545.98396990741</v>
      </c>
      <c r="C67" s="10">
        <v>509868.618721008</v>
      </c>
      <c r="D67" s="11"/>
    </row>
    <row x14ac:dyDescent="0.25" r="68" customHeight="1" ht="18.75">
      <c r="A68" s="1" t="s">
        <v>401</v>
      </c>
      <c r="B68" s="3">
        <v>45574.56228009259</v>
      </c>
      <c r="C68" s="10">
        <v>509319.340216636</v>
      </c>
      <c r="D68" s="11"/>
    </row>
    <row x14ac:dyDescent="0.25" r="69" customHeight="1" ht="18.75">
      <c r="A69" s="1" t="s">
        <v>402</v>
      </c>
      <c r="B69" s="3">
        <v>45313.75480324074</v>
      </c>
      <c r="C69" s="10">
        <v>508306.150062689</v>
      </c>
      <c r="D69" s="3">
        <v>45579.8665625</v>
      </c>
    </row>
    <row x14ac:dyDescent="0.25" r="70" customHeight="1" ht="18.75">
      <c r="A70" s="1" t="s">
        <v>403</v>
      </c>
      <c r="B70" s="3">
        <v>45121.59737268519</v>
      </c>
      <c r="C70" s="10">
        <v>506014.319901211</v>
      </c>
      <c r="D70" s="3">
        <v>45322.89665509259</v>
      </c>
    </row>
    <row x14ac:dyDescent="0.25" r="71" customHeight="1" ht="18.75">
      <c r="A71" s="1" t="s">
        <v>404</v>
      </c>
      <c r="B71" s="3">
        <v>45379.6003125</v>
      </c>
      <c r="C71" s="10">
        <v>505477.226594924</v>
      </c>
      <c r="D71" s="11"/>
    </row>
    <row x14ac:dyDescent="0.25" r="72" customHeight="1" ht="18.75">
      <c r="A72" s="1" t="s">
        <v>405</v>
      </c>
      <c r="B72" s="3">
        <v>45512.826053240744</v>
      </c>
      <c r="C72" s="10">
        <v>504901.190418243</v>
      </c>
      <c r="D72" s="11"/>
    </row>
    <row x14ac:dyDescent="0.25" r="73" customHeight="1" ht="18.75">
      <c r="A73" s="1" t="s">
        <v>406</v>
      </c>
      <c r="B73" s="3">
        <v>45554.56995370371</v>
      </c>
      <c r="C73" s="10">
        <v>503198.128800869</v>
      </c>
      <c r="D73" s="11"/>
    </row>
    <row x14ac:dyDescent="0.25" r="74" customHeight="1" ht="18.75">
      <c r="A74" s="1" t="s">
        <v>407</v>
      </c>
      <c r="B74" s="3">
        <v>45201.91997685185</v>
      </c>
      <c r="C74" s="10">
        <v>502103.887130737</v>
      </c>
      <c r="D74" s="3">
        <v>45544.45890046296</v>
      </c>
    </row>
    <row x14ac:dyDescent="0.25" r="75" customHeight="1" ht="18.75">
      <c r="A75" s="1" t="s">
        <v>408</v>
      </c>
      <c r="B75" s="3">
        <v>45414.799155092594</v>
      </c>
      <c r="C75" s="10">
        <v>500458.041072368</v>
      </c>
      <c r="D75" s="3">
        <v>45547.51221064815</v>
      </c>
    </row>
    <row x14ac:dyDescent="0.25" r="76" customHeight="1" ht="18.75">
      <c r="A76" s="1" t="s">
        <v>409</v>
      </c>
      <c r="B76" s="3">
        <v>45540.57630787037</v>
      </c>
      <c r="C76" s="10">
        <v>498237.571534054</v>
      </c>
      <c r="D76" s="11"/>
    </row>
    <row x14ac:dyDescent="0.25" r="77" customHeight="1" ht="18.75">
      <c r="A77" s="1" t="s">
        <v>410</v>
      </c>
      <c r="B77" s="3">
        <v>45547.53737268518</v>
      </c>
      <c r="C77" s="10">
        <v>494060.38998413</v>
      </c>
      <c r="D77" s="11"/>
    </row>
    <row x14ac:dyDescent="0.25" r="78" customHeight="1" ht="18.75">
      <c r="A78" s="1" t="s">
        <v>411</v>
      </c>
      <c r="B78" s="3">
        <v>45244.78790509259</v>
      </c>
      <c r="C78" s="10">
        <v>483948.238527298</v>
      </c>
      <c r="D78" s="3">
        <v>45418.5715162037</v>
      </c>
    </row>
    <row x14ac:dyDescent="0.25" r="79" customHeight="1" ht="18.75">
      <c r="A79" s="1" t="s">
        <v>412</v>
      </c>
      <c r="B79" s="3">
        <v>45415.7934375</v>
      </c>
      <c r="C79" s="10">
        <v>478669.821310043</v>
      </c>
      <c r="D79" s="11"/>
    </row>
    <row x14ac:dyDescent="0.25" r="80" customHeight="1" ht="18.75">
      <c r="A80" s="1" t="s">
        <v>413</v>
      </c>
      <c r="B80" s="3">
        <v>45196.83113425926</v>
      </c>
      <c r="C80" s="10">
        <v>477491.699748516</v>
      </c>
      <c r="D80" s="3">
        <v>45342.595046296294</v>
      </c>
    </row>
    <row x14ac:dyDescent="0.25" r="81" customHeight="1" ht="18.75">
      <c r="A81" s="1" t="s">
        <v>414</v>
      </c>
      <c r="B81" s="3">
        <v>45253.744409722225</v>
      </c>
      <c r="C81" s="10">
        <v>473094.562562484</v>
      </c>
      <c r="D81" s="11"/>
    </row>
    <row x14ac:dyDescent="0.25" r="82" customHeight="1" ht="18.75">
      <c r="A82" s="1" t="s">
        <v>415</v>
      </c>
      <c r="B82" s="3">
        <v>45450.52019675926</v>
      </c>
      <c r="C82" s="10">
        <v>471044.569467067</v>
      </c>
      <c r="D82" s="11"/>
    </row>
    <row x14ac:dyDescent="0.25" r="83" customHeight="1" ht="18.75">
      <c r="A83" s="1" t="s">
        <v>416</v>
      </c>
      <c r="B83" s="3">
        <v>45404.94065972222</v>
      </c>
      <c r="C83" s="10">
        <v>466357.900757409</v>
      </c>
      <c r="D83" s="3">
        <v>45492.31994212963</v>
      </c>
    </row>
    <row x14ac:dyDescent="0.25" r="84" customHeight="1" ht="18.75">
      <c r="A84" s="1" t="s">
        <v>417</v>
      </c>
      <c r="B84" s="3">
        <v>45175.863657407404</v>
      </c>
      <c r="C84" s="10">
        <v>461628.543319225</v>
      </c>
      <c r="D84" s="11"/>
    </row>
    <row x14ac:dyDescent="0.25" r="85" customHeight="1" ht="18.75">
      <c r="A85" s="1" t="s">
        <v>418</v>
      </c>
      <c r="B85" s="3">
        <v>45246.60996527778</v>
      </c>
      <c r="C85" s="10">
        <v>454169.018854379</v>
      </c>
      <c r="D85" s="3">
        <v>45360.54393518518</v>
      </c>
    </row>
    <row x14ac:dyDescent="0.25" r="86" customHeight="1" ht="18.75">
      <c r="A86" s="1" t="s">
        <v>419</v>
      </c>
      <c r="B86" s="3">
        <v>45357.82980324074</v>
      </c>
      <c r="C86" s="10">
        <v>450992.922039032</v>
      </c>
      <c r="D86" s="11"/>
    </row>
    <row x14ac:dyDescent="0.25" r="87" customHeight="1" ht="18.75">
      <c r="A87" s="1" t="s">
        <v>420</v>
      </c>
      <c r="B87" s="3">
        <v>45272.67493055556</v>
      </c>
      <c r="C87" s="10">
        <v>449049.630366811</v>
      </c>
      <c r="D87" s="3">
        <v>45385.54041666666</v>
      </c>
    </row>
    <row x14ac:dyDescent="0.25" r="88" customHeight="1" ht="18.75">
      <c r="A88" s="1" t="s">
        <v>421</v>
      </c>
      <c r="B88" s="3">
        <v>45294.561574074076</v>
      </c>
      <c r="C88" s="10">
        <v>448052.780397415</v>
      </c>
      <c r="D88" s="11"/>
    </row>
    <row x14ac:dyDescent="0.25" r="89" customHeight="1" ht="18.75">
      <c r="A89" s="1" t="s">
        <v>422</v>
      </c>
      <c r="B89" s="3">
        <v>45462.829513888886</v>
      </c>
      <c r="C89" s="10">
        <v>440270.598609924</v>
      </c>
      <c r="D89" s="11"/>
    </row>
    <row x14ac:dyDescent="0.25" r="90" customHeight="1" ht="18.75">
      <c r="A90" s="1" t="s">
        <v>423</v>
      </c>
      <c r="B90" s="3">
        <v>45412.55011574074</v>
      </c>
      <c r="C90" s="10">
        <v>436647.06016469</v>
      </c>
      <c r="D90" s="11"/>
    </row>
    <row x14ac:dyDescent="0.25" r="91" customHeight="1" ht="18.75">
      <c r="A91" s="1" t="s">
        <v>424</v>
      </c>
      <c r="B91" s="3">
        <v>45421.58085648148</v>
      </c>
      <c r="C91" s="10">
        <v>436644.570608139</v>
      </c>
      <c r="D91" s="11"/>
    </row>
    <row x14ac:dyDescent="0.25" r="92" customHeight="1" ht="18.75">
      <c r="A92" s="1" t="s">
        <v>425</v>
      </c>
      <c r="B92" s="3">
        <v>45306.81068287037</v>
      </c>
      <c r="C92" s="10">
        <v>433769.438911058</v>
      </c>
      <c r="D92" s="11"/>
    </row>
    <row x14ac:dyDescent="0.25" r="93" customHeight="1" ht="18.75">
      <c r="A93" s="1" t="s">
        <v>426</v>
      </c>
      <c r="B93" s="3">
        <v>45153.79912037037</v>
      </c>
      <c r="C93" s="10">
        <v>429788.020654678</v>
      </c>
      <c r="D93" s="11"/>
    </row>
    <row x14ac:dyDescent="0.25" r="94" customHeight="1" ht="18.75">
      <c r="A94" s="1" t="s">
        <v>427</v>
      </c>
      <c r="B94" s="3">
        <v>45195.6394212963</v>
      </c>
      <c r="C94" s="10">
        <v>427027.089355468</v>
      </c>
      <c r="D94" s="11"/>
    </row>
    <row x14ac:dyDescent="0.25" r="95" customHeight="1" ht="18.75">
      <c r="A95" s="1" t="s">
        <v>428</v>
      </c>
      <c r="B95" s="3">
        <v>45386.53229166667</v>
      </c>
      <c r="C95" s="10">
        <v>425914.694684982</v>
      </c>
      <c r="D95" s="11"/>
    </row>
    <row x14ac:dyDescent="0.25" r="96" customHeight="1" ht="18.75">
      <c r="A96" s="1" t="s">
        <v>429</v>
      </c>
      <c r="B96" s="3">
        <v>45295.76768518519</v>
      </c>
      <c r="C96" s="10">
        <v>425020.763174057</v>
      </c>
      <c r="D96" s="11"/>
    </row>
    <row x14ac:dyDescent="0.25" r="97" customHeight="1" ht="18.75">
      <c r="A97" s="1" t="s">
        <v>430</v>
      </c>
      <c r="B97" s="3">
        <v>45190.56512731482</v>
      </c>
      <c r="C97" s="10">
        <v>422461.560886383</v>
      </c>
      <c r="D97" s="11"/>
    </row>
    <row x14ac:dyDescent="0.25" r="98" customHeight="1" ht="18.75">
      <c r="A98" s="1" t="s">
        <v>431</v>
      </c>
      <c r="B98" s="3">
        <v>45553.69701388889</v>
      </c>
      <c r="C98" s="10">
        <v>417323.329614281</v>
      </c>
      <c r="D98" s="11"/>
    </row>
    <row x14ac:dyDescent="0.25" r="99" customHeight="1" ht="18.75">
      <c r="A99" s="1" t="s">
        <v>432</v>
      </c>
      <c r="B99" s="3">
        <v>45407.55465277778</v>
      </c>
      <c r="C99" s="10">
        <v>415480.680297851</v>
      </c>
      <c r="D99" s="3">
        <v>45554.17482638889</v>
      </c>
    </row>
    <row x14ac:dyDescent="0.25" r="100" customHeight="1" ht="18.75">
      <c r="A100" s="1" t="s">
        <v>433</v>
      </c>
      <c r="B100" s="3">
        <v>45286.60631944444</v>
      </c>
      <c r="C100" s="10">
        <v>414913.429965019</v>
      </c>
      <c r="D100" s="3">
        <v>45469.87446759259</v>
      </c>
    </row>
    <row x14ac:dyDescent="0.25" r="101" customHeight="1" ht="18.75">
      <c r="A101" s="1" t="s">
        <v>434</v>
      </c>
      <c r="B101" s="3">
        <v>45230.50695601852</v>
      </c>
      <c r="C101" s="10">
        <v>413963.979804992</v>
      </c>
      <c r="D101" s="3">
        <v>45387.036215277774</v>
      </c>
    </row>
    <row x14ac:dyDescent="0.25" r="102" customHeight="1" ht="18.75">
      <c r="A102" s="1" t="s">
        <v>435</v>
      </c>
      <c r="B102" s="3">
        <v>45359.795810185184</v>
      </c>
      <c r="C102" s="10">
        <v>412657.281422615</v>
      </c>
      <c r="D102" s="3">
        <v>45397.82701388889</v>
      </c>
    </row>
    <row x14ac:dyDescent="0.25" r="103" customHeight="1" ht="18.75">
      <c r="A103" s="1" t="s">
        <v>436</v>
      </c>
      <c r="B103" s="3">
        <v>45511.58013888889</v>
      </c>
      <c r="C103" s="10">
        <v>410885.549922943</v>
      </c>
      <c r="D103" s="11"/>
    </row>
    <row x14ac:dyDescent="0.25" r="104" customHeight="1" ht="18.75">
      <c r="A104" s="1" t="s">
        <v>437</v>
      </c>
      <c r="B104" s="3">
        <v>45506.89627314815</v>
      </c>
      <c r="C104" s="10">
        <v>409253.909955978</v>
      </c>
      <c r="D104" s="11"/>
    </row>
    <row x14ac:dyDescent="0.25" r="105" customHeight="1" ht="18.75">
      <c r="A105" s="1" t="s">
        <v>438</v>
      </c>
      <c r="B105" s="3">
        <v>45174.585127314815</v>
      </c>
      <c r="C105" s="10">
        <v>408543.309972763</v>
      </c>
      <c r="D105" s="3">
        <v>45596.22023148148</v>
      </c>
    </row>
    <row x14ac:dyDescent="0.25" r="106" customHeight="1" ht="18.75">
      <c r="A106" s="1" t="s">
        <v>439</v>
      </c>
      <c r="B106" s="3">
        <v>45324.92135416667</v>
      </c>
      <c r="C106" s="10">
        <v>407573.030525207</v>
      </c>
      <c r="D106" s="11"/>
    </row>
    <row x14ac:dyDescent="0.25" r="107" customHeight="1" ht="18.75">
      <c r="A107" s="1" t="s">
        <v>440</v>
      </c>
      <c r="B107" s="3">
        <v>45525.74182870371</v>
      </c>
      <c r="C107" s="10">
        <v>402611.139240264</v>
      </c>
      <c r="D107" s="11"/>
    </row>
    <row x14ac:dyDescent="0.25" r="108" customHeight="1" ht="18.75">
      <c r="A108" s="1" t="s">
        <v>441</v>
      </c>
      <c r="B108" s="3">
        <v>45309.73189814815</v>
      </c>
      <c r="C108" s="10">
        <v>402291.809417247</v>
      </c>
      <c r="D108" s="11"/>
    </row>
    <row x14ac:dyDescent="0.25" r="109" customHeight="1" ht="18.75">
      <c r="A109" s="1" t="s">
        <v>442</v>
      </c>
      <c r="B109" s="3">
        <v>45216.542233796295</v>
      </c>
      <c r="C109" s="10">
        <v>400116.19649887</v>
      </c>
      <c r="D109" s="3">
        <v>45281.94556712963</v>
      </c>
    </row>
    <row x14ac:dyDescent="0.25" r="110" customHeight="1" ht="18.75">
      <c r="A110" s="1" t="s">
        <v>443</v>
      </c>
      <c r="B110" s="3">
        <v>45246.55353009259</v>
      </c>
      <c r="C110" s="10">
        <v>396907.519768714</v>
      </c>
      <c r="D110" s="3">
        <v>45321.50318287037</v>
      </c>
    </row>
    <row x14ac:dyDescent="0.25" r="111" customHeight="1" ht="18.75">
      <c r="A111" s="1" t="s">
        <v>444</v>
      </c>
      <c r="B111" s="3">
        <v>45272.67798611111</v>
      </c>
      <c r="C111" s="10">
        <v>390018.296331405</v>
      </c>
      <c r="D111" s="11"/>
    </row>
    <row x14ac:dyDescent="0.25" r="112" customHeight="1" ht="18.75">
      <c r="A112" s="1" t="s">
        <v>445</v>
      </c>
      <c r="B112" s="3">
        <v>45484.830613425926</v>
      </c>
      <c r="C112" s="10">
        <v>382445.139999389</v>
      </c>
      <c r="D112" s="3">
        <v>45572.135567129626</v>
      </c>
    </row>
    <row x14ac:dyDescent="0.25" r="113" customHeight="1" ht="18.75">
      <c r="A113" s="1" t="s">
        <v>446</v>
      </c>
      <c r="B113" s="3">
        <v>45371.96533564815</v>
      </c>
      <c r="C113" s="10">
        <v>380511.292988777</v>
      </c>
      <c r="D113" s="11"/>
    </row>
    <row x14ac:dyDescent="0.25" r="114" customHeight="1" ht="18.75">
      <c r="A114" s="1" t="s">
        <v>447</v>
      </c>
      <c r="B114" s="3">
        <v>45462.00947916666</v>
      </c>
      <c r="C114" s="10">
        <v>375080.248176574</v>
      </c>
      <c r="D114" s="3">
        <v>45539.54293981481</v>
      </c>
    </row>
    <row x14ac:dyDescent="0.25" r="115" customHeight="1" ht="18.75">
      <c r="A115" s="1" t="s">
        <v>448</v>
      </c>
      <c r="B115" s="3">
        <v>45437.73850694444</v>
      </c>
      <c r="C115" s="10">
        <v>373591.369873046</v>
      </c>
      <c r="D115" s="11"/>
    </row>
    <row x14ac:dyDescent="0.25" r="116" customHeight="1" ht="18.75">
      <c r="A116" s="1" t="s">
        <v>449</v>
      </c>
      <c r="B116" s="3">
        <v>45281.57711805555</v>
      </c>
      <c r="C116" s="10">
        <v>368814.95973587</v>
      </c>
      <c r="D116" s="11"/>
    </row>
    <row x14ac:dyDescent="0.25" r="117" customHeight="1" ht="18.75">
      <c r="A117" s="1" t="s">
        <v>450</v>
      </c>
      <c r="B117" s="3">
        <v>45488.7941087963</v>
      </c>
      <c r="C117" s="10">
        <v>360196.971085548</v>
      </c>
      <c r="D117" s="3">
        <v>45517.826365740744</v>
      </c>
    </row>
    <row x14ac:dyDescent="0.25" r="118" customHeight="1" ht="18.75">
      <c r="A118" s="1" t="s">
        <v>451</v>
      </c>
      <c r="B118" s="3">
        <v>45440.61769675926</v>
      </c>
      <c r="C118" s="10">
        <v>359517.451747894</v>
      </c>
      <c r="D118" s="11"/>
    </row>
    <row x14ac:dyDescent="0.25" r="119" customHeight="1" ht="18.75">
      <c r="A119" s="1" t="s">
        <v>452</v>
      </c>
      <c r="B119" s="3">
        <v>45113.74134259259</v>
      </c>
      <c r="C119" s="10">
        <v>353069.097362607</v>
      </c>
      <c r="D119" s="11"/>
    </row>
    <row x14ac:dyDescent="0.25" r="120" customHeight="1" ht="18.75">
      <c r="A120" s="1" t="s">
        <v>453</v>
      </c>
      <c r="B120" s="3">
        <v>45231.05740740741</v>
      </c>
      <c r="C120" s="10">
        <v>350470.927139759</v>
      </c>
      <c r="D120" s="3">
        <v>45265.52438657408</v>
      </c>
    </row>
    <row x14ac:dyDescent="0.25" r="121" customHeight="1" ht="18.75">
      <c r="A121" s="1" t="s">
        <v>454</v>
      </c>
      <c r="B121" s="3">
        <v>45461.557118055556</v>
      </c>
      <c r="C121" s="10">
        <v>346156.660385131</v>
      </c>
      <c r="D121" s="3">
        <v>45510.72304398148</v>
      </c>
    </row>
    <row x14ac:dyDescent="0.25" r="122" customHeight="1" ht="18.75">
      <c r="A122" s="1" t="s">
        <v>455</v>
      </c>
      <c r="B122" s="3">
        <v>45183.73164351852</v>
      </c>
      <c r="C122" s="10">
        <v>341936.950547695</v>
      </c>
      <c r="D122" s="11"/>
    </row>
    <row x14ac:dyDescent="0.25" r="123" customHeight="1" ht="18.75">
      <c r="A123" s="1" t="s">
        <v>456</v>
      </c>
      <c r="B123" s="3">
        <v>45387.787881944445</v>
      </c>
      <c r="C123" s="10">
        <v>341746.866416931</v>
      </c>
      <c r="D123" s="11"/>
    </row>
    <row x14ac:dyDescent="0.25" r="124" customHeight="1" ht="18.75">
      <c r="A124" s="1" t="s">
        <v>457</v>
      </c>
      <c r="B124" s="3">
        <v>45576.69228009259</v>
      </c>
      <c r="C124" s="10">
        <v>337876.180408477</v>
      </c>
      <c r="D124" s="11"/>
    </row>
    <row x14ac:dyDescent="0.25" r="125" customHeight="1" ht="18.75">
      <c r="A125" s="1" t="s">
        <v>458</v>
      </c>
      <c r="B125" s="3">
        <v>45575.5778125</v>
      </c>
      <c r="C125" s="10">
        <v>336719.259863853</v>
      </c>
      <c r="D125" s="11"/>
    </row>
    <row x14ac:dyDescent="0.25" r="126" customHeight="1" ht="18.75">
      <c r="A126" s="1" t="s">
        <v>459</v>
      </c>
      <c r="B126" s="3">
        <v>45271.55627314815</v>
      </c>
      <c r="C126" s="10">
        <v>335183.319888114</v>
      </c>
      <c r="D126" s="3">
        <v>45321.70245370371</v>
      </c>
    </row>
    <row x14ac:dyDescent="0.25" r="127" customHeight="1" ht="18.75">
      <c r="A127" s="1" t="s">
        <v>460</v>
      </c>
      <c r="B127" s="3">
        <v>45272.56008101852</v>
      </c>
      <c r="C127" s="10">
        <v>330058.860281944</v>
      </c>
      <c r="D127" s="3">
        <v>45385.54221064815</v>
      </c>
    </row>
    <row x14ac:dyDescent="0.25" r="128" customHeight="1" ht="18.75">
      <c r="A128" s="1" t="s">
        <v>461</v>
      </c>
      <c r="B128" s="3">
        <v>45524.69527777778</v>
      </c>
      <c r="C128" s="10">
        <v>329663.258728027</v>
      </c>
      <c r="D128" s="11"/>
    </row>
    <row x14ac:dyDescent="0.25" r="129" customHeight="1" ht="18.75">
      <c r="A129" s="1" t="s">
        <v>462</v>
      </c>
      <c r="B129" s="3">
        <v>45359.77486111111</v>
      </c>
      <c r="C129" s="10">
        <v>328761.239397048</v>
      </c>
      <c r="D129" s="3">
        <v>45421.626180555555</v>
      </c>
    </row>
    <row x14ac:dyDescent="0.25" r="130" customHeight="1" ht="18.75">
      <c r="A130" s="1" t="s">
        <v>463</v>
      </c>
      <c r="B130" s="3">
        <v>45247.64368055556</v>
      </c>
      <c r="C130" s="10">
        <v>327640.049743652</v>
      </c>
      <c r="D130" s="3">
        <v>45277.998449074075</v>
      </c>
    </row>
    <row x14ac:dyDescent="0.25" r="131" customHeight="1" ht="18.75">
      <c r="A131" s="1" t="s">
        <v>464</v>
      </c>
      <c r="B131" s="3">
        <v>45085.63827546296</v>
      </c>
      <c r="C131" s="10">
        <v>323945.111596584</v>
      </c>
      <c r="D131" s="11"/>
    </row>
    <row x14ac:dyDescent="0.25" r="132" customHeight="1" ht="18.75">
      <c r="A132" s="1" t="s">
        <v>465</v>
      </c>
      <c r="B132" s="3">
        <v>45117.76076388889</v>
      </c>
      <c r="C132" s="10">
        <v>322776.022212523</v>
      </c>
      <c r="D132" s="11"/>
    </row>
    <row x14ac:dyDescent="0.25" r="133" customHeight="1" ht="18.75">
      <c r="A133" s="1" t="s">
        <v>466</v>
      </c>
      <c r="B133" s="3">
        <v>45390.851493055554</v>
      </c>
      <c r="C133" s="10">
        <v>321761.050155639</v>
      </c>
      <c r="D133" s="3">
        <v>45408.56653935185</v>
      </c>
    </row>
    <row x14ac:dyDescent="0.25" r="134" customHeight="1" ht="18.75">
      <c r="A134" s="1" t="s">
        <v>467</v>
      </c>
      <c r="B134" s="3">
        <v>45561.750972222224</v>
      </c>
      <c r="C134" s="10">
        <v>319739.500877795</v>
      </c>
      <c r="D134" s="11"/>
    </row>
    <row x14ac:dyDescent="0.25" r="135" customHeight="1" ht="18.75">
      <c r="A135" s="1" t="s">
        <v>468</v>
      </c>
      <c r="B135" s="3">
        <v>45359.86519675926</v>
      </c>
      <c r="C135" s="10">
        <v>319014.301328659</v>
      </c>
      <c r="D135" s="11"/>
    </row>
    <row x14ac:dyDescent="0.25" r="136" customHeight="1" ht="18.75">
      <c r="A136" s="1" t="s">
        <v>469</v>
      </c>
      <c r="B136" s="3">
        <v>45201.92240740741</v>
      </c>
      <c r="C136" s="10">
        <v>316132.091982068</v>
      </c>
      <c r="D136" s="11"/>
    </row>
    <row x14ac:dyDescent="0.25" r="137" customHeight="1" ht="18.75">
      <c r="A137" s="1" t="s">
        <v>470</v>
      </c>
      <c r="B137" s="3">
        <v>45257.58349537037</v>
      </c>
      <c r="C137" s="10">
        <v>313339.991387782</v>
      </c>
      <c r="D137" s="3">
        <v>45542.68142361111</v>
      </c>
    </row>
    <row x14ac:dyDescent="0.25" r="138" customHeight="1" ht="18.75">
      <c r="A138" s="1" t="s">
        <v>471</v>
      </c>
      <c r="B138" s="3">
        <v>45404.73855324074</v>
      </c>
      <c r="C138" s="10">
        <v>310943.709319151</v>
      </c>
      <c r="D138" s="3">
        <v>45467.5578125</v>
      </c>
    </row>
    <row x14ac:dyDescent="0.25" r="139" customHeight="1" ht="18.75">
      <c r="A139" s="1" t="s">
        <v>472</v>
      </c>
      <c r="B139" s="3">
        <v>45546.71236111111</v>
      </c>
      <c r="C139" s="10">
        <v>310817.679618835</v>
      </c>
      <c r="D139" s="11"/>
    </row>
    <row x14ac:dyDescent="0.25" r="140" customHeight="1" ht="18.75">
      <c r="A140" s="1" t="s">
        <v>473</v>
      </c>
      <c r="B140" s="3">
        <v>45581.477476851855</v>
      </c>
      <c r="C140" s="10">
        <v>310553.182665348</v>
      </c>
      <c r="D140" s="11"/>
    </row>
    <row x14ac:dyDescent="0.25" r="141" customHeight="1" ht="18.75">
      <c r="A141" s="1" t="s">
        <v>474</v>
      </c>
      <c r="B141" s="3">
        <v>45525.751539351855</v>
      </c>
      <c r="C141" s="10">
        <v>308274.66001892</v>
      </c>
      <c r="D141" s="11"/>
    </row>
    <row x14ac:dyDescent="0.25" r="142" customHeight="1" ht="18.75">
      <c r="A142" s="1" t="s">
        <v>475</v>
      </c>
      <c r="B142" s="3">
        <v>45533.297951388886</v>
      </c>
      <c r="C142" s="10">
        <v>307743.919570922</v>
      </c>
      <c r="D142" s="11"/>
    </row>
    <row x14ac:dyDescent="0.25" r="143" customHeight="1" ht="18.75">
      <c r="A143" s="1" t="s">
        <v>476</v>
      </c>
      <c r="B143" s="3">
        <v>45239.82800925926</v>
      </c>
      <c r="C143" s="10">
        <v>304627.780036926</v>
      </c>
      <c r="D143" s="11"/>
    </row>
    <row x14ac:dyDescent="0.25" r="144" customHeight="1" ht="18.75">
      <c r="A144" s="1" t="s">
        <v>477</v>
      </c>
      <c r="B144" s="3">
        <v>45343.54951388889</v>
      </c>
      <c r="C144" s="10">
        <v>303031.509918212</v>
      </c>
      <c r="D144" s="3">
        <v>45422.71380787037</v>
      </c>
    </row>
    <row x14ac:dyDescent="0.25" r="145" customHeight="1" ht="18.75">
      <c r="A145" s="1" t="s">
        <v>478</v>
      </c>
      <c r="B145" s="3">
        <v>45370.87641203704</v>
      </c>
      <c r="C145" s="10">
        <v>302928.697166442</v>
      </c>
      <c r="D145" s="11"/>
    </row>
    <row x14ac:dyDescent="0.25" r="146" customHeight="1" ht="18.75">
      <c r="A146" s="1" t="s">
        <v>479</v>
      </c>
      <c r="B146" s="3">
        <v>45533.82100694445</v>
      </c>
      <c r="C146" s="10">
        <v>300009.398038864</v>
      </c>
      <c r="D146" s="11"/>
    </row>
    <row x14ac:dyDescent="0.25" r="147" customHeight="1" ht="18.75">
      <c r="A147" s="1" t="s">
        <v>480</v>
      </c>
      <c r="B147" s="3">
        <v>45401.6459375</v>
      </c>
      <c r="C147" s="10">
        <v>299073.880421638</v>
      </c>
      <c r="D147" s="11"/>
    </row>
    <row x14ac:dyDescent="0.25" r="148" customHeight="1" ht="18.75">
      <c r="A148" s="1" t="s">
        <v>481</v>
      </c>
      <c r="B148" s="3">
        <v>45189.66265046296</v>
      </c>
      <c r="C148" s="10">
        <v>298080.400482177</v>
      </c>
      <c r="D148" s="3">
        <v>45308.839166666665</v>
      </c>
    </row>
    <row x14ac:dyDescent="0.25" r="149" customHeight="1" ht="18.75">
      <c r="A149" s="1" t="s">
        <v>482</v>
      </c>
      <c r="B149" s="3">
        <v>45378.49070601852</v>
      </c>
      <c r="C149" s="10">
        <v>298025.320625782</v>
      </c>
      <c r="D149" s="3">
        <v>45586.62027777778</v>
      </c>
    </row>
    <row x14ac:dyDescent="0.25" r="150" customHeight="1" ht="18.75">
      <c r="A150" s="1" t="s">
        <v>483</v>
      </c>
      <c r="B150" s="3">
        <v>45373.60806712963</v>
      </c>
      <c r="C150" s="10">
        <v>295868.389974594</v>
      </c>
      <c r="D150" s="11"/>
    </row>
    <row x14ac:dyDescent="0.25" r="151" customHeight="1" ht="18.75">
      <c r="A151" s="1" t="s">
        <v>484</v>
      </c>
      <c r="B151" s="3">
        <v>45510.55519675926</v>
      </c>
      <c r="C151" s="10">
        <v>295838.99004364</v>
      </c>
      <c r="D151" s="11"/>
    </row>
    <row x14ac:dyDescent="0.25" r="152" customHeight="1" ht="18.75">
      <c r="A152" s="1" t="s">
        <v>485</v>
      </c>
      <c r="B152" s="3">
        <v>45321.841261574074</v>
      </c>
      <c r="C152" s="10">
        <v>293245.860747337</v>
      </c>
      <c r="D152" s="3">
        <v>45384.87122685185</v>
      </c>
    </row>
    <row x14ac:dyDescent="0.25" r="153" customHeight="1" ht="18.75">
      <c r="A153" s="1" t="s">
        <v>486</v>
      </c>
      <c r="B153" s="3">
        <v>45547.712534722225</v>
      </c>
      <c r="C153" s="10">
        <v>293076.890636801</v>
      </c>
      <c r="D153" s="11"/>
    </row>
    <row x14ac:dyDescent="0.25" r="154" customHeight="1" ht="18.75">
      <c r="A154" s="1" t="s">
        <v>487</v>
      </c>
      <c r="B154" s="3">
        <v>45407.535219907404</v>
      </c>
      <c r="C154" s="10">
        <v>292833.071243286</v>
      </c>
      <c r="D154" s="11"/>
    </row>
    <row x14ac:dyDescent="0.25" r="155" customHeight="1" ht="18.75">
      <c r="A155" s="1" t="s">
        <v>488</v>
      </c>
      <c r="B155" s="3">
        <v>45139.494479166664</v>
      </c>
      <c r="C155" s="10">
        <v>292044.43009305</v>
      </c>
      <c r="D155" s="11"/>
    </row>
    <row x14ac:dyDescent="0.25" r="156" customHeight="1" ht="18.75">
      <c r="A156" s="1" t="s">
        <v>489</v>
      </c>
      <c r="B156" s="3">
        <v>45548.852314814816</v>
      </c>
      <c r="C156" s="10">
        <v>291645.498550415</v>
      </c>
      <c r="D156" s="11"/>
    </row>
    <row x14ac:dyDescent="0.25" r="157" customHeight="1" ht="18.75">
      <c r="A157" s="1" t="s">
        <v>490</v>
      </c>
      <c r="B157" s="3">
        <v>45322.87900462963</v>
      </c>
      <c r="C157" s="10">
        <v>291546.911050081</v>
      </c>
      <c r="D157" s="11"/>
    </row>
    <row x14ac:dyDescent="0.25" r="158" customHeight="1" ht="18.75">
      <c r="A158" s="1" t="s">
        <v>491</v>
      </c>
      <c r="B158" s="3">
        <v>45406.713217592594</v>
      </c>
      <c r="C158" s="10">
        <v>291316.923025131</v>
      </c>
      <c r="D158" s="11"/>
    </row>
    <row x14ac:dyDescent="0.25" r="159" customHeight="1" ht="18.75">
      <c r="A159" s="1" t="s">
        <v>492</v>
      </c>
      <c r="B159" s="3">
        <v>45072.80553240741</v>
      </c>
      <c r="C159" s="10">
        <v>290315.517951965</v>
      </c>
      <c r="D159" s="11"/>
    </row>
    <row x14ac:dyDescent="0.25" r="160" customHeight="1" ht="18.75">
      <c r="A160" s="1" t="s">
        <v>493</v>
      </c>
      <c r="B160" s="3">
        <v>45258.84243055555</v>
      </c>
      <c r="C160" s="10">
        <v>287791.469600677</v>
      </c>
      <c r="D160" s="11"/>
    </row>
    <row x14ac:dyDescent="0.25" r="161" customHeight="1" ht="18.75">
      <c r="A161" s="1" t="s">
        <v>494</v>
      </c>
      <c r="B161" s="3">
        <v>44967.52991898148</v>
      </c>
      <c r="C161" s="10">
        <v>287100.140141487</v>
      </c>
      <c r="D161" s="11"/>
    </row>
    <row x14ac:dyDescent="0.25" r="162" customHeight="1" ht="18.75">
      <c r="A162" s="1" t="s">
        <v>495</v>
      </c>
      <c r="B162" s="3">
        <v>45432.76576388889</v>
      </c>
      <c r="C162" s="10">
        <v>285827.780090332</v>
      </c>
      <c r="D162" s="11"/>
    </row>
    <row x14ac:dyDescent="0.25" r="163" customHeight="1" ht="18.75">
      <c r="A163" s="1" t="s">
        <v>496</v>
      </c>
      <c r="B163" s="3">
        <v>45540.78402777778</v>
      </c>
      <c r="C163" s="10">
        <v>285780.980121612</v>
      </c>
      <c r="D163" s="11"/>
    </row>
    <row x14ac:dyDescent="0.25" r="164" customHeight="1" ht="18.75">
      <c r="A164" s="1" t="s">
        <v>497</v>
      </c>
      <c r="B164" s="3">
        <v>45544.89150462963</v>
      </c>
      <c r="C164" s="10">
        <v>283111.559501647</v>
      </c>
      <c r="D164" s="11"/>
    </row>
    <row x14ac:dyDescent="0.25" r="165" customHeight="1" ht="18.75">
      <c r="A165" s="1" t="s">
        <v>498</v>
      </c>
      <c r="B165" s="3">
        <v>45499.67940972222</v>
      </c>
      <c r="C165" s="10">
        <v>281748.789482116</v>
      </c>
      <c r="D165" s="11"/>
    </row>
    <row x14ac:dyDescent="0.25" r="166" customHeight="1" ht="18.75">
      <c r="A166" s="1" t="s">
        <v>499</v>
      </c>
      <c r="B166" s="3">
        <v>45462.025555555556</v>
      </c>
      <c r="C166" s="10">
        <v>277668.100946903</v>
      </c>
      <c r="D166" s="11"/>
    </row>
    <row x14ac:dyDescent="0.25" r="167" customHeight="1" ht="18.75">
      <c r="A167" s="1" t="s">
        <v>500</v>
      </c>
      <c r="B167" s="3">
        <v>45348.74574074074</v>
      </c>
      <c r="C167" s="10">
        <v>277247.970287323</v>
      </c>
      <c r="D167" s="3">
        <v>45473.7971875</v>
      </c>
    </row>
    <row x14ac:dyDescent="0.25" r="168" customHeight="1" ht="18.75">
      <c r="A168" s="1" t="s">
        <v>501</v>
      </c>
      <c r="B168" s="3">
        <v>45562.74070601852</v>
      </c>
      <c r="C168" s="10">
        <v>276904.669678688</v>
      </c>
      <c r="D168" s="11"/>
    </row>
    <row x14ac:dyDescent="0.25" r="169" customHeight="1" ht="18.75">
      <c r="A169" s="1" t="s">
        <v>502</v>
      </c>
      <c r="B169" s="3">
        <v>45433.60054398148</v>
      </c>
      <c r="C169" s="10">
        <v>276207.580112924</v>
      </c>
      <c r="D169" s="11"/>
    </row>
    <row x14ac:dyDescent="0.25" r="170" customHeight="1" ht="18.75">
      <c r="A170" s="1" t="s">
        <v>503</v>
      </c>
      <c r="B170" s="3">
        <v>45548.79457175926</v>
      </c>
      <c r="C170" s="10">
        <v>275500.170906066</v>
      </c>
      <c r="D170" s="11"/>
    </row>
    <row x14ac:dyDescent="0.25" r="171" customHeight="1" ht="18.75">
      <c r="A171" s="1" t="s">
        <v>504</v>
      </c>
      <c r="B171" s="3">
        <v>45530.49508101852</v>
      </c>
      <c r="C171" s="10">
        <v>272526.980663299</v>
      </c>
      <c r="D171" s="11"/>
    </row>
    <row x14ac:dyDescent="0.25" r="172" customHeight="1" ht="18.75">
      <c r="A172" s="1" t="s">
        <v>505</v>
      </c>
      <c r="B172" s="3">
        <v>45545.8540625</v>
      </c>
      <c r="C172" s="10">
        <v>271301.53905487</v>
      </c>
      <c r="D172" s="11"/>
    </row>
    <row x14ac:dyDescent="0.25" r="173" customHeight="1" ht="18.75">
      <c r="A173" s="1" t="s">
        <v>506</v>
      </c>
      <c r="B173" s="3">
        <v>45085.60009259259</v>
      </c>
      <c r="C173" s="10">
        <v>268257.770202636</v>
      </c>
      <c r="D173" s="3">
        <v>45414.572800925926</v>
      </c>
    </row>
    <row x14ac:dyDescent="0.25" r="174" customHeight="1" ht="18.75">
      <c r="A174" s="1" t="s">
        <v>507</v>
      </c>
      <c r="B174" s="3">
        <v>45518.565</v>
      </c>
      <c r="C174" s="10">
        <v>267911.199962615</v>
      </c>
      <c r="D174" s="11"/>
    </row>
    <row x14ac:dyDescent="0.25" r="175" customHeight="1" ht="18.75">
      <c r="A175" s="1" t="s">
        <v>508</v>
      </c>
      <c r="B175" s="3">
        <v>45328.60959490741</v>
      </c>
      <c r="C175" s="10">
        <v>266120.060241699</v>
      </c>
      <c r="D175" s="3">
        <v>45443.65497685185</v>
      </c>
    </row>
    <row x14ac:dyDescent="0.25" r="176" customHeight="1" ht="18.75">
      <c r="A176" s="1" t="s">
        <v>509</v>
      </c>
      <c r="B176" s="3">
        <v>45335.73944444444</v>
      </c>
      <c r="C176" s="10">
        <v>265252.652498245</v>
      </c>
      <c r="D176" s="3">
        <v>45421.839212962965</v>
      </c>
    </row>
    <row x14ac:dyDescent="0.25" r="177" customHeight="1" ht="18.75">
      <c r="A177" s="1" t="s">
        <v>510</v>
      </c>
      <c r="B177" s="3">
        <v>45106.784421296295</v>
      </c>
      <c r="C177" s="10">
        <v>263131.139702796</v>
      </c>
      <c r="D177" s="3">
        <v>45542.650405092594</v>
      </c>
    </row>
    <row x14ac:dyDescent="0.25" r="178" customHeight="1" ht="18.75">
      <c r="A178" s="1" t="s">
        <v>511</v>
      </c>
      <c r="B178" s="3">
        <v>45152.85875</v>
      </c>
      <c r="C178" s="10">
        <v>262981.580569982</v>
      </c>
      <c r="D178" s="3">
        <v>45538.74493055556</v>
      </c>
    </row>
    <row x14ac:dyDescent="0.25" r="179" customHeight="1" ht="18.75">
      <c r="A179" s="1" t="s">
        <v>512</v>
      </c>
      <c r="B179" s="3">
        <v>45327.559432870374</v>
      </c>
      <c r="C179" s="10">
        <v>261776.629689455</v>
      </c>
      <c r="D179" s="3">
        <v>45432.839108796295</v>
      </c>
    </row>
    <row x14ac:dyDescent="0.25" r="180" customHeight="1" ht="18.75">
      <c r="A180" s="1" t="s">
        <v>513</v>
      </c>
      <c r="B180" s="3">
        <v>45357.67559027778</v>
      </c>
      <c r="C180" s="10">
        <v>261723.621044158</v>
      </c>
      <c r="D180" s="3">
        <v>45441.73175925926</v>
      </c>
    </row>
    <row x14ac:dyDescent="0.25" r="181" customHeight="1" ht="18.75">
      <c r="A181" s="1" t="s">
        <v>514</v>
      </c>
      <c r="B181" s="3">
        <v>45544.65253472222</v>
      </c>
      <c r="C181" s="10">
        <v>259134.930294036</v>
      </c>
      <c r="D181" s="11"/>
    </row>
    <row x14ac:dyDescent="0.25" r="182" customHeight="1" ht="18.75">
      <c r="A182" s="1" t="s">
        <v>515</v>
      </c>
      <c r="B182" s="3">
        <v>45516.60089120371</v>
      </c>
      <c r="C182" s="10">
        <v>258324.177959442</v>
      </c>
      <c r="D182" s="3">
        <v>45551.528645833336</v>
      </c>
    </row>
    <row x14ac:dyDescent="0.25" r="183" customHeight="1" ht="18.75">
      <c r="A183" s="1" t="s">
        <v>516</v>
      </c>
      <c r="B183" s="3">
        <v>45538.736446759256</v>
      </c>
      <c r="C183" s="10">
        <v>257962.569938659</v>
      </c>
      <c r="D183" s="11"/>
    </row>
    <row x14ac:dyDescent="0.25" r="184" customHeight="1" ht="18.75">
      <c r="A184" s="1" t="s">
        <v>517</v>
      </c>
      <c r="B184" s="3">
        <v>45160.73704861111</v>
      </c>
      <c r="C184" s="10">
        <v>257929.033184051</v>
      </c>
      <c r="D184" s="11"/>
    </row>
    <row x14ac:dyDescent="0.25" r="185" customHeight="1" ht="18.75">
      <c r="A185" s="1" t="s">
        <v>518</v>
      </c>
      <c r="B185" s="3">
        <v>45582.67376157407</v>
      </c>
      <c r="C185" s="10">
        <v>256066.06923294</v>
      </c>
      <c r="D185" s="11"/>
    </row>
    <row x14ac:dyDescent="0.25" r="186" customHeight="1" ht="18.75">
      <c r="A186" s="1" t="s">
        <v>519</v>
      </c>
      <c r="B186" s="3">
        <v>45554.6337037037</v>
      </c>
      <c r="C186" s="10">
        <v>251917.649677047</v>
      </c>
      <c r="D186" s="11"/>
    </row>
    <row x14ac:dyDescent="0.25" r="187" customHeight="1" ht="18.75">
      <c r="A187" s="1" t="s">
        <v>520</v>
      </c>
      <c r="B187" s="3">
        <v>45239.853993055556</v>
      </c>
      <c r="C187" s="10">
        <v>249943.947090148</v>
      </c>
      <c r="D187" s="11"/>
    </row>
    <row x14ac:dyDescent="0.25" r="188" customHeight="1" ht="18.75">
      <c r="A188" s="1" t="s">
        <v>521</v>
      </c>
      <c r="B188" s="3">
        <v>45506.56190972222</v>
      </c>
      <c r="C188" s="10">
        <v>249178.349850296</v>
      </c>
      <c r="D188" s="11"/>
    </row>
    <row x14ac:dyDescent="0.25" r="189" customHeight="1" ht="18.75">
      <c r="A189" s="1" t="s">
        <v>522</v>
      </c>
      <c r="B189" s="3">
        <v>45568.86158564815</v>
      </c>
      <c r="C189" s="10">
        <v>248329.809951782</v>
      </c>
      <c r="D189" s="11"/>
    </row>
    <row x14ac:dyDescent="0.25" r="190" customHeight="1" ht="18.75">
      <c r="A190" s="1" t="s">
        <v>523</v>
      </c>
      <c r="B190" s="3">
        <v>45503.056921296295</v>
      </c>
      <c r="C190" s="10">
        <v>247388.179424285</v>
      </c>
      <c r="D190" s="11"/>
    </row>
    <row x14ac:dyDescent="0.25" r="191" customHeight="1" ht="18.75">
      <c r="A191" s="1" t="s">
        <v>524</v>
      </c>
      <c r="B191" s="3">
        <v>45355.59384259259</v>
      </c>
      <c r="C191" s="10">
        <v>247320.440277099</v>
      </c>
      <c r="D191" s="3">
        <v>45518.735659722224</v>
      </c>
    </row>
    <row x14ac:dyDescent="0.25" r="192" customHeight="1" ht="18.75">
      <c r="A192" s="1" t="s">
        <v>525</v>
      </c>
      <c r="B192" s="3">
        <v>45288.714594907404</v>
      </c>
      <c r="C192" s="10">
        <v>245794.489034652</v>
      </c>
      <c r="D192" s="3">
        <v>45573.75990740741</v>
      </c>
    </row>
    <row x14ac:dyDescent="0.25" r="193" customHeight="1" ht="18.75">
      <c r="A193" s="1" t="s">
        <v>526</v>
      </c>
      <c r="B193" s="3">
        <v>45337.84914351852</v>
      </c>
      <c r="C193" s="10">
        <v>244448.701326012</v>
      </c>
      <c r="D193" s="11"/>
    </row>
    <row x14ac:dyDescent="0.25" r="194" customHeight="1" ht="18.75">
      <c r="A194" s="1" t="s">
        <v>527</v>
      </c>
      <c r="B194" s="3">
        <v>45512.51037037037</v>
      </c>
      <c r="C194" s="10">
        <v>244334.071022033</v>
      </c>
      <c r="D194" s="11"/>
    </row>
    <row x14ac:dyDescent="0.25" r="195" customHeight="1" ht="18.75">
      <c r="A195" s="1" t="s">
        <v>528</v>
      </c>
      <c r="B195" s="3">
        <v>45455.54628472222</v>
      </c>
      <c r="C195" s="10">
        <v>242866.590559015</v>
      </c>
      <c r="D195" s="11"/>
    </row>
    <row x14ac:dyDescent="0.25" r="196" customHeight="1" ht="18.75">
      <c r="A196" s="1" t="s">
        <v>529</v>
      </c>
      <c r="B196" s="3">
        <v>45126.5780787037</v>
      </c>
      <c r="C196" s="10">
        <v>241592.099868774</v>
      </c>
      <c r="D196" s="11"/>
    </row>
    <row x14ac:dyDescent="0.25" r="197" customHeight="1" ht="18.75">
      <c r="A197" s="1" t="s">
        <v>530</v>
      </c>
      <c r="B197" s="3">
        <v>45467.541979166665</v>
      </c>
      <c r="C197" s="10">
        <v>240519.440856933</v>
      </c>
      <c r="D197" s="11"/>
    </row>
    <row x14ac:dyDescent="0.25" r="198" customHeight="1" ht="18.75">
      <c r="A198" s="1" t="s">
        <v>531</v>
      </c>
      <c r="B198" s="3">
        <v>45287.564618055556</v>
      </c>
      <c r="C198" s="10">
        <v>240299</v>
      </c>
      <c r="D198" s="11"/>
    </row>
    <row x14ac:dyDescent="0.25" r="199" customHeight="1" ht="18.75">
      <c r="A199" s="1" t="s">
        <v>532</v>
      </c>
      <c r="B199" s="3">
        <v>45492.73149305556</v>
      </c>
      <c r="C199" s="10">
        <v>238260.872921943</v>
      </c>
      <c r="D199" s="11"/>
    </row>
    <row x14ac:dyDescent="0.25" r="200" customHeight="1" ht="18.75">
      <c r="A200" s="1" t="s">
        <v>533</v>
      </c>
      <c r="B200" s="3">
        <v>45345.501296296294</v>
      </c>
      <c r="C200" s="10">
        <v>238112.020492553</v>
      </c>
      <c r="D200" s="3">
        <v>45414.75709490741</v>
      </c>
    </row>
    <row x14ac:dyDescent="0.25" r="201" customHeight="1" ht="18.75">
      <c r="A201" s="1" t="s">
        <v>534</v>
      </c>
      <c r="B201" s="3">
        <v>45373.687256944446</v>
      </c>
      <c r="C201" s="10">
        <v>238091.641358852</v>
      </c>
      <c r="D201" s="11"/>
    </row>
    <row x14ac:dyDescent="0.25" r="202" customHeight="1" ht="18.75">
      <c r="A202" s="1" t="s">
        <v>535</v>
      </c>
      <c r="B202" s="3">
        <v>45449.55210648148</v>
      </c>
      <c r="C202" s="10">
        <v>238040.588043212</v>
      </c>
      <c r="D202" s="11"/>
    </row>
    <row x14ac:dyDescent="0.25" r="203" customHeight="1" ht="18.75">
      <c r="A203" s="1" t="s">
        <v>536</v>
      </c>
      <c r="B203" s="3">
        <v>45474.70348379629</v>
      </c>
      <c r="C203" s="10">
        <v>237833</v>
      </c>
      <c r="D203" s="11"/>
    </row>
    <row x14ac:dyDescent="0.25" r="204" customHeight="1" ht="18.75">
      <c r="A204" s="1" t="s">
        <v>537</v>
      </c>
      <c r="B204" s="3">
        <v>45588.75548611111</v>
      </c>
      <c r="C204" s="10">
        <v>235894.900863647</v>
      </c>
      <c r="D204" s="11"/>
    </row>
    <row x14ac:dyDescent="0.25" r="205" customHeight="1" ht="18.75">
      <c r="A205" s="1" t="s">
        <v>538</v>
      </c>
      <c r="B205" s="3">
        <v>45498.8</v>
      </c>
      <c r="C205" s="10">
        <v>234964.900024414</v>
      </c>
      <c r="D205" s="11"/>
    </row>
    <row x14ac:dyDescent="0.25" r="206" customHeight="1" ht="18.75">
      <c r="A206" s="1" t="s">
        <v>539</v>
      </c>
      <c r="B206" s="3">
        <v>45197.73753472222</v>
      </c>
      <c r="C206" s="10">
        <v>232639.82055664</v>
      </c>
      <c r="D206" s="3">
        <v>45436.7106712963</v>
      </c>
    </row>
    <row x14ac:dyDescent="0.25" r="207" customHeight="1" ht="18.75">
      <c r="A207" s="1" t="s">
        <v>540</v>
      </c>
      <c r="B207" s="3">
        <v>45426.86528935185</v>
      </c>
      <c r="C207" s="10">
        <v>231403.707971572</v>
      </c>
      <c r="D207" s="11"/>
    </row>
    <row x14ac:dyDescent="0.25" r="208" customHeight="1" ht="18.75">
      <c r="A208" s="1" t="s">
        <v>541</v>
      </c>
      <c r="B208" s="3">
        <v>45532.74099537037</v>
      </c>
      <c r="C208" s="10">
        <v>229333.530906677</v>
      </c>
      <c r="D208" s="11"/>
    </row>
    <row x14ac:dyDescent="0.25" r="209" customHeight="1" ht="18.75">
      <c r="A209" s="1" t="s">
        <v>542</v>
      </c>
      <c r="B209" s="3">
        <v>45196.70447916666</v>
      </c>
      <c r="C209" s="10">
        <v>228342.069433212</v>
      </c>
      <c r="D209" s="11"/>
    </row>
    <row x14ac:dyDescent="0.25" r="210" customHeight="1" ht="18.75">
      <c r="A210" s="1" t="s">
        <v>543</v>
      </c>
      <c r="B210" s="3">
        <v>45476.48548611111</v>
      </c>
      <c r="C210" s="10">
        <v>227508.959236145</v>
      </c>
      <c r="D210" s="3">
        <v>45534.603159722225</v>
      </c>
    </row>
    <row x14ac:dyDescent="0.25" r="211" customHeight="1" ht="18.75">
      <c r="A211" s="1" t="s">
        <v>544</v>
      </c>
      <c r="B211" s="3">
        <v>45322.879641203705</v>
      </c>
      <c r="C211" s="10">
        <v>226911.160186052</v>
      </c>
      <c r="D211" s="11"/>
    </row>
    <row x14ac:dyDescent="0.25" r="212" customHeight="1" ht="18.75">
      <c r="A212" s="1" t="s">
        <v>545</v>
      </c>
      <c r="B212" s="3">
        <v>45576.80150462963</v>
      </c>
      <c r="C212" s="10">
        <v>223995.669303894</v>
      </c>
      <c r="D212" s="11"/>
    </row>
    <row x14ac:dyDescent="0.25" r="213" customHeight="1" ht="18.75">
      <c r="A213" s="1" t="s">
        <v>546</v>
      </c>
      <c r="B213" s="3">
        <v>45567.80190972222</v>
      </c>
      <c r="C213" s="10">
        <v>219777.479252576</v>
      </c>
      <c r="D213" s="11"/>
    </row>
    <row x14ac:dyDescent="0.25" r="214" customHeight="1" ht="18.75">
      <c r="A214" s="1" t="s">
        <v>547</v>
      </c>
      <c r="B214" s="3">
        <v>45469.84641203703</v>
      </c>
      <c r="C214" s="10">
        <v>219717.709175109</v>
      </c>
      <c r="D214" s="11"/>
    </row>
    <row x14ac:dyDescent="0.25" r="215" customHeight="1" ht="18.75">
      <c r="A215" s="1" t="s">
        <v>548</v>
      </c>
      <c r="B215" s="3">
        <v>45460.645219907405</v>
      </c>
      <c r="C215" s="10">
        <v>219701.309173583</v>
      </c>
      <c r="D215" s="11"/>
    </row>
    <row x14ac:dyDescent="0.25" r="216" customHeight="1" ht="18.75">
      <c r="A216" s="1" t="s">
        <v>549</v>
      </c>
      <c r="B216" s="3">
        <v>45525.75523148148</v>
      </c>
      <c r="C216" s="10">
        <v>219248.170715332</v>
      </c>
      <c r="D216" s="11"/>
    </row>
    <row x14ac:dyDescent="0.25" r="217" customHeight="1" ht="18.75">
      <c r="A217" s="1" t="s">
        <v>550</v>
      </c>
      <c r="B217" s="3">
        <v>45477.57283564815</v>
      </c>
      <c r="C217" s="10">
        <v>217869.129791259</v>
      </c>
      <c r="D217" s="11"/>
    </row>
    <row x14ac:dyDescent="0.25" r="218" customHeight="1" ht="18.75">
      <c r="A218" s="1" t="s">
        <v>551</v>
      </c>
      <c r="B218" s="3">
        <v>45251.829733796294</v>
      </c>
      <c r="C218" s="10">
        <v>215461.509605407</v>
      </c>
      <c r="D218" s="11"/>
    </row>
    <row x14ac:dyDescent="0.25" r="219" customHeight="1" ht="18.75">
      <c r="A219" s="1" t="s">
        <v>552</v>
      </c>
      <c r="B219" s="3">
        <v>44946.62375</v>
      </c>
      <c r="C219" s="10">
        <v>212790.279855728</v>
      </c>
      <c r="D219" s="3">
        <v>45235.5087037037</v>
      </c>
    </row>
    <row x14ac:dyDescent="0.25" r="220" customHeight="1" ht="18.75">
      <c r="A220" s="1" t="s">
        <v>553</v>
      </c>
      <c r="B220" s="3">
        <v>45391.6505787037</v>
      </c>
      <c r="C220" s="10">
        <v>212303.848815917</v>
      </c>
      <c r="D220" s="11"/>
    </row>
    <row x14ac:dyDescent="0.25" r="221" customHeight="1" ht="18.75">
      <c r="A221" s="1" t="s">
        <v>554</v>
      </c>
      <c r="B221" s="3">
        <v>45156.83304398148</v>
      </c>
      <c r="C221" s="10">
        <v>212105.189929962</v>
      </c>
      <c r="D221" s="11"/>
    </row>
    <row x14ac:dyDescent="0.25" r="222" customHeight="1" ht="18.75">
      <c r="A222" s="1" t="s">
        <v>555</v>
      </c>
      <c r="B222" s="3">
        <v>45373.752118055556</v>
      </c>
      <c r="C222" s="10">
        <v>211773.959692001</v>
      </c>
      <c r="D222" s="11"/>
    </row>
    <row x14ac:dyDescent="0.25" r="223" customHeight="1" ht="18.75">
      <c r="A223" s="1" t="s">
        <v>556</v>
      </c>
      <c r="B223" s="3">
        <v>45153.56072916667</v>
      </c>
      <c r="C223" s="10">
        <v>211260.540672302</v>
      </c>
      <c r="D223" s="11"/>
    </row>
    <row x14ac:dyDescent="0.25" r="224" customHeight="1" ht="18.75">
      <c r="A224" s="1" t="s">
        <v>557</v>
      </c>
      <c r="B224" s="3">
        <v>45244.81002314815</v>
      </c>
      <c r="C224" s="10">
        <v>208883.700584411</v>
      </c>
      <c r="D224" s="3">
        <v>45460.624027777776</v>
      </c>
    </row>
    <row x14ac:dyDescent="0.25" r="225" customHeight="1" ht="18.75">
      <c r="A225" s="1" t="s">
        <v>558</v>
      </c>
      <c r="B225" s="3">
        <v>45462.74986111111</v>
      </c>
      <c r="C225" s="10">
        <v>208427.249793767</v>
      </c>
      <c r="D225" s="3">
        <v>45491.9546412037</v>
      </c>
    </row>
    <row x14ac:dyDescent="0.25" r="226" customHeight="1" ht="18.75">
      <c r="A226" s="1" t="s">
        <v>559</v>
      </c>
      <c r="B226" s="3">
        <v>45533.917719907404</v>
      </c>
      <c r="C226" s="10">
        <v>207329.630334854</v>
      </c>
      <c r="D226" s="11"/>
    </row>
    <row x14ac:dyDescent="0.25" r="227" customHeight="1" ht="18.75">
      <c r="A227" s="1" t="s">
        <v>560</v>
      </c>
      <c r="B227" s="3">
        <v>45169.74275462963</v>
      </c>
      <c r="C227" s="10">
        <v>206871.919815063</v>
      </c>
      <c r="D227" s="3">
        <v>45237.566030092596</v>
      </c>
    </row>
    <row x14ac:dyDescent="0.25" r="228" customHeight="1" ht="18.75">
      <c r="A228" s="1" t="s">
        <v>561</v>
      </c>
      <c r="B228" s="3">
        <v>45540.91175925926</v>
      </c>
      <c r="C228" s="10">
        <v>206451.599617004</v>
      </c>
      <c r="D228" s="11"/>
    </row>
    <row x14ac:dyDescent="0.25" r="229" customHeight="1" ht="18.75">
      <c r="A229" s="1" t="s">
        <v>562</v>
      </c>
      <c r="B229" s="3">
        <v>45443.494675925926</v>
      </c>
      <c r="C229" s="10">
        <v>206223.840687751</v>
      </c>
      <c r="D229" s="11"/>
    </row>
    <row x14ac:dyDescent="0.25" r="230" customHeight="1" ht="18.75">
      <c r="A230" s="1" t="s">
        <v>563</v>
      </c>
      <c r="B230" s="3">
        <v>45540.00625</v>
      </c>
      <c r="C230" s="10">
        <v>205005.289404869</v>
      </c>
      <c r="D230" s="3">
        <v>45582.70923611111</v>
      </c>
    </row>
    <row x14ac:dyDescent="0.25" r="231" customHeight="1" ht="18.75">
      <c r="A231" s="1" t="s">
        <v>564</v>
      </c>
      <c r="B231" s="3">
        <v>45539.99966435185</v>
      </c>
      <c r="C231" s="10">
        <v>203609.590794028</v>
      </c>
      <c r="D231" s="11"/>
    </row>
    <row x14ac:dyDescent="0.25" r="232" customHeight="1" ht="18.75">
      <c r="A232" s="1" t="s">
        <v>565</v>
      </c>
      <c r="B232" s="3">
        <v>45464.03928240741</v>
      </c>
      <c r="C232" s="10">
        <v>202383.351196289</v>
      </c>
      <c r="D232" s="11"/>
    </row>
    <row x14ac:dyDescent="0.25" r="233" customHeight="1" ht="18.75">
      <c r="A233" s="1" t="s">
        <v>566</v>
      </c>
      <c r="B233" s="3">
        <v>45492.717210648145</v>
      </c>
      <c r="C233" s="10">
        <v>202158.20967102</v>
      </c>
      <c r="D233" s="11"/>
    </row>
    <row x14ac:dyDescent="0.25" r="234" customHeight="1" ht="18.75">
      <c r="A234" s="1" t="s">
        <v>567</v>
      </c>
      <c r="B234" s="3">
        <v>45474.6174537037</v>
      </c>
      <c r="C234" s="10">
        <v>200796.481546401</v>
      </c>
      <c r="D234" s="11"/>
    </row>
    <row x14ac:dyDescent="0.25" r="235" customHeight="1" ht="18.75">
      <c r="A235" s="1" t="s">
        <v>568</v>
      </c>
      <c r="B235" s="3">
        <v>45533.62138888889</v>
      </c>
      <c r="C235" s="10">
        <v>200780.580336332</v>
      </c>
      <c r="D235" s="11"/>
    </row>
    <row x14ac:dyDescent="0.25" r="236" customHeight="1" ht="18.75">
      <c r="A236" s="1" t="s">
        <v>569</v>
      </c>
      <c r="B236" s="3">
        <v>45236.82775462963</v>
      </c>
      <c r="C236" s="10">
        <v>200524.740743637</v>
      </c>
      <c r="D236" s="11"/>
    </row>
    <row x14ac:dyDescent="0.25" r="237" customHeight="1" ht="18.75">
      <c r="A237" s="1" t="s">
        <v>570</v>
      </c>
      <c r="B237" s="3">
        <v>45226.894733796296</v>
      </c>
      <c r="C237" s="10">
        <v>199481.909397125</v>
      </c>
      <c r="D237" s="11"/>
    </row>
    <row x14ac:dyDescent="0.25" r="238" customHeight="1" ht="18.75">
      <c r="A238" s="1" t="s">
        <v>571</v>
      </c>
      <c r="B238" s="3">
        <v>45337.80484953704</v>
      </c>
      <c r="C238" s="10">
        <v>199048.339535236</v>
      </c>
      <c r="D238" s="3">
        <v>45519.26137731481</v>
      </c>
    </row>
    <row x14ac:dyDescent="0.25" r="239" customHeight="1" ht="18.75">
      <c r="A239" s="1" t="s">
        <v>572</v>
      </c>
      <c r="B239" s="3">
        <v>44903.766851851855</v>
      </c>
      <c r="C239" s="10">
        <v>199036.818679809</v>
      </c>
      <c r="D239" s="11"/>
    </row>
    <row x14ac:dyDescent="0.25" r="240" customHeight="1" ht="18.75">
      <c r="A240" s="1" t="s">
        <v>573</v>
      </c>
      <c r="B240" s="3">
        <v>45191.73572916666</v>
      </c>
      <c r="C240" s="10">
        <v>198378.099975585</v>
      </c>
      <c r="D240" s="11"/>
    </row>
    <row x14ac:dyDescent="0.25" r="241" customHeight="1" ht="18.75">
      <c r="A241" s="1" t="s">
        <v>574</v>
      </c>
      <c r="B241" s="3">
        <v>45561.99524305556</v>
      </c>
      <c r="C241" s="10">
        <v>198155.159029006</v>
      </c>
      <c r="D241" s="11"/>
    </row>
    <row x14ac:dyDescent="0.25" r="242" customHeight="1" ht="18.75">
      <c r="A242" s="1" t="s">
        <v>575</v>
      </c>
      <c r="B242" s="3">
        <v>45575.75648148148</v>
      </c>
      <c r="C242" s="10">
        <v>197827.601268768</v>
      </c>
      <c r="D242" s="11"/>
    </row>
    <row x14ac:dyDescent="0.25" r="243" customHeight="1" ht="18.75">
      <c r="A243" s="1" t="s">
        <v>576</v>
      </c>
      <c r="B243" s="3">
        <v>45345.8299537037</v>
      </c>
      <c r="C243" s="10">
        <v>197576.130119323</v>
      </c>
      <c r="D243" s="11"/>
    </row>
    <row x14ac:dyDescent="0.25" r="244" customHeight="1" ht="18.75">
      <c r="A244" s="1" t="s">
        <v>577</v>
      </c>
      <c r="B244" s="3">
        <v>45435.59641203703</v>
      </c>
      <c r="C244" s="10">
        <v>196394.258796691</v>
      </c>
      <c r="D244" s="11"/>
    </row>
    <row x14ac:dyDescent="0.25" r="245" customHeight="1" ht="18.75">
      <c r="A245" s="1" t="s">
        <v>578</v>
      </c>
      <c r="B245" s="3">
        <v>45503.596284722225</v>
      </c>
      <c r="C245" s="10">
        <v>195938.340058326</v>
      </c>
      <c r="D245" s="11"/>
    </row>
    <row x14ac:dyDescent="0.25" r="246" customHeight="1" ht="18.75">
      <c r="A246" s="1" t="s">
        <v>579</v>
      </c>
      <c r="B246" s="3">
        <v>45586.58305555556</v>
      </c>
      <c r="C246" s="10">
        <v>195744.940277099</v>
      </c>
      <c r="D246" s="11"/>
    </row>
    <row x14ac:dyDescent="0.25" r="247" customHeight="1" ht="18.75">
      <c r="A247" s="1" t="s">
        <v>580</v>
      </c>
      <c r="B247" s="3">
        <v>45574.77513888889</v>
      </c>
      <c r="C247" s="10">
        <v>192958.399823606</v>
      </c>
      <c r="D247" s="11"/>
    </row>
    <row x14ac:dyDescent="0.25" r="248" customHeight="1" ht="18.75">
      <c r="A248" s="1" t="s">
        <v>581</v>
      </c>
      <c r="B248" s="3">
        <v>45212.50938657407</v>
      </c>
      <c r="C248" s="10">
        <v>191253.000063061</v>
      </c>
      <c r="D248" s="11"/>
    </row>
    <row x14ac:dyDescent="0.25" r="249" customHeight="1" ht="18.75">
      <c r="A249" s="1" t="s">
        <v>582</v>
      </c>
      <c r="B249" s="3">
        <v>45205.692777777775</v>
      </c>
      <c r="C249" s="10">
        <v>190992.408241271</v>
      </c>
      <c r="D249" s="11"/>
    </row>
    <row x14ac:dyDescent="0.25" r="250" customHeight="1" ht="18.75">
      <c r="A250" s="1" t="s">
        <v>583</v>
      </c>
      <c r="B250" s="3">
        <v>45419.74170138889</v>
      </c>
      <c r="C250" s="10">
        <v>190350</v>
      </c>
      <c r="D250" s="11"/>
    </row>
    <row x14ac:dyDescent="0.25" r="251" customHeight="1" ht="18.75">
      <c r="A251" s="1" t="s">
        <v>584</v>
      </c>
      <c r="B251" s="3">
        <v>45218.57056712963</v>
      </c>
      <c r="C251" s="10">
        <v>188983.771217346</v>
      </c>
      <c r="D251" s="3">
        <v>45316.82931712963</v>
      </c>
    </row>
    <row x14ac:dyDescent="0.25" r="252" customHeight="1" ht="18.75">
      <c r="A252" s="1" t="s">
        <v>585</v>
      </c>
      <c r="B252" s="3">
        <v>45530.84585648148</v>
      </c>
      <c r="C252" s="10">
        <v>188672.480747222</v>
      </c>
      <c r="D252" s="11"/>
    </row>
    <row x14ac:dyDescent="0.25" r="253" customHeight="1" ht="18.75">
      <c r="A253" s="1" t="s">
        <v>586</v>
      </c>
      <c r="B253" s="3">
        <v>45574.839270833334</v>
      </c>
      <c r="C253" s="10">
        <v>188666.439897537</v>
      </c>
      <c r="D253" s="11"/>
    </row>
    <row x14ac:dyDescent="0.25" r="254" customHeight="1" ht="18.75">
      <c r="A254" s="1" t="s">
        <v>587</v>
      </c>
      <c r="B254" s="3">
        <v>44903.77002314815</v>
      </c>
      <c r="C254" s="10">
        <v>188349.718399047</v>
      </c>
      <c r="D254" s="3">
        <v>45235.5087037037</v>
      </c>
    </row>
    <row x14ac:dyDescent="0.25" r="255" customHeight="1" ht="18.75">
      <c r="A255" s="1" t="s">
        <v>588</v>
      </c>
      <c r="B255" s="3">
        <v>45183.59496527778</v>
      </c>
      <c r="C255" s="10">
        <v>188088.138526916</v>
      </c>
      <c r="D255" s="3">
        <v>45274.61797453704</v>
      </c>
    </row>
    <row x14ac:dyDescent="0.25" r="256" customHeight="1" ht="18.75">
      <c r="A256" s="1" t="s">
        <v>589</v>
      </c>
      <c r="B256" s="3">
        <v>45495.83423611111</v>
      </c>
      <c r="C256" s="10">
        <v>187944.089683074</v>
      </c>
      <c r="D256" s="11"/>
    </row>
    <row x14ac:dyDescent="0.25" r="257" customHeight="1" ht="18.75">
      <c r="A257" s="1" t="s">
        <v>590</v>
      </c>
      <c r="B257" s="3">
        <v>45580.86253472222</v>
      </c>
      <c r="C257" s="10">
        <v>186575.349334716</v>
      </c>
      <c r="D257" s="11"/>
    </row>
    <row x14ac:dyDescent="0.25" r="258" customHeight="1" ht="18.75">
      <c r="A258" s="1" t="s">
        <v>591</v>
      </c>
      <c r="B258" s="3">
        <v>45230.88878472222</v>
      </c>
      <c r="C258" s="10">
        <v>185904.831166991</v>
      </c>
      <c r="D258" s="3">
        <v>45301.72318287037</v>
      </c>
    </row>
    <row x14ac:dyDescent="0.25" r="259" customHeight="1" ht="18.75">
      <c r="A259" s="1" t="s">
        <v>592</v>
      </c>
      <c r="B259" s="3">
        <v>45373.83175925926</v>
      </c>
      <c r="C259" s="10">
        <v>185116.890075683</v>
      </c>
      <c r="D259" s="3">
        <v>45476.72462962963</v>
      </c>
    </row>
    <row x14ac:dyDescent="0.25" r="260" customHeight="1" ht="18.75">
      <c r="A260" s="1" t="s">
        <v>593</v>
      </c>
      <c r="B260" s="3">
        <v>45455.62050925926</v>
      </c>
      <c r="C260" s="10">
        <v>184927.67124176</v>
      </c>
      <c r="D260" s="11"/>
    </row>
    <row x14ac:dyDescent="0.25" r="261" customHeight="1" ht="18.75">
      <c r="A261" s="1" t="s">
        <v>594</v>
      </c>
      <c r="B261" s="3">
        <v>45463.8468287037</v>
      </c>
      <c r="C261" s="10">
        <v>184219.200167179</v>
      </c>
      <c r="D261" s="11"/>
    </row>
    <row x14ac:dyDescent="0.25" r="262" customHeight="1" ht="18.75">
      <c r="A262" s="1" t="s">
        <v>595</v>
      </c>
      <c r="B262" s="3">
        <v>45449.70453703704</v>
      </c>
      <c r="C262" s="10">
        <v>183410.879695892</v>
      </c>
      <c r="D262" s="11"/>
    </row>
    <row x14ac:dyDescent="0.25" r="263" customHeight="1" ht="18.75">
      <c r="A263" s="1" t="s">
        <v>596</v>
      </c>
      <c r="B263" s="3">
        <v>45567.559699074074</v>
      </c>
      <c r="C263" s="10">
        <v>183199.020675659</v>
      </c>
      <c r="D263" s="11"/>
    </row>
    <row x14ac:dyDescent="0.25" r="264" customHeight="1" ht="18.75">
      <c r="A264" s="1" t="s">
        <v>597</v>
      </c>
      <c r="B264" s="3">
        <v>45245.60138888889</v>
      </c>
      <c r="C264" s="10">
        <v>182597.240220665</v>
      </c>
      <c r="D264" s="3">
        <v>45450.69627314815</v>
      </c>
    </row>
    <row x14ac:dyDescent="0.25" r="265" customHeight="1" ht="18.75">
      <c r="A265" s="1" t="s">
        <v>598</v>
      </c>
      <c r="B265" s="3">
        <v>45195.85060185185</v>
      </c>
      <c r="C265" s="10">
        <v>182231.219486236</v>
      </c>
      <c r="D265" s="3">
        <v>45266.8155787037</v>
      </c>
    </row>
    <row x14ac:dyDescent="0.25" r="266" customHeight="1" ht="18.75">
      <c r="A266" s="1" t="s">
        <v>599</v>
      </c>
      <c r="B266" s="3">
        <v>44966.87550925926</v>
      </c>
      <c r="C266" s="10">
        <v>182181.00951004</v>
      </c>
      <c r="D266" s="11"/>
    </row>
    <row x14ac:dyDescent="0.25" r="267" customHeight="1" ht="18.75">
      <c r="A267" s="1" t="s">
        <v>600</v>
      </c>
      <c r="B267" s="3">
        <v>45394.58126157407</v>
      </c>
      <c r="C267" s="10">
        <v>180591.775128364</v>
      </c>
      <c r="D267" s="11"/>
    </row>
    <row x14ac:dyDescent="0.25" r="268" customHeight="1" ht="18.75">
      <c r="A268" s="1" t="s">
        <v>601</v>
      </c>
      <c r="B268" s="3">
        <v>45561.85040509259</v>
      </c>
      <c r="C268" s="10">
        <v>180506.780103564</v>
      </c>
      <c r="D268" s="11"/>
    </row>
    <row x14ac:dyDescent="0.25" r="269" customHeight="1" ht="18.75">
      <c r="A269" s="1" t="s">
        <v>602</v>
      </c>
      <c r="B269" s="3">
        <v>45260.86719907408</v>
      </c>
      <c r="C269" s="10">
        <v>178610.819776535</v>
      </c>
      <c r="D269" s="3">
        <v>45362.87111111111</v>
      </c>
    </row>
    <row x14ac:dyDescent="0.25" r="270" customHeight="1" ht="18.75">
      <c r="A270" s="1" t="s">
        <v>603</v>
      </c>
      <c r="B270" s="3">
        <v>45533.28768518518</v>
      </c>
      <c r="C270" s="10">
        <v>178235.309226989</v>
      </c>
      <c r="D270" s="11"/>
    </row>
    <row x14ac:dyDescent="0.25" r="271" customHeight="1" ht="18.75">
      <c r="A271" s="1" t="s">
        <v>604</v>
      </c>
      <c r="B271" s="3">
        <v>45581.02445601852</v>
      </c>
      <c r="C271" s="10">
        <v>177089.739883422</v>
      </c>
      <c r="D271" s="11"/>
    </row>
    <row x14ac:dyDescent="0.25" r="272" customHeight="1" ht="18.75">
      <c r="A272" s="1" t="s">
        <v>605</v>
      </c>
      <c r="B272" s="3">
        <v>45573.65144675926</v>
      </c>
      <c r="C272" s="10">
        <v>176526.920758843</v>
      </c>
      <c r="D272" s="11"/>
    </row>
    <row x14ac:dyDescent="0.25" r="273" customHeight="1" ht="18.75">
      <c r="A273" s="1" t="s">
        <v>606</v>
      </c>
      <c r="B273" s="3">
        <v>45357.834178240744</v>
      </c>
      <c r="C273" s="10">
        <v>176142.63028717</v>
      </c>
      <c r="D273" s="11"/>
    </row>
    <row x14ac:dyDescent="0.25" r="274" customHeight="1" ht="18.75">
      <c r="A274" s="1" t="s">
        <v>607</v>
      </c>
      <c r="B274" s="3">
        <v>45110.778020833335</v>
      </c>
      <c r="C274" s="10">
        <v>175944.688358604</v>
      </c>
      <c r="D274" s="11"/>
    </row>
    <row x14ac:dyDescent="0.25" r="275" customHeight="1" ht="18.75">
      <c r="A275" s="1" t="s">
        <v>608</v>
      </c>
      <c r="B275" s="3">
        <v>45538.80076388889</v>
      </c>
      <c r="C275" s="10">
        <v>175796.112512588</v>
      </c>
      <c r="D275" s="11"/>
    </row>
    <row x14ac:dyDescent="0.25" r="276" customHeight="1" ht="18.75">
      <c r="A276" s="1" t="s">
        <v>609</v>
      </c>
      <c r="B276" s="3">
        <v>45485.668229166666</v>
      </c>
      <c r="C276" s="10">
        <v>174903.46014595</v>
      </c>
      <c r="D276" s="11"/>
    </row>
    <row x14ac:dyDescent="0.25" r="277" customHeight="1" ht="18.75">
      <c r="A277" s="1" t="s">
        <v>610</v>
      </c>
      <c r="B277" s="3">
        <v>45379.757997685185</v>
      </c>
      <c r="C277" s="10">
        <v>172074.789207458</v>
      </c>
      <c r="D277" s="11"/>
    </row>
    <row x14ac:dyDescent="0.25" r="278" customHeight="1" ht="18.75">
      <c r="A278" s="1" t="s">
        <v>611</v>
      </c>
      <c r="B278" s="3">
        <v>45495.8819212963</v>
      </c>
      <c r="C278" s="10">
        <v>168749.039550781</v>
      </c>
      <c r="D278" s="11"/>
    </row>
    <row x14ac:dyDescent="0.25" r="279" customHeight="1" ht="18.75">
      <c r="A279" s="1" t="s">
        <v>612</v>
      </c>
      <c r="B279" s="3">
        <v>45175.06261574074</v>
      </c>
      <c r="C279" s="10">
        <v>168444.419586181</v>
      </c>
      <c r="D279" s="3">
        <v>45473.7971875</v>
      </c>
    </row>
    <row x14ac:dyDescent="0.25" r="280" customHeight="1" ht="18.75">
      <c r="A280" s="1" t="s">
        <v>613</v>
      </c>
      <c r="B280" s="3">
        <v>45296.814618055556</v>
      </c>
      <c r="C280" s="10">
        <v>165670.230740547</v>
      </c>
      <c r="D280" s="11"/>
    </row>
    <row x14ac:dyDescent="0.25" r="281" customHeight="1" ht="18.75">
      <c r="A281" s="1" t="s">
        <v>614</v>
      </c>
      <c r="B281" s="3">
        <v>45240.66376157408</v>
      </c>
      <c r="C281" s="10">
        <v>164948.229881286</v>
      </c>
      <c r="D281" s="3">
        <v>45322.65038194445</v>
      </c>
    </row>
    <row x14ac:dyDescent="0.25" r="282" customHeight="1" ht="18.75">
      <c r="A282" s="1" t="s">
        <v>615</v>
      </c>
      <c r="B282" s="3">
        <v>45531.47210648148</v>
      </c>
      <c r="C282" s="10">
        <v>163816.299772262</v>
      </c>
      <c r="D282" s="11"/>
    </row>
    <row x14ac:dyDescent="0.25" r="283" customHeight="1" ht="18.75">
      <c r="A283" s="1" t="s">
        <v>616</v>
      </c>
      <c r="B283" s="3">
        <v>45106.03885416667</v>
      </c>
      <c r="C283" s="10">
        <v>163776.198432207</v>
      </c>
      <c r="D283" s="3">
        <v>45328.95484953704</v>
      </c>
    </row>
    <row x14ac:dyDescent="0.25" r="284" customHeight="1" ht="18.75">
      <c r="A284" s="1" t="s">
        <v>617</v>
      </c>
      <c r="B284" s="3">
        <v>45196.625868055555</v>
      </c>
      <c r="C284" s="10">
        <v>163560.35067749</v>
      </c>
      <c r="D284" s="3">
        <v>45296.835069444445</v>
      </c>
    </row>
    <row x14ac:dyDescent="0.25" r="285" customHeight="1" ht="18.75">
      <c r="A285" s="1" t="s">
        <v>618</v>
      </c>
      <c r="B285" s="3">
        <v>45483.838796296295</v>
      </c>
      <c r="C285" s="10">
        <v>163400.079313278</v>
      </c>
      <c r="D285" s="11"/>
    </row>
    <row x14ac:dyDescent="0.25" r="286" customHeight="1" ht="18.75">
      <c r="A286" s="1" t="s">
        <v>619</v>
      </c>
      <c r="B286" s="3">
        <v>45401.51865740741</v>
      </c>
      <c r="C286" s="10">
        <v>162744.319612503</v>
      </c>
      <c r="D286" s="11"/>
    </row>
    <row x14ac:dyDescent="0.25" r="287" customHeight="1" ht="18.75">
      <c r="A287" s="1" t="s">
        <v>620</v>
      </c>
      <c r="B287" s="3">
        <v>45240.73473379629</v>
      </c>
      <c r="C287" s="10">
        <v>162495.159805297</v>
      </c>
      <c r="D287" s="3">
        <v>45473.7971875</v>
      </c>
    </row>
    <row x14ac:dyDescent="0.25" r="288" customHeight="1" ht="18.75">
      <c r="A288" s="1" t="s">
        <v>621</v>
      </c>
      <c r="B288" s="3">
        <v>45433.61251157407</v>
      </c>
      <c r="C288" s="10">
        <v>161222.739046573</v>
      </c>
      <c r="D288" s="11"/>
    </row>
    <row x14ac:dyDescent="0.25" r="289" customHeight="1" ht="18.75">
      <c r="A289" s="1" t="s">
        <v>622</v>
      </c>
      <c r="B289" s="3">
        <v>45184.61861111111</v>
      </c>
      <c r="C289" s="10">
        <v>161007.170437812</v>
      </c>
      <c r="D289" s="3">
        <v>45579.730405092596</v>
      </c>
    </row>
    <row x14ac:dyDescent="0.25" r="290" customHeight="1" ht="18.75">
      <c r="A290" s="1" t="s">
        <v>623</v>
      </c>
      <c r="B290" s="3">
        <v>45272.62479166667</v>
      </c>
      <c r="C290" s="10">
        <v>160462.42734754</v>
      </c>
      <c r="D290" s="11"/>
    </row>
    <row x14ac:dyDescent="0.25" r="291" customHeight="1" ht="18.75">
      <c r="A291" s="1" t="s">
        <v>624</v>
      </c>
      <c r="B291" s="3">
        <v>45485.646527777775</v>
      </c>
      <c r="C291" s="10">
        <v>160030.765964508</v>
      </c>
      <c r="D291" s="3">
        <v>45551.969618055555</v>
      </c>
    </row>
    <row x14ac:dyDescent="0.25" r="292" customHeight="1" ht="18.75">
      <c r="A292" s="1" t="s">
        <v>625</v>
      </c>
      <c r="B292" s="3">
        <v>45267.77128472222</v>
      </c>
      <c r="C292" s="10">
        <v>159740.709185361</v>
      </c>
      <c r="D292" s="3">
        <v>45279.709340277775</v>
      </c>
    </row>
    <row x14ac:dyDescent="0.25" r="293" customHeight="1" ht="18.75">
      <c r="A293" s="1" t="s">
        <v>626</v>
      </c>
      <c r="B293" s="3">
        <v>45131.889398148145</v>
      </c>
      <c r="C293" s="10">
        <v>158372.169078826</v>
      </c>
      <c r="D293" s="11"/>
    </row>
    <row x14ac:dyDescent="0.25" r="294" customHeight="1" ht="18.75">
      <c r="A294" s="1" t="s">
        <v>627</v>
      </c>
      <c r="B294" s="3">
        <v>45541.686585648145</v>
      </c>
      <c r="C294" s="10">
        <v>158207.900062561</v>
      </c>
      <c r="D294" s="11"/>
    </row>
    <row x14ac:dyDescent="0.25" r="295" customHeight="1" ht="18.75">
      <c r="A295" s="1" t="s">
        <v>628</v>
      </c>
      <c r="B295" s="3">
        <v>45485.768229166664</v>
      </c>
      <c r="C295" s="10">
        <v>158165.149726867</v>
      </c>
      <c r="D295" s="11"/>
    </row>
    <row x14ac:dyDescent="0.25" r="296" customHeight="1" ht="18.75">
      <c r="A296" s="1" t="s">
        <v>629</v>
      </c>
      <c r="B296" s="3">
        <v>45187.79796296296</v>
      </c>
      <c r="C296" s="10">
        <v>158027.68951416</v>
      </c>
      <c r="D296" s="3">
        <v>45317.58719907407</v>
      </c>
    </row>
    <row x14ac:dyDescent="0.25" r="297" customHeight="1" ht="18.75">
      <c r="A297" s="1" t="s">
        <v>630</v>
      </c>
      <c r="B297" s="3">
        <v>45359.579409722224</v>
      </c>
      <c r="C297" s="10">
        <v>157664.240802288</v>
      </c>
      <c r="D297" s="11"/>
    </row>
    <row x14ac:dyDescent="0.25" r="298" customHeight="1" ht="18.75">
      <c r="A298" s="1" t="s">
        <v>631</v>
      </c>
      <c r="B298" s="3">
        <v>45092.593310185184</v>
      </c>
      <c r="C298" s="10">
        <v>157103.500030517</v>
      </c>
      <c r="D298" s="3">
        <v>45372.56165509259</v>
      </c>
    </row>
    <row x14ac:dyDescent="0.25" r="299" customHeight="1" ht="18.75">
      <c r="A299" s="1" t="s">
        <v>632</v>
      </c>
      <c r="B299" s="3">
        <v>45553.57672453704</v>
      </c>
      <c r="C299" s="10">
        <v>156242.559732437</v>
      </c>
      <c r="D299" s="11"/>
    </row>
    <row x14ac:dyDescent="0.25" r="300" customHeight="1" ht="18.75">
      <c r="A300" s="1" t="s">
        <v>633</v>
      </c>
      <c r="B300" s="3">
        <v>45509.77009259259</v>
      </c>
      <c r="C300" s="10">
        <v>156191.2908535</v>
      </c>
      <c r="D300" s="11"/>
    </row>
    <row x14ac:dyDescent="0.25" r="301" customHeight="1" ht="18.75">
      <c r="A301" s="1" t="s">
        <v>634</v>
      </c>
      <c r="B301" s="3">
        <v>45526.658425925925</v>
      </c>
      <c r="C301" s="10">
        <v>155331.129573822</v>
      </c>
      <c r="D301" s="11"/>
    </row>
    <row x14ac:dyDescent="0.25" r="302" customHeight="1" ht="18.75">
      <c r="A302" s="1" t="s">
        <v>635</v>
      </c>
      <c r="B302" s="3">
        <v>45268.49663194444</v>
      </c>
      <c r="C302" s="10">
        <v>154605.269829273</v>
      </c>
      <c r="D302" s="3">
        <v>45322.90614583333</v>
      </c>
    </row>
    <row x14ac:dyDescent="0.25" r="303" customHeight="1" ht="18.75">
      <c r="A303" s="1" t="s">
        <v>636</v>
      </c>
      <c r="B303" s="3">
        <v>45481.908541666664</v>
      </c>
      <c r="C303" s="10">
        <v>152935.850383758</v>
      </c>
      <c r="D303" s="3">
        <v>45568.28491898148</v>
      </c>
    </row>
    <row x14ac:dyDescent="0.25" r="304" customHeight="1" ht="18.75">
      <c r="A304" s="1" t="s">
        <v>637</v>
      </c>
      <c r="B304" s="3">
        <v>45139.609826388885</v>
      </c>
      <c r="C304" s="10">
        <v>152270.25966072</v>
      </c>
      <c r="D304" s="3">
        <v>45231.7075</v>
      </c>
    </row>
    <row x14ac:dyDescent="0.25" r="305" customHeight="1" ht="18.75">
      <c r="A305" s="1" t="s">
        <v>638</v>
      </c>
      <c r="B305" s="3">
        <v>45447.560648148145</v>
      </c>
      <c r="C305" s="10">
        <v>151666.97042942</v>
      </c>
      <c r="D305" s="3">
        <v>45518.726331018515</v>
      </c>
    </row>
    <row x14ac:dyDescent="0.25" r="306" customHeight="1" ht="18.75">
      <c r="A306" s="1" t="s">
        <v>639</v>
      </c>
      <c r="B306" s="3">
        <v>45043.737546296295</v>
      </c>
      <c r="C306" s="10">
        <v>150963.520210266</v>
      </c>
      <c r="D306" s="3">
        <v>45298.866064814814</v>
      </c>
    </row>
    <row x14ac:dyDescent="0.25" r="307" customHeight="1" ht="18.75">
      <c r="A307" s="1" t="s">
        <v>640</v>
      </c>
      <c r="B307" s="3">
        <v>45560.00565972222</v>
      </c>
      <c r="C307" s="10">
        <v>150317.619874</v>
      </c>
      <c r="D307" s="3">
        <v>45590.77568287037</v>
      </c>
    </row>
    <row x14ac:dyDescent="0.25" r="308" customHeight="1" ht="18.75">
      <c r="A308" s="1" t="s">
        <v>641</v>
      </c>
      <c r="B308" s="3">
        <v>45485.780381944445</v>
      </c>
      <c r="C308" s="10">
        <v>149985.409837722</v>
      </c>
      <c r="D308" s="11"/>
    </row>
    <row x14ac:dyDescent="0.25" r="309" customHeight="1" ht="18.75">
      <c r="A309" s="1" t="s">
        <v>642</v>
      </c>
      <c r="B309" s="3">
        <v>45421.74738425926</v>
      </c>
      <c r="C309" s="10">
        <v>149773.399329543</v>
      </c>
      <c r="D309" s="11"/>
    </row>
    <row x14ac:dyDescent="0.25" r="310" customHeight="1" ht="18.75">
      <c r="A310" s="1" t="s">
        <v>643</v>
      </c>
      <c r="B310" s="3">
        <v>45520.58603009259</v>
      </c>
      <c r="C310" s="10">
        <v>149406.5907135</v>
      </c>
      <c r="D310" s="11"/>
    </row>
    <row x14ac:dyDescent="0.25" r="311" customHeight="1" ht="18.75">
      <c r="A311" s="1" t="s">
        <v>644</v>
      </c>
      <c r="B311" s="3">
        <v>45149.908796296295</v>
      </c>
      <c r="C311" s="10">
        <v>148977.697204589</v>
      </c>
      <c r="D311" s="3">
        <v>45308.64215277778</v>
      </c>
    </row>
    <row x14ac:dyDescent="0.25" r="312" customHeight="1" ht="18.75">
      <c r="A312" s="1" t="s">
        <v>645</v>
      </c>
      <c r="B312" s="3">
        <v>45254.49327546296</v>
      </c>
      <c r="C312" s="10">
        <v>148280.48059082</v>
      </c>
      <c r="D312" s="3">
        <v>45391.58236111111</v>
      </c>
    </row>
    <row x14ac:dyDescent="0.25" r="313" customHeight="1" ht="18.75">
      <c r="A313" s="1" t="s">
        <v>646</v>
      </c>
      <c r="B313" s="3">
        <v>45520.764236111114</v>
      </c>
      <c r="C313" s="10">
        <v>148019.04965043</v>
      </c>
      <c r="D313" s="11"/>
    </row>
    <row x14ac:dyDescent="0.25" r="314" customHeight="1" ht="18.75">
      <c r="A314" s="1" t="s">
        <v>647</v>
      </c>
      <c r="B314" s="3">
        <v>45263.961180555554</v>
      </c>
      <c r="C314" s="10">
        <v>143248.681472778</v>
      </c>
      <c r="D314" s="3">
        <v>45316.678078703706</v>
      </c>
    </row>
    <row x14ac:dyDescent="0.25" r="315" customHeight="1" ht="18.75">
      <c r="A315" s="1" t="s">
        <v>648</v>
      </c>
      <c r="B315" s="3">
        <v>45481.79063657407</v>
      </c>
      <c r="C315" s="10">
        <v>141892.157198905</v>
      </c>
      <c r="D315" s="3">
        <v>45516.79366898148</v>
      </c>
    </row>
    <row x14ac:dyDescent="0.25" r="316" customHeight="1" ht="18.75">
      <c r="A316" s="1" t="s">
        <v>649</v>
      </c>
      <c r="B316" s="3">
        <v>45555.82450231481</v>
      </c>
      <c r="C316" s="10">
        <v>141228.028886318</v>
      </c>
      <c r="D316" s="11"/>
    </row>
    <row x14ac:dyDescent="0.25" r="317" customHeight="1" ht="18.75">
      <c r="A317" s="1" t="s">
        <v>650</v>
      </c>
      <c r="B317" s="3">
        <v>45168.81619212963</v>
      </c>
      <c r="C317" s="10">
        <v>140707.290121039</v>
      </c>
      <c r="D317" s="11"/>
    </row>
    <row x14ac:dyDescent="0.25" r="318" customHeight="1" ht="18.75">
      <c r="A318" s="1" t="s">
        <v>651</v>
      </c>
      <c r="B318" s="3">
        <v>45210.47944444444</v>
      </c>
      <c r="C318" s="10">
        <v>139971.979862213</v>
      </c>
      <c r="D318" s="11"/>
    </row>
    <row x14ac:dyDescent="0.25" r="319" customHeight="1" ht="18.75">
      <c r="A319" s="1" t="s">
        <v>652</v>
      </c>
      <c r="B319" s="3">
        <v>45448.62789351852</v>
      </c>
      <c r="C319" s="10">
        <v>139684.599945068</v>
      </c>
      <c r="D319" s="11"/>
    </row>
    <row x14ac:dyDescent="0.25" r="320" customHeight="1" ht="18.75">
      <c r="A320" s="1" t="s">
        <v>653</v>
      </c>
      <c r="B320" s="3">
        <v>45230.81516203703</v>
      </c>
      <c r="C320" s="10">
        <v>139326.951454162</v>
      </c>
      <c r="D320" s="3">
        <v>45554.17828703704</v>
      </c>
    </row>
    <row x14ac:dyDescent="0.25" r="321" customHeight="1" ht="18.75">
      <c r="A321" s="1" t="s">
        <v>654</v>
      </c>
      <c r="B321" s="3">
        <v>45191.91278935185</v>
      </c>
      <c r="C321" s="10">
        <v>138983.910682678</v>
      </c>
      <c r="D321" s="3">
        <v>45418.867939814816</v>
      </c>
    </row>
    <row x14ac:dyDescent="0.25" r="322" customHeight="1" ht="18.75">
      <c r="A322" s="1" t="s">
        <v>655</v>
      </c>
      <c r="B322" s="3">
        <v>45061.73677083333</v>
      </c>
      <c r="C322" s="10">
        <v>138224.330270767</v>
      </c>
      <c r="D322" s="3">
        <v>45513.58673611111</v>
      </c>
    </row>
    <row x14ac:dyDescent="0.25" r="323" customHeight="1" ht="18.75">
      <c r="A323" s="1" t="s">
        <v>656</v>
      </c>
      <c r="B323" s="3">
        <v>45366.50849537037</v>
      </c>
      <c r="C323" s="10">
        <v>138085.979702949</v>
      </c>
      <c r="D323" s="3">
        <v>45411.50324074074</v>
      </c>
    </row>
    <row x14ac:dyDescent="0.25" r="324" customHeight="1" ht="18.75">
      <c r="A324" s="1" t="s">
        <v>657</v>
      </c>
      <c r="B324" s="3">
        <v>45540.009988425925</v>
      </c>
      <c r="C324" s="10">
        <v>137644.969917297</v>
      </c>
      <c r="D324" s="11"/>
    </row>
    <row x14ac:dyDescent="0.25" r="325" customHeight="1" ht="18.75">
      <c r="A325" s="1" t="s">
        <v>658</v>
      </c>
      <c r="B325" s="3">
        <v>45287.57747685185</v>
      </c>
      <c r="C325" s="10">
        <v>136429.41010043</v>
      </c>
      <c r="D325" s="3">
        <v>45428.47589120371</v>
      </c>
    </row>
    <row x14ac:dyDescent="0.25" r="326" customHeight="1" ht="18.75">
      <c r="A326" s="1" t="s">
        <v>659</v>
      </c>
      <c r="B326" s="3">
        <v>45579.780694444446</v>
      </c>
      <c r="C326" s="10">
        <v>136029.709533691</v>
      </c>
      <c r="D326" s="11"/>
    </row>
    <row x14ac:dyDescent="0.25" r="327" customHeight="1" ht="18.75">
      <c r="A327" s="1" t="s">
        <v>660</v>
      </c>
      <c r="B327" s="3">
        <v>45366.82150462963</v>
      </c>
      <c r="C327" s="10">
        <v>136017.689752578</v>
      </c>
      <c r="D327" s="11"/>
    </row>
    <row x14ac:dyDescent="0.25" r="328" customHeight="1" ht="18.75">
      <c r="A328" s="1" t="s">
        <v>661</v>
      </c>
      <c r="B328" s="3">
        <v>45344.56768518518</v>
      </c>
      <c r="C328" s="10">
        <v>135664.6101091</v>
      </c>
      <c r="D328" s="3">
        <v>45469.59203703704</v>
      </c>
    </row>
    <row x14ac:dyDescent="0.25" r="329" customHeight="1" ht="18.75">
      <c r="A329" s="1" t="s">
        <v>662</v>
      </c>
      <c r="B329" s="3">
        <v>45272.009050925924</v>
      </c>
      <c r="C329" s="10">
        <v>135388.570222854</v>
      </c>
      <c r="D329" s="11"/>
    </row>
    <row x14ac:dyDescent="0.25" r="330" customHeight="1" ht="18.75">
      <c r="A330" s="1" t="s">
        <v>663</v>
      </c>
      <c r="B330" s="3">
        <v>45197.88190972222</v>
      </c>
      <c r="C330" s="10">
        <v>135316.629889249</v>
      </c>
      <c r="D330" s="3">
        <v>45542.66284722222</v>
      </c>
    </row>
    <row x14ac:dyDescent="0.25" r="331" customHeight="1" ht="18.75">
      <c r="A331" s="1" t="s">
        <v>664</v>
      </c>
      <c r="B331" s="3">
        <v>45209.76739583333</v>
      </c>
      <c r="C331" s="10">
        <v>135224.13973999</v>
      </c>
      <c r="D331" s="3">
        <v>45473.7971875</v>
      </c>
    </row>
    <row x14ac:dyDescent="0.25" r="332" customHeight="1" ht="18.75">
      <c r="A332" s="1" t="s">
        <v>665</v>
      </c>
      <c r="B332" s="3">
        <v>45560.01310185185</v>
      </c>
      <c r="C332" s="10">
        <v>134960.719272613</v>
      </c>
      <c r="D332" s="11"/>
    </row>
    <row x14ac:dyDescent="0.25" r="333" customHeight="1" ht="18.75">
      <c r="A333" s="1" t="s">
        <v>666</v>
      </c>
      <c r="B333" s="3">
        <v>45383.78871527778</v>
      </c>
      <c r="C333" s="10">
        <v>134161.602378845</v>
      </c>
      <c r="D333" s="3">
        <v>45485.77715277778</v>
      </c>
    </row>
    <row x14ac:dyDescent="0.25" r="334" customHeight="1" ht="18.75">
      <c r="A334" s="1" t="s">
        <v>667</v>
      </c>
      <c r="B334" s="3">
        <v>45407.626921296294</v>
      </c>
      <c r="C334" s="10">
        <v>134086.740898132</v>
      </c>
      <c r="D334" s="11"/>
    </row>
    <row x14ac:dyDescent="0.25" r="335" customHeight="1" ht="18.75">
      <c r="A335" s="1" t="s">
        <v>668</v>
      </c>
      <c r="B335" s="3">
        <v>45389.77243055555</v>
      </c>
      <c r="C335" s="10">
        <v>133717.449941962</v>
      </c>
      <c r="D335" s="3">
        <v>45518.68090277778</v>
      </c>
    </row>
    <row x14ac:dyDescent="0.25" r="336" customHeight="1" ht="18.75">
      <c r="A336" s="1" t="s">
        <v>669</v>
      </c>
      <c r="B336" s="3">
        <v>45057.728055555555</v>
      </c>
      <c r="C336" s="10">
        <v>132824.710088729</v>
      </c>
      <c r="D336" s="3">
        <v>45391.48347222222</v>
      </c>
    </row>
    <row x14ac:dyDescent="0.25" r="337" customHeight="1" ht="18.75">
      <c r="A337" s="1" t="s">
        <v>670</v>
      </c>
      <c r="B337" s="3">
        <v>45462.8503125</v>
      </c>
      <c r="C337" s="10">
        <v>131608.049572944</v>
      </c>
      <c r="D337" s="11"/>
    </row>
    <row x14ac:dyDescent="0.25" r="338" customHeight="1" ht="18.75">
      <c r="A338" s="1" t="s">
        <v>671</v>
      </c>
      <c r="B338" s="3">
        <v>45329.515127314815</v>
      </c>
      <c r="C338" s="10">
        <v>131600.729660034</v>
      </c>
      <c r="D338" s="11"/>
    </row>
    <row x14ac:dyDescent="0.25" r="339" customHeight="1" ht="18.75">
      <c r="A339" s="1" t="s">
        <v>672</v>
      </c>
      <c r="B339" s="3">
        <v>45440.58804398148</v>
      </c>
      <c r="C339" s="10">
        <v>131433.779754638</v>
      </c>
      <c r="D339" s="11"/>
    </row>
    <row x14ac:dyDescent="0.25" r="340" customHeight="1" ht="18.75">
      <c r="A340" s="1" t="s">
        <v>673</v>
      </c>
      <c r="B340" s="3">
        <v>45282.59643518519</v>
      </c>
      <c r="C340" s="10">
        <v>131131.029510498</v>
      </c>
      <c r="D340" s="3">
        <v>45317.86980324074</v>
      </c>
    </row>
    <row x14ac:dyDescent="0.25" r="341" customHeight="1" ht="18.75">
      <c r="A341" s="1" t="s">
        <v>674</v>
      </c>
      <c r="B341" s="3">
        <v>45526.97671296296</v>
      </c>
      <c r="C341" s="10">
        <v>130809.820793151</v>
      </c>
      <c r="D341" s="11"/>
    </row>
    <row x14ac:dyDescent="0.25" r="342" customHeight="1" ht="18.75">
      <c r="A342" s="1" t="s">
        <v>675</v>
      </c>
      <c r="B342" s="3">
        <v>45139.60832175926</v>
      </c>
      <c r="C342" s="10">
        <v>130703.08026123</v>
      </c>
      <c r="D342" s="3">
        <v>45295.71878472222</v>
      </c>
    </row>
    <row x14ac:dyDescent="0.25" r="343" customHeight="1" ht="18.75">
      <c r="A343" s="1" t="s">
        <v>676</v>
      </c>
      <c r="B343" s="3">
        <v>45471.557534722226</v>
      </c>
      <c r="C343" s="10">
        <v>130641.43005371</v>
      </c>
      <c r="D343" s="3">
        <v>45512.61962962963</v>
      </c>
    </row>
    <row x14ac:dyDescent="0.25" r="344" customHeight="1" ht="18.75">
      <c r="A344" s="1" t="s">
        <v>677</v>
      </c>
      <c r="B344" s="3">
        <v>45265.858668981484</v>
      </c>
      <c r="C344" s="10">
        <v>130395.579849243</v>
      </c>
      <c r="D344" s="11"/>
    </row>
    <row x14ac:dyDescent="0.25" r="345" customHeight="1" ht="18.75">
      <c r="A345" s="1" t="s">
        <v>678</v>
      </c>
      <c r="B345" s="3">
        <v>45173.90912037037</v>
      </c>
      <c r="C345" s="10">
        <v>129274.388391494</v>
      </c>
      <c r="D345" s="11"/>
    </row>
    <row x14ac:dyDescent="0.25" r="346" customHeight="1" ht="18.75">
      <c r="A346" s="1" t="s">
        <v>679</v>
      </c>
      <c r="B346" s="3">
        <v>45247.104791666665</v>
      </c>
      <c r="C346" s="10">
        <v>128916.880065917</v>
      </c>
      <c r="D346" s="3">
        <v>45414.49313657408</v>
      </c>
    </row>
    <row x14ac:dyDescent="0.25" r="347" customHeight="1" ht="18.75">
      <c r="A347" s="1" t="s">
        <v>680</v>
      </c>
      <c r="B347" s="3">
        <v>45505.99238425926</v>
      </c>
      <c r="C347" s="10">
        <v>128714.439304959</v>
      </c>
      <c r="D347" s="11"/>
    </row>
    <row x14ac:dyDescent="0.25" r="348" customHeight="1" ht="18.75">
      <c r="A348" s="1" t="s">
        <v>681</v>
      </c>
      <c r="B348" s="3">
        <v>45169.927303240744</v>
      </c>
      <c r="C348" s="10">
        <v>128639.910797119</v>
      </c>
      <c r="D348" s="11"/>
    </row>
    <row x14ac:dyDescent="0.25" r="349" customHeight="1" ht="18.75">
      <c r="A349" s="1" t="s">
        <v>682</v>
      </c>
      <c r="B349" s="3">
        <v>45446.70664351852</v>
      </c>
      <c r="C349" s="10">
        <v>128420.090034484</v>
      </c>
      <c r="D349" s="11"/>
    </row>
    <row x14ac:dyDescent="0.25" r="350" customHeight="1" ht="18.75">
      <c r="A350" s="1" t="s">
        <v>683</v>
      </c>
      <c r="B350" s="3">
        <v>45425.81037037037</v>
      </c>
      <c r="C350" s="10">
        <v>128330.729256629</v>
      </c>
      <c r="D350" s="11"/>
    </row>
    <row x14ac:dyDescent="0.25" r="351" customHeight="1" ht="18.75">
      <c r="A351" s="1" t="s">
        <v>684</v>
      </c>
      <c r="B351" s="3">
        <v>45337.52648148148</v>
      </c>
      <c r="C351" s="10">
        <v>128074.39030075</v>
      </c>
      <c r="D351" s="11"/>
    </row>
    <row x14ac:dyDescent="0.25" r="352" customHeight="1" ht="18.75">
      <c r="A352" s="1" t="s">
        <v>685</v>
      </c>
      <c r="B352" s="3">
        <v>45229.749756944446</v>
      </c>
      <c r="C352" s="10">
        <v>127546.329526901</v>
      </c>
      <c r="D352" s="3">
        <v>45272.638333333336</v>
      </c>
    </row>
    <row x14ac:dyDescent="0.25" r="353" customHeight="1" ht="18.75">
      <c r="A353" s="1" t="s">
        <v>686</v>
      </c>
      <c r="B353" s="3">
        <v>45432.818032407406</v>
      </c>
      <c r="C353" s="10">
        <v>127283.639404296</v>
      </c>
      <c r="D353" s="11"/>
    </row>
    <row x14ac:dyDescent="0.25" r="354" customHeight="1" ht="18.75">
      <c r="A354" s="1" t="s">
        <v>687</v>
      </c>
      <c r="B354" s="3">
        <v>45405.681979166664</v>
      </c>
      <c r="C354" s="10">
        <v>126988.91014862</v>
      </c>
      <c r="D354" s="11"/>
    </row>
    <row x14ac:dyDescent="0.25" r="355" customHeight="1" ht="18.75">
      <c r="A355" s="1" t="s">
        <v>688</v>
      </c>
      <c r="B355" s="3">
        <v>45125.68393518519</v>
      </c>
      <c r="C355" s="10">
        <v>126947.038824651</v>
      </c>
      <c r="D355" s="11"/>
    </row>
    <row x14ac:dyDescent="0.25" r="356" customHeight="1" ht="18.75">
      <c r="A356" s="1" t="s">
        <v>689</v>
      </c>
      <c r="B356" s="3">
        <v>45232.05144675926</v>
      </c>
      <c r="C356" s="10">
        <v>126669.180614471</v>
      </c>
      <c r="D356" s="3">
        <v>45363.51451388889</v>
      </c>
    </row>
    <row x14ac:dyDescent="0.25" r="357" customHeight="1" ht="18.75">
      <c r="A357" s="1" t="s">
        <v>690</v>
      </c>
      <c r="B357" s="3">
        <v>45411.75443287037</v>
      </c>
      <c r="C357" s="10">
        <v>126457.870634078</v>
      </c>
      <c r="D357" s="11"/>
    </row>
    <row x14ac:dyDescent="0.25" r="358" customHeight="1" ht="18.75">
      <c r="A358" s="1" t="s">
        <v>691</v>
      </c>
      <c r="B358" s="3">
        <v>45321.660104166665</v>
      </c>
      <c r="C358" s="10">
        <v>125640.079795837</v>
      </c>
      <c r="D358" s="3">
        <v>45479.00386574074</v>
      </c>
    </row>
    <row x14ac:dyDescent="0.25" r="359" customHeight="1" ht="18.75">
      <c r="A359" s="1" t="s">
        <v>692</v>
      </c>
      <c r="B359" s="3">
        <v>45344.547418981485</v>
      </c>
      <c r="C359" s="10">
        <v>125327.740253448</v>
      </c>
      <c r="D359" s="11"/>
    </row>
    <row x14ac:dyDescent="0.25" r="360" customHeight="1" ht="18.75">
      <c r="A360" s="1" t="s">
        <v>693</v>
      </c>
      <c r="B360" s="3">
        <v>45485.62201388889</v>
      </c>
      <c r="C360" s="10">
        <v>124853.300308227</v>
      </c>
      <c r="D360" s="11"/>
    </row>
    <row x14ac:dyDescent="0.25" r="361" customHeight="1" ht="18.75">
      <c r="A361" s="1" t="s">
        <v>694</v>
      </c>
      <c r="B361" s="3">
        <v>45502.04292824074</v>
      </c>
      <c r="C361" s="10">
        <v>124828.611076354</v>
      </c>
      <c r="D361" s="3">
        <v>45574.942407407405</v>
      </c>
    </row>
    <row x14ac:dyDescent="0.25" r="362" customHeight="1" ht="18.75">
      <c r="A362" s="1" t="s">
        <v>695</v>
      </c>
      <c r="B362" s="3">
        <v>45357.81040509259</v>
      </c>
      <c r="C362" s="10">
        <v>124768.790077209</v>
      </c>
      <c r="D362" s="3">
        <v>45400.79015046296</v>
      </c>
    </row>
    <row x14ac:dyDescent="0.25" r="363" customHeight="1" ht="18.75">
      <c r="A363" s="1" t="s">
        <v>696</v>
      </c>
      <c r="B363" s="3">
        <v>45414.94998842593</v>
      </c>
      <c r="C363" s="10">
        <v>124004.998634338</v>
      </c>
      <c r="D363" s="11"/>
    </row>
    <row x14ac:dyDescent="0.25" r="364" customHeight="1" ht="18.75">
      <c r="A364" s="1" t="s">
        <v>697</v>
      </c>
      <c r="B364" s="3">
        <v>45498.62396990741</v>
      </c>
      <c r="C364" s="10">
        <v>123997.750045776</v>
      </c>
      <c r="D364" s="11"/>
    </row>
    <row x14ac:dyDescent="0.25" r="365" customHeight="1" ht="18.75">
      <c r="A365" s="1" t="s">
        <v>698</v>
      </c>
      <c r="B365" s="3">
        <v>45457.84516203704</v>
      </c>
      <c r="C365" s="10">
        <v>123855.340027809</v>
      </c>
      <c r="D365" s="11"/>
    </row>
    <row x14ac:dyDescent="0.25" r="366" customHeight="1" ht="18.75">
      <c r="A366" s="1" t="s">
        <v>699</v>
      </c>
      <c r="B366" s="3">
        <v>45492.75141203704</v>
      </c>
      <c r="C366" s="10">
        <v>123690.53983879</v>
      </c>
      <c r="D366" s="11"/>
    </row>
    <row x14ac:dyDescent="0.25" r="367" customHeight="1" ht="18.75">
      <c r="A367" s="1" t="s">
        <v>700</v>
      </c>
      <c r="B367" s="3">
        <v>45114.78040509259</v>
      </c>
      <c r="C367" s="10">
        <v>123286.040292739</v>
      </c>
      <c r="D367" s="3">
        <v>45542.66762731481</v>
      </c>
    </row>
    <row x14ac:dyDescent="0.25" r="368" customHeight="1" ht="18.75">
      <c r="A368" s="1" t="s">
        <v>701</v>
      </c>
      <c r="B368" s="3">
        <v>45524.577881944446</v>
      </c>
      <c r="C368" s="10">
        <v>122447.089790344</v>
      </c>
      <c r="D368" s="11"/>
    </row>
    <row x14ac:dyDescent="0.25" r="369" customHeight="1" ht="18.75">
      <c r="A369" s="1" t="s">
        <v>702</v>
      </c>
      <c r="B369" s="3">
        <v>45476.71579861111</v>
      </c>
      <c r="C369" s="10">
        <v>121606.920196533</v>
      </c>
      <c r="D369" s="11"/>
    </row>
    <row x14ac:dyDescent="0.25" r="370" customHeight="1" ht="18.75">
      <c r="A370" s="1" t="s">
        <v>703</v>
      </c>
      <c r="B370" s="3">
        <v>45197.8765162037</v>
      </c>
      <c r="C370" s="10">
        <v>121601.850133895</v>
      </c>
      <c r="D370" s="11"/>
    </row>
    <row x14ac:dyDescent="0.25" r="371" customHeight="1" ht="18.75">
      <c r="A371" s="1" t="s">
        <v>704</v>
      </c>
      <c r="B371" s="3">
        <v>44970.54096064815</v>
      </c>
      <c r="C371" s="10">
        <v>120867.989744186</v>
      </c>
      <c r="D371" s="11"/>
    </row>
    <row x14ac:dyDescent="0.25" r="372" customHeight="1" ht="18.75">
      <c r="A372" s="1" t="s">
        <v>705</v>
      </c>
      <c r="B372" s="3">
        <v>45351.589050925926</v>
      </c>
      <c r="C372" s="10">
        <v>120562.119789123</v>
      </c>
      <c r="D372" s="3">
        <v>45463.57702546296</v>
      </c>
    </row>
    <row x14ac:dyDescent="0.25" r="373" customHeight="1" ht="18.75">
      <c r="A373" s="1" t="s">
        <v>706</v>
      </c>
      <c r="B373" s="3">
        <v>45236.820625</v>
      </c>
      <c r="C373" s="10">
        <v>119941.408023834</v>
      </c>
      <c r="D373" s="11"/>
    </row>
    <row x14ac:dyDescent="0.25" r="374" customHeight="1" ht="18.75">
      <c r="A374" s="1" t="s">
        <v>707</v>
      </c>
      <c r="B374" s="3">
        <v>45394.82388888889</v>
      </c>
      <c r="C374" s="10">
        <v>118897.040119703</v>
      </c>
      <c r="D374" s="11"/>
    </row>
    <row x14ac:dyDescent="0.25" r="375" customHeight="1" ht="18.75">
      <c r="A375" s="1" t="s">
        <v>708</v>
      </c>
      <c r="B375" s="3">
        <v>45527.519166666665</v>
      </c>
      <c r="C375" s="10">
        <v>118892.46955347</v>
      </c>
      <c r="D375" s="11"/>
    </row>
    <row x14ac:dyDescent="0.25" r="376" customHeight="1" ht="18.75">
      <c r="A376" s="1" t="s">
        <v>709</v>
      </c>
      <c r="B376" s="3">
        <v>45567.52890046296</v>
      </c>
      <c r="C376" s="10">
        <v>118501.819895744</v>
      </c>
      <c r="D376" s="11"/>
    </row>
    <row x14ac:dyDescent="0.25" r="377" customHeight="1" ht="18.75">
      <c r="A377" s="1" t="s">
        <v>710</v>
      </c>
      <c r="B377" s="3">
        <v>45467.7315625</v>
      </c>
      <c r="C377" s="10">
        <v>118465.859652139</v>
      </c>
      <c r="D377" s="11"/>
    </row>
    <row x14ac:dyDescent="0.25" r="378" customHeight="1" ht="18.75">
      <c r="A378" s="1" t="s">
        <v>711</v>
      </c>
      <c r="B378" s="3">
        <v>45490.44957175926</v>
      </c>
      <c r="C378" s="10">
        <v>118187.099777221</v>
      </c>
      <c r="D378" s="11"/>
    </row>
    <row x14ac:dyDescent="0.25" r="379" customHeight="1" ht="18.75">
      <c r="A379" s="1" t="s">
        <v>712</v>
      </c>
      <c r="B379" s="3">
        <v>45580.630520833336</v>
      </c>
      <c r="C379" s="10">
        <v>117512.040298461</v>
      </c>
      <c r="D379" s="11"/>
    </row>
    <row x14ac:dyDescent="0.25" r="380" customHeight="1" ht="18.75">
      <c r="A380" s="1" t="s">
        <v>713</v>
      </c>
      <c r="B380" s="3">
        <v>45296.88010416667</v>
      </c>
      <c r="C380" s="10">
        <v>117498.109756469</v>
      </c>
      <c r="D380" s="3">
        <v>45401.61131944445</v>
      </c>
    </row>
    <row x14ac:dyDescent="0.25" r="381" customHeight="1" ht="18.75">
      <c r="A381" s="1" t="s">
        <v>714</v>
      </c>
      <c r="B381" s="3">
        <v>45099.83244212963</v>
      </c>
      <c r="C381" s="10">
        <v>117382.432886123</v>
      </c>
      <c r="D381" s="11"/>
    </row>
    <row x14ac:dyDescent="0.25" r="382" customHeight="1" ht="18.75">
      <c r="A382" s="1" t="s">
        <v>715</v>
      </c>
      <c r="B382" s="3">
        <v>45323.88721064815</v>
      </c>
      <c r="C382" s="10">
        <v>117264.598875045</v>
      </c>
      <c r="D382" s="11"/>
    </row>
    <row x14ac:dyDescent="0.25" r="383" customHeight="1" ht="18.75">
      <c r="A383" s="1" t="s">
        <v>716</v>
      </c>
      <c r="B383" s="3">
        <v>45218.58859953703</v>
      </c>
      <c r="C383" s="10">
        <v>116270.270412445</v>
      </c>
      <c r="D383" s="3">
        <v>45328.557916666665</v>
      </c>
    </row>
    <row x14ac:dyDescent="0.25" r="384" customHeight="1" ht="18.75">
      <c r="A384" s="1" t="s">
        <v>717</v>
      </c>
      <c r="B384" s="3">
        <v>45239.85145833333</v>
      </c>
      <c r="C384" s="10">
        <v>115513.70969963</v>
      </c>
      <c r="D384" s="3">
        <v>45318.7944212963</v>
      </c>
    </row>
    <row x14ac:dyDescent="0.25" r="385" customHeight="1" ht="18.75">
      <c r="A385" s="1" t="s">
        <v>718</v>
      </c>
      <c r="B385" s="3">
        <v>45154.74283564815</v>
      </c>
      <c r="C385" s="10">
        <v>115357.670248031</v>
      </c>
      <c r="D385" s="11"/>
    </row>
    <row x14ac:dyDescent="0.25" r="386" customHeight="1" ht="18.75">
      <c r="A386" s="1" t="s">
        <v>719</v>
      </c>
      <c r="B386" s="3">
        <v>45503.70145833334</v>
      </c>
      <c r="C386" s="10">
        <v>114810.480044364</v>
      </c>
      <c r="D386" s="11"/>
    </row>
    <row x14ac:dyDescent="0.25" r="387" customHeight="1" ht="18.75">
      <c r="A387" s="1" t="s">
        <v>720</v>
      </c>
      <c r="B387" s="3">
        <v>45464.84748842593</v>
      </c>
      <c r="C387" s="10">
        <v>114760.179901123</v>
      </c>
      <c r="D387" s="11"/>
    </row>
    <row x14ac:dyDescent="0.25" r="388" customHeight="1" ht="18.75">
      <c r="A388" s="1" t="s">
        <v>721</v>
      </c>
      <c r="B388" s="3">
        <v>45156.756261574075</v>
      </c>
      <c r="C388" s="10">
        <v>113872.190368652</v>
      </c>
      <c r="D388" s="11"/>
    </row>
    <row x14ac:dyDescent="0.25" r="389" customHeight="1" ht="18.75">
      <c r="A389" s="1" t="s">
        <v>722</v>
      </c>
      <c r="B389" s="3">
        <v>45377.69642361111</v>
      </c>
      <c r="C389" s="10">
        <v>113691</v>
      </c>
      <c r="D389" s="3">
        <v>45438.92196759259</v>
      </c>
    </row>
    <row x14ac:dyDescent="0.25" r="390" customHeight="1" ht="18.75">
      <c r="A390" s="1" t="s">
        <v>723</v>
      </c>
      <c r="B390" s="3">
        <v>45540.00335648148</v>
      </c>
      <c r="C390" s="10">
        <v>113352.140960693</v>
      </c>
      <c r="D390" s="11"/>
    </row>
    <row x14ac:dyDescent="0.25" r="391" customHeight="1" ht="18.75">
      <c r="A391" s="1" t="s">
        <v>724</v>
      </c>
      <c r="B391" s="3">
        <v>45518.69546296296</v>
      </c>
      <c r="C391" s="10">
        <v>113093.979248046</v>
      </c>
      <c r="D391" s="11"/>
    </row>
    <row x14ac:dyDescent="0.25" r="392" customHeight="1" ht="18.75">
      <c r="A392" s="1" t="s">
        <v>725</v>
      </c>
      <c r="B392" s="3">
        <v>45561.59446759259</v>
      </c>
      <c r="C392" s="10">
        <v>112928.049892425</v>
      </c>
      <c r="D392" s="11"/>
    </row>
    <row x14ac:dyDescent="0.25" r="393" customHeight="1" ht="18.75">
      <c r="A393" s="1" t="s">
        <v>726</v>
      </c>
      <c r="B393" s="3">
        <v>45516.635567129626</v>
      </c>
      <c r="C393" s="10">
        <v>112498.450622916</v>
      </c>
      <c r="D393" s="11"/>
    </row>
    <row x14ac:dyDescent="0.25" r="394" customHeight="1" ht="18.75">
      <c r="A394" s="1" t="s">
        <v>727</v>
      </c>
      <c r="B394" s="3">
        <v>45530.863229166665</v>
      </c>
      <c r="C394" s="10">
        <v>112430.130264163</v>
      </c>
      <c r="D394" s="11"/>
    </row>
    <row x14ac:dyDescent="0.25" r="395" customHeight="1" ht="18.75">
      <c r="A395" s="1" t="s">
        <v>728</v>
      </c>
      <c r="B395" s="3">
        <v>45394.73569444445</v>
      </c>
      <c r="C395" s="10">
        <v>111326.778325319</v>
      </c>
      <c r="D395" s="11"/>
    </row>
    <row x14ac:dyDescent="0.25" r="396" customHeight="1" ht="18.75">
      <c r="A396" s="1" t="s">
        <v>729</v>
      </c>
      <c r="B396" s="3">
        <v>45405.599386574075</v>
      </c>
      <c r="C396" s="10">
        <v>111286.400329589</v>
      </c>
      <c r="D396" s="11"/>
    </row>
    <row x14ac:dyDescent="0.25" r="397" customHeight="1" ht="18.75">
      <c r="A397" s="1" t="s">
        <v>730</v>
      </c>
      <c r="B397" s="3">
        <v>45524.7544212963</v>
      </c>
      <c r="C397" s="10">
        <v>110758.059875488</v>
      </c>
      <c r="D397" s="11"/>
    </row>
    <row x14ac:dyDescent="0.25" r="398" customHeight="1" ht="18.75">
      <c r="A398" s="1" t="s">
        <v>731</v>
      </c>
      <c r="B398" s="3">
        <v>45293.57372685185</v>
      </c>
      <c r="C398" s="10">
        <v>110726.460037231</v>
      </c>
      <c r="D398" s="3">
        <v>45387.82832175926</v>
      </c>
    </row>
    <row x14ac:dyDescent="0.25" r="399" customHeight="1" ht="18.75">
      <c r="A399" s="1" t="s">
        <v>732</v>
      </c>
      <c r="B399" s="3">
        <v>45376.84543981482</v>
      </c>
      <c r="C399" s="10">
        <v>110705.258708953</v>
      </c>
      <c r="D399" s="3">
        <v>45397.836435185185</v>
      </c>
    </row>
    <row x14ac:dyDescent="0.25" r="400" customHeight="1" ht="18.75">
      <c r="A400" s="1" t="s">
        <v>733</v>
      </c>
      <c r="B400" s="3">
        <v>45464.0865162037</v>
      </c>
      <c r="C400" s="10">
        <v>110513.669921875</v>
      </c>
      <c r="D400" s="11"/>
    </row>
    <row x14ac:dyDescent="0.25" r="401" customHeight="1" ht="18.75">
      <c r="A401" s="1" t="s">
        <v>734</v>
      </c>
      <c r="B401" s="3">
        <v>45306.69844907407</v>
      </c>
      <c r="C401" s="10">
        <v>110508.21990776</v>
      </c>
      <c r="D401" s="11"/>
    </row>
    <row x14ac:dyDescent="0.25" r="402" customHeight="1" ht="18.75">
      <c r="A402" s="1" t="s">
        <v>735</v>
      </c>
      <c r="B402" s="3">
        <v>45497.74476851852</v>
      </c>
      <c r="C402" s="10">
        <v>110502.780212402</v>
      </c>
      <c r="D402" s="11"/>
    </row>
    <row x14ac:dyDescent="0.25" r="403" customHeight="1" ht="18.75">
      <c r="A403" s="1" t="s">
        <v>736</v>
      </c>
      <c r="B403" s="3">
        <v>45530.88018518518</v>
      </c>
      <c r="C403" s="10">
        <v>110261.979869842</v>
      </c>
      <c r="D403" s="11"/>
    </row>
    <row x14ac:dyDescent="0.25" r="404" customHeight="1" ht="18.75">
      <c r="A404" s="1" t="s">
        <v>737</v>
      </c>
      <c r="B404" s="3">
        <v>45166.91646990741</v>
      </c>
      <c r="C404" s="10">
        <v>110005.459716796</v>
      </c>
      <c r="D404" s="3">
        <v>45258.8124537037</v>
      </c>
    </row>
    <row x14ac:dyDescent="0.25" r="405" customHeight="1" ht="18.75">
      <c r="A405" s="1" t="s">
        <v>738</v>
      </c>
      <c r="B405" s="3">
        <v>45278.47372685185</v>
      </c>
      <c r="C405" s="10">
        <v>109956.329521179</v>
      </c>
      <c r="D405" s="3">
        <v>45385.79435185185</v>
      </c>
    </row>
    <row x14ac:dyDescent="0.25" r="406" customHeight="1" ht="18.75">
      <c r="A406" s="1" t="s">
        <v>739</v>
      </c>
      <c r="B406" s="3">
        <v>45531.49502314815</v>
      </c>
      <c r="C406" s="10">
        <v>109666.089881896</v>
      </c>
      <c r="D406" s="11"/>
    </row>
    <row x14ac:dyDescent="0.25" r="407" customHeight="1" ht="18.75">
      <c r="A407" s="1" t="s">
        <v>740</v>
      </c>
      <c r="B407" s="3">
        <v>45461.88858796296</v>
      </c>
      <c r="C407" s="10">
        <v>109205.178945312</v>
      </c>
      <c r="D407" s="11"/>
    </row>
    <row x14ac:dyDescent="0.25" r="408" customHeight="1" ht="18.75">
      <c r="A408" s="1" t="s">
        <v>741</v>
      </c>
      <c r="B408" s="3">
        <v>45324.61696759259</v>
      </c>
      <c r="C408" s="10">
        <v>108984.498844146</v>
      </c>
      <c r="D408" s="11"/>
    </row>
    <row x14ac:dyDescent="0.25" r="409" customHeight="1" ht="18.75">
      <c r="A409" s="1" t="s">
        <v>742</v>
      </c>
      <c r="B409" s="3">
        <v>45514.17501157407</v>
      </c>
      <c r="C409" s="10">
        <v>108681.459468841</v>
      </c>
      <c r="D409" s="11"/>
    </row>
    <row x14ac:dyDescent="0.25" r="410" customHeight="1" ht="18.75">
      <c r="A410" s="1" t="s">
        <v>743</v>
      </c>
      <c r="B410" s="3">
        <v>45413.057488425926</v>
      </c>
      <c r="C410" s="10">
        <v>108460.079978998</v>
      </c>
      <c r="D410" s="3">
        <v>45509.68446759259</v>
      </c>
    </row>
    <row x14ac:dyDescent="0.25" r="411" customHeight="1" ht="18.75">
      <c r="A411" s="1" t="s">
        <v>744</v>
      </c>
      <c r="B411" s="3">
        <v>45146.51384259259</v>
      </c>
      <c r="C411" s="10">
        <v>108380.200996398</v>
      </c>
      <c r="D411" s="3">
        <v>45449.01086805556</v>
      </c>
    </row>
    <row x14ac:dyDescent="0.25" r="412" customHeight="1" ht="18.75">
      <c r="A412" s="1" t="s">
        <v>745</v>
      </c>
      <c r="B412" s="3">
        <v>45412.87126157407</v>
      </c>
      <c r="C412" s="10">
        <v>108114.179888367</v>
      </c>
      <c r="D412" s="11"/>
    </row>
    <row x14ac:dyDescent="0.25" r="413" customHeight="1" ht="18.75">
      <c r="A413" s="1" t="s">
        <v>746</v>
      </c>
      <c r="B413" s="3">
        <v>45219.83740740741</v>
      </c>
      <c r="C413" s="10">
        <v>107976.009573102</v>
      </c>
      <c r="D413" s="3">
        <v>45473.7971875</v>
      </c>
    </row>
    <row x14ac:dyDescent="0.25" r="414" customHeight="1" ht="18.75">
      <c r="A414" s="1" t="s">
        <v>747</v>
      </c>
      <c r="B414" s="3">
        <v>45315.76449074074</v>
      </c>
      <c r="C414" s="10">
        <v>107684.199634552</v>
      </c>
      <c r="D414" s="11"/>
    </row>
    <row x14ac:dyDescent="0.25" r="415" customHeight="1" ht="18.75">
      <c r="A415" s="1" t="s">
        <v>748</v>
      </c>
      <c r="B415" s="3">
        <v>45485.64333333333</v>
      </c>
      <c r="C415" s="10">
        <v>107355.700824737</v>
      </c>
      <c r="D415" s="11"/>
    </row>
    <row x14ac:dyDescent="0.25" r="416" customHeight="1" ht="18.75">
      <c r="A416" s="1" t="s">
        <v>749</v>
      </c>
      <c r="B416" s="3">
        <v>45385.80401620371</v>
      </c>
      <c r="C416" s="10">
        <v>107305.530206918</v>
      </c>
      <c r="D416" s="3">
        <v>45573.76039351852</v>
      </c>
    </row>
    <row x14ac:dyDescent="0.25" r="417" customHeight="1" ht="18.75">
      <c r="A417" s="1" t="s">
        <v>750</v>
      </c>
      <c r="B417" s="3">
        <v>45469.60994212963</v>
      </c>
      <c r="C417" s="10">
        <v>106662.679107666</v>
      </c>
      <c r="D417" s="11"/>
    </row>
    <row x14ac:dyDescent="0.25" r="418" customHeight="1" ht="18.75">
      <c r="A418" s="1" t="s">
        <v>751</v>
      </c>
      <c r="B418" s="3">
        <v>45187.86083333333</v>
      </c>
      <c r="C418" s="10">
        <v>106361.250466823</v>
      </c>
      <c r="D418" s="11"/>
    </row>
    <row x14ac:dyDescent="0.25" r="419" customHeight="1" ht="18.75">
      <c r="A419" s="1" t="s">
        <v>752</v>
      </c>
      <c r="B419" s="3">
        <v>45560.005277777775</v>
      </c>
      <c r="C419" s="10">
        <v>106154.758621215</v>
      </c>
      <c r="D419" s="11"/>
    </row>
    <row x14ac:dyDescent="0.25" r="420" customHeight="1" ht="18.75">
      <c r="A420" s="1" t="s">
        <v>753</v>
      </c>
      <c r="B420" s="3">
        <v>45125.827673611115</v>
      </c>
      <c r="C420" s="10">
        <v>106086.87978363</v>
      </c>
      <c r="D420" s="3">
        <v>45306.82914351852</v>
      </c>
    </row>
    <row x14ac:dyDescent="0.25" r="421" customHeight="1" ht="18.75">
      <c r="A421" s="1" t="s">
        <v>754</v>
      </c>
      <c r="B421" s="3">
        <v>45006.54145833333</v>
      </c>
      <c r="C421" s="10">
        <v>105764.789880752</v>
      </c>
      <c r="D421" s="11"/>
    </row>
    <row x14ac:dyDescent="0.25" r="422" customHeight="1" ht="18.75">
      <c r="A422" s="1" t="s">
        <v>755</v>
      </c>
      <c r="B422" s="3">
        <v>45229.597650462965</v>
      </c>
      <c r="C422" s="10">
        <v>105742.9198637</v>
      </c>
      <c r="D422" s="11"/>
    </row>
    <row x14ac:dyDescent="0.25" r="423" customHeight="1" ht="18.75">
      <c r="A423" s="1" t="s">
        <v>756</v>
      </c>
      <c r="B423" s="3">
        <v>45203.814722222225</v>
      </c>
      <c r="C423" s="10">
        <v>104841.560961008</v>
      </c>
      <c r="D423" s="3">
        <v>45542.65188657407</v>
      </c>
    </row>
    <row x14ac:dyDescent="0.25" r="424" customHeight="1" ht="18.75">
      <c r="A424" s="1" t="s">
        <v>757</v>
      </c>
      <c r="B424" s="3">
        <v>45182.608449074076</v>
      </c>
      <c r="C424" s="10">
        <v>104417.150329589</v>
      </c>
      <c r="D424" s="11"/>
    </row>
    <row x14ac:dyDescent="0.25" r="425" customHeight="1" ht="18.75">
      <c r="A425" s="1" t="s">
        <v>758</v>
      </c>
      <c r="B425" s="3">
        <v>45420.74679398148</v>
      </c>
      <c r="C425" s="10">
        <v>103903.788749694</v>
      </c>
      <c r="D425" s="11"/>
    </row>
    <row x14ac:dyDescent="0.25" r="426" customHeight="1" ht="18.75">
      <c r="A426" s="1" t="s">
        <v>759</v>
      </c>
      <c r="B426" s="3">
        <v>45560.011979166666</v>
      </c>
      <c r="C426" s="10">
        <v>103852.388648986</v>
      </c>
      <c r="D426" s="3">
        <v>45588.55233796296</v>
      </c>
    </row>
    <row x14ac:dyDescent="0.25" r="427" customHeight="1" ht="18.75">
      <c r="A427" s="1" t="s">
        <v>760</v>
      </c>
      <c r="B427" s="3">
        <v>45225.77291666667</v>
      </c>
      <c r="C427" s="10">
        <v>103805.139842987</v>
      </c>
      <c r="D427" s="11"/>
    </row>
    <row x14ac:dyDescent="0.25" r="428" customHeight="1" ht="18.75">
      <c r="A428" s="1" t="s">
        <v>761</v>
      </c>
      <c r="B428" s="3">
        <v>45331.5109375</v>
      </c>
      <c r="C428" s="10">
        <v>103703.909621715</v>
      </c>
      <c r="D428" s="11"/>
    </row>
    <row x14ac:dyDescent="0.25" r="429" customHeight="1" ht="18.75">
      <c r="A429" s="1" t="s">
        <v>762</v>
      </c>
      <c r="B429" s="3">
        <v>45264.57766203704</v>
      </c>
      <c r="C429" s="10">
        <v>102787.050971984</v>
      </c>
      <c r="D429" s="11"/>
    </row>
    <row x14ac:dyDescent="0.25" r="430" customHeight="1" ht="18.75">
      <c r="A430" s="1" t="s">
        <v>763</v>
      </c>
      <c r="B430" s="3">
        <v>45548.505636574075</v>
      </c>
      <c r="C430" s="10">
        <v>102445.849895477</v>
      </c>
      <c r="D430" s="11"/>
    </row>
    <row x14ac:dyDescent="0.25" r="431" customHeight="1" ht="18.75">
      <c r="A431" s="1" t="s">
        <v>764</v>
      </c>
      <c r="B431" s="3">
        <v>45582.706921296296</v>
      </c>
      <c r="C431" s="10">
        <v>101034.460311889</v>
      </c>
      <c r="D431" s="11"/>
    </row>
    <row x14ac:dyDescent="0.25" r="432" customHeight="1" ht="18.75">
      <c r="A432" s="1" t="s">
        <v>765</v>
      </c>
      <c r="B432" s="3">
        <v>45498.74077546296</v>
      </c>
      <c r="C432" s="10">
        <v>100796.869316101</v>
      </c>
      <c r="D432" s="11"/>
    </row>
    <row x14ac:dyDescent="0.25" r="433" customHeight="1" ht="18.75">
      <c r="A433" s="1" t="s">
        <v>766</v>
      </c>
      <c r="B433" s="3">
        <v>45552.86792824074</v>
      </c>
      <c r="C433" s="10">
        <v>100175.869966447</v>
      </c>
      <c r="D433" s="11"/>
    </row>
    <row x14ac:dyDescent="0.25" r="434" customHeight="1" ht="18.75">
      <c r="A434" s="1" t="s">
        <v>767</v>
      </c>
      <c r="B434" s="3">
        <v>45383.78140046296</v>
      </c>
      <c r="C434" s="10">
        <v>99963.7198791503</v>
      </c>
      <c r="D434" s="3">
        <v>45574.588113425925</v>
      </c>
    </row>
    <row x14ac:dyDescent="0.25" r="435" customHeight="1" ht="18.75">
      <c r="A435" s="1" t="s">
        <v>768</v>
      </c>
      <c r="B435" s="3">
        <v>45484.8572337963</v>
      </c>
      <c r="C435" s="10">
        <v>99936.4697608947</v>
      </c>
      <c r="D435" s="11"/>
    </row>
    <row x14ac:dyDescent="0.25" r="436" customHeight="1" ht="18.75">
      <c r="A436" s="1" t="s">
        <v>769</v>
      </c>
      <c r="B436" s="3">
        <v>45120.88893518518</v>
      </c>
      <c r="C436" s="10">
        <v>99611.7899322509</v>
      </c>
      <c r="D436" s="3">
        <v>45399.554236111115</v>
      </c>
    </row>
    <row x14ac:dyDescent="0.25" r="437" customHeight="1" ht="18.75">
      <c r="A437" s="1" t="s">
        <v>770</v>
      </c>
      <c r="B437" s="3">
        <v>45302.741319444445</v>
      </c>
      <c r="C437" s="10">
        <v>99360.8597869873</v>
      </c>
      <c r="D437" s="11"/>
    </row>
    <row x14ac:dyDescent="0.25" r="438" customHeight="1" ht="18.75">
      <c r="A438" s="1" t="s">
        <v>771</v>
      </c>
      <c r="B438" s="3">
        <v>45573.70892361111</v>
      </c>
      <c r="C438" s="10">
        <v>99263.4001617431</v>
      </c>
      <c r="D438" s="11"/>
    </row>
    <row x14ac:dyDescent="0.25" r="439" customHeight="1" ht="18.75">
      <c r="A439" s="1" t="s">
        <v>772</v>
      </c>
      <c r="B439" s="3">
        <v>45462.80548611111</v>
      </c>
      <c r="C439" s="10">
        <v>98801.9496593475</v>
      </c>
      <c r="D439" s="11"/>
    </row>
    <row x14ac:dyDescent="0.25" r="440" customHeight="1" ht="18.75">
      <c r="A440" s="1" t="s">
        <v>773</v>
      </c>
      <c r="B440" s="3">
        <v>45091.73421296296</v>
      </c>
      <c r="C440" s="10">
        <v>97958.7102098465</v>
      </c>
      <c r="D440" s="3">
        <v>45264.68200231482</v>
      </c>
    </row>
    <row x14ac:dyDescent="0.25" r="441" customHeight="1" ht="18.75">
      <c r="A441" s="1" t="s">
        <v>774</v>
      </c>
      <c r="B441" s="3">
        <v>45435.80390046296</v>
      </c>
      <c r="C441" s="10">
        <v>97216.3900489807</v>
      </c>
      <c r="D441" s="11"/>
    </row>
    <row x14ac:dyDescent="0.25" r="442" customHeight="1" ht="18.75">
      <c r="A442" s="1" t="s">
        <v>775</v>
      </c>
      <c r="B442" s="3">
        <v>45362.78790509259</v>
      </c>
      <c r="C442" s="10">
        <v>96957.650402069</v>
      </c>
      <c r="D442" s="11"/>
    </row>
    <row x14ac:dyDescent="0.25" r="443" customHeight="1" ht="18.75">
      <c r="A443" s="1" t="s">
        <v>776</v>
      </c>
      <c r="B443" s="3">
        <v>45076.71072916667</v>
      </c>
      <c r="C443" s="10">
        <v>96919.4900150299</v>
      </c>
      <c r="D443" s="11"/>
    </row>
    <row x14ac:dyDescent="0.25" r="444" customHeight="1" ht="18.75">
      <c r="A444" s="1" t="s">
        <v>777</v>
      </c>
      <c r="B444" s="3">
        <v>45343.731203703705</v>
      </c>
      <c r="C444" s="10">
        <v>96755.6799155473</v>
      </c>
      <c r="D444" s="11"/>
    </row>
    <row x14ac:dyDescent="0.25" r="445" customHeight="1" ht="18.75">
      <c r="A445" s="1" t="s">
        <v>778</v>
      </c>
      <c r="B445" s="3">
        <v>45537.82986111111</v>
      </c>
      <c r="C445" s="10">
        <v>96139.44921875</v>
      </c>
      <c r="D445" s="11"/>
    </row>
    <row x14ac:dyDescent="0.25" r="446" customHeight="1" ht="18.75">
      <c r="A446" s="1" t="s">
        <v>779</v>
      </c>
      <c r="B446" s="3">
        <v>45124.832870370374</v>
      </c>
      <c r="C446" s="10">
        <v>96064.9204902648</v>
      </c>
      <c r="D446" s="3">
        <v>45428.61138888889</v>
      </c>
    </row>
    <row x14ac:dyDescent="0.25" r="447" customHeight="1" ht="18.75">
      <c r="A447" s="1" t="s">
        <v>780</v>
      </c>
      <c r="B447" s="3">
        <v>45582.59984953704</v>
      </c>
      <c r="C447" s="10">
        <v>95754.4298858642</v>
      </c>
      <c r="D447" s="11"/>
    </row>
    <row x14ac:dyDescent="0.25" r="448" customHeight="1" ht="18.75">
      <c r="A448" s="1" t="s">
        <v>781</v>
      </c>
      <c r="B448" s="3">
        <v>45499.55798611111</v>
      </c>
      <c r="C448" s="10">
        <v>95685.4298789687</v>
      </c>
      <c r="D448" s="11"/>
    </row>
    <row x14ac:dyDescent="0.25" r="449" customHeight="1" ht="18.75">
      <c r="A449" s="1" t="s">
        <v>782</v>
      </c>
      <c r="B449" s="3">
        <v>45320.69799768519</v>
      </c>
      <c r="C449" s="10">
        <v>95253.5</v>
      </c>
      <c r="D449" s="3">
        <v>45402.62982638889</v>
      </c>
    </row>
    <row x14ac:dyDescent="0.25" r="450" customHeight="1" ht="18.75">
      <c r="A450" s="1" t="s">
        <v>783</v>
      </c>
      <c r="B450" s="3">
        <v>45461.97608796296</v>
      </c>
      <c r="C450" s="10">
        <v>94823.0899391174</v>
      </c>
      <c r="D450" s="11"/>
    </row>
    <row x14ac:dyDescent="0.25" r="451" customHeight="1" ht="18.75">
      <c r="A451" s="1" t="s">
        <v>784</v>
      </c>
      <c r="B451" s="3">
        <v>45198.83267361111</v>
      </c>
      <c r="C451" s="10">
        <v>94621.9683742523</v>
      </c>
      <c r="D451" s="3">
        <v>45296.772314814814</v>
      </c>
    </row>
    <row x14ac:dyDescent="0.25" r="452" customHeight="1" ht="18.75">
      <c r="A452" s="1" t="s">
        <v>785</v>
      </c>
      <c r="B452" s="3">
        <v>45476.687789351854</v>
      </c>
      <c r="C452" s="10">
        <v>94502.180612564</v>
      </c>
      <c r="D452" s="11"/>
    </row>
    <row x14ac:dyDescent="0.25" r="453" customHeight="1" ht="18.75">
      <c r="A453" s="1" t="s">
        <v>786</v>
      </c>
      <c r="B453" s="3">
        <v>45533.75268518519</v>
      </c>
      <c r="C453" s="10">
        <v>94383.3104686737</v>
      </c>
      <c r="D453" s="3">
        <v>45586.51525462963</v>
      </c>
    </row>
    <row x14ac:dyDescent="0.25" r="454" customHeight="1" ht="18.75">
      <c r="A454" s="1" t="s">
        <v>787</v>
      </c>
      <c r="B454" s="3">
        <v>45540.01153935185</v>
      </c>
      <c r="C454" s="10">
        <v>94346.9397563934</v>
      </c>
      <c r="D454" s="11"/>
    </row>
    <row x14ac:dyDescent="0.25" r="455" customHeight="1" ht="18.75">
      <c r="A455" s="1" t="s">
        <v>788</v>
      </c>
      <c r="B455" s="3">
        <v>45461.76123842593</v>
      </c>
      <c r="C455" s="10">
        <v>94260.7092933654</v>
      </c>
      <c r="D455" s="11"/>
    </row>
    <row x14ac:dyDescent="0.25" r="456" customHeight="1" ht="18.75">
      <c r="A456" s="1" t="s">
        <v>789</v>
      </c>
      <c r="B456" s="3">
        <v>45565.85376157407</v>
      </c>
      <c r="C456" s="10">
        <v>93514.7302856445</v>
      </c>
      <c r="D456" s="11"/>
    </row>
    <row x14ac:dyDescent="0.25" r="457" customHeight="1" ht="18.75">
      <c r="A457" s="1" t="s">
        <v>790</v>
      </c>
      <c r="B457" s="3">
        <v>45224.56384259259</v>
      </c>
      <c r="C457" s="10">
        <v>93402.8900766372</v>
      </c>
      <c r="D457" s="3">
        <v>45343.37403935185</v>
      </c>
    </row>
    <row x14ac:dyDescent="0.25" r="458" customHeight="1" ht="18.75">
      <c r="A458" s="1" t="s">
        <v>791</v>
      </c>
      <c r="B458" s="3">
        <v>45540.00019675926</v>
      </c>
      <c r="C458" s="10">
        <v>93000.8300952911</v>
      </c>
      <c r="D458" s="11"/>
    </row>
    <row x14ac:dyDescent="0.25" r="459" customHeight="1" ht="18.75">
      <c r="A459" s="1" t="s">
        <v>792</v>
      </c>
      <c r="B459" s="3">
        <v>45440.61210648148</v>
      </c>
      <c r="C459" s="10">
        <v>92235.1888961792</v>
      </c>
      <c r="D459" s="11"/>
    </row>
    <row x14ac:dyDescent="0.25" r="460" customHeight="1" ht="18.75">
      <c r="A460" s="1" t="s">
        <v>793</v>
      </c>
      <c r="B460" s="3">
        <v>45408.797534722224</v>
      </c>
      <c r="C460" s="10">
        <v>92225.4801354408</v>
      </c>
      <c r="D460" s="3">
        <v>45526.32760416667</v>
      </c>
    </row>
    <row x14ac:dyDescent="0.25" r="461" customHeight="1" ht="18.75">
      <c r="A461" s="1" t="s">
        <v>794</v>
      </c>
      <c r="B461" s="3">
        <v>45296.542662037034</v>
      </c>
      <c r="C461" s="10">
        <v>91967.069946289</v>
      </c>
      <c r="D461" s="11"/>
    </row>
    <row x14ac:dyDescent="0.25" r="462" customHeight="1" ht="18.75">
      <c r="A462" s="1" t="s">
        <v>795</v>
      </c>
      <c r="B462" s="3">
        <v>45475.53475694444</v>
      </c>
      <c r="C462" s="10">
        <v>91819.729434967</v>
      </c>
      <c r="D462" s="11"/>
    </row>
    <row x14ac:dyDescent="0.25" r="463" customHeight="1" ht="18.75">
      <c r="A463" s="1" t="s">
        <v>796</v>
      </c>
      <c r="B463" s="3">
        <v>45540.00010416667</v>
      </c>
      <c r="C463" s="10">
        <v>90295.1099071502</v>
      </c>
      <c r="D463" s="11"/>
    </row>
    <row x14ac:dyDescent="0.25" r="464" customHeight="1" ht="18.75">
      <c r="A464" s="1" t="s">
        <v>797</v>
      </c>
      <c r="B464" s="3">
        <v>45537.78524305556</v>
      </c>
      <c r="C464" s="10">
        <v>90215.0099849701</v>
      </c>
      <c r="D464" s="11"/>
    </row>
    <row x14ac:dyDescent="0.25" r="465" customHeight="1" ht="18.75">
      <c r="A465" s="1" t="s">
        <v>798</v>
      </c>
      <c r="B465" s="3">
        <v>45260.76238425926</v>
      </c>
      <c r="C465" s="10">
        <v>90193.8903827667</v>
      </c>
      <c r="D465" s="3">
        <v>45473.7971875</v>
      </c>
    </row>
    <row x14ac:dyDescent="0.25" r="466" customHeight="1" ht="18.75">
      <c r="A466" s="1" t="s">
        <v>799</v>
      </c>
      <c r="B466" s="3">
        <v>45394.804247685184</v>
      </c>
      <c r="C466" s="10">
        <v>89975.4000806808</v>
      </c>
      <c r="D466" s="3">
        <v>45503.6812037037</v>
      </c>
    </row>
    <row x14ac:dyDescent="0.25" r="467" customHeight="1" ht="18.75">
      <c r="A467" s="1" t="s">
        <v>800</v>
      </c>
      <c r="B467" s="3">
        <v>45588.4734375</v>
      </c>
      <c r="C467" s="10">
        <v>89882.310236454</v>
      </c>
      <c r="D467" s="11"/>
    </row>
    <row x14ac:dyDescent="0.25" r="468" customHeight="1" ht="18.75">
      <c r="A468" s="1" t="s">
        <v>801</v>
      </c>
      <c r="B468" s="3">
        <v>45405.615115740744</v>
      </c>
      <c r="C468" s="10">
        <v>89728.6101472377</v>
      </c>
      <c r="D468" s="3">
        <v>45528.58081018519</v>
      </c>
    </row>
    <row x14ac:dyDescent="0.25" r="469" customHeight="1" ht="18.75">
      <c r="A469" s="1" t="s">
        <v>802</v>
      </c>
      <c r="B469" s="3">
        <v>45275.68415509259</v>
      </c>
      <c r="C469" s="10">
        <v>89649.7502441406</v>
      </c>
      <c r="D469" s="3">
        <v>45359.73443287037</v>
      </c>
    </row>
    <row x14ac:dyDescent="0.25" r="470" customHeight="1" ht="18.75">
      <c r="A470" s="1" t="s">
        <v>803</v>
      </c>
      <c r="B470" s="3">
        <v>45412.65206018519</v>
      </c>
      <c r="C470" s="10">
        <v>89622.1896572113</v>
      </c>
      <c r="D470" s="11"/>
    </row>
    <row x14ac:dyDescent="0.25" r="471" customHeight="1" ht="18.75">
      <c r="A471" s="1" t="s">
        <v>804</v>
      </c>
      <c r="B471" s="3">
        <v>45450.60369212963</v>
      </c>
      <c r="C471" s="10">
        <v>89515.7001066207</v>
      </c>
      <c r="D471" s="11"/>
    </row>
    <row x14ac:dyDescent="0.25" r="472" customHeight="1" ht="18.75">
      <c r="A472" s="1" t="s">
        <v>805</v>
      </c>
      <c r="B472" s="3">
        <v>45499.718518518515</v>
      </c>
      <c r="C472" s="10">
        <v>88786.9904670715</v>
      </c>
      <c r="D472" s="11"/>
    </row>
    <row x14ac:dyDescent="0.25" r="473" customHeight="1" ht="18.75">
      <c r="A473" s="1" t="s">
        <v>806</v>
      </c>
      <c r="B473" s="3">
        <v>45394.903761574074</v>
      </c>
      <c r="C473" s="10">
        <v>87939.7999572753</v>
      </c>
      <c r="D473" s="11"/>
    </row>
    <row x14ac:dyDescent="0.25" r="474" customHeight="1" ht="18.75">
      <c r="A474" s="1" t="s">
        <v>807</v>
      </c>
      <c r="B474" s="3">
        <v>45316.549722222226</v>
      </c>
      <c r="C474" s="10">
        <v>87757.7298363447</v>
      </c>
      <c r="D474" s="11"/>
    </row>
    <row x14ac:dyDescent="0.25" r="475" customHeight="1" ht="18.75">
      <c r="A475" s="1" t="s">
        <v>808</v>
      </c>
      <c r="B475" s="3">
        <v>45295.56422453704</v>
      </c>
      <c r="C475" s="10">
        <v>87465.4800834655</v>
      </c>
      <c r="D475" s="11"/>
    </row>
    <row x14ac:dyDescent="0.25" r="476" customHeight="1" ht="18.75">
      <c r="A476" s="1" t="s">
        <v>809</v>
      </c>
      <c r="B476" s="3">
        <v>45463.696493055555</v>
      </c>
      <c r="C476" s="10">
        <v>87201.949180603</v>
      </c>
      <c r="D476" s="11"/>
    </row>
    <row x14ac:dyDescent="0.25" r="477" customHeight="1" ht="18.75">
      <c r="A477" s="1" t="s">
        <v>810</v>
      </c>
      <c r="B477" s="3">
        <v>45537.74449074074</v>
      </c>
      <c r="C477" s="10">
        <v>86890.8399467468</v>
      </c>
      <c r="D477" s="11"/>
    </row>
    <row x14ac:dyDescent="0.25" r="478" customHeight="1" ht="18.75">
      <c r="A478" s="1" t="s">
        <v>811</v>
      </c>
      <c r="B478" s="3">
        <v>45411.88761574074</v>
      </c>
      <c r="C478" s="10">
        <v>86697.5501708984</v>
      </c>
      <c r="D478" s="11"/>
    </row>
    <row x14ac:dyDescent="0.25" r="479" customHeight="1" ht="18.75">
      <c r="A479" s="1" t="s">
        <v>812</v>
      </c>
      <c r="B479" s="3">
        <v>45532.68881944445</v>
      </c>
      <c r="C479" s="10">
        <v>86490.9397411346</v>
      </c>
      <c r="D479" s="11"/>
    </row>
    <row x14ac:dyDescent="0.25" r="480" customHeight="1" ht="18.75">
      <c r="A480" s="1" t="s">
        <v>813</v>
      </c>
      <c r="B480" s="3">
        <v>45581.57475694444</v>
      </c>
      <c r="C480" s="10">
        <v>86430.3299179077</v>
      </c>
      <c r="D480" s="11"/>
    </row>
    <row x14ac:dyDescent="0.25" r="481" customHeight="1" ht="18.75">
      <c r="A481" s="1" t="s">
        <v>814</v>
      </c>
      <c r="B481" s="3">
        <v>45301.58709490741</v>
      </c>
      <c r="C481" s="10">
        <v>86198.4703025817</v>
      </c>
      <c r="D481" s="11"/>
    </row>
    <row x14ac:dyDescent="0.25" r="482" customHeight="1" ht="18.75">
      <c r="A482" s="1" t="s">
        <v>815</v>
      </c>
      <c r="B482" s="3">
        <v>45195.74731481481</v>
      </c>
      <c r="C482" s="10">
        <v>86179.7403717041</v>
      </c>
      <c r="D482" s="11"/>
    </row>
    <row x14ac:dyDescent="0.25" r="483" customHeight="1" ht="18.75">
      <c r="A483" s="1" t="s">
        <v>816</v>
      </c>
      <c r="B483" s="3">
        <v>45310.825590277775</v>
      </c>
      <c r="C483" s="10">
        <v>86088.3303339481</v>
      </c>
      <c r="D483" s="3">
        <v>45325.71561342593</v>
      </c>
    </row>
    <row x14ac:dyDescent="0.25" r="484" customHeight="1" ht="18.75">
      <c r="A484" s="1" t="s">
        <v>817</v>
      </c>
      <c r="B484" s="3">
        <v>45344.529502314814</v>
      </c>
      <c r="C484" s="10">
        <v>85857.2596549987</v>
      </c>
      <c r="D484" s="11"/>
    </row>
    <row x14ac:dyDescent="0.25" r="485" customHeight="1" ht="18.75">
      <c r="A485" s="1" t="s">
        <v>818</v>
      </c>
      <c r="B485" s="3">
        <v>45553.87988425926</v>
      </c>
      <c r="C485" s="10">
        <v>85326.4001598358</v>
      </c>
      <c r="D485" s="11"/>
    </row>
    <row x14ac:dyDescent="0.25" r="486" customHeight="1" ht="18.75">
      <c r="A486" s="1" t="s">
        <v>819</v>
      </c>
      <c r="B486" s="3">
        <v>45254.70920138889</v>
      </c>
      <c r="C486" s="10">
        <v>85202.0087814331</v>
      </c>
      <c r="D486" s="3">
        <v>45473.7971875</v>
      </c>
    </row>
    <row x14ac:dyDescent="0.25" r="487" customHeight="1" ht="18.75">
      <c r="A487" s="1" t="s">
        <v>820</v>
      </c>
      <c r="B487" s="3">
        <v>45565.76513888889</v>
      </c>
      <c r="C487" s="10">
        <v>85138.3290462493</v>
      </c>
      <c r="D487" s="11"/>
    </row>
    <row x14ac:dyDescent="0.25" r="488" customHeight="1" ht="18.75">
      <c r="A488" s="1" t="s">
        <v>821</v>
      </c>
      <c r="B488" s="3">
        <v>45343.585868055554</v>
      </c>
      <c r="C488" s="10">
        <v>85120.4305324554</v>
      </c>
      <c r="D488" s="11"/>
    </row>
    <row x14ac:dyDescent="0.25" r="489" customHeight="1" ht="18.75">
      <c r="A489" s="1" t="s">
        <v>822</v>
      </c>
      <c r="B489" s="3">
        <v>45527.7547337963</v>
      </c>
      <c r="C489" s="10">
        <v>84928.4499921798</v>
      </c>
      <c r="D489" s="3">
        <v>45594.60356481482</v>
      </c>
    </row>
    <row x14ac:dyDescent="0.25" r="490" customHeight="1" ht="18.75">
      <c r="A490" s="1" t="s">
        <v>823</v>
      </c>
      <c r="B490" s="3">
        <v>45582.792974537035</v>
      </c>
      <c r="C490" s="10">
        <v>84815.2697143554</v>
      </c>
      <c r="D490" s="11"/>
    </row>
    <row x14ac:dyDescent="0.25" r="491" customHeight="1" ht="18.75">
      <c r="A491" s="1" t="s">
        <v>824</v>
      </c>
      <c r="B491" s="3">
        <v>45064.73094907407</v>
      </c>
      <c r="C491" s="10">
        <v>84617.9108963012</v>
      </c>
      <c r="D491" s="11"/>
    </row>
    <row x14ac:dyDescent="0.25" r="492" customHeight="1" ht="18.75">
      <c r="A492" s="1" t="s">
        <v>825</v>
      </c>
      <c r="B492" s="3">
        <v>45365.5984837963</v>
      </c>
      <c r="C492" s="10">
        <v>84203.8398719392</v>
      </c>
      <c r="D492" s="3">
        <v>45480.01322916667</v>
      </c>
    </row>
    <row x14ac:dyDescent="0.25" r="493" customHeight="1" ht="18.75">
      <c r="A493" s="1" t="s">
        <v>826</v>
      </c>
      <c r="B493" s="3">
        <v>45261.03207175926</v>
      </c>
      <c r="C493" s="10">
        <v>84035.1498146057</v>
      </c>
      <c r="D493" s="3">
        <v>45337.00293981482</v>
      </c>
    </row>
    <row x14ac:dyDescent="0.25" r="494" customHeight="1" ht="18.75">
      <c r="A494" s="1" t="s">
        <v>827</v>
      </c>
      <c r="B494" s="3">
        <v>45471.76269675926</v>
      </c>
      <c r="C494" s="10">
        <v>83918.0298862457</v>
      </c>
      <c r="D494" s="11"/>
    </row>
    <row x14ac:dyDescent="0.25" r="495" customHeight="1" ht="18.75">
      <c r="A495" s="1" t="s">
        <v>828</v>
      </c>
      <c r="B495" s="3">
        <v>45322.998252314814</v>
      </c>
      <c r="C495" s="10">
        <v>83607.7898521423</v>
      </c>
      <c r="D495" s="11"/>
    </row>
    <row x14ac:dyDescent="0.25" r="496" customHeight="1" ht="18.75">
      <c r="A496" s="1" t="s">
        <v>829</v>
      </c>
      <c r="B496" s="3">
        <v>45260.82486111111</v>
      </c>
      <c r="C496" s="10">
        <v>83581.5000991821</v>
      </c>
      <c r="D496" s="3">
        <v>45529.2400462963</v>
      </c>
    </row>
    <row x14ac:dyDescent="0.25" r="497" customHeight="1" ht="18.75">
      <c r="A497" s="1" t="s">
        <v>830</v>
      </c>
      <c r="B497" s="3">
        <v>45254.61607638889</v>
      </c>
      <c r="C497" s="10">
        <v>82900.3000564575</v>
      </c>
      <c r="D497" s="11"/>
    </row>
    <row x14ac:dyDescent="0.25" r="498" customHeight="1" ht="18.75">
      <c r="A498" s="1" t="s">
        <v>831</v>
      </c>
      <c r="B498" s="3">
        <v>45252.56869212963</v>
      </c>
      <c r="C498" s="10">
        <v>82749.0184020996</v>
      </c>
      <c r="D498" s="11"/>
    </row>
    <row x14ac:dyDescent="0.25" r="499" customHeight="1" ht="18.75">
      <c r="A499" s="1" t="s">
        <v>832</v>
      </c>
      <c r="B499" s="3">
        <v>45182.75502314815</v>
      </c>
      <c r="C499" s="10">
        <v>82488.1100578308</v>
      </c>
      <c r="D499" s="11"/>
    </row>
    <row x14ac:dyDescent="0.25" r="500" customHeight="1" ht="18.75">
      <c r="A500" s="1" t="s">
        <v>833</v>
      </c>
      <c r="B500" s="3">
        <v>45540.61599537037</v>
      </c>
      <c r="C500" s="10">
        <v>81789.0295562744</v>
      </c>
      <c r="D500" s="11"/>
    </row>
    <row x14ac:dyDescent="0.25" r="501" customHeight="1" ht="18.75">
      <c r="A501" s="1" t="s">
        <v>834</v>
      </c>
      <c r="B501" s="3">
        <v>45511.52092592593</v>
      </c>
      <c r="C501" s="10">
        <v>81627.9502105712</v>
      </c>
      <c r="D501" s="11"/>
    </row>
    <row x14ac:dyDescent="0.25" r="502" customHeight="1" ht="18.75">
      <c r="A502" s="1" t="s">
        <v>835</v>
      </c>
      <c r="B502" s="3">
        <v>45112.60611111111</v>
      </c>
      <c r="C502" s="10">
        <v>81082.4799079895</v>
      </c>
      <c r="D502" s="3">
        <v>45308.501388888886</v>
      </c>
    </row>
    <row x14ac:dyDescent="0.25" r="503" customHeight="1" ht="18.75">
      <c r="A503" s="1" t="s">
        <v>836</v>
      </c>
      <c r="B503" s="3">
        <v>45540.00686342592</v>
      </c>
      <c r="C503" s="10">
        <v>80262.3492205143</v>
      </c>
      <c r="D503" s="11"/>
    </row>
    <row x14ac:dyDescent="0.25" r="504" customHeight="1" ht="18.75">
      <c r="A504" s="1" t="s">
        <v>837</v>
      </c>
      <c r="B504" s="3">
        <v>45481.745729166665</v>
      </c>
      <c r="C504" s="10">
        <v>80221.2287902832</v>
      </c>
      <c r="D504" s="11"/>
    </row>
    <row x14ac:dyDescent="0.25" r="505" customHeight="1" ht="18.75">
      <c r="A505" s="1" t="s">
        <v>838</v>
      </c>
      <c r="B505" s="3">
        <v>45477.82974537037</v>
      </c>
      <c r="C505" s="10">
        <v>80051.9204034805</v>
      </c>
      <c r="D505" s="3">
        <v>45512.49769675926</v>
      </c>
    </row>
    <row x14ac:dyDescent="0.25" r="506" customHeight="1" ht="18.75">
      <c r="A506" s="1" t="s">
        <v>839</v>
      </c>
      <c r="B506" s="3">
        <v>45485.834652777776</v>
      </c>
      <c r="C506" s="10">
        <v>79811.0394134521</v>
      </c>
      <c r="D506" s="11"/>
    </row>
    <row x14ac:dyDescent="0.25" r="507" customHeight="1" ht="18.75">
      <c r="A507" s="1" t="s">
        <v>840</v>
      </c>
      <c r="B507" s="3">
        <v>45541.91190972222</v>
      </c>
      <c r="C507" s="10">
        <v>79430.4103761911</v>
      </c>
      <c r="D507" s="11"/>
    </row>
    <row x14ac:dyDescent="0.25" r="508" customHeight="1" ht="18.75">
      <c r="A508" s="1" t="s">
        <v>841</v>
      </c>
      <c r="B508" s="3">
        <v>45378.888090277775</v>
      </c>
      <c r="C508" s="10">
        <v>79383.9297237396</v>
      </c>
      <c r="D508" s="11"/>
    </row>
    <row x14ac:dyDescent="0.25" r="509" customHeight="1" ht="18.75">
      <c r="A509" s="1" t="s">
        <v>842</v>
      </c>
      <c r="B509" s="3">
        <v>45441.6009837963</v>
      </c>
      <c r="C509" s="10">
        <v>79234.8099899292</v>
      </c>
      <c r="D509" s="11"/>
    </row>
    <row x14ac:dyDescent="0.25" r="510" customHeight="1" ht="18.75">
      <c r="A510" s="1" t="s">
        <v>843</v>
      </c>
      <c r="B510" s="3">
        <v>45383.65607638889</v>
      </c>
      <c r="C510" s="10">
        <v>78963.0285644531</v>
      </c>
      <c r="D510" s="11"/>
    </row>
    <row x14ac:dyDescent="0.25" r="511" customHeight="1" ht="18.75">
      <c r="A511" s="1" t="s">
        <v>844</v>
      </c>
      <c r="B511" s="3">
        <v>45546.59878472222</v>
      </c>
      <c r="C511" s="10">
        <v>78946.5598912239</v>
      </c>
      <c r="D511" s="11"/>
    </row>
    <row x14ac:dyDescent="0.25" r="512" customHeight="1" ht="18.75">
      <c r="A512" s="1" t="s">
        <v>845</v>
      </c>
      <c r="B512" s="3">
        <v>45509.55113425926</v>
      </c>
      <c r="C512" s="10">
        <v>78814.1297471746</v>
      </c>
      <c r="D512" s="11"/>
    </row>
    <row x14ac:dyDescent="0.25" r="513" customHeight="1" ht="18.75">
      <c r="A513" s="1" t="s">
        <v>846</v>
      </c>
      <c r="B513" s="3">
        <v>45520.75796296296</v>
      </c>
      <c r="C513" s="10">
        <v>78794.1788635253</v>
      </c>
      <c r="D513" s="3">
        <v>45594.603784722225</v>
      </c>
    </row>
    <row x14ac:dyDescent="0.25" r="514" customHeight="1" ht="18.75">
      <c r="A514" s="1" t="s">
        <v>847</v>
      </c>
      <c r="B514" s="3">
        <v>45159.490949074076</v>
      </c>
      <c r="C514" s="10">
        <v>78450.7297821044</v>
      </c>
      <c r="D514" s="3">
        <v>45296.07277777778</v>
      </c>
    </row>
    <row x14ac:dyDescent="0.25" r="515" customHeight="1" ht="18.75">
      <c r="A515" s="1" t="s">
        <v>848</v>
      </c>
      <c r="B515" s="3">
        <v>45371.44265046297</v>
      </c>
      <c r="C515" s="10">
        <v>78084.2802429199</v>
      </c>
      <c r="D515" s="3">
        <v>45411.829189814816</v>
      </c>
    </row>
    <row x14ac:dyDescent="0.25" r="516" customHeight="1" ht="18.75">
      <c r="A516" s="1" t="s">
        <v>849</v>
      </c>
      <c r="B516" s="3">
        <v>45428.81859953704</v>
      </c>
      <c r="C516" s="10">
        <v>78049.739985466</v>
      </c>
      <c r="D516" s="11"/>
    </row>
    <row x14ac:dyDescent="0.25" r="517" customHeight="1" ht="18.75">
      <c r="A517" s="1" t="s">
        <v>850</v>
      </c>
      <c r="B517" s="3">
        <v>45076.80136574074</v>
      </c>
      <c r="C517" s="10">
        <v>78036.1497802734</v>
      </c>
      <c r="D517" s="3">
        <v>45539.5409375</v>
      </c>
    </row>
    <row x14ac:dyDescent="0.25" r="518" customHeight="1" ht="18.75">
      <c r="A518" s="1" t="s">
        <v>851</v>
      </c>
      <c r="B518" s="3">
        <v>45481.60114583333</v>
      </c>
      <c r="C518" s="10">
        <v>77933.4200487136</v>
      </c>
      <c r="D518" s="11"/>
    </row>
    <row x14ac:dyDescent="0.25" r="519" customHeight="1" ht="18.75">
      <c r="A519" s="1" t="s">
        <v>852</v>
      </c>
      <c r="B519" s="3">
        <v>45373.58256944444</v>
      </c>
      <c r="C519" s="10">
        <v>77888.2801876068</v>
      </c>
      <c r="D519" s="11"/>
    </row>
    <row x14ac:dyDescent="0.25" r="520" customHeight="1" ht="18.75">
      <c r="A520" s="1" t="s">
        <v>853</v>
      </c>
      <c r="B520" s="3">
        <v>45498.87217592593</v>
      </c>
      <c r="C520" s="10">
        <v>77873.699992001</v>
      </c>
      <c r="D520" s="11"/>
    </row>
    <row x14ac:dyDescent="0.25" r="521" customHeight="1" ht="18.75">
      <c r="A521" s="1" t="s">
        <v>854</v>
      </c>
      <c r="B521" s="3">
        <v>45483.59388888889</v>
      </c>
      <c r="C521" s="10">
        <v>77654.350368347</v>
      </c>
      <c r="D521" s="3">
        <v>45547.480729166666</v>
      </c>
    </row>
    <row x14ac:dyDescent="0.25" r="522" customHeight="1" ht="18.75">
      <c r="A522" s="1" t="s">
        <v>855</v>
      </c>
      <c r="B522" s="3">
        <v>45271.70211805555</v>
      </c>
      <c r="C522" s="10">
        <v>77628.2201690673</v>
      </c>
      <c r="D522" s="3">
        <v>45481.75283564815</v>
      </c>
    </row>
    <row x14ac:dyDescent="0.25" r="523" customHeight="1" ht="18.75">
      <c r="A523" s="1" t="s">
        <v>856</v>
      </c>
      <c r="B523" s="3">
        <v>45572.555393518516</v>
      </c>
      <c r="C523" s="10">
        <v>77500.5797386169</v>
      </c>
      <c r="D523" s="11"/>
    </row>
    <row x14ac:dyDescent="0.25" r="524" customHeight="1" ht="18.75">
      <c r="A524" s="1" t="s">
        <v>857</v>
      </c>
      <c r="B524" s="3">
        <v>45425.62430555555</v>
      </c>
      <c r="C524" s="10">
        <v>76793.2699604034</v>
      </c>
      <c r="D524" s="11"/>
    </row>
    <row x14ac:dyDescent="0.25" r="525" customHeight="1" ht="18.75">
      <c r="A525" s="1" t="s">
        <v>858</v>
      </c>
      <c r="B525" s="3">
        <v>45210.895</v>
      </c>
      <c r="C525" s="10">
        <v>76706.6502091977</v>
      </c>
      <c r="D525" s="11"/>
    </row>
    <row x14ac:dyDescent="0.25" r="526" customHeight="1" ht="18.75">
      <c r="A526" s="1" t="s">
        <v>859</v>
      </c>
      <c r="B526" s="3">
        <v>45574.615636574075</v>
      </c>
      <c r="C526" s="10">
        <v>76565.1198635101</v>
      </c>
      <c r="D526" s="11"/>
    </row>
    <row x14ac:dyDescent="0.25" r="527" customHeight="1" ht="18.75">
      <c r="A527" s="1" t="s">
        <v>860</v>
      </c>
      <c r="B527" s="3">
        <v>45551.613344907404</v>
      </c>
      <c r="C527" s="10">
        <v>76329.200099945</v>
      </c>
      <c r="D527" s="11"/>
    </row>
    <row x14ac:dyDescent="0.25" r="528" customHeight="1" ht="18.75">
      <c r="A528" s="1" t="s">
        <v>861</v>
      </c>
      <c r="B528" s="3">
        <v>45350.71943287037</v>
      </c>
      <c r="C528" s="10">
        <v>76021.8099355697</v>
      </c>
      <c r="D528" s="11"/>
    </row>
    <row x14ac:dyDescent="0.25" r="529" customHeight="1" ht="18.75">
      <c r="A529" s="1" t="s">
        <v>862</v>
      </c>
      <c r="B529" s="3">
        <v>45419.717685185184</v>
      </c>
      <c r="C529" s="10">
        <v>75938.2192287445</v>
      </c>
      <c r="D529" s="11"/>
    </row>
    <row x14ac:dyDescent="0.25" r="530" customHeight="1" ht="18.75">
      <c r="A530" s="1" t="s">
        <v>863</v>
      </c>
      <c r="B530" s="3">
        <v>45369.96215277778</v>
      </c>
      <c r="C530" s="10">
        <v>75867.2003479003</v>
      </c>
      <c r="D530" s="3">
        <v>45440.09625</v>
      </c>
    </row>
    <row x14ac:dyDescent="0.25" r="531" customHeight="1" ht="18.75">
      <c r="A531" s="1" t="s">
        <v>864</v>
      </c>
      <c r="B531" s="3">
        <v>45362.85686342593</v>
      </c>
      <c r="C531" s="10">
        <v>74924.2896423339</v>
      </c>
      <c r="D531" s="11"/>
    </row>
    <row x14ac:dyDescent="0.25" r="532" customHeight="1" ht="18.75">
      <c r="A532" s="1" t="s">
        <v>865</v>
      </c>
      <c r="B532" s="3">
        <v>45405.589849537035</v>
      </c>
      <c r="C532" s="10">
        <v>74861.0999755859</v>
      </c>
      <c r="D532" s="11"/>
    </row>
    <row x14ac:dyDescent="0.25" r="533" customHeight="1" ht="18.75">
      <c r="A533" s="1" t="s">
        <v>866</v>
      </c>
      <c r="B533" s="3">
        <v>45378.47736111111</v>
      </c>
      <c r="C533" s="10">
        <v>74819.4501328654</v>
      </c>
      <c r="D533" s="3">
        <v>45476.56761574074</v>
      </c>
    </row>
    <row x14ac:dyDescent="0.25" r="534" customHeight="1" ht="18.75">
      <c r="A534" s="1" t="s">
        <v>867</v>
      </c>
      <c r="B534" s="3">
        <v>45328.80216435185</v>
      </c>
      <c r="C534" s="10">
        <v>74709.6190433502</v>
      </c>
      <c r="D534" s="11"/>
    </row>
    <row x14ac:dyDescent="0.25" r="535" customHeight="1" ht="18.75">
      <c r="A535" s="1" t="s">
        <v>868</v>
      </c>
      <c r="B535" s="3">
        <v>45574.65025462963</v>
      </c>
      <c r="C535" s="10">
        <v>74545.0706939697</v>
      </c>
      <c r="D535" s="11"/>
    </row>
    <row x14ac:dyDescent="0.25" r="536" customHeight="1" ht="18.75">
      <c r="A536" s="1" t="s">
        <v>869</v>
      </c>
      <c r="B536" s="3">
        <v>45521.65480324074</v>
      </c>
      <c r="C536" s="10">
        <v>74069.5098724365</v>
      </c>
      <c r="D536" s="11"/>
    </row>
    <row x14ac:dyDescent="0.25" r="537" customHeight="1" ht="18.75">
      <c r="A537" s="1" t="s">
        <v>870</v>
      </c>
      <c r="B537" s="3">
        <v>45502.90589120371</v>
      </c>
      <c r="C537" s="10">
        <v>73908.3399276733</v>
      </c>
      <c r="D537" s="11"/>
    </row>
    <row x14ac:dyDescent="0.25" r="538" customHeight="1" ht="18.75">
      <c r="A538" s="1" t="s">
        <v>871</v>
      </c>
      <c r="B538" s="3">
        <v>45097.59585648148</v>
      </c>
      <c r="C538" s="10">
        <v>73629.6999588012</v>
      </c>
      <c r="D538" s="3">
        <v>45359.590775462966</v>
      </c>
    </row>
    <row x14ac:dyDescent="0.25" r="539" customHeight="1" ht="18.75">
      <c r="A539" s="1" t="s">
        <v>872</v>
      </c>
      <c r="B539" s="3">
        <v>45103.5658912037</v>
      </c>
      <c r="C539" s="10">
        <v>73580.160041809</v>
      </c>
      <c r="D539" s="3">
        <v>45453.6796875</v>
      </c>
    </row>
    <row x14ac:dyDescent="0.25" r="540" customHeight="1" ht="18.75">
      <c r="A540" s="1" t="s">
        <v>873</v>
      </c>
      <c r="B540" s="3">
        <v>45243.781481481485</v>
      </c>
      <c r="C540" s="10">
        <v>73407.1901378631</v>
      </c>
      <c r="D540" s="3">
        <v>45273.96212962963</v>
      </c>
    </row>
    <row x14ac:dyDescent="0.25" r="541" customHeight="1" ht="18.75">
      <c r="A541" s="1" t="s">
        <v>874</v>
      </c>
      <c r="B541" s="3">
        <v>45497.93373842593</v>
      </c>
      <c r="C541" s="10">
        <v>73306.0402832031</v>
      </c>
      <c r="D541" s="11"/>
    </row>
    <row x14ac:dyDescent="0.25" r="542" customHeight="1" ht="18.75">
      <c r="A542" s="1" t="s">
        <v>875</v>
      </c>
      <c r="B542" s="3">
        <v>45425.81</v>
      </c>
      <c r="C542" s="10">
        <v>72948.3899230957</v>
      </c>
      <c r="D542" s="11"/>
    </row>
    <row x14ac:dyDescent="0.25" r="543" customHeight="1" ht="18.75">
      <c r="A543" s="1" t="s">
        <v>876</v>
      </c>
      <c r="B543" s="3">
        <v>45190.63077546296</v>
      </c>
      <c r="C543" s="10">
        <v>72626.1698799133</v>
      </c>
      <c r="D543" s="3">
        <v>45242.79571759259</v>
      </c>
    </row>
    <row x14ac:dyDescent="0.25" r="544" customHeight="1" ht="18.75">
      <c r="A544" s="1" t="s">
        <v>877</v>
      </c>
      <c r="B544" s="3">
        <v>45439.68090277778</v>
      </c>
      <c r="C544" s="10">
        <v>72413.1496315002</v>
      </c>
      <c r="D544" s="11"/>
    </row>
    <row x14ac:dyDescent="0.25" r="545" customHeight="1" ht="18.75">
      <c r="A545" s="1" t="s">
        <v>878</v>
      </c>
      <c r="B545" s="3">
        <v>45460.55619212963</v>
      </c>
      <c r="C545" s="10">
        <v>72068.3701782226</v>
      </c>
      <c r="D545" s="11"/>
    </row>
    <row x14ac:dyDescent="0.25" r="546" customHeight="1" ht="18.75">
      <c r="A546" s="1" t="s">
        <v>879</v>
      </c>
      <c r="B546" s="3">
        <v>45210.908159722225</v>
      </c>
      <c r="C546" s="10">
        <v>71398.289820671</v>
      </c>
      <c r="D546" s="11"/>
    </row>
    <row x14ac:dyDescent="0.25" r="547" customHeight="1" ht="18.75">
      <c r="A547" s="1" t="s">
        <v>880</v>
      </c>
      <c r="B547" s="3">
        <v>45566.91488425926</v>
      </c>
      <c r="C547" s="10">
        <v>70821.1390838623</v>
      </c>
      <c r="D547" s="11"/>
    </row>
    <row x14ac:dyDescent="0.25" r="548" customHeight="1" ht="18.75">
      <c r="A548" s="1" t="s">
        <v>881</v>
      </c>
      <c r="B548" s="3">
        <v>45148.81214120371</v>
      </c>
      <c r="C548" s="10">
        <v>70778.2404670715</v>
      </c>
      <c r="D548" s="11"/>
    </row>
    <row x14ac:dyDescent="0.25" r="549" customHeight="1" ht="18.75">
      <c r="A549" s="1" t="s">
        <v>882</v>
      </c>
      <c r="B549" s="3">
        <v>45513.5847337963</v>
      </c>
      <c r="C549" s="10">
        <v>70728.9201090615</v>
      </c>
      <c r="D549" s="11"/>
    </row>
    <row x14ac:dyDescent="0.25" r="550" customHeight="1" ht="18.75">
      <c r="A550" s="1" t="s">
        <v>883</v>
      </c>
      <c r="B550" s="3">
        <v>45573.617743055554</v>
      </c>
      <c r="C550" s="10">
        <v>70718.2693204879</v>
      </c>
      <c r="D550" s="11"/>
    </row>
    <row x14ac:dyDescent="0.25" r="551" customHeight="1" ht="18.75">
      <c r="A551" s="1" t="s">
        <v>884</v>
      </c>
      <c r="B551" s="3">
        <v>45237.97869212963</v>
      </c>
      <c r="C551" s="10">
        <v>69750.9700736999</v>
      </c>
      <c r="D551" s="3">
        <v>45421.67390046296</v>
      </c>
    </row>
    <row x14ac:dyDescent="0.25" r="552" customHeight="1" ht="18.75">
      <c r="A552" s="1" t="s">
        <v>885</v>
      </c>
      <c r="B552" s="3">
        <v>45310.70334490741</v>
      </c>
      <c r="C552" s="10">
        <v>69677.6500930786</v>
      </c>
      <c r="D552" s="3">
        <v>45414.6015162037</v>
      </c>
    </row>
    <row x14ac:dyDescent="0.25" r="553" customHeight="1" ht="18.75">
      <c r="A553" s="1" t="s">
        <v>886</v>
      </c>
      <c r="B553" s="3">
        <v>45540.00230324074</v>
      </c>
      <c r="C553" s="10">
        <v>69659.7305374145</v>
      </c>
      <c r="D553" s="11"/>
    </row>
    <row x14ac:dyDescent="0.25" r="554" customHeight="1" ht="18.75">
      <c r="A554" s="1" t="s">
        <v>887</v>
      </c>
      <c r="B554" s="3">
        <v>45372.66480324074</v>
      </c>
      <c r="C554" s="10">
        <v>69472.0896606445</v>
      </c>
      <c r="D554" s="3">
        <v>45439.601805555554</v>
      </c>
    </row>
    <row x14ac:dyDescent="0.25" r="555" customHeight="1" ht="18.75">
      <c r="A555" s="1" t="s">
        <v>888</v>
      </c>
      <c r="B555" s="3">
        <v>45540.00611111111</v>
      </c>
      <c r="C555" s="10">
        <v>68982.080417633</v>
      </c>
      <c r="D555" s="11"/>
    </row>
    <row x14ac:dyDescent="0.25" r="556" customHeight="1" ht="18.75">
      <c r="A556" s="1" t="s">
        <v>889</v>
      </c>
      <c r="B556" s="3">
        <v>45568.84327546296</v>
      </c>
      <c r="C556" s="10">
        <v>68657.3497428894</v>
      </c>
      <c r="D556" s="11"/>
    </row>
    <row x14ac:dyDescent="0.25" r="557" customHeight="1" ht="18.75">
      <c r="A557" s="1" t="s">
        <v>890</v>
      </c>
      <c r="B557" s="3">
        <v>45498.880949074075</v>
      </c>
      <c r="C557" s="10">
        <v>68610.5705337524</v>
      </c>
      <c r="D557" s="11"/>
    </row>
    <row x14ac:dyDescent="0.25" r="558" customHeight="1" ht="18.75">
      <c r="A558" s="1" t="s">
        <v>891</v>
      </c>
      <c r="B558" s="3">
        <v>45433.7833912037</v>
      </c>
      <c r="C558" s="10">
        <v>68529.7092037201</v>
      </c>
      <c r="D558" s="11"/>
    </row>
    <row x14ac:dyDescent="0.25" r="559" customHeight="1" ht="18.75">
      <c r="A559" s="1" t="s">
        <v>892</v>
      </c>
      <c r="B559" s="3">
        <v>45405.573379629626</v>
      </c>
      <c r="C559" s="10">
        <v>67969.5500793457</v>
      </c>
      <c r="D559" s="3">
        <v>45551.02574074074</v>
      </c>
    </row>
    <row x14ac:dyDescent="0.25" r="560" customHeight="1" ht="18.75">
      <c r="A560" s="1" t="s">
        <v>893</v>
      </c>
      <c r="B560" s="3">
        <v>45547.52956018518</v>
      </c>
      <c r="C560" s="10">
        <v>67919.4901349544</v>
      </c>
      <c r="D560" s="11"/>
    </row>
    <row x14ac:dyDescent="0.25" r="561" customHeight="1" ht="18.75">
      <c r="A561" s="1" t="s">
        <v>894</v>
      </c>
      <c r="B561" s="3">
        <v>45576.6955787037</v>
      </c>
      <c r="C561" s="10">
        <v>67802.6598007958</v>
      </c>
      <c r="D561" s="11"/>
    </row>
    <row x14ac:dyDescent="0.25" r="562" customHeight="1" ht="18.75">
      <c r="A562" s="1" t="s">
        <v>895</v>
      </c>
      <c r="B562" s="3">
        <v>45223.735613425924</v>
      </c>
      <c r="C562" s="10">
        <v>67644.6407966613</v>
      </c>
      <c r="D562" s="3">
        <v>45299.895104166666</v>
      </c>
    </row>
    <row x14ac:dyDescent="0.25" r="563" customHeight="1" ht="18.75">
      <c r="A563" s="1" t="s">
        <v>896</v>
      </c>
      <c r="B563" s="3">
        <v>45547.055127314816</v>
      </c>
      <c r="C563" s="10">
        <v>67605.9099617004</v>
      </c>
      <c r="D563" s="3">
        <v>45582.85738425926</v>
      </c>
    </row>
    <row x14ac:dyDescent="0.25" r="564" customHeight="1" ht="18.75">
      <c r="A564" s="1" t="s">
        <v>897</v>
      </c>
      <c r="B564" s="3">
        <v>45588.68554398148</v>
      </c>
      <c r="C564" s="10">
        <v>67354.2199935913</v>
      </c>
      <c r="D564" s="11"/>
    </row>
    <row x14ac:dyDescent="0.25" r="565" customHeight="1" ht="18.75">
      <c r="A565" s="1" t="s">
        <v>898</v>
      </c>
      <c r="B565" s="3">
        <v>45371.720185185186</v>
      </c>
      <c r="C565" s="10">
        <v>66575.2399864196</v>
      </c>
      <c r="D565" s="11"/>
    </row>
    <row x14ac:dyDescent="0.25" r="566" customHeight="1" ht="18.75">
      <c r="A566" s="1" t="s">
        <v>899</v>
      </c>
      <c r="B566" s="3">
        <v>45267.741261574076</v>
      </c>
      <c r="C566" s="10">
        <v>65825.3800897598</v>
      </c>
      <c r="D566" s="3">
        <v>45405.76096064815</v>
      </c>
    </row>
    <row x14ac:dyDescent="0.25" r="567" customHeight="1" ht="18.75">
      <c r="A567" s="1" t="s">
        <v>900</v>
      </c>
      <c r="B567" s="3">
        <v>45330.565300925926</v>
      </c>
      <c r="C567" s="10">
        <v>65768.9899559021</v>
      </c>
      <c r="D567" s="3">
        <v>45476.728055555555</v>
      </c>
    </row>
    <row x14ac:dyDescent="0.25" r="568" customHeight="1" ht="18.75">
      <c r="A568" s="1" t="s">
        <v>901</v>
      </c>
      <c r="B568" s="3">
        <v>45201.64833333333</v>
      </c>
      <c r="C568" s="10">
        <v>65376.6403579711</v>
      </c>
      <c r="D568" s="3">
        <v>45473.7971875</v>
      </c>
    </row>
    <row x14ac:dyDescent="0.25" r="569" customHeight="1" ht="18.75">
      <c r="A569" s="1" t="s">
        <v>902</v>
      </c>
      <c r="B569" s="3">
        <v>45268.67822916667</v>
      </c>
      <c r="C569" s="10">
        <v>65039.4200387001</v>
      </c>
      <c r="D569" s="11"/>
    </row>
    <row x14ac:dyDescent="0.25" r="570" customHeight="1" ht="18.75">
      <c r="A570" s="1" t="s">
        <v>903</v>
      </c>
      <c r="B570" s="3">
        <v>45545.480150462965</v>
      </c>
      <c r="C570" s="10">
        <v>64921.5506687164</v>
      </c>
      <c r="D570" s="11"/>
    </row>
    <row x14ac:dyDescent="0.25" r="571" customHeight="1" ht="18.75">
      <c r="A571" s="1" t="s">
        <v>904</v>
      </c>
      <c r="B571" s="3">
        <v>45411.588842592595</v>
      </c>
      <c r="C571" s="10">
        <v>64904.0501194</v>
      </c>
      <c r="D571" s="11"/>
    </row>
    <row x14ac:dyDescent="0.25" r="572" customHeight="1" ht="18.75">
      <c r="A572" s="1" t="s">
        <v>905</v>
      </c>
      <c r="B572" s="3">
        <v>45495.53733796296</v>
      </c>
      <c r="C572" s="10">
        <v>64617.9599361419</v>
      </c>
      <c r="D572" s="11"/>
    </row>
    <row x14ac:dyDescent="0.25" r="573" customHeight="1" ht="18.75">
      <c r="A573" s="1" t="s">
        <v>906</v>
      </c>
      <c r="B573" s="3">
        <v>45365.73674768519</v>
      </c>
      <c r="C573" s="10">
        <v>64616.2303142547</v>
      </c>
      <c r="D573" s="3">
        <v>45519.77243055555</v>
      </c>
    </row>
    <row x14ac:dyDescent="0.25" r="574" customHeight="1" ht="18.75">
      <c r="A574" s="1" t="s">
        <v>907</v>
      </c>
      <c r="B574" s="3">
        <v>45035.51582175926</v>
      </c>
      <c r="C574" s="10">
        <v>64349.7498073577</v>
      </c>
      <c r="D574" s="3">
        <v>45235.5087037037</v>
      </c>
    </row>
    <row x14ac:dyDescent="0.25" r="575" customHeight="1" ht="18.75">
      <c r="A575" s="1" t="s">
        <v>908</v>
      </c>
      <c r="B575" s="3">
        <v>45552.65157407407</v>
      </c>
      <c r="C575" s="10">
        <v>64175.0800533294</v>
      </c>
      <c r="D575" s="11"/>
    </row>
    <row x14ac:dyDescent="0.25" r="576" customHeight="1" ht="18.75">
      <c r="A576" s="1" t="s">
        <v>909</v>
      </c>
      <c r="B576" s="3">
        <v>45506.69366898148</v>
      </c>
      <c r="C576" s="10">
        <v>63998.5997009277</v>
      </c>
      <c r="D576" s="3">
        <v>45581.85173611111</v>
      </c>
    </row>
    <row x14ac:dyDescent="0.25" r="577" customHeight="1" ht="18.75">
      <c r="A577" s="1" t="s">
        <v>910</v>
      </c>
      <c r="B577" s="3">
        <v>45560.00890046296</v>
      </c>
      <c r="C577" s="10">
        <v>63996.0702381134</v>
      </c>
      <c r="D577" s="11"/>
    </row>
    <row x14ac:dyDescent="0.25" r="578" customHeight="1" ht="18.75">
      <c r="A578" s="1" t="s">
        <v>911</v>
      </c>
      <c r="B578" s="3">
        <v>45302.75324074074</v>
      </c>
      <c r="C578" s="10">
        <v>63687.5998687744</v>
      </c>
      <c r="D578" s="3">
        <v>45575.153333333335</v>
      </c>
    </row>
    <row x14ac:dyDescent="0.25" r="579" customHeight="1" ht="18.75">
      <c r="A579" s="1" t="s">
        <v>912</v>
      </c>
      <c r="B579" s="3">
        <v>45253.87200231481</v>
      </c>
      <c r="C579" s="10">
        <v>63645.840057373</v>
      </c>
      <c r="D579" s="11"/>
    </row>
    <row x14ac:dyDescent="0.25" r="580" customHeight="1" ht="18.75">
      <c r="A580" s="1" t="s">
        <v>913</v>
      </c>
      <c r="B580" s="3">
        <v>45099.59866898148</v>
      </c>
      <c r="C580" s="10">
        <v>63625.4198722839</v>
      </c>
      <c r="D580" s="11"/>
    </row>
    <row x14ac:dyDescent="0.25" r="581" customHeight="1" ht="18.75">
      <c r="A581" s="1" t="s">
        <v>914</v>
      </c>
      <c r="B581" s="3">
        <v>45540.791712962964</v>
      </c>
      <c r="C581" s="10">
        <v>63190</v>
      </c>
      <c r="D581" s="11"/>
    </row>
    <row x14ac:dyDescent="0.25" r="582" customHeight="1" ht="18.75">
      <c r="A582" s="1" t="s">
        <v>915</v>
      </c>
      <c r="B582" s="3">
        <v>45314.5875</v>
      </c>
      <c r="C582" s="10">
        <v>62907.6098418235</v>
      </c>
      <c r="D582" s="3">
        <v>45586.92543981481</v>
      </c>
    </row>
    <row x14ac:dyDescent="0.25" r="583" customHeight="1" ht="18.75">
      <c r="A583" s="1" t="s">
        <v>916</v>
      </c>
      <c r="B583" s="3">
        <v>45212.540983796294</v>
      </c>
      <c r="C583" s="10">
        <v>62800.1901226043</v>
      </c>
      <c r="D583" s="3">
        <v>45272.76954861111</v>
      </c>
    </row>
    <row x14ac:dyDescent="0.25" r="584" customHeight="1" ht="18.75">
      <c r="A584" s="1" t="s">
        <v>917</v>
      </c>
      <c r="B584" s="3">
        <v>45401.85555555556</v>
      </c>
      <c r="C584" s="10">
        <v>62207.7197341918</v>
      </c>
      <c r="D584" s="11"/>
    </row>
    <row x14ac:dyDescent="0.25" r="585" customHeight="1" ht="18.75">
      <c r="A585" s="1" t="s">
        <v>918</v>
      </c>
      <c r="B585" s="3">
        <v>45328.683344907404</v>
      </c>
      <c r="C585" s="10">
        <v>61822.1800003051</v>
      </c>
      <c r="D585" s="3">
        <v>45581.52134259259</v>
      </c>
    </row>
    <row x14ac:dyDescent="0.25" r="586" customHeight="1" ht="18.75">
      <c r="A586" s="1" t="s">
        <v>919</v>
      </c>
      <c r="B586" s="3">
        <v>45511.05903935185</v>
      </c>
      <c r="C586" s="10">
        <v>61751.1701769828</v>
      </c>
      <c r="D586" s="11"/>
    </row>
    <row x14ac:dyDescent="0.25" r="587" customHeight="1" ht="18.75">
      <c r="A587" s="1" t="s">
        <v>920</v>
      </c>
      <c r="B587" s="3">
        <v>45161.71144675926</v>
      </c>
      <c r="C587" s="10">
        <v>61264.98031044</v>
      </c>
      <c r="D587" s="11"/>
    </row>
    <row x14ac:dyDescent="0.25" r="588" customHeight="1" ht="18.75">
      <c r="A588" s="1" t="s">
        <v>921</v>
      </c>
      <c r="B588" s="3">
        <v>45547.075266203705</v>
      </c>
      <c r="C588" s="10">
        <v>61178.8294696807</v>
      </c>
      <c r="D588" s="11"/>
    </row>
    <row x14ac:dyDescent="0.25" r="589" customHeight="1" ht="18.75">
      <c r="A589" s="1" t="s">
        <v>922</v>
      </c>
      <c r="B589" s="3">
        <v>45389.73678240741</v>
      </c>
      <c r="C589" s="10">
        <v>61088.5399017334</v>
      </c>
      <c r="D589" s="11"/>
    </row>
    <row x14ac:dyDescent="0.25" r="590" customHeight="1" ht="18.75">
      <c r="A590" s="1" t="s">
        <v>923</v>
      </c>
      <c r="B590" s="3">
        <v>45537.63719907407</v>
      </c>
      <c r="C590" s="10">
        <v>60620.3499298095</v>
      </c>
      <c r="D590" s="11"/>
    </row>
    <row x14ac:dyDescent="0.25" r="591" customHeight="1" ht="18.75">
      <c r="A591" s="1" t="s">
        <v>924</v>
      </c>
      <c r="B591" s="3">
        <v>45316.54094907407</v>
      </c>
      <c r="C591" s="10">
        <v>60156.6294937133</v>
      </c>
      <c r="D591" s="3">
        <v>45409.01898148148</v>
      </c>
    </row>
    <row x14ac:dyDescent="0.25" r="592" customHeight="1" ht="18.75">
      <c r="A592" s="1" t="s">
        <v>925</v>
      </c>
      <c r="B592" s="3">
        <v>45570.62862268519</v>
      </c>
      <c r="C592" s="10">
        <v>60131.2095575332</v>
      </c>
      <c r="D592" s="11"/>
    </row>
    <row x14ac:dyDescent="0.25" r="593" customHeight="1" ht="18.75">
      <c r="A593" s="1" t="s">
        <v>926</v>
      </c>
      <c r="B593" s="3">
        <v>45530.51424768518</v>
      </c>
      <c r="C593" s="10">
        <v>59699.8999881744</v>
      </c>
      <c r="D593" s="11"/>
    </row>
    <row x14ac:dyDescent="0.25" r="594" customHeight="1" ht="18.75">
      <c r="A594" s="1" t="s">
        <v>927</v>
      </c>
      <c r="B594" s="3">
        <v>45587.613969907405</v>
      </c>
      <c r="C594" s="10">
        <v>59632.5594482421</v>
      </c>
      <c r="D594" s="11"/>
    </row>
    <row x14ac:dyDescent="0.25" r="595" customHeight="1" ht="18.75">
      <c r="A595" s="1" t="s">
        <v>928</v>
      </c>
      <c r="B595" s="3">
        <v>45485.894953703704</v>
      </c>
      <c r="C595" s="10">
        <v>59331.6597251892</v>
      </c>
      <c r="D595" s="11"/>
    </row>
    <row x14ac:dyDescent="0.25" r="596" customHeight="1" ht="18.75">
      <c r="A596" s="1" t="s">
        <v>929</v>
      </c>
      <c r="B596" s="3">
        <v>45436.6799537037</v>
      </c>
      <c r="C596" s="10">
        <v>59278.1898880004</v>
      </c>
      <c r="D596" s="11"/>
    </row>
    <row x14ac:dyDescent="0.25" r="597" customHeight="1" ht="18.75">
      <c r="A597" s="1" t="s">
        <v>930</v>
      </c>
      <c r="B597" s="3">
        <v>45239.667592592596</v>
      </c>
      <c r="C597" s="10">
        <v>59234.8303036689</v>
      </c>
      <c r="D597" s="3">
        <v>45318.78775462963</v>
      </c>
    </row>
    <row x14ac:dyDescent="0.25" r="598" customHeight="1" ht="18.75">
      <c r="A598" s="1" t="s">
        <v>931</v>
      </c>
      <c r="B598" s="3">
        <v>45510.5805787037</v>
      </c>
      <c r="C598" s="10">
        <v>59223.9603004455</v>
      </c>
      <c r="D598" s="11"/>
    </row>
    <row x14ac:dyDescent="0.25" r="599" customHeight="1" ht="18.75">
      <c r="A599" s="1" t="s">
        <v>932</v>
      </c>
      <c r="B599" s="3">
        <v>45250.500613425924</v>
      </c>
      <c r="C599" s="10">
        <v>59057.799911499</v>
      </c>
      <c r="D599" s="11"/>
    </row>
    <row x14ac:dyDescent="0.25" r="600" customHeight="1" ht="18.75">
      <c r="A600" s="1" t="s">
        <v>933</v>
      </c>
      <c r="B600" s="3">
        <v>45576.69880787037</v>
      </c>
      <c r="C600" s="10">
        <v>59030.0700010377</v>
      </c>
      <c r="D600" s="11"/>
    </row>
    <row x14ac:dyDescent="0.25" r="601" customHeight="1" ht="18.75">
      <c r="A601" s="1" t="s">
        <v>934</v>
      </c>
      <c r="B601" s="3">
        <v>45349.77023148148</v>
      </c>
      <c r="C601" s="10">
        <v>58839.1997413635</v>
      </c>
      <c r="D601" s="3">
        <v>45473.7971875</v>
      </c>
    </row>
    <row x14ac:dyDescent="0.25" r="602" customHeight="1" ht="18.75">
      <c r="A602" s="1" t="s">
        <v>935</v>
      </c>
      <c r="B602" s="3">
        <v>45209.73494212963</v>
      </c>
      <c r="C602" s="10">
        <v>58753.5097694397</v>
      </c>
      <c r="D602" s="3">
        <v>45246.894212962965</v>
      </c>
    </row>
    <row x14ac:dyDescent="0.25" r="603" customHeight="1" ht="18.75">
      <c r="A603" s="1" t="s">
        <v>936</v>
      </c>
      <c r="B603" s="3">
        <v>45580.93232638889</v>
      </c>
      <c r="C603" s="10">
        <v>58693.909576416</v>
      </c>
      <c r="D603" s="11"/>
    </row>
    <row x14ac:dyDescent="0.25" r="604" customHeight="1" ht="18.75">
      <c r="A604" s="1" t="s">
        <v>937</v>
      </c>
      <c r="B604" s="3">
        <v>45457.826886574076</v>
      </c>
      <c r="C604" s="10">
        <v>58422.1105499267</v>
      </c>
      <c r="D604" s="11"/>
    </row>
    <row x14ac:dyDescent="0.25" r="605" customHeight="1" ht="18.75">
      <c r="A605" s="1" t="s">
        <v>938</v>
      </c>
      <c r="B605" s="3">
        <v>45278.731354166666</v>
      </c>
      <c r="C605" s="10">
        <v>58301.3001613616</v>
      </c>
      <c r="D605" s="3">
        <v>45491.67391203704</v>
      </c>
    </row>
    <row x14ac:dyDescent="0.25" r="606" customHeight="1" ht="18.75">
      <c r="A606" s="1" t="s">
        <v>939</v>
      </c>
      <c r="B606" s="3">
        <v>45427.844872685186</v>
      </c>
      <c r="C606" s="10">
        <v>58107.0406303405</v>
      </c>
      <c r="D606" s="3">
        <v>45448.79268518519</v>
      </c>
    </row>
    <row x14ac:dyDescent="0.25" r="607" customHeight="1" ht="18.75">
      <c r="A607" s="1" t="s">
        <v>940</v>
      </c>
      <c r="B607" s="3">
        <v>45251.938043981485</v>
      </c>
      <c r="C607" s="10">
        <v>57992.5491180419</v>
      </c>
      <c r="D607" s="3">
        <v>45421.703414351854</v>
      </c>
    </row>
    <row x14ac:dyDescent="0.25" r="608" customHeight="1" ht="18.75">
      <c r="A608" s="1" t="s">
        <v>941</v>
      </c>
      <c r="B608" s="3">
        <v>45513.52113425926</v>
      </c>
      <c r="C608" s="10">
        <v>57858.1098495088</v>
      </c>
      <c r="D608" s="11"/>
    </row>
    <row x14ac:dyDescent="0.25" r="609" customHeight="1" ht="18.75">
      <c r="A609" s="1" t="s">
        <v>942</v>
      </c>
      <c r="B609" s="3">
        <v>45364.77097222222</v>
      </c>
      <c r="C609" s="10">
        <v>57854.5704345703</v>
      </c>
      <c r="D609" s="11"/>
    </row>
    <row x14ac:dyDescent="0.25" r="610" customHeight="1" ht="18.75">
      <c r="A610" s="1" t="s">
        <v>943</v>
      </c>
      <c r="B610" s="3">
        <v>45558.81414351852</v>
      </c>
      <c r="C610" s="10">
        <v>57795.7399311065</v>
      </c>
      <c r="D610" s="11"/>
    </row>
    <row x14ac:dyDescent="0.25" r="611" customHeight="1" ht="18.75">
      <c r="A611" s="1" t="s">
        <v>944</v>
      </c>
      <c r="B611" s="3">
        <v>45391.884780092594</v>
      </c>
      <c r="C611" s="10">
        <v>57710.3501365184</v>
      </c>
      <c r="D611" s="11"/>
    </row>
    <row x14ac:dyDescent="0.25" r="612" customHeight="1" ht="18.75">
      <c r="A612" s="1" t="s">
        <v>945</v>
      </c>
      <c r="B612" s="3">
        <v>45222.5971875</v>
      </c>
      <c r="C612" s="10">
        <v>57520.8900637626</v>
      </c>
      <c r="D612" s="3">
        <v>45342.03888888889</v>
      </c>
    </row>
    <row x14ac:dyDescent="0.25" r="613" customHeight="1" ht="18.75">
      <c r="A613" s="1" t="s">
        <v>946</v>
      </c>
      <c r="B613" s="3">
        <v>45491.6240625</v>
      </c>
      <c r="C613" s="10">
        <v>57520.7297191619</v>
      </c>
      <c r="D613" s="11"/>
    </row>
    <row x14ac:dyDescent="0.25" r="614" customHeight="1" ht="18.75">
      <c r="A614" s="1" t="s">
        <v>947</v>
      </c>
      <c r="B614" s="3">
        <v>45224.636087962965</v>
      </c>
      <c r="C614" s="10">
        <v>57508.8799552917</v>
      </c>
      <c r="D614" s="3">
        <v>45397.67203703704</v>
      </c>
    </row>
    <row x14ac:dyDescent="0.25" r="615" customHeight="1" ht="18.75">
      <c r="A615" s="1" t="s">
        <v>948</v>
      </c>
      <c r="B615" s="3">
        <v>45509.691041666665</v>
      </c>
      <c r="C615" s="10">
        <v>57444.4600152969</v>
      </c>
      <c r="D615" s="11"/>
    </row>
    <row x14ac:dyDescent="0.25" r="616" customHeight="1" ht="18.75">
      <c r="A616" s="1" t="s">
        <v>949</v>
      </c>
      <c r="B616" s="3">
        <v>45511.55604166666</v>
      </c>
      <c r="C616" s="10">
        <v>57122.6099796295</v>
      </c>
      <c r="D616" s="11"/>
    </row>
    <row x14ac:dyDescent="0.25" r="617" customHeight="1" ht="18.75">
      <c r="A617" s="1" t="s">
        <v>950</v>
      </c>
      <c r="B617" s="3">
        <v>45474.480671296296</v>
      </c>
      <c r="C617" s="10">
        <v>56966.7994155883</v>
      </c>
      <c r="D617" s="11"/>
    </row>
    <row x14ac:dyDescent="0.25" r="618" customHeight="1" ht="18.75">
      <c r="A618" s="1" t="s">
        <v>951</v>
      </c>
      <c r="B618" s="3">
        <v>45394.502430555556</v>
      </c>
      <c r="C618" s="10">
        <v>56906.57056427</v>
      </c>
      <c r="D618" s="3">
        <v>45511.19642361111</v>
      </c>
    </row>
    <row x14ac:dyDescent="0.25" r="619" customHeight="1" ht="18.75">
      <c r="A619" s="1" t="s">
        <v>952</v>
      </c>
      <c r="B619" s="3">
        <v>45393.031863425924</v>
      </c>
      <c r="C619" s="10">
        <v>56820.1099929809</v>
      </c>
      <c r="D619" s="11"/>
    </row>
    <row x14ac:dyDescent="0.25" r="620" customHeight="1" ht="18.75">
      <c r="A620" s="1" t="s">
        <v>953</v>
      </c>
      <c r="B620" s="3">
        <v>45220.651284722226</v>
      </c>
      <c r="C620" s="10">
        <v>56790.4796676635</v>
      </c>
      <c r="D620" s="3">
        <v>45295.88070601852</v>
      </c>
    </row>
    <row x14ac:dyDescent="0.25" r="621" customHeight="1" ht="18.75">
      <c r="A621" s="1" t="s">
        <v>954</v>
      </c>
      <c r="B621" s="3">
        <v>45040.80274305555</v>
      </c>
      <c r="C621" s="10">
        <v>56212.0902976989</v>
      </c>
      <c r="D621" s="3">
        <v>45529.35502314815</v>
      </c>
    </row>
    <row x14ac:dyDescent="0.25" r="622" customHeight="1" ht="18.75">
      <c r="A622" s="1" t="s">
        <v>955</v>
      </c>
      <c r="B622" s="3">
        <v>45092.57304398148</v>
      </c>
      <c r="C622" s="10">
        <v>56194.3100471496</v>
      </c>
      <c r="D622" s="3">
        <v>45365.7962962963</v>
      </c>
    </row>
    <row x14ac:dyDescent="0.25" r="623" customHeight="1" ht="18.75">
      <c r="A623" s="1" t="s">
        <v>956</v>
      </c>
      <c r="B623" s="3">
        <v>45565.85472222222</v>
      </c>
      <c r="C623" s="10">
        <v>56101.1402282714</v>
      </c>
      <c r="D623" s="11"/>
    </row>
    <row x14ac:dyDescent="0.25" r="624" customHeight="1" ht="18.75">
      <c r="A624" s="1" t="s">
        <v>957</v>
      </c>
      <c r="B624" s="3">
        <v>45503.696388888886</v>
      </c>
      <c r="C624" s="10">
        <v>56096.040359497</v>
      </c>
      <c r="D624" s="11"/>
    </row>
    <row x14ac:dyDescent="0.25" r="625" customHeight="1" ht="18.75">
      <c r="A625" s="1" t="s">
        <v>958</v>
      </c>
      <c r="B625" s="3">
        <v>45351.96393518519</v>
      </c>
      <c r="C625" s="10">
        <v>55977.7101325988</v>
      </c>
      <c r="D625" s="11"/>
    </row>
    <row x14ac:dyDescent="0.25" r="626" customHeight="1" ht="18.75">
      <c r="A626" s="1" t="s">
        <v>959</v>
      </c>
      <c r="B626" s="3">
        <v>45534.76524305555</v>
      </c>
      <c r="C626" s="10">
        <v>55902.3299560546</v>
      </c>
      <c r="D626" s="3">
        <v>45582.88694444444</v>
      </c>
    </row>
    <row x14ac:dyDescent="0.25" r="627" customHeight="1" ht="18.75">
      <c r="A627" s="1" t="s">
        <v>960</v>
      </c>
      <c r="B627" s="3">
        <v>45512.66265046296</v>
      </c>
      <c r="C627" s="10">
        <v>55855.2699832916</v>
      </c>
      <c r="D627" s="11"/>
    </row>
    <row x14ac:dyDescent="0.25" r="628" customHeight="1" ht="18.75">
      <c r="A628" s="1" t="s">
        <v>961</v>
      </c>
      <c r="B628" s="3">
        <v>45405.83045138889</v>
      </c>
      <c r="C628" s="10">
        <v>55832.6300277709</v>
      </c>
      <c r="D628" s="3">
        <v>45492.31711805556</v>
      </c>
    </row>
    <row x14ac:dyDescent="0.25" r="629" customHeight="1" ht="18.75">
      <c r="A629" s="1" t="s">
        <v>962</v>
      </c>
      <c r="B629" s="3">
        <v>45273.796331018515</v>
      </c>
      <c r="C629" s="10">
        <v>55472.6602073647</v>
      </c>
      <c r="D629" s="3">
        <v>45355.62603009259</v>
      </c>
    </row>
    <row x14ac:dyDescent="0.25" r="630" customHeight="1" ht="18.75">
      <c r="A630" s="1" t="s">
        <v>963</v>
      </c>
      <c r="B630" s="3">
        <v>45518.69667824074</v>
      </c>
      <c r="C630" s="10">
        <v>55198.0698814392</v>
      </c>
      <c r="D630" s="11"/>
    </row>
    <row x14ac:dyDescent="0.25" r="631" customHeight="1" ht="18.75">
      <c r="A631" s="1" t="s">
        <v>964</v>
      </c>
      <c r="B631" s="3">
        <v>45463.72074074074</v>
      </c>
      <c r="C631" s="10">
        <v>55195.6200904846</v>
      </c>
      <c r="D631" s="11"/>
    </row>
    <row x14ac:dyDescent="0.25" r="632" customHeight="1" ht="18.75">
      <c r="A632" s="1" t="s">
        <v>965</v>
      </c>
      <c r="B632" s="3">
        <v>45389.52092592593</v>
      </c>
      <c r="C632" s="10">
        <v>55148.789910525</v>
      </c>
      <c r="D632" s="3">
        <v>45412.024039351854</v>
      </c>
    </row>
    <row x14ac:dyDescent="0.25" r="633" customHeight="1" ht="18.75">
      <c r="A633" s="1" t="s">
        <v>966</v>
      </c>
      <c r="B633" s="3">
        <v>45457.758564814816</v>
      </c>
      <c r="C633" s="10">
        <v>55100.6300048828</v>
      </c>
      <c r="D633" s="11"/>
    </row>
    <row x14ac:dyDescent="0.25" r="634" customHeight="1" ht="18.75">
      <c r="A634" s="1" t="s">
        <v>967</v>
      </c>
      <c r="B634" s="3">
        <v>45186.55039351852</v>
      </c>
      <c r="C634" s="10">
        <v>54925.5404338836</v>
      </c>
      <c r="D634" s="11"/>
    </row>
    <row x14ac:dyDescent="0.25" r="635" customHeight="1" ht="18.75">
      <c r="A635" s="1" t="s">
        <v>968</v>
      </c>
      <c r="B635" s="3">
        <v>45468.60008101852</v>
      </c>
      <c r="C635" s="10">
        <v>54696.8901214599</v>
      </c>
      <c r="D635" s="11"/>
    </row>
    <row x14ac:dyDescent="0.25" r="636" customHeight="1" ht="18.75">
      <c r="A636" s="1" t="s">
        <v>969</v>
      </c>
      <c r="B636" s="3">
        <v>45390.76090277778</v>
      </c>
      <c r="C636" s="10">
        <v>54246.5997924804</v>
      </c>
      <c r="D636" s="11"/>
    </row>
    <row x14ac:dyDescent="0.25" r="637" customHeight="1" ht="18.75">
      <c r="A637" s="1" t="s">
        <v>970</v>
      </c>
      <c r="B637" s="3">
        <v>45426.57747685185</v>
      </c>
      <c r="C637" s="10">
        <v>54143.3600006103</v>
      </c>
      <c r="D637" s="11"/>
    </row>
    <row x14ac:dyDescent="0.25" r="638" customHeight="1" ht="18.75">
      <c r="A638" s="1" t="s">
        <v>971</v>
      </c>
      <c r="B638" s="3">
        <v>45117.76261574074</v>
      </c>
      <c r="C638" s="10">
        <v>54137.5999069213</v>
      </c>
      <c r="D638" s="3">
        <v>45247.700011574074</v>
      </c>
    </row>
    <row x14ac:dyDescent="0.25" r="639" customHeight="1" ht="18.75">
      <c r="A639" s="1" t="s">
        <v>972</v>
      </c>
      <c r="B639" s="3">
        <v>45247.01417824074</v>
      </c>
      <c r="C639" s="10">
        <v>54084.1702728271</v>
      </c>
      <c r="D639" s="3">
        <v>45273.572430555556</v>
      </c>
    </row>
    <row x14ac:dyDescent="0.25" r="640" customHeight="1" ht="18.75">
      <c r="A640" s="1" t="s">
        <v>973</v>
      </c>
      <c r="B640" s="3">
        <v>45558.82555555556</v>
      </c>
      <c r="C640" s="10">
        <v>54017.7399692535</v>
      </c>
      <c r="D640" s="11"/>
    </row>
    <row x14ac:dyDescent="0.25" r="641" customHeight="1" ht="18.75">
      <c r="A641" s="1" t="s">
        <v>974</v>
      </c>
      <c r="B641" s="3">
        <v>45386.76420138889</v>
      </c>
      <c r="C641" s="10">
        <v>53999.039855957</v>
      </c>
      <c r="D641" s="11"/>
    </row>
    <row x14ac:dyDescent="0.25" r="642" customHeight="1" ht="18.75">
      <c r="A642" s="1" t="s">
        <v>975</v>
      </c>
      <c r="B642" s="3">
        <v>45565.7544212963</v>
      </c>
      <c r="C642" s="10">
        <v>53967.4900932312</v>
      </c>
      <c r="D642" s="11"/>
    </row>
    <row x14ac:dyDescent="0.25" r="643" customHeight="1" ht="18.75">
      <c r="A643" s="1" t="s">
        <v>976</v>
      </c>
      <c r="B643" s="3">
        <v>45289.67988425926</v>
      </c>
      <c r="C643" s="10">
        <v>53732.9701957702</v>
      </c>
      <c r="D643" s="11"/>
    </row>
    <row x14ac:dyDescent="0.25" r="644" customHeight="1" ht="18.75">
      <c r="A644" s="1" t="s">
        <v>977</v>
      </c>
      <c r="B644" s="3">
        <v>45294.82645833334</v>
      </c>
      <c r="C644" s="10">
        <v>53728.7198562622</v>
      </c>
      <c r="D644" s="3">
        <v>45473.7971875</v>
      </c>
    </row>
    <row x14ac:dyDescent="0.25" r="645" customHeight="1" ht="18.75">
      <c r="A645" s="1" t="s">
        <v>978</v>
      </c>
      <c r="B645" s="3">
        <v>45460.49116898148</v>
      </c>
      <c r="C645" s="10">
        <v>53689.2503356933</v>
      </c>
      <c r="D645" s="3">
        <v>45495.096354166664</v>
      </c>
    </row>
    <row x14ac:dyDescent="0.25" r="646" customHeight="1" ht="18.75">
      <c r="A646" s="1" t="s">
        <v>979</v>
      </c>
      <c r="B646" s="3">
        <v>45210.6228125</v>
      </c>
      <c r="C646" s="10">
        <v>53677.7401046752</v>
      </c>
      <c r="D646" s="11"/>
    </row>
    <row x14ac:dyDescent="0.25" r="647" customHeight="1" ht="18.75">
      <c r="A647" s="1" t="s">
        <v>980</v>
      </c>
      <c r="B647" s="3">
        <v>45345.819340277776</v>
      </c>
      <c r="C647" s="10">
        <v>53469.070028305</v>
      </c>
      <c r="D647" s="3">
        <v>45391.805497685185</v>
      </c>
    </row>
    <row x14ac:dyDescent="0.25" r="648" customHeight="1" ht="18.75">
      <c r="A648" s="1" t="s">
        <v>981</v>
      </c>
      <c r="B648" s="3">
        <v>45498.78888888889</v>
      </c>
      <c r="C648" s="10">
        <v>53290.9100601673</v>
      </c>
      <c r="D648" s="11"/>
    </row>
    <row x14ac:dyDescent="0.25" r="649" customHeight="1" ht="18.75">
      <c r="A649" s="1" t="s">
        <v>982</v>
      </c>
      <c r="B649" s="3">
        <v>45504.788993055554</v>
      </c>
      <c r="C649" s="10">
        <v>53071.7700653076</v>
      </c>
      <c r="D649" s="11"/>
    </row>
    <row x14ac:dyDescent="0.25" r="650" customHeight="1" ht="18.75">
      <c r="A650" s="1" t="s">
        <v>983</v>
      </c>
      <c r="B650" s="3">
        <v>45429.709282407406</v>
      </c>
      <c r="C650" s="10">
        <v>52724.1999797821</v>
      </c>
      <c r="D650" s="11"/>
    </row>
    <row x14ac:dyDescent="0.25" r="651" customHeight="1" ht="18.75">
      <c r="A651" s="1" t="s">
        <v>984</v>
      </c>
      <c r="B651" s="3">
        <v>45394.87190972222</v>
      </c>
      <c r="C651" s="10">
        <v>52708.8393478393</v>
      </c>
      <c r="D651" s="3">
        <v>45476.72622685185</v>
      </c>
    </row>
    <row x14ac:dyDescent="0.25" r="652" customHeight="1" ht="18.75">
      <c r="A652" s="1" t="s">
        <v>985</v>
      </c>
      <c r="B652" s="3">
        <v>45343.83409722222</v>
      </c>
      <c r="C652" s="10">
        <v>52657.0990600585</v>
      </c>
      <c r="D652" s="3">
        <v>45435.840775462966</v>
      </c>
    </row>
    <row x14ac:dyDescent="0.25" r="653" customHeight="1" ht="18.75">
      <c r="A653" s="1" t="s">
        <v>986</v>
      </c>
      <c r="B653" s="3">
        <v>45511.83013888889</v>
      </c>
      <c r="C653" s="10">
        <v>52630.3996510505</v>
      </c>
      <c r="D653" s="11"/>
    </row>
    <row x14ac:dyDescent="0.25" r="654" customHeight="1" ht="18.75">
      <c r="A654" s="1" t="s">
        <v>987</v>
      </c>
      <c r="B654" s="3">
        <v>45457.62092592593</v>
      </c>
      <c r="C654" s="10">
        <v>52482.5200271606</v>
      </c>
      <c r="D654" s="3">
        <v>45525.69951388889</v>
      </c>
    </row>
    <row x14ac:dyDescent="0.25" r="655" customHeight="1" ht="18.75">
      <c r="A655" s="1" t="s">
        <v>988</v>
      </c>
      <c r="B655" s="3">
        <v>45511.82298611111</v>
      </c>
      <c r="C655" s="10">
        <v>52215.3900680542</v>
      </c>
      <c r="D655" s="11"/>
    </row>
    <row x14ac:dyDescent="0.25" r="656" customHeight="1" ht="18.75">
      <c r="A656" s="1" t="s">
        <v>989</v>
      </c>
      <c r="B656" s="3">
        <v>45091.67599537037</v>
      </c>
      <c r="C656" s="10">
        <v>51923.2788543701</v>
      </c>
      <c r="D656" s="3">
        <v>45315.67869212963</v>
      </c>
    </row>
    <row x14ac:dyDescent="0.25" r="657" customHeight="1" ht="18.75">
      <c r="A657" s="1" t="s">
        <v>990</v>
      </c>
      <c r="B657" s="3">
        <v>45511.887083333335</v>
      </c>
      <c r="C657" s="10">
        <v>51893.279182434</v>
      </c>
      <c r="D657" s="11"/>
    </row>
    <row x14ac:dyDescent="0.25" r="658" customHeight="1" ht="18.75">
      <c r="A658" s="1" t="s">
        <v>991</v>
      </c>
      <c r="B658" s="3">
        <v>45530.76403935185</v>
      </c>
      <c r="C658" s="10">
        <v>51817.1103897094</v>
      </c>
      <c r="D658" s="11"/>
    </row>
    <row x14ac:dyDescent="0.25" r="659" customHeight="1" ht="18.75">
      <c r="A659" s="1" t="s">
        <v>992</v>
      </c>
      <c r="B659" s="3">
        <v>45541.811689814815</v>
      </c>
      <c r="C659" s="10">
        <v>51504.4696483612</v>
      </c>
      <c r="D659" s="11"/>
    </row>
    <row x14ac:dyDescent="0.25" r="660" customHeight="1" ht="18.75">
      <c r="A660" s="1" t="s">
        <v>993</v>
      </c>
      <c r="B660" s="3">
        <v>45534.740891203706</v>
      </c>
      <c r="C660" s="10">
        <v>51333.2597850561</v>
      </c>
      <c r="D660" s="11"/>
    </row>
    <row x14ac:dyDescent="0.25" r="661" customHeight="1" ht="18.75">
      <c r="A661" s="1" t="s">
        <v>994</v>
      </c>
      <c r="B661" s="3">
        <v>45525.806967592594</v>
      </c>
      <c r="C661" s="10">
        <v>51297.1398239135</v>
      </c>
      <c r="D661" s="11"/>
    </row>
    <row x14ac:dyDescent="0.25" r="662" customHeight="1" ht="18.75">
      <c r="A662" s="1" t="s">
        <v>995</v>
      </c>
      <c r="B662" s="3">
        <v>45540.58871527778</v>
      </c>
      <c r="C662" s="10">
        <v>51260.9999771118</v>
      </c>
      <c r="D662" s="11"/>
    </row>
    <row x14ac:dyDescent="0.25" r="663" customHeight="1" ht="18.75">
      <c r="A663" s="1" t="s">
        <v>996</v>
      </c>
      <c r="B663" s="3">
        <v>45498.59197916667</v>
      </c>
      <c r="C663" s="10">
        <v>51243.9398651123</v>
      </c>
      <c r="D663" s="11"/>
    </row>
    <row x14ac:dyDescent="0.25" r="664" customHeight="1" ht="18.75">
      <c r="A664" s="1" t="s">
        <v>997</v>
      </c>
      <c r="B664" s="3">
        <v>45120.71375</v>
      </c>
      <c r="C664" s="10">
        <v>51095.6397590637</v>
      </c>
      <c r="D664" s="3">
        <v>45473.7971875</v>
      </c>
    </row>
    <row x14ac:dyDescent="0.25" r="665" customHeight="1" ht="18.75">
      <c r="A665" s="1" t="s">
        <v>998</v>
      </c>
      <c r="B665" s="3">
        <v>45328.61971064815</v>
      </c>
      <c r="C665" s="10">
        <v>51095.6203308105</v>
      </c>
      <c r="D665" s="11"/>
    </row>
    <row x14ac:dyDescent="0.25" r="666" customHeight="1" ht="18.75">
      <c r="A666" s="1" t="s">
        <v>999</v>
      </c>
      <c r="B666" s="3">
        <v>45495.763773148145</v>
      </c>
      <c r="C666" s="10">
        <v>51042.409538269</v>
      </c>
      <c r="D666" s="11"/>
    </row>
    <row x14ac:dyDescent="0.25" r="667" customHeight="1" ht="18.75">
      <c r="A667" s="1" t="s">
        <v>1000</v>
      </c>
      <c r="B667" s="3">
        <v>45540.00666666667</v>
      </c>
      <c r="C667" s="10">
        <v>50970.5702667236</v>
      </c>
      <c r="D667" s="11"/>
    </row>
    <row x14ac:dyDescent="0.25" r="668" customHeight="1" ht="18.75">
      <c r="A668" s="1" t="s">
        <v>1001</v>
      </c>
      <c r="B668" s="3">
        <v>45079.544537037036</v>
      </c>
      <c r="C668" s="10">
        <v>50642.1796417236</v>
      </c>
      <c r="D668" s="3">
        <v>45301.6071875</v>
      </c>
    </row>
    <row x14ac:dyDescent="0.25" r="669" customHeight="1" ht="18.75">
      <c r="A669" s="1" t="s">
        <v>1002</v>
      </c>
      <c r="B669" s="3">
        <v>45518.86891203704</v>
      </c>
      <c r="C669" s="10">
        <v>50523.9099273681</v>
      </c>
      <c r="D669" s="11"/>
    </row>
    <row x14ac:dyDescent="0.25" r="670" customHeight="1" ht="18.75">
      <c r="A670" s="1" t="s">
        <v>1003</v>
      </c>
      <c r="B670" s="3">
        <v>45294.868680555555</v>
      </c>
      <c r="C670" s="10">
        <v>49816.2303848266</v>
      </c>
      <c r="D670" s="11"/>
    </row>
    <row x14ac:dyDescent="0.25" r="671" customHeight="1" ht="18.75">
      <c r="A671" s="1" t="s">
        <v>1004</v>
      </c>
      <c r="B671" s="3">
        <v>45389.96902777778</v>
      </c>
      <c r="C671" s="10">
        <v>49696.8600997924</v>
      </c>
      <c r="D671" s="11"/>
    </row>
    <row x14ac:dyDescent="0.25" r="672" customHeight="1" ht="18.75">
      <c r="A672" s="1" t="s">
        <v>1005</v>
      </c>
      <c r="B672" s="3">
        <v>45030.79864583333</v>
      </c>
      <c r="C672" s="10">
        <v>49507.3897634148</v>
      </c>
      <c r="D672" s="3">
        <v>45278.769421296296</v>
      </c>
    </row>
    <row x14ac:dyDescent="0.25" r="673" customHeight="1" ht="18.75">
      <c r="A673" s="1" t="s">
        <v>1006</v>
      </c>
      <c r="B673" s="3">
        <v>45462.03637731481</v>
      </c>
      <c r="C673" s="10">
        <v>49182.990119934</v>
      </c>
      <c r="D673" s="11"/>
    </row>
    <row x14ac:dyDescent="0.25" r="674" customHeight="1" ht="18.75">
      <c r="A674" s="1" t="s">
        <v>1007</v>
      </c>
      <c r="B674" s="3">
        <v>45450.83273148148</v>
      </c>
      <c r="C674" s="10">
        <v>49098.3997192382</v>
      </c>
      <c r="D674" s="11"/>
    </row>
    <row x14ac:dyDescent="0.25" r="675" customHeight="1" ht="18.75">
      <c r="A675" s="1" t="s">
        <v>1008</v>
      </c>
      <c r="B675" s="3">
        <v>45260.821747685186</v>
      </c>
      <c r="C675" s="10">
        <v>49017.2798614501</v>
      </c>
      <c r="D675" s="11"/>
    </row>
    <row x14ac:dyDescent="0.25" r="676" customHeight="1" ht="18.75">
      <c r="A676" s="1" t="s">
        <v>1009</v>
      </c>
      <c r="B676" s="3">
        <v>45460.742581018516</v>
      </c>
      <c r="C676" s="10">
        <v>48998.5101737976</v>
      </c>
      <c r="D676" s="11"/>
    </row>
    <row x14ac:dyDescent="0.25" r="677" customHeight="1" ht="18.75">
      <c r="A677" s="1" t="s">
        <v>1010</v>
      </c>
      <c r="B677" s="3">
        <v>45300.571018518516</v>
      </c>
      <c r="C677" s="10">
        <v>48952.4000778198</v>
      </c>
      <c r="D677" s="11"/>
    </row>
    <row x14ac:dyDescent="0.25" r="678" customHeight="1" ht="18.75">
      <c r="A678" s="1" t="s">
        <v>1011</v>
      </c>
      <c r="B678" s="3">
        <v>45513.81762731481</v>
      </c>
      <c r="C678" s="10">
        <v>48784.6097183227</v>
      </c>
      <c r="D678" s="11"/>
    </row>
    <row x14ac:dyDescent="0.25" r="679" customHeight="1" ht="18.75">
      <c r="A679" s="1" t="s">
        <v>1012</v>
      </c>
      <c r="B679" s="3">
        <v>45379.80378472222</v>
      </c>
      <c r="C679" s="10">
        <v>48749.119635161</v>
      </c>
      <c r="D679" s="11"/>
    </row>
    <row x14ac:dyDescent="0.25" r="680" customHeight="1" ht="18.75">
      <c r="A680" s="1" t="s">
        <v>1013</v>
      </c>
      <c r="B680" s="3">
        <v>45071.65828703704</v>
      </c>
      <c r="C680" s="10">
        <v>48741.7093410491</v>
      </c>
      <c r="D680" s="3">
        <v>45439.736921296295</v>
      </c>
    </row>
    <row x14ac:dyDescent="0.25" r="681" customHeight="1" ht="18.75">
      <c r="A681" s="1" t="s">
        <v>1014</v>
      </c>
      <c r="B681" s="3">
        <v>45139.12401620371</v>
      </c>
      <c r="C681" s="10">
        <v>48575.6098175048</v>
      </c>
      <c r="D681" s="3">
        <v>45281.024722222224</v>
      </c>
    </row>
    <row x14ac:dyDescent="0.25" r="682" customHeight="1" ht="18.75">
      <c r="A682" s="1" t="s">
        <v>1015</v>
      </c>
      <c r="B682" s="3">
        <v>45099.6378587963</v>
      </c>
      <c r="C682" s="10">
        <v>48370.1396560668</v>
      </c>
      <c r="D682" s="11"/>
    </row>
    <row x14ac:dyDescent="0.25" r="683" customHeight="1" ht="18.75">
      <c r="A683" s="1" t="s">
        <v>1016</v>
      </c>
      <c r="B683" s="3">
        <v>45321.60868055555</v>
      </c>
      <c r="C683" s="10">
        <v>48217.3801651001</v>
      </c>
      <c r="D683" s="3">
        <v>45400.515439814815</v>
      </c>
    </row>
    <row x14ac:dyDescent="0.25" r="684" customHeight="1" ht="18.75">
      <c r="A684" s="1" t="s">
        <v>1017</v>
      </c>
      <c r="B684" s="3">
        <v>45323.794652777775</v>
      </c>
      <c r="C684" s="10">
        <v>48067.251248626</v>
      </c>
      <c r="D684" s="3">
        <v>45391.888287037036</v>
      </c>
    </row>
    <row x14ac:dyDescent="0.25" r="685" customHeight="1" ht="18.75">
      <c r="A685" s="1" t="s">
        <v>1018</v>
      </c>
      <c r="B685" s="3">
        <v>45391.619166666664</v>
      </c>
      <c r="C685" s="10">
        <v>47879.9598770141</v>
      </c>
      <c r="D685" s="11"/>
    </row>
    <row x14ac:dyDescent="0.25" r="686" customHeight="1" ht="18.75">
      <c r="A686" s="1" t="s">
        <v>1019</v>
      </c>
      <c r="B686" s="3">
        <v>45230.92443287037</v>
      </c>
      <c r="C686" s="10">
        <v>47505.6799278259</v>
      </c>
      <c r="D686" s="3">
        <v>45266.23806712963</v>
      </c>
    </row>
    <row x14ac:dyDescent="0.25" r="687" customHeight="1" ht="18.75">
      <c r="A687" s="1" t="s">
        <v>1020</v>
      </c>
      <c r="B687" s="3">
        <v>45207.727685185186</v>
      </c>
      <c r="C687" s="10">
        <v>47432.9497909545</v>
      </c>
      <c r="D687" s="3">
        <v>45394.73509259259</v>
      </c>
    </row>
    <row x14ac:dyDescent="0.25" r="688" customHeight="1" ht="18.75">
      <c r="A688" s="1" t="s">
        <v>1021</v>
      </c>
      <c r="B688" s="3">
        <v>45476.751909722225</v>
      </c>
      <c r="C688" s="10">
        <v>47430.9500274658</v>
      </c>
      <c r="D688" s="11"/>
    </row>
    <row x14ac:dyDescent="0.25" r="689" customHeight="1" ht="18.75">
      <c r="A689" s="1" t="s">
        <v>1022</v>
      </c>
      <c r="B689" s="3">
        <v>45209.71905092592</v>
      </c>
      <c r="C689" s="10">
        <v>47339.0799751281</v>
      </c>
      <c r="D689" s="11"/>
    </row>
    <row x14ac:dyDescent="0.25" r="690" customHeight="1" ht="18.75">
      <c r="A690" s="1" t="s">
        <v>1023</v>
      </c>
      <c r="B690" s="3">
        <v>45453.80443287037</v>
      </c>
      <c r="C690" s="10">
        <v>47308.7395915985</v>
      </c>
      <c r="D690" s="3">
        <v>45518.59278935185</v>
      </c>
    </row>
    <row x14ac:dyDescent="0.25" r="691" customHeight="1" ht="18.75">
      <c r="A691" s="1" t="s">
        <v>1024</v>
      </c>
      <c r="B691" s="3">
        <v>45168.72965277778</v>
      </c>
      <c r="C691" s="10">
        <v>47253.1097793579</v>
      </c>
      <c r="D691" s="3">
        <v>45473.7971875</v>
      </c>
    </row>
    <row x14ac:dyDescent="0.25" r="692" customHeight="1" ht="18.75">
      <c r="A692" s="1" t="s">
        <v>1025</v>
      </c>
      <c r="B692" s="3">
        <v>45413.047106481485</v>
      </c>
      <c r="C692" s="10">
        <v>47240.359670639</v>
      </c>
      <c r="D692" s="11"/>
    </row>
    <row x14ac:dyDescent="0.25" r="693" customHeight="1" ht="18.75">
      <c r="A693" s="1" t="s">
        <v>1026</v>
      </c>
      <c r="B693" s="3">
        <v>45056.56046296296</v>
      </c>
      <c r="C693" s="10">
        <v>47215.3100891113</v>
      </c>
      <c r="D693" s="11"/>
    </row>
    <row x14ac:dyDescent="0.25" r="694" customHeight="1" ht="18.75">
      <c r="A694" s="1" t="s">
        <v>1027</v>
      </c>
      <c r="B694" s="3">
        <v>45504.87005787037</v>
      </c>
      <c r="C694" s="10">
        <v>47094.9098815918</v>
      </c>
      <c r="D694" s="11"/>
    </row>
    <row x14ac:dyDescent="0.25" r="695" customHeight="1" ht="18.75">
      <c r="A695" s="1" t="s">
        <v>1028</v>
      </c>
      <c r="B695" s="3">
        <v>45470.8172337963</v>
      </c>
      <c r="C695" s="10">
        <v>46990.1404914855</v>
      </c>
      <c r="D695" s="11"/>
    </row>
    <row x14ac:dyDescent="0.25" r="696" customHeight="1" ht="18.75">
      <c r="A696" s="1" t="s">
        <v>1029</v>
      </c>
      <c r="B696" s="3">
        <v>45428.69619212963</v>
      </c>
      <c r="C696" s="10">
        <v>46771.7801685333</v>
      </c>
      <c r="D696" s="3">
        <v>45462.59166666667</v>
      </c>
    </row>
    <row x14ac:dyDescent="0.25" r="697" customHeight="1" ht="18.75">
      <c r="A697" s="1" t="s">
        <v>1030</v>
      </c>
      <c r="B697" s="3">
        <v>45369.8428125</v>
      </c>
      <c r="C697" s="10">
        <v>46680.8603992462</v>
      </c>
      <c r="D697" s="3">
        <v>45473.7971875</v>
      </c>
    </row>
    <row x14ac:dyDescent="0.25" r="698" customHeight="1" ht="18.75">
      <c r="A698" s="1" t="s">
        <v>1031</v>
      </c>
      <c r="B698" s="3">
        <v>45492.81922453704</v>
      </c>
      <c r="C698" s="10">
        <v>45938.5399169921</v>
      </c>
      <c r="D698" s="11"/>
    </row>
    <row x14ac:dyDescent="0.25" r="699" customHeight="1" ht="18.75">
      <c r="A699" s="1" t="s">
        <v>1032</v>
      </c>
      <c r="B699" s="3">
        <v>45184.527546296296</v>
      </c>
      <c r="C699" s="10">
        <v>45912.2001190185</v>
      </c>
      <c r="D699" s="3">
        <v>45267.47886574074</v>
      </c>
    </row>
    <row x14ac:dyDescent="0.25" r="700" customHeight="1" ht="18.75">
      <c r="A700" s="1" t="s">
        <v>1033</v>
      </c>
      <c r="B700" s="3">
        <v>45552.835706018515</v>
      </c>
      <c r="C700" s="10">
        <v>45878.5799732208</v>
      </c>
      <c r="D700" s="11"/>
    </row>
    <row x14ac:dyDescent="0.25" r="701" customHeight="1" ht="18.75">
      <c r="A701" s="1" t="s">
        <v>1034</v>
      </c>
      <c r="B701" s="3">
        <v>45456.815462962964</v>
      </c>
      <c r="C701" s="10">
        <v>45851.0202102661</v>
      </c>
      <c r="D701" s="11"/>
    </row>
    <row x14ac:dyDescent="0.25" r="702" customHeight="1" ht="18.75">
      <c r="A702" s="1" t="s">
        <v>1035</v>
      </c>
      <c r="B702" s="3">
        <v>45468.901192129626</v>
      </c>
      <c r="C702" s="10">
        <v>45617.4803237915</v>
      </c>
      <c r="D702" s="3">
        <v>45527.8233912037</v>
      </c>
    </row>
    <row x14ac:dyDescent="0.25" r="703" customHeight="1" ht="18.75">
      <c r="A703" s="1" t="s">
        <v>1036</v>
      </c>
      <c r="B703" s="3">
        <v>45058.762974537036</v>
      </c>
      <c r="C703" s="10">
        <v>45525.7199115753</v>
      </c>
      <c r="D703" s="3">
        <v>45235.5087037037</v>
      </c>
    </row>
    <row x14ac:dyDescent="0.25" r="704" customHeight="1" ht="18.75">
      <c r="A704" s="1" t="s">
        <v>1037</v>
      </c>
      <c r="B704" s="3">
        <v>45561.56851851852</v>
      </c>
      <c r="C704" s="10">
        <v>45479.5998535156</v>
      </c>
      <c r="D704" s="11"/>
    </row>
    <row x14ac:dyDescent="0.25" r="705" customHeight="1" ht="18.75">
      <c r="A705" s="1" t="s">
        <v>1038</v>
      </c>
      <c r="B705" s="3">
        <v>45545.794583333336</v>
      </c>
      <c r="C705" s="10">
        <v>45343.1798706054</v>
      </c>
      <c r="D705" s="11"/>
    </row>
    <row x14ac:dyDescent="0.25" r="706" customHeight="1" ht="18.75">
      <c r="A706" s="1" t="s">
        <v>1039</v>
      </c>
      <c r="B706" s="3">
        <v>45314.89644675926</v>
      </c>
      <c r="C706" s="10">
        <v>45107.3597924802</v>
      </c>
      <c r="D706" s="3">
        <v>45341.66820601852</v>
      </c>
    </row>
    <row x14ac:dyDescent="0.25" r="707" customHeight="1" ht="18.75">
      <c r="A707" s="1" t="s">
        <v>1040</v>
      </c>
      <c r="B707" s="3">
        <v>45415.61342592593</v>
      </c>
      <c r="C707" s="10">
        <v>44619.0398101806</v>
      </c>
      <c r="D707" s="3">
        <v>45467.65935185185</v>
      </c>
    </row>
    <row x14ac:dyDescent="0.25" r="708" customHeight="1" ht="18.75">
      <c r="A708" s="1" t="s">
        <v>1041</v>
      </c>
      <c r="B708" s="3">
        <v>45118.852060185185</v>
      </c>
      <c r="C708" s="10">
        <v>44615.7099552154</v>
      </c>
      <c r="D708" s="3">
        <v>45475.827731481484</v>
      </c>
    </row>
    <row x14ac:dyDescent="0.25" r="709" customHeight="1" ht="18.75">
      <c r="A709" s="1" t="s">
        <v>1042</v>
      </c>
      <c r="B709" s="3">
        <v>45240.72170138889</v>
      </c>
      <c r="C709" s="10">
        <v>44510.3700408935</v>
      </c>
      <c r="D709" s="3">
        <v>45318.811747685184</v>
      </c>
    </row>
    <row x14ac:dyDescent="0.25" r="710" customHeight="1" ht="18.75">
      <c r="A710" s="1" t="s">
        <v>1043</v>
      </c>
      <c r="B710" s="3">
        <v>45404.55222222222</v>
      </c>
      <c r="C710" s="10">
        <v>44098.2798805236</v>
      </c>
      <c r="D710" s="11"/>
    </row>
    <row x14ac:dyDescent="0.25" r="711" customHeight="1" ht="18.75">
      <c r="A711" s="1" t="s">
        <v>1044</v>
      </c>
      <c r="B711" s="3">
        <v>45366.84888888889</v>
      </c>
      <c r="C711" s="10">
        <v>43947.2402191162</v>
      </c>
      <c r="D711" s="11"/>
    </row>
    <row x14ac:dyDescent="0.25" r="712" customHeight="1" ht="18.75">
      <c r="A712" s="1" t="s">
        <v>1045</v>
      </c>
      <c r="B712" s="3">
        <v>45530.687476851854</v>
      </c>
      <c r="C712" s="10">
        <v>43913.7602472305</v>
      </c>
      <c r="D712" s="11"/>
    </row>
    <row x14ac:dyDescent="0.25" r="713" customHeight="1" ht="18.75">
      <c r="A713" s="1" t="s">
        <v>1046</v>
      </c>
      <c r="B713" s="3">
        <v>45434.89528935185</v>
      </c>
      <c r="C713" s="10">
        <v>43831.7695434689</v>
      </c>
      <c r="D713" s="11"/>
    </row>
    <row x14ac:dyDescent="0.25" r="714" customHeight="1" ht="18.75">
      <c r="A714" s="1" t="s">
        <v>1047</v>
      </c>
      <c r="B714" s="3">
        <v>45469.710069444445</v>
      </c>
      <c r="C714" s="10">
        <v>43738.0999298095</v>
      </c>
      <c r="D714" s="11"/>
    </row>
    <row x14ac:dyDescent="0.25" r="715" customHeight="1" ht="18.75">
      <c r="A715" s="1" t="s">
        <v>1048</v>
      </c>
      <c r="B715" s="3">
        <v>45099.58561342592</v>
      </c>
      <c r="C715" s="10">
        <v>43541.6001052856</v>
      </c>
      <c r="D715" s="3">
        <v>45372.56136574074</v>
      </c>
    </row>
    <row x14ac:dyDescent="0.25" r="716" customHeight="1" ht="18.75">
      <c r="A716" s="1" t="s">
        <v>1049</v>
      </c>
      <c r="B716" s="3">
        <v>45495.937939814816</v>
      </c>
      <c r="C716" s="10">
        <v>43482.6999931335</v>
      </c>
      <c r="D716" s="11"/>
    </row>
    <row x14ac:dyDescent="0.25" r="717" customHeight="1" ht="18.75">
      <c r="A717" s="1" t="s">
        <v>1050</v>
      </c>
      <c r="B717" s="3">
        <v>45513.59542824074</v>
      </c>
      <c r="C717" s="10">
        <v>43221.2394638061</v>
      </c>
      <c r="D717" s="11"/>
    </row>
    <row x14ac:dyDescent="0.25" r="718" customHeight="1" ht="18.75">
      <c r="A718" s="1" t="s">
        <v>1051</v>
      </c>
      <c r="B718" s="3">
        <v>45240.86744212963</v>
      </c>
      <c r="C718" s="10">
        <v>43211.8200454711</v>
      </c>
      <c r="D718" s="3">
        <v>45266.4809837963</v>
      </c>
    </row>
    <row x14ac:dyDescent="0.25" r="719" customHeight="1" ht="18.75">
      <c r="A719" s="1" t="s">
        <v>1052</v>
      </c>
      <c r="B719" s="3">
        <v>45365.63012731481</v>
      </c>
      <c r="C719" s="10">
        <v>43160.8699598312</v>
      </c>
      <c r="D719" s="11"/>
    </row>
    <row x14ac:dyDescent="0.25" r="720" customHeight="1" ht="18.75">
      <c r="A720" s="1" t="s">
        <v>1053</v>
      </c>
      <c r="B720" s="3">
        <v>45541.91804398148</v>
      </c>
      <c r="C720" s="10">
        <v>43142.3499502539</v>
      </c>
      <c r="D720" s="11"/>
    </row>
    <row x14ac:dyDescent="0.25" r="721" customHeight="1" ht="18.75">
      <c r="A721" s="1" t="s">
        <v>1054</v>
      </c>
      <c r="B721" s="3">
        <v>45506.83</v>
      </c>
      <c r="C721" s="10">
        <v>43104.9094696044</v>
      </c>
      <c r="D721" s="11"/>
    </row>
    <row x14ac:dyDescent="0.25" r="722" customHeight="1" ht="18.75">
      <c r="A722" s="1" t="s">
        <v>1055</v>
      </c>
      <c r="B722" s="3">
        <v>45337.73535879629</v>
      </c>
      <c r="C722" s="10">
        <v>42577.9600219726</v>
      </c>
      <c r="D722" s="11"/>
    </row>
    <row x14ac:dyDescent="0.25" r="723" customHeight="1" ht="18.75">
      <c r="A723" s="1" t="s">
        <v>1056</v>
      </c>
      <c r="B723" s="3">
        <v>45352.745046296295</v>
      </c>
      <c r="C723" s="10">
        <v>42572.1399879455</v>
      </c>
      <c r="D723" s="11"/>
    </row>
    <row x14ac:dyDescent="0.25" r="724" customHeight="1" ht="18.75">
      <c r="A724" s="1" t="s">
        <v>1057</v>
      </c>
      <c r="B724" s="3">
        <v>45523.72723379629</v>
      </c>
      <c r="C724" s="10">
        <v>42400.0000686645</v>
      </c>
      <c r="D724" s="11"/>
    </row>
    <row x14ac:dyDescent="0.25" r="725" customHeight="1" ht="18.75">
      <c r="A725" s="1" t="s">
        <v>1058</v>
      </c>
      <c r="B725" s="3">
        <v>45524.90200231481</v>
      </c>
      <c r="C725" s="10">
        <v>42326.2199554443</v>
      </c>
      <c r="D725" s="11"/>
    </row>
    <row x14ac:dyDescent="0.25" r="726" customHeight="1" ht="18.75">
      <c r="A726" s="1" t="s">
        <v>1059</v>
      </c>
      <c r="B726" s="3">
        <v>45560.75017361111</v>
      </c>
      <c r="C726" s="10">
        <v>42316.4498405456</v>
      </c>
      <c r="D726" s="3">
        <v>45589.82599537037</v>
      </c>
    </row>
    <row x14ac:dyDescent="0.25" r="727" customHeight="1" ht="18.75">
      <c r="A727" s="1" t="s">
        <v>1060</v>
      </c>
      <c r="B727" s="3">
        <v>45531.84371527778</v>
      </c>
      <c r="C727" s="10">
        <v>42060.9201431274</v>
      </c>
      <c r="D727" s="11"/>
    </row>
    <row x14ac:dyDescent="0.25" r="728" customHeight="1" ht="18.75">
      <c r="A728" s="1" t="s">
        <v>1061</v>
      </c>
      <c r="B728" s="3">
        <v>45573.91611111111</v>
      </c>
      <c r="C728" s="10">
        <v>41867.5398578643</v>
      </c>
      <c r="D728" s="11"/>
    </row>
    <row x14ac:dyDescent="0.25" r="729" customHeight="1" ht="18.75">
      <c r="A729" s="1" t="s">
        <v>1062</v>
      </c>
      <c r="B729" s="3">
        <v>45175.60778935185</v>
      </c>
      <c r="C729" s="10">
        <v>41562.2049508094</v>
      </c>
      <c r="D729" s="11"/>
    </row>
    <row x14ac:dyDescent="0.25" r="730" customHeight="1" ht="18.75">
      <c r="A730" s="1" t="s">
        <v>1063</v>
      </c>
      <c r="B730" s="3">
        <v>45532.73266203704</v>
      </c>
      <c r="C730" s="10">
        <v>41553.7597808837</v>
      </c>
      <c r="D730" s="11"/>
    </row>
    <row x14ac:dyDescent="0.25" r="731" customHeight="1" ht="18.75">
      <c r="A731" s="1" t="s">
        <v>1064</v>
      </c>
      <c r="B731" s="3">
        <v>45457.71807870371</v>
      </c>
      <c r="C731" s="10">
        <v>41522.2499084472</v>
      </c>
      <c r="D731" s="11"/>
    </row>
    <row x14ac:dyDescent="0.25" r="732" customHeight="1" ht="18.75">
      <c r="A732" s="1" t="s">
        <v>1065</v>
      </c>
      <c r="B732" s="3">
        <v>45541.88017361111</v>
      </c>
      <c r="C732" s="10">
        <v>41492</v>
      </c>
      <c r="D732" s="3">
        <v>45569.549791666665</v>
      </c>
    </row>
    <row x14ac:dyDescent="0.25" r="733" customHeight="1" ht="18.75">
      <c r="A733" s="1" t="s">
        <v>1066</v>
      </c>
      <c r="B733" s="3">
        <v>45558.89167824074</v>
      </c>
      <c r="C733" s="10">
        <v>41415.4892654418</v>
      </c>
      <c r="D733" s="11"/>
    </row>
    <row x14ac:dyDescent="0.25" r="734" customHeight="1" ht="18.75">
      <c r="A734" s="1" t="s">
        <v>1067</v>
      </c>
      <c r="B734" s="3">
        <v>45363.71934027778</v>
      </c>
      <c r="C734" s="10">
        <v>41323.2500152587</v>
      </c>
      <c r="D734" s="11"/>
    </row>
    <row x14ac:dyDescent="0.25" r="735" customHeight="1" ht="18.75">
      <c r="A735" s="1" t="s">
        <v>1068</v>
      </c>
      <c r="B735" s="3">
        <v>45191.8068287037</v>
      </c>
      <c r="C735" s="10">
        <v>41039.5199112892</v>
      </c>
      <c r="D735" s="3">
        <v>45344.51710648148</v>
      </c>
    </row>
    <row x14ac:dyDescent="0.25" r="736" customHeight="1" ht="18.75">
      <c r="A736" s="1" t="s">
        <v>1069</v>
      </c>
      <c r="B736" s="3">
        <v>45483.73819444444</v>
      </c>
      <c r="C736" s="10">
        <v>40965.4892654418</v>
      </c>
      <c r="D736" s="3">
        <v>45593.199537037035</v>
      </c>
    </row>
    <row x14ac:dyDescent="0.25" r="737" customHeight="1" ht="18.75">
      <c r="A737" s="1" t="s">
        <v>1070</v>
      </c>
      <c r="B737" s="3">
        <v>45168.78832175926</v>
      </c>
      <c r="C737" s="10">
        <v>40885.6000766754</v>
      </c>
      <c r="D737" s="11"/>
    </row>
    <row x14ac:dyDescent="0.25" r="738" customHeight="1" ht="18.75">
      <c r="A738" s="1" t="s">
        <v>1071</v>
      </c>
      <c r="B738" s="3">
        <v>45435.86447916667</v>
      </c>
      <c r="C738" s="10">
        <v>40872.6503372192</v>
      </c>
      <c r="D738" s="11"/>
    </row>
    <row x14ac:dyDescent="0.25" r="739" customHeight="1" ht="18.75">
      <c r="A739" s="1" t="s">
        <v>1072</v>
      </c>
      <c r="B739" s="3">
        <v>45337.647152777776</v>
      </c>
      <c r="C739" s="10">
        <v>40708.3892440795</v>
      </c>
      <c r="D739" s="11"/>
    </row>
    <row x14ac:dyDescent="0.25" r="740" customHeight="1" ht="18.75">
      <c r="A740" s="1" t="s">
        <v>1073</v>
      </c>
      <c r="B740" s="3">
        <v>45482.57040509259</v>
      </c>
      <c r="C740" s="10">
        <v>40483.2495040893</v>
      </c>
      <c r="D740" s="11"/>
    </row>
    <row x14ac:dyDescent="0.25" r="741" customHeight="1" ht="18.75">
      <c r="A741" s="1" t="s">
        <v>1074</v>
      </c>
      <c r="B741" s="3">
        <v>45344.805243055554</v>
      </c>
      <c r="C741" s="10">
        <v>40478.54027462</v>
      </c>
      <c r="D741" s="11"/>
    </row>
    <row x14ac:dyDescent="0.25" r="742" customHeight="1" ht="18.75">
      <c r="A742" s="1" t="s">
        <v>1075</v>
      </c>
      <c r="B742" s="3">
        <v>45195.829722222225</v>
      </c>
      <c r="C742" s="10">
        <v>40403.5301055908</v>
      </c>
      <c r="D742" s="3">
        <v>45477.882210648146</v>
      </c>
    </row>
    <row x14ac:dyDescent="0.25" r="743" customHeight="1" ht="18.75">
      <c r="A743" s="1" t="s">
        <v>1076</v>
      </c>
      <c r="B743" s="3">
        <v>45299.81857638889</v>
      </c>
      <c r="C743" s="10">
        <v>40206.7999801635</v>
      </c>
      <c r="D743" s="3">
        <v>45469.6921875</v>
      </c>
    </row>
    <row x14ac:dyDescent="0.25" r="744" customHeight="1" ht="18.75">
      <c r="A744" s="1" t="s">
        <v>1077</v>
      </c>
      <c r="B744" s="3">
        <v>45521.226493055554</v>
      </c>
      <c r="C744" s="10">
        <v>40122.1999282836</v>
      </c>
      <c r="D744" s="11"/>
    </row>
    <row x14ac:dyDescent="0.25" r="745" customHeight="1" ht="18.75">
      <c r="A745" s="1" t="s">
        <v>1078</v>
      </c>
      <c r="B745" s="3">
        <v>45146.79744212963</v>
      </c>
      <c r="C745" s="10">
        <v>39692.9001731872</v>
      </c>
      <c r="D745" s="3">
        <v>45308.63940972222</v>
      </c>
    </row>
    <row x14ac:dyDescent="0.25" r="746" customHeight="1" ht="18.75">
      <c r="A746" s="1" t="s">
        <v>1079</v>
      </c>
      <c r="B746" s="3">
        <v>45581.59657407407</v>
      </c>
      <c r="C746" s="10">
        <v>39596.2598266601</v>
      </c>
      <c r="D746" s="11"/>
    </row>
    <row x14ac:dyDescent="0.25" r="747" customHeight="1" ht="18.75">
      <c r="A747" s="1" t="s">
        <v>1080</v>
      </c>
      <c r="B747" s="3">
        <v>45320.91025462963</v>
      </c>
      <c r="C747" s="10">
        <v>39535.6900272369</v>
      </c>
      <c r="D747" s="3">
        <v>45473.7971875</v>
      </c>
    </row>
    <row x14ac:dyDescent="0.25" r="748" customHeight="1" ht="18.75">
      <c r="A748" s="1" t="s">
        <v>1081</v>
      </c>
      <c r="B748" s="3">
        <v>45540.83153935185</v>
      </c>
      <c r="C748" s="10">
        <v>39402.6599636077</v>
      </c>
      <c r="D748" s="11"/>
    </row>
    <row x14ac:dyDescent="0.25" r="749" customHeight="1" ht="18.75">
      <c r="A749" s="1" t="s">
        <v>1082</v>
      </c>
      <c r="B749" s="3">
        <v>45196.77364583333</v>
      </c>
      <c r="C749" s="10">
        <v>39298.4000091552</v>
      </c>
      <c r="D749" s="11"/>
    </row>
    <row x14ac:dyDescent="0.25" r="750" customHeight="1" ht="18.75">
      <c r="A750" s="1" t="s">
        <v>1083</v>
      </c>
      <c r="B750" s="3">
        <v>45540.0150462963</v>
      </c>
      <c r="C750" s="10">
        <v>39135.6699447631</v>
      </c>
      <c r="D750" s="11"/>
    </row>
    <row x14ac:dyDescent="0.25" r="751" customHeight="1" ht="18.75">
      <c r="A751" s="1" t="s">
        <v>1084</v>
      </c>
      <c r="B751" s="3">
        <v>45091.93672453704</v>
      </c>
      <c r="C751" s="10">
        <v>39013.8798828125</v>
      </c>
      <c r="D751" s="11"/>
    </row>
    <row x14ac:dyDescent="0.25" r="752" customHeight="1" ht="18.75">
      <c r="A752" s="1" t="s">
        <v>1085</v>
      </c>
      <c r="B752" s="3">
        <v>45376.55541666667</v>
      </c>
      <c r="C752" s="10">
        <v>38945.2493667602</v>
      </c>
      <c r="D752" s="11"/>
    </row>
    <row x14ac:dyDescent="0.25" r="753" customHeight="1" ht="18.75">
      <c r="A753" s="1" t="s">
        <v>1086</v>
      </c>
      <c r="B753" s="3">
        <v>45433.587013888886</v>
      </c>
      <c r="C753" s="10">
        <v>38929.4400062561</v>
      </c>
      <c r="D753" s="11"/>
    </row>
    <row x14ac:dyDescent="0.25" r="754" customHeight="1" ht="18.75">
      <c r="A754" s="1" t="s">
        <v>1087</v>
      </c>
      <c r="B754" s="3">
        <v>45246.767233796294</v>
      </c>
      <c r="C754" s="10">
        <v>38637</v>
      </c>
      <c r="D754" s="11"/>
    </row>
    <row x14ac:dyDescent="0.25" r="755" customHeight="1" ht="18.75">
      <c r="A755" s="1" t="s">
        <v>1088</v>
      </c>
      <c r="B755" s="3">
        <v>45373.78695601852</v>
      </c>
      <c r="C755" s="10">
        <v>38626.4598999023</v>
      </c>
      <c r="D755" s="3">
        <v>45495.06568287037</v>
      </c>
    </row>
    <row x14ac:dyDescent="0.25" r="756" customHeight="1" ht="18.75">
      <c r="A756" s="1" t="s">
        <v>1089</v>
      </c>
      <c r="B756" s="3">
        <v>45338.72268518519</v>
      </c>
      <c r="C756" s="10">
        <v>38608.2601127624</v>
      </c>
      <c r="D756" s="11"/>
    </row>
    <row x14ac:dyDescent="0.25" r="757" customHeight="1" ht="18.75">
      <c r="A757" s="1" t="s">
        <v>1090</v>
      </c>
      <c r="B757" s="3">
        <v>45525.65827546296</v>
      </c>
      <c r="C757" s="10">
        <v>38574.9097726438</v>
      </c>
      <c r="D757" s="11"/>
    </row>
    <row x14ac:dyDescent="0.25" r="758" customHeight="1" ht="18.75">
      <c r="A758" s="1" t="s">
        <v>1091</v>
      </c>
      <c r="B758" s="3">
        <v>45586.56418981482</v>
      </c>
      <c r="C758" s="10">
        <v>38434.2501220703</v>
      </c>
      <c r="D758" s="11"/>
    </row>
    <row x14ac:dyDescent="0.25" r="759" customHeight="1" ht="18.75">
      <c r="A759" s="1" t="s">
        <v>1092</v>
      </c>
      <c r="B759" s="3">
        <v>45440.790451388886</v>
      </c>
      <c r="C759" s="10">
        <v>38188.0398712158</v>
      </c>
      <c r="D759" s="11"/>
    </row>
    <row x14ac:dyDescent="0.25" r="760" customHeight="1" ht="18.75">
      <c r="A760" s="1" t="s">
        <v>1093</v>
      </c>
      <c r="B760" s="3">
        <v>45576.75230324074</v>
      </c>
      <c r="C760" s="10">
        <v>38142.1495971679</v>
      </c>
      <c r="D760" s="11"/>
    </row>
    <row x14ac:dyDescent="0.25" r="761" customHeight="1" ht="18.75">
      <c r="A761" s="1" t="s">
        <v>1094</v>
      </c>
      <c r="B761" s="3">
        <v>45314.86138888889</v>
      </c>
      <c r="C761" s="10">
        <v>38113.030055046</v>
      </c>
      <c r="D761" s="11"/>
    </row>
    <row x14ac:dyDescent="0.25" r="762" customHeight="1" ht="18.75">
      <c r="A762" s="1" t="s">
        <v>1095</v>
      </c>
      <c r="B762" s="3">
        <v>45579.72319444444</v>
      </c>
      <c r="C762" s="10">
        <v>37910.5999903678</v>
      </c>
      <c r="D762" s="11"/>
    </row>
    <row x14ac:dyDescent="0.25" r="763" customHeight="1" ht="18.75">
      <c r="A763" s="1" t="s">
        <v>1096</v>
      </c>
      <c r="B763" s="3">
        <v>45247.49475694444</v>
      </c>
      <c r="C763" s="10">
        <v>37527.8601341247</v>
      </c>
      <c r="D763" s="3">
        <v>45351.60909722222</v>
      </c>
    </row>
    <row x14ac:dyDescent="0.25" r="764" customHeight="1" ht="18.75">
      <c r="A764" s="1" t="s">
        <v>1097</v>
      </c>
      <c r="B764" s="3">
        <v>45509.65935185185</v>
      </c>
      <c r="C764" s="10">
        <v>37280.6502380371</v>
      </c>
      <c r="D764" s="3">
        <v>45595.32346064815</v>
      </c>
    </row>
    <row x14ac:dyDescent="0.25" r="765" customHeight="1" ht="18.75">
      <c r="A765" s="1" t="s">
        <v>1098</v>
      </c>
      <c r="B765" s="3">
        <v>45324.769108796296</v>
      </c>
      <c r="C765" s="10">
        <v>37247.0404167175</v>
      </c>
      <c r="D765" s="11"/>
    </row>
    <row x14ac:dyDescent="0.25" r="766" customHeight="1" ht="18.75">
      <c r="A766" s="1" t="s">
        <v>1099</v>
      </c>
      <c r="B766" s="3">
        <v>45351.78266203704</v>
      </c>
      <c r="C766" s="10">
        <v>36706.9998168945</v>
      </c>
      <c r="D766" s="3">
        <v>45562.24015046296</v>
      </c>
    </row>
    <row x14ac:dyDescent="0.25" r="767" customHeight="1" ht="18.75">
      <c r="A767" s="1" t="s">
        <v>1100</v>
      </c>
      <c r="B767" s="3">
        <v>45588.605625</v>
      </c>
      <c r="C767" s="10">
        <v>36699.559967041</v>
      </c>
      <c r="D767" s="11"/>
    </row>
    <row x14ac:dyDescent="0.25" r="768" customHeight="1" ht="18.75">
      <c r="A768" s="1" t="s">
        <v>1101</v>
      </c>
      <c r="B768" s="3">
        <v>45222.58734953704</v>
      </c>
      <c r="C768" s="10">
        <v>36618.1001987457</v>
      </c>
      <c r="D768" s="3">
        <v>45274.81459490741</v>
      </c>
    </row>
    <row x14ac:dyDescent="0.25" r="769" customHeight="1" ht="18.75">
      <c r="A769" s="1" t="s">
        <v>1102</v>
      </c>
      <c r="B769" s="3">
        <v>45280.72310185185</v>
      </c>
      <c r="C769" s="10">
        <v>36536.91024971</v>
      </c>
      <c r="D769" s="3">
        <v>45383.73548611111</v>
      </c>
    </row>
    <row x14ac:dyDescent="0.25" r="770" customHeight="1" ht="18.75">
      <c r="A770" s="1" t="s">
        <v>1103</v>
      </c>
      <c r="B770" s="3">
        <v>45316.06929398148</v>
      </c>
      <c r="C770" s="10">
        <v>36326.1697978973</v>
      </c>
      <c r="D770" s="3">
        <v>45341.699641203704</v>
      </c>
    </row>
    <row x14ac:dyDescent="0.25" r="771" customHeight="1" ht="18.75">
      <c r="A771" s="1" t="s">
        <v>1104</v>
      </c>
      <c r="B771" s="3">
        <v>45282.80752314815</v>
      </c>
      <c r="C771" s="10">
        <v>36240.4800262451</v>
      </c>
      <c r="D771" s="3">
        <v>45594.92733796296</v>
      </c>
    </row>
    <row x14ac:dyDescent="0.25" r="772" customHeight="1" ht="18.75">
      <c r="A772" s="1" t="s">
        <v>1105</v>
      </c>
      <c r="B772" s="3">
        <v>45488.667395833334</v>
      </c>
      <c r="C772" s="10">
        <v>36238.6904830932</v>
      </c>
      <c r="D772" s="3">
        <v>45505.794386574074</v>
      </c>
    </row>
    <row x14ac:dyDescent="0.25" r="773" customHeight="1" ht="18.75">
      <c r="A773" s="1" t="s">
        <v>1106</v>
      </c>
      <c r="B773" s="3">
        <v>45300.80582175926</v>
      </c>
      <c r="C773" s="10">
        <v>35863.8303604126</v>
      </c>
      <c r="D773" s="3">
        <v>45360.889131944445</v>
      </c>
    </row>
    <row x14ac:dyDescent="0.25" r="774" customHeight="1" ht="18.75">
      <c r="A774" s="1" t="s">
        <v>1107</v>
      </c>
      <c r="B774" s="3">
        <v>45198.860034722224</v>
      </c>
      <c r="C774" s="10">
        <v>35790.1204528808</v>
      </c>
      <c r="D774" s="3">
        <v>45505.645625</v>
      </c>
    </row>
    <row x14ac:dyDescent="0.25" r="775" customHeight="1" ht="18.75">
      <c r="A775" s="1" t="s">
        <v>1108</v>
      </c>
      <c r="B775" s="3">
        <v>45337.88324074074</v>
      </c>
      <c r="C775" s="10">
        <v>35640.9001870155</v>
      </c>
      <c r="D775" s="3">
        <v>45363.846863425926</v>
      </c>
    </row>
    <row x14ac:dyDescent="0.25" r="776" customHeight="1" ht="18.75">
      <c r="A776" s="1" t="s">
        <v>1109</v>
      </c>
      <c r="B776" s="3">
        <v>45389.63849537037</v>
      </c>
      <c r="C776" s="10">
        <v>35599.7298750877</v>
      </c>
      <c r="D776" s="11"/>
    </row>
    <row x14ac:dyDescent="0.25" r="777" customHeight="1" ht="18.75">
      <c r="A777" s="1" t="s">
        <v>1110</v>
      </c>
      <c r="B777" s="3">
        <v>45345.83930555556</v>
      </c>
      <c r="C777" s="10">
        <v>35433.4295654296</v>
      </c>
      <c r="D777" s="3">
        <v>45524.31344907408</v>
      </c>
    </row>
    <row x14ac:dyDescent="0.25" r="778" customHeight="1" ht="18.75">
      <c r="A778" s="1" t="s">
        <v>1111</v>
      </c>
      <c r="B778" s="3">
        <v>45030.78011574074</v>
      </c>
      <c r="C778" s="10">
        <v>35399</v>
      </c>
      <c r="D778" s="11"/>
    </row>
    <row x14ac:dyDescent="0.25" r="779" customHeight="1" ht="18.75">
      <c r="A779" s="1" t="s">
        <v>1112</v>
      </c>
      <c r="B779" s="3">
        <v>45492.778449074074</v>
      </c>
      <c r="C779" s="10">
        <v>35230.1200714111</v>
      </c>
      <c r="D779" s="11"/>
    </row>
    <row x14ac:dyDescent="0.25" r="780" customHeight="1" ht="18.75">
      <c r="A780" s="1" t="s">
        <v>1113</v>
      </c>
      <c r="B780" s="3">
        <v>45483.82681712963</v>
      </c>
      <c r="C780" s="10">
        <v>35181.9401092529</v>
      </c>
      <c r="D780" s="11"/>
    </row>
    <row x14ac:dyDescent="0.25" r="781" customHeight="1" ht="18.75">
      <c r="A781" s="1" t="s">
        <v>1114</v>
      </c>
      <c r="B781" s="3">
        <v>45217.874756944446</v>
      </c>
      <c r="C781" s="10">
        <v>35048.0192108154</v>
      </c>
      <c r="D781" s="3">
        <v>45293.95516203704</v>
      </c>
    </row>
    <row x14ac:dyDescent="0.25" r="782" customHeight="1" ht="18.75">
      <c r="A782" s="1" t="s">
        <v>1115</v>
      </c>
      <c r="B782" s="3">
        <v>45389.83325231481</v>
      </c>
      <c r="C782" s="10">
        <v>35026.4698371887</v>
      </c>
      <c r="D782" s="11"/>
    </row>
    <row x14ac:dyDescent="0.25" r="783" customHeight="1" ht="18.75">
      <c r="A783" s="1" t="s">
        <v>1116</v>
      </c>
      <c r="B783" s="3">
        <v>45397.79645833333</v>
      </c>
      <c r="C783" s="10">
        <v>34877.1903095245</v>
      </c>
      <c r="D783" s="3">
        <v>45533.13630787037</v>
      </c>
    </row>
    <row x14ac:dyDescent="0.25" r="784" customHeight="1" ht="18.75">
      <c r="A784" s="1" t="s">
        <v>1117</v>
      </c>
      <c r="B784" s="3">
        <v>45504.846655092595</v>
      </c>
      <c r="C784" s="10">
        <v>34676.180152893</v>
      </c>
      <c r="D784" s="11"/>
    </row>
    <row x14ac:dyDescent="0.25" r="785" customHeight="1" ht="18.75">
      <c r="A785" s="1" t="s">
        <v>1118</v>
      </c>
      <c r="B785" s="3">
        <v>45408.875231481485</v>
      </c>
      <c r="C785" s="10">
        <v>34659.7499847412</v>
      </c>
      <c r="D785" s="11"/>
    </row>
    <row x14ac:dyDescent="0.25" r="786" customHeight="1" ht="18.75">
      <c r="A786" s="1" t="s">
        <v>1119</v>
      </c>
      <c r="B786" s="3">
        <v>45338.72689814815</v>
      </c>
      <c r="C786" s="10">
        <v>34645.6501073837</v>
      </c>
      <c r="D786" s="11"/>
    </row>
    <row x14ac:dyDescent="0.25" r="787" customHeight="1" ht="18.75">
      <c r="A787" s="1" t="s">
        <v>1120</v>
      </c>
      <c r="B787" s="3">
        <v>45194.70175925926</v>
      </c>
      <c r="C787" s="10">
        <v>34182.2102050781</v>
      </c>
      <c r="D787" s="3">
        <v>45552.95974537037</v>
      </c>
    </row>
    <row x14ac:dyDescent="0.25" r="788" customHeight="1" ht="18.75">
      <c r="A788" s="1" t="s">
        <v>1121</v>
      </c>
      <c r="B788" s="3">
        <v>45350.59081018518</v>
      </c>
      <c r="C788" s="10">
        <v>33995</v>
      </c>
      <c r="D788" s="11"/>
    </row>
    <row x14ac:dyDescent="0.25" r="789" customHeight="1" ht="18.75">
      <c r="A789" s="1" t="s">
        <v>1122</v>
      </c>
      <c r="B789" s="3">
        <v>45230.87118055556</v>
      </c>
      <c r="C789" s="10">
        <v>33814.4499130249</v>
      </c>
      <c r="D789" s="3">
        <v>45475.76592592592</v>
      </c>
    </row>
    <row x14ac:dyDescent="0.25" r="790" customHeight="1" ht="18.75">
      <c r="A790" s="1" t="s">
        <v>1123</v>
      </c>
      <c r="B790" s="3">
        <v>45580.53355324074</v>
      </c>
      <c r="C790" s="10">
        <v>33809.8498001098</v>
      </c>
      <c r="D790" s="11"/>
    </row>
    <row x14ac:dyDescent="0.25" r="791" customHeight="1" ht="18.75">
      <c r="A791" s="1" t="s">
        <v>1124</v>
      </c>
      <c r="B791" s="3">
        <v>45538.91237268518</v>
      </c>
      <c r="C791" s="10">
        <v>33769.110212326</v>
      </c>
      <c r="D791" s="11"/>
    </row>
    <row x14ac:dyDescent="0.25" r="792" customHeight="1" ht="18.75">
      <c r="A792" s="1" t="s">
        <v>1125</v>
      </c>
      <c r="B792" s="3">
        <v>45219.75751157408</v>
      </c>
      <c r="C792" s="10">
        <v>33717.2602539062</v>
      </c>
      <c r="D792" s="3">
        <v>45279.71616898148</v>
      </c>
    </row>
    <row x14ac:dyDescent="0.25" r="793" customHeight="1" ht="18.75">
      <c r="A793" s="1" t="s">
        <v>1126</v>
      </c>
      <c r="B793" s="3">
        <v>45345.80510416667</v>
      </c>
      <c r="C793" s="10">
        <v>33568.0999755859</v>
      </c>
      <c r="D793" s="11"/>
    </row>
    <row x14ac:dyDescent="0.25" r="794" customHeight="1" ht="18.75">
      <c r="A794" s="1" t="s">
        <v>1127</v>
      </c>
      <c r="B794" s="3">
        <v>45337.83627314815</v>
      </c>
      <c r="C794" s="10">
        <v>33463.7997589111</v>
      </c>
      <c r="D794" s="3">
        <v>45422.63594907407</v>
      </c>
    </row>
    <row x14ac:dyDescent="0.25" r="795" customHeight="1" ht="18.75">
      <c r="A795" s="1" t="s">
        <v>1128</v>
      </c>
      <c r="B795" s="3">
        <v>45462.011875</v>
      </c>
      <c r="C795" s="10">
        <v>33386.1799545288</v>
      </c>
      <c r="D795" s="11"/>
    </row>
    <row x14ac:dyDescent="0.25" r="796" customHeight="1" ht="18.75">
      <c r="A796" s="1" t="s">
        <v>1129</v>
      </c>
      <c r="B796" s="3">
        <v>45503.608402777776</v>
      </c>
      <c r="C796" s="10">
        <v>33345.1401367187</v>
      </c>
      <c r="D796" s="11"/>
    </row>
    <row x14ac:dyDescent="0.25" r="797" customHeight="1" ht="18.75">
      <c r="A797" s="1" t="s">
        <v>1130</v>
      </c>
      <c r="B797" s="3">
        <v>45404.59694444444</v>
      </c>
      <c r="C797" s="10">
        <v>33310.2801742553</v>
      </c>
      <c r="D797" s="11"/>
    </row>
    <row x14ac:dyDescent="0.25" r="798" customHeight="1" ht="18.75">
      <c r="A798" s="1" t="s">
        <v>1131</v>
      </c>
      <c r="B798" s="3">
        <v>45439.59208333334</v>
      </c>
      <c r="C798" s="10">
        <v>33168.5801315307</v>
      </c>
      <c r="D798" s="11"/>
    </row>
    <row x14ac:dyDescent="0.25" r="799" customHeight="1" ht="18.75">
      <c r="A799" s="1" t="s">
        <v>1132</v>
      </c>
      <c r="B799" s="3">
        <v>45377.76337962963</v>
      </c>
      <c r="C799" s="10">
        <v>32993.8701095581</v>
      </c>
      <c r="D799" s="11"/>
    </row>
    <row x14ac:dyDescent="0.25" r="800" customHeight="1" ht="18.75">
      <c r="A800" s="1" t="s">
        <v>1133</v>
      </c>
      <c r="B800" s="3">
        <v>45202.552569444444</v>
      </c>
      <c r="C800" s="10">
        <v>32932.5000381469</v>
      </c>
      <c r="D800" s="11"/>
    </row>
    <row x14ac:dyDescent="0.25" r="801" customHeight="1" ht="18.75">
      <c r="A801" s="1" t="s">
        <v>1134</v>
      </c>
      <c r="B801" s="3">
        <v>45527.51660879629</v>
      </c>
      <c r="C801" s="10">
        <v>32846.6600551605</v>
      </c>
      <c r="D801" s="11"/>
    </row>
    <row x14ac:dyDescent="0.25" r="802" customHeight="1" ht="18.75">
      <c r="A802" s="1" t="s">
        <v>1135</v>
      </c>
      <c r="B802" s="3">
        <v>45583.69121527778</v>
      </c>
      <c r="C802" s="10">
        <v>32797.9000091552</v>
      </c>
      <c r="D802" s="11"/>
    </row>
    <row x14ac:dyDescent="0.25" r="803" customHeight="1" ht="18.75">
      <c r="A803" s="1" t="s">
        <v>1136</v>
      </c>
      <c r="B803" s="3">
        <v>45443.68482638889</v>
      </c>
      <c r="C803" s="10">
        <v>32793.099609375</v>
      </c>
      <c r="D803" s="3">
        <v>45553.95633101852</v>
      </c>
    </row>
    <row x14ac:dyDescent="0.25" r="804" customHeight="1" ht="18.75">
      <c r="A804" s="1" t="s">
        <v>1137</v>
      </c>
      <c r="B804" s="3">
        <v>45341.841365740744</v>
      </c>
      <c r="C804" s="10">
        <v>32586.4801068305</v>
      </c>
      <c r="D804" s="11"/>
    </row>
    <row x14ac:dyDescent="0.25" r="805" customHeight="1" ht="18.75">
      <c r="A805" s="1" t="s">
        <v>1138</v>
      </c>
      <c r="B805" s="3">
        <v>45582.55428240741</v>
      </c>
      <c r="C805" s="10">
        <v>32399.189868927</v>
      </c>
      <c r="D805" s="11"/>
    </row>
    <row x14ac:dyDescent="0.25" r="806" customHeight="1" ht="18.75">
      <c r="A806" s="1" t="s">
        <v>1139</v>
      </c>
      <c r="B806" s="3">
        <v>45540.816782407404</v>
      </c>
      <c r="C806" s="10">
        <v>32256.1603088378</v>
      </c>
      <c r="D806" s="11"/>
    </row>
    <row x14ac:dyDescent="0.25" r="807" customHeight="1" ht="18.75">
      <c r="A807" s="1" t="s">
        <v>1140</v>
      </c>
      <c r="B807" s="3">
        <v>45170.77699074074</v>
      </c>
      <c r="C807" s="10">
        <v>32256.1199932098</v>
      </c>
      <c r="D807" s="3">
        <v>45317.548425925925</v>
      </c>
    </row>
    <row x14ac:dyDescent="0.25" r="808" customHeight="1" ht="18.75">
      <c r="A808" s="1" t="s">
        <v>1141</v>
      </c>
      <c r="B808" s="3">
        <v>45279.8312037037</v>
      </c>
      <c r="C808" s="10">
        <v>32152.1995849609</v>
      </c>
      <c r="D808" s="3">
        <v>45473.7971875</v>
      </c>
    </row>
    <row x14ac:dyDescent="0.25" r="809" customHeight="1" ht="18.75">
      <c r="A809" s="1" t="s">
        <v>1142</v>
      </c>
      <c r="B809" s="3">
        <v>45313.88434027778</v>
      </c>
      <c r="C809" s="10">
        <v>32145.370601654</v>
      </c>
      <c r="D809" s="3">
        <v>45414.71986111111</v>
      </c>
    </row>
    <row x14ac:dyDescent="0.25" r="810" customHeight="1" ht="18.75">
      <c r="A810" s="1" t="s">
        <v>1143</v>
      </c>
      <c r="B810" s="3">
        <v>45573.79510416667</v>
      </c>
      <c r="C810" s="10">
        <v>31976.1601715087</v>
      </c>
      <c r="D810" s="11"/>
    </row>
    <row x14ac:dyDescent="0.25" r="811" customHeight="1" ht="18.75">
      <c r="A811" s="1" t="s">
        <v>1144</v>
      </c>
      <c r="B811" s="3">
        <v>45392.759409722225</v>
      </c>
      <c r="C811" s="10">
        <v>31759.2401351928</v>
      </c>
      <c r="D811" s="3">
        <v>45412.55619212963</v>
      </c>
    </row>
    <row x14ac:dyDescent="0.25" r="812" customHeight="1" ht="18.75">
      <c r="A812" s="1" t="s">
        <v>1145</v>
      </c>
      <c r="B812" s="3">
        <v>45546.85497685185</v>
      </c>
      <c r="C812" s="10">
        <v>31656.7800407409</v>
      </c>
      <c r="D812" s="3">
        <v>45581.516875</v>
      </c>
    </row>
    <row x14ac:dyDescent="0.25" r="813" customHeight="1" ht="18.75">
      <c r="A813" s="1" t="s">
        <v>1146</v>
      </c>
      <c r="B813" s="3">
        <v>45559.828310185185</v>
      </c>
      <c r="C813" s="10">
        <v>31508.6801338195</v>
      </c>
      <c r="D813" s="11"/>
    </row>
    <row x14ac:dyDescent="0.25" r="814" customHeight="1" ht="18.75">
      <c r="A814" s="1" t="s">
        <v>1147</v>
      </c>
      <c r="B814" s="3">
        <v>45390.54944444444</v>
      </c>
      <c r="C814" s="10">
        <v>31272.1800632476</v>
      </c>
      <c r="D814" s="11"/>
    </row>
    <row x14ac:dyDescent="0.25" r="815" customHeight="1" ht="18.75">
      <c r="A815" s="1" t="s">
        <v>1148</v>
      </c>
      <c r="B815" s="3">
        <v>45406.713171296295</v>
      </c>
      <c r="C815" s="10">
        <v>31251.9200267791</v>
      </c>
      <c r="D815" s="11"/>
    </row>
    <row x14ac:dyDescent="0.25" r="816" customHeight="1" ht="18.75">
      <c r="A816" s="1" t="s">
        <v>1149</v>
      </c>
      <c r="B816" s="3">
        <v>45463.591875</v>
      </c>
      <c r="C816" s="10">
        <v>31234.2098734378</v>
      </c>
      <c r="D816" s="11"/>
    </row>
    <row x14ac:dyDescent="0.25" r="817" customHeight="1" ht="18.75">
      <c r="A817" s="1" t="s">
        <v>1150</v>
      </c>
      <c r="B817" s="3">
        <v>45489.72628472222</v>
      </c>
      <c r="C817" s="10">
        <v>31191.7998657226</v>
      </c>
      <c r="D817" s="11"/>
    </row>
    <row x14ac:dyDescent="0.25" r="818" customHeight="1" ht="18.75">
      <c r="A818" s="1" t="s">
        <v>1151</v>
      </c>
      <c r="B818" s="3">
        <v>45390.57775462963</v>
      </c>
      <c r="C818" s="10">
        <v>31123.4300098419</v>
      </c>
      <c r="D818" s="3">
        <v>45516.385196759256</v>
      </c>
    </row>
    <row x14ac:dyDescent="0.25" r="819" customHeight="1" ht="18.75">
      <c r="A819" s="1" t="s">
        <v>1152</v>
      </c>
      <c r="B819" s="3">
        <v>45568.79871527778</v>
      </c>
      <c r="C819" s="10">
        <v>31096.7199373245</v>
      </c>
      <c r="D819" s="11"/>
    </row>
    <row x14ac:dyDescent="0.25" r="820" customHeight="1" ht="18.75">
      <c r="A820" s="1" t="s">
        <v>1153</v>
      </c>
      <c r="B820" s="3">
        <v>45154.88928240741</v>
      </c>
      <c r="C820" s="10">
        <v>31082.4901161193</v>
      </c>
      <c r="D820" s="11"/>
    </row>
    <row x14ac:dyDescent="0.25" r="821" customHeight="1" ht="18.75">
      <c r="A821" s="1" t="s">
        <v>1154</v>
      </c>
      <c r="B821" s="3">
        <v>45274.90222222222</v>
      </c>
      <c r="C821" s="10">
        <v>30987.3299412131</v>
      </c>
      <c r="D821" s="11"/>
    </row>
    <row x14ac:dyDescent="0.25" r="822" customHeight="1" ht="18.75">
      <c r="A822" s="1" t="s">
        <v>1155</v>
      </c>
      <c r="B822" s="3">
        <v>45470.85229166667</v>
      </c>
      <c r="C822" s="10">
        <v>30765.2003135681</v>
      </c>
      <c r="D822" s="3">
        <v>45481.85795138889</v>
      </c>
    </row>
    <row x14ac:dyDescent="0.25" r="823" customHeight="1" ht="18.75">
      <c r="A823" s="1" t="s">
        <v>1156</v>
      </c>
      <c r="B823" s="3">
        <v>45504.63159722222</v>
      </c>
      <c r="C823" s="10">
        <v>30656.8800926208</v>
      </c>
      <c r="D823" s="11"/>
    </row>
    <row x14ac:dyDescent="0.25" r="824" customHeight="1" ht="18.75">
      <c r="A824" s="1" t="s">
        <v>1157</v>
      </c>
      <c r="B824" s="3">
        <v>45407.85707175926</v>
      </c>
      <c r="C824" s="10">
        <v>30602.8101062774</v>
      </c>
      <c r="D824" s="3">
        <v>45490.764560185184</v>
      </c>
    </row>
    <row x14ac:dyDescent="0.25" r="825" customHeight="1" ht="18.75">
      <c r="A825" s="1" t="s">
        <v>1158</v>
      </c>
      <c r="B825" s="3">
        <v>45593.58592592592</v>
      </c>
      <c r="C825" s="10">
        <v>30575.3999786376</v>
      </c>
      <c r="D825" s="11"/>
    </row>
    <row x14ac:dyDescent="0.25" r="826" customHeight="1" ht="18.75">
      <c r="A826" s="1" t="s">
        <v>1159</v>
      </c>
      <c r="B826" s="3">
        <v>45485.878541666665</v>
      </c>
      <c r="C826" s="10">
        <v>30232.7600200176</v>
      </c>
      <c r="D826" s="11"/>
    </row>
    <row x14ac:dyDescent="0.25" r="827" customHeight="1" ht="18.75">
      <c r="A827" s="1" t="s">
        <v>1160</v>
      </c>
      <c r="B827" s="3">
        <v>45203.84273148148</v>
      </c>
      <c r="C827" s="10">
        <v>29859.0195410251</v>
      </c>
      <c r="D827" s="11"/>
    </row>
    <row x14ac:dyDescent="0.25" r="828" customHeight="1" ht="18.75">
      <c r="A828" s="1" t="s">
        <v>1161</v>
      </c>
      <c r="B828" s="3">
        <v>45338.67175925926</v>
      </c>
      <c r="C828" s="10">
        <v>29759.7299957275</v>
      </c>
      <c r="D828" s="3">
        <v>45412.84967592593</v>
      </c>
    </row>
    <row x14ac:dyDescent="0.25" r="829" customHeight="1" ht="18.75">
      <c r="A829" s="1" t="s">
        <v>1162</v>
      </c>
      <c r="B829" s="3">
        <v>45320.71983796296</v>
      </c>
      <c r="C829" s="10">
        <v>29433.6702041625</v>
      </c>
      <c r="D829" s="3">
        <v>45449.69417824074</v>
      </c>
    </row>
    <row x14ac:dyDescent="0.25" r="830" customHeight="1" ht="18.75">
      <c r="A830" s="1" t="s">
        <v>1163</v>
      </c>
      <c r="B830" s="3">
        <v>45540.00662037037</v>
      </c>
      <c r="C830" s="10">
        <v>29376.250219345</v>
      </c>
      <c r="D830" s="11"/>
    </row>
    <row x14ac:dyDescent="0.25" r="831" customHeight="1" ht="18.75">
      <c r="A831" s="1" t="s">
        <v>1164</v>
      </c>
      <c r="B831" s="3">
        <v>45546.776608796295</v>
      </c>
      <c r="C831" s="10">
        <v>29337.7299194335</v>
      </c>
      <c r="D831" s="11"/>
    </row>
    <row x14ac:dyDescent="0.25" r="832" customHeight="1" ht="18.75">
      <c r="A832" s="1" t="s">
        <v>1165</v>
      </c>
      <c r="B832" s="3">
        <v>45512.71388888889</v>
      </c>
      <c r="C832" s="10">
        <v>29252.5499877929</v>
      </c>
      <c r="D832" s="11"/>
    </row>
    <row x14ac:dyDescent="0.25" r="833" customHeight="1" ht="18.75">
      <c r="A833" s="1" t="s">
        <v>1166</v>
      </c>
      <c r="B833" s="3">
        <v>45271.82115740741</v>
      </c>
      <c r="C833" s="10">
        <v>28946.3898391723</v>
      </c>
      <c r="D833" s="3">
        <v>45338.808171296296</v>
      </c>
    </row>
    <row x14ac:dyDescent="0.25" r="834" customHeight="1" ht="18.75">
      <c r="A834" s="1" t="s">
        <v>1167</v>
      </c>
      <c r="B834" s="3">
        <v>45554.79699074074</v>
      </c>
      <c r="C834" s="10">
        <v>28793.3099060058</v>
      </c>
      <c r="D834" s="11"/>
    </row>
    <row x14ac:dyDescent="0.25" r="835" customHeight="1" ht="18.75">
      <c r="A835" s="1" t="s">
        <v>1168</v>
      </c>
      <c r="B835" s="3">
        <v>45462.82711805555</v>
      </c>
      <c r="C835" s="10">
        <v>28788.909751892</v>
      </c>
      <c r="D835" s="11"/>
    </row>
    <row x14ac:dyDescent="0.25" r="836" customHeight="1" ht="18.75">
      <c r="A836" s="1" t="s">
        <v>1169</v>
      </c>
      <c r="B836" s="3">
        <v>45105.58193287037</v>
      </c>
      <c r="C836" s="10">
        <v>28604.2401285171</v>
      </c>
      <c r="D836" s="3">
        <v>45308.57539351852</v>
      </c>
    </row>
    <row x14ac:dyDescent="0.25" r="837" customHeight="1" ht="18.75">
      <c r="A837" s="1" t="s">
        <v>1170</v>
      </c>
      <c r="B837" s="3">
        <v>45267.60787037037</v>
      </c>
      <c r="C837" s="10">
        <v>28449.8397407531</v>
      </c>
      <c r="D837" s="11"/>
    </row>
    <row x14ac:dyDescent="0.25" r="838" customHeight="1" ht="18.75">
      <c r="A838" s="1" t="s">
        <v>1171</v>
      </c>
      <c r="B838" s="3">
        <v>45477.69945601852</v>
      </c>
      <c r="C838" s="10">
        <v>28343.6498908996</v>
      </c>
      <c r="D838" s="11"/>
    </row>
    <row x14ac:dyDescent="0.25" r="839" customHeight="1" ht="18.75">
      <c r="A839" s="1" t="s">
        <v>1172</v>
      </c>
      <c r="B839" s="3">
        <v>45475.63657407407</v>
      </c>
      <c r="C839" s="10">
        <v>28312.6200027465</v>
      </c>
      <c r="D839" s="11"/>
    </row>
    <row x14ac:dyDescent="0.25" r="840" customHeight="1" ht="18.75">
      <c r="A840" s="1" t="s">
        <v>1173</v>
      </c>
      <c r="B840" s="3">
        <v>45397.99275462963</v>
      </c>
      <c r="C840" s="10">
        <v>28274.3500976562</v>
      </c>
      <c r="D840" s="11"/>
    </row>
    <row x14ac:dyDescent="0.25" r="841" customHeight="1" ht="18.75">
      <c r="A841" s="1" t="s">
        <v>1174</v>
      </c>
      <c r="B841" s="3">
        <v>45461.9783912037</v>
      </c>
      <c r="C841" s="10">
        <v>28257.270078659</v>
      </c>
      <c r="D841" s="11"/>
    </row>
    <row x14ac:dyDescent="0.25" r="842" customHeight="1" ht="18.75">
      <c r="A842" s="1" t="s">
        <v>1175</v>
      </c>
      <c r="B842" s="3">
        <v>45419.92701388889</v>
      </c>
      <c r="C842" s="10">
        <v>28212.4500350952</v>
      </c>
      <c r="D842" s="11"/>
    </row>
    <row x14ac:dyDescent="0.25" r="843" customHeight="1" ht="18.75">
      <c r="A843" s="1" t="s">
        <v>1176</v>
      </c>
      <c r="B843" s="3">
        <v>45225.576886574076</v>
      </c>
      <c r="C843" s="10">
        <v>28123.4898529052</v>
      </c>
      <c r="D843" s="11"/>
    </row>
    <row x14ac:dyDescent="0.25" r="844" customHeight="1" ht="18.75">
      <c r="A844" s="1" t="s">
        <v>1177</v>
      </c>
      <c r="B844" s="3">
        <v>45338.704930555556</v>
      </c>
      <c r="C844" s="10">
        <v>28082.6700668334</v>
      </c>
      <c r="D844" s="11"/>
    </row>
    <row x14ac:dyDescent="0.25" r="845" customHeight="1" ht="18.75">
      <c r="A845" s="1" t="s">
        <v>1178</v>
      </c>
      <c r="B845" s="3">
        <v>45350.7809837963</v>
      </c>
      <c r="C845" s="10">
        <v>28037.149772644</v>
      </c>
      <c r="D845" s="11"/>
    </row>
    <row x14ac:dyDescent="0.25" r="846" customHeight="1" ht="18.75">
      <c r="A846" s="1" t="s">
        <v>1179</v>
      </c>
      <c r="B846" s="3">
        <v>45506.86885416666</v>
      </c>
      <c r="C846" s="10">
        <v>27909.7202758789</v>
      </c>
      <c r="D846" s="11"/>
    </row>
    <row x14ac:dyDescent="0.25" r="847" customHeight="1" ht="18.75">
      <c r="A847" s="1" t="s">
        <v>1180</v>
      </c>
      <c r="B847" s="3">
        <v>45400.92165509259</v>
      </c>
      <c r="C847" s="10">
        <v>27798.8299789428</v>
      </c>
      <c r="D847" s="11"/>
    </row>
    <row x14ac:dyDescent="0.25" r="848" customHeight="1" ht="18.75">
      <c r="A848" s="1" t="s">
        <v>1181</v>
      </c>
      <c r="B848" s="3">
        <v>45218.73608796296</v>
      </c>
      <c r="C848" s="10">
        <v>27705.800081253</v>
      </c>
      <c r="D848" s="3">
        <v>45561.994421296295</v>
      </c>
    </row>
    <row x14ac:dyDescent="0.25" r="849" customHeight="1" ht="18.75">
      <c r="A849" s="1" t="s">
        <v>1182</v>
      </c>
      <c r="B849" s="3">
        <v>45562.62849537037</v>
      </c>
      <c r="C849" s="10">
        <v>27664.4800834655</v>
      </c>
      <c r="D849" s="11"/>
    </row>
    <row x14ac:dyDescent="0.25" r="850" customHeight="1" ht="18.75">
      <c r="A850" s="1" t="s">
        <v>1183</v>
      </c>
      <c r="B850" s="3">
        <v>45573.554398148146</v>
      </c>
      <c r="C850" s="10">
        <v>27609.79996109</v>
      </c>
      <c r="D850" s="11"/>
    </row>
    <row x14ac:dyDescent="0.25" r="851" customHeight="1" ht="18.75">
      <c r="A851" s="1" t="s">
        <v>1184</v>
      </c>
      <c r="B851" s="3">
        <v>45560.97640046296</v>
      </c>
      <c r="C851" s="10">
        <v>27571.8198738098</v>
      </c>
      <c r="D851" s="3">
        <v>45586.92564814815</v>
      </c>
    </row>
    <row x14ac:dyDescent="0.25" r="852" customHeight="1" ht="18.75">
      <c r="A852" s="1" t="s">
        <v>1185</v>
      </c>
      <c r="B852" s="3">
        <v>45454.79087962963</v>
      </c>
      <c r="C852" s="10">
        <v>27513.3398208618</v>
      </c>
      <c r="D852" s="3">
        <v>45594.2127662037</v>
      </c>
    </row>
    <row x14ac:dyDescent="0.25" r="853" customHeight="1" ht="18.75">
      <c r="A853" s="1" t="s">
        <v>1186</v>
      </c>
      <c r="B853" s="3">
        <v>45586.62644675926</v>
      </c>
      <c r="C853" s="10">
        <v>27488.219997406</v>
      </c>
      <c r="D853" s="11"/>
    </row>
    <row x14ac:dyDescent="0.25" r="854" customHeight="1" ht="18.75">
      <c r="A854" s="1" t="s">
        <v>1187</v>
      </c>
      <c r="B854" s="3">
        <v>45434.931238425925</v>
      </c>
      <c r="C854" s="10">
        <v>27430.5602645874</v>
      </c>
      <c r="D854" s="3">
        <v>45596.76627314815</v>
      </c>
    </row>
    <row x14ac:dyDescent="0.25" r="855" customHeight="1" ht="18.75">
      <c r="A855" s="1" t="s">
        <v>1188</v>
      </c>
      <c r="B855" s="3">
        <v>45205.599490740744</v>
      </c>
      <c r="C855" s="10">
        <v>27327.6202011108</v>
      </c>
      <c r="D855" s="3">
        <v>45511.368738425925</v>
      </c>
    </row>
    <row x14ac:dyDescent="0.25" r="856" customHeight="1" ht="18.75">
      <c r="A856" s="1" t="s">
        <v>1189</v>
      </c>
      <c r="B856" s="3">
        <v>45401.62878472222</v>
      </c>
      <c r="C856" s="10">
        <v>27302.6802062988</v>
      </c>
      <c r="D856" s="11"/>
    </row>
    <row x14ac:dyDescent="0.25" r="857" customHeight="1" ht="18.75">
      <c r="A857" s="1" t="s">
        <v>1190</v>
      </c>
      <c r="B857" s="3">
        <v>45502.79206018519</v>
      </c>
      <c r="C857" s="10">
        <v>27264.36038208</v>
      </c>
      <c r="D857" s="11"/>
    </row>
    <row x14ac:dyDescent="0.25" r="858" customHeight="1" ht="18.75">
      <c r="A858" s="1" t="s">
        <v>1191</v>
      </c>
      <c r="B858" s="3">
        <v>45533.74133101852</v>
      </c>
      <c r="C858" s="10">
        <v>27248.4899291992</v>
      </c>
      <c r="D858" s="11"/>
    </row>
    <row x14ac:dyDescent="0.25" r="859" customHeight="1" ht="18.75">
      <c r="A859" s="1" t="s">
        <v>1192</v>
      </c>
      <c r="B859" s="3">
        <v>45587.626979166664</v>
      </c>
      <c r="C859" s="10">
        <v>27186.9297485351</v>
      </c>
      <c r="D859" s="11"/>
    </row>
    <row x14ac:dyDescent="0.25" r="860" customHeight="1" ht="18.75">
      <c r="A860" s="1" t="s">
        <v>1193</v>
      </c>
      <c r="B860" s="3">
        <v>45324.623819444445</v>
      </c>
      <c r="C860" s="10">
        <v>27125.0000534057</v>
      </c>
      <c r="D860" s="11"/>
    </row>
    <row x14ac:dyDescent="0.25" r="861" customHeight="1" ht="18.75">
      <c r="A861" s="1" t="s">
        <v>1194</v>
      </c>
      <c r="B861" s="3">
        <v>45337.62498842592</v>
      </c>
      <c r="C861" s="10">
        <v>27124.8300659749</v>
      </c>
      <c r="D861" s="11"/>
    </row>
    <row x14ac:dyDescent="0.25" r="862" customHeight="1" ht="18.75">
      <c r="A862" s="1" t="s">
        <v>1195</v>
      </c>
      <c r="B862" s="3">
        <v>45418.57351851852</v>
      </c>
      <c r="C862" s="10">
        <v>26870.09998703</v>
      </c>
      <c r="D862" s="11"/>
    </row>
    <row x14ac:dyDescent="0.25" r="863" customHeight="1" ht="18.75">
      <c r="A863" s="1" t="s">
        <v>1196</v>
      </c>
      <c r="B863" s="3">
        <v>45477.60612268518</v>
      </c>
      <c r="C863" s="10">
        <v>26831.1400299072</v>
      </c>
      <c r="D863" s="11"/>
    </row>
    <row x14ac:dyDescent="0.25" r="864" customHeight="1" ht="18.75">
      <c r="A864" s="1" t="s">
        <v>1197</v>
      </c>
      <c r="B864" s="3">
        <v>45565.72440972222</v>
      </c>
      <c r="C864" s="10">
        <v>26716.3101043701</v>
      </c>
      <c r="D864" s="3">
        <v>45589.91216435185</v>
      </c>
    </row>
    <row x14ac:dyDescent="0.25" r="865" customHeight="1" ht="18.75">
      <c r="A865" s="1" t="s">
        <v>1198</v>
      </c>
      <c r="B865" s="3">
        <v>45388.72173611111</v>
      </c>
      <c r="C865" s="10">
        <v>26710.2500209808</v>
      </c>
      <c r="D865" s="11"/>
    </row>
    <row x14ac:dyDescent="0.25" r="866" customHeight="1" ht="18.75">
      <c r="A866" s="1" t="s">
        <v>1199</v>
      </c>
      <c r="B866" s="3">
        <v>45477.586064814815</v>
      </c>
      <c r="C866" s="10">
        <v>26600.6796569824</v>
      </c>
      <c r="D866" s="11"/>
    </row>
    <row x14ac:dyDescent="0.25" r="867" customHeight="1" ht="18.75">
      <c r="A867" s="1" t="s">
        <v>1200</v>
      </c>
      <c r="B867" s="3">
        <v>45497.69466435185</v>
      </c>
      <c r="C867" s="10">
        <v>26434.7099614143</v>
      </c>
      <c r="D867" s="3">
        <v>45525.495046296295</v>
      </c>
    </row>
    <row x14ac:dyDescent="0.25" r="868" customHeight="1" ht="18.75">
      <c r="A868" s="1" t="s">
        <v>1201</v>
      </c>
      <c r="B868" s="3">
        <v>45426.540821759256</v>
      </c>
      <c r="C868" s="10">
        <v>26423.2200717926</v>
      </c>
      <c r="D868" s="11"/>
    </row>
    <row x14ac:dyDescent="0.25" r="869" customHeight="1" ht="18.75">
      <c r="A869" s="1" t="s">
        <v>1202</v>
      </c>
      <c r="B869" s="3">
        <v>45251.74454861111</v>
      </c>
      <c r="C869" s="10">
        <v>26390.1796264648</v>
      </c>
      <c r="D869" s="3">
        <v>45357.53350694444</v>
      </c>
    </row>
    <row x14ac:dyDescent="0.25" r="870" customHeight="1" ht="18.75">
      <c r="A870" s="1" t="s">
        <v>1203</v>
      </c>
      <c r="B870" s="3">
        <v>45506.73238425926</v>
      </c>
      <c r="C870" s="10">
        <v>26382.5398979187</v>
      </c>
      <c r="D870" s="11"/>
    </row>
    <row x14ac:dyDescent="0.25" r="871" customHeight="1" ht="18.75">
      <c r="A871" s="1" t="s">
        <v>1204</v>
      </c>
      <c r="B871" s="3">
        <v>45260.80201388889</v>
      </c>
      <c r="C871" s="10">
        <v>26372.8600149154</v>
      </c>
      <c r="D871" s="11"/>
    </row>
    <row x14ac:dyDescent="0.25" r="872" customHeight="1" ht="18.75">
      <c r="A872" s="1" t="s">
        <v>1205</v>
      </c>
      <c r="B872" s="3">
        <v>45359.694131944445</v>
      </c>
      <c r="C872" s="10">
        <v>26370.1400775909</v>
      </c>
      <c r="D872" s="3">
        <v>45448.83951388889</v>
      </c>
    </row>
    <row x14ac:dyDescent="0.25" r="873" customHeight="1" ht="18.75">
      <c r="A873" s="1" t="s">
        <v>1206</v>
      </c>
      <c r="B873" s="3">
        <v>45498.59263888889</v>
      </c>
      <c r="C873" s="10">
        <v>26342.1399364471</v>
      </c>
      <c r="D873" s="11"/>
    </row>
    <row x14ac:dyDescent="0.25" r="874" customHeight="1" ht="18.75">
      <c r="A874" s="1" t="s">
        <v>1207</v>
      </c>
      <c r="B874" s="3">
        <v>45210.47047453704</v>
      </c>
      <c r="C874" s="10">
        <v>26212.9299316406</v>
      </c>
      <c r="D874" s="11"/>
    </row>
    <row x14ac:dyDescent="0.25" r="875" customHeight="1" ht="18.75">
      <c r="A875" s="1" t="s">
        <v>1208</v>
      </c>
      <c r="B875" s="3">
        <v>45398.85681712963</v>
      </c>
      <c r="C875" s="10">
        <v>26156.819940567</v>
      </c>
      <c r="D875" s="3">
        <v>45561.87074074074</v>
      </c>
    </row>
    <row x14ac:dyDescent="0.25" r="876" customHeight="1" ht="18.75">
      <c r="A876" s="1" t="s">
        <v>1209</v>
      </c>
      <c r="B876" s="3">
        <v>45215.78909722222</v>
      </c>
      <c r="C876" s="10">
        <v>26120.7600097656</v>
      </c>
      <c r="D876" s="11"/>
    </row>
    <row x14ac:dyDescent="0.25" r="877" customHeight="1" ht="18.75">
      <c r="A877" s="1" t="s">
        <v>1210</v>
      </c>
      <c r="B877" s="3">
        <v>45559.72537037037</v>
      </c>
      <c r="C877" s="10">
        <v>26092.2399291992</v>
      </c>
      <c r="D877" s="11"/>
    </row>
    <row x14ac:dyDescent="0.25" r="878" customHeight="1" ht="18.75">
      <c r="A878" s="1" t="s">
        <v>1211</v>
      </c>
      <c r="B878" s="3">
        <v>45509.83290509259</v>
      </c>
      <c r="C878" s="10">
        <v>25923.7400512695</v>
      </c>
      <c r="D878" s="3">
        <v>45596.23328703704</v>
      </c>
    </row>
    <row x14ac:dyDescent="0.25" r="879" customHeight="1" ht="18.75">
      <c r="A879" s="1" t="s">
        <v>1212</v>
      </c>
      <c r="B879" s="3">
        <v>45523.58423611111</v>
      </c>
      <c r="C879" s="10">
        <v>25781.4900360107</v>
      </c>
      <c r="D879" s="11"/>
    </row>
    <row x14ac:dyDescent="0.25" r="880" customHeight="1" ht="18.75">
      <c r="A880" s="1" t="s">
        <v>1213</v>
      </c>
      <c r="B880" s="3">
        <v>45461.8287037037</v>
      </c>
      <c r="C880" s="10">
        <v>25773.1800336837</v>
      </c>
      <c r="D880" s="11"/>
    </row>
    <row x14ac:dyDescent="0.25" r="881" customHeight="1" ht="18.75">
      <c r="A881" s="1" t="s">
        <v>1214</v>
      </c>
      <c r="B881" s="3">
        <v>45579.72451388889</v>
      </c>
      <c r="C881" s="10">
        <v>25764.7196121215</v>
      </c>
      <c r="D881" s="11"/>
    </row>
    <row x14ac:dyDescent="0.25" r="882" customHeight="1" ht="18.75">
      <c r="A882" s="1" t="s">
        <v>1215</v>
      </c>
      <c r="B882" s="3">
        <v>45511.76472222222</v>
      </c>
      <c r="C882" s="10">
        <v>25730.8000564575</v>
      </c>
      <c r="D882" s="11"/>
    </row>
    <row x14ac:dyDescent="0.25" r="883" customHeight="1" ht="18.75">
      <c r="A883" s="1" t="s">
        <v>1216</v>
      </c>
      <c r="B883" s="3">
        <v>45389.8953125</v>
      </c>
      <c r="C883" s="10">
        <v>25708.0599822998</v>
      </c>
      <c r="D883" s="11"/>
    </row>
    <row x14ac:dyDescent="0.25" r="884" customHeight="1" ht="18.75">
      <c r="A884" s="1" t="s">
        <v>1217</v>
      </c>
      <c r="B884" s="3">
        <v>45490.773043981484</v>
      </c>
      <c r="C884" s="10">
        <v>25462.7801818847</v>
      </c>
      <c r="D884" s="11"/>
    </row>
    <row x14ac:dyDescent="0.25" r="885" customHeight="1" ht="18.75">
      <c r="A885" s="1" t="s">
        <v>1218</v>
      </c>
      <c r="B885" s="3">
        <v>45030.784849537034</v>
      </c>
      <c r="C885" s="10">
        <v>25385.0699157714</v>
      </c>
      <c r="D885" s="11"/>
    </row>
    <row x14ac:dyDescent="0.25" r="886" customHeight="1" ht="18.75">
      <c r="A886" s="1" t="s">
        <v>1219</v>
      </c>
      <c r="B886" s="3">
        <v>45315.51436342593</v>
      </c>
      <c r="C886" s="10">
        <v>25332.6199760437</v>
      </c>
      <c r="D886" s="3">
        <v>45492.25740740741</v>
      </c>
    </row>
    <row x14ac:dyDescent="0.25" r="887" customHeight="1" ht="18.75">
      <c r="A887" s="1" t="s">
        <v>1220</v>
      </c>
      <c r="B887" s="3">
        <v>45499.609988425924</v>
      </c>
      <c r="C887" s="10">
        <v>25052.0998954772</v>
      </c>
      <c r="D887" s="11"/>
    </row>
    <row x14ac:dyDescent="0.25" r="888" customHeight="1" ht="18.75">
      <c r="A888" s="1" t="s">
        <v>1221</v>
      </c>
      <c r="B888" s="3">
        <v>45149.778715277775</v>
      </c>
      <c r="C888" s="10">
        <v>24994.5299911499</v>
      </c>
      <c r="D888" s="3">
        <v>45356.06626157407</v>
      </c>
    </row>
    <row x14ac:dyDescent="0.25" r="889" customHeight="1" ht="18.75">
      <c r="A889" s="1" t="s">
        <v>1222</v>
      </c>
      <c r="B889" s="3">
        <v>45419.79880787037</v>
      </c>
      <c r="C889" s="10">
        <v>24667.0399513244</v>
      </c>
      <c r="D889" s="11"/>
    </row>
    <row x14ac:dyDescent="0.25" r="890" customHeight="1" ht="18.75">
      <c r="A890" s="1" t="s">
        <v>1223</v>
      </c>
      <c r="B890" s="3">
        <v>45566.91027777778</v>
      </c>
      <c r="C890" s="10">
        <v>24517.9701538085</v>
      </c>
      <c r="D890" s="11"/>
    </row>
    <row x14ac:dyDescent="0.25" r="891" customHeight="1" ht="18.75">
      <c r="A891" s="1" t="s">
        <v>1224</v>
      </c>
      <c r="B891" s="3">
        <v>45513.81487268519</v>
      </c>
      <c r="C891" s="10">
        <v>24506.6596736907</v>
      </c>
      <c r="D891" s="11"/>
    </row>
    <row x14ac:dyDescent="0.25" r="892" customHeight="1" ht="18.75">
      <c r="A892" s="1" t="s">
        <v>1225</v>
      </c>
      <c r="B892" s="3">
        <v>45314.816875</v>
      </c>
      <c r="C892" s="10">
        <v>24480.3099975585</v>
      </c>
      <c r="D892" s="3">
        <v>45573.569710648146</v>
      </c>
    </row>
    <row x14ac:dyDescent="0.25" r="893" customHeight="1" ht="18.75">
      <c r="A893" s="1" t="s">
        <v>1226</v>
      </c>
      <c r="B893" s="3">
        <v>45539.99965277778</v>
      </c>
      <c r="C893" s="10">
        <v>24447.7199897766</v>
      </c>
      <c r="D893" s="11"/>
    </row>
    <row x14ac:dyDescent="0.25" r="894" customHeight="1" ht="18.75">
      <c r="A894" s="1" t="s">
        <v>1227</v>
      </c>
      <c r="B894" s="3">
        <v>45590.56334490741</v>
      </c>
      <c r="C894" s="10">
        <v>24447.5495624542</v>
      </c>
      <c r="D894" s="11"/>
    </row>
    <row x14ac:dyDescent="0.25" r="895" customHeight="1" ht="18.75">
      <c r="A895" s="1" t="s">
        <v>1228</v>
      </c>
      <c r="B895" s="3">
        <v>45533.74321759259</v>
      </c>
      <c r="C895" s="10">
        <v>24373.1200027465</v>
      </c>
      <c r="D895" s="11"/>
    </row>
    <row x14ac:dyDescent="0.25" r="896" customHeight="1" ht="18.75">
      <c r="A896" s="1" t="s">
        <v>1229</v>
      </c>
      <c r="B896" s="3">
        <v>45370.664618055554</v>
      </c>
      <c r="C896" s="10">
        <v>24365.7399682998</v>
      </c>
      <c r="D896" s="11"/>
    </row>
    <row x14ac:dyDescent="0.25" r="897" customHeight="1" ht="18.75">
      <c r="A897" s="1" t="s">
        <v>1230</v>
      </c>
      <c r="B897" s="3">
        <v>45339.89548611111</v>
      </c>
      <c r="C897" s="10">
        <v>24360.4799880981</v>
      </c>
      <c r="D897" s="3">
        <v>45551.55185185185</v>
      </c>
    </row>
    <row x14ac:dyDescent="0.25" r="898" customHeight="1" ht="18.75">
      <c r="A898" s="1" t="s">
        <v>1231</v>
      </c>
      <c r="B898" s="3">
        <v>45558.70302083333</v>
      </c>
      <c r="C898" s="10">
        <v>23853.200050354</v>
      </c>
      <c r="D898" s="11"/>
    </row>
    <row x14ac:dyDescent="0.25" r="899" customHeight="1" ht="18.75">
      <c r="A899" s="1" t="s">
        <v>1232</v>
      </c>
      <c r="B899" s="3">
        <v>45504.75796296296</v>
      </c>
      <c r="C899" s="10">
        <v>23711.8300132751</v>
      </c>
      <c r="D899" s="11"/>
    </row>
    <row x14ac:dyDescent="0.25" r="900" customHeight="1" ht="18.75">
      <c r="A900" s="1" t="s">
        <v>1233</v>
      </c>
      <c r="B900" s="3">
        <v>45330.80685185185</v>
      </c>
      <c r="C900" s="10">
        <v>23593.6400375366</v>
      </c>
      <c r="D900" s="11"/>
    </row>
    <row x14ac:dyDescent="0.25" r="901" customHeight="1" ht="18.75">
      <c r="A901" s="1" t="s">
        <v>1234</v>
      </c>
      <c r="B901" s="3">
        <v>45535.55119212963</v>
      </c>
      <c r="C901" s="10">
        <v>23562.9598922729</v>
      </c>
      <c r="D901" s="11"/>
    </row>
    <row x14ac:dyDescent="0.25" r="902" customHeight="1" ht="18.75">
      <c r="A902" s="1" t="s">
        <v>1235</v>
      </c>
      <c r="B902" s="3">
        <v>45399.482511574075</v>
      </c>
      <c r="C902" s="10">
        <v>23516.3501663208</v>
      </c>
      <c r="D902" s="3">
        <v>45427.74201388889</v>
      </c>
    </row>
    <row x14ac:dyDescent="0.25" r="903" customHeight="1" ht="18.75">
      <c r="A903" s="1" t="s">
        <v>1236</v>
      </c>
      <c r="B903" s="3">
        <v>45589.82913194445</v>
      </c>
      <c r="C903" s="10">
        <v>23510.7998428344</v>
      </c>
      <c r="D903" s="11"/>
    </row>
    <row x14ac:dyDescent="0.25" r="904" customHeight="1" ht="18.75">
      <c r="A904" s="1" t="s">
        <v>1237</v>
      </c>
      <c r="B904" s="3">
        <v>45267.59168981481</v>
      </c>
      <c r="C904" s="10">
        <v>23434.1799926757</v>
      </c>
      <c r="D904" s="3">
        <v>45473.7971875</v>
      </c>
    </row>
    <row x14ac:dyDescent="0.25" r="905" customHeight="1" ht="18.75">
      <c r="A905" s="1" t="s">
        <v>1238</v>
      </c>
      <c r="B905" s="3">
        <v>45539.135046296295</v>
      </c>
      <c r="C905" s="10">
        <v>23342.5401582717</v>
      </c>
      <c r="D905" s="11"/>
    </row>
    <row x14ac:dyDescent="0.25" r="906" customHeight="1" ht="18.75">
      <c r="A906" s="1" t="s">
        <v>1239</v>
      </c>
      <c r="B906" s="3">
        <v>45267.84359953704</v>
      </c>
      <c r="C906" s="10">
        <v>23308.5000267028</v>
      </c>
      <c r="D906" s="3">
        <v>45394.793287037035</v>
      </c>
    </row>
    <row x14ac:dyDescent="0.25" r="907" customHeight="1" ht="18.75">
      <c r="A907" s="1" t="s">
        <v>1240</v>
      </c>
      <c r="B907" s="3">
        <v>45546.71739583334</v>
      </c>
      <c r="C907" s="10">
        <v>23225.4500579834</v>
      </c>
      <c r="D907" s="11"/>
    </row>
    <row x14ac:dyDescent="0.25" r="908" customHeight="1" ht="18.75">
      <c r="A908" s="1" t="s">
        <v>1241</v>
      </c>
      <c r="B908" s="3">
        <v>45370.65572916667</v>
      </c>
      <c r="C908" s="10">
        <v>23212.6400222778</v>
      </c>
      <c r="D908" s="3">
        <v>45511.817453703705</v>
      </c>
    </row>
    <row x14ac:dyDescent="0.25" r="909" customHeight="1" ht="18.75">
      <c r="A909" s="1" t="s">
        <v>1242</v>
      </c>
      <c r="B909" s="3">
        <v>45540.008055555554</v>
      </c>
      <c r="C909" s="10">
        <v>23173.7400283813</v>
      </c>
      <c r="D909" s="3">
        <v>45568.75040509259</v>
      </c>
    </row>
    <row x14ac:dyDescent="0.25" r="910" customHeight="1" ht="18.75">
      <c r="A910" s="1" t="s">
        <v>1243</v>
      </c>
      <c r="B910" s="3">
        <v>45238.82983796296</v>
      </c>
      <c r="C910" s="10">
        <v>23134.5600967407</v>
      </c>
      <c r="D910" s="3">
        <v>45386.68230324074</v>
      </c>
    </row>
    <row x14ac:dyDescent="0.25" r="911" customHeight="1" ht="18.75">
      <c r="A911" s="1" t="s">
        <v>1244</v>
      </c>
      <c r="B911" s="3">
        <v>45560.748240740744</v>
      </c>
      <c r="C911" s="10">
        <v>23113.7897311374</v>
      </c>
      <c r="D911" s="11"/>
    </row>
    <row x14ac:dyDescent="0.25" r="912" customHeight="1" ht="18.75">
      <c r="A912" s="1" t="s">
        <v>1245</v>
      </c>
      <c r="B912" s="3">
        <v>45579.50503472222</v>
      </c>
      <c r="C912" s="10">
        <v>22891.9999389648</v>
      </c>
      <c r="D912" s="11"/>
    </row>
    <row x14ac:dyDescent="0.25" r="913" customHeight="1" ht="18.75">
      <c r="A913" s="1" t="s">
        <v>1246</v>
      </c>
      <c r="B913" s="3">
        <v>45474.50645833334</v>
      </c>
      <c r="C913" s="10">
        <v>22642.0299663543</v>
      </c>
      <c r="D913" s="11"/>
    </row>
    <row x14ac:dyDescent="0.25" r="914" customHeight="1" ht="18.75">
      <c r="A914" s="1" t="s">
        <v>1247</v>
      </c>
      <c r="B914" s="3">
        <v>44917.681666666664</v>
      </c>
      <c r="C914" s="10">
        <v>22567.9900054931</v>
      </c>
      <c r="D914" s="3">
        <v>45266.10958333333</v>
      </c>
    </row>
    <row x14ac:dyDescent="0.25" r="915" customHeight="1" ht="18.75">
      <c r="A915" s="1" t="s">
        <v>1248</v>
      </c>
      <c r="B915" s="3">
        <v>45476.50034722222</v>
      </c>
      <c r="C915" s="10">
        <v>22557.2300658226</v>
      </c>
      <c r="D915" s="11"/>
    </row>
    <row x14ac:dyDescent="0.25" r="916" customHeight="1" ht="18.75">
      <c r="A916" s="1" t="s">
        <v>1249</v>
      </c>
      <c r="B916" s="3">
        <v>45559.71759259259</v>
      </c>
      <c r="C916" s="10">
        <v>22359.5101985931</v>
      </c>
      <c r="D916" s="11"/>
    </row>
    <row x14ac:dyDescent="0.25" r="917" customHeight="1" ht="18.75">
      <c r="A917" s="1" t="s">
        <v>1250</v>
      </c>
      <c r="B917" s="3">
        <v>45005.7659375</v>
      </c>
      <c r="C917" s="10">
        <v>22350.4899864196</v>
      </c>
      <c r="D917" s="11"/>
    </row>
    <row x14ac:dyDescent="0.25" r="918" customHeight="1" ht="18.75">
      <c r="A918" s="1" t="s">
        <v>1251</v>
      </c>
      <c r="B918" s="3">
        <v>45260.815150462964</v>
      </c>
      <c r="C918" s="10">
        <v>22335.4400024414</v>
      </c>
      <c r="D918" s="3">
        <v>45295.775729166664</v>
      </c>
    </row>
    <row x14ac:dyDescent="0.25" r="919" customHeight="1" ht="18.75">
      <c r="A919" s="1" t="s">
        <v>1252</v>
      </c>
      <c r="B919" s="3">
        <v>45236.55159722222</v>
      </c>
      <c r="C919" s="10">
        <v>22314.910077095</v>
      </c>
      <c r="D919" s="3">
        <v>45560.51515046296</v>
      </c>
    </row>
    <row x14ac:dyDescent="0.25" r="920" customHeight="1" ht="18.75">
      <c r="A920" s="1" t="s">
        <v>1253</v>
      </c>
      <c r="B920" s="3">
        <v>45411.05837962963</v>
      </c>
      <c r="C920" s="10">
        <v>22299.849861145</v>
      </c>
      <c r="D920" s="11"/>
    </row>
    <row x14ac:dyDescent="0.25" r="921" customHeight="1" ht="18.75">
      <c r="A921" s="1" t="s">
        <v>1254</v>
      </c>
      <c r="B921" s="3">
        <v>45483.477627314816</v>
      </c>
      <c r="C921" s="10">
        <v>22107.2499580383</v>
      </c>
      <c r="D921" s="11"/>
    </row>
    <row x14ac:dyDescent="0.25" r="922" customHeight="1" ht="18.75">
      <c r="A922" s="1" t="s">
        <v>1255</v>
      </c>
      <c r="B922" s="3">
        <v>45460.785092592596</v>
      </c>
      <c r="C922" s="10">
        <v>22069.1699600219</v>
      </c>
      <c r="D922" s="11"/>
    </row>
    <row x14ac:dyDescent="0.25" r="923" customHeight="1" ht="18.75">
      <c r="A923" s="1" t="s">
        <v>1256</v>
      </c>
      <c r="B923" s="3">
        <v>45565.85377314815</v>
      </c>
      <c r="C923" s="10">
        <v>21906.8601074218</v>
      </c>
      <c r="D923" s="11"/>
    </row>
    <row x14ac:dyDescent="0.25" r="924" customHeight="1" ht="18.75">
      <c r="A924" s="1" t="s">
        <v>1257</v>
      </c>
      <c r="B924" s="3">
        <v>45539.996724537035</v>
      </c>
      <c r="C924" s="10">
        <v>21891.2600021362</v>
      </c>
      <c r="D924" s="11"/>
    </row>
    <row x14ac:dyDescent="0.25" r="925" customHeight="1" ht="18.75">
      <c r="A925" s="1" t="s">
        <v>1258</v>
      </c>
      <c r="B925" s="3">
        <v>45325.01128472222</v>
      </c>
      <c r="C925" s="10">
        <v>21889.8200359344</v>
      </c>
      <c r="D925" s="3">
        <v>45463.77831018518</v>
      </c>
    </row>
    <row x14ac:dyDescent="0.25" r="926" customHeight="1" ht="18.75">
      <c r="A926" s="1" t="s">
        <v>1259</v>
      </c>
      <c r="B926" s="3">
        <v>45482.87489583333</v>
      </c>
      <c r="C926" s="10">
        <v>21841.1900024414</v>
      </c>
      <c r="D926" s="11"/>
    </row>
    <row x14ac:dyDescent="0.25" r="927" customHeight="1" ht="18.75">
      <c r="A927" s="1" t="s">
        <v>1260</v>
      </c>
      <c r="B927" s="3">
        <v>45266.96005787037</v>
      </c>
      <c r="C927" s="10">
        <v>21707.1799707412</v>
      </c>
      <c r="D927" s="3">
        <v>45388.57292824074</v>
      </c>
    </row>
    <row x14ac:dyDescent="0.25" r="928" customHeight="1" ht="18.75">
      <c r="A928" s="1" t="s">
        <v>1261</v>
      </c>
      <c r="B928" s="3">
        <v>45545.69957175926</v>
      </c>
      <c r="C928" s="10">
        <v>21703.5701408386</v>
      </c>
      <c r="D928" s="11"/>
    </row>
    <row x14ac:dyDescent="0.25" r="929" customHeight="1" ht="18.75">
      <c r="A929" s="1" t="s">
        <v>1262</v>
      </c>
      <c r="B929" s="3">
        <v>45400.68347222222</v>
      </c>
      <c r="C929" s="10">
        <v>21676.7800979614</v>
      </c>
      <c r="D929" s="11"/>
    </row>
    <row x14ac:dyDescent="0.25" r="930" customHeight="1" ht="18.75">
      <c r="A930" s="1" t="s">
        <v>1263</v>
      </c>
      <c r="B930" s="3">
        <v>45281.83349537037</v>
      </c>
      <c r="C930" s="10">
        <v>21554.3800277709</v>
      </c>
      <c r="D930" s="11"/>
    </row>
    <row x14ac:dyDescent="0.25" r="931" customHeight="1" ht="18.75">
      <c r="A931" s="1" t="s">
        <v>1264</v>
      </c>
      <c r="B931" s="3">
        <v>45389.84712962963</v>
      </c>
      <c r="C931" s="10">
        <v>21221.4000930786</v>
      </c>
      <c r="D931" s="11"/>
    </row>
    <row x14ac:dyDescent="0.25" r="932" customHeight="1" ht="18.75">
      <c r="A932" s="1" t="s">
        <v>1265</v>
      </c>
      <c r="B932" s="3">
        <v>45429.72421296296</v>
      </c>
      <c r="C932" s="10">
        <v>21129.5001373291</v>
      </c>
      <c r="D932" s="11"/>
    </row>
    <row x14ac:dyDescent="0.25" r="933" customHeight="1" ht="18.75">
      <c r="A933" s="1" t="s">
        <v>1266</v>
      </c>
      <c r="B933" s="3">
        <v>45296.74475694444</v>
      </c>
      <c r="C933" s="10">
        <v>21120.1597938537</v>
      </c>
      <c r="D933" s="11"/>
    </row>
    <row x14ac:dyDescent="0.25" r="934" customHeight="1" ht="18.75">
      <c r="A934" s="1" t="s">
        <v>1267</v>
      </c>
      <c r="B934" s="3">
        <v>45565.63253472222</v>
      </c>
      <c r="C934" s="10">
        <v>21056.8199520111</v>
      </c>
      <c r="D934" s="11"/>
    </row>
    <row x14ac:dyDescent="0.25" r="935" customHeight="1" ht="18.75">
      <c r="A935" s="1" t="s">
        <v>1268</v>
      </c>
      <c r="B935" s="3">
        <v>45103.5799537037</v>
      </c>
      <c r="C935" s="10">
        <v>20981.1699752807</v>
      </c>
      <c r="D935" s="3">
        <v>45473.7971875</v>
      </c>
    </row>
    <row x14ac:dyDescent="0.25" r="936" customHeight="1" ht="18.75">
      <c r="A936" s="1" t="s">
        <v>1269</v>
      </c>
      <c r="B936" s="3">
        <v>45273.73284722222</v>
      </c>
      <c r="C936" s="10">
        <v>20967.0900325775</v>
      </c>
      <c r="D936" s="11"/>
    </row>
    <row x14ac:dyDescent="0.25" r="937" customHeight="1" ht="18.75">
      <c r="A937" s="1" t="s">
        <v>1270</v>
      </c>
      <c r="B937" s="3">
        <v>45495.527662037035</v>
      </c>
      <c r="C937" s="10">
        <v>20940.0799007415</v>
      </c>
      <c r="D937" s="11"/>
    </row>
    <row x14ac:dyDescent="0.25" r="938" customHeight="1" ht="18.75">
      <c r="A938" s="1" t="s">
        <v>1271</v>
      </c>
      <c r="B938" s="3">
        <v>45411.53865740741</v>
      </c>
      <c r="C938" s="10">
        <v>20912.8798904418</v>
      </c>
      <c r="D938" s="11"/>
    </row>
    <row x14ac:dyDescent="0.25" r="939" customHeight="1" ht="18.75">
      <c r="A939" s="1" t="s">
        <v>1272</v>
      </c>
      <c r="B939" s="3">
        <v>45159.74851851852</v>
      </c>
      <c r="C939" s="10">
        <v>20798.0399322509</v>
      </c>
      <c r="D939" s="3">
        <v>45307.87625</v>
      </c>
    </row>
    <row x14ac:dyDescent="0.25" r="940" customHeight="1" ht="18.75">
      <c r="A940" s="1" t="s">
        <v>1273</v>
      </c>
      <c r="B940" s="3">
        <v>45279.772673611114</v>
      </c>
      <c r="C940" s="10">
        <v>20715</v>
      </c>
      <c r="D940" s="11"/>
    </row>
    <row x14ac:dyDescent="0.25" r="941" customHeight="1" ht="18.75">
      <c r="A941" s="1" t="s">
        <v>1274</v>
      </c>
      <c r="B941" s="3">
        <v>45531.88185185185</v>
      </c>
      <c r="C941" s="10">
        <v>20607.4200439453</v>
      </c>
      <c r="D941" s="11"/>
    </row>
    <row x14ac:dyDescent="0.25" r="942" customHeight="1" ht="18.75">
      <c r="A942" s="1" t="s">
        <v>1275</v>
      </c>
      <c r="B942" s="3">
        <v>45411.87982638889</v>
      </c>
      <c r="C942" s="10">
        <v>20522.3499069213</v>
      </c>
      <c r="D942" s="3">
        <v>45589.257743055554</v>
      </c>
    </row>
    <row x14ac:dyDescent="0.25" r="943" customHeight="1" ht="18.75">
      <c r="A943" s="1" t="s">
        <v>1276</v>
      </c>
      <c r="B943" s="3">
        <v>45377.89869212963</v>
      </c>
      <c r="C943" s="10">
        <v>20518.759856224</v>
      </c>
      <c r="D943" s="11"/>
    </row>
    <row x14ac:dyDescent="0.25" r="944" customHeight="1" ht="18.75">
      <c r="A944" s="1" t="s">
        <v>1277</v>
      </c>
      <c r="B944" s="3">
        <v>45240.83311342593</v>
      </c>
      <c r="C944" s="10">
        <v>20434.5600733757</v>
      </c>
      <c r="D944" s="3">
        <v>45473.7971875</v>
      </c>
    </row>
    <row x14ac:dyDescent="0.25" r="945" customHeight="1" ht="18.75">
      <c r="A945" s="1" t="s">
        <v>1278</v>
      </c>
      <c r="B945" s="3">
        <v>45498.53947916667</v>
      </c>
      <c r="C945" s="10">
        <v>20416.5200805664</v>
      </c>
      <c r="D945" s="11"/>
    </row>
    <row x14ac:dyDescent="0.25" r="946" customHeight="1" ht="18.75">
      <c r="A946" s="1" t="s">
        <v>1279</v>
      </c>
      <c r="B946" s="3">
        <v>45337.82842592592</v>
      </c>
      <c r="C946" s="10">
        <v>20407.9087982177</v>
      </c>
      <c r="D946" s="11"/>
    </row>
    <row x14ac:dyDescent="0.25" r="947" customHeight="1" ht="18.75">
      <c r="A947" s="1" t="s">
        <v>1280</v>
      </c>
      <c r="B947" s="3">
        <v>45539.86913194445</v>
      </c>
      <c r="C947" s="10">
        <v>20405.3100848384</v>
      </c>
      <c r="D947" s="11"/>
    </row>
    <row x14ac:dyDescent="0.25" r="948" customHeight="1" ht="18.75">
      <c r="A948" s="1" t="s">
        <v>1281</v>
      </c>
      <c r="B948" s="3">
        <v>45520.665289351855</v>
      </c>
      <c r="C948" s="10">
        <v>20392.6000213623</v>
      </c>
      <c r="D948" s="11"/>
    </row>
    <row x14ac:dyDescent="0.25" r="949" customHeight="1" ht="18.75">
      <c r="A949" s="1" t="s">
        <v>1282</v>
      </c>
      <c r="B949" s="3">
        <v>45414.74873842593</v>
      </c>
      <c r="C949" s="10">
        <v>20340.1099681854</v>
      </c>
      <c r="D949" s="3">
        <v>45476.00068287037</v>
      </c>
    </row>
    <row x14ac:dyDescent="0.25" r="950" customHeight="1" ht="18.75">
      <c r="A950" s="1" t="s">
        <v>1283</v>
      </c>
      <c r="B950" s="3">
        <v>45257.76982638889</v>
      </c>
      <c r="C950" s="10">
        <v>20236.2000827789</v>
      </c>
      <c r="D950" s="3">
        <v>45318.870150462964</v>
      </c>
    </row>
    <row x14ac:dyDescent="0.25" r="951" customHeight="1" ht="18.75">
      <c r="A951" s="1" t="s">
        <v>1284</v>
      </c>
      <c r="B951" s="3">
        <v>45526.656122685185</v>
      </c>
      <c r="C951" s="10">
        <v>20207.5900020599</v>
      </c>
      <c r="D951" s="11"/>
    </row>
    <row x14ac:dyDescent="0.25" r="952" customHeight="1" ht="18.75">
      <c r="A952" s="1" t="s">
        <v>1285</v>
      </c>
      <c r="B952" s="3">
        <v>45545.80123842593</v>
      </c>
      <c r="C952" s="10">
        <v>20167.6699600219</v>
      </c>
      <c r="D952" s="11"/>
    </row>
    <row x14ac:dyDescent="0.25" r="953" customHeight="1" ht="18.75">
      <c r="A953" s="1" t="s">
        <v>1286</v>
      </c>
      <c r="B953" s="3">
        <v>45546.93798611111</v>
      </c>
      <c r="C953" s="10">
        <v>20129.950012207</v>
      </c>
      <c r="D953" s="11"/>
    </row>
    <row x14ac:dyDescent="0.25" r="954" customHeight="1" ht="18.75">
      <c r="A954" s="1" t="s">
        <v>1287</v>
      </c>
      <c r="B954" s="3">
        <v>45398.620104166665</v>
      </c>
      <c r="C954" s="10">
        <v>20082.2499389648</v>
      </c>
      <c r="D954" s="3">
        <v>45554.78934027778</v>
      </c>
    </row>
    <row x14ac:dyDescent="0.25" r="955" customHeight="1" ht="18.75">
      <c r="A955" s="1" t="s">
        <v>1288</v>
      </c>
      <c r="B955" s="3">
        <v>45375.605462962965</v>
      </c>
      <c r="C955" s="10">
        <v>19943.5798227787</v>
      </c>
      <c r="D955" s="3">
        <v>45435.93954861111</v>
      </c>
    </row>
    <row x14ac:dyDescent="0.25" r="956" customHeight="1" ht="18.75">
      <c r="A956" s="1" t="s">
        <v>1289</v>
      </c>
      <c r="B956" s="3">
        <v>45498.51002314815</v>
      </c>
      <c r="C956" s="10">
        <v>19924.700012207</v>
      </c>
      <c r="D956" s="11"/>
    </row>
    <row x14ac:dyDescent="0.25" r="957" customHeight="1" ht="18.75">
      <c r="A957" s="1" t="s">
        <v>1290</v>
      </c>
      <c r="B957" s="3">
        <v>45525.76204861111</v>
      </c>
      <c r="C957" s="10">
        <v>19902.5000152587</v>
      </c>
      <c r="D957" s="11"/>
    </row>
    <row x14ac:dyDescent="0.25" r="958" customHeight="1" ht="18.75">
      <c r="A958" s="1" t="s">
        <v>1291</v>
      </c>
      <c r="B958" s="3">
        <v>45310.71465277778</v>
      </c>
      <c r="C958" s="10">
        <v>19859.8597488403</v>
      </c>
      <c r="D958" s="3">
        <v>45473.7971875</v>
      </c>
    </row>
    <row x14ac:dyDescent="0.25" r="959" customHeight="1" ht="18.75">
      <c r="A959" s="1" t="s">
        <v>1292</v>
      </c>
      <c r="B959" s="3">
        <v>45478.69671296296</v>
      </c>
      <c r="C959" s="10">
        <v>19846.3809490203</v>
      </c>
      <c r="D959" s="3">
        <v>45564.257731481484</v>
      </c>
    </row>
    <row x14ac:dyDescent="0.25" r="960" customHeight="1" ht="18.75">
      <c r="A960" s="1" t="s">
        <v>1293</v>
      </c>
      <c r="B960" s="3">
        <v>45355.84953703704</v>
      </c>
      <c r="C960" s="10">
        <v>19664.4803314209</v>
      </c>
      <c r="D960" s="3">
        <v>45581.486354166664</v>
      </c>
    </row>
    <row x14ac:dyDescent="0.25" r="961" customHeight="1" ht="18.75">
      <c r="A961" s="1" t="s">
        <v>1294</v>
      </c>
      <c r="B961" s="3">
        <v>45539.74989583333</v>
      </c>
      <c r="C961" s="10">
        <v>19630.3599319458</v>
      </c>
      <c r="D961" s="11"/>
    </row>
    <row x14ac:dyDescent="0.25" r="962" customHeight="1" ht="18.75">
      <c r="A962" s="1" t="s">
        <v>1295</v>
      </c>
      <c r="B962" s="3">
        <v>45475.82247685185</v>
      </c>
      <c r="C962" s="10">
        <v>19625.349784851</v>
      </c>
      <c r="D962" s="11"/>
    </row>
    <row x14ac:dyDescent="0.25" r="963" customHeight="1" ht="18.75">
      <c r="A963" s="1" t="s">
        <v>1296</v>
      </c>
      <c r="B963" s="3">
        <v>45583.94164351852</v>
      </c>
      <c r="C963" s="10">
        <v>19620.2000427246</v>
      </c>
      <c r="D963" s="11"/>
    </row>
    <row x14ac:dyDescent="0.25" r="964" customHeight="1" ht="18.75">
      <c r="A964" s="1" t="s">
        <v>1297</v>
      </c>
      <c r="B964" s="3">
        <v>45510.70377314815</v>
      </c>
      <c r="C964" s="10">
        <v>19619.900100708</v>
      </c>
      <c r="D964" s="3">
        <v>45568.082037037035</v>
      </c>
    </row>
    <row x14ac:dyDescent="0.25" r="965" customHeight="1" ht="18.75">
      <c r="A965" s="1" t="s">
        <v>1298</v>
      </c>
      <c r="B965" s="3">
        <v>45497.62820601852</v>
      </c>
      <c r="C965" s="10">
        <v>19522.5</v>
      </c>
      <c r="D965" s="11"/>
    </row>
    <row x14ac:dyDescent="0.25" r="966" customHeight="1" ht="18.75">
      <c r="A966" s="1" t="s">
        <v>1299</v>
      </c>
      <c r="B966" s="3">
        <v>45540.00510416667</v>
      </c>
      <c r="C966" s="10">
        <v>19510.6998672485</v>
      </c>
      <c r="D966" s="11"/>
    </row>
    <row x14ac:dyDescent="0.25" r="967" customHeight="1" ht="18.75">
      <c r="A967" s="1" t="s">
        <v>1300</v>
      </c>
      <c r="B967" s="3">
        <v>45569.69122685185</v>
      </c>
      <c r="C967" s="10">
        <v>19480.8998413085</v>
      </c>
      <c r="D967" s="11"/>
    </row>
    <row x14ac:dyDescent="0.25" r="968" customHeight="1" ht="18.75">
      <c r="A968" s="1" t="s">
        <v>1301</v>
      </c>
      <c r="B968" s="3">
        <v>45504.90148148148</v>
      </c>
      <c r="C968" s="10">
        <v>19250.8699035644</v>
      </c>
      <c r="D968" s="11"/>
    </row>
    <row x14ac:dyDescent="0.25" r="969" customHeight="1" ht="18.75">
      <c r="A969" s="1" t="s">
        <v>1302</v>
      </c>
      <c r="B969" s="3">
        <v>45306.57579861111</v>
      </c>
      <c r="C969" s="10">
        <v>19145.4098911285</v>
      </c>
      <c r="D969" s="3">
        <v>45473.7971875</v>
      </c>
    </row>
    <row x14ac:dyDescent="0.25" r="970" customHeight="1" ht="18.75">
      <c r="A970" s="1" t="s">
        <v>1303</v>
      </c>
      <c r="B970" s="3">
        <v>45506.75709490741</v>
      </c>
      <c r="C970" s="10">
        <v>19114.3901443481</v>
      </c>
      <c r="D970" s="11"/>
    </row>
    <row x14ac:dyDescent="0.25" r="971" customHeight="1" ht="18.75">
      <c r="A971" s="1" t="s">
        <v>1304</v>
      </c>
      <c r="B971" s="3">
        <v>45569.81953703704</v>
      </c>
      <c r="C971" s="10">
        <v>18710.5899353027</v>
      </c>
      <c r="D971" s="11"/>
    </row>
    <row x14ac:dyDescent="0.25" r="972" customHeight="1" ht="18.75">
      <c r="A972" s="1" t="s">
        <v>1305</v>
      </c>
      <c r="B972" s="3">
        <v>45579.55517361111</v>
      </c>
      <c r="C972" s="10">
        <v>18609.3101081848</v>
      </c>
      <c r="D972" s="11"/>
    </row>
    <row x14ac:dyDescent="0.25" r="973" customHeight="1" ht="18.75">
      <c r="A973" s="1" t="s">
        <v>1306</v>
      </c>
      <c r="B973" s="3">
        <v>45348.584965277776</v>
      </c>
      <c r="C973" s="10">
        <v>18289.5399322509</v>
      </c>
      <c r="D973" s="11"/>
    </row>
    <row x14ac:dyDescent="0.25" r="974" customHeight="1" ht="18.75">
      <c r="A974" s="1" t="s">
        <v>1307</v>
      </c>
      <c r="B974" s="3">
        <v>45575.46827546296</v>
      </c>
      <c r="C974" s="10">
        <v>18267.9799118042</v>
      </c>
      <c r="D974" s="11"/>
    </row>
    <row x14ac:dyDescent="0.25" r="975" customHeight="1" ht="18.75">
      <c r="A975" s="1" t="s">
        <v>1308</v>
      </c>
      <c r="B975" s="3">
        <v>45338.78579861111</v>
      </c>
      <c r="C975" s="10">
        <v>18264.5600395202</v>
      </c>
      <c r="D975" s="11"/>
    </row>
    <row x14ac:dyDescent="0.25" r="976" customHeight="1" ht="18.75">
      <c r="A976" s="1" t="s">
        <v>1309</v>
      </c>
      <c r="B976" s="3">
        <v>45124.87159722222</v>
      </c>
      <c r="C976" s="10">
        <v>18113.0596923828</v>
      </c>
      <c r="D976" s="3">
        <v>45272.86337962963</v>
      </c>
    </row>
    <row x14ac:dyDescent="0.25" r="977" customHeight="1" ht="18.75">
      <c r="A977" s="1" t="s">
        <v>1310</v>
      </c>
      <c r="B977" s="3">
        <v>45516.83083333333</v>
      </c>
      <c r="C977" s="10">
        <v>18112.4999485015</v>
      </c>
      <c r="D977" s="11"/>
    </row>
    <row x14ac:dyDescent="0.25" r="978" customHeight="1" ht="18.75">
      <c r="A978" s="1" t="s">
        <v>1311</v>
      </c>
      <c r="B978" s="3">
        <v>45005.68194444444</v>
      </c>
      <c r="C978" s="10">
        <v>18035.5801086425</v>
      </c>
      <c r="D978" s="11"/>
    </row>
    <row x14ac:dyDescent="0.25" r="979" customHeight="1" ht="18.75">
      <c r="A979" s="1" t="s">
        <v>1312</v>
      </c>
      <c r="B979" s="3">
        <v>45567.57429398148</v>
      </c>
      <c r="C979" s="10">
        <v>18012.5601100921</v>
      </c>
      <c r="D979" s="11"/>
    </row>
    <row x14ac:dyDescent="0.25" r="980" customHeight="1" ht="18.75">
      <c r="A980" s="1" t="s">
        <v>1313</v>
      </c>
      <c r="B980" s="3">
        <v>45282.660949074074</v>
      </c>
      <c r="C980" s="10">
        <v>17985.9399642944</v>
      </c>
      <c r="D980" s="3">
        <v>45483.602685185186</v>
      </c>
    </row>
    <row x14ac:dyDescent="0.25" r="981" customHeight="1" ht="18.75">
      <c r="A981" s="1" t="s">
        <v>1314</v>
      </c>
      <c r="B981" s="3">
        <v>45261.11709490741</v>
      </c>
      <c r="C981" s="10">
        <v>17869.2200813293</v>
      </c>
      <c r="D981" s="3">
        <v>45329.71480324074</v>
      </c>
    </row>
    <row x14ac:dyDescent="0.25" r="982" customHeight="1" ht="18.75">
      <c r="A982" s="1" t="s">
        <v>1315</v>
      </c>
      <c r="B982" s="3">
        <v>45401.69734953704</v>
      </c>
      <c r="C982" s="10">
        <v>17866.739906311</v>
      </c>
      <c r="D982" s="11"/>
    </row>
    <row x14ac:dyDescent="0.25" r="983" customHeight="1" ht="18.75">
      <c r="A983" s="1" t="s">
        <v>1316</v>
      </c>
      <c r="B983" s="3">
        <v>45569.54677083333</v>
      </c>
      <c r="C983" s="10">
        <v>17800.4699573516</v>
      </c>
      <c r="D983" s="11"/>
    </row>
    <row x14ac:dyDescent="0.25" r="984" customHeight="1" ht="18.75">
      <c r="A984" s="1" t="s">
        <v>1317</v>
      </c>
      <c r="B984" s="3">
        <v>45468.62037037037</v>
      </c>
      <c r="C984" s="10">
        <v>17746.6098289489</v>
      </c>
      <c r="D984" s="11"/>
    </row>
    <row x14ac:dyDescent="0.25" r="985" customHeight="1" ht="18.75">
      <c r="A985" s="1" t="s">
        <v>1318</v>
      </c>
      <c r="B985" s="3">
        <v>45485.159224537034</v>
      </c>
      <c r="C985" s="10">
        <v>17734.6498641967</v>
      </c>
      <c r="D985" s="3">
        <v>45571.37605324074</v>
      </c>
    </row>
    <row x14ac:dyDescent="0.25" r="986" customHeight="1" ht="18.75">
      <c r="A986" s="1" t="s">
        <v>1319</v>
      </c>
      <c r="B986" s="3">
        <v>45540.90237268519</v>
      </c>
      <c r="C986" s="10">
        <v>17704.769958496</v>
      </c>
      <c r="D986" s="11"/>
    </row>
    <row x14ac:dyDescent="0.25" r="987" customHeight="1" ht="18.75">
      <c r="A987" s="1" t="s">
        <v>1320</v>
      </c>
      <c r="B987" s="3">
        <v>45463.73535879629</v>
      </c>
      <c r="C987" s="10">
        <v>17671.7499160766</v>
      </c>
      <c r="D987" s="11"/>
    </row>
    <row x14ac:dyDescent="0.25" r="988" customHeight="1" ht="18.75">
      <c r="A988" s="1" t="s">
        <v>1321</v>
      </c>
      <c r="B988" s="3">
        <v>45140.583032407405</v>
      </c>
      <c r="C988" s="10">
        <v>17541.3799591064</v>
      </c>
      <c r="D988" s="3">
        <v>45266.16577546296</v>
      </c>
    </row>
    <row x14ac:dyDescent="0.25" r="989" customHeight="1" ht="18.75">
      <c r="A989" s="1" t="s">
        <v>1322</v>
      </c>
      <c r="B989" s="3">
        <v>45434.940833333334</v>
      </c>
      <c r="C989" s="10">
        <v>17540.5799846649</v>
      </c>
      <c r="D989" s="11"/>
    </row>
    <row x14ac:dyDescent="0.25" r="990" customHeight="1" ht="18.75">
      <c r="A990" s="1" t="s">
        <v>1323</v>
      </c>
      <c r="B990" s="3">
        <v>45205.59054398148</v>
      </c>
      <c r="C990" s="10">
        <v>17498.1399669647</v>
      </c>
      <c r="D990" s="3">
        <v>45273.61996527778</v>
      </c>
    </row>
    <row x14ac:dyDescent="0.25" r="991" customHeight="1" ht="18.75">
      <c r="A991" s="1" t="s">
        <v>1324</v>
      </c>
      <c r="B991" s="3">
        <v>45551.79048611111</v>
      </c>
      <c r="C991" s="10">
        <v>17489.9400634765</v>
      </c>
      <c r="D991" s="11"/>
    </row>
    <row x14ac:dyDescent="0.25" r="992" customHeight="1" ht="18.75">
      <c r="A992" s="1" t="s">
        <v>1325</v>
      </c>
      <c r="B992" s="3">
        <v>45477.77811342593</v>
      </c>
      <c r="C992" s="10">
        <v>17250.0596542358</v>
      </c>
      <c r="D992" s="11"/>
    </row>
    <row x14ac:dyDescent="0.25" r="993" customHeight="1" ht="18.75">
      <c r="A993" s="1" t="s">
        <v>1326</v>
      </c>
      <c r="B993" s="3">
        <v>45338.57278935185</v>
      </c>
      <c r="C993" s="10">
        <v>17235</v>
      </c>
      <c r="D993" s="11"/>
    </row>
    <row x14ac:dyDescent="0.25" r="994" customHeight="1" ht="18.75">
      <c r="A994" s="1" t="s">
        <v>1327</v>
      </c>
      <c r="B994" s="3">
        <v>45251.52460648148</v>
      </c>
      <c r="C994" s="10">
        <v>17215.7799949646</v>
      </c>
      <c r="D994" s="11"/>
    </row>
    <row x14ac:dyDescent="0.25" r="995" customHeight="1" ht="18.75">
      <c r="A995" s="1" t="s">
        <v>1328</v>
      </c>
      <c r="B995" s="3">
        <v>45573.851793981485</v>
      </c>
      <c r="C995" s="10">
        <v>17208.4500350952</v>
      </c>
      <c r="D995" s="11"/>
    </row>
    <row x14ac:dyDescent="0.25" r="996" customHeight="1" ht="18.75">
      <c r="A996" s="1" t="s">
        <v>1329</v>
      </c>
      <c r="B996" s="3">
        <v>45099.64233796296</v>
      </c>
      <c r="C996" s="10">
        <v>17179.6600303649</v>
      </c>
      <c r="D996" s="11"/>
    </row>
    <row x14ac:dyDescent="0.25" r="997" customHeight="1" ht="18.75">
      <c r="A997" s="1" t="s">
        <v>1330</v>
      </c>
      <c r="B997" s="3">
        <v>45389.896678240744</v>
      </c>
      <c r="C997" s="10">
        <v>17131.4499320983</v>
      </c>
      <c r="D997" s="11"/>
    </row>
    <row x14ac:dyDescent="0.25" r="998" customHeight="1" ht="18.75">
      <c r="A998" s="1" t="s">
        <v>1331</v>
      </c>
      <c r="B998" s="3">
        <v>45573.637094907404</v>
      </c>
      <c r="C998" s="10">
        <v>17013.9999504089</v>
      </c>
      <c r="D998" s="11"/>
    </row>
    <row x14ac:dyDescent="0.25" r="999" customHeight="1" ht="18.75">
      <c r="A999" s="1" t="s">
        <v>1332</v>
      </c>
      <c r="B999" s="3">
        <v>45344.96655092593</v>
      </c>
      <c r="C999" s="10">
        <v>16811.7199249267</v>
      </c>
      <c r="D999" s="3">
        <v>45406.60344907407</v>
      </c>
    </row>
    <row x14ac:dyDescent="0.25" r="1000" customHeight="1" ht="18.75">
      <c r="A1000" s="1" t="s">
        <v>1333</v>
      </c>
      <c r="B1000" s="3">
        <v>45338.85491898148</v>
      </c>
      <c r="C1000" s="10">
        <v>16772.8700256347</v>
      </c>
      <c r="D1000" s="3">
        <v>45497.83230324074</v>
      </c>
    </row>
    <row x14ac:dyDescent="0.25" r="1001" customHeight="1" ht="18.75">
      <c r="A1001" s="1" t="s">
        <v>1334</v>
      </c>
      <c r="B1001" s="3">
        <v>45362.879895833335</v>
      </c>
      <c r="C1001" s="10">
        <v>16770.7800786495</v>
      </c>
      <c r="D1001" s="11"/>
    </row>
    <row x14ac:dyDescent="0.25" r="1002" customHeight="1" ht="18.75">
      <c r="A1002" s="1" t="s">
        <v>1335</v>
      </c>
      <c r="B1002" s="3">
        <v>45389.61487268518</v>
      </c>
      <c r="C1002" s="10">
        <v>16520.3103713989</v>
      </c>
      <c r="D1002" s="3">
        <v>45434.8337962963</v>
      </c>
    </row>
    <row x14ac:dyDescent="0.25" r="1003" customHeight="1" ht="18.75">
      <c r="A1003" s="1" t="s">
        <v>1336</v>
      </c>
      <c r="B1003" s="3">
        <v>45376.58892361111</v>
      </c>
      <c r="C1003" s="10">
        <v>16446.4900436401</v>
      </c>
      <c r="D1003" s="3">
        <v>45502.73881944444</v>
      </c>
    </row>
    <row x14ac:dyDescent="0.25" r="1004" customHeight="1" ht="18.75">
      <c r="A1004" s="1" t="s">
        <v>1337</v>
      </c>
      <c r="B1004" s="3">
        <v>45539.997407407405</v>
      </c>
      <c r="C1004" s="10">
        <v>16358.0399169921</v>
      </c>
      <c r="D1004" s="11"/>
    </row>
    <row x14ac:dyDescent="0.25" r="1005" customHeight="1" ht="18.75">
      <c r="A1005" s="1" t="s">
        <v>1338</v>
      </c>
      <c r="B1005" s="3">
        <v>45111.7187037037</v>
      </c>
      <c r="C1005" s="10">
        <v>16198.4299468994</v>
      </c>
      <c r="D1005" s="3">
        <v>45385.8915162037</v>
      </c>
    </row>
    <row x14ac:dyDescent="0.25" r="1006" customHeight="1" ht="18.75">
      <c r="A1006" s="1" t="s">
        <v>1339</v>
      </c>
      <c r="B1006" s="3">
        <v>45215.767175925925</v>
      </c>
      <c r="C1006" s="10">
        <v>16118.2200317382</v>
      </c>
      <c r="D1006" s="3">
        <v>45314.757569444446</v>
      </c>
    </row>
    <row x14ac:dyDescent="0.25" r="1007" customHeight="1" ht="18.75">
      <c r="A1007" s="1" t="s">
        <v>1340</v>
      </c>
      <c r="B1007" s="3">
        <v>45540.02190972222</v>
      </c>
      <c r="C1007" s="10">
        <v>16071.7899780273</v>
      </c>
      <c r="D1007" s="3">
        <v>45554.95591435185</v>
      </c>
    </row>
    <row x14ac:dyDescent="0.25" r="1008" customHeight="1" ht="18.75">
      <c r="A1008" s="1" t="s">
        <v>1341</v>
      </c>
      <c r="B1008" s="3">
        <v>45383.12123842593</v>
      </c>
      <c r="C1008" s="10">
        <v>16010.3200435638</v>
      </c>
      <c r="D1008" s="11"/>
    </row>
    <row x14ac:dyDescent="0.25" r="1009" customHeight="1" ht="18.75">
      <c r="A1009" s="1" t="s">
        <v>1342</v>
      </c>
      <c r="B1009" s="3">
        <v>45394.55677083333</v>
      </c>
      <c r="C1009" s="10">
        <v>15946.0850334167</v>
      </c>
      <c r="D1009" s="11"/>
    </row>
    <row x14ac:dyDescent="0.25" r="1010" customHeight="1" ht="18.75">
      <c r="A1010" s="1" t="s">
        <v>1343</v>
      </c>
      <c r="B1010" s="3">
        <v>45237.795590277776</v>
      </c>
      <c r="C1010" s="10">
        <v>15945.7399902343</v>
      </c>
      <c r="D1010" s="3">
        <v>45473.7971875</v>
      </c>
    </row>
    <row x14ac:dyDescent="0.25" r="1011" customHeight="1" ht="18.75">
      <c r="A1011" s="1" t="s">
        <v>1344</v>
      </c>
      <c r="B1011" s="3">
        <v>45504.786724537036</v>
      </c>
      <c r="C1011" s="10">
        <v>15899.2499828338</v>
      </c>
      <c r="D1011" s="11"/>
    </row>
    <row x14ac:dyDescent="0.25" r="1012" customHeight="1" ht="18.75">
      <c r="A1012" s="1" t="s">
        <v>1345</v>
      </c>
      <c r="B1012" s="3">
        <v>45278.55877314815</v>
      </c>
      <c r="C1012" s="10">
        <v>15871.8100128173</v>
      </c>
      <c r="D1012" s="3">
        <v>45357.837789351855</v>
      </c>
    </row>
    <row x14ac:dyDescent="0.25" r="1013" customHeight="1" ht="18.75">
      <c r="A1013" s="1" t="s">
        <v>1346</v>
      </c>
      <c r="B1013" s="3">
        <v>45593.65053240741</v>
      </c>
      <c r="C1013" s="10">
        <v>15852.6200208663</v>
      </c>
      <c r="D1013" s="11"/>
    </row>
    <row x14ac:dyDescent="0.25" r="1014" customHeight="1" ht="18.75">
      <c r="A1014" s="1" t="s">
        <v>1347</v>
      </c>
      <c r="B1014" s="3">
        <v>45283.057604166665</v>
      </c>
      <c r="C1014" s="10">
        <v>15851.6794433593</v>
      </c>
      <c r="D1014" s="3">
        <v>45303.8984375</v>
      </c>
    </row>
    <row x14ac:dyDescent="0.25" r="1015" customHeight="1" ht="18.75">
      <c r="A1015" s="1" t="s">
        <v>1348</v>
      </c>
      <c r="B1015" s="3">
        <v>45534.855266203704</v>
      </c>
      <c r="C1015" s="10">
        <v>15762.0600662231</v>
      </c>
      <c r="D1015" s="11"/>
    </row>
    <row x14ac:dyDescent="0.25" r="1016" customHeight="1" ht="18.75">
      <c r="A1016" s="1" t="s">
        <v>1349</v>
      </c>
      <c r="B1016" s="3">
        <v>45540.57003472222</v>
      </c>
      <c r="C1016" s="10">
        <v>15713.0599498748</v>
      </c>
      <c r="D1016" s="11"/>
    </row>
    <row x14ac:dyDescent="0.25" r="1017" customHeight="1" ht="18.75">
      <c r="A1017" s="1" t="s">
        <v>1350</v>
      </c>
      <c r="B1017" s="3">
        <v>45139.8428587963</v>
      </c>
      <c r="C1017" s="10">
        <v>15497.9301023483</v>
      </c>
      <c r="D1017" s="3">
        <v>45307.97923611111</v>
      </c>
    </row>
    <row x14ac:dyDescent="0.25" r="1018" customHeight="1" ht="18.75">
      <c r="A1018" s="1" t="s">
        <v>1351</v>
      </c>
      <c r="B1018" s="3">
        <v>45594.573599537034</v>
      </c>
      <c r="C1018" s="10">
        <v>15490.1201095581</v>
      </c>
      <c r="D1018" s="11"/>
    </row>
    <row x14ac:dyDescent="0.25" r="1019" customHeight="1" ht="18.75">
      <c r="A1019" s="1" t="s">
        <v>1352</v>
      </c>
      <c r="B1019" s="3">
        <v>45316.812002314815</v>
      </c>
      <c r="C1019" s="10">
        <v>15477.649898529</v>
      </c>
      <c r="D1019" s="3">
        <v>45483.72236111111</v>
      </c>
    </row>
    <row x14ac:dyDescent="0.25" r="1020" customHeight="1" ht="18.75">
      <c r="A1020" s="1" t="s">
        <v>1353</v>
      </c>
      <c r="B1020" s="3">
        <v>45523.720358796294</v>
      </c>
      <c r="C1020" s="10">
        <v>15406.5000305175</v>
      </c>
      <c r="D1020" s="11"/>
    </row>
    <row x14ac:dyDescent="0.25" r="1021" customHeight="1" ht="18.75">
      <c r="A1021" s="1" t="s">
        <v>1354</v>
      </c>
      <c r="B1021" s="3">
        <v>45561.785219907404</v>
      </c>
      <c r="C1021" s="10">
        <v>15405.4701786041</v>
      </c>
      <c r="D1021" s="11"/>
    </row>
    <row x14ac:dyDescent="0.25" r="1022" customHeight="1" ht="18.75">
      <c r="A1022" s="1" t="s">
        <v>1355</v>
      </c>
      <c r="B1022" s="3">
        <v>45336.96650462963</v>
      </c>
      <c r="C1022" s="10">
        <v>15110.9099572729</v>
      </c>
      <c r="D1022" s="11"/>
    </row>
    <row x14ac:dyDescent="0.25" r="1023" customHeight="1" ht="18.75">
      <c r="A1023" s="1" t="s">
        <v>1356</v>
      </c>
      <c r="B1023" s="3">
        <v>45485.88056712963</v>
      </c>
      <c r="C1023" s="10">
        <v>15013.84009552</v>
      </c>
      <c r="D1023" s="11"/>
    </row>
    <row x14ac:dyDescent="0.25" r="1024" customHeight="1" ht="18.75">
      <c r="A1024" s="1" t="s">
        <v>1357</v>
      </c>
      <c r="B1024" s="3">
        <v>45450.7921412037</v>
      </c>
      <c r="C1024" s="10">
        <v>14996.0701217651</v>
      </c>
      <c r="D1024" s="11"/>
    </row>
    <row x14ac:dyDescent="0.25" r="1025" customHeight="1" ht="18.75">
      <c r="A1025" s="1" t="s">
        <v>1358</v>
      </c>
      <c r="B1025" s="3">
        <v>45581.83972222222</v>
      </c>
      <c r="C1025" s="10">
        <v>14939.6998901367</v>
      </c>
      <c r="D1025" s="11"/>
    </row>
    <row x14ac:dyDescent="0.25" r="1026" customHeight="1" ht="18.75">
      <c r="A1026" s="1" t="s">
        <v>1359</v>
      </c>
      <c r="B1026" s="3">
        <v>45581.63890046296</v>
      </c>
      <c r="C1026" s="10">
        <v>14851.2600250244</v>
      </c>
      <c r="D1026" s="11"/>
    </row>
    <row x14ac:dyDescent="0.25" r="1027" customHeight="1" ht="18.75">
      <c r="A1027" s="1" t="s">
        <v>1360</v>
      </c>
      <c r="B1027" s="3">
        <v>45537.64524305556</v>
      </c>
      <c r="C1027" s="10">
        <v>14838.6000213623</v>
      </c>
      <c r="D1027" s="11"/>
    </row>
    <row x14ac:dyDescent="0.25" r="1028" customHeight="1" ht="18.75">
      <c r="A1028" s="1" t="s">
        <v>1361</v>
      </c>
      <c r="B1028" s="3">
        <v>45538.892743055556</v>
      </c>
      <c r="C1028" s="10">
        <v>14680.9701347351</v>
      </c>
      <c r="D1028" s="11"/>
    </row>
    <row x14ac:dyDescent="0.25" r="1029" customHeight="1" ht="18.75">
      <c r="A1029" s="1" t="s">
        <v>1362</v>
      </c>
      <c r="B1029" s="3">
        <v>45405.66646990741</v>
      </c>
      <c r="C1029" s="10">
        <v>14594.6000213623</v>
      </c>
      <c r="D1029" s="11"/>
    </row>
    <row x14ac:dyDescent="0.25" r="1030" customHeight="1" ht="18.75">
      <c r="A1030" s="1" t="s">
        <v>1363</v>
      </c>
      <c r="B1030" s="3">
        <v>45331.55554398148</v>
      </c>
      <c r="C1030" s="10">
        <v>14578.4199962615</v>
      </c>
      <c r="D1030" s="3">
        <v>45420.75482638889</v>
      </c>
    </row>
    <row x14ac:dyDescent="0.25" r="1031" customHeight="1" ht="18.75">
      <c r="A1031" s="1" t="s">
        <v>1364</v>
      </c>
      <c r="B1031" s="3">
        <v>45441.59170138889</v>
      </c>
      <c r="C1031" s="10">
        <v>14554.2199020385</v>
      </c>
      <c r="D1031" s="11"/>
    </row>
    <row x14ac:dyDescent="0.25" r="1032" customHeight="1" ht="18.75">
      <c r="A1032" s="1" t="s">
        <v>1365</v>
      </c>
      <c r="B1032" s="3">
        <v>45587.83582175926</v>
      </c>
      <c r="C1032" s="10">
        <v>14553.0599212646</v>
      </c>
      <c r="D1032" s="11"/>
    </row>
    <row x14ac:dyDescent="0.25" r="1033" customHeight="1" ht="18.75">
      <c r="A1033" s="1" t="s">
        <v>1366</v>
      </c>
      <c r="B1033" s="3">
        <v>45467.685115740744</v>
      </c>
      <c r="C1033" s="10">
        <v>14496.9399452209</v>
      </c>
      <c r="D1033" s="11"/>
    </row>
    <row x14ac:dyDescent="0.25" r="1034" customHeight="1" ht="18.75">
      <c r="A1034" s="1" t="s">
        <v>1367</v>
      </c>
      <c r="B1034" s="3">
        <v>45124.769733796296</v>
      </c>
      <c r="C1034" s="10">
        <v>14459.6200103759</v>
      </c>
      <c r="D1034" s="3">
        <v>45538.772777777776</v>
      </c>
    </row>
    <row x14ac:dyDescent="0.25" r="1035" customHeight="1" ht="18.75">
      <c r="A1035" s="1" t="s">
        <v>1368</v>
      </c>
      <c r="B1035" s="3">
        <v>45429.735925925925</v>
      </c>
      <c r="C1035" s="10">
        <v>14323.3901138305</v>
      </c>
      <c r="D1035" s="11"/>
    </row>
    <row x14ac:dyDescent="0.25" r="1036" customHeight="1" ht="18.75">
      <c r="A1036" s="1" t="s">
        <v>1369</v>
      </c>
      <c r="B1036" s="3">
        <v>45562.526921296296</v>
      </c>
      <c r="C1036" s="10">
        <v>14313.3201255798</v>
      </c>
      <c r="D1036" s="11"/>
    </row>
    <row x14ac:dyDescent="0.25" r="1037" customHeight="1" ht="18.75">
      <c r="A1037" s="1" t="s">
        <v>1370</v>
      </c>
      <c r="B1037" s="3">
        <v>45518.76335648148</v>
      </c>
      <c r="C1037" s="10">
        <v>14276.3200054168</v>
      </c>
      <c r="D1037" s="11"/>
    </row>
    <row x14ac:dyDescent="0.25" r="1038" customHeight="1" ht="18.75">
      <c r="A1038" s="1" t="s">
        <v>1371</v>
      </c>
      <c r="B1038" s="3">
        <v>45243.87412037037</v>
      </c>
      <c r="C1038" s="10">
        <v>14116.1199493408</v>
      </c>
      <c r="D1038" s="3">
        <v>45264.943923611114</v>
      </c>
    </row>
    <row x14ac:dyDescent="0.25" r="1039" customHeight="1" ht="18.75">
      <c r="A1039" s="1" t="s">
        <v>1372</v>
      </c>
      <c r="B1039" s="3">
        <v>45482.90530092592</v>
      </c>
      <c r="C1039" s="10">
        <v>14083.1799316406</v>
      </c>
      <c r="D1039" s="11"/>
    </row>
    <row x14ac:dyDescent="0.25" r="1040" customHeight="1" ht="18.75">
      <c r="A1040" s="1" t="s">
        <v>1373</v>
      </c>
      <c r="B1040" s="3">
        <v>45353.68349537037</v>
      </c>
      <c r="C1040" s="10">
        <v>14006.4301300048</v>
      </c>
      <c r="D1040" s="3">
        <v>45427.59547453704</v>
      </c>
    </row>
    <row x14ac:dyDescent="0.25" r="1041" customHeight="1" ht="18.75">
      <c r="A1041" s="1" t="s">
        <v>1374</v>
      </c>
      <c r="B1041" s="3">
        <v>45370.587916666664</v>
      </c>
      <c r="C1041" s="10">
        <v>13873.7701086997</v>
      </c>
      <c r="D1041" s="3">
        <v>45512.82572916667</v>
      </c>
    </row>
    <row x14ac:dyDescent="0.25" r="1042" customHeight="1" ht="18.75">
      <c r="A1042" s="1" t="s">
        <v>1375</v>
      </c>
      <c r="B1042" s="3">
        <v>45397.86193287037</v>
      </c>
      <c r="C1042" s="10">
        <v>13842.0700206756</v>
      </c>
      <c r="D1042" s="11"/>
    </row>
    <row x14ac:dyDescent="0.25" r="1043" customHeight="1" ht="18.75">
      <c r="A1043" s="1" t="s">
        <v>1376</v>
      </c>
      <c r="B1043" s="3">
        <v>45560.02056712963</v>
      </c>
      <c r="C1043" s="10">
        <v>13755.3999795913</v>
      </c>
      <c r="D1043" s="11"/>
    </row>
    <row x14ac:dyDescent="0.25" r="1044" customHeight="1" ht="18.75">
      <c r="A1044" s="1" t="s">
        <v>1377</v>
      </c>
      <c r="B1044" s="3">
        <v>45401.69582175926</v>
      </c>
      <c r="C1044" s="10">
        <v>13753.8699131011</v>
      </c>
      <c r="D1044" s="11"/>
    </row>
    <row x14ac:dyDescent="0.25" r="1045" customHeight="1" ht="18.75">
      <c r="A1045" s="1" t="s">
        <v>1378</v>
      </c>
      <c r="B1045" s="3">
        <v>45568.844375</v>
      </c>
      <c r="C1045" s="10">
        <v>13518.0700359344</v>
      </c>
      <c r="D1045" s="11"/>
    </row>
    <row x14ac:dyDescent="0.25" r="1046" customHeight="1" ht="18.75">
      <c r="A1046" s="1" t="s">
        <v>1379</v>
      </c>
      <c r="B1046" s="3">
        <v>45540.860439814816</v>
      </c>
      <c r="C1046" s="10">
        <v>13514.1001052856</v>
      </c>
      <c r="D1046" s="11"/>
    </row>
    <row x14ac:dyDescent="0.25" r="1047" customHeight="1" ht="18.75">
      <c r="A1047" s="1" t="s">
        <v>1380</v>
      </c>
      <c r="B1047" s="3">
        <v>45540.60907407408</v>
      </c>
      <c r="C1047" s="10">
        <v>13475.3499526977</v>
      </c>
      <c r="D1047" s="11"/>
    </row>
    <row x14ac:dyDescent="0.25" r="1048" customHeight="1" ht="18.75">
      <c r="A1048" s="1" t="s">
        <v>1381</v>
      </c>
      <c r="B1048" s="3">
        <v>45140.53414351852</v>
      </c>
      <c r="C1048" s="10">
        <v>13466.5399932861</v>
      </c>
      <c r="D1048" s="11"/>
    </row>
    <row x14ac:dyDescent="0.25" r="1049" customHeight="1" ht="18.75">
      <c r="A1049" s="1" t="s">
        <v>1382</v>
      </c>
      <c r="B1049" s="3">
        <v>45244.73599537037</v>
      </c>
      <c r="C1049" s="10">
        <v>13449.1399841308</v>
      </c>
      <c r="D1049" s="3">
        <v>45318.8169212963</v>
      </c>
    </row>
    <row x14ac:dyDescent="0.25" r="1050" customHeight="1" ht="18.75">
      <c r="A1050" s="1" t="s">
        <v>1383</v>
      </c>
      <c r="B1050" s="3">
        <v>45251.971296296295</v>
      </c>
      <c r="C1050" s="10">
        <v>13430.8899765014</v>
      </c>
      <c r="D1050" s="3">
        <v>45308.858148148145</v>
      </c>
    </row>
    <row x14ac:dyDescent="0.25" r="1051" customHeight="1" ht="18.75">
      <c r="A1051" s="1" t="s">
        <v>1384</v>
      </c>
      <c r="B1051" s="3">
        <v>45337.544074074074</v>
      </c>
      <c r="C1051" s="10">
        <v>13330.0297317504</v>
      </c>
      <c r="D1051" s="3">
        <v>45363.53396990741</v>
      </c>
    </row>
    <row x14ac:dyDescent="0.25" r="1052" customHeight="1" ht="18.75">
      <c r="A1052" s="1" t="s">
        <v>1385</v>
      </c>
      <c r="B1052" s="3">
        <v>45439.6147337963</v>
      </c>
      <c r="C1052" s="10">
        <v>13317.8100223541</v>
      </c>
      <c r="D1052" s="11"/>
    </row>
    <row x14ac:dyDescent="0.25" r="1053" customHeight="1" ht="18.75">
      <c r="A1053" s="1" t="s">
        <v>1386</v>
      </c>
      <c r="B1053" s="3">
        <v>45338.81285879629</v>
      </c>
      <c r="C1053" s="10">
        <v>13300.8301617801</v>
      </c>
      <c r="D1053" s="3">
        <v>45549.516331018516</v>
      </c>
    </row>
    <row x14ac:dyDescent="0.25" r="1054" customHeight="1" ht="18.75">
      <c r="A1054" s="1" t="s">
        <v>1387</v>
      </c>
      <c r="B1054" s="3">
        <v>45594.947060185186</v>
      </c>
      <c r="C1054" s="10">
        <v>13293.5999679565</v>
      </c>
      <c r="D1054" s="11"/>
    </row>
    <row x14ac:dyDescent="0.25" r="1055" customHeight="1" ht="18.75">
      <c r="A1055" s="1" t="s">
        <v>1388</v>
      </c>
      <c r="B1055" s="3">
        <v>45460.59648148148</v>
      </c>
      <c r="C1055" s="10">
        <v>13249.2499389648</v>
      </c>
      <c r="D1055" s="11"/>
    </row>
    <row x14ac:dyDescent="0.25" r="1056" customHeight="1" ht="18.75">
      <c r="A1056" s="1" t="s">
        <v>1389</v>
      </c>
      <c r="B1056" s="3">
        <v>45253.81909722222</v>
      </c>
      <c r="C1056" s="10">
        <v>13248.4900016784</v>
      </c>
      <c r="D1056" s="3">
        <v>45366.84409722222</v>
      </c>
    </row>
    <row x14ac:dyDescent="0.25" r="1057" customHeight="1" ht="18.75">
      <c r="A1057" s="1" t="s">
        <v>1390</v>
      </c>
      <c r="B1057" s="3">
        <v>45585.711493055554</v>
      </c>
      <c r="C1057" s="10">
        <v>13210.1099090576</v>
      </c>
      <c r="D1057" s="11"/>
    </row>
    <row x14ac:dyDescent="0.25" r="1058" customHeight="1" ht="18.75">
      <c r="A1058" s="1" t="s">
        <v>1391</v>
      </c>
      <c r="B1058" s="3">
        <v>45425.710393518515</v>
      </c>
      <c r="C1058" s="10">
        <v>13192.609916687</v>
      </c>
      <c r="D1058" s="11"/>
    </row>
    <row x14ac:dyDescent="0.25" r="1059" customHeight="1" ht="18.75">
      <c r="A1059" s="1" t="s">
        <v>1392</v>
      </c>
      <c r="B1059" s="3">
        <v>45453.835486111115</v>
      </c>
      <c r="C1059" s="10">
        <v>13054.6699814796</v>
      </c>
      <c r="D1059" s="3">
        <v>45539.12935185185</v>
      </c>
    </row>
    <row x14ac:dyDescent="0.25" r="1060" customHeight="1" ht="18.75">
      <c r="A1060" s="1" t="s">
        <v>1393</v>
      </c>
      <c r="B1060" s="3">
        <v>45238.77025462963</v>
      </c>
      <c r="C1060" s="10">
        <v>12935.7001543045</v>
      </c>
      <c r="D1060" s="3">
        <v>45246.61467592593</v>
      </c>
    </row>
    <row x14ac:dyDescent="0.25" r="1061" customHeight="1" ht="18.75">
      <c r="A1061" s="1" t="s">
        <v>1394</v>
      </c>
      <c r="B1061" s="3">
        <v>45456.5769212963</v>
      </c>
      <c r="C1061" s="10">
        <v>12905.5000152587</v>
      </c>
      <c r="D1061" s="11"/>
    </row>
    <row x14ac:dyDescent="0.25" r="1062" customHeight="1" ht="18.75">
      <c r="A1062" s="1" t="s">
        <v>1395</v>
      </c>
      <c r="B1062" s="3">
        <v>45513.89303240741</v>
      </c>
      <c r="C1062" s="10">
        <v>12901.1499481201</v>
      </c>
      <c r="D1062" s="3">
        <v>45534.603159722225</v>
      </c>
    </row>
    <row x14ac:dyDescent="0.25" r="1063" customHeight="1" ht="18.75">
      <c r="A1063" s="1" t="s">
        <v>1396</v>
      </c>
      <c r="B1063" s="3">
        <v>45397.82685185185</v>
      </c>
      <c r="C1063" s="10">
        <v>12864.7698364257</v>
      </c>
      <c r="D1063" s="3">
        <v>45483.22622685185</v>
      </c>
    </row>
    <row x14ac:dyDescent="0.25" r="1064" customHeight="1" ht="18.75">
      <c r="A1064" s="1" t="s">
        <v>1397</v>
      </c>
      <c r="B1064" s="3">
        <v>45548.621516203704</v>
      </c>
      <c r="C1064" s="10">
        <v>12848.5201568603</v>
      </c>
      <c r="D1064" s="11"/>
    </row>
    <row x14ac:dyDescent="0.25" r="1065" customHeight="1" ht="18.75">
      <c r="A1065" s="1" t="s">
        <v>1398</v>
      </c>
      <c r="B1065" s="3">
        <v>45582.80706018519</v>
      </c>
      <c r="C1065" s="10">
        <v>12757.8000488281</v>
      </c>
      <c r="D1065" s="11"/>
    </row>
    <row x14ac:dyDescent="0.25" r="1066" customHeight="1" ht="18.75">
      <c r="A1066" s="1" t="s">
        <v>1399</v>
      </c>
      <c r="B1066" s="3">
        <v>44903.768530092595</v>
      </c>
      <c r="C1066" s="10">
        <v>12717.0300331115</v>
      </c>
      <c r="D1066" s="11"/>
    </row>
    <row x14ac:dyDescent="0.25" r="1067" customHeight="1" ht="18.75">
      <c r="A1067" s="1" t="s">
        <v>1400</v>
      </c>
      <c r="B1067" s="3">
        <v>45517.65027777778</v>
      </c>
      <c r="C1067" s="10">
        <v>12712.0198822021</v>
      </c>
      <c r="D1067" s="11"/>
    </row>
    <row x14ac:dyDescent="0.25" r="1068" customHeight="1" ht="18.75">
      <c r="A1068" s="1" t="s">
        <v>1401</v>
      </c>
      <c r="B1068" s="3">
        <v>45389.49175925926</v>
      </c>
      <c r="C1068" s="10">
        <v>12600.7299518585</v>
      </c>
      <c r="D1068" s="3">
        <v>45519.615891203706</v>
      </c>
    </row>
    <row x14ac:dyDescent="0.25" r="1069" customHeight="1" ht="18.75">
      <c r="A1069" s="1" t="s">
        <v>1402</v>
      </c>
      <c r="B1069" s="3">
        <v>45196.559745370374</v>
      </c>
      <c r="C1069" s="10">
        <v>12548.6200790405</v>
      </c>
      <c r="D1069" s="3">
        <v>45422.606145833335</v>
      </c>
    </row>
    <row x14ac:dyDescent="0.25" r="1070" customHeight="1" ht="18.75">
      <c r="A1070" s="1" t="s">
        <v>1403</v>
      </c>
      <c r="B1070" s="3">
        <v>45392.73128472222</v>
      </c>
      <c r="C1070" s="10">
        <v>12515.1999969482</v>
      </c>
      <c r="D1070" s="3">
        <v>45587.78094907408</v>
      </c>
    </row>
    <row x14ac:dyDescent="0.25" r="1071" customHeight="1" ht="18.75">
      <c r="A1071" s="1" t="s">
        <v>1404</v>
      </c>
      <c r="B1071" s="3">
        <v>45463.702569444446</v>
      </c>
      <c r="C1071" s="10">
        <v>12472.4100189208</v>
      </c>
      <c r="D1071" s="11"/>
    </row>
    <row x14ac:dyDescent="0.25" r="1072" customHeight="1" ht="18.75">
      <c r="A1072" s="1" t="s">
        <v>1405</v>
      </c>
      <c r="B1072" s="3">
        <v>45210.74972222222</v>
      </c>
      <c r="C1072" s="10">
        <v>12446.4300384521</v>
      </c>
      <c r="D1072" s="11"/>
    </row>
    <row x14ac:dyDescent="0.25" r="1073" customHeight="1" ht="18.75">
      <c r="A1073" s="1" t="s">
        <v>1406</v>
      </c>
      <c r="B1073" s="3">
        <v>45387.562002314815</v>
      </c>
      <c r="C1073" s="10">
        <v>12406.0399932861</v>
      </c>
      <c r="D1073" s="3">
        <v>45575.72803240741</v>
      </c>
    </row>
    <row x14ac:dyDescent="0.25" r="1074" customHeight="1" ht="18.75">
      <c r="A1074" s="1" t="s">
        <v>1407</v>
      </c>
      <c r="B1074" s="3">
        <v>45576.59545138889</v>
      </c>
      <c r="C1074" s="10">
        <v>12388.2499504089</v>
      </c>
      <c r="D1074" s="11"/>
    </row>
    <row x14ac:dyDescent="0.25" r="1075" customHeight="1" ht="18.75">
      <c r="A1075" s="1" t="s">
        <v>1408</v>
      </c>
      <c r="B1075" s="3">
        <v>45568.76678240741</v>
      </c>
      <c r="C1075" s="10">
        <v>12233.6700210571</v>
      </c>
      <c r="D1075" s="11"/>
    </row>
    <row x14ac:dyDescent="0.25" r="1076" customHeight="1" ht="18.75">
      <c r="A1076" s="1" t="s">
        <v>1409</v>
      </c>
      <c r="B1076" s="3">
        <v>45540.77763888889</v>
      </c>
      <c r="C1076" s="10">
        <v>12219.2399520874</v>
      </c>
      <c r="D1076" s="11"/>
    </row>
    <row x14ac:dyDescent="0.25" r="1077" customHeight="1" ht="18.75">
      <c r="A1077" s="1" t="s">
        <v>1410</v>
      </c>
      <c r="B1077" s="3">
        <v>45567.78564814815</v>
      </c>
      <c r="C1077" s="10">
        <v>12187.8700203895</v>
      </c>
      <c r="D1077" s="11"/>
    </row>
    <row x14ac:dyDescent="0.25" r="1078" customHeight="1" ht="18.75">
      <c r="A1078" s="1" t="s">
        <v>1411</v>
      </c>
      <c r="B1078" s="3">
        <v>45338.75775462963</v>
      </c>
      <c r="C1078" s="10">
        <v>12185.4100112915</v>
      </c>
      <c r="D1078" s="3">
        <v>45527.59096064815</v>
      </c>
    </row>
    <row x14ac:dyDescent="0.25" r="1079" customHeight="1" ht="18.75">
      <c r="A1079" s="1" t="s">
        <v>1412</v>
      </c>
      <c r="B1079" s="3">
        <v>45448.5649537037</v>
      </c>
      <c r="C1079" s="10">
        <v>12065.0997314453</v>
      </c>
      <c r="D1079" s="3">
        <v>45450.75030092592</v>
      </c>
    </row>
    <row x14ac:dyDescent="0.25" r="1080" customHeight="1" ht="18.75">
      <c r="A1080" s="1" t="s">
        <v>1413</v>
      </c>
      <c r="B1080" s="3">
        <v>45357.753958333335</v>
      </c>
      <c r="C1080" s="10">
        <v>12000.2522025108</v>
      </c>
      <c r="D1080" s="11"/>
    </row>
    <row x14ac:dyDescent="0.25" r="1081" customHeight="1" ht="18.75">
      <c r="A1081" s="1" t="s">
        <v>1414</v>
      </c>
      <c r="B1081" s="3">
        <v>45594.81407407407</v>
      </c>
      <c r="C1081" s="10">
        <v>11989</v>
      </c>
      <c r="D1081" s="11"/>
    </row>
    <row x14ac:dyDescent="0.25" r="1082" customHeight="1" ht="18.75">
      <c r="A1082" s="1" t="s">
        <v>1415</v>
      </c>
      <c r="B1082" s="3">
        <v>45560.006377314814</v>
      </c>
      <c r="C1082" s="10">
        <v>11958.6500091552</v>
      </c>
      <c r="D1082" s="3">
        <v>45590.777916666666</v>
      </c>
    </row>
    <row x14ac:dyDescent="0.25" r="1083" customHeight="1" ht="18.75">
      <c r="A1083" s="1" t="s">
        <v>1416</v>
      </c>
      <c r="B1083" s="3">
        <v>45490.86201388889</v>
      </c>
      <c r="C1083" s="10">
        <v>11875.9200897216</v>
      </c>
      <c r="D1083" s="11"/>
    </row>
    <row x14ac:dyDescent="0.25" r="1084" customHeight="1" ht="18.75">
      <c r="A1084" s="1" t="s">
        <v>1417</v>
      </c>
      <c r="B1084" s="3">
        <v>45590.59471064815</v>
      </c>
      <c r="C1084" s="10">
        <v>11841.2398376464</v>
      </c>
      <c r="D1084" s="11"/>
    </row>
    <row x14ac:dyDescent="0.25" r="1085" customHeight="1" ht="18.75">
      <c r="A1085" s="1" t="s">
        <v>1418</v>
      </c>
      <c r="B1085" s="3">
        <v>45131.65130787037</v>
      </c>
      <c r="C1085" s="10">
        <v>11830.5480567216</v>
      </c>
      <c r="D1085" s="3">
        <v>45261.78082175926</v>
      </c>
    </row>
    <row x14ac:dyDescent="0.25" r="1086" customHeight="1" ht="18.75">
      <c r="A1086" s="1" t="s">
        <v>1419</v>
      </c>
      <c r="B1086" s="3">
        <v>45358.730891203704</v>
      </c>
      <c r="C1086" s="10">
        <v>11674.0899744033</v>
      </c>
      <c r="D1086" s="11"/>
    </row>
    <row x14ac:dyDescent="0.25" r="1087" customHeight="1" ht="18.75">
      <c r="A1087" s="1" t="s">
        <v>1420</v>
      </c>
      <c r="B1087" s="3">
        <v>45587.835856481484</v>
      </c>
      <c r="C1087" s="10">
        <v>11667.3299999237</v>
      </c>
      <c r="D1087" s="11"/>
    </row>
    <row x14ac:dyDescent="0.25" r="1088" customHeight="1" ht="18.75">
      <c r="A1088" s="1" t="s">
        <v>1421</v>
      </c>
      <c r="B1088" s="3">
        <v>45541.557534722226</v>
      </c>
      <c r="C1088" s="10">
        <v>11652.9599456787</v>
      </c>
      <c r="D1088" s="11"/>
    </row>
    <row x14ac:dyDescent="0.25" r="1089" customHeight="1" ht="18.75">
      <c r="A1089" s="1" t="s">
        <v>1422</v>
      </c>
      <c r="B1089" s="3">
        <v>45588.595509259256</v>
      </c>
      <c r="C1089" s="10">
        <v>11650.5799884796</v>
      </c>
      <c r="D1089" s="11"/>
    </row>
    <row x14ac:dyDescent="0.25" r="1090" customHeight="1" ht="18.75">
      <c r="A1090" s="1" t="s">
        <v>1423</v>
      </c>
      <c r="B1090" s="3">
        <v>45575.03439814815</v>
      </c>
      <c r="C1090" s="10">
        <v>11639.6899852752</v>
      </c>
      <c r="D1090" s="11"/>
    </row>
    <row x14ac:dyDescent="0.25" r="1091" customHeight="1" ht="18.75">
      <c r="A1091" s="1" t="s">
        <v>1424</v>
      </c>
      <c r="B1091" s="3">
        <v>45118.5103125</v>
      </c>
      <c r="C1091" s="10">
        <v>11505.8799762725</v>
      </c>
      <c r="D1091" s="3">
        <v>45542.67398148148</v>
      </c>
    </row>
    <row x14ac:dyDescent="0.25" r="1092" customHeight="1" ht="18.75">
      <c r="A1092" s="1" t="s">
        <v>1425</v>
      </c>
      <c r="B1092" s="3">
        <v>45359.59327546296</v>
      </c>
      <c r="C1092" s="10">
        <v>11504.6600112915</v>
      </c>
      <c r="D1092" s="11"/>
    </row>
    <row x14ac:dyDescent="0.25" r="1093" customHeight="1" ht="18.75">
      <c r="A1093" s="1" t="s">
        <v>1426</v>
      </c>
      <c r="B1093" s="3">
        <v>45574.772314814814</v>
      </c>
      <c r="C1093" s="10">
        <v>11408.4598999023</v>
      </c>
      <c r="D1093" s="11"/>
    </row>
    <row x14ac:dyDescent="0.25" r="1094" customHeight="1" ht="18.75">
      <c r="A1094" s="1" t="s">
        <v>1427</v>
      </c>
      <c r="B1094" s="3">
        <v>45530.75849537037</v>
      </c>
      <c r="C1094" s="10">
        <v>11406.1798839569</v>
      </c>
      <c r="D1094" s="11"/>
    </row>
    <row x14ac:dyDescent="0.25" r="1095" customHeight="1" ht="18.75">
      <c r="A1095" s="1" t="s">
        <v>1428</v>
      </c>
      <c r="B1095" s="3">
        <v>45246.6321875</v>
      </c>
      <c r="C1095" s="10">
        <v>11405.7200622558</v>
      </c>
      <c r="D1095" s="11"/>
    </row>
    <row x14ac:dyDescent="0.25" r="1096" customHeight="1" ht="18.75">
      <c r="A1096" s="1" t="s">
        <v>1429</v>
      </c>
      <c r="B1096" s="3">
        <v>45553.79690972222</v>
      </c>
      <c r="C1096" s="10">
        <v>11319.2097549438</v>
      </c>
      <c r="D1096" s="11"/>
    </row>
    <row x14ac:dyDescent="0.25" r="1097" customHeight="1" ht="18.75">
      <c r="A1097" s="1" t="s">
        <v>1430</v>
      </c>
      <c r="B1097" s="3">
        <v>45533.63072916667</v>
      </c>
      <c r="C1097" s="10">
        <v>11266.9600563049</v>
      </c>
      <c r="D1097" s="11"/>
    </row>
    <row x14ac:dyDescent="0.25" r="1098" customHeight="1" ht="18.75">
      <c r="A1098" s="1" t="s">
        <v>1431</v>
      </c>
      <c r="B1098" s="3">
        <v>45498.48349537037</v>
      </c>
      <c r="C1098" s="10">
        <v>11174.2301172316</v>
      </c>
      <c r="D1098" s="3">
        <v>45504.77190972222</v>
      </c>
    </row>
    <row x14ac:dyDescent="0.25" r="1099" customHeight="1" ht="18.75">
      <c r="A1099" s="1" t="s">
        <v>1432</v>
      </c>
      <c r="B1099" s="3">
        <v>45246.76561342592</v>
      </c>
      <c r="C1099" s="10">
        <v>11158.5498886108</v>
      </c>
      <c r="D1099" s="3">
        <v>45266.55409722222</v>
      </c>
    </row>
    <row x14ac:dyDescent="0.25" r="1100" customHeight="1" ht="18.75">
      <c r="A1100" s="1" t="s">
        <v>1433</v>
      </c>
      <c r="B1100" s="3">
        <v>45461.62795138889</v>
      </c>
      <c r="C1100" s="10">
        <v>11130.3798751831</v>
      </c>
      <c r="D1100" s="11"/>
    </row>
    <row x14ac:dyDescent="0.25" r="1101" customHeight="1" ht="18.75">
      <c r="A1101" s="1" t="s">
        <v>1434</v>
      </c>
      <c r="B1101" s="3">
        <v>45328.846342592595</v>
      </c>
      <c r="C1101" s="10">
        <v>11062.0500030517</v>
      </c>
      <c r="D1101" s="3">
        <v>45385.92255787037</v>
      </c>
    </row>
    <row x14ac:dyDescent="0.25" r="1102" customHeight="1" ht="18.75">
      <c r="A1102" s="1" t="s">
        <v>1435</v>
      </c>
      <c r="B1102" s="3">
        <v>45461.7612037037</v>
      </c>
      <c r="C1102" s="10">
        <v>11052.6499786376</v>
      </c>
      <c r="D1102" s="3">
        <v>45490.56863425926</v>
      </c>
    </row>
    <row x14ac:dyDescent="0.25" r="1103" customHeight="1" ht="18.75">
      <c r="A1103" s="1" t="s">
        <v>1436</v>
      </c>
      <c r="B1103" s="3">
        <v>45537.861296296294</v>
      </c>
      <c r="C1103" s="10">
        <v>11046.7699737548</v>
      </c>
      <c r="D1103" s="11"/>
    </row>
    <row x14ac:dyDescent="0.25" r="1104" customHeight="1" ht="18.75">
      <c r="A1104" s="1" t="s">
        <v>1437</v>
      </c>
      <c r="B1104" s="3">
        <v>45545.79530092593</v>
      </c>
      <c r="C1104" s="10">
        <v>11017.0700302124</v>
      </c>
      <c r="D1104" s="11"/>
    </row>
    <row x14ac:dyDescent="0.25" r="1105" customHeight="1" ht="18.75">
      <c r="A1105" s="1" t="s">
        <v>1438</v>
      </c>
      <c r="B1105" s="3">
        <v>45313.75400462963</v>
      </c>
      <c r="C1105" s="10">
        <v>10974.1399765014</v>
      </c>
      <c r="D1105" s="11"/>
    </row>
    <row x14ac:dyDescent="0.25" r="1106" customHeight="1" ht="18.75">
      <c r="A1106" s="1" t="s">
        <v>1439</v>
      </c>
      <c r="B1106" s="3">
        <v>45215.80912037037</v>
      </c>
      <c r="C1106" s="10">
        <v>10884.410118103</v>
      </c>
      <c r="D1106" s="3">
        <v>45371.72825231482</v>
      </c>
    </row>
    <row x14ac:dyDescent="0.25" r="1107" customHeight="1" ht="18.75">
      <c r="A1107" s="1" t="s">
        <v>1440</v>
      </c>
      <c r="B1107" s="3">
        <v>45590.848495370374</v>
      </c>
      <c r="C1107" s="10">
        <v>10869.4800491333</v>
      </c>
      <c r="D1107" s="11"/>
    </row>
    <row x14ac:dyDescent="0.25" r="1108" customHeight="1" ht="18.75">
      <c r="A1108" s="1" t="s">
        <v>1441</v>
      </c>
      <c r="B1108" s="3">
        <v>45146.59815972222</v>
      </c>
      <c r="C1108" s="10">
        <v>10863.6399765014</v>
      </c>
      <c r="D1108" s="3">
        <v>45390.02962962963</v>
      </c>
    </row>
    <row x14ac:dyDescent="0.25" r="1109" customHeight="1" ht="18.75">
      <c r="A1109" s="1" t="s">
        <v>1442</v>
      </c>
      <c r="B1109" s="3">
        <v>45343.01861111111</v>
      </c>
      <c r="C1109" s="10">
        <v>10857.6799430847</v>
      </c>
      <c r="D1109" s="11"/>
    </row>
    <row x14ac:dyDescent="0.25" r="1110" customHeight="1" ht="18.75">
      <c r="A1110" s="1" t="s">
        <v>1443</v>
      </c>
      <c r="B1110" s="3">
        <v>45337.671875</v>
      </c>
      <c r="C1110" s="10">
        <v>10831.1800994873</v>
      </c>
      <c r="D1110" s="11"/>
    </row>
    <row x14ac:dyDescent="0.25" r="1111" customHeight="1" ht="18.75">
      <c r="A1111" s="1" t="s">
        <v>1444</v>
      </c>
      <c r="B1111" s="3">
        <v>45320.72149305556</v>
      </c>
      <c r="C1111" s="10">
        <v>10797.1400909423</v>
      </c>
      <c r="D1111" s="3">
        <v>45586.59641203703</v>
      </c>
    </row>
    <row x14ac:dyDescent="0.25" r="1112" customHeight="1" ht="18.75">
      <c r="A1112" s="1" t="s">
        <v>1445</v>
      </c>
      <c r="B1112" s="3">
        <v>45317.64172453704</v>
      </c>
      <c r="C1112" s="10">
        <v>10776.2699241638</v>
      </c>
      <c r="D1112" s="11"/>
    </row>
    <row x14ac:dyDescent="0.25" r="1113" customHeight="1" ht="18.75">
      <c r="A1113" s="1" t="s">
        <v>1446</v>
      </c>
      <c r="B1113" s="3">
        <v>45587.74898148148</v>
      </c>
      <c r="C1113" s="10">
        <v>10772.0098724365</v>
      </c>
      <c r="D1113" s="11"/>
    </row>
    <row x14ac:dyDescent="0.25" r="1114" customHeight="1" ht="18.75">
      <c r="A1114" s="1" t="s">
        <v>1447</v>
      </c>
      <c r="B1114" s="3">
        <v>45394.60083333333</v>
      </c>
      <c r="C1114" s="10">
        <v>10687.1200714111</v>
      </c>
      <c r="D1114" s="11"/>
    </row>
    <row x14ac:dyDescent="0.25" r="1115" customHeight="1" ht="18.75">
      <c r="A1115" s="1" t="s">
        <v>1448</v>
      </c>
      <c r="B1115" s="3">
        <v>45527.92153935185</v>
      </c>
      <c r="C1115" s="10">
        <v>10628.7201042175</v>
      </c>
      <c r="D1115" s="3">
        <v>45541.60355324074</v>
      </c>
    </row>
    <row x14ac:dyDescent="0.25" r="1116" customHeight="1" ht="18.75">
      <c r="A1116" s="1" t="s">
        <v>1449</v>
      </c>
      <c r="B1116" s="3">
        <v>45518.72825231482</v>
      </c>
      <c r="C1116" s="10">
        <v>10602.5602035522</v>
      </c>
      <c r="D1116" s="11"/>
    </row>
    <row x14ac:dyDescent="0.25" r="1117" customHeight="1" ht="18.75">
      <c r="A1117" s="1" t="s">
        <v>1450</v>
      </c>
      <c r="B1117" s="3">
        <v>45463.81502314815</v>
      </c>
      <c r="C1117" s="10">
        <v>10597.0898866653</v>
      </c>
      <c r="D1117" s="11"/>
    </row>
    <row x14ac:dyDescent="0.25" r="1118" customHeight="1" ht="18.75">
      <c r="A1118" s="1" t="s">
        <v>1451</v>
      </c>
      <c r="B1118" s="3">
        <v>45481.67019675926</v>
      </c>
      <c r="C1118" s="10">
        <v>10572.3999938964</v>
      </c>
      <c r="D1118" s="11"/>
    </row>
    <row x14ac:dyDescent="0.25" r="1119" customHeight="1" ht="18.75">
      <c r="A1119" s="1" t="s">
        <v>1452</v>
      </c>
      <c r="B1119" s="3">
        <v>45030.78655092593</v>
      </c>
      <c r="C1119" s="10">
        <v>10569.6499404907</v>
      </c>
      <c r="D1119" s="11"/>
    </row>
    <row x14ac:dyDescent="0.25" r="1120" customHeight="1" ht="18.75">
      <c r="A1120" s="1" t="s">
        <v>1453</v>
      </c>
      <c r="B1120" s="3">
        <v>45574.668217592596</v>
      </c>
      <c r="C1120" s="10">
        <v>10560.1599698066</v>
      </c>
      <c r="D1120" s="11"/>
    </row>
    <row x14ac:dyDescent="0.25" r="1121" customHeight="1" ht="18.75">
      <c r="A1121" s="1" t="s">
        <v>1454</v>
      </c>
      <c r="B1121" s="3">
        <v>45214.67046296296</v>
      </c>
      <c r="C1121" s="10">
        <v>10419.4598999023</v>
      </c>
      <c r="D1121" s="3">
        <v>45240.76980324074</v>
      </c>
    </row>
    <row x14ac:dyDescent="0.25" r="1122" customHeight="1" ht="18.75">
      <c r="A1122" s="1" t="s">
        <v>1455</v>
      </c>
      <c r="B1122" s="3">
        <v>45540.59775462963</v>
      </c>
      <c r="C1122" s="10">
        <v>10411.7199726104</v>
      </c>
      <c r="D1122" s="11"/>
    </row>
    <row x14ac:dyDescent="0.25" r="1123" customHeight="1" ht="18.75">
      <c r="A1123" s="1" t="s">
        <v>1456</v>
      </c>
      <c r="B1123" s="3">
        <v>45503.76462962963</v>
      </c>
      <c r="C1123" s="10">
        <v>10251.9900512695</v>
      </c>
      <c r="D1123" s="11"/>
    </row>
    <row x14ac:dyDescent="0.25" r="1124" customHeight="1" ht="18.75">
      <c r="A1124" s="1" t="s">
        <v>1457</v>
      </c>
      <c r="B1124" s="3">
        <v>45084.57597222222</v>
      </c>
      <c r="C1124" s="10">
        <v>10209.809967041</v>
      </c>
      <c r="D1124" s="3">
        <v>45267.53686342593</v>
      </c>
    </row>
    <row x14ac:dyDescent="0.25" r="1125" customHeight="1" ht="18.75">
      <c r="A1125" s="1" t="s">
        <v>1458</v>
      </c>
      <c r="B1125" s="3">
        <v>45526.58582175926</v>
      </c>
      <c r="C1125" s="10">
        <v>10156.3499603271</v>
      </c>
      <c r="D1125" s="11"/>
    </row>
    <row x14ac:dyDescent="0.25" r="1126" customHeight="1" ht="18.75">
      <c r="A1126" s="1" t="s">
        <v>1459</v>
      </c>
      <c r="B1126" s="3">
        <v>45338.92313657407</v>
      </c>
      <c r="C1126" s="10">
        <v>9902.80002403259</v>
      </c>
      <c r="D1126" s="3">
        <v>45453.71099537037</v>
      </c>
    </row>
    <row x14ac:dyDescent="0.25" r="1127" customHeight="1" ht="18.75">
      <c r="A1127" s="1" t="s">
        <v>1460</v>
      </c>
      <c r="B1127" s="3">
        <v>45184.752233796295</v>
      </c>
      <c r="C1127" s="10">
        <v>9901.26998710632</v>
      </c>
      <c r="D1127" s="3">
        <v>45572.54267361111</v>
      </c>
    </row>
    <row x14ac:dyDescent="0.25" r="1128" customHeight="1" ht="18.75">
      <c r="A1128" s="1" t="s">
        <v>1461</v>
      </c>
      <c r="B1128" s="3">
        <v>45540.768796296295</v>
      </c>
      <c r="C1128" s="10">
        <v>9859.71995162963</v>
      </c>
      <c r="D1128" s="11"/>
    </row>
    <row x14ac:dyDescent="0.25" r="1129" customHeight="1" ht="18.75">
      <c r="A1129" s="1" t="s">
        <v>1462</v>
      </c>
      <c r="B1129" s="3">
        <v>45394.80289351852</v>
      </c>
      <c r="C1129" s="10">
        <v>9804.15998077392</v>
      </c>
      <c r="D1129" s="3">
        <v>45538.535995370374</v>
      </c>
    </row>
    <row x14ac:dyDescent="0.25" r="1130" customHeight="1" ht="18.75">
      <c r="A1130" s="1" t="s">
        <v>1463</v>
      </c>
      <c r="B1130" s="3">
        <v>45415.74915509259</v>
      </c>
      <c r="C1130" s="10">
        <v>9695.86008834838</v>
      </c>
      <c r="D1130" s="3">
        <v>45419.746157407404</v>
      </c>
    </row>
    <row x14ac:dyDescent="0.25" r="1131" customHeight="1" ht="18.75">
      <c r="A1131" s="1" t="s">
        <v>1464</v>
      </c>
      <c r="B1131" s="3">
        <v>45546.591886574075</v>
      </c>
      <c r="C1131" s="10">
        <v>9534.64004516601</v>
      </c>
      <c r="D1131" s="11"/>
    </row>
    <row x14ac:dyDescent="0.25" r="1132" customHeight="1" ht="18.75">
      <c r="A1132" s="1" t="s">
        <v>1465</v>
      </c>
      <c r="B1132" s="3">
        <v>45534.75601851852</v>
      </c>
      <c r="C1132" s="10">
        <v>9412.61993408203</v>
      </c>
      <c r="D1132" s="11"/>
    </row>
    <row x14ac:dyDescent="0.25" r="1133" customHeight="1" ht="18.75">
      <c r="A1133" s="1" t="s">
        <v>1466</v>
      </c>
      <c r="B1133" s="3">
        <v>45264.617743055554</v>
      </c>
      <c r="C1133" s="10">
        <v>9347.17002677917</v>
      </c>
      <c r="D1133" s="3">
        <v>45266.77857638889</v>
      </c>
    </row>
    <row x14ac:dyDescent="0.25" r="1134" customHeight="1" ht="18.75">
      <c r="A1134" s="1" t="s">
        <v>1467</v>
      </c>
      <c r="B1134" s="3">
        <v>45389.88826388889</v>
      </c>
      <c r="C1134" s="10">
        <v>9331.18001747131</v>
      </c>
      <c r="D1134" s="11"/>
    </row>
    <row x14ac:dyDescent="0.25" r="1135" customHeight="1" ht="18.75">
      <c r="A1135" s="1" t="s">
        <v>1468</v>
      </c>
      <c r="B1135" s="3">
        <v>45531.71202546296</v>
      </c>
      <c r="C1135" s="10">
        <v>9142.6000213623</v>
      </c>
      <c r="D1135" s="11"/>
    </row>
    <row x14ac:dyDescent="0.25" r="1136" customHeight="1" ht="18.75">
      <c r="A1136" s="1" t="s">
        <v>1469</v>
      </c>
      <c r="B1136" s="3">
        <v>45231.79677083333</v>
      </c>
      <c r="C1136" s="10">
        <v>9137.56997489929</v>
      </c>
      <c r="D1136" s="3">
        <v>45548.23670138889</v>
      </c>
    </row>
    <row x14ac:dyDescent="0.25" r="1137" customHeight="1" ht="18.75">
      <c r="A1137" s="1" t="s">
        <v>1470</v>
      </c>
      <c r="B1137" s="3">
        <v>45308.503530092596</v>
      </c>
      <c r="C1137" s="10">
        <v>9115.12999343872</v>
      </c>
      <c r="D1137" s="3">
        <v>45420.8278125</v>
      </c>
    </row>
    <row x14ac:dyDescent="0.25" r="1138" customHeight="1" ht="18.75">
      <c r="A1138" s="1" t="s">
        <v>1471</v>
      </c>
      <c r="B1138" s="3">
        <v>45524.86207175926</v>
      </c>
      <c r="C1138" s="10">
        <v>9095</v>
      </c>
      <c r="D1138" s="11"/>
    </row>
    <row x14ac:dyDescent="0.25" r="1139" customHeight="1" ht="18.75">
      <c r="A1139" s="1" t="s">
        <v>1472</v>
      </c>
      <c r="B1139" s="3">
        <v>45484.84773148148</v>
      </c>
      <c r="C1139" s="10">
        <v>9078.8099784851</v>
      </c>
      <c r="D1139" s="3">
        <v>45503.91685185185</v>
      </c>
    </row>
    <row x14ac:dyDescent="0.25" r="1140" customHeight="1" ht="18.75">
      <c r="A1140" s="1" t="s">
        <v>1473</v>
      </c>
      <c r="B1140" s="3">
        <v>45595.59079861111</v>
      </c>
      <c r="C1140" s="10">
        <v>8952.04995727539</v>
      </c>
      <c r="D1140" s="11"/>
    </row>
    <row x14ac:dyDescent="0.25" r="1141" customHeight="1" ht="18.75">
      <c r="A1141" s="1" t="s">
        <v>1474</v>
      </c>
      <c r="B1141" s="3">
        <v>45352.808912037035</v>
      </c>
      <c r="C1141" s="10">
        <v>8936.5400313735</v>
      </c>
      <c r="D1141" s="11"/>
    </row>
    <row x14ac:dyDescent="0.25" r="1142" customHeight="1" ht="18.75">
      <c r="A1142" s="1" t="s">
        <v>1475</v>
      </c>
      <c r="B1142" s="3">
        <v>45516.94849537037</v>
      </c>
      <c r="C1142" s="10">
        <v>8917.83996963501</v>
      </c>
      <c r="D1142" s="11"/>
    </row>
    <row x14ac:dyDescent="0.25" r="1143" customHeight="1" ht="18.75">
      <c r="A1143" s="1" t="s">
        <v>1476</v>
      </c>
      <c r="B1143" s="3">
        <v>45253.74909722222</v>
      </c>
      <c r="C1143" s="10">
        <v>8682.38008499145</v>
      </c>
      <c r="D1143" s="3">
        <v>45284.10912037037</v>
      </c>
    </row>
    <row x14ac:dyDescent="0.25" r="1144" customHeight="1" ht="18.75">
      <c r="A1144" s="1" t="s">
        <v>1477</v>
      </c>
      <c r="B1144" s="3">
        <v>45517.87939814815</v>
      </c>
      <c r="C1144" s="10">
        <v>8678.02992248535</v>
      </c>
      <c r="D1144" s="11"/>
    </row>
    <row x14ac:dyDescent="0.25" r="1145" customHeight="1" ht="18.75">
      <c r="A1145" s="1" t="s">
        <v>1478</v>
      </c>
      <c r="B1145" s="3">
        <v>45338.85594907407</v>
      </c>
      <c r="C1145" s="10">
        <v>8543</v>
      </c>
      <c r="D1145" s="11"/>
    </row>
    <row x14ac:dyDescent="0.25" r="1146" customHeight="1" ht="18.75">
      <c r="A1146" s="1" t="s">
        <v>1479</v>
      </c>
      <c r="B1146" s="3">
        <v>45343.68083333333</v>
      </c>
      <c r="C1146" s="10">
        <v>8523.42000389099</v>
      </c>
      <c r="D1146" s="3">
        <v>45425.71202546296</v>
      </c>
    </row>
    <row x14ac:dyDescent="0.25" r="1147" customHeight="1" ht="18.75">
      <c r="A1147" s="1" t="s">
        <v>1480</v>
      </c>
      <c r="B1147" s="3">
        <v>45485.86460648148</v>
      </c>
      <c r="C1147" s="10">
        <v>8463.50009155273</v>
      </c>
      <c r="D1147" s="11"/>
    </row>
    <row x14ac:dyDescent="0.25" r="1148" customHeight="1" ht="18.75">
      <c r="A1148" s="1" t="s">
        <v>1481</v>
      </c>
      <c r="B1148" s="3">
        <v>45540.00865740741</v>
      </c>
      <c r="C1148" s="10">
        <v>8453.74002838134</v>
      </c>
      <c r="D1148" s="11"/>
    </row>
    <row x14ac:dyDescent="0.25" r="1149" customHeight="1" ht="18.75">
      <c r="A1149" s="1" t="s">
        <v>1482</v>
      </c>
      <c r="B1149" s="3">
        <v>45590.68819444445</v>
      </c>
      <c r="C1149" s="10">
        <v>8347.08999633789</v>
      </c>
      <c r="D1149" s="11"/>
    </row>
    <row x14ac:dyDescent="0.25" r="1150" customHeight="1" ht="18.75">
      <c r="A1150" s="1" t="s">
        <v>1483</v>
      </c>
      <c r="B1150" s="3">
        <v>45492.859930555554</v>
      </c>
      <c r="C1150" s="10">
        <v>8197.74000549316</v>
      </c>
      <c r="D1150" s="3">
        <v>45594.21537037037</v>
      </c>
    </row>
    <row x14ac:dyDescent="0.25" r="1151" customHeight="1" ht="18.75">
      <c r="A1151" s="1" t="s">
        <v>1484</v>
      </c>
      <c r="B1151" s="3">
        <v>45330.597592592596</v>
      </c>
      <c r="C1151" s="10">
        <v>8167.60006713867</v>
      </c>
      <c r="D1151" s="3">
        <v>45390.80030092593</v>
      </c>
    </row>
    <row x14ac:dyDescent="0.25" r="1152" customHeight="1" ht="18.75">
      <c r="A1152" s="1" t="s">
        <v>1485</v>
      </c>
      <c r="B1152" s="3">
        <v>45149.88791666667</v>
      </c>
      <c r="C1152" s="10">
        <v>8096.84999084472</v>
      </c>
      <c r="D1152" s="11"/>
    </row>
    <row x14ac:dyDescent="0.25" r="1153" customHeight="1" ht="18.75">
      <c r="A1153" s="1" t="s">
        <v>1486</v>
      </c>
      <c r="B1153" s="3">
        <v>45551.59695601852</v>
      </c>
      <c r="C1153" s="10">
        <v>8057.27989196777</v>
      </c>
      <c r="D1153" s="11"/>
    </row>
    <row x14ac:dyDescent="0.25" r="1154" customHeight="1" ht="18.75">
      <c r="A1154" s="1" t="s">
        <v>1487</v>
      </c>
      <c r="B1154" s="3">
        <v>45371.70819444444</v>
      </c>
      <c r="C1154" s="10">
        <v>7952.45996475219</v>
      </c>
      <c r="D1154" s="3">
        <v>45439.586226851854</v>
      </c>
    </row>
    <row x14ac:dyDescent="0.25" r="1155" customHeight="1" ht="18.75">
      <c r="A1155" s="1" t="s">
        <v>1488</v>
      </c>
      <c r="B1155" s="3">
        <v>45400.73358796296</v>
      </c>
      <c r="C1155" s="10">
        <v>7911.32011795043</v>
      </c>
      <c r="D1155" s="3">
        <v>45463.60834490741</v>
      </c>
    </row>
    <row x14ac:dyDescent="0.25" r="1156" customHeight="1" ht="18.75">
      <c r="A1156" s="1" t="s">
        <v>1489</v>
      </c>
      <c r="B1156" s="3">
        <v>45504.77924768518</v>
      </c>
      <c r="C1156" s="10">
        <v>7875.22995758056</v>
      </c>
      <c r="D1156" s="11"/>
    </row>
    <row x14ac:dyDescent="0.25" r="1157" customHeight="1" ht="18.75">
      <c r="A1157" s="1" t="s">
        <v>1490</v>
      </c>
      <c r="B1157" s="3">
        <v>45546.759675925925</v>
      </c>
      <c r="C1157" s="10">
        <v>7855.56003570556</v>
      </c>
      <c r="D1157" s="11"/>
    </row>
    <row x14ac:dyDescent="0.25" r="1158" customHeight="1" ht="18.75">
      <c r="A1158" s="1" t="s">
        <v>1491</v>
      </c>
      <c r="B1158" s="3">
        <v>45188.90181712963</v>
      </c>
      <c r="C1158" s="10">
        <v>7753.26010894775</v>
      </c>
      <c r="D1158" s="3">
        <v>45237.574537037035</v>
      </c>
    </row>
    <row x14ac:dyDescent="0.25" r="1159" customHeight="1" ht="18.75">
      <c r="A1159" s="1" t="s">
        <v>1492</v>
      </c>
      <c r="B1159" s="3">
        <v>45169.60320601852</v>
      </c>
      <c r="C1159" s="10">
        <v>7751.18000221252</v>
      </c>
      <c r="D1159" s="11"/>
    </row>
    <row x14ac:dyDescent="0.25" r="1160" customHeight="1" ht="18.75">
      <c r="A1160" s="1" t="s">
        <v>1493</v>
      </c>
      <c r="B1160" s="3">
        <v>45257.73065972222</v>
      </c>
      <c r="C1160" s="10">
        <v>7631.00003147125</v>
      </c>
      <c r="D1160" s="3">
        <v>45390.5071875</v>
      </c>
    </row>
    <row x14ac:dyDescent="0.25" r="1161" customHeight="1" ht="18.75">
      <c r="A1161" s="1" t="s">
        <v>1494</v>
      </c>
      <c r="B1161" s="3">
        <v>45532.54787037037</v>
      </c>
      <c r="C1161" s="10">
        <v>7600.00007247924</v>
      </c>
      <c r="D1161" s="3">
        <v>45590.648935185185</v>
      </c>
    </row>
    <row x14ac:dyDescent="0.25" r="1162" customHeight="1" ht="18.75">
      <c r="A1162" s="1" t="s">
        <v>1495</v>
      </c>
      <c r="B1162" s="3">
        <v>45372.75037037037</v>
      </c>
      <c r="C1162" s="10">
        <v>7581.4400062561</v>
      </c>
      <c r="D1162" s="11"/>
    </row>
    <row x14ac:dyDescent="0.25" r="1163" customHeight="1" ht="18.75">
      <c r="A1163" s="1" t="s">
        <v>1496</v>
      </c>
      <c r="B1163" s="3">
        <v>45539.999560185184</v>
      </c>
      <c r="C1163" s="10">
        <v>7567.40988540649</v>
      </c>
      <c r="D1163" s="11"/>
    </row>
    <row x14ac:dyDescent="0.25" r="1164" customHeight="1" ht="18.75">
      <c r="A1164" s="1" t="s">
        <v>1497</v>
      </c>
      <c r="B1164" s="3">
        <v>45534.85653935185</v>
      </c>
      <c r="C1164" s="10">
        <v>7559.06994628906</v>
      </c>
      <c r="D1164" s="11"/>
    </row>
    <row x14ac:dyDescent="0.25" r="1165" customHeight="1" ht="18.75">
      <c r="A1165" s="1" t="s">
        <v>1498</v>
      </c>
      <c r="B1165" s="3">
        <v>45593.76173611111</v>
      </c>
      <c r="C1165" s="10">
        <v>7537.98001670837</v>
      </c>
      <c r="D1165" s="11"/>
    </row>
    <row x14ac:dyDescent="0.25" r="1166" customHeight="1" ht="18.75">
      <c r="A1166" s="1" t="s">
        <v>1499</v>
      </c>
      <c r="B1166" s="3">
        <v>45534.67434027778</v>
      </c>
      <c r="C1166" s="10">
        <v>7425.85997009277</v>
      </c>
      <c r="D1166" s="11"/>
    </row>
    <row x14ac:dyDescent="0.25" r="1167" customHeight="1" ht="18.75">
      <c r="A1167" s="1" t="s">
        <v>1500</v>
      </c>
      <c r="B1167" s="3">
        <v>45541.904016203705</v>
      </c>
      <c r="C1167" s="10">
        <v>7414.62007904052</v>
      </c>
      <c r="D1167" s="11"/>
    </row>
    <row x14ac:dyDescent="0.25" r="1168" customHeight="1" ht="18.75">
      <c r="A1168" s="1" t="s">
        <v>1501</v>
      </c>
      <c r="B1168" s="3">
        <v>45586.593043981484</v>
      </c>
      <c r="C1168" s="10">
        <v>7410.12005615234</v>
      </c>
      <c r="D1168" s="11"/>
    </row>
    <row x14ac:dyDescent="0.25" r="1169" customHeight="1" ht="18.75">
      <c r="A1169" s="1" t="s">
        <v>1502</v>
      </c>
      <c r="B1169" s="3">
        <v>45560.012349537035</v>
      </c>
      <c r="C1169" s="10">
        <v>7327.40998077392</v>
      </c>
      <c r="D1169" s="11"/>
    </row>
    <row x14ac:dyDescent="0.25" r="1170" customHeight="1" ht="18.75">
      <c r="A1170" s="1" t="s">
        <v>1503</v>
      </c>
      <c r="B1170" s="3">
        <v>45560.73516203704</v>
      </c>
      <c r="C1170" s="10">
        <v>7293.52005004882</v>
      </c>
      <c r="D1170" s="11"/>
    </row>
    <row x14ac:dyDescent="0.25" r="1171" customHeight="1" ht="18.75">
      <c r="A1171" s="1" t="s">
        <v>1504</v>
      </c>
      <c r="B1171" s="3">
        <v>45585.70452546296</v>
      </c>
      <c r="C1171" s="10">
        <v>7291.87001037597</v>
      </c>
      <c r="D1171" s="11"/>
    </row>
    <row x14ac:dyDescent="0.25" r="1172" customHeight="1" ht="18.75">
      <c r="A1172" s="1" t="s">
        <v>1505</v>
      </c>
      <c r="B1172" s="3">
        <v>45575.08013888889</v>
      </c>
      <c r="C1172" s="10">
        <v>7217.42994689941</v>
      </c>
      <c r="D1172" s="11"/>
    </row>
    <row x14ac:dyDescent="0.25" r="1173" customHeight="1" ht="18.75">
      <c r="A1173" s="1" t="s">
        <v>1506</v>
      </c>
      <c r="B1173" s="3">
        <v>45560.088009259256</v>
      </c>
      <c r="C1173" s="10">
        <v>7205.97999191284</v>
      </c>
      <c r="D1173" s="11"/>
    </row>
    <row x14ac:dyDescent="0.25" r="1174" customHeight="1" ht="18.75">
      <c r="A1174" s="1" t="s">
        <v>1507</v>
      </c>
      <c r="B1174" s="3">
        <v>45581.698541666665</v>
      </c>
      <c r="C1174" s="10">
        <v>7116.37997245788</v>
      </c>
      <c r="D1174" s="11"/>
    </row>
    <row x14ac:dyDescent="0.25" r="1175" customHeight="1" ht="18.75">
      <c r="A1175" s="1" t="s">
        <v>1508</v>
      </c>
      <c r="B1175" s="3">
        <v>45582.834131944444</v>
      </c>
      <c r="C1175" s="10">
        <v>7071.47994995117</v>
      </c>
      <c r="D1175" s="11"/>
    </row>
    <row x14ac:dyDescent="0.25" r="1176" customHeight="1" ht="18.75">
      <c r="A1176" s="1" t="s">
        <v>1509</v>
      </c>
      <c r="B1176" s="3">
        <v>45389.89672453704</v>
      </c>
      <c r="C1176" s="10">
        <v>7018.54995346069</v>
      </c>
      <c r="D1176" s="11"/>
    </row>
    <row x14ac:dyDescent="0.25" r="1177" customHeight="1" ht="18.75">
      <c r="A1177" s="1" t="s">
        <v>1510</v>
      </c>
      <c r="B1177" s="3">
        <v>45534.74625</v>
      </c>
      <c r="C1177" s="10">
        <v>7017.55003356933</v>
      </c>
      <c r="D1177" s="3">
        <v>45582.79163194444</v>
      </c>
    </row>
    <row x14ac:dyDescent="0.25" r="1178" customHeight="1" ht="18.75">
      <c r="A1178" s="1" t="s">
        <v>1511</v>
      </c>
      <c r="B1178" s="3">
        <v>45551.56787037037</v>
      </c>
      <c r="C1178" s="10">
        <v>7004.3198928833</v>
      </c>
      <c r="D1178" s="11"/>
    </row>
    <row x14ac:dyDescent="0.25" r="1179" customHeight="1" ht="18.75">
      <c r="A1179" s="1" t="s">
        <v>1512</v>
      </c>
      <c r="B1179" s="3">
        <v>45379.80746527778</v>
      </c>
      <c r="C1179" s="10">
        <v>6923.07011413574</v>
      </c>
      <c r="D1179" s="11"/>
    </row>
    <row x14ac:dyDescent="0.25" r="1180" customHeight="1" ht="18.75">
      <c r="A1180" s="1" t="s">
        <v>1513</v>
      </c>
      <c r="B1180" s="3">
        <v>45454.62798611111</v>
      </c>
      <c r="C1180" s="10">
        <v>6845</v>
      </c>
      <c r="D1180" s="11"/>
    </row>
    <row x14ac:dyDescent="0.25" r="1181" customHeight="1" ht="18.75">
      <c r="A1181" s="1" t="s">
        <v>1514</v>
      </c>
      <c r="B1181" s="3">
        <v>45212.50635416667</v>
      </c>
      <c r="C1181" s="10">
        <v>6735.33003616333</v>
      </c>
      <c r="D1181" s="11"/>
    </row>
    <row x14ac:dyDescent="0.25" r="1182" customHeight="1" ht="18.75">
      <c r="A1182" s="1" t="s">
        <v>1515</v>
      </c>
      <c r="B1182" s="3">
        <v>45576.88736111111</v>
      </c>
      <c r="C1182" s="10">
        <v>6651.13999176025</v>
      </c>
      <c r="D1182" s="11"/>
    </row>
    <row x14ac:dyDescent="0.25" r="1183" customHeight="1" ht="18.75">
      <c r="A1183" s="1" t="s">
        <v>1516</v>
      </c>
      <c r="B1183" s="3">
        <v>45461.99314814815</v>
      </c>
      <c r="C1183" s="10">
        <v>6613.2299747467</v>
      </c>
      <c r="D1183" s="11"/>
    </row>
    <row x14ac:dyDescent="0.25" r="1184" customHeight="1" ht="18.75">
      <c r="A1184" s="1" t="s">
        <v>1517</v>
      </c>
      <c r="B1184" s="3">
        <v>45454.80611111111</v>
      </c>
      <c r="C1184" s="10">
        <v>6501.5599822998</v>
      </c>
      <c r="D1184" s="11"/>
    </row>
    <row x14ac:dyDescent="0.25" r="1185" customHeight="1" ht="18.75">
      <c r="A1185" s="1" t="s">
        <v>1518</v>
      </c>
      <c r="B1185" s="3">
        <v>45446.75052083333</v>
      </c>
      <c r="C1185" s="10">
        <v>6467.90992736816</v>
      </c>
      <c r="D1185" s="11"/>
    </row>
    <row x14ac:dyDescent="0.25" r="1186" customHeight="1" ht="18.75">
      <c r="A1186" s="1" t="s">
        <v>1519</v>
      </c>
      <c r="B1186" s="3">
        <v>45404.863645833335</v>
      </c>
      <c r="C1186" s="10">
        <v>6373.59008789062</v>
      </c>
      <c r="D1186" s="11"/>
    </row>
    <row x14ac:dyDescent="0.25" r="1187" customHeight="1" ht="18.75">
      <c r="A1187" s="1" t="s">
        <v>1520</v>
      </c>
      <c r="B1187" s="3">
        <v>45434.757581018515</v>
      </c>
      <c r="C1187" s="10">
        <v>6339.76010894775</v>
      </c>
      <c r="D1187" s="3">
        <v>45523.30337962963</v>
      </c>
    </row>
    <row x14ac:dyDescent="0.25" r="1188" customHeight="1" ht="18.75">
      <c r="A1188" s="1" t="s">
        <v>1521</v>
      </c>
      <c r="B1188" s="3">
        <v>45558.65355324074</v>
      </c>
      <c r="C1188" s="10">
        <v>6255.25999450683</v>
      </c>
      <c r="D1188" s="11"/>
    </row>
    <row x14ac:dyDescent="0.25" r="1189" customHeight="1" ht="18.75">
      <c r="A1189" s="1" t="s">
        <v>1522</v>
      </c>
      <c r="B1189" s="3">
        <v>45374.62935185185</v>
      </c>
      <c r="C1189" s="10">
        <v>6235.18005371093</v>
      </c>
      <c r="D1189" s="11"/>
    </row>
    <row x14ac:dyDescent="0.25" r="1190" customHeight="1" ht="18.75">
      <c r="A1190" s="1" t="s">
        <v>1523</v>
      </c>
      <c r="B1190" s="3">
        <v>45586.9191087963</v>
      </c>
      <c r="C1190" s="10">
        <v>6230.84992218017</v>
      </c>
      <c r="D1190" s="11"/>
    </row>
    <row x14ac:dyDescent="0.25" r="1191" customHeight="1" ht="18.75">
      <c r="A1191" s="1" t="s">
        <v>1524</v>
      </c>
      <c r="B1191" s="3">
        <v>45551.57420138889</v>
      </c>
      <c r="C1191" s="10">
        <v>6224.74002075195</v>
      </c>
      <c r="D1191" s="11"/>
    </row>
    <row x14ac:dyDescent="0.25" r="1192" customHeight="1" ht="18.75">
      <c r="A1192" s="1" t="s">
        <v>1525</v>
      </c>
      <c r="B1192" s="3">
        <v>45449.00701388889</v>
      </c>
      <c r="C1192" s="10">
        <v>6197.12004852294</v>
      </c>
      <c r="D1192" s="11"/>
    </row>
    <row x14ac:dyDescent="0.25" r="1193" customHeight="1" ht="18.75">
      <c r="A1193" s="1" t="s">
        <v>1526</v>
      </c>
      <c r="B1193" s="3">
        <v>45191.84306712963</v>
      </c>
      <c r="C1193" s="10">
        <v>6195.77989196777</v>
      </c>
      <c r="D1193" s="3">
        <v>45302.68844907408</v>
      </c>
    </row>
    <row x14ac:dyDescent="0.25" r="1194" customHeight="1" ht="18.75">
      <c r="A1194" s="1" t="s">
        <v>1527</v>
      </c>
      <c r="B1194" s="3">
        <v>45397.76650462963</v>
      </c>
      <c r="C1194" s="10">
        <v>6108.65999412536</v>
      </c>
      <c r="D1194" s="3">
        <v>45449.855358796296</v>
      </c>
    </row>
    <row x14ac:dyDescent="0.25" r="1195" customHeight="1" ht="18.75">
      <c r="A1195" s="1" t="s">
        <v>1528</v>
      </c>
      <c r="B1195" s="3">
        <v>45526.767175925925</v>
      </c>
      <c r="C1195" s="10">
        <v>5943</v>
      </c>
      <c r="D1195" s="11"/>
    </row>
    <row x14ac:dyDescent="0.25" r="1196" customHeight="1" ht="18.75">
      <c r="A1196" s="1" t="s">
        <v>1529</v>
      </c>
      <c r="B1196" s="3">
        <v>45322.87368055555</v>
      </c>
      <c r="C1196" s="10">
        <v>5914.51007080078</v>
      </c>
      <c r="D1196" s="3">
        <v>45496.02208333334</v>
      </c>
    </row>
    <row x14ac:dyDescent="0.25" r="1197" customHeight="1" ht="18.75">
      <c r="A1197" s="1" t="s">
        <v>1530</v>
      </c>
      <c r="B1197" s="3">
        <v>45509.59462962963</v>
      </c>
      <c r="C1197" s="10">
        <v>5913.03001403808</v>
      </c>
      <c r="D1197" s="3">
        <v>45513.45851851852</v>
      </c>
    </row>
    <row x14ac:dyDescent="0.25" r="1198" customHeight="1" ht="18.75">
      <c r="A1198" s="1" t="s">
        <v>1531</v>
      </c>
      <c r="B1198" s="3">
        <v>45540.00560185185</v>
      </c>
      <c r="C1198" s="10">
        <v>5892.58998489379</v>
      </c>
      <c r="D1198" s="11"/>
    </row>
    <row x14ac:dyDescent="0.25" r="1199" customHeight="1" ht="18.75">
      <c r="A1199" s="1" t="s">
        <v>1532</v>
      </c>
      <c r="B1199" s="3">
        <v>45566.895902777775</v>
      </c>
      <c r="C1199" s="10">
        <v>5891.5</v>
      </c>
      <c r="D1199" s="11"/>
    </row>
    <row x14ac:dyDescent="0.25" r="1200" customHeight="1" ht="18.75">
      <c r="A1200" s="1" t="s">
        <v>1533</v>
      </c>
      <c r="B1200" s="3">
        <v>45426.77259259259</v>
      </c>
      <c r="C1200" s="10">
        <v>5890.18995666503</v>
      </c>
      <c r="D1200" s="11"/>
    </row>
    <row x14ac:dyDescent="0.25" r="1201" customHeight="1" ht="18.75">
      <c r="A1201" s="1" t="s">
        <v>1534</v>
      </c>
      <c r="B1201" s="3">
        <v>45405.54300925926</v>
      </c>
      <c r="C1201" s="10">
        <v>5880.67003822326</v>
      </c>
      <c r="D1201" s="11"/>
    </row>
    <row x14ac:dyDescent="0.25" r="1202" customHeight="1" ht="18.75">
      <c r="A1202" s="1" t="s">
        <v>1535</v>
      </c>
      <c r="B1202" s="3">
        <v>45273.82778935185</v>
      </c>
      <c r="C1202" s="10">
        <v>5721</v>
      </c>
      <c r="D1202" s="11"/>
    </row>
    <row x14ac:dyDescent="0.25" r="1203" customHeight="1" ht="18.75">
      <c r="A1203" s="1" t="s">
        <v>1536</v>
      </c>
      <c r="B1203" s="3">
        <v>45534.81791666667</v>
      </c>
      <c r="C1203" s="10">
        <v>5645.90998840332</v>
      </c>
      <c r="D1203" s="11"/>
    </row>
    <row x14ac:dyDescent="0.25" r="1204" customHeight="1" ht="18.75">
      <c r="A1204" s="1" t="s">
        <v>1537</v>
      </c>
      <c r="B1204" s="3">
        <v>45342.92217592592</v>
      </c>
      <c r="C1204" s="10">
        <v>5626.91998291015</v>
      </c>
      <c r="D1204" s="3">
        <v>45365.7365162037</v>
      </c>
    </row>
    <row x14ac:dyDescent="0.25" r="1205" customHeight="1" ht="18.75">
      <c r="A1205" s="1" t="s">
        <v>1538</v>
      </c>
      <c r="B1205" s="3">
        <v>45226.669699074075</v>
      </c>
      <c r="C1205" s="10">
        <v>5614.28999328613</v>
      </c>
      <c r="D1205" s="3">
        <v>45340.791238425925</v>
      </c>
    </row>
    <row x14ac:dyDescent="0.25" r="1206" customHeight="1" ht="18.75">
      <c r="A1206" s="1" t="s">
        <v>1539</v>
      </c>
      <c r="B1206" s="3">
        <v>45595.757210648146</v>
      </c>
      <c r="C1206" s="10">
        <v>5606</v>
      </c>
      <c r="D1206" s="11"/>
    </row>
    <row x14ac:dyDescent="0.25" r="1207" customHeight="1" ht="18.75">
      <c r="A1207" s="1" t="s">
        <v>1540</v>
      </c>
      <c r="B1207" s="3">
        <v>45407.51179398148</v>
      </c>
      <c r="C1207" s="10">
        <v>5535.17999267578</v>
      </c>
      <c r="D1207" s="11"/>
    </row>
    <row x14ac:dyDescent="0.25" r="1208" customHeight="1" ht="18.75">
      <c r="A1208" s="1" t="s">
        <v>1541</v>
      </c>
      <c r="B1208" s="3">
        <v>45467.87625</v>
      </c>
      <c r="C1208" s="10">
        <v>5525.80995178222</v>
      </c>
      <c r="D1208" s="11"/>
    </row>
    <row x14ac:dyDescent="0.25" r="1209" customHeight="1" ht="18.75">
      <c r="A1209" s="1" t="s">
        <v>1542</v>
      </c>
      <c r="B1209" s="3">
        <v>45121.65792824074</v>
      </c>
      <c r="C1209" s="10">
        <v>5413.32011413574</v>
      </c>
      <c r="D1209" s="3">
        <v>45244.69758101852</v>
      </c>
    </row>
    <row x14ac:dyDescent="0.25" r="1210" customHeight="1" ht="18.75">
      <c r="A1210" s="1" t="s">
        <v>1543</v>
      </c>
      <c r="B1210" s="3">
        <v>45553.715474537035</v>
      </c>
      <c r="C1210" s="10">
        <v>5396.83994293212</v>
      </c>
      <c r="D1210" s="11"/>
    </row>
    <row x14ac:dyDescent="0.25" r="1211" customHeight="1" ht="18.75">
      <c r="A1211" s="1" t="s">
        <v>1544</v>
      </c>
      <c r="B1211" s="3">
        <v>45540.62511574074</v>
      </c>
      <c r="C1211" s="10">
        <v>5385.04998779296</v>
      </c>
      <c r="D1211" s="11"/>
    </row>
    <row x14ac:dyDescent="0.25" r="1212" customHeight="1" ht="18.75">
      <c r="A1212" s="1" t="s">
        <v>1545</v>
      </c>
      <c r="B1212" s="3">
        <v>45510.77261574074</v>
      </c>
      <c r="C1212" s="10">
        <v>5371.97999572753</v>
      </c>
      <c r="D1212" s="11"/>
    </row>
    <row x14ac:dyDescent="0.25" r="1213" customHeight="1" ht="18.75">
      <c r="A1213" s="1" t="s">
        <v>1546</v>
      </c>
      <c r="B1213" s="3">
        <v>45585.825844907406</v>
      </c>
      <c r="C1213" s="10">
        <v>5355.57999658584</v>
      </c>
      <c r="D1213" s="11"/>
    </row>
    <row x14ac:dyDescent="0.25" r="1214" customHeight="1" ht="18.75">
      <c r="A1214" s="1" t="s">
        <v>1547</v>
      </c>
      <c r="B1214" s="3">
        <v>45413.639918981484</v>
      </c>
      <c r="C1214" s="10">
        <v>5302.79998779296</v>
      </c>
      <c r="D1214" s="3">
        <v>45503.32372685185</v>
      </c>
    </row>
    <row x14ac:dyDescent="0.25" r="1215" customHeight="1" ht="18.75">
      <c r="A1215" s="1" t="s">
        <v>1548</v>
      </c>
      <c r="B1215" s="3">
        <v>45418.58216435185</v>
      </c>
      <c r="C1215" s="10">
        <v>5300.63995361328</v>
      </c>
      <c r="D1215" s="11"/>
    </row>
    <row x14ac:dyDescent="0.25" r="1216" customHeight="1" ht="18.75">
      <c r="A1216" s="1" t="s">
        <v>1549</v>
      </c>
      <c r="B1216" s="3">
        <v>45548.57638888889</v>
      </c>
      <c r="C1216" s="10">
        <v>5263.49998474121</v>
      </c>
      <c r="D1216" s="11"/>
    </row>
    <row x14ac:dyDescent="0.25" r="1217" customHeight="1" ht="18.75">
      <c r="A1217" s="1" t="s">
        <v>1550</v>
      </c>
      <c r="B1217" s="3">
        <v>45552.812743055554</v>
      </c>
      <c r="C1217" s="10">
        <v>5204.23997497558</v>
      </c>
      <c r="D1217" s="11"/>
    </row>
    <row x14ac:dyDescent="0.25" r="1218" customHeight="1" ht="18.75">
      <c r="A1218" s="1" t="s">
        <v>1551</v>
      </c>
      <c r="B1218" s="3">
        <v>45414.694918981484</v>
      </c>
      <c r="C1218" s="10">
        <v>5191.97992897033</v>
      </c>
      <c r="D1218" s="3">
        <v>45454.090625</v>
      </c>
    </row>
    <row x14ac:dyDescent="0.25" r="1219" customHeight="1" ht="18.75">
      <c r="A1219" s="1" t="s">
        <v>1552</v>
      </c>
      <c r="B1219" s="3">
        <v>45389.831967592596</v>
      </c>
      <c r="C1219" s="10">
        <v>5176.32997131347</v>
      </c>
      <c r="D1219" s="11"/>
    </row>
    <row x14ac:dyDescent="0.25" r="1220" customHeight="1" ht="18.75">
      <c r="A1220" s="1" t="s">
        <v>1553</v>
      </c>
      <c r="B1220" s="3">
        <v>45589.861655092594</v>
      </c>
      <c r="C1220" s="10">
        <v>5139.24991607666</v>
      </c>
      <c r="D1220" s="11"/>
    </row>
    <row x14ac:dyDescent="0.25" r="1221" customHeight="1" ht="18.75">
      <c r="A1221" s="1" t="s">
        <v>1554</v>
      </c>
      <c r="B1221" s="3">
        <v>45033.6381712963</v>
      </c>
      <c r="C1221" s="10">
        <v>5127.01997375488</v>
      </c>
      <c r="D1221" s="11"/>
    </row>
    <row x14ac:dyDescent="0.25" r="1222" customHeight="1" ht="18.75">
      <c r="A1222" s="1" t="s">
        <v>1555</v>
      </c>
      <c r="B1222" s="3">
        <v>45534.93269675926</v>
      </c>
      <c r="C1222" s="10">
        <v>5083.38994598388</v>
      </c>
      <c r="D1222" s="11"/>
    </row>
    <row x14ac:dyDescent="0.25" r="1223" customHeight="1" ht="18.75">
      <c r="A1223" s="1" t="s">
        <v>1556</v>
      </c>
      <c r="B1223" s="3">
        <v>45030.76238425926</v>
      </c>
      <c r="C1223" s="10">
        <v>5030.2900276184</v>
      </c>
      <c r="D1223" s="11"/>
    </row>
    <row x14ac:dyDescent="0.25" r="1224" customHeight="1" ht="18.75">
      <c r="A1224" s="1" t="s">
        <v>1557</v>
      </c>
      <c r="B1224" s="3">
        <v>45348.83013888889</v>
      </c>
      <c r="C1224" s="10">
        <v>5025.3200302124</v>
      </c>
      <c r="D1224" s="3">
        <v>45513.76278935185</v>
      </c>
    </row>
    <row x14ac:dyDescent="0.25" r="1225" customHeight="1" ht="18.75">
      <c r="A1225" s="1" t="s">
        <v>1558</v>
      </c>
      <c r="B1225" s="3">
        <v>44973.71309027778</v>
      </c>
      <c r="C1225" s="10">
        <v>5007.13997650146</v>
      </c>
      <c r="D1225" s="3">
        <v>45490.83422453704</v>
      </c>
    </row>
    <row x14ac:dyDescent="0.25" r="1226" customHeight="1" ht="18.75">
      <c r="A1226" s="1" t="s">
        <v>1559</v>
      </c>
      <c r="B1226" s="3">
        <v>45561.556550925925</v>
      </c>
      <c r="C1226" s="10">
        <v>4949.94995117187</v>
      </c>
      <c r="D1226" s="11"/>
    </row>
    <row x14ac:dyDescent="0.25" r="1227" customHeight="1" ht="18.75">
      <c r="A1227" s="1" t="s">
        <v>1560</v>
      </c>
      <c r="B1227" s="3">
        <v>45541.560208333336</v>
      </c>
      <c r="C1227" s="10">
        <v>4945.07003593444</v>
      </c>
      <c r="D1227" s="11"/>
    </row>
    <row x14ac:dyDescent="0.25" r="1228" customHeight="1" ht="18.75">
      <c r="A1228" s="1" t="s">
        <v>1561</v>
      </c>
      <c r="B1228" s="3">
        <v>45540.638819444444</v>
      </c>
      <c r="C1228" s="10">
        <v>4884.26999664306</v>
      </c>
      <c r="D1228" s="3">
        <v>45567.680289351854</v>
      </c>
    </row>
    <row x14ac:dyDescent="0.25" r="1229" customHeight="1" ht="18.75">
      <c r="A1229" s="1" t="s">
        <v>1562</v>
      </c>
      <c r="B1229" s="3">
        <v>45582.710648148146</v>
      </c>
      <c r="C1229" s="10">
        <v>4748.33993530273</v>
      </c>
      <c r="D1229" s="11"/>
    </row>
    <row x14ac:dyDescent="0.25" r="1230" customHeight="1" ht="18.75">
      <c r="A1230" s="1" t="s">
        <v>1563</v>
      </c>
      <c r="B1230" s="3">
        <v>45251.53642361111</v>
      </c>
      <c r="C1230" s="10">
        <v>4708.95002746582</v>
      </c>
      <c r="D1230" s="3">
        <v>45254.76621527778</v>
      </c>
    </row>
    <row x14ac:dyDescent="0.25" r="1231" customHeight="1" ht="18.75">
      <c r="A1231" s="1" t="s">
        <v>1564</v>
      </c>
      <c r="B1231" s="3">
        <v>45237.6859375</v>
      </c>
      <c r="C1231" s="10">
        <v>4552.19009399414</v>
      </c>
      <c r="D1231" s="3">
        <v>45267.6769212963</v>
      </c>
    </row>
    <row x14ac:dyDescent="0.25" r="1232" customHeight="1" ht="18.75">
      <c r="A1232" s="1" t="s">
        <v>1565</v>
      </c>
      <c r="B1232" s="3">
        <v>45504.54043981482</v>
      </c>
      <c r="C1232" s="10">
        <v>4471.65000915527</v>
      </c>
      <c r="D1232" s="11"/>
    </row>
    <row x14ac:dyDescent="0.25" r="1233" customHeight="1" ht="18.75">
      <c r="A1233" s="1" t="s">
        <v>1566</v>
      </c>
      <c r="B1233" s="3">
        <v>45197.584861111114</v>
      </c>
      <c r="C1233" s="10">
        <v>4468.00003051757</v>
      </c>
      <c r="D1233" s="3">
        <v>45441.71922453704</v>
      </c>
    </row>
    <row x14ac:dyDescent="0.25" r="1234" customHeight="1" ht="18.75">
      <c r="A1234" s="1" t="s">
        <v>1567</v>
      </c>
      <c r="B1234" s="3">
        <v>45098.65090277778</v>
      </c>
      <c r="C1234" s="10">
        <v>4352.09985351562</v>
      </c>
      <c r="D1234" s="3">
        <v>45473.7971875</v>
      </c>
    </row>
    <row x14ac:dyDescent="0.25" r="1235" customHeight="1" ht="18.75">
      <c r="A1235" s="1" t="s">
        <v>1568</v>
      </c>
      <c r="B1235" s="3">
        <v>45581.76896990741</v>
      </c>
      <c r="C1235" s="10">
        <v>4338.63000488281</v>
      </c>
      <c r="D1235" s="11"/>
    </row>
    <row x14ac:dyDescent="0.25" r="1236" customHeight="1" ht="18.75">
      <c r="A1236" s="1" t="s">
        <v>1569</v>
      </c>
      <c r="B1236" s="3">
        <v>45181.708715277775</v>
      </c>
      <c r="C1236" s="10">
        <v>4337.1000213623</v>
      </c>
      <c r="D1236" s="11"/>
    </row>
    <row x14ac:dyDescent="0.25" r="1237" customHeight="1" ht="18.75">
      <c r="A1237" s="1" t="s">
        <v>1570</v>
      </c>
      <c r="B1237" s="3">
        <v>45195.53034722222</v>
      </c>
      <c r="C1237" s="10">
        <v>4238.35997009277</v>
      </c>
      <c r="D1237" s="3">
        <v>45560.516863425924</v>
      </c>
    </row>
    <row x14ac:dyDescent="0.25" r="1238" customHeight="1" ht="18.75">
      <c r="A1238" s="1" t="s">
        <v>1571</v>
      </c>
      <c r="B1238" s="3">
        <v>45117.88732638889</v>
      </c>
      <c r="C1238" s="10">
        <v>4229.32000732421</v>
      </c>
      <c r="D1238" s="3">
        <v>45272.73458333333</v>
      </c>
    </row>
    <row x14ac:dyDescent="0.25" r="1239" customHeight="1" ht="18.75">
      <c r="A1239" s="1" t="s">
        <v>1572</v>
      </c>
      <c r="B1239" s="3">
        <v>45537.52643518519</v>
      </c>
      <c r="C1239" s="10">
        <v>4216.83003616333</v>
      </c>
      <c r="D1239" s="11"/>
    </row>
    <row x14ac:dyDescent="0.25" r="1240" customHeight="1" ht="18.75">
      <c r="A1240" s="1" t="s">
        <v>1573</v>
      </c>
      <c r="B1240" s="3">
        <v>45530.96494212963</v>
      </c>
      <c r="C1240" s="10">
        <v>4161.63007354736</v>
      </c>
      <c r="D1240" s="11"/>
    </row>
    <row x14ac:dyDescent="0.25" r="1241" customHeight="1" ht="18.75">
      <c r="A1241" s="1" t="s">
        <v>1574</v>
      </c>
      <c r="B1241" s="3">
        <v>45030.783321759256</v>
      </c>
      <c r="C1241" s="10">
        <v>4129.04994964599</v>
      </c>
      <c r="D1241" s="11"/>
    </row>
    <row x14ac:dyDescent="0.25" r="1242" customHeight="1" ht="18.75">
      <c r="A1242" s="1" t="s">
        <v>1575</v>
      </c>
      <c r="B1242" s="3">
        <v>45394.76765046296</v>
      </c>
      <c r="C1242" s="10">
        <v>4090.05000305175</v>
      </c>
      <c r="D1242" s="3">
        <v>45529.355462962965</v>
      </c>
    </row>
    <row x14ac:dyDescent="0.25" r="1243" customHeight="1" ht="18.75">
      <c r="A1243" s="1" t="s">
        <v>1576</v>
      </c>
      <c r="B1243" s="3">
        <v>45321.80122685185</v>
      </c>
      <c r="C1243" s="10">
        <v>3976.79992675781</v>
      </c>
      <c r="D1243" s="3">
        <v>45432.775092592594</v>
      </c>
    </row>
    <row x14ac:dyDescent="0.25" r="1244" customHeight="1" ht="18.75">
      <c r="A1244" s="1" t="s">
        <v>1577</v>
      </c>
      <c r="B1244" s="3">
        <v>45505.64611111111</v>
      </c>
      <c r="C1244" s="10">
        <v>3944.31994628906</v>
      </c>
      <c r="D1244" s="3">
        <v>45582.85896990741</v>
      </c>
    </row>
    <row x14ac:dyDescent="0.25" r="1245" customHeight="1" ht="18.75">
      <c r="A1245" s="1" t="s">
        <v>1578</v>
      </c>
      <c r="B1245" s="3">
        <v>45316.11146990741</v>
      </c>
      <c r="C1245" s="10">
        <v>3919</v>
      </c>
      <c r="D1245" s="11"/>
    </row>
    <row x14ac:dyDescent="0.25" r="1246" customHeight="1" ht="18.75">
      <c r="A1246" s="1" t="s">
        <v>1579</v>
      </c>
      <c r="B1246" s="3">
        <v>45539.99979166667</v>
      </c>
      <c r="C1246" s="10">
        <v>3867.52996063232</v>
      </c>
      <c r="D1246" s="11"/>
    </row>
    <row x14ac:dyDescent="0.25" r="1247" customHeight="1" ht="18.75">
      <c r="A1247" s="1" t="s">
        <v>1580</v>
      </c>
      <c r="B1247" s="3">
        <v>45247.016435185185</v>
      </c>
      <c r="C1247" s="10">
        <v>3858.95999550819</v>
      </c>
      <c r="D1247" s="3">
        <v>45274.105266203704</v>
      </c>
    </row>
    <row x14ac:dyDescent="0.25" r="1248" customHeight="1" ht="18.75">
      <c r="A1248" s="1" t="s">
        <v>1581</v>
      </c>
      <c r="B1248" s="3">
        <v>45486.116261574076</v>
      </c>
      <c r="C1248" s="10">
        <v>3814.79796600341</v>
      </c>
      <c r="D1248" s="11"/>
    </row>
    <row x14ac:dyDescent="0.25" r="1249" customHeight="1" ht="18.75">
      <c r="A1249" s="1" t="s">
        <v>1582</v>
      </c>
      <c r="B1249" s="3">
        <v>45539.87363425926</v>
      </c>
      <c r="C1249" s="10">
        <v>3799.51994895935</v>
      </c>
      <c r="D1249" s="11"/>
    </row>
    <row x14ac:dyDescent="0.25" r="1250" customHeight="1" ht="18.75">
      <c r="A1250" s="1" t="s">
        <v>1583</v>
      </c>
      <c r="B1250" s="3">
        <v>45595.480578703704</v>
      </c>
      <c r="C1250" s="10">
        <v>3798.13996887207</v>
      </c>
      <c r="D1250" s="11"/>
    </row>
    <row x14ac:dyDescent="0.25" r="1251" customHeight="1" ht="18.75">
      <c r="A1251" s="1" t="s">
        <v>1584</v>
      </c>
      <c r="B1251" s="3">
        <v>45390.5715162037</v>
      </c>
      <c r="C1251" s="10">
        <v>3739.86198425292</v>
      </c>
      <c r="D1251" s="11"/>
    </row>
    <row x14ac:dyDescent="0.25" r="1252" customHeight="1" ht="18.75">
      <c r="A1252" s="1" t="s">
        <v>1585</v>
      </c>
      <c r="B1252" s="3">
        <v>45415.86347222222</v>
      </c>
      <c r="C1252" s="10">
        <v>3723.75003051757</v>
      </c>
      <c r="D1252" s="11"/>
    </row>
    <row x14ac:dyDescent="0.25" r="1253" customHeight="1" ht="18.75">
      <c r="A1253" s="1" t="s">
        <v>1586</v>
      </c>
      <c r="B1253" s="3">
        <v>45223.430081018516</v>
      </c>
      <c r="C1253" s="10">
        <v>3589.71003723144</v>
      </c>
      <c r="D1253" s="3">
        <v>45260.5105787037</v>
      </c>
    </row>
    <row x14ac:dyDescent="0.25" r="1254" customHeight="1" ht="18.75">
      <c r="A1254" s="1" t="s">
        <v>1587</v>
      </c>
      <c r="B1254" s="3">
        <v>45219.609930555554</v>
      </c>
      <c r="C1254" s="10">
        <v>3569.59999084472</v>
      </c>
      <c r="D1254" s="11"/>
    </row>
    <row x14ac:dyDescent="0.25" r="1255" customHeight="1" ht="18.75">
      <c r="A1255" s="1" t="s">
        <v>1588</v>
      </c>
      <c r="B1255" s="3">
        <v>45294.78896990741</v>
      </c>
      <c r="C1255" s="10">
        <v>3505.38000488281</v>
      </c>
      <c r="D1255" s="3">
        <v>45399.05570601852</v>
      </c>
    </row>
    <row x14ac:dyDescent="0.25" r="1256" customHeight="1" ht="18.75">
      <c r="A1256" s="1" t="s">
        <v>1589</v>
      </c>
      <c r="B1256" s="3">
        <v>45562.90390046296</v>
      </c>
      <c r="C1256" s="10">
        <v>3503</v>
      </c>
      <c r="D1256" s="11"/>
    </row>
    <row x14ac:dyDescent="0.25" r="1257" customHeight="1" ht="18.75">
      <c r="A1257" s="1" t="s">
        <v>1590</v>
      </c>
      <c r="B1257" s="3">
        <v>45566.893125</v>
      </c>
      <c r="C1257" s="10">
        <v>3494.91993713378</v>
      </c>
      <c r="D1257" s="3">
        <v>45580.0000462963</v>
      </c>
    </row>
    <row x14ac:dyDescent="0.25" r="1258" customHeight="1" ht="18.75">
      <c r="A1258" s="1" t="s">
        <v>1591</v>
      </c>
      <c r="B1258" s="3">
        <v>45572.71702546296</v>
      </c>
      <c r="C1258" s="10">
        <v>3383.919921875</v>
      </c>
      <c r="D1258" s="11"/>
    </row>
    <row x14ac:dyDescent="0.25" r="1259" customHeight="1" ht="18.75">
      <c r="A1259" s="1" t="s">
        <v>1592</v>
      </c>
      <c r="B1259" s="3">
        <v>45386.87119212963</v>
      </c>
      <c r="C1259" s="10">
        <v>3372.26996827125</v>
      </c>
      <c r="D1259" s="3">
        <v>45433.78425925926</v>
      </c>
    </row>
    <row x14ac:dyDescent="0.25" r="1260" customHeight="1" ht="18.75">
      <c r="A1260" s="1" t="s">
        <v>1593</v>
      </c>
      <c r="B1260" s="3">
        <v>45378.77706018519</v>
      </c>
      <c r="C1260" s="10">
        <v>3358.90006637573</v>
      </c>
      <c r="D1260" s="3">
        <v>45383.84920138889</v>
      </c>
    </row>
    <row x14ac:dyDescent="0.25" r="1261" customHeight="1" ht="18.75">
      <c r="A1261" s="1" t="s">
        <v>1594</v>
      </c>
      <c r="B1261" s="3">
        <v>45260.74002314815</v>
      </c>
      <c r="C1261" s="10">
        <v>3229.84002304077</v>
      </c>
      <c r="D1261" s="3">
        <v>45509.897048611114</v>
      </c>
    </row>
    <row x14ac:dyDescent="0.25" r="1262" customHeight="1" ht="18.75">
      <c r="A1262" s="1" t="s">
        <v>1595</v>
      </c>
      <c r="B1262" s="3">
        <v>45343.822060185186</v>
      </c>
      <c r="C1262" s="10">
        <v>3214.30001831054</v>
      </c>
      <c r="D1262" s="11"/>
    </row>
    <row x14ac:dyDescent="0.25" r="1263" customHeight="1" ht="18.75">
      <c r="A1263" s="1" t="s">
        <v>1596</v>
      </c>
      <c r="B1263" s="3">
        <v>45560.7312962963</v>
      </c>
      <c r="C1263" s="10">
        <v>3185.53999710083</v>
      </c>
      <c r="D1263" s="11"/>
    </row>
    <row x14ac:dyDescent="0.25" r="1264" customHeight="1" ht="18.75">
      <c r="A1264" s="1" t="s">
        <v>1597</v>
      </c>
      <c r="B1264" s="3">
        <v>45539.875625</v>
      </c>
      <c r="C1264" s="10">
        <v>3126.34000778198</v>
      </c>
      <c r="D1264" s="11"/>
    </row>
    <row x14ac:dyDescent="0.25" r="1265" customHeight="1" ht="18.75">
      <c r="A1265" s="1" t="s">
        <v>1598</v>
      </c>
      <c r="B1265" s="3">
        <v>45593.75476851852</v>
      </c>
      <c r="C1265" s="10">
        <v>3123.44996643066</v>
      </c>
      <c r="D1265" s="11"/>
    </row>
    <row x14ac:dyDescent="0.25" r="1266" customHeight="1" ht="18.75">
      <c r="A1266" s="1" t="s">
        <v>1599</v>
      </c>
      <c r="B1266" s="3">
        <v>45539.615439814814</v>
      </c>
      <c r="C1266" s="10">
        <v>3118</v>
      </c>
      <c r="D1266" s="11"/>
    </row>
    <row x14ac:dyDescent="0.25" r="1267" customHeight="1" ht="18.75">
      <c r="A1267" s="1" t="s">
        <v>1600</v>
      </c>
      <c r="B1267" s="3">
        <v>45261.752534722225</v>
      </c>
      <c r="C1267" s="10">
        <v>3113.41999053955</v>
      </c>
      <c r="D1267" s="11"/>
    </row>
    <row x14ac:dyDescent="0.25" r="1268" customHeight="1" ht="18.75">
      <c r="A1268" s="1" t="s">
        <v>1601</v>
      </c>
      <c r="B1268" s="3">
        <v>45561.52835648148</v>
      </c>
      <c r="C1268" s="10">
        <v>3110.87998199462</v>
      </c>
      <c r="D1268" s="11"/>
    </row>
    <row x14ac:dyDescent="0.25" r="1269" customHeight="1" ht="18.75">
      <c r="A1269" s="1" t="s">
        <v>1602</v>
      </c>
      <c r="B1269" s="3">
        <v>45329.69894675926</v>
      </c>
      <c r="C1269" s="10">
        <v>3107.5398979187</v>
      </c>
      <c r="D1269" s="11"/>
    </row>
    <row x14ac:dyDescent="0.25" r="1270" customHeight="1" ht="18.75">
      <c r="A1270" s="1" t="s">
        <v>1603</v>
      </c>
      <c r="B1270" s="3">
        <v>45157.505949074075</v>
      </c>
      <c r="C1270" s="10">
        <v>3000</v>
      </c>
      <c r="D1270" s="11"/>
    </row>
    <row x14ac:dyDescent="0.25" r="1271" customHeight="1" ht="18.75">
      <c r="A1271" s="1" t="s">
        <v>1604</v>
      </c>
      <c r="B1271" s="3">
        <v>45533.932175925926</v>
      </c>
      <c r="C1271" s="10">
        <v>2990.31993865966</v>
      </c>
      <c r="D1271" s="11"/>
    </row>
    <row x14ac:dyDescent="0.25" r="1272" customHeight="1" ht="18.75">
      <c r="A1272" s="1" t="s">
        <v>1605</v>
      </c>
      <c r="B1272" s="3">
        <v>45209.77878472222</v>
      </c>
      <c r="C1272" s="10">
        <v>2990.30000305175</v>
      </c>
      <c r="D1272" s="11"/>
    </row>
    <row x14ac:dyDescent="0.25" r="1273" customHeight="1" ht="18.75">
      <c r="A1273" s="1" t="s">
        <v>1606</v>
      </c>
      <c r="B1273" s="3">
        <v>45582.70394675926</v>
      </c>
      <c r="C1273" s="10">
        <v>2969.36995697021</v>
      </c>
      <c r="D1273" s="11"/>
    </row>
    <row x14ac:dyDescent="0.25" r="1274" customHeight="1" ht="18.75">
      <c r="A1274" s="1" t="s">
        <v>1607</v>
      </c>
      <c r="B1274" s="3">
        <v>45418.58497685185</v>
      </c>
      <c r="C1274" s="10">
        <v>2924.1300201416</v>
      </c>
      <c r="D1274" s="11"/>
    </row>
    <row x14ac:dyDescent="0.25" r="1275" customHeight="1" ht="18.75">
      <c r="A1275" s="1" t="s">
        <v>1608</v>
      </c>
      <c r="B1275" s="3">
        <v>45468.72175925926</v>
      </c>
      <c r="C1275" s="10">
        <v>2833.93000030517</v>
      </c>
      <c r="D1275" s="3">
        <v>45508.64105324074</v>
      </c>
    </row>
    <row x14ac:dyDescent="0.25" r="1276" customHeight="1" ht="18.75">
      <c r="A1276" s="1" t="s">
        <v>1609</v>
      </c>
      <c r="B1276" s="3">
        <v>45547.60157407408</v>
      </c>
      <c r="C1276" s="10">
        <v>2829.14999389648</v>
      </c>
      <c r="D1276" s="11"/>
    </row>
    <row x14ac:dyDescent="0.25" r="1277" customHeight="1" ht="18.75">
      <c r="A1277" s="1" t="s">
        <v>1610</v>
      </c>
      <c r="B1277" s="3">
        <v>45303.57766203704</v>
      </c>
      <c r="C1277" s="10">
        <v>2785.25</v>
      </c>
      <c r="D1277" s="3">
        <v>45426.514861111114</v>
      </c>
    </row>
    <row x14ac:dyDescent="0.25" r="1278" customHeight="1" ht="18.75">
      <c r="A1278" s="1" t="s">
        <v>1611</v>
      </c>
      <c r="B1278" s="3">
        <v>45504.65758101852</v>
      </c>
      <c r="C1278" s="10">
        <v>2752.97998142242</v>
      </c>
      <c r="D1278" s="11"/>
    </row>
    <row x14ac:dyDescent="0.25" r="1279" customHeight="1" ht="18.75">
      <c r="A1279" s="1" t="s">
        <v>1612</v>
      </c>
      <c r="B1279" s="3">
        <v>45358.71938657408</v>
      </c>
      <c r="C1279" s="10">
        <v>2738.26002311706</v>
      </c>
      <c r="D1279" s="3">
        <v>45386.7128125</v>
      </c>
    </row>
    <row x14ac:dyDescent="0.25" r="1280" customHeight="1" ht="18.75">
      <c r="A1280" s="1" t="s">
        <v>1613</v>
      </c>
      <c r="B1280" s="3">
        <v>45574.9771412037</v>
      </c>
      <c r="C1280" s="10">
        <v>2737.55004882812</v>
      </c>
      <c r="D1280" s="11"/>
    </row>
    <row x14ac:dyDescent="0.25" r="1281" customHeight="1" ht="18.75">
      <c r="A1281" s="1" t="s">
        <v>1614</v>
      </c>
      <c r="B1281" s="3">
        <v>45484.577511574076</v>
      </c>
      <c r="C1281" s="10">
        <v>2619.61001396179</v>
      </c>
      <c r="D1281" s="3">
        <v>45582.5775462963</v>
      </c>
    </row>
    <row x14ac:dyDescent="0.25" r="1282" customHeight="1" ht="18.75">
      <c r="A1282" s="1" t="s">
        <v>1615</v>
      </c>
      <c r="B1282" s="3">
        <v>45457.738541666666</v>
      </c>
      <c r="C1282" s="10">
        <v>2592.99000597</v>
      </c>
      <c r="D1282" s="11"/>
    </row>
    <row x14ac:dyDescent="0.25" r="1283" customHeight="1" ht="18.75">
      <c r="A1283" s="1" t="s">
        <v>1616</v>
      </c>
      <c r="B1283" s="3">
        <v>45391.617627314816</v>
      </c>
      <c r="C1283" s="10">
        <v>2554.05001831054</v>
      </c>
      <c r="D1283" s="3">
        <v>45539.917025462964</v>
      </c>
    </row>
    <row x14ac:dyDescent="0.25" r="1284" customHeight="1" ht="18.75">
      <c r="A1284" s="1" t="s">
        <v>1617</v>
      </c>
      <c r="B1284" s="3">
        <v>45538.61869212963</v>
      </c>
      <c r="C1284" s="10">
        <v>2552.35997009277</v>
      </c>
      <c r="D1284" s="11"/>
    </row>
    <row x14ac:dyDescent="0.25" r="1285" customHeight="1" ht="18.75">
      <c r="A1285" s="1" t="s">
        <v>1618</v>
      </c>
      <c r="B1285" s="3">
        <v>45488.67636574074</v>
      </c>
      <c r="C1285" s="10">
        <v>2544.45000076293</v>
      </c>
      <c r="D1285" s="3">
        <v>45575.153958333336</v>
      </c>
    </row>
    <row x14ac:dyDescent="0.25" r="1286" customHeight="1" ht="18.75">
      <c r="A1286" s="1" t="s">
        <v>1619</v>
      </c>
      <c r="B1286" s="3">
        <v>45551.585185185184</v>
      </c>
      <c r="C1286" s="10">
        <v>2522.54998779296</v>
      </c>
      <c r="D1286" s="11"/>
    </row>
    <row x14ac:dyDescent="0.25" r="1287" customHeight="1" ht="18.75">
      <c r="A1287" s="1" t="s">
        <v>1620</v>
      </c>
      <c r="B1287" s="3">
        <v>45540.01216435185</v>
      </c>
      <c r="C1287" s="10">
        <v>2467.0200805664</v>
      </c>
      <c r="D1287" s="11"/>
    </row>
    <row x14ac:dyDescent="0.25" r="1288" customHeight="1" ht="18.75">
      <c r="A1288" s="1" t="s">
        <v>1621</v>
      </c>
      <c r="B1288" s="3">
        <v>45327.713796296295</v>
      </c>
      <c r="C1288" s="10">
        <v>2432.19998931884</v>
      </c>
      <c r="D1288" s="11"/>
    </row>
    <row x14ac:dyDescent="0.25" r="1289" customHeight="1" ht="18.75">
      <c r="A1289" s="1" t="s">
        <v>1622</v>
      </c>
      <c r="B1289" s="3">
        <v>45204.7971875</v>
      </c>
      <c r="C1289" s="10">
        <v>2396.70000076293</v>
      </c>
      <c r="D1289" s="3">
        <v>45295.71822916667</v>
      </c>
    </row>
    <row x14ac:dyDescent="0.25" r="1290" customHeight="1" ht="18.75">
      <c r="A1290" s="1" t="s">
        <v>1623</v>
      </c>
      <c r="B1290" s="3">
        <v>45363.61645833333</v>
      </c>
      <c r="C1290" s="10">
        <v>2361.619972229</v>
      </c>
      <c r="D1290" s="3">
        <v>45412.53295138889</v>
      </c>
    </row>
    <row x14ac:dyDescent="0.25" r="1291" customHeight="1" ht="18.75">
      <c r="A1291" s="1" t="s">
        <v>1624</v>
      </c>
      <c r="B1291" s="3">
        <v>45581.85909722222</v>
      </c>
      <c r="C1291" s="10">
        <v>2277.64000701904</v>
      </c>
      <c r="D1291" s="11"/>
    </row>
    <row x14ac:dyDescent="0.25" r="1292" customHeight="1" ht="18.75">
      <c r="A1292" s="1" t="s">
        <v>1625</v>
      </c>
      <c r="B1292" s="3">
        <v>45533.61863425926</v>
      </c>
      <c r="C1292" s="10">
        <v>2172.45999526977</v>
      </c>
      <c r="D1292" s="3">
        <v>45567.676458333335</v>
      </c>
    </row>
    <row x14ac:dyDescent="0.25" r="1293" customHeight="1" ht="18.75">
      <c r="A1293" s="1" t="s">
        <v>1626</v>
      </c>
      <c r="B1293" s="3">
        <v>45540.64556712963</v>
      </c>
      <c r="C1293" s="10">
        <v>2153.64999389648</v>
      </c>
      <c r="D1293" s="11"/>
    </row>
    <row x14ac:dyDescent="0.25" r="1294" customHeight="1" ht="18.75">
      <c r="A1294" s="1" t="s">
        <v>1627</v>
      </c>
      <c r="B1294" s="3">
        <v>45540.63814814815</v>
      </c>
      <c r="C1294" s="10">
        <v>2044.4600200653</v>
      </c>
      <c r="D1294" s="11"/>
    </row>
    <row x14ac:dyDescent="0.25" r="1295" customHeight="1" ht="18.75">
      <c r="A1295" s="1" t="s">
        <v>1628</v>
      </c>
      <c r="B1295" s="3">
        <v>45548.72545138889</v>
      </c>
      <c r="C1295" s="10">
        <v>1983.84002685546</v>
      </c>
      <c r="D1295" s="11"/>
    </row>
    <row x14ac:dyDescent="0.25" r="1296" customHeight="1" ht="18.75">
      <c r="A1296" s="1" t="s">
        <v>1629</v>
      </c>
      <c r="B1296" s="3">
        <v>45329.8915625</v>
      </c>
      <c r="C1296" s="10">
        <v>1948.09000396728</v>
      </c>
      <c r="D1296" s="3">
        <v>45337.815775462965</v>
      </c>
    </row>
    <row x14ac:dyDescent="0.25" r="1297" customHeight="1" ht="18.75">
      <c r="A1297" s="1" t="s">
        <v>1630</v>
      </c>
      <c r="B1297" s="3">
        <v>45589.882314814815</v>
      </c>
      <c r="C1297" s="10">
        <v>1920.26000213623</v>
      </c>
      <c r="D1297" s="11"/>
    </row>
    <row x14ac:dyDescent="0.25" r="1298" customHeight="1" ht="18.75">
      <c r="A1298" s="1" t="s">
        <v>1631</v>
      </c>
      <c r="B1298" s="3">
        <v>45272.94131944444</v>
      </c>
      <c r="C1298" s="10">
        <v>1914.13999938964</v>
      </c>
      <c r="D1298" s="3">
        <v>45453.65005787037</v>
      </c>
    </row>
    <row x14ac:dyDescent="0.25" r="1299" customHeight="1" ht="18.75">
      <c r="A1299" s="1" t="s">
        <v>1632</v>
      </c>
      <c r="B1299" s="3">
        <v>45562.80806712963</v>
      </c>
      <c r="C1299" s="10">
        <v>1904.12998962402</v>
      </c>
      <c r="D1299" s="11"/>
    </row>
    <row x14ac:dyDescent="0.25" r="1300" customHeight="1" ht="18.75">
      <c r="A1300" s="1" t="s">
        <v>1633</v>
      </c>
      <c r="B1300" s="3">
        <v>45415.69798611111</v>
      </c>
      <c r="C1300" s="10">
        <v>1898.39999580383</v>
      </c>
      <c r="D1300" s="11"/>
    </row>
    <row x14ac:dyDescent="0.25" r="1301" customHeight="1" ht="18.75">
      <c r="A1301" s="1" t="s">
        <v>1634</v>
      </c>
      <c r="B1301" s="3">
        <v>45559.84716435185</v>
      </c>
      <c r="C1301" s="10">
        <v>1876.50998687744</v>
      </c>
      <c r="D1301" s="11"/>
    </row>
    <row x14ac:dyDescent="0.25" r="1302" customHeight="1" ht="18.75">
      <c r="A1302" s="1" t="s">
        <v>1635</v>
      </c>
      <c r="B1302" s="3">
        <v>45254.48575231482</v>
      </c>
      <c r="C1302" s="10">
        <v>1819.61000061035</v>
      </c>
      <c r="D1302" s="3">
        <v>45265.79646990741</v>
      </c>
    </row>
    <row x14ac:dyDescent="0.25" r="1303" customHeight="1" ht="18.75">
      <c r="A1303" s="1" t="s">
        <v>1636</v>
      </c>
      <c r="B1303" s="3">
        <v>45133.68472222222</v>
      </c>
      <c r="C1303" s="10">
        <v>1760.72994995117</v>
      </c>
      <c r="D1303" s="3">
        <v>45303.715949074074</v>
      </c>
    </row>
    <row x14ac:dyDescent="0.25" r="1304" customHeight="1" ht="18.75">
      <c r="A1304" s="1" t="s">
        <v>1637</v>
      </c>
      <c r="B1304" s="3">
        <v>45265.82282407407</v>
      </c>
      <c r="C1304" s="10">
        <v>1699.04001998901</v>
      </c>
      <c r="D1304" s="3">
        <v>45497.8533912037</v>
      </c>
    </row>
    <row x14ac:dyDescent="0.25" r="1305" customHeight="1" ht="18.75">
      <c r="A1305" s="1" t="s">
        <v>1638</v>
      </c>
      <c r="B1305" s="3">
        <v>45400.90957175926</v>
      </c>
      <c r="C1305" s="10">
        <v>1685.29999351501</v>
      </c>
      <c r="D1305" s="11"/>
    </row>
    <row x14ac:dyDescent="0.25" r="1306" customHeight="1" ht="18.75">
      <c r="A1306" s="1" t="s">
        <v>1639</v>
      </c>
      <c r="B1306" s="3">
        <v>45540.868252314816</v>
      </c>
      <c r="C1306" s="10">
        <v>1573.45999908447</v>
      </c>
      <c r="D1306" s="11"/>
    </row>
    <row x14ac:dyDescent="0.25" r="1307" customHeight="1" ht="18.75">
      <c r="A1307" s="1" t="s">
        <v>1640</v>
      </c>
      <c r="B1307" s="3">
        <v>45471.744722222225</v>
      </c>
      <c r="C1307" s="10">
        <v>1549.18000793457</v>
      </c>
      <c r="D1307" s="3">
        <v>45489.683703703704</v>
      </c>
    </row>
    <row x14ac:dyDescent="0.25" r="1308" customHeight="1" ht="18.75">
      <c r="A1308" s="1" t="s">
        <v>1641</v>
      </c>
      <c r="B1308" s="3">
        <v>44903.769166666665</v>
      </c>
      <c r="C1308" s="10">
        <v>1496</v>
      </c>
      <c r="D1308" s="3">
        <v>45235.5087037037</v>
      </c>
    </row>
    <row x14ac:dyDescent="0.25" r="1309" customHeight="1" ht="18.75">
      <c r="A1309" s="1" t="s">
        <v>1642</v>
      </c>
      <c r="B1309" s="3">
        <v>45593.82346064815</v>
      </c>
      <c r="C1309" s="10">
        <v>1483.36999511718</v>
      </c>
      <c r="D1309" s="11"/>
    </row>
    <row x14ac:dyDescent="0.25" r="1310" customHeight="1" ht="18.75">
      <c r="A1310" s="1" t="s">
        <v>1643</v>
      </c>
      <c r="B1310" s="3">
        <v>45356.72153935185</v>
      </c>
      <c r="C1310" s="10">
        <v>1439.20999908447</v>
      </c>
      <c r="D1310" s="3">
        <v>45594.61620370371</v>
      </c>
    </row>
    <row x14ac:dyDescent="0.25" r="1311" customHeight="1" ht="18.75">
      <c r="A1311" s="1" t="s">
        <v>1644</v>
      </c>
      <c r="B1311" s="3">
        <v>45086.627291666664</v>
      </c>
      <c r="C1311" s="10">
        <v>1426.61999511718</v>
      </c>
      <c r="D1311" s="3">
        <v>45266.14226851852</v>
      </c>
    </row>
    <row x14ac:dyDescent="0.25" r="1312" customHeight="1" ht="18.75">
      <c r="A1312" s="1" t="s">
        <v>1645</v>
      </c>
      <c r="B1312" s="3">
        <v>45030.778275462966</v>
      </c>
      <c r="C1312" s="10">
        <v>1424.49997711181</v>
      </c>
      <c r="D1312" s="11"/>
    </row>
    <row x14ac:dyDescent="0.25" r="1313" customHeight="1" ht="18.75">
      <c r="A1313" s="1" t="s">
        <v>1646</v>
      </c>
      <c r="B1313" s="3">
        <v>45534.71456018519</v>
      </c>
      <c r="C1313" s="10">
        <v>1418.15998077392</v>
      </c>
      <c r="D1313" s="11"/>
    </row>
    <row x14ac:dyDescent="0.25" r="1314" customHeight="1" ht="18.75">
      <c r="A1314" s="1" t="s">
        <v>1647</v>
      </c>
      <c r="B1314" s="3">
        <v>45030.76949074074</v>
      </c>
      <c r="C1314" s="10">
        <v>1313.30001831054</v>
      </c>
      <c r="D1314" s="11"/>
    </row>
    <row x14ac:dyDescent="0.25" r="1315" customHeight="1" ht="18.75">
      <c r="A1315" s="1" t="s">
        <v>1648</v>
      </c>
      <c r="B1315" s="3">
        <v>45538.74706018518</v>
      </c>
      <c r="C1315" s="10">
        <v>1300.2799835205</v>
      </c>
      <c r="D1315" s="11"/>
    </row>
    <row x14ac:dyDescent="0.25" r="1316" customHeight="1" ht="18.75">
      <c r="A1316" s="1" t="s">
        <v>1649</v>
      </c>
      <c r="B1316" s="3">
        <v>45525.503113425926</v>
      </c>
      <c r="C1316" s="10">
        <v>1272.25999450683</v>
      </c>
      <c r="D1316" s="11"/>
    </row>
    <row x14ac:dyDescent="0.25" r="1317" customHeight="1" ht="18.75">
      <c r="A1317" s="1" t="s">
        <v>1650</v>
      </c>
      <c r="B1317" s="3">
        <v>45575.875914351855</v>
      </c>
      <c r="C1317" s="10">
        <v>1259.77002334594</v>
      </c>
      <c r="D1317" s="11"/>
    </row>
    <row x14ac:dyDescent="0.25" r="1318" customHeight="1" ht="18.75">
      <c r="A1318" s="1" t="s">
        <v>1651</v>
      </c>
      <c r="B1318" s="3">
        <v>45490.84008101852</v>
      </c>
      <c r="C1318" s="10">
        <v>1241.58001136779</v>
      </c>
      <c r="D1318" s="3">
        <v>45594.20903935185</v>
      </c>
    </row>
    <row x14ac:dyDescent="0.25" r="1319" customHeight="1" ht="18.75">
      <c r="A1319" s="1" t="s">
        <v>1652</v>
      </c>
      <c r="B1319" s="3">
        <v>45203.737337962964</v>
      </c>
      <c r="C1319" s="10">
        <v>1214.59001922607</v>
      </c>
      <c r="D1319" s="3">
        <v>45307.87673611111</v>
      </c>
    </row>
    <row x14ac:dyDescent="0.25" r="1320" customHeight="1" ht="18.75">
      <c r="A1320" s="1" t="s">
        <v>1653</v>
      </c>
      <c r="B1320" s="3">
        <v>45530.73746527778</v>
      </c>
      <c r="C1320" s="10">
        <v>1212</v>
      </c>
      <c r="D1320" s="11"/>
    </row>
    <row x14ac:dyDescent="0.25" r="1321" customHeight="1" ht="18.75">
      <c r="A1321" s="1" t="s">
        <v>1654</v>
      </c>
      <c r="B1321" s="3">
        <v>45175.66394675926</v>
      </c>
      <c r="C1321" s="10">
        <v>1208.19001770019</v>
      </c>
      <c r="D1321" s="3">
        <v>45473.7971875</v>
      </c>
    </row>
    <row x14ac:dyDescent="0.25" r="1322" customHeight="1" ht="18.75">
      <c r="A1322" s="1" t="s">
        <v>1655</v>
      </c>
      <c r="B1322" s="3">
        <v>45358.83925925926</v>
      </c>
      <c r="C1322" s="10">
        <v>1204.74000549316</v>
      </c>
      <c r="D1322" s="3">
        <v>45473.7971875</v>
      </c>
    </row>
    <row x14ac:dyDescent="0.25" r="1323" customHeight="1" ht="18.75">
      <c r="A1323" s="1" t="s">
        <v>1656</v>
      </c>
      <c r="B1323" s="3">
        <v>45518.69788194444</v>
      </c>
      <c r="C1323" s="10">
        <v>1190.10002899169</v>
      </c>
      <c r="D1323" s="11"/>
    </row>
    <row x14ac:dyDescent="0.25" r="1324" customHeight="1" ht="18.75">
      <c r="A1324" s="1" t="s">
        <v>1657</v>
      </c>
      <c r="B1324" s="3">
        <v>45575.055601851855</v>
      </c>
      <c r="C1324" s="10">
        <v>1184.48002624511</v>
      </c>
      <c r="D1324" s="11"/>
    </row>
    <row x14ac:dyDescent="0.25" r="1325" customHeight="1" ht="18.75">
      <c r="A1325" s="1" t="s">
        <v>1658</v>
      </c>
      <c r="B1325" s="3">
        <v>45593.73983796296</v>
      </c>
      <c r="C1325" s="10">
        <v>1168.77001190185</v>
      </c>
      <c r="D1325" s="11"/>
    </row>
    <row x14ac:dyDescent="0.25" r="1326" customHeight="1" ht="18.75">
      <c r="A1326" s="1" t="s">
        <v>1659</v>
      </c>
      <c r="B1326" s="3">
        <v>45586.87391203704</v>
      </c>
      <c r="C1326" s="10">
        <v>1156.17999267578</v>
      </c>
      <c r="D1326" s="11"/>
    </row>
    <row x14ac:dyDescent="0.25" r="1327" customHeight="1" ht="18.75">
      <c r="A1327" s="1" t="s">
        <v>1660</v>
      </c>
      <c r="B1327" s="3">
        <v>45153.60899305555</v>
      </c>
      <c r="C1327" s="10">
        <v>1125.5</v>
      </c>
      <c r="D1327" s="3">
        <v>45235.55241898148</v>
      </c>
    </row>
    <row x14ac:dyDescent="0.25" r="1328" customHeight="1" ht="18.75">
      <c r="A1328" s="1" t="s">
        <v>1661</v>
      </c>
      <c r="B1328" s="3">
        <v>45341.84670138889</v>
      </c>
      <c r="C1328" s="10">
        <v>1113.77999877929</v>
      </c>
      <c r="D1328" s="11"/>
    </row>
    <row x14ac:dyDescent="0.25" r="1329" customHeight="1" ht="18.75">
      <c r="A1329" s="1" t="s">
        <v>1662</v>
      </c>
      <c r="B1329" s="3">
        <v>45541.852222222224</v>
      </c>
      <c r="C1329" s="10">
        <v>1108.69998168945</v>
      </c>
      <c r="D1329" s="11"/>
    </row>
    <row x14ac:dyDescent="0.25" r="1330" customHeight="1" ht="18.75">
      <c r="A1330" s="1" t="s">
        <v>1663</v>
      </c>
      <c r="B1330" s="3">
        <v>45540.006527777776</v>
      </c>
      <c r="C1330" s="10">
        <v>1090.12998771667</v>
      </c>
      <c r="D1330" s="11"/>
    </row>
    <row x14ac:dyDescent="0.25" r="1331" customHeight="1" ht="18.75">
      <c r="A1331" s="1" t="s">
        <v>1664</v>
      </c>
      <c r="B1331" s="3">
        <v>45560.00702546296</v>
      </c>
      <c r="C1331" s="10">
        <v>1061.2799873352</v>
      </c>
      <c r="D1331" s="11"/>
    </row>
    <row x14ac:dyDescent="0.25" r="1332" customHeight="1" ht="18.75">
      <c r="A1332" s="1" t="s">
        <v>1665</v>
      </c>
      <c r="B1332" s="3">
        <v>45161.85569444444</v>
      </c>
      <c r="C1332" s="10">
        <v>1050.86999320983</v>
      </c>
      <c r="D1332" s="3">
        <v>45473.7971875</v>
      </c>
    </row>
    <row x14ac:dyDescent="0.25" r="1333" customHeight="1" ht="18.75">
      <c r="A1333" s="1" t="s">
        <v>1666</v>
      </c>
      <c r="B1333" s="3">
        <v>45512.93716435185</v>
      </c>
      <c r="C1333" s="10">
        <v>1017.83000946044</v>
      </c>
      <c r="D1333" s="11"/>
    </row>
    <row x14ac:dyDescent="0.25" r="1334" customHeight="1" ht="18.75">
      <c r="A1334" s="1" t="s">
        <v>1667</v>
      </c>
      <c r="B1334" s="3">
        <v>45567.5975</v>
      </c>
      <c r="C1334" s="10">
        <v>1013.09998321533</v>
      </c>
      <c r="D1334" s="11"/>
    </row>
    <row x14ac:dyDescent="0.25" r="1335" customHeight="1" ht="18.75">
      <c r="A1335" s="1" t="s">
        <v>1668</v>
      </c>
      <c r="B1335" s="3">
        <v>45527.92313657407</v>
      </c>
      <c r="C1335" s="10">
        <v>1004.79998779296</v>
      </c>
      <c r="D1335" s="3">
        <v>45553.48793981481</v>
      </c>
    </row>
    <row x14ac:dyDescent="0.25" r="1336" customHeight="1" ht="18.75">
      <c r="A1336" s="1" t="s">
        <v>1669</v>
      </c>
      <c r="B1336" s="3">
        <v>45314.61278935185</v>
      </c>
      <c r="C1336" s="10">
        <v>989</v>
      </c>
      <c r="D1336" s="3">
        <v>45350.56431712963</v>
      </c>
    </row>
    <row x14ac:dyDescent="0.25" r="1337" customHeight="1" ht="18.75">
      <c r="A1337" s="1" t="s">
        <v>1670</v>
      </c>
      <c r="B1337" s="3">
        <v>45560.016689814816</v>
      </c>
      <c r="C1337" s="10">
        <v>971.909975051879</v>
      </c>
      <c r="D1337" s="3">
        <v>45567.67978009259</v>
      </c>
    </row>
    <row x14ac:dyDescent="0.25" r="1338" customHeight="1" ht="18.75">
      <c r="A1338" s="1" t="s">
        <v>1671</v>
      </c>
      <c r="B1338" s="3">
        <v>45547.87920138889</v>
      </c>
      <c r="C1338" s="10">
        <v>970.660003662109</v>
      </c>
      <c r="D1338" s="11"/>
    </row>
    <row x14ac:dyDescent="0.25" r="1339" customHeight="1" ht="18.75">
      <c r="A1339" s="1" t="s">
        <v>1672</v>
      </c>
      <c r="B1339" s="3">
        <v>45467.74060185185</v>
      </c>
      <c r="C1339" s="10">
        <v>961.319999694824</v>
      </c>
      <c r="D1339" s="11"/>
    </row>
    <row x14ac:dyDescent="0.25" r="1340" customHeight="1" ht="18.75">
      <c r="A1340" s="1" t="s">
        <v>1673</v>
      </c>
      <c r="B1340" s="3">
        <v>45562.76494212963</v>
      </c>
      <c r="C1340" s="10">
        <v>933.99998474121</v>
      </c>
      <c r="D1340" s="11"/>
    </row>
    <row x14ac:dyDescent="0.25" r="1341" customHeight="1" ht="18.75">
      <c r="A1341" s="1" t="s">
        <v>1674</v>
      </c>
      <c r="B1341" s="3">
        <v>45553.81175925926</v>
      </c>
      <c r="C1341" s="10">
        <v>932.699996948242</v>
      </c>
      <c r="D1341" s="11"/>
    </row>
    <row x14ac:dyDescent="0.25" r="1342" customHeight="1" ht="18.75">
      <c r="A1342" s="1" t="s">
        <v>1675</v>
      </c>
      <c r="B1342" s="3">
        <v>45401.66409722222</v>
      </c>
      <c r="C1342" s="10">
        <v>923.28000831604</v>
      </c>
      <c r="D1342" s="3">
        <v>45461.71890046296</v>
      </c>
    </row>
    <row x14ac:dyDescent="0.25" r="1343" customHeight="1" ht="18.75">
      <c r="A1343" s="1" t="s">
        <v>1676</v>
      </c>
      <c r="B1343" s="3">
        <v>45308.60655092593</v>
      </c>
      <c r="C1343" s="10">
        <v>912.83999633789</v>
      </c>
      <c r="D1343" s="3">
        <v>45432.69971064815</v>
      </c>
    </row>
    <row x14ac:dyDescent="0.25" r="1344" customHeight="1" ht="18.75">
      <c r="A1344" s="1" t="s">
        <v>1677</v>
      </c>
      <c r="B1344" s="3">
        <v>45412.79006944445</v>
      </c>
      <c r="C1344" s="10">
        <v>900.840003967285</v>
      </c>
      <c r="D1344" s="3">
        <v>45472.61168981482</v>
      </c>
    </row>
    <row x14ac:dyDescent="0.25" r="1345" customHeight="1" ht="18.75">
      <c r="A1345" s="1" t="s">
        <v>1678</v>
      </c>
      <c r="B1345" s="3">
        <v>45540.00377314815</v>
      </c>
      <c r="C1345" s="10">
        <v>890</v>
      </c>
      <c r="D1345" s="11"/>
    </row>
    <row x14ac:dyDescent="0.25" r="1346" customHeight="1" ht="18.75">
      <c r="A1346" s="1" t="s">
        <v>1679</v>
      </c>
      <c r="B1346" s="3">
        <v>44910.58605324074</v>
      </c>
      <c r="C1346" s="10">
        <v>821.900001525878</v>
      </c>
      <c r="D1346" s="3">
        <v>45235.5087037037</v>
      </c>
    </row>
    <row x14ac:dyDescent="0.25" r="1347" customHeight="1" ht="18.75">
      <c r="A1347" s="1" t="s">
        <v>1680</v>
      </c>
      <c r="B1347" s="3">
        <v>45551.53184027778</v>
      </c>
      <c r="C1347" s="10">
        <v>797.010017395019</v>
      </c>
      <c r="D1347" s="11"/>
    </row>
    <row x14ac:dyDescent="0.25" r="1348" customHeight="1" ht="18.75">
      <c r="A1348" s="1" t="s">
        <v>1681</v>
      </c>
      <c r="B1348" s="3">
        <v>45239.77371527778</v>
      </c>
      <c r="C1348" s="10">
        <v>715.199996948242</v>
      </c>
      <c r="D1348" s="3">
        <v>45278.54275462963</v>
      </c>
    </row>
    <row x14ac:dyDescent="0.25" r="1349" customHeight="1" ht="18.75">
      <c r="A1349" s="1" t="s">
        <v>1682</v>
      </c>
      <c r="B1349" s="3">
        <v>45223.6896875</v>
      </c>
      <c r="C1349" s="10">
        <v>690</v>
      </c>
      <c r="D1349" s="3">
        <v>45393.78057870371</v>
      </c>
    </row>
    <row x14ac:dyDescent="0.25" r="1350" customHeight="1" ht="18.75">
      <c r="A1350" s="1" t="s">
        <v>1683</v>
      </c>
      <c r="B1350" s="3">
        <v>45593.61319444444</v>
      </c>
      <c r="C1350" s="10">
        <v>661.600006103515</v>
      </c>
      <c r="D1350" s="11"/>
    </row>
    <row x14ac:dyDescent="0.25" r="1351" customHeight="1" ht="18.75">
      <c r="A1351" s="1" t="s">
        <v>1684</v>
      </c>
      <c r="B1351" s="3">
        <v>45413.02421296296</v>
      </c>
      <c r="C1351" s="10">
        <v>642</v>
      </c>
      <c r="D1351" s="3">
        <v>45563.28864583333</v>
      </c>
    </row>
    <row x14ac:dyDescent="0.25" r="1352" customHeight="1" ht="18.75">
      <c r="A1352" s="1" t="s">
        <v>1685</v>
      </c>
      <c r="B1352" s="3">
        <v>45144.132361111115</v>
      </c>
      <c r="C1352" s="10">
        <v>630.500005722045</v>
      </c>
      <c r="D1352" s="3">
        <v>45266.16725694444</v>
      </c>
    </row>
    <row x14ac:dyDescent="0.25" r="1353" customHeight="1" ht="18.75">
      <c r="A1353" s="1" t="s">
        <v>1686</v>
      </c>
      <c r="B1353" s="3">
        <v>45111.87357638889</v>
      </c>
      <c r="C1353" s="10">
        <v>600</v>
      </c>
      <c r="D1353" s="3">
        <v>45473.7971875</v>
      </c>
    </row>
    <row x14ac:dyDescent="0.25" r="1354" customHeight="1" ht="18.75">
      <c r="A1354" s="1" t="s">
        <v>1687</v>
      </c>
      <c r="B1354" s="3">
        <v>45499.80327546296</v>
      </c>
      <c r="C1354" s="10">
        <v>580.300010681152</v>
      </c>
      <c r="D1354" s="11"/>
    </row>
    <row x14ac:dyDescent="0.25" r="1355" customHeight="1" ht="18.75">
      <c r="A1355" s="1" t="s">
        <v>1688</v>
      </c>
      <c r="B1355" s="3">
        <v>45545.836168981485</v>
      </c>
      <c r="C1355" s="10">
        <v>551.19998550415</v>
      </c>
      <c r="D1355" s="11"/>
    </row>
    <row x14ac:dyDescent="0.25" r="1356" customHeight="1" ht="18.75">
      <c r="A1356" s="1" t="s">
        <v>1689</v>
      </c>
      <c r="B1356" s="3">
        <v>45561.613344907404</v>
      </c>
      <c r="C1356" s="10">
        <v>518.390014648437</v>
      </c>
      <c r="D1356" s="11"/>
    </row>
    <row x14ac:dyDescent="0.25" r="1357" customHeight="1" ht="18.75">
      <c r="A1357" s="1" t="s">
        <v>1690</v>
      </c>
      <c r="B1357" s="3">
        <v>45516.55233796296</v>
      </c>
      <c r="C1357" s="10">
        <v>512.689987182617</v>
      </c>
      <c r="D1357" s="11"/>
    </row>
    <row x14ac:dyDescent="0.25" r="1358" customHeight="1" ht="18.75">
      <c r="A1358" s="1" t="s">
        <v>1691</v>
      </c>
      <c r="B1358" s="3">
        <v>45377.954722222225</v>
      </c>
      <c r="C1358" s="10">
        <v>472.919988632202</v>
      </c>
      <c r="D1358" s="3">
        <v>45378.74233796296</v>
      </c>
    </row>
    <row x14ac:dyDescent="0.25" r="1359" customHeight="1" ht="18.75">
      <c r="A1359" s="1" t="s">
        <v>1692</v>
      </c>
      <c r="B1359" s="3">
        <v>45474.58351851852</v>
      </c>
      <c r="C1359" s="10">
        <v>461.75</v>
      </c>
      <c r="D1359" s="3">
        <v>45574.74909722222</v>
      </c>
    </row>
    <row x14ac:dyDescent="0.25" r="1360" customHeight="1" ht="18.75">
      <c r="A1360" s="1" t="s">
        <v>1693</v>
      </c>
      <c r="B1360" s="3">
        <v>45593.818032407406</v>
      </c>
      <c r="C1360" s="10">
        <v>428.700002670288</v>
      </c>
      <c r="D1360" s="11"/>
    </row>
    <row x14ac:dyDescent="0.25" r="1361" customHeight="1" ht="18.75">
      <c r="A1361" s="1" t="s">
        <v>1694</v>
      </c>
      <c r="B1361" s="3">
        <v>45590.795127314814</v>
      </c>
      <c r="C1361" s="10">
        <v>409.519989013671</v>
      </c>
      <c r="D1361" s="11"/>
    </row>
    <row x14ac:dyDescent="0.25" r="1362" customHeight="1" ht="18.75">
      <c r="A1362" s="1" t="s">
        <v>1695</v>
      </c>
      <c r="B1362" s="3">
        <v>45096.64193287037</v>
      </c>
      <c r="C1362" s="10">
        <v>406</v>
      </c>
      <c r="D1362" s="11"/>
    </row>
    <row x14ac:dyDescent="0.25" r="1363" customHeight="1" ht="18.75">
      <c r="A1363" s="1" t="s">
        <v>1696</v>
      </c>
      <c r="B1363" s="3">
        <v>45215.73972222222</v>
      </c>
      <c r="C1363" s="10">
        <v>400</v>
      </c>
      <c r="D1363" s="11"/>
    </row>
    <row x14ac:dyDescent="0.25" r="1364" customHeight="1" ht="18.75">
      <c r="A1364" s="1" t="s">
        <v>1697</v>
      </c>
      <c r="B1364" s="3">
        <v>45473.62293981481</v>
      </c>
      <c r="C1364" s="10">
        <v>390.32999420166</v>
      </c>
      <c r="D1364" s="11"/>
    </row>
    <row x14ac:dyDescent="0.25" r="1365" customHeight="1" ht="18.75">
      <c r="A1365" s="1" t="s">
        <v>1698</v>
      </c>
      <c r="B1365" s="3">
        <v>45576.76877314815</v>
      </c>
      <c r="C1365" s="10">
        <v>339.961506118997</v>
      </c>
      <c r="D1365" s="11"/>
    </row>
    <row x14ac:dyDescent="0.25" r="1366" customHeight="1" ht="18.75">
      <c r="A1366" s="1" t="s">
        <v>1699</v>
      </c>
      <c r="B1366" s="3">
        <v>45476.77138888889</v>
      </c>
      <c r="C1366" s="10">
        <v>319.799995422363</v>
      </c>
      <c r="D1366" s="11"/>
    </row>
    <row x14ac:dyDescent="0.25" r="1367" customHeight="1" ht="18.75">
      <c r="A1367" s="1" t="s">
        <v>1700</v>
      </c>
      <c r="B1367" s="3">
        <v>45279.72263888889</v>
      </c>
      <c r="C1367" s="10">
        <v>312.979995727539</v>
      </c>
      <c r="D1367" s="3">
        <v>45341.62924768519</v>
      </c>
    </row>
    <row x14ac:dyDescent="0.25" r="1368" customHeight="1" ht="18.75">
      <c r="A1368" s="1" t="s">
        <v>1701</v>
      </c>
      <c r="B1368" s="3">
        <v>45594.77615740741</v>
      </c>
      <c r="C1368" s="10">
        <v>291.949996948242</v>
      </c>
      <c r="D1368" s="11"/>
    </row>
    <row x14ac:dyDescent="0.25" r="1369" customHeight="1" ht="18.75">
      <c r="A1369" s="1" t="s">
        <v>1702</v>
      </c>
      <c r="B1369" s="3">
        <v>45047.785578703704</v>
      </c>
      <c r="C1369" s="10">
        <v>250</v>
      </c>
      <c r="D1369" s="3">
        <v>45235.5087037037</v>
      </c>
    </row>
    <row x14ac:dyDescent="0.25" r="1370" customHeight="1" ht="18.75">
      <c r="A1370" s="1" t="s">
        <v>1703</v>
      </c>
      <c r="B1370" s="3">
        <v>45224.76322916667</v>
      </c>
      <c r="C1370" s="10">
        <v>248</v>
      </c>
      <c r="D1370" s="11"/>
    </row>
    <row x14ac:dyDescent="0.25" r="1371" customHeight="1" ht="18.75">
      <c r="A1371" s="1" t="s">
        <v>1704</v>
      </c>
      <c r="B1371" s="3">
        <v>45545.739224537036</v>
      </c>
      <c r="C1371" s="10">
        <v>239.899993896484</v>
      </c>
      <c r="D1371" s="11"/>
    </row>
    <row x14ac:dyDescent="0.25" r="1372" customHeight="1" ht="18.75">
      <c r="A1372" s="1" t="s">
        <v>1705</v>
      </c>
      <c r="B1372" s="3">
        <v>45309.915347222224</v>
      </c>
      <c r="C1372" s="10">
        <v>223.919998168945</v>
      </c>
      <c r="D1372" s="11"/>
    </row>
    <row x14ac:dyDescent="0.25" r="1373" customHeight="1" ht="18.75">
      <c r="A1373" s="1" t="s">
        <v>1706</v>
      </c>
      <c r="B1373" s="3">
        <v>45248.62567129629</v>
      </c>
      <c r="C1373" s="10">
        <v>209.970001220703</v>
      </c>
      <c r="D1373" s="3">
        <v>45559.24717592593</v>
      </c>
    </row>
    <row x14ac:dyDescent="0.25" r="1374" customHeight="1" ht="18.75">
      <c r="A1374" s="1" t="s">
        <v>1707</v>
      </c>
      <c r="B1374" s="3">
        <v>45362.55778935185</v>
      </c>
      <c r="C1374" s="10">
        <v>200</v>
      </c>
      <c r="D1374" s="3">
        <v>45476.76445601852</v>
      </c>
    </row>
    <row x14ac:dyDescent="0.25" r="1375" customHeight="1" ht="18.75">
      <c r="A1375" s="1" t="s">
        <v>1708</v>
      </c>
      <c r="B1375" s="3">
        <v>45363.87116898148</v>
      </c>
      <c r="C1375" s="10">
        <v>199</v>
      </c>
      <c r="D1375" s="11"/>
    </row>
    <row x14ac:dyDescent="0.25" r="1376" customHeight="1" ht="18.75">
      <c r="A1376" s="1" t="s">
        <v>1709</v>
      </c>
      <c r="B1376" s="3">
        <v>45317.7806712963</v>
      </c>
      <c r="C1376" s="10">
        <v>194.699996948242</v>
      </c>
      <c r="D1376" s="3">
        <v>45447.63079861111</v>
      </c>
    </row>
    <row x14ac:dyDescent="0.25" r="1377" customHeight="1" ht="18.75">
      <c r="A1377" s="1" t="s">
        <v>1710</v>
      </c>
      <c r="B1377" s="3">
        <v>45412.526967592596</v>
      </c>
      <c r="C1377" s="10">
        <v>187.180000305175</v>
      </c>
      <c r="D1377" s="11"/>
    </row>
    <row x14ac:dyDescent="0.25" r="1378" customHeight="1" ht="18.75">
      <c r="A1378" s="1" t="s">
        <v>1711</v>
      </c>
      <c r="B1378" s="3">
        <v>45058.71664351852</v>
      </c>
      <c r="C1378" s="10">
        <v>165</v>
      </c>
      <c r="D1378" s="11"/>
    </row>
    <row x14ac:dyDescent="0.25" r="1379" customHeight="1" ht="18.75">
      <c r="A1379" s="1" t="s">
        <v>1712</v>
      </c>
      <c r="B1379" s="3">
        <v>45225.51724537037</v>
      </c>
      <c r="C1379" s="10">
        <v>159</v>
      </c>
      <c r="D1379" s="3">
        <v>45323.53916666667</v>
      </c>
    </row>
    <row x14ac:dyDescent="0.25" r="1380" customHeight="1" ht="18.75">
      <c r="A1380" s="1" t="s">
        <v>1713</v>
      </c>
      <c r="B1380" s="3">
        <v>45546.492997685185</v>
      </c>
      <c r="C1380" s="10">
        <v>158</v>
      </c>
      <c r="D1380" s="11"/>
    </row>
    <row x14ac:dyDescent="0.25" r="1381" customHeight="1" ht="18.75">
      <c r="A1381" s="1" t="s">
        <v>1714</v>
      </c>
      <c r="B1381" s="3">
        <v>45596.70552083333</v>
      </c>
      <c r="C1381" s="10">
        <v>143.100006103515</v>
      </c>
      <c r="D1381" s="11"/>
    </row>
    <row x14ac:dyDescent="0.25" r="1382" customHeight="1" ht="18.75">
      <c r="A1382" s="1" t="s">
        <v>1715</v>
      </c>
      <c r="B1382" s="3">
        <v>45561.955</v>
      </c>
      <c r="C1382" s="10">
        <v>131.600002288818</v>
      </c>
      <c r="D1382" s="11"/>
    </row>
    <row x14ac:dyDescent="0.25" r="1383" customHeight="1" ht="18.75">
      <c r="A1383" s="1" t="s">
        <v>1716</v>
      </c>
      <c r="B1383" s="3">
        <v>45544.6274537037</v>
      </c>
      <c r="C1383" s="10">
        <v>120.700002670288</v>
      </c>
      <c r="D1383" s="3">
        <v>45555.95883101852</v>
      </c>
    </row>
    <row x14ac:dyDescent="0.25" r="1384" customHeight="1" ht="18.75">
      <c r="A1384" s="1" t="s">
        <v>1717</v>
      </c>
      <c r="B1384" s="3">
        <v>45406.69703703704</v>
      </c>
      <c r="C1384" s="10">
        <v>100</v>
      </c>
      <c r="D1384" s="3">
        <v>45407.738032407404</v>
      </c>
    </row>
    <row x14ac:dyDescent="0.25" r="1385" customHeight="1" ht="18.75">
      <c r="A1385" s="1" t="s">
        <v>1718</v>
      </c>
      <c r="B1385" s="3">
        <v>45473.628483796296</v>
      </c>
      <c r="C1385" s="10">
        <v>100</v>
      </c>
      <c r="D1385" s="11"/>
    </row>
    <row x14ac:dyDescent="0.25" r="1386" customHeight="1" ht="18.75">
      <c r="A1386" s="1" t="s">
        <v>1719</v>
      </c>
      <c r="B1386" s="3">
        <v>45560.01614583333</v>
      </c>
      <c r="C1386" s="10">
        <v>100</v>
      </c>
      <c r="D1386" s="3">
        <v>45588.80640046296</v>
      </c>
    </row>
    <row x14ac:dyDescent="0.25" r="1387" customHeight="1" ht="18.75">
      <c r="A1387" s="1" t="s">
        <v>1720</v>
      </c>
      <c r="B1387" s="3">
        <v>45377.714224537034</v>
      </c>
      <c r="C1387" s="10">
        <v>100</v>
      </c>
      <c r="D1387" s="3">
        <v>45383.80824074074</v>
      </c>
    </row>
    <row x14ac:dyDescent="0.25" r="1388" customHeight="1" ht="18.75">
      <c r="A1388" s="1" t="s">
        <v>1721</v>
      </c>
      <c r="B1388" s="3">
        <v>45473.638969907406</v>
      </c>
      <c r="C1388" s="10">
        <v>100</v>
      </c>
      <c r="D1388" s="11"/>
    </row>
    <row x14ac:dyDescent="0.25" r="1389" customHeight="1" ht="18.75">
      <c r="A1389" s="1" t="s">
        <v>1722</v>
      </c>
      <c r="B1389" s="3">
        <v>45030.77407407408</v>
      </c>
      <c r="C1389" s="10">
        <v>30</v>
      </c>
      <c r="D1389" s="11"/>
    </row>
    <row x14ac:dyDescent="0.25" r="1390" customHeight="1" ht="18.75">
      <c r="A1390" s="1" t="s">
        <v>1723</v>
      </c>
      <c r="B1390" s="3">
        <v>45473.630590277775</v>
      </c>
      <c r="C1390" s="10">
        <v>22.4500007629394</v>
      </c>
      <c r="D1390" s="11"/>
    </row>
    <row x14ac:dyDescent="0.25" r="1391" customHeight="1" ht="18.75">
      <c r="A1391" s="1" t="s">
        <v>1724</v>
      </c>
      <c r="B1391" s="3">
        <v>45212.553773148145</v>
      </c>
      <c r="C1391" s="10">
        <v>10</v>
      </c>
      <c r="D1391" s="11"/>
    </row>
    <row x14ac:dyDescent="0.25" r="1392" customHeight="1" ht="18.75">
      <c r="A1392" s="1" t="s">
        <v>1725</v>
      </c>
      <c r="B1392" s="3">
        <v>45560.011967592596</v>
      </c>
      <c r="C1392" s="10">
        <v>10</v>
      </c>
      <c r="D1392" s="11"/>
    </row>
    <row x14ac:dyDescent="0.25" r="1393" customHeight="1" ht="18.75">
      <c r="A1393" s="5"/>
      <c r="B1393" s="11"/>
      <c r="C1393" s="10"/>
      <c r="D1393" s="11"/>
    </row>
    <row x14ac:dyDescent="0.25" r="1394" customHeight="1" ht="18.75">
      <c r="A1394" s="5"/>
      <c r="B1394" s="11"/>
      <c r="C1394" s="10"/>
      <c r="D1394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13"/>
  <sheetViews>
    <sheetView workbookViewId="0"/>
  </sheetViews>
  <sheetFormatPr defaultRowHeight="15" x14ac:dyDescent="0.25"/>
  <cols>
    <col min="1" max="1" style="7" width="13.576428571428572" customWidth="1" bestFit="1"/>
    <col min="2" max="2" style="7" width="13.576428571428572" customWidth="1" bestFit="1"/>
    <col min="3" max="3" style="7" width="13.576428571428572" customWidth="1" bestFit="1"/>
    <col min="4" max="4" style="7" width="13.576428571428572" customWidth="1" bestFit="1"/>
    <col min="5" max="5" style="7" width="13.576428571428572" customWidth="1" bestFit="1"/>
    <col min="6" max="6" style="8" width="13.576428571428572" customWidth="1" bestFit="1"/>
    <col min="7" max="7" style="8" width="13.576428571428572" customWidth="1" bestFit="1"/>
    <col min="8" max="8" style="8" width="13.576428571428572" customWidth="1" bestFit="1"/>
    <col min="9" max="9" style="8" width="13.576428571428572" customWidth="1" bestFit="1"/>
    <col min="10" max="10" style="8" width="13.576428571428572" customWidth="1" bestFit="1"/>
    <col min="11" max="11" style="9" width="13.576428571428572" customWidth="1" bestFit="1"/>
    <col min="12" max="12" style="9" width="13.576428571428572" customWidth="1" bestFit="1"/>
    <col min="13" max="13" style="7" width="13.576428571428572" customWidth="1" bestFit="1"/>
    <col min="14" max="14" style="8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1" t="s">
        <v>12</v>
      </c>
      <c r="N1" s="2" t="s">
        <v>13</v>
      </c>
    </row>
    <row x14ac:dyDescent="0.25" r="2" customHeight="1" ht="18.7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4">
        <v>9450</v>
      </c>
      <c r="G2" s="4">
        <v>72000</v>
      </c>
      <c r="H2" s="4">
        <v>7350</v>
      </c>
      <c r="I2" s="4">
        <v>4500</v>
      </c>
      <c r="J2" s="4">
        <v>0</v>
      </c>
      <c r="K2" s="3">
        <v>45549.10306712963</v>
      </c>
      <c r="L2" s="3">
        <v>45549.10306712963</v>
      </c>
      <c r="M2" s="5"/>
      <c r="N2" s="4">
        <v>2520</v>
      </c>
    </row>
    <row x14ac:dyDescent="0.25" r="3" customHeight="1" ht="18.75">
      <c r="A3" s="1" t="s">
        <v>19</v>
      </c>
      <c r="B3" s="1" t="s">
        <v>20</v>
      </c>
      <c r="C3" s="1" t="s">
        <v>21</v>
      </c>
      <c r="D3" s="1" t="s">
        <v>17</v>
      </c>
      <c r="E3" s="1" t="s">
        <v>22</v>
      </c>
      <c r="F3" s="4">
        <v>1050</v>
      </c>
      <c r="G3" s="4">
        <v>8000</v>
      </c>
      <c r="H3" s="4">
        <v>1050</v>
      </c>
      <c r="I3" s="4">
        <v>500</v>
      </c>
      <c r="J3" s="4">
        <v>0</v>
      </c>
      <c r="K3" s="3">
        <v>45549.10306712963</v>
      </c>
      <c r="L3" s="3">
        <v>45549.10306712963</v>
      </c>
      <c r="M3" s="5"/>
      <c r="N3" s="4">
        <v>436</v>
      </c>
    </row>
    <row x14ac:dyDescent="0.25" r="4" customHeight="1" ht="18.75">
      <c r="A4" s="1" t="s">
        <v>23</v>
      </c>
      <c r="B4" s="1" t="s">
        <v>24</v>
      </c>
      <c r="C4" s="1" t="s">
        <v>25</v>
      </c>
      <c r="D4" s="1" t="s">
        <v>17</v>
      </c>
      <c r="E4" s="1" t="s">
        <v>22</v>
      </c>
      <c r="F4" s="4">
        <v>21000</v>
      </c>
      <c r="G4" s="4">
        <v>160000</v>
      </c>
      <c r="H4" s="4">
        <v>21000</v>
      </c>
      <c r="I4" s="4">
        <v>10000</v>
      </c>
      <c r="J4" s="4">
        <v>0</v>
      </c>
      <c r="K4" s="3">
        <v>45549.10306712963</v>
      </c>
      <c r="L4" s="3">
        <v>45549.10306712963</v>
      </c>
      <c r="M4" s="5"/>
      <c r="N4" s="4">
        <v>5670</v>
      </c>
    </row>
    <row x14ac:dyDescent="0.25" r="5" customHeight="1" ht="18.75">
      <c r="A5" s="1" t="s">
        <v>26</v>
      </c>
      <c r="B5" s="1" t="s">
        <v>27</v>
      </c>
      <c r="C5" s="1" t="s">
        <v>28</v>
      </c>
      <c r="D5" s="1" t="s">
        <v>17</v>
      </c>
      <c r="E5" s="1" t="s">
        <v>18</v>
      </c>
      <c r="F5" s="4">
        <v>21000</v>
      </c>
      <c r="G5" s="4">
        <v>160000</v>
      </c>
      <c r="H5" s="4">
        <v>21000</v>
      </c>
      <c r="I5" s="4">
        <v>10000</v>
      </c>
      <c r="J5" s="4">
        <v>0</v>
      </c>
      <c r="K5" s="3">
        <v>45549.10306712963</v>
      </c>
      <c r="L5" s="3">
        <v>45549.10306712963</v>
      </c>
      <c r="M5" s="5"/>
      <c r="N5" s="4">
        <v>5670</v>
      </c>
    </row>
    <row x14ac:dyDescent="0.25" r="6" customHeight="1" ht="18.75">
      <c r="A6" s="1" t="s">
        <v>29</v>
      </c>
      <c r="B6" s="1" t="s">
        <v>30</v>
      </c>
      <c r="C6" s="1" t="s">
        <v>31</v>
      </c>
      <c r="D6" s="1" t="s">
        <v>17</v>
      </c>
      <c r="E6" s="1" t="s">
        <v>32</v>
      </c>
      <c r="F6" s="4">
        <v>5250</v>
      </c>
      <c r="G6" s="4">
        <v>40000</v>
      </c>
      <c r="H6" s="4">
        <v>5250</v>
      </c>
      <c r="I6" s="4">
        <v>2500</v>
      </c>
      <c r="J6" s="4">
        <v>0</v>
      </c>
      <c r="K6" s="3">
        <v>45549.10306712963</v>
      </c>
      <c r="L6" s="3">
        <v>45549.10306712963</v>
      </c>
      <c r="M6" s="5"/>
      <c r="N6" s="4">
        <v>1260</v>
      </c>
    </row>
    <row x14ac:dyDescent="0.25" r="7" customHeight="1" ht="18.75">
      <c r="A7" s="1" t="s">
        <v>33</v>
      </c>
      <c r="B7" s="1" t="s">
        <v>34</v>
      </c>
      <c r="C7" s="1" t="s">
        <v>35</v>
      </c>
      <c r="D7" s="1" t="s">
        <v>17</v>
      </c>
      <c r="E7" s="1" t="s">
        <v>32</v>
      </c>
      <c r="F7" s="4">
        <v>21000</v>
      </c>
      <c r="G7" s="4">
        <v>160000</v>
      </c>
      <c r="H7" s="4">
        <v>21000</v>
      </c>
      <c r="I7" s="4">
        <v>10000</v>
      </c>
      <c r="J7" s="4">
        <v>0</v>
      </c>
      <c r="K7" s="3">
        <v>45549.10306712963</v>
      </c>
      <c r="L7" s="3">
        <v>45549.10306712963</v>
      </c>
      <c r="M7" s="5"/>
      <c r="N7" s="4">
        <v>5670</v>
      </c>
    </row>
    <row x14ac:dyDescent="0.25" r="8" customHeight="1" ht="18.75">
      <c r="A8" s="1" t="s">
        <v>36</v>
      </c>
      <c r="B8" s="1" t="s">
        <v>37</v>
      </c>
      <c r="C8" s="1" t="s">
        <v>38</v>
      </c>
      <c r="D8" s="1" t="s">
        <v>39</v>
      </c>
      <c r="E8" s="1" t="s">
        <v>32</v>
      </c>
      <c r="F8" s="4">
        <v>0</v>
      </c>
      <c r="G8" s="4">
        <v>0</v>
      </c>
      <c r="H8" s="4">
        <v>0</v>
      </c>
      <c r="I8" s="4">
        <v>0</v>
      </c>
      <c r="J8" s="4">
        <v>2000</v>
      </c>
      <c r="K8" s="3">
        <v>45575.95211805555</v>
      </c>
      <c r="L8" s="3">
        <v>45575.95211805555</v>
      </c>
      <c r="M8" s="5"/>
      <c r="N8" s="4">
        <v>397</v>
      </c>
    </row>
    <row x14ac:dyDescent="0.25" r="9" customHeight="1" ht="18.75">
      <c r="A9" s="1" t="s">
        <v>40</v>
      </c>
      <c r="B9" s="1" t="s">
        <v>41</v>
      </c>
      <c r="C9" s="1" t="s">
        <v>42</v>
      </c>
      <c r="D9" s="1" t="s">
        <v>17</v>
      </c>
      <c r="E9" s="1" t="s">
        <v>22</v>
      </c>
      <c r="F9" s="4">
        <v>3150</v>
      </c>
      <c r="G9" s="4">
        <v>24000</v>
      </c>
      <c r="H9" s="4">
        <v>3150</v>
      </c>
      <c r="I9" s="4">
        <v>1500</v>
      </c>
      <c r="J9" s="4">
        <v>0</v>
      </c>
      <c r="K9" s="3">
        <v>45549.10306712963</v>
      </c>
      <c r="L9" s="3">
        <v>45549.10306712963</v>
      </c>
      <c r="M9" s="5"/>
      <c r="N9" s="4">
        <v>877</v>
      </c>
    </row>
    <row x14ac:dyDescent="0.25" r="10" customHeight="1" ht="18.75">
      <c r="A10" s="1" t="s">
        <v>43</v>
      </c>
      <c r="B10" s="1" t="s">
        <v>44</v>
      </c>
      <c r="C10" s="1" t="s">
        <v>45</v>
      </c>
      <c r="D10" s="1" t="s">
        <v>17</v>
      </c>
      <c r="E10" s="1" t="s">
        <v>22</v>
      </c>
      <c r="F10" s="4">
        <v>1575</v>
      </c>
      <c r="G10" s="4">
        <v>12000</v>
      </c>
      <c r="H10" s="4">
        <v>1575</v>
      </c>
      <c r="I10" s="4">
        <v>750</v>
      </c>
      <c r="J10" s="4">
        <v>0</v>
      </c>
      <c r="K10" s="3">
        <v>45549.10306712963</v>
      </c>
      <c r="L10" s="3">
        <v>45549.10306712963</v>
      </c>
      <c r="M10" s="5"/>
      <c r="N10" s="4">
        <v>562</v>
      </c>
    </row>
    <row x14ac:dyDescent="0.25" r="11" customHeight="1" ht="18.75">
      <c r="A11" s="1" t="s">
        <v>46</v>
      </c>
      <c r="B11" s="1" t="s">
        <v>47</v>
      </c>
      <c r="C11" s="1" t="s">
        <v>48</v>
      </c>
      <c r="D11" s="1" t="s">
        <v>39</v>
      </c>
      <c r="E11" s="1" t="s">
        <v>22</v>
      </c>
      <c r="F11" s="4">
        <v>0</v>
      </c>
      <c r="G11" s="4">
        <v>0</v>
      </c>
      <c r="H11" s="4">
        <v>0</v>
      </c>
      <c r="I11" s="4">
        <v>0</v>
      </c>
      <c r="J11" s="4">
        <v>7000</v>
      </c>
      <c r="K11" s="3">
        <v>45549.11068287037</v>
      </c>
      <c r="L11" s="3">
        <v>45549.11068287037</v>
      </c>
      <c r="M11" s="5"/>
      <c r="N11" s="4">
        <v>697</v>
      </c>
    </row>
    <row x14ac:dyDescent="0.25" r="12" customHeight="1" ht="18.75">
      <c r="A12" s="1" t="s">
        <v>49</v>
      </c>
      <c r="B12" s="1" t="s">
        <v>50</v>
      </c>
      <c r="C12" s="1" t="s">
        <v>51</v>
      </c>
      <c r="D12" s="1" t="s">
        <v>17</v>
      </c>
      <c r="E12" s="1" t="s">
        <v>22</v>
      </c>
      <c r="F12" s="4">
        <v>0</v>
      </c>
      <c r="G12" s="4">
        <v>0</v>
      </c>
      <c r="H12" s="4">
        <v>0</v>
      </c>
      <c r="I12" s="4">
        <v>100</v>
      </c>
      <c r="J12" s="4">
        <v>0</v>
      </c>
      <c r="K12" s="3">
        <v>45549.10306712963</v>
      </c>
      <c r="L12" s="3">
        <v>45549.10306712963</v>
      </c>
      <c r="M12" s="5"/>
      <c r="N12" s="4">
        <v>147</v>
      </c>
    </row>
    <row x14ac:dyDescent="0.25" r="13" customHeight="1" ht="18.75">
      <c r="A13" s="1" t="s">
        <v>52</v>
      </c>
      <c r="B13" s="1" t="s">
        <v>53</v>
      </c>
      <c r="C13" s="1" t="s">
        <v>54</v>
      </c>
      <c r="D13" s="1" t="s">
        <v>17</v>
      </c>
      <c r="E13" s="1" t="s">
        <v>55</v>
      </c>
      <c r="F13" s="4">
        <v>7350</v>
      </c>
      <c r="G13" s="4">
        <v>56000</v>
      </c>
      <c r="H13" s="4">
        <v>7350</v>
      </c>
      <c r="I13" s="4">
        <v>3500</v>
      </c>
      <c r="J13" s="4">
        <v>0</v>
      </c>
      <c r="K13" s="3">
        <v>45549.10306712963</v>
      </c>
      <c r="L13" s="3">
        <v>45549.10306712963</v>
      </c>
      <c r="M13" s="5"/>
      <c r="N13" s="4">
        <v>1890</v>
      </c>
    </row>
    <row x14ac:dyDescent="0.25" r="14" customHeight="1" ht="18.75">
      <c r="A14" s="1" t="s">
        <v>56</v>
      </c>
      <c r="B14" s="1" t="s">
        <v>57</v>
      </c>
      <c r="C14" s="1" t="s">
        <v>58</v>
      </c>
      <c r="D14" s="1" t="s">
        <v>17</v>
      </c>
      <c r="E14" s="1" t="s">
        <v>22</v>
      </c>
      <c r="F14" s="4">
        <v>14700</v>
      </c>
      <c r="G14" s="4">
        <v>112000</v>
      </c>
      <c r="H14" s="4">
        <v>14700</v>
      </c>
      <c r="I14" s="4">
        <v>7000</v>
      </c>
      <c r="J14" s="4">
        <v>0</v>
      </c>
      <c r="K14" s="3">
        <v>45549.10306712963</v>
      </c>
      <c r="L14" s="3">
        <v>45549.10306712963</v>
      </c>
      <c r="M14" s="5"/>
      <c r="N14" s="4">
        <v>3780</v>
      </c>
    </row>
    <row x14ac:dyDescent="0.25" r="15" customHeight="1" ht="18.75">
      <c r="A15" s="1" t="s">
        <v>59</v>
      </c>
      <c r="B15" s="1" t="s">
        <v>60</v>
      </c>
      <c r="C15" s="1" t="s">
        <v>61</v>
      </c>
      <c r="D15" s="1" t="s">
        <v>17</v>
      </c>
      <c r="E15" s="1" t="s">
        <v>32</v>
      </c>
      <c r="F15" s="4">
        <v>2100</v>
      </c>
      <c r="G15" s="4">
        <v>16000</v>
      </c>
      <c r="H15" s="4">
        <v>2100</v>
      </c>
      <c r="I15" s="4">
        <v>1000</v>
      </c>
      <c r="J15" s="4">
        <v>0</v>
      </c>
      <c r="K15" s="3">
        <v>45549.10306712963</v>
      </c>
      <c r="L15" s="3">
        <v>45549.10306712963</v>
      </c>
      <c r="M15" s="5"/>
      <c r="N15" s="6">
        <v>719.5</v>
      </c>
    </row>
    <row x14ac:dyDescent="0.25" r="16" customHeight="1" ht="18.75">
      <c r="A16" s="1" t="s">
        <v>62</v>
      </c>
      <c r="B16" s="1" t="s">
        <v>63</v>
      </c>
      <c r="C16" s="1" t="s">
        <v>64</v>
      </c>
      <c r="D16" s="1" t="s">
        <v>17</v>
      </c>
      <c r="E16" s="1" t="s">
        <v>55</v>
      </c>
      <c r="F16" s="4">
        <v>18900</v>
      </c>
      <c r="G16" s="4">
        <v>144000</v>
      </c>
      <c r="H16" s="4">
        <v>18900</v>
      </c>
      <c r="I16" s="4">
        <v>9000</v>
      </c>
      <c r="J16" s="4">
        <v>0</v>
      </c>
      <c r="K16" s="3">
        <v>45549.10306712963</v>
      </c>
      <c r="L16" s="3">
        <v>45549.10306712963</v>
      </c>
      <c r="M16" s="5"/>
      <c r="N16" s="4">
        <v>5040</v>
      </c>
    </row>
    <row x14ac:dyDescent="0.25" r="17" customHeight="1" ht="18.75">
      <c r="A17" s="1" t="s">
        <v>65</v>
      </c>
      <c r="B17" s="1" t="s">
        <v>66</v>
      </c>
      <c r="C17" s="1" t="s">
        <v>67</v>
      </c>
      <c r="D17" s="1" t="s">
        <v>17</v>
      </c>
      <c r="E17" s="1" t="s">
        <v>55</v>
      </c>
      <c r="F17" s="4">
        <v>2100</v>
      </c>
      <c r="G17" s="4">
        <v>16000</v>
      </c>
      <c r="H17" s="4">
        <v>2100</v>
      </c>
      <c r="I17" s="4">
        <v>1000</v>
      </c>
      <c r="J17" s="4">
        <v>0</v>
      </c>
      <c r="K17" s="3">
        <v>45549.10306712963</v>
      </c>
      <c r="L17" s="3">
        <v>45549.10306712963</v>
      </c>
      <c r="M17" s="5"/>
      <c r="N17" s="6">
        <v>719.5</v>
      </c>
    </row>
    <row x14ac:dyDescent="0.25" r="18" customHeight="1" ht="18.75">
      <c r="A18" s="1" t="s">
        <v>68</v>
      </c>
      <c r="B18" s="1" t="s">
        <v>69</v>
      </c>
      <c r="C18" s="1" t="s">
        <v>70</v>
      </c>
      <c r="D18" s="1" t="s">
        <v>39</v>
      </c>
      <c r="E18" s="1" t="s">
        <v>32</v>
      </c>
      <c r="F18" s="4">
        <v>0</v>
      </c>
      <c r="G18" s="4">
        <v>0</v>
      </c>
      <c r="H18" s="4">
        <v>0</v>
      </c>
      <c r="I18" s="4">
        <v>0</v>
      </c>
      <c r="J18" s="4">
        <v>27000</v>
      </c>
      <c r="K18" s="3">
        <v>45572.55421296296</v>
      </c>
      <c r="L18" s="3">
        <v>45572.55421296296</v>
      </c>
      <c r="M18" s="5"/>
      <c r="N18" s="4">
        <v>1997</v>
      </c>
    </row>
    <row x14ac:dyDescent="0.25" r="19" customHeight="1" ht="18.75">
      <c r="A19" s="1" t="s">
        <v>71</v>
      </c>
      <c r="B19" s="1" t="s">
        <v>72</v>
      </c>
      <c r="C19" s="1" t="s">
        <v>73</v>
      </c>
      <c r="D19" s="1" t="s">
        <v>17</v>
      </c>
      <c r="E19" s="1" t="s">
        <v>55</v>
      </c>
      <c r="F19" s="4">
        <v>21000</v>
      </c>
      <c r="G19" s="4">
        <v>160000</v>
      </c>
      <c r="H19" s="4">
        <v>21000</v>
      </c>
      <c r="I19" s="4">
        <v>10000</v>
      </c>
      <c r="J19" s="4">
        <v>0</v>
      </c>
      <c r="K19" s="3">
        <v>45549.10306712963</v>
      </c>
      <c r="L19" s="3">
        <v>45549.10306712963</v>
      </c>
      <c r="M19" s="5"/>
      <c r="N19" s="4">
        <v>5670</v>
      </c>
    </row>
    <row x14ac:dyDescent="0.25" r="20" customHeight="1" ht="18.75">
      <c r="A20" s="1" t="s">
        <v>74</v>
      </c>
      <c r="B20" s="1" t="s">
        <v>75</v>
      </c>
      <c r="C20" s="1" t="s">
        <v>76</v>
      </c>
      <c r="D20" s="1" t="s">
        <v>17</v>
      </c>
      <c r="E20" s="1" t="s">
        <v>32</v>
      </c>
      <c r="F20" s="4">
        <v>630</v>
      </c>
      <c r="G20" s="4">
        <v>4800</v>
      </c>
      <c r="H20" s="4">
        <v>630</v>
      </c>
      <c r="I20" s="4">
        <v>300</v>
      </c>
      <c r="J20" s="4">
        <v>0</v>
      </c>
      <c r="K20" s="3">
        <v>45549.10306712963</v>
      </c>
      <c r="L20" s="3">
        <v>45549.10306712963</v>
      </c>
      <c r="M20" s="5"/>
      <c r="N20" s="4">
        <v>341</v>
      </c>
    </row>
    <row x14ac:dyDescent="0.25" r="21" customHeight="1" ht="18.75">
      <c r="A21" s="1" t="s">
        <v>77</v>
      </c>
      <c r="B21" s="1" t="s">
        <v>78</v>
      </c>
      <c r="C21" s="1" t="s">
        <v>79</v>
      </c>
      <c r="D21" s="1" t="s">
        <v>17</v>
      </c>
      <c r="E21" s="1" t="s">
        <v>18</v>
      </c>
      <c r="F21" s="4">
        <v>4200</v>
      </c>
      <c r="G21" s="4">
        <v>32000</v>
      </c>
      <c r="H21" s="4">
        <v>4200</v>
      </c>
      <c r="I21" s="4">
        <v>2000</v>
      </c>
      <c r="J21" s="4">
        <v>0</v>
      </c>
      <c r="K21" s="3">
        <v>45549.10306712963</v>
      </c>
      <c r="L21" s="3">
        <v>45549.10306712963</v>
      </c>
      <c r="M21" s="5"/>
      <c r="N21" s="4">
        <v>1147</v>
      </c>
    </row>
    <row x14ac:dyDescent="0.25" r="22" customHeight="1" ht="18.75">
      <c r="A22" s="1" t="s">
        <v>80</v>
      </c>
      <c r="B22" s="1" t="s">
        <v>81</v>
      </c>
      <c r="C22" s="1" t="s">
        <v>82</v>
      </c>
      <c r="D22" s="1" t="s">
        <v>17</v>
      </c>
      <c r="E22" s="1" t="s">
        <v>55</v>
      </c>
      <c r="F22" s="4">
        <v>6300</v>
      </c>
      <c r="G22" s="4">
        <v>48000</v>
      </c>
      <c r="H22" s="4">
        <v>6300</v>
      </c>
      <c r="I22" s="4">
        <v>3000</v>
      </c>
      <c r="J22" s="4">
        <v>0</v>
      </c>
      <c r="K22" s="3">
        <v>45549.10306712963</v>
      </c>
      <c r="L22" s="3">
        <v>45549.10306712963</v>
      </c>
      <c r="M22" s="5"/>
      <c r="N22" s="4">
        <v>1575</v>
      </c>
    </row>
    <row x14ac:dyDescent="0.25" r="23" customHeight="1" ht="18.75">
      <c r="A23" s="1" t="s">
        <v>83</v>
      </c>
      <c r="B23" s="1" t="s">
        <v>84</v>
      </c>
      <c r="C23" s="1" t="s">
        <v>85</v>
      </c>
      <c r="D23" s="1" t="s">
        <v>39</v>
      </c>
      <c r="E23" s="1" t="s">
        <v>32</v>
      </c>
      <c r="F23" s="4">
        <v>0</v>
      </c>
      <c r="G23" s="4">
        <v>0</v>
      </c>
      <c r="H23" s="4">
        <v>0</v>
      </c>
      <c r="I23" s="4">
        <v>0</v>
      </c>
      <c r="J23" s="4">
        <v>7000</v>
      </c>
      <c r="K23" s="3">
        <v>45549.11004629629</v>
      </c>
      <c r="L23" s="3">
        <v>45549.11004629629</v>
      </c>
      <c r="M23" s="5"/>
      <c r="N23" s="4">
        <v>697</v>
      </c>
    </row>
    <row x14ac:dyDescent="0.25" r="24" customHeight="1" ht="18.75">
      <c r="A24" s="1" t="s">
        <v>86</v>
      </c>
      <c r="B24" s="1" t="s">
        <v>87</v>
      </c>
      <c r="C24" s="1" t="s">
        <v>88</v>
      </c>
      <c r="D24" s="1" t="s">
        <v>17</v>
      </c>
      <c r="E24" s="1" t="s">
        <v>22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3">
        <v>45549.10306712963</v>
      </c>
      <c r="L24" s="3">
        <v>45549.10306712963</v>
      </c>
      <c r="M24" s="5"/>
      <c r="N24" s="4">
        <v>297</v>
      </c>
    </row>
    <row x14ac:dyDescent="0.25" r="25" customHeight="1" ht="18.75">
      <c r="A25" s="1" t="s">
        <v>89</v>
      </c>
      <c r="B25" s="1" t="s">
        <v>90</v>
      </c>
      <c r="C25" s="1" t="s">
        <v>91</v>
      </c>
      <c r="D25" s="1" t="s">
        <v>17</v>
      </c>
      <c r="E25" s="1" t="s">
        <v>18</v>
      </c>
      <c r="F25" s="4">
        <v>16800</v>
      </c>
      <c r="G25" s="4">
        <v>128000</v>
      </c>
      <c r="H25" s="4">
        <v>16800</v>
      </c>
      <c r="I25" s="4">
        <v>8000</v>
      </c>
      <c r="J25" s="4">
        <v>0</v>
      </c>
      <c r="K25" s="3">
        <v>45549.10306712963</v>
      </c>
      <c r="L25" s="3">
        <v>45549.10306712963</v>
      </c>
      <c r="M25" s="5"/>
      <c r="N25" s="4">
        <v>4410</v>
      </c>
    </row>
    <row x14ac:dyDescent="0.25" r="26" customHeight="1" ht="18.75">
      <c r="A26" s="1" t="s">
        <v>92</v>
      </c>
      <c r="B26" s="1" t="s">
        <v>93</v>
      </c>
      <c r="C26" s="1" t="s">
        <v>94</v>
      </c>
      <c r="D26" s="1" t="s">
        <v>17</v>
      </c>
      <c r="E26" s="1" t="s">
        <v>18</v>
      </c>
      <c r="F26" s="4">
        <v>5250</v>
      </c>
      <c r="G26" s="4">
        <v>40000</v>
      </c>
      <c r="H26" s="4">
        <v>5250</v>
      </c>
      <c r="I26" s="4">
        <v>2500</v>
      </c>
      <c r="J26" s="4">
        <v>0</v>
      </c>
      <c r="K26" s="3">
        <v>45549.10306712963</v>
      </c>
      <c r="L26" s="3">
        <v>45549.10306712963</v>
      </c>
      <c r="M26" s="5"/>
      <c r="N26" s="4">
        <v>1260</v>
      </c>
    </row>
    <row x14ac:dyDescent="0.25" r="27" customHeight="1" ht="18.75">
      <c r="A27" s="1" t="s">
        <v>95</v>
      </c>
      <c r="B27" s="1" t="s">
        <v>96</v>
      </c>
      <c r="C27" s="1" t="s">
        <v>97</v>
      </c>
      <c r="D27" s="1" t="s">
        <v>17</v>
      </c>
      <c r="E27" s="1" t="s">
        <v>32</v>
      </c>
      <c r="F27" s="4">
        <v>1575</v>
      </c>
      <c r="G27" s="4">
        <v>12000</v>
      </c>
      <c r="H27" s="4">
        <v>1575</v>
      </c>
      <c r="I27" s="4">
        <v>750</v>
      </c>
      <c r="J27" s="4">
        <v>0</v>
      </c>
      <c r="K27" s="3">
        <v>45549.10306712963</v>
      </c>
      <c r="L27" s="3">
        <v>45549.10306712963</v>
      </c>
      <c r="M27" s="5"/>
      <c r="N27" s="4">
        <v>562</v>
      </c>
    </row>
    <row x14ac:dyDescent="0.25" r="28" customHeight="1" ht="18.75">
      <c r="A28" s="1" t="s">
        <v>98</v>
      </c>
      <c r="B28" s="1" t="s">
        <v>99</v>
      </c>
      <c r="C28" s="1" t="s">
        <v>100</v>
      </c>
      <c r="D28" s="1" t="s">
        <v>17</v>
      </c>
      <c r="E28" s="1" t="s">
        <v>32</v>
      </c>
      <c r="F28" s="4">
        <v>6300</v>
      </c>
      <c r="G28" s="4">
        <v>48000</v>
      </c>
      <c r="H28" s="4">
        <v>6300</v>
      </c>
      <c r="I28" s="4">
        <v>3000</v>
      </c>
      <c r="J28" s="4">
        <v>0</v>
      </c>
      <c r="K28" s="3">
        <v>45549.10306712963</v>
      </c>
      <c r="L28" s="3">
        <v>45549.10306712963</v>
      </c>
      <c r="M28" s="5"/>
      <c r="N28" s="4">
        <v>1575</v>
      </c>
    </row>
    <row x14ac:dyDescent="0.25" r="29" customHeight="1" ht="18.75">
      <c r="A29" s="1" t="s">
        <v>101</v>
      </c>
      <c r="B29" s="1" t="s">
        <v>102</v>
      </c>
      <c r="C29" s="1" t="s">
        <v>103</v>
      </c>
      <c r="D29" s="1" t="s">
        <v>17</v>
      </c>
      <c r="E29" s="1" t="s">
        <v>55</v>
      </c>
      <c r="F29" s="4">
        <v>12600</v>
      </c>
      <c r="G29" s="4">
        <v>96000</v>
      </c>
      <c r="H29" s="4">
        <v>12600</v>
      </c>
      <c r="I29" s="4">
        <v>6000</v>
      </c>
      <c r="J29" s="4">
        <v>0</v>
      </c>
      <c r="K29" s="3">
        <v>45549.10306712963</v>
      </c>
      <c r="L29" s="3">
        <v>45549.10306712963</v>
      </c>
      <c r="M29" s="5"/>
      <c r="N29" s="4">
        <v>3150</v>
      </c>
    </row>
    <row x14ac:dyDescent="0.25" r="30" customHeight="1" ht="18.75">
      <c r="A30" s="1" t="s">
        <v>104</v>
      </c>
      <c r="B30" s="1" t="s">
        <v>105</v>
      </c>
      <c r="C30" s="1" t="s">
        <v>106</v>
      </c>
      <c r="D30" s="1" t="s">
        <v>17</v>
      </c>
      <c r="E30" s="1" t="s">
        <v>18</v>
      </c>
      <c r="F30" s="4">
        <v>12600</v>
      </c>
      <c r="G30" s="4">
        <v>96000</v>
      </c>
      <c r="H30" s="4">
        <v>12600</v>
      </c>
      <c r="I30" s="4">
        <v>6000</v>
      </c>
      <c r="J30" s="4">
        <v>0</v>
      </c>
      <c r="K30" s="3">
        <v>45549.10306712963</v>
      </c>
      <c r="L30" s="3">
        <v>45549.10306712963</v>
      </c>
      <c r="M30" s="5"/>
      <c r="N30" s="4">
        <v>3150</v>
      </c>
    </row>
    <row x14ac:dyDescent="0.25" r="31" customHeight="1" ht="18.75">
      <c r="A31" s="1" t="s">
        <v>107</v>
      </c>
      <c r="B31" s="1" t="s">
        <v>108</v>
      </c>
      <c r="C31" s="1" t="s">
        <v>109</v>
      </c>
      <c r="D31" s="1" t="s">
        <v>17</v>
      </c>
      <c r="E31" s="1" t="s">
        <v>55</v>
      </c>
      <c r="F31" s="4">
        <v>1575</v>
      </c>
      <c r="G31" s="4">
        <v>12000</v>
      </c>
      <c r="H31" s="4">
        <v>1575</v>
      </c>
      <c r="I31" s="4">
        <v>750</v>
      </c>
      <c r="J31" s="4">
        <v>0</v>
      </c>
      <c r="K31" s="3">
        <v>45549.10306712963</v>
      </c>
      <c r="L31" s="3">
        <v>45549.10306712963</v>
      </c>
      <c r="M31" s="5"/>
      <c r="N31" s="4">
        <v>562</v>
      </c>
    </row>
    <row x14ac:dyDescent="0.25" r="32" customHeight="1" ht="18.75">
      <c r="A32" s="1" t="s">
        <v>110</v>
      </c>
      <c r="B32" s="1" t="s">
        <v>111</v>
      </c>
      <c r="C32" s="1" t="s">
        <v>112</v>
      </c>
      <c r="D32" s="1" t="s">
        <v>39</v>
      </c>
      <c r="E32" s="1" t="s">
        <v>22</v>
      </c>
      <c r="F32" s="4">
        <v>0</v>
      </c>
      <c r="G32" s="4">
        <v>0</v>
      </c>
      <c r="H32" s="4">
        <v>0</v>
      </c>
      <c r="I32" s="4">
        <v>0</v>
      </c>
      <c r="J32" s="4">
        <v>7000</v>
      </c>
      <c r="K32" s="3">
        <v>45549.11282407407</v>
      </c>
      <c r="L32" s="3">
        <v>45549.11282407407</v>
      </c>
      <c r="M32" s="5"/>
      <c r="N32" s="4">
        <v>697</v>
      </c>
    </row>
    <row x14ac:dyDescent="0.25" r="33" customHeight="1" ht="18.75">
      <c r="A33" s="1" t="s">
        <v>113</v>
      </c>
      <c r="B33" s="1" t="s">
        <v>114</v>
      </c>
      <c r="C33" s="1" t="s">
        <v>115</v>
      </c>
      <c r="D33" s="1" t="s">
        <v>17</v>
      </c>
      <c r="E33" s="1" t="s">
        <v>22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3">
        <v>45549.10306712963</v>
      </c>
      <c r="L33" s="3">
        <v>45549.10306712963</v>
      </c>
      <c r="M33" s="5"/>
      <c r="N33" s="4">
        <v>297</v>
      </c>
    </row>
    <row x14ac:dyDescent="0.25" r="34" customHeight="1" ht="18.75">
      <c r="A34" s="1" t="s">
        <v>116</v>
      </c>
      <c r="B34" s="1" t="s">
        <v>117</v>
      </c>
      <c r="C34" s="1" t="s">
        <v>48</v>
      </c>
      <c r="D34" s="1" t="s">
        <v>39</v>
      </c>
      <c r="E34" s="1" t="s">
        <v>22</v>
      </c>
      <c r="F34" s="4">
        <v>0</v>
      </c>
      <c r="G34" s="4">
        <v>0</v>
      </c>
      <c r="H34" s="4">
        <v>0</v>
      </c>
      <c r="I34" s="4">
        <v>0</v>
      </c>
      <c r="J34" s="4">
        <v>7000</v>
      </c>
      <c r="K34" s="3">
        <v>45549.111238425925</v>
      </c>
      <c r="L34" s="3">
        <v>45549.111238425925</v>
      </c>
      <c r="M34" s="5"/>
      <c r="N34" s="4">
        <v>697</v>
      </c>
    </row>
    <row x14ac:dyDescent="0.25" r="35" customHeight="1" ht="18.75">
      <c r="A35" s="1" t="s">
        <v>118</v>
      </c>
      <c r="B35" s="1" t="s">
        <v>119</v>
      </c>
      <c r="C35" s="1" t="s">
        <v>120</v>
      </c>
      <c r="D35" s="1" t="s">
        <v>17</v>
      </c>
      <c r="E35" s="1" t="s">
        <v>22</v>
      </c>
      <c r="F35" s="4">
        <v>630</v>
      </c>
      <c r="G35" s="4">
        <v>4800</v>
      </c>
      <c r="H35" s="4">
        <v>630</v>
      </c>
      <c r="I35" s="4">
        <v>300</v>
      </c>
      <c r="J35" s="4">
        <v>0</v>
      </c>
      <c r="K35" s="3">
        <v>45549.10306712963</v>
      </c>
      <c r="L35" s="3">
        <v>45549.10306712963</v>
      </c>
      <c r="M35" s="5"/>
      <c r="N35" s="4">
        <v>341</v>
      </c>
    </row>
    <row x14ac:dyDescent="0.25" r="36" customHeight="1" ht="18.75">
      <c r="A36" s="1" t="s">
        <v>121</v>
      </c>
      <c r="B36" s="1" t="s">
        <v>122</v>
      </c>
      <c r="C36" s="1" t="s">
        <v>123</v>
      </c>
      <c r="D36" s="1" t="s">
        <v>17</v>
      </c>
      <c r="E36" s="1" t="s">
        <v>18</v>
      </c>
      <c r="F36" s="4">
        <v>18900</v>
      </c>
      <c r="G36" s="4">
        <v>144000</v>
      </c>
      <c r="H36" s="4">
        <v>18900</v>
      </c>
      <c r="I36" s="4">
        <v>9000</v>
      </c>
      <c r="J36" s="4">
        <v>0</v>
      </c>
      <c r="K36" s="3">
        <v>45549.10306712963</v>
      </c>
      <c r="L36" s="3">
        <v>45549.10306712963</v>
      </c>
      <c r="M36" s="5"/>
      <c r="N36" s="4">
        <v>5040</v>
      </c>
    </row>
    <row x14ac:dyDescent="0.25" r="37" customHeight="1" ht="18.75">
      <c r="A37" s="1" t="s">
        <v>124</v>
      </c>
      <c r="B37" s="1" t="s">
        <v>125</v>
      </c>
      <c r="C37" s="1" t="s">
        <v>126</v>
      </c>
      <c r="D37" s="1" t="s">
        <v>17</v>
      </c>
      <c r="E37" s="1" t="s">
        <v>18</v>
      </c>
      <c r="F37" s="4">
        <v>3150</v>
      </c>
      <c r="G37" s="4">
        <v>24000</v>
      </c>
      <c r="H37" s="4">
        <v>3150</v>
      </c>
      <c r="I37" s="4">
        <v>1500</v>
      </c>
      <c r="J37" s="4">
        <v>0</v>
      </c>
      <c r="K37" s="3">
        <v>45549.10306712963</v>
      </c>
      <c r="L37" s="3">
        <v>45549.10306712963</v>
      </c>
      <c r="M37" s="5"/>
      <c r="N37" s="4">
        <v>877</v>
      </c>
    </row>
    <row x14ac:dyDescent="0.25" r="38" customHeight="1" ht="18.75">
      <c r="A38" s="1" t="s">
        <v>127</v>
      </c>
      <c r="B38" s="1" t="s">
        <v>128</v>
      </c>
      <c r="C38" s="1" t="s">
        <v>38</v>
      </c>
      <c r="D38" s="1" t="s">
        <v>39</v>
      </c>
      <c r="E38" s="1" t="s">
        <v>55</v>
      </c>
      <c r="F38" s="4">
        <v>0</v>
      </c>
      <c r="G38" s="4">
        <v>0</v>
      </c>
      <c r="H38" s="4">
        <v>0</v>
      </c>
      <c r="I38" s="4">
        <v>0</v>
      </c>
      <c r="J38" s="4">
        <v>2000</v>
      </c>
      <c r="K38" s="3">
        <v>45549.10989583333</v>
      </c>
      <c r="L38" s="3">
        <v>45549.10989583333</v>
      </c>
      <c r="M38" s="5"/>
      <c r="N38" s="4">
        <v>397</v>
      </c>
    </row>
    <row x14ac:dyDescent="0.25" r="39" customHeight="1" ht="18.75">
      <c r="A39" s="1" t="s">
        <v>129</v>
      </c>
      <c r="B39" s="1" t="s">
        <v>130</v>
      </c>
      <c r="C39" s="1" t="s">
        <v>131</v>
      </c>
      <c r="D39" s="1" t="s">
        <v>17</v>
      </c>
      <c r="E39" s="1" t="s">
        <v>55</v>
      </c>
      <c r="F39" s="4">
        <v>16800</v>
      </c>
      <c r="G39" s="4">
        <v>128000</v>
      </c>
      <c r="H39" s="4">
        <v>16800</v>
      </c>
      <c r="I39" s="4">
        <v>8000</v>
      </c>
      <c r="J39" s="4">
        <v>0</v>
      </c>
      <c r="K39" s="3">
        <v>45549.10306712963</v>
      </c>
      <c r="L39" s="3">
        <v>45549.10306712963</v>
      </c>
      <c r="M39" s="5"/>
      <c r="N39" s="4">
        <v>4410</v>
      </c>
    </row>
    <row x14ac:dyDescent="0.25" r="40" customHeight="1" ht="18.75">
      <c r="A40" s="1" t="s">
        <v>132</v>
      </c>
      <c r="B40" s="1" t="s">
        <v>133</v>
      </c>
      <c r="C40" s="1" t="s">
        <v>134</v>
      </c>
      <c r="D40" s="1" t="s">
        <v>17</v>
      </c>
      <c r="E40" s="1" t="s">
        <v>32</v>
      </c>
      <c r="F40" s="4">
        <v>14700</v>
      </c>
      <c r="G40" s="4">
        <v>112000</v>
      </c>
      <c r="H40" s="4">
        <v>14700</v>
      </c>
      <c r="I40" s="4">
        <v>7000</v>
      </c>
      <c r="J40" s="4">
        <v>0</v>
      </c>
      <c r="K40" s="3">
        <v>45549.10306712963</v>
      </c>
      <c r="L40" s="3">
        <v>45549.10306712963</v>
      </c>
      <c r="M40" s="5"/>
      <c r="N40" s="4">
        <v>3780</v>
      </c>
    </row>
    <row x14ac:dyDescent="0.25" r="41" customHeight="1" ht="18.75">
      <c r="A41" s="1" t="s">
        <v>135</v>
      </c>
      <c r="B41" s="1" t="s">
        <v>136</v>
      </c>
      <c r="C41" s="1" t="s">
        <v>137</v>
      </c>
      <c r="D41" s="1" t="s">
        <v>39</v>
      </c>
      <c r="E41" s="1" t="s">
        <v>18</v>
      </c>
      <c r="F41" s="4">
        <v>0</v>
      </c>
      <c r="G41" s="4">
        <v>0</v>
      </c>
      <c r="H41" s="4">
        <v>0</v>
      </c>
      <c r="I41" s="4">
        <v>0</v>
      </c>
      <c r="J41" s="4">
        <v>12000</v>
      </c>
      <c r="K41" s="3">
        <v>45568.905625</v>
      </c>
      <c r="L41" s="3">
        <v>45568.905625</v>
      </c>
      <c r="M41" s="5"/>
      <c r="N41" s="4">
        <v>997</v>
      </c>
    </row>
    <row x14ac:dyDescent="0.25" r="42" customHeight="1" ht="18.75">
      <c r="A42" s="1" t="s">
        <v>138</v>
      </c>
      <c r="B42" s="1" t="s">
        <v>139</v>
      </c>
      <c r="C42" s="1" t="s">
        <v>140</v>
      </c>
      <c r="D42" s="1" t="s">
        <v>17</v>
      </c>
      <c r="E42" s="1" t="s">
        <v>22</v>
      </c>
      <c r="F42" s="4">
        <v>0</v>
      </c>
      <c r="G42" s="4">
        <v>0</v>
      </c>
      <c r="H42" s="4">
        <v>0</v>
      </c>
      <c r="I42" s="4">
        <v>50</v>
      </c>
      <c r="J42" s="4">
        <v>0</v>
      </c>
      <c r="K42" s="3">
        <v>45549.10306712963</v>
      </c>
      <c r="L42" s="3">
        <v>45549.10306712963</v>
      </c>
      <c r="M42" s="5"/>
      <c r="N42" s="4">
        <v>77</v>
      </c>
    </row>
    <row x14ac:dyDescent="0.25" r="43" customHeight="1" ht="18.75">
      <c r="A43" s="1" t="s">
        <v>141</v>
      </c>
      <c r="B43" s="1" t="s">
        <v>142</v>
      </c>
      <c r="C43" s="1" t="s">
        <v>48</v>
      </c>
      <c r="D43" s="1" t="s">
        <v>39</v>
      </c>
      <c r="E43" s="1" t="s">
        <v>22</v>
      </c>
      <c r="F43" s="4">
        <v>0</v>
      </c>
      <c r="G43" s="4">
        <v>0</v>
      </c>
      <c r="H43" s="4">
        <v>0</v>
      </c>
      <c r="I43" s="4">
        <v>0</v>
      </c>
      <c r="J43" s="4">
        <v>7000</v>
      </c>
      <c r="K43" s="3">
        <v>45549.111122685186</v>
      </c>
      <c r="L43" s="3">
        <v>45549.111122685186</v>
      </c>
      <c r="M43" s="5"/>
      <c r="N43" s="4">
        <v>697</v>
      </c>
    </row>
    <row x14ac:dyDescent="0.25" r="44" customHeight="1" ht="18.75">
      <c r="A44" s="1" t="s">
        <v>143</v>
      </c>
      <c r="B44" s="1" t="s">
        <v>144</v>
      </c>
      <c r="C44" s="1" t="s">
        <v>145</v>
      </c>
      <c r="D44" s="1" t="s">
        <v>17</v>
      </c>
      <c r="E44" s="1" t="s">
        <v>22</v>
      </c>
      <c r="F44" s="4">
        <v>4200</v>
      </c>
      <c r="G44" s="4">
        <v>32000</v>
      </c>
      <c r="H44" s="4">
        <v>4200</v>
      </c>
      <c r="I44" s="4">
        <v>2000</v>
      </c>
      <c r="J44" s="4">
        <v>0</v>
      </c>
      <c r="K44" s="3">
        <v>45549.10306712963</v>
      </c>
      <c r="L44" s="3">
        <v>45549.10306712963</v>
      </c>
      <c r="M44" s="5"/>
      <c r="N44" s="4">
        <v>1147</v>
      </c>
    </row>
    <row x14ac:dyDescent="0.25" r="45" customHeight="1" ht="18.75">
      <c r="A45" s="1" t="s">
        <v>146</v>
      </c>
      <c r="B45" s="1" t="s">
        <v>147</v>
      </c>
      <c r="C45" s="1" t="s">
        <v>148</v>
      </c>
      <c r="D45" s="1" t="s">
        <v>17</v>
      </c>
      <c r="E45" s="1" t="s">
        <v>32</v>
      </c>
      <c r="F45" s="4">
        <v>8400</v>
      </c>
      <c r="G45" s="4">
        <v>64000</v>
      </c>
      <c r="H45" s="4">
        <v>8400</v>
      </c>
      <c r="I45" s="4">
        <v>4000</v>
      </c>
      <c r="J45" s="4">
        <v>0</v>
      </c>
      <c r="K45" s="3">
        <v>45549.10306712963</v>
      </c>
      <c r="L45" s="3">
        <v>45549.10306712963</v>
      </c>
      <c r="M45" s="5"/>
      <c r="N45" s="4">
        <v>2205</v>
      </c>
    </row>
    <row x14ac:dyDescent="0.25" r="46" customHeight="1" ht="18.75">
      <c r="A46" s="1" t="s">
        <v>149</v>
      </c>
      <c r="B46" s="1" t="s">
        <v>150</v>
      </c>
      <c r="C46" s="1" t="s">
        <v>151</v>
      </c>
      <c r="D46" s="1" t="s">
        <v>39</v>
      </c>
      <c r="E46" s="1" t="s">
        <v>18</v>
      </c>
      <c r="F46" s="4">
        <v>0</v>
      </c>
      <c r="G46" s="4">
        <v>0</v>
      </c>
      <c r="H46" s="4">
        <v>0</v>
      </c>
      <c r="I46" s="4">
        <v>0</v>
      </c>
      <c r="J46" s="4">
        <v>7000</v>
      </c>
      <c r="K46" s="3">
        <v>45573.6322337963</v>
      </c>
      <c r="L46" s="3">
        <v>45573.6322337963</v>
      </c>
      <c r="M46" s="5"/>
      <c r="N46" s="4">
        <v>697</v>
      </c>
    </row>
    <row x14ac:dyDescent="0.25" r="47" customHeight="1" ht="18.75">
      <c r="A47" s="1" t="s">
        <v>152</v>
      </c>
      <c r="B47" s="1" t="s">
        <v>153</v>
      </c>
      <c r="C47" s="1" t="s">
        <v>154</v>
      </c>
      <c r="D47" s="1" t="s">
        <v>17</v>
      </c>
      <c r="E47" s="1" t="s">
        <v>18</v>
      </c>
      <c r="F47" s="4">
        <v>10500</v>
      </c>
      <c r="G47" s="4">
        <v>80000</v>
      </c>
      <c r="H47" s="4">
        <v>10500</v>
      </c>
      <c r="I47" s="4">
        <v>5000</v>
      </c>
      <c r="J47" s="4">
        <v>0</v>
      </c>
      <c r="K47" s="3">
        <v>45549.10306712963</v>
      </c>
      <c r="L47" s="3">
        <v>45549.10306712963</v>
      </c>
      <c r="M47" s="5"/>
      <c r="N47" s="4">
        <v>2835</v>
      </c>
    </row>
    <row x14ac:dyDescent="0.25" r="48" customHeight="1" ht="18.75">
      <c r="A48" s="1" t="s">
        <v>155</v>
      </c>
      <c r="B48" s="1" t="s">
        <v>156</v>
      </c>
      <c r="C48" s="1" t="s">
        <v>157</v>
      </c>
      <c r="D48" s="1" t="s">
        <v>17</v>
      </c>
      <c r="E48" s="1" t="s">
        <v>55</v>
      </c>
      <c r="F48" s="4">
        <v>0</v>
      </c>
      <c r="G48" s="4">
        <v>0</v>
      </c>
      <c r="H48" s="4">
        <v>0</v>
      </c>
      <c r="I48" s="4">
        <v>150</v>
      </c>
      <c r="J48" s="4">
        <v>0</v>
      </c>
      <c r="K48" s="3">
        <v>45549.10306712963</v>
      </c>
      <c r="L48" s="3">
        <v>45549.10306712963</v>
      </c>
      <c r="M48" s="5"/>
      <c r="N48" s="4">
        <v>127</v>
      </c>
    </row>
    <row x14ac:dyDescent="0.25" r="49" customHeight="1" ht="18.75">
      <c r="A49" s="1" t="s">
        <v>158</v>
      </c>
      <c r="B49" s="1" t="s">
        <v>159</v>
      </c>
      <c r="C49" s="1" t="s">
        <v>160</v>
      </c>
      <c r="D49" s="1" t="s">
        <v>17</v>
      </c>
      <c r="E49" s="1" t="s">
        <v>32</v>
      </c>
      <c r="F49" s="4">
        <v>3150</v>
      </c>
      <c r="G49" s="4">
        <v>24000</v>
      </c>
      <c r="H49" s="4">
        <v>3150</v>
      </c>
      <c r="I49" s="4">
        <v>1500</v>
      </c>
      <c r="J49" s="4">
        <v>0</v>
      </c>
      <c r="K49" s="3">
        <v>45549.10306712963</v>
      </c>
      <c r="L49" s="3">
        <v>45549.10306712963</v>
      </c>
      <c r="M49" s="5"/>
      <c r="N49" s="4">
        <v>877</v>
      </c>
    </row>
    <row x14ac:dyDescent="0.25" r="50" customHeight="1" ht="18.75">
      <c r="A50" s="1" t="s">
        <v>161</v>
      </c>
      <c r="B50" s="1" t="s">
        <v>162</v>
      </c>
      <c r="C50" s="1" t="s">
        <v>163</v>
      </c>
      <c r="D50" s="1" t="s">
        <v>17</v>
      </c>
      <c r="E50" s="1" t="s">
        <v>32</v>
      </c>
      <c r="F50" s="4">
        <v>7350</v>
      </c>
      <c r="G50" s="4">
        <v>56000</v>
      </c>
      <c r="H50" s="4">
        <v>7350</v>
      </c>
      <c r="I50" s="4">
        <v>3500</v>
      </c>
      <c r="J50" s="4">
        <v>0</v>
      </c>
      <c r="K50" s="3">
        <v>45549.10306712963</v>
      </c>
      <c r="L50" s="3">
        <v>45549.10306712963</v>
      </c>
      <c r="M50" s="5"/>
      <c r="N50" s="4">
        <v>1890</v>
      </c>
    </row>
    <row x14ac:dyDescent="0.25" r="51" customHeight="1" ht="18.75">
      <c r="A51" s="1" t="s">
        <v>164</v>
      </c>
      <c r="B51" s="1" t="s">
        <v>165</v>
      </c>
      <c r="C51" s="1" t="s">
        <v>166</v>
      </c>
      <c r="D51" s="1" t="s">
        <v>17</v>
      </c>
      <c r="E51" s="1" t="s">
        <v>32</v>
      </c>
      <c r="F51" s="4">
        <v>4200</v>
      </c>
      <c r="G51" s="4">
        <v>32000</v>
      </c>
      <c r="H51" s="4">
        <v>4200</v>
      </c>
      <c r="I51" s="4">
        <v>2000</v>
      </c>
      <c r="J51" s="4">
        <v>0</v>
      </c>
      <c r="K51" s="3">
        <v>45549.10306712963</v>
      </c>
      <c r="L51" s="3">
        <v>45549.10306712963</v>
      </c>
      <c r="M51" s="5"/>
      <c r="N51" s="4">
        <v>1147</v>
      </c>
    </row>
    <row x14ac:dyDescent="0.25" r="52" customHeight="1" ht="18.75">
      <c r="A52" s="1" t="s">
        <v>167</v>
      </c>
      <c r="B52" s="1" t="s">
        <v>168</v>
      </c>
      <c r="C52" s="1" t="s">
        <v>85</v>
      </c>
      <c r="D52" s="1" t="s">
        <v>39</v>
      </c>
      <c r="E52" s="1" t="s">
        <v>32</v>
      </c>
      <c r="F52" s="4">
        <v>0</v>
      </c>
      <c r="G52" s="4">
        <v>0</v>
      </c>
      <c r="H52" s="4">
        <v>0</v>
      </c>
      <c r="I52" s="4">
        <v>0</v>
      </c>
      <c r="J52" s="4">
        <v>7000</v>
      </c>
      <c r="K52" s="3">
        <v>45549.11020833333</v>
      </c>
      <c r="L52" s="3">
        <v>45549.11020833333</v>
      </c>
      <c r="M52" s="5"/>
      <c r="N52" s="4">
        <v>697</v>
      </c>
    </row>
    <row x14ac:dyDescent="0.25" r="53" customHeight="1" ht="18.75">
      <c r="A53" s="1" t="s">
        <v>169</v>
      </c>
      <c r="B53" s="1" t="s">
        <v>170</v>
      </c>
      <c r="C53" s="1" t="s">
        <v>171</v>
      </c>
      <c r="D53" s="1" t="s">
        <v>17</v>
      </c>
      <c r="E53" s="1" t="s">
        <v>55</v>
      </c>
      <c r="F53" s="4">
        <v>5250</v>
      </c>
      <c r="G53" s="4">
        <v>40000</v>
      </c>
      <c r="H53" s="4">
        <v>5250</v>
      </c>
      <c r="I53" s="4">
        <v>2500</v>
      </c>
      <c r="J53" s="4">
        <v>0</v>
      </c>
      <c r="K53" s="3">
        <v>45549.10306712963</v>
      </c>
      <c r="L53" s="3">
        <v>45549.10306712963</v>
      </c>
      <c r="M53" s="5"/>
      <c r="N53" s="4">
        <v>1260</v>
      </c>
    </row>
    <row x14ac:dyDescent="0.25" r="54" customHeight="1" ht="18.75">
      <c r="A54" s="1" t="s">
        <v>172</v>
      </c>
      <c r="B54" s="1" t="s">
        <v>173</v>
      </c>
      <c r="C54" s="1" t="s">
        <v>38</v>
      </c>
      <c r="D54" s="1" t="s">
        <v>39</v>
      </c>
      <c r="E54" s="1" t="s">
        <v>55</v>
      </c>
      <c r="F54" s="4">
        <v>0</v>
      </c>
      <c r="G54" s="4">
        <v>0</v>
      </c>
      <c r="H54" s="4">
        <v>0</v>
      </c>
      <c r="I54" s="4">
        <v>0</v>
      </c>
      <c r="J54" s="4">
        <v>2000</v>
      </c>
      <c r="K54" s="3">
        <v>45549.10971064815</v>
      </c>
      <c r="L54" s="3">
        <v>45549.10971064815</v>
      </c>
      <c r="M54" s="5"/>
      <c r="N54" s="4">
        <v>397</v>
      </c>
    </row>
    <row x14ac:dyDescent="0.25" r="55" customHeight="1" ht="18.75">
      <c r="A55" s="1" t="s">
        <v>174</v>
      </c>
      <c r="B55" s="1" t="s">
        <v>175</v>
      </c>
      <c r="C55" s="1" t="s">
        <v>176</v>
      </c>
      <c r="D55" s="1" t="s">
        <v>17</v>
      </c>
      <c r="E55" s="1" t="s">
        <v>22</v>
      </c>
      <c r="F55" s="4">
        <v>16800</v>
      </c>
      <c r="G55" s="4">
        <v>128000</v>
      </c>
      <c r="H55" s="4">
        <v>16800</v>
      </c>
      <c r="I55" s="4">
        <v>8000</v>
      </c>
      <c r="J55" s="4">
        <v>0</v>
      </c>
      <c r="K55" s="3">
        <v>45549.10306712963</v>
      </c>
      <c r="L55" s="3">
        <v>45549.10306712963</v>
      </c>
      <c r="M55" s="5"/>
      <c r="N55" s="4">
        <v>4410</v>
      </c>
    </row>
    <row x14ac:dyDescent="0.25" r="56" customHeight="1" ht="18.75">
      <c r="A56" s="1" t="s">
        <v>177</v>
      </c>
      <c r="B56" s="1" t="s">
        <v>178</v>
      </c>
      <c r="C56" s="1" t="s">
        <v>179</v>
      </c>
      <c r="D56" s="1" t="s">
        <v>39</v>
      </c>
      <c r="E56" s="1" t="s">
        <v>22</v>
      </c>
      <c r="F56" s="4">
        <v>0</v>
      </c>
      <c r="G56" s="4">
        <v>0</v>
      </c>
      <c r="H56" s="4">
        <v>0</v>
      </c>
      <c r="I56" s="4">
        <v>0</v>
      </c>
      <c r="J56" s="4">
        <v>2000</v>
      </c>
      <c r="K56" s="3">
        <v>45549.10938657408</v>
      </c>
      <c r="L56" s="3">
        <v>45549.10938657408</v>
      </c>
      <c r="M56" s="5"/>
      <c r="N56" s="4">
        <v>397</v>
      </c>
    </row>
    <row x14ac:dyDescent="0.25" r="57" customHeight="1" ht="18.75">
      <c r="A57" s="1" t="s">
        <v>180</v>
      </c>
      <c r="B57" s="1" t="s">
        <v>181</v>
      </c>
      <c r="C57" s="1" t="s">
        <v>182</v>
      </c>
      <c r="D57" s="1" t="s">
        <v>17</v>
      </c>
      <c r="E57" s="1" t="s">
        <v>22</v>
      </c>
      <c r="F57" s="4">
        <v>12600</v>
      </c>
      <c r="G57" s="4">
        <v>96000</v>
      </c>
      <c r="H57" s="4">
        <v>12600</v>
      </c>
      <c r="I57" s="4">
        <v>6000</v>
      </c>
      <c r="J57" s="4">
        <v>0</v>
      </c>
      <c r="K57" s="3">
        <v>45549.10306712963</v>
      </c>
      <c r="L57" s="3">
        <v>45549.10306712963</v>
      </c>
      <c r="M57" s="5"/>
      <c r="N57" s="4">
        <v>3150</v>
      </c>
    </row>
    <row x14ac:dyDescent="0.25" r="58" customHeight="1" ht="18.75">
      <c r="A58" s="1" t="s">
        <v>183</v>
      </c>
      <c r="B58" s="1" t="s">
        <v>184</v>
      </c>
      <c r="C58" s="1" t="s">
        <v>185</v>
      </c>
      <c r="D58" s="1" t="s">
        <v>17</v>
      </c>
      <c r="E58" s="1" t="s">
        <v>22</v>
      </c>
      <c r="F58" s="4">
        <v>10500</v>
      </c>
      <c r="G58" s="4">
        <v>80000</v>
      </c>
      <c r="H58" s="4">
        <v>10500</v>
      </c>
      <c r="I58" s="4">
        <v>5000</v>
      </c>
      <c r="J58" s="4">
        <v>0</v>
      </c>
      <c r="K58" s="3">
        <v>45549.10306712963</v>
      </c>
      <c r="L58" s="3">
        <v>45549.10306712963</v>
      </c>
      <c r="M58" s="5"/>
      <c r="N58" s="4">
        <v>2835</v>
      </c>
    </row>
    <row x14ac:dyDescent="0.25" r="59" customHeight="1" ht="18.75">
      <c r="A59" s="1" t="s">
        <v>186</v>
      </c>
      <c r="B59" s="1" t="s">
        <v>187</v>
      </c>
      <c r="C59" s="1" t="s">
        <v>188</v>
      </c>
      <c r="D59" s="1" t="s">
        <v>39</v>
      </c>
      <c r="E59" s="1" t="s">
        <v>55</v>
      </c>
      <c r="F59" s="4">
        <v>0</v>
      </c>
      <c r="G59" s="4">
        <v>0</v>
      </c>
      <c r="H59" s="4">
        <v>0</v>
      </c>
      <c r="I59" s="4">
        <v>0</v>
      </c>
      <c r="J59" s="4">
        <v>27000</v>
      </c>
      <c r="K59" s="3">
        <v>45572.55302083334</v>
      </c>
      <c r="L59" s="3">
        <v>45572.55302083334</v>
      </c>
      <c r="M59" s="5"/>
      <c r="N59" s="4">
        <v>1997</v>
      </c>
    </row>
    <row x14ac:dyDescent="0.25" r="60" customHeight="1" ht="18.75">
      <c r="A60" s="1" t="s">
        <v>189</v>
      </c>
      <c r="B60" s="1" t="s">
        <v>190</v>
      </c>
      <c r="C60" s="1" t="s">
        <v>191</v>
      </c>
      <c r="D60" s="1" t="s">
        <v>39</v>
      </c>
      <c r="E60" s="1" t="s">
        <v>55</v>
      </c>
      <c r="F60" s="4">
        <v>0</v>
      </c>
      <c r="G60" s="4">
        <v>0</v>
      </c>
      <c r="H60" s="4">
        <v>0</v>
      </c>
      <c r="I60" s="4">
        <v>0</v>
      </c>
      <c r="J60" s="4">
        <v>7000</v>
      </c>
      <c r="K60" s="3">
        <v>45549.112280092595</v>
      </c>
      <c r="L60" s="3">
        <v>45549.112280092595</v>
      </c>
      <c r="M60" s="5"/>
      <c r="N60" s="4">
        <v>697</v>
      </c>
    </row>
    <row x14ac:dyDescent="0.25" r="61" customHeight="1" ht="18.75">
      <c r="A61" s="1" t="s">
        <v>192</v>
      </c>
      <c r="B61" s="1" t="s">
        <v>193</v>
      </c>
      <c r="C61" s="1" t="s">
        <v>194</v>
      </c>
      <c r="D61" s="1" t="s">
        <v>17</v>
      </c>
      <c r="E61" s="1" t="s">
        <v>32</v>
      </c>
      <c r="F61" s="4">
        <v>1050</v>
      </c>
      <c r="G61" s="4">
        <v>8000</v>
      </c>
      <c r="H61" s="4">
        <v>1050</v>
      </c>
      <c r="I61" s="4">
        <v>500</v>
      </c>
      <c r="J61" s="4">
        <v>0</v>
      </c>
      <c r="K61" s="3">
        <v>45549.10306712963</v>
      </c>
      <c r="L61" s="3">
        <v>45549.10306712963</v>
      </c>
      <c r="M61" s="5"/>
      <c r="N61" s="4">
        <v>436</v>
      </c>
    </row>
    <row x14ac:dyDescent="0.25" r="62" customHeight="1" ht="18.75">
      <c r="A62" s="1" t="s">
        <v>195</v>
      </c>
      <c r="B62" s="1" t="s">
        <v>196</v>
      </c>
      <c r="C62" s="1" t="s">
        <v>197</v>
      </c>
      <c r="D62" s="1" t="s">
        <v>17</v>
      </c>
      <c r="E62" s="1" t="s">
        <v>55</v>
      </c>
      <c r="F62" s="4">
        <v>9450</v>
      </c>
      <c r="G62" s="4">
        <v>72000</v>
      </c>
      <c r="H62" s="4">
        <v>7350</v>
      </c>
      <c r="I62" s="4">
        <v>4500</v>
      </c>
      <c r="J62" s="4">
        <v>0</v>
      </c>
      <c r="K62" s="3">
        <v>45549.10306712963</v>
      </c>
      <c r="L62" s="3">
        <v>45549.10306712963</v>
      </c>
      <c r="M62" s="5"/>
      <c r="N62" s="4">
        <v>2520</v>
      </c>
    </row>
    <row x14ac:dyDescent="0.25" r="63" customHeight="1" ht="18.75">
      <c r="A63" s="1" t="s">
        <v>198</v>
      </c>
      <c r="B63" s="1" t="s">
        <v>199</v>
      </c>
      <c r="C63" s="1" t="s">
        <v>85</v>
      </c>
      <c r="D63" s="1" t="s">
        <v>39</v>
      </c>
      <c r="E63" s="1" t="s">
        <v>32</v>
      </c>
      <c r="F63" s="4">
        <v>0</v>
      </c>
      <c r="G63" s="4">
        <v>0</v>
      </c>
      <c r="H63" s="4">
        <v>0</v>
      </c>
      <c r="I63" s="4">
        <v>0</v>
      </c>
      <c r="J63" s="4">
        <v>7000</v>
      </c>
      <c r="K63" s="3">
        <v>45549.111979166664</v>
      </c>
      <c r="L63" s="3">
        <v>45549.111979166664</v>
      </c>
      <c r="M63" s="5"/>
      <c r="N63" s="4">
        <v>697</v>
      </c>
    </row>
    <row x14ac:dyDescent="0.25" r="64" customHeight="1" ht="18.75">
      <c r="A64" s="1" t="s">
        <v>200</v>
      </c>
      <c r="B64" s="1" t="s">
        <v>201</v>
      </c>
      <c r="C64" s="1" t="s">
        <v>202</v>
      </c>
      <c r="D64" s="1" t="s">
        <v>17</v>
      </c>
      <c r="E64" s="1" t="s">
        <v>22</v>
      </c>
      <c r="F64" s="4">
        <v>0</v>
      </c>
      <c r="G64" s="4">
        <v>0</v>
      </c>
      <c r="H64" s="4">
        <v>0</v>
      </c>
      <c r="I64" s="4">
        <v>50</v>
      </c>
      <c r="J64" s="4">
        <v>0</v>
      </c>
      <c r="K64" s="3">
        <v>45549.10306712963</v>
      </c>
      <c r="L64" s="3">
        <v>45549.10306712963</v>
      </c>
      <c r="M64" s="5"/>
      <c r="N64" s="4">
        <v>0</v>
      </c>
    </row>
    <row x14ac:dyDescent="0.25" r="65" customHeight="1" ht="18.75">
      <c r="A65" s="1" t="s">
        <v>203</v>
      </c>
      <c r="B65" s="1" t="s">
        <v>204</v>
      </c>
      <c r="C65" s="1" t="s">
        <v>179</v>
      </c>
      <c r="D65" s="1" t="s">
        <v>39</v>
      </c>
      <c r="E65" s="1" t="s">
        <v>22</v>
      </c>
      <c r="F65" s="4">
        <v>0</v>
      </c>
      <c r="G65" s="4">
        <v>0</v>
      </c>
      <c r="H65" s="4">
        <v>0</v>
      </c>
      <c r="I65" s="4">
        <v>0</v>
      </c>
      <c r="J65" s="4">
        <v>2000</v>
      </c>
      <c r="K65" s="3">
        <v>45549.10954861111</v>
      </c>
      <c r="L65" s="3">
        <v>45549.10954861111</v>
      </c>
      <c r="M65" s="5"/>
      <c r="N65" s="4">
        <v>397</v>
      </c>
    </row>
    <row x14ac:dyDescent="0.25" r="66" customHeight="1" ht="18.75">
      <c r="A66" s="1" t="s">
        <v>205</v>
      </c>
      <c r="B66" s="1" t="s">
        <v>206</v>
      </c>
      <c r="C66" s="1" t="s">
        <v>207</v>
      </c>
      <c r="D66" s="1" t="s">
        <v>39</v>
      </c>
      <c r="E66" s="1" t="s">
        <v>32</v>
      </c>
      <c r="F66" s="4">
        <v>0</v>
      </c>
      <c r="G66" s="4">
        <v>0</v>
      </c>
      <c r="H66" s="4">
        <v>0</v>
      </c>
      <c r="I66" s="4">
        <v>0</v>
      </c>
      <c r="J66" s="4">
        <v>2000</v>
      </c>
      <c r="K66" s="3">
        <v>45573.5803125</v>
      </c>
      <c r="L66" s="3">
        <v>45573.5803125</v>
      </c>
      <c r="M66" s="5"/>
      <c r="N66" s="4">
        <v>397</v>
      </c>
    </row>
    <row x14ac:dyDescent="0.25" r="67" customHeight="1" ht="18.75">
      <c r="A67" s="1" t="s">
        <v>208</v>
      </c>
      <c r="B67" s="1" t="s">
        <v>209</v>
      </c>
      <c r="C67" s="1" t="s">
        <v>210</v>
      </c>
      <c r="D67" s="1" t="s">
        <v>17</v>
      </c>
      <c r="E67" s="1" t="s">
        <v>22</v>
      </c>
      <c r="F67" s="4">
        <v>8400</v>
      </c>
      <c r="G67" s="4">
        <v>64000</v>
      </c>
      <c r="H67" s="4">
        <v>8400</v>
      </c>
      <c r="I67" s="4">
        <v>4000</v>
      </c>
      <c r="J67" s="4">
        <v>0</v>
      </c>
      <c r="K67" s="3">
        <v>45549.10306712963</v>
      </c>
      <c r="L67" s="3">
        <v>45549.10306712963</v>
      </c>
      <c r="M67" s="5"/>
      <c r="N67" s="4">
        <v>2205</v>
      </c>
    </row>
    <row x14ac:dyDescent="0.25" r="68" customHeight="1" ht="18.75">
      <c r="A68" s="1" t="s">
        <v>211</v>
      </c>
      <c r="B68" s="1" t="s">
        <v>212</v>
      </c>
      <c r="C68" s="1" t="s">
        <v>213</v>
      </c>
      <c r="D68" s="1" t="s">
        <v>17</v>
      </c>
      <c r="E68" s="1" t="s">
        <v>32</v>
      </c>
      <c r="F68" s="4">
        <v>12600</v>
      </c>
      <c r="G68" s="4">
        <v>96000</v>
      </c>
      <c r="H68" s="4">
        <v>12600</v>
      </c>
      <c r="I68" s="4">
        <v>6000</v>
      </c>
      <c r="J68" s="4">
        <v>0</v>
      </c>
      <c r="K68" s="3">
        <v>45549.10306712963</v>
      </c>
      <c r="L68" s="3">
        <v>45549.10306712963</v>
      </c>
      <c r="M68" s="5"/>
      <c r="N68" s="4">
        <v>3150</v>
      </c>
    </row>
    <row x14ac:dyDescent="0.25" r="69" customHeight="1" ht="18.75">
      <c r="A69" s="1" t="s">
        <v>214</v>
      </c>
      <c r="B69" s="1" t="s">
        <v>215</v>
      </c>
      <c r="C69" s="1" t="s">
        <v>216</v>
      </c>
      <c r="D69" s="1" t="s">
        <v>17</v>
      </c>
      <c r="E69" s="1" t="s">
        <v>18</v>
      </c>
      <c r="F69" s="4">
        <v>630</v>
      </c>
      <c r="G69" s="4">
        <v>4800</v>
      </c>
      <c r="H69" s="4">
        <v>630</v>
      </c>
      <c r="I69" s="4">
        <v>300</v>
      </c>
      <c r="J69" s="4">
        <v>0</v>
      </c>
      <c r="K69" s="3">
        <v>45549.10306712963</v>
      </c>
      <c r="L69" s="3">
        <v>45549.10306712963</v>
      </c>
      <c r="M69" s="5"/>
      <c r="N69" s="4">
        <v>341</v>
      </c>
    </row>
    <row x14ac:dyDescent="0.25" r="70" customHeight="1" ht="18.75">
      <c r="A70" s="1" t="s">
        <v>217</v>
      </c>
      <c r="B70" s="1" t="s">
        <v>218</v>
      </c>
      <c r="C70" s="1" t="s">
        <v>219</v>
      </c>
      <c r="D70" s="1" t="s">
        <v>39</v>
      </c>
      <c r="E70" s="1" t="s">
        <v>22</v>
      </c>
      <c r="F70" s="4">
        <v>0</v>
      </c>
      <c r="G70" s="4">
        <v>0</v>
      </c>
      <c r="H70" s="4">
        <v>0</v>
      </c>
      <c r="I70" s="4">
        <v>0</v>
      </c>
      <c r="J70" s="4">
        <v>27000</v>
      </c>
      <c r="K70" s="3">
        <v>45572.55480324074</v>
      </c>
      <c r="L70" s="3">
        <v>45572.55480324074</v>
      </c>
      <c r="M70" s="5"/>
      <c r="N70" s="4">
        <v>1997</v>
      </c>
    </row>
    <row x14ac:dyDescent="0.25" r="71" customHeight="1" ht="18.75">
      <c r="A71" s="1" t="s">
        <v>220</v>
      </c>
      <c r="B71" s="1" t="s">
        <v>221</v>
      </c>
      <c r="C71" s="1" t="s">
        <v>157</v>
      </c>
      <c r="D71" s="1" t="s">
        <v>17</v>
      </c>
      <c r="E71" s="1" t="s">
        <v>22</v>
      </c>
      <c r="F71" s="4">
        <v>0</v>
      </c>
      <c r="G71" s="4">
        <v>0</v>
      </c>
      <c r="H71" s="4">
        <v>0</v>
      </c>
      <c r="I71" s="4">
        <v>150</v>
      </c>
      <c r="J71" s="4">
        <v>0</v>
      </c>
      <c r="K71" s="3">
        <v>45549.10306712963</v>
      </c>
      <c r="L71" s="3">
        <v>45549.10306712963</v>
      </c>
      <c r="M71" s="5"/>
      <c r="N71" s="4">
        <v>247</v>
      </c>
    </row>
    <row x14ac:dyDescent="0.25" r="72" customHeight="1" ht="18.75">
      <c r="A72" s="1" t="s">
        <v>222</v>
      </c>
      <c r="B72" s="1" t="s">
        <v>223</v>
      </c>
      <c r="C72" s="1" t="s">
        <v>224</v>
      </c>
      <c r="D72" s="1" t="s">
        <v>17</v>
      </c>
      <c r="E72" s="1" t="s">
        <v>55</v>
      </c>
      <c r="F72" s="4">
        <v>630</v>
      </c>
      <c r="G72" s="4">
        <v>4800</v>
      </c>
      <c r="H72" s="4">
        <v>630</v>
      </c>
      <c r="I72" s="4">
        <v>300</v>
      </c>
      <c r="J72" s="4">
        <v>0</v>
      </c>
      <c r="K72" s="3">
        <v>45549.10306712963</v>
      </c>
      <c r="L72" s="3">
        <v>45549.10306712963</v>
      </c>
      <c r="M72" s="5"/>
      <c r="N72" s="4">
        <v>341</v>
      </c>
    </row>
    <row x14ac:dyDescent="0.25" r="73" customHeight="1" ht="18.75">
      <c r="A73" s="1" t="s">
        <v>225</v>
      </c>
      <c r="B73" s="1" t="s">
        <v>226</v>
      </c>
      <c r="C73" s="1" t="s">
        <v>227</v>
      </c>
      <c r="D73" s="1" t="s">
        <v>17</v>
      </c>
      <c r="E73" s="1" t="s">
        <v>22</v>
      </c>
      <c r="F73" s="4">
        <v>6300</v>
      </c>
      <c r="G73" s="4">
        <v>48000</v>
      </c>
      <c r="H73" s="4">
        <v>6300</v>
      </c>
      <c r="I73" s="4">
        <v>3000</v>
      </c>
      <c r="J73" s="4">
        <v>0</v>
      </c>
      <c r="K73" s="3">
        <v>45549.10306712963</v>
      </c>
      <c r="L73" s="3">
        <v>45549.10306712963</v>
      </c>
      <c r="M73" s="5"/>
      <c r="N73" s="4">
        <v>1575</v>
      </c>
    </row>
    <row x14ac:dyDescent="0.25" r="74" customHeight="1" ht="18.75">
      <c r="A74" s="1" t="s">
        <v>228</v>
      </c>
      <c r="B74" s="1" t="s">
        <v>229</v>
      </c>
      <c r="C74" s="1" t="s">
        <v>230</v>
      </c>
      <c r="D74" s="1" t="s">
        <v>17</v>
      </c>
      <c r="E74" s="1" t="s">
        <v>55</v>
      </c>
      <c r="F74" s="4">
        <v>14700</v>
      </c>
      <c r="G74" s="4">
        <v>112000</v>
      </c>
      <c r="H74" s="4">
        <v>14700</v>
      </c>
      <c r="I74" s="4">
        <v>7000</v>
      </c>
      <c r="J74" s="4">
        <v>0</v>
      </c>
      <c r="K74" s="3">
        <v>45549.10306712963</v>
      </c>
      <c r="L74" s="3">
        <v>45549.10306712963</v>
      </c>
      <c r="M74" s="5"/>
      <c r="N74" s="4">
        <v>3780</v>
      </c>
    </row>
    <row x14ac:dyDescent="0.25" r="75" customHeight="1" ht="18.75">
      <c r="A75" s="1" t="s">
        <v>231</v>
      </c>
      <c r="B75" s="1" t="s">
        <v>232</v>
      </c>
      <c r="C75" s="1" t="s">
        <v>51</v>
      </c>
      <c r="D75" s="1" t="s">
        <v>17</v>
      </c>
      <c r="E75" s="1" t="s">
        <v>55</v>
      </c>
      <c r="F75" s="4">
        <v>0</v>
      </c>
      <c r="G75" s="4">
        <v>0</v>
      </c>
      <c r="H75" s="4">
        <v>0</v>
      </c>
      <c r="I75" s="4">
        <v>100</v>
      </c>
      <c r="J75" s="4">
        <v>0</v>
      </c>
      <c r="K75" s="3">
        <v>45549.10306712963</v>
      </c>
      <c r="L75" s="3">
        <v>45549.10306712963</v>
      </c>
      <c r="M75" s="5"/>
      <c r="N75" s="4">
        <v>77</v>
      </c>
    </row>
    <row x14ac:dyDescent="0.25" r="76" customHeight="1" ht="18.75">
      <c r="A76" s="1" t="s">
        <v>233</v>
      </c>
      <c r="B76" s="1" t="s">
        <v>234</v>
      </c>
      <c r="C76" s="1" t="s">
        <v>235</v>
      </c>
      <c r="D76" s="1" t="s">
        <v>17</v>
      </c>
      <c r="E76" s="1" t="s">
        <v>55</v>
      </c>
      <c r="F76" s="4">
        <v>4200</v>
      </c>
      <c r="G76" s="4">
        <v>32000</v>
      </c>
      <c r="H76" s="4">
        <v>4200</v>
      </c>
      <c r="I76" s="4">
        <v>2000</v>
      </c>
      <c r="J76" s="4">
        <v>0</v>
      </c>
      <c r="K76" s="3">
        <v>45549.10306712963</v>
      </c>
      <c r="L76" s="3">
        <v>45549.10306712963</v>
      </c>
      <c r="M76" s="5"/>
      <c r="N76" s="4">
        <v>1147</v>
      </c>
    </row>
    <row x14ac:dyDescent="0.25" r="77" customHeight="1" ht="18.75">
      <c r="A77" s="1" t="s">
        <v>236</v>
      </c>
      <c r="B77" s="1" t="s">
        <v>237</v>
      </c>
      <c r="C77" s="1" t="s">
        <v>238</v>
      </c>
      <c r="D77" s="1" t="s">
        <v>39</v>
      </c>
      <c r="E77" s="1" t="s">
        <v>55</v>
      </c>
      <c r="F77" s="4">
        <v>0</v>
      </c>
      <c r="G77" s="4">
        <v>0</v>
      </c>
      <c r="H77" s="4">
        <v>0</v>
      </c>
      <c r="I77" s="4">
        <v>0</v>
      </c>
      <c r="J77" s="4">
        <v>2000</v>
      </c>
      <c r="K77" s="3">
        <v>45559.788136574076</v>
      </c>
      <c r="L77" s="3">
        <v>45559.788136574076</v>
      </c>
      <c r="M77" s="5"/>
      <c r="N77" s="4">
        <v>397</v>
      </c>
    </row>
    <row x14ac:dyDescent="0.25" r="78" customHeight="1" ht="18.75">
      <c r="A78" s="1" t="s">
        <v>239</v>
      </c>
      <c r="B78" s="1" t="s">
        <v>240</v>
      </c>
      <c r="C78" s="1" t="s">
        <v>38</v>
      </c>
      <c r="D78" s="1" t="s">
        <v>39</v>
      </c>
      <c r="E78" s="1" t="s">
        <v>55</v>
      </c>
      <c r="F78" s="4">
        <v>0</v>
      </c>
      <c r="G78" s="4">
        <v>0</v>
      </c>
      <c r="H78" s="4">
        <v>0</v>
      </c>
      <c r="I78" s="4">
        <v>0</v>
      </c>
      <c r="J78" s="4">
        <v>2000</v>
      </c>
      <c r="K78" s="3">
        <v>45549.1118287037</v>
      </c>
      <c r="L78" s="3">
        <v>45549.1118287037</v>
      </c>
      <c r="M78" s="5"/>
      <c r="N78" s="4">
        <v>397</v>
      </c>
    </row>
    <row x14ac:dyDescent="0.25" r="79" customHeight="1" ht="18.75">
      <c r="A79" s="1" t="s">
        <v>241</v>
      </c>
      <c r="B79" s="1" t="s">
        <v>242</v>
      </c>
      <c r="C79" s="1" t="s">
        <v>243</v>
      </c>
      <c r="D79" s="1" t="s">
        <v>17</v>
      </c>
      <c r="E79" s="1" t="s">
        <v>18</v>
      </c>
      <c r="F79" s="4">
        <v>1575</v>
      </c>
      <c r="G79" s="4">
        <v>12000</v>
      </c>
      <c r="H79" s="4">
        <v>1575</v>
      </c>
      <c r="I79" s="4">
        <v>750</v>
      </c>
      <c r="J79" s="4">
        <v>0</v>
      </c>
      <c r="K79" s="3">
        <v>45549.10306712963</v>
      </c>
      <c r="L79" s="3">
        <v>45549.10306712963</v>
      </c>
      <c r="M79" s="5"/>
      <c r="N79" s="4">
        <v>562</v>
      </c>
    </row>
    <row x14ac:dyDescent="0.25" r="80" customHeight="1" ht="18.75">
      <c r="A80" s="1" t="s">
        <v>244</v>
      </c>
      <c r="B80" s="1" t="s">
        <v>245</v>
      </c>
      <c r="C80" s="1" t="s">
        <v>179</v>
      </c>
      <c r="D80" s="1" t="s">
        <v>39</v>
      </c>
      <c r="E80" s="1" t="s">
        <v>22</v>
      </c>
      <c r="F80" s="4">
        <v>0</v>
      </c>
      <c r="G80" s="4">
        <v>0</v>
      </c>
      <c r="H80" s="4">
        <v>0</v>
      </c>
      <c r="I80" s="4">
        <v>0</v>
      </c>
      <c r="J80" s="4">
        <v>2000</v>
      </c>
      <c r="K80" s="3">
        <v>45549.111446759256</v>
      </c>
      <c r="L80" s="3">
        <v>45549.111446759256</v>
      </c>
      <c r="M80" s="5"/>
      <c r="N80" s="4">
        <v>397</v>
      </c>
    </row>
    <row x14ac:dyDescent="0.25" r="81" customHeight="1" ht="18.75">
      <c r="A81" s="1" t="s">
        <v>246</v>
      </c>
      <c r="B81" s="1" t="s">
        <v>247</v>
      </c>
      <c r="C81" s="1" t="s">
        <v>248</v>
      </c>
      <c r="D81" s="1" t="s">
        <v>17</v>
      </c>
      <c r="E81" s="1" t="s">
        <v>18</v>
      </c>
      <c r="F81" s="4">
        <v>7350</v>
      </c>
      <c r="G81" s="4">
        <v>56000</v>
      </c>
      <c r="H81" s="4">
        <v>7350</v>
      </c>
      <c r="I81" s="4">
        <v>3500</v>
      </c>
      <c r="J81" s="4">
        <v>0</v>
      </c>
      <c r="K81" s="3">
        <v>45549.10306712963</v>
      </c>
      <c r="L81" s="3">
        <v>45549.10306712963</v>
      </c>
      <c r="M81" s="5"/>
      <c r="N81" s="4">
        <v>1890</v>
      </c>
    </row>
    <row x14ac:dyDescent="0.25" r="82" customHeight="1" ht="18.75">
      <c r="A82" s="1" t="s">
        <v>249</v>
      </c>
      <c r="B82" s="1" t="s">
        <v>250</v>
      </c>
      <c r="C82" s="1" t="s">
        <v>251</v>
      </c>
      <c r="D82" s="1" t="s">
        <v>17</v>
      </c>
      <c r="E82" s="1" t="s">
        <v>22</v>
      </c>
      <c r="F82" s="4">
        <v>18900</v>
      </c>
      <c r="G82" s="4">
        <v>144000</v>
      </c>
      <c r="H82" s="4">
        <v>18900</v>
      </c>
      <c r="I82" s="4">
        <v>9000</v>
      </c>
      <c r="J82" s="4">
        <v>0</v>
      </c>
      <c r="K82" s="3">
        <v>45549.10306712963</v>
      </c>
      <c r="L82" s="3">
        <v>45549.10306712963</v>
      </c>
      <c r="M82" s="5"/>
      <c r="N82" s="4">
        <v>5040</v>
      </c>
    </row>
    <row x14ac:dyDescent="0.25" r="83" customHeight="1" ht="18.75">
      <c r="A83" s="1" t="s">
        <v>252</v>
      </c>
      <c r="B83" s="1" t="s">
        <v>253</v>
      </c>
      <c r="C83" s="1" t="s">
        <v>254</v>
      </c>
      <c r="D83" s="1" t="s">
        <v>17</v>
      </c>
      <c r="E83" s="1" t="s">
        <v>22</v>
      </c>
      <c r="F83" s="4">
        <v>5250</v>
      </c>
      <c r="G83" s="4">
        <v>40000</v>
      </c>
      <c r="H83" s="4">
        <v>5250</v>
      </c>
      <c r="I83" s="4">
        <v>2500</v>
      </c>
      <c r="J83" s="4">
        <v>0</v>
      </c>
      <c r="K83" s="3">
        <v>45549.10306712963</v>
      </c>
      <c r="L83" s="3">
        <v>45549.10306712963</v>
      </c>
      <c r="M83" s="5"/>
      <c r="N83" s="4">
        <v>1260</v>
      </c>
    </row>
    <row x14ac:dyDescent="0.25" r="84" customHeight="1" ht="18.75">
      <c r="A84" s="1" t="s">
        <v>255</v>
      </c>
      <c r="B84" s="1" t="s">
        <v>256</v>
      </c>
      <c r="C84" s="1" t="s">
        <v>257</v>
      </c>
      <c r="D84" s="1" t="s">
        <v>39</v>
      </c>
      <c r="E84" s="1" t="s">
        <v>22</v>
      </c>
      <c r="F84" s="4">
        <v>0</v>
      </c>
      <c r="G84" s="4">
        <v>0</v>
      </c>
      <c r="H84" s="4">
        <v>0</v>
      </c>
      <c r="I84" s="4">
        <v>0</v>
      </c>
      <c r="J84" s="4">
        <v>27000</v>
      </c>
      <c r="K84" s="3">
        <v>45589.823842592596</v>
      </c>
      <c r="L84" s="3">
        <v>45589.823842592596</v>
      </c>
      <c r="M84" s="5"/>
      <c r="N84" s="4">
        <v>1997</v>
      </c>
    </row>
    <row x14ac:dyDescent="0.25" r="85" customHeight="1" ht="18.75">
      <c r="A85" s="1" t="s">
        <v>258</v>
      </c>
      <c r="B85" s="1" t="s">
        <v>259</v>
      </c>
      <c r="C85" s="1" t="s">
        <v>260</v>
      </c>
      <c r="D85" s="1" t="s">
        <v>17</v>
      </c>
      <c r="E85" s="1" t="s">
        <v>18</v>
      </c>
      <c r="F85" s="4">
        <v>6300</v>
      </c>
      <c r="G85" s="4">
        <v>48000</v>
      </c>
      <c r="H85" s="4">
        <v>6300</v>
      </c>
      <c r="I85" s="4">
        <v>3000</v>
      </c>
      <c r="J85" s="4">
        <v>0</v>
      </c>
      <c r="K85" s="3">
        <v>45549.10306712963</v>
      </c>
      <c r="L85" s="3">
        <v>45549.10306712963</v>
      </c>
      <c r="M85" s="5"/>
      <c r="N85" s="4">
        <v>1575</v>
      </c>
    </row>
    <row x14ac:dyDescent="0.25" r="86" customHeight="1" ht="18.75">
      <c r="A86" s="1" t="s">
        <v>261</v>
      </c>
      <c r="B86" s="1" t="s">
        <v>262</v>
      </c>
      <c r="C86" s="1" t="s">
        <v>179</v>
      </c>
      <c r="D86" s="1" t="s">
        <v>39</v>
      </c>
      <c r="E86" s="1" t="s">
        <v>22</v>
      </c>
      <c r="F86" s="4">
        <v>0</v>
      </c>
      <c r="G86" s="4">
        <v>0</v>
      </c>
      <c r="H86" s="4">
        <v>0</v>
      </c>
      <c r="I86" s="4">
        <v>0</v>
      </c>
      <c r="J86" s="4">
        <v>2000</v>
      </c>
      <c r="K86" s="3">
        <v>45549.11157407407</v>
      </c>
      <c r="L86" s="3">
        <v>45549.11157407407</v>
      </c>
      <c r="M86" s="5"/>
      <c r="N86" s="4">
        <v>397</v>
      </c>
    </row>
    <row x14ac:dyDescent="0.25" r="87" customHeight="1" ht="18.75">
      <c r="A87" s="1" t="s">
        <v>263</v>
      </c>
      <c r="B87" s="1" t="s">
        <v>264</v>
      </c>
      <c r="C87" s="1" t="s">
        <v>265</v>
      </c>
      <c r="D87" s="1" t="s">
        <v>17</v>
      </c>
      <c r="E87" s="1" t="s">
        <v>32</v>
      </c>
      <c r="F87" s="4">
        <v>9450</v>
      </c>
      <c r="G87" s="4">
        <v>72000</v>
      </c>
      <c r="H87" s="4">
        <v>7350</v>
      </c>
      <c r="I87" s="4">
        <v>4500</v>
      </c>
      <c r="J87" s="4">
        <v>0</v>
      </c>
      <c r="K87" s="3">
        <v>45549.10306712963</v>
      </c>
      <c r="L87" s="3">
        <v>45549.10306712963</v>
      </c>
      <c r="M87" s="5"/>
      <c r="N87" s="4">
        <v>2520</v>
      </c>
    </row>
    <row x14ac:dyDescent="0.25" r="88" customHeight="1" ht="18.75">
      <c r="A88" s="1" t="s">
        <v>266</v>
      </c>
      <c r="B88" s="1" t="s">
        <v>267</v>
      </c>
      <c r="C88" s="1" t="s">
        <v>268</v>
      </c>
      <c r="D88" s="1" t="s">
        <v>17</v>
      </c>
      <c r="E88" s="1" t="s">
        <v>18</v>
      </c>
      <c r="F88" s="4">
        <v>8400</v>
      </c>
      <c r="G88" s="4">
        <v>64000</v>
      </c>
      <c r="H88" s="4">
        <v>8400</v>
      </c>
      <c r="I88" s="4">
        <v>4000</v>
      </c>
      <c r="J88" s="4">
        <v>0</v>
      </c>
      <c r="K88" s="3">
        <v>45549.10306712963</v>
      </c>
      <c r="L88" s="3">
        <v>45549.10306712963</v>
      </c>
      <c r="M88" s="5"/>
      <c r="N88" s="4">
        <v>2205</v>
      </c>
    </row>
    <row x14ac:dyDescent="0.25" r="89" customHeight="1" ht="18.75">
      <c r="A89" s="1" t="s">
        <v>269</v>
      </c>
      <c r="B89" s="1" t="s">
        <v>270</v>
      </c>
      <c r="C89" s="1" t="s">
        <v>271</v>
      </c>
      <c r="D89" s="1" t="s">
        <v>17</v>
      </c>
      <c r="E89" s="1" t="s">
        <v>32</v>
      </c>
      <c r="F89" s="4">
        <v>10500</v>
      </c>
      <c r="G89" s="4">
        <v>80000</v>
      </c>
      <c r="H89" s="4">
        <v>10500</v>
      </c>
      <c r="I89" s="4">
        <v>5000</v>
      </c>
      <c r="J89" s="4">
        <v>0</v>
      </c>
      <c r="K89" s="3">
        <v>45549.10306712963</v>
      </c>
      <c r="L89" s="3">
        <v>45549.10306712963</v>
      </c>
      <c r="M89" s="5"/>
      <c r="N89" s="4">
        <v>2835</v>
      </c>
    </row>
    <row x14ac:dyDescent="0.25" r="90" customHeight="1" ht="18.75">
      <c r="A90" s="1" t="s">
        <v>272</v>
      </c>
      <c r="B90" s="1" t="s">
        <v>273</v>
      </c>
      <c r="C90" s="1" t="s">
        <v>274</v>
      </c>
      <c r="D90" s="1" t="s">
        <v>17</v>
      </c>
      <c r="E90" s="1" t="s">
        <v>55</v>
      </c>
      <c r="F90" s="4">
        <v>3150</v>
      </c>
      <c r="G90" s="4">
        <v>24000</v>
      </c>
      <c r="H90" s="4">
        <v>3150</v>
      </c>
      <c r="I90" s="4">
        <v>1500</v>
      </c>
      <c r="J90" s="4">
        <v>0</v>
      </c>
      <c r="K90" s="3">
        <v>45549.10306712963</v>
      </c>
      <c r="L90" s="3">
        <v>45549.10306712963</v>
      </c>
      <c r="M90" s="5"/>
      <c r="N90" s="4">
        <v>877</v>
      </c>
    </row>
    <row x14ac:dyDescent="0.25" r="91" customHeight="1" ht="18.75">
      <c r="A91" s="1" t="s">
        <v>275</v>
      </c>
      <c r="B91" s="1" t="s">
        <v>276</v>
      </c>
      <c r="C91" s="1" t="s">
        <v>85</v>
      </c>
      <c r="D91" s="1" t="s">
        <v>39</v>
      </c>
      <c r="E91" s="1" t="s">
        <v>32</v>
      </c>
      <c r="F91" s="4">
        <v>0</v>
      </c>
      <c r="G91" s="4">
        <v>0</v>
      </c>
      <c r="H91" s="4">
        <v>0</v>
      </c>
      <c r="I91" s="4">
        <v>0</v>
      </c>
      <c r="J91" s="4">
        <v>7000</v>
      </c>
      <c r="K91" s="3">
        <v>45549.11211805556</v>
      </c>
      <c r="L91" s="3">
        <v>45549.11211805556</v>
      </c>
      <c r="M91" s="5"/>
      <c r="N91" s="4">
        <v>697</v>
      </c>
    </row>
    <row x14ac:dyDescent="0.25" r="92" customHeight="1" ht="18.75">
      <c r="A92" s="1" t="s">
        <v>277</v>
      </c>
      <c r="B92" s="1" t="s">
        <v>278</v>
      </c>
      <c r="C92" s="1" t="s">
        <v>48</v>
      </c>
      <c r="D92" s="1" t="s">
        <v>39</v>
      </c>
      <c r="E92" s="1" t="s">
        <v>22</v>
      </c>
      <c r="F92" s="4">
        <v>0</v>
      </c>
      <c r="G92" s="4">
        <v>0</v>
      </c>
      <c r="H92" s="4">
        <v>0</v>
      </c>
      <c r="I92" s="4">
        <v>0</v>
      </c>
      <c r="J92" s="4">
        <v>7000</v>
      </c>
      <c r="K92" s="3">
        <v>45549.112962962965</v>
      </c>
      <c r="L92" s="3">
        <v>45549.112962962965</v>
      </c>
      <c r="M92" s="5"/>
      <c r="N92" s="4">
        <v>697</v>
      </c>
    </row>
    <row x14ac:dyDescent="0.25" r="93" customHeight="1" ht="18.75">
      <c r="A93" s="1" t="s">
        <v>279</v>
      </c>
      <c r="B93" s="1" t="s">
        <v>280</v>
      </c>
      <c r="C93" s="1" t="s">
        <v>281</v>
      </c>
      <c r="D93" s="1" t="s">
        <v>17</v>
      </c>
      <c r="E93" s="1" t="s">
        <v>18</v>
      </c>
      <c r="F93" s="4">
        <v>2100</v>
      </c>
      <c r="G93" s="4">
        <v>16000</v>
      </c>
      <c r="H93" s="4">
        <v>2100</v>
      </c>
      <c r="I93" s="4">
        <v>1000</v>
      </c>
      <c r="J93" s="4">
        <v>0</v>
      </c>
      <c r="K93" s="3">
        <v>45549.10306712963</v>
      </c>
      <c r="L93" s="3">
        <v>45549.10306712963</v>
      </c>
      <c r="M93" s="5"/>
      <c r="N93" s="6">
        <v>719.5</v>
      </c>
    </row>
    <row x14ac:dyDescent="0.25" r="94" customHeight="1" ht="18.75">
      <c r="A94" s="1" t="s">
        <v>282</v>
      </c>
      <c r="B94" s="1" t="s">
        <v>283</v>
      </c>
      <c r="C94" s="1" t="s">
        <v>38</v>
      </c>
      <c r="D94" s="1" t="s">
        <v>39</v>
      </c>
      <c r="E94" s="1" t="s">
        <v>55</v>
      </c>
      <c r="F94" s="4">
        <v>0</v>
      </c>
      <c r="G94" s="4">
        <v>0</v>
      </c>
      <c r="H94" s="4">
        <v>0</v>
      </c>
      <c r="I94" s="4">
        <v>0</v>
      </c>
      <c r="J94" s="4">
        <v>2000</v>
      </c>
      <c r="K94" s="3">
        <v>45549.11170138889</v>
      </c>
      <c r="L94" s="3">
        <v>45549.11170138889</v>
      </c>
      <c r="M94" s="5"/>
      <c r="N94" s="4">
        <v>397</v>
      </c>
    </row>
    <row x14ac:dyDescent="0.25" r="95" customHeight="1" ht="18.75">
      <c r="A95" s="1" t="s">
        <v>284</v>
      </c>
      <c r="B95" s="1" t="s">
        <v>285</v>
      </c>
      <c r="C95" s="1" t="s">
        <v>286</v>
      </c>
      <c r="D95" s="1" t="s">
        <v>17</v>
      </c>
      <c r="E95" s="1" t="s">
        <v>55</v>
      </c>
      <c r="F95" s="4">
        <v>8400</v>
      </c>
      <c r="G95" s="4">
        <v>64000</v>
      </c>
      <c r="H95" s="4">
        <v>8400</v>
      </c>
      <c r="I95" s="4">
        <v>4000</v>
      </c>
      <c r="J95" s="4">
        <v>0</v>
      </c>
      <c r="K95" s="3">
        <v>45549.10306712963</v>
      </c>
      <c r="L95" s="3">
        <v>45549.10306712963</v>
      </c>
      <c r="M95" s="5"/>
      <c r="N95" s="4">
        <v>2205</v>
      </c>
    </row>
    <row x14ac:dyDescent="0.25" r="96" customHeight="1" ht="18.75">
      <c r="A96" s="1" t="s">
        <v>287</v>
      </c>
      <c r="B96" s="1" t="s">
        <v>288</v>
      </c>
      <c r="C96" s="1" t="s">
        <v>289</v>
      </c>
      <c r="D96" s="1" t="s">
        <v>17</v>
      </c>
      <c r="E96" s="1" t="s">
        <v>22</v>
      </c>
      <c r="F96" s="4">
        <v>2100</v>
      </c>
      <c r="G96" s="4">
        <v>16000</v>
      </c>
      <c r="H96" s="4">
        <v>2100</v>
      </c>
      <c r="I96" s="4">
        <v>1000</v>
      </c>
      <c r="J96" s="4">
        <v>0</v>
      </c>
      <c r="K96" s="3">
        <v>45549.10306712963</v>
      </c>
      <c r="L96" s="3">
        <v>45549.10306712963</v>
      </c>
      <c r="M96" s="5"/>
      <c r="N96" s="6">
        <v>719.5</v>
      </c>
    </row>
    <row x14ac:dyDescent="0.25" r="97" customHeight="1" ht="18.75">
      <c r="A97" s="1" t="s">
        <v>290</v>
      </c>
      <c r="B97" s="1" t="s">
        <v>291</v>
      </c>
      <c r="C97" s="1" t="s">
        <v>140</v>
      </c>
      <c r="D97" s="1" t="s">
        <v>17</v>
      </c>
      <c r="E97" s="1" t="s">
        <v>55</v>
      </c>
      <c r="F97" s="4">
        <v>0</v>
      </c>
      <c r="G97" s="4">
        <v>0</v>
      </c>
      <c r="H97" s="4">
        <v>0</v>
      </c>
      <c r="I97" s="4">
        <v>50</v>
      </c>
      <c r="J97" s="4">
        <v>0</v>
      </c>
      <c r="K97" s="3">
        <v>45549.10306712963</v>
      </c>
      <c r="L97" s="3">
        <v>45549.10306712963</v>
      </c>
      <c r="M97" s="5"/>
      <c r="N97" s="4">
        <v>39</v>
      </c>
    </row>
    <row x14ac:dyDescent="0.25" r="98" customHeight="1" ht="18.75">
      <c r="A98" s="1" t="s">
        <v>292</v>
      </c>
      <c r="B98" s="1" t="s">
        <v>293</v>
      </c>
      <c r="C98" s="1" t="s">
        <v>294</v>
      </c>
      <c r="D98" s="1" t="s">
        <v>39</v>
      </c>
      <c r="E98" s="1" t="s">
        <v>22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3">
        <v>45549.109247685185</v>
      </c>
      <c r="L98" s="3">
        <v>45549.109247685185</v>
      </c>
      <c r="M98" s="5"/>
      <c r="N98" s="4">
        <v>0</v>
      </c>
    </row>
    <row x14ac:dyDescent="0.25" r="99" customHeight="1" ht="18.75">
      <c r="A99" s="1" t="s">
        <v>295</v>
      </c>
      <c r="B99" s="1" t="s">
        <v>296</v>
      </c>
      <c r="C99" s="1" t="s">
        <v>297</v>
      </c>
      <c r="D99" s="1" t="s">
        <v>17</v>
      </c>
      <c r="E99" s="1" t="s">
        <v>32</v>
      </c>
      <c r="F99" s="4">
        <v>18900</v>
      </c>
      <c r="G99" s="4">
        <v>144000</v>
      </c>
      <c r="H99" s="4">
        <v>18900</v>
      </c>
      <c r="I99" s="4">
        <v>9000</v>
      </c>
      <c r="J99" s="4">
        <v>0</v>
      </c>
      <c r="K99" s="3">
        <v>45549.10306712963</v>
      </c>
      <c r="L99" s="3">
        <v>45549.10306712963</v>
      </c>
      <c r="M99" s="5"/>
      <c r="N99" s="4">
        <v>5040</v>
      </c>
    </row>
    <row x14ac:dyDescent="0.25" r="100" customHeight="1" ht="18.75">
      <c r="A100" s="1" t="s">
        <v>298</v>
      </c>
      <c r="B100" s="1" t="s">
        <v>299</v>
      </c>
      <c r="C100" s="1" t="s">
        <v>300</v>
      </c>
      <c r="D100" s="1" t="s">
        <v>39</v>
      </c>
      <c r="E100" s="1" t="s">
        <v>18</v>
      </c>
      <c r="F100" s="4">
        <v>0</v>
      </c>
      <c r="G100" s="4">
        <v>0</v>
      </c>
      <c r="H100" s="4">
        <v>0</v>
      </c>
      <c r="I100" s="4">
        <v>0</v>
      </c>
      <c r="J100" s="4">
        <v>27000</v>
      </c>
      <c r="K100" s="3">
        <v>45572.55457175926</v>
      </c>
      <c r="L100" s="3">
        <v>45572.55457175926</v>
      </c>
      <c r="M100" s="5"/>
      <c r="N100" s="4">
        <v>1997</v>
      </c>
    </row>
    <row x14ac:dyDescent="0.25" r="101" customHeight="1" ht="18.75">
      <c r="A101" s="1" t="s">
        <v>301</v>
      </c>
      <c r="B101" s="1" t="s">
        <v>302</v>
      </c>
      <c r="C101" s="1" t="s">
        <v>48</v>
      </c>
      <c r="D101" s="1" t="s">
        <v>39</v>
      </c>
      <c r="E101" s="1" t="s">
        <v>22</v>
      </c>
      <c r="F101" s="4">
        <v>0</v>
      </c>
      <c r="G101" s="4">
        <v>0</v>
      </c>
      <c r="H101" s="4">
        <v>0</v>
      </c>
      <c r="I101" s="4">
        <v>0</v>
      </c>
      <c r="J101" s="4">
        <v>7000</v>
      </c>
      <c r="K101" s="3">
        <v>45549.11311342593</v>
      </c>
      <c r="L101" s="3">
        <v>45549.11311342593</v>
      </c>
      <c r="M101" s="5"/>
      <c r="N101" s="4">
        <v>697</v>
      </c>
    </row>
    <row x14ac:dyDescent="0.25" r="102" customHeight="1" ht="18.75">
      <c r="A102" s="1" t="s">
        <v>303</v>
      </c>
      <c r="B102" s="1" t="s">
        <v>304</v>
      </c>
      <c r="C102" s="1" t="s">
        <v>191</v>
      </c>
      <c r="D102" s="1" t="s">
        <v>39</v>
      </c>
      <c r="E102" s="1" t="s">
        <v>55</v>
      </c>
      <c r="F102" s="4">
        <v>0</v>
      </c>
      <c r="G102" s="4">
        <v>0</v>
      </c>
      <c r="H102" s="4">
        <v>0</v>
      </c>
      <c r="I102" s="4">
        <v>0</v>
      </c>
      <c r="J102" s="4">
        <v>7000</v>
      </c>
      <c r="K102" s="3">
        <v>45549.11035879629</v>
      </c>
      <c r="L102" s="3">
        <v>45549.11035879629</v>
      </c>
      <c r="M102" s="5"/>
      <c r="N102" s="4">
        <v>697</v>
      </c>
    </row>
    <row x14ac:dyDescent="0.25" r="103" customHeight="1" ht="18.75">
      <c r="A103" s="1" t="s">
        <v>305</v>
      </c>
      <c r="B103" s="1" t="s">
        <v>306</v>
      </c>
      <c r="C103" s="1" t="s">
        <v>191</v>
      </c>
      <c r="D103" s="1" t="s">
        <v>39</v>
      </c>
      <c r="E103" s="1" t="s">
        <v>55</v>
      </c>
      <c r="F103" s="4">
        <v>0</v>
      </c>
      <c r="G103" s="4">
        <v>0</v>
      </c>
      <c r="H103" s="4">
        <v>0</v>
      </c>
      <c r="I103" s="4">
        <v>0</v>
      </c>
      <c r="J103" s="4">
        <v>7000</v>
      </c>
      <c r="K103" s="3">
        <v>45549.11052083333</v>
      </c>
      <c r="L103" s="3">
        <v>45549.11052083333</v>
      </c>
      <c r="M103" s="5"/>
      <c r="N103" s="4">
        <v>697</v>
      </c>
    </row>
    <row x14ac:dyDescent="0.25" r="104" customHeight="1" ht="18.75">
      <c r="A104" s="1" t="s">
        <v>307</v>
      </c>
      <c r="B104" s="1" t="s">
        <v>308</v>
      </c>
      <c r="C104" s="1" t="s">
        <v>309</v>
      </c>
      <c r="D104" s="1" t="s">
        <v>17</v>
      </c>
      <c r="E104" s="1" t="s">
        <v>18</v>
      </c>
      <c r="F104" s="4">
        <v>14700</v>
      </c>
      <c r="G104" s="4">
        <v>112000</v>
      </c>
      <c r="H104" s="4">
        <v>14700</v>
      </c>
      <c r="I104" s="4">
        <v>7000</v>
      </c>
      <c r="J104" s="4">
        <v>0</v>
      </c>
      <c r="K104" s="3">
        <v>45549.10306712963</v>
      </c>
      <c r="L104" s="3">
        <v>45549.10306712963</v>
      </c>
      <c r="M104" s="5"/>
      <c r="N104" s="4">
        <v>3780</v>
      </c>
    </row>
    <row x14ac:dyDescent="0.25" r="105" customHeight="1" ht="18.75">
      <c r="A105" s="1" t="s">
        <v>310</v>
      </c>
      <c r="B105" s="1" t="s">
        <v>311</v>
      </c>
      <c r="C105" s="1" t="s">
        <v>48</v>
      </c>
      <c r="D105" s="1" t="s">
        <v>39</v>
      </c>
      <c r="E105" s="1" t="s">
        <v>22</v>
      </c>
      <c r="F105" s="4">
        <v>0</v>
      </c>
      <c r="G105" s="4">
        <v>0</v>
      </c>
      <c r="H105" s="4">
        <v>0</v>
      </c>
      <c r="I105" s="4">
        <v>0</v>
      </c>
      <c r="J105" s="4">
        <v>7000</v>
      </c>
      <c r="K105" s="3">
        <v>45549.110868055555</v>
      </c>
      <c r="L105" s="3">
        <v>45549.110868055555</v>
      </c>
      <c r="M105" s="5"/>
      <c r="N105" s="4">
        <v>697</v>
      </c>
    </row>
    <row x14ac:dyDescent="0.25" r="106" customHeight="1" ht="18.75">
      <c r="A106" s="1" t="s">
        <v>312</v>
      </c>
      <c r="B106" s="1" t="s">
        <v>313</v>
      </c>
      <c r="C106" s="1" t="s">
        <v>314</v>
      </c>
      <c r="D106" s="1" t="s">
        <v>17</v>
      </c>
      <c r="E106" s="1" t="s">
        <v>32</v>
      </c>
      <c r="F106" s="4">
        <v>16800</v>
      </c>
      <c r="G106" s="4">
        <v>128000</v>
      </c>
      <c r="H106" s="4">
        <v>16800</v>
      </c>
      <c r="I106" s="4">
        <v>8000</v>
      </c>
      <c r="J106" s="4">
        <v>0</v>
      </c>
      <c r="K106" s="3">
        <v>45549.10306712963</v>
      </c>
      <c r="L106" s="3">
        <v>45549.10306712963</v>
      </c>
      <c r="M106" s="5"/>
      <c r="N106" s="4">
        <v>4410</v>
      </c>
    </row>
    <row x14ac:dyDescent="0.25" r="107" customHeight="1" ht="18.75">
      <c r="A107" s="1" t="s">
        <v>315</v>
      </c>
      <c r="B107" s="1" t="s">
        <v>316</v>
      </c>
      <c r="C107" s="1" t="s">
        <v>317</v>
      </c>
      <c r="D107" s="1" t="s">
        <v>17</v>
      </c>
      <c r="E107" s="1" t="s">
        <v>55</v>
      </c>
      <c r="F107" s="4">
        <v>1050</v>
      </c>
      <c r="G107" s="4">
        <v>8000</v>
      </c>
      <c r="H107" s="4">
        <v>1050</v>
      </c>
      <c r="I107" s="4">
        <v>500</v>
      </c>
      <c r="J107" s="4">
        <v>0</v>
      </c>
      <c r="K107" s="3">
        <v>45549.10306712963</v>
      </c>
      <c r="L107" s="3">
        <v>45549.10306712963</v>
      </c>
      <c r="M107" s="5"/>
      <c r="N107" s="4">
        <v>436</v>
      </c>
    </row>
    <row x14ac:dyDescent="0.25" r="108" customHeight="1" ht="18.75">
      <c r="A108" s="1" t="s">
        <v>318</v>
      </c>
      <c r="B108" s="1" t="s">
        <v>319</v>
      </c>
      <c r="C108" s="1" t="s">
        <v>320</v>
      </c>
      <c r="D108" s="1" t="s">
        <v>17</v>
      </c>
      <c r="E108" s="1" t="s">
        <v>22</v>
      </c>
      <c r="F108" s="4">
        <v>7350</v>
      </c>
      <c r="G108" s="4">
        <v>56000</v>
      </c>
      <c r="H108" s="4">
        <v>7350</v>
      </c>
      <c r="I108" s="4">
        <v>3500</v>
      </c>
      <c r="J108" s="4">
        <v>0</v>
      </c>
      <c r="K108" s="3">
        <v>45549.10306712963</v>
      </c>
      <c r="L108" s="3">
        <v>45549.10306712963</v>
      </c>
      <c r="M108" s="5"/>
      <c r="N108" s="4">
        <v>1890</v>
      </c>
    </row>
    <row x14ac:dyDescent="0.25" r="109" customHeight="1" ht="18.75">
      <c r="A109" s="1" t="s">
        <v>321</v>
      </c>
      <c r="B109" s="1" t="s">
        <v>322</v>
      </c>
      <c r="C109" s="1" t="s">
        <v>323</v>
      </c>
      <c r="D109" s="1" t="s">
        <v>17</v>
      </c>
      <c r="E109" s="1" t="s">
        <v>22</v>
      </c>
      <c r="F109" s="4">
        <v>9450</v>
      </c>
      <c r="G109" s="4">
        <v>72000</v>
      </c>
      <c r="H109" s="4">
        <v>7350</v>
      </c>
      <c r="I109" s="4">
        <v>4500</v>
      </c>
      <c r="J109" s="4">
        <v>0</v>
      </c>
      <c r="K109" s="3">
        <v>45549.10306712963</v>
      </c>
      <c r="L109" s="3">
        <v>45549.10306712963</v>
      </c>
      <c r="M109" s="5"/>
      <c r="N109" s="4">
        <v>2520</v>
      </c>
    </row>
    <row x14ac:dyDescent="0.25" r="110" customHeight="1" ht="18.75">
      <c r="A110" s="1" t="s">
        <v>324</v>
      </c>
      <c r="B110" s="1" t="s">
        <v>325</v>
      </c>
      <c r="C110" s="1" t="s">
        <v>326</v>
      </c>
      <c r="D110" s="1" t="s">
        <v>17</v>
      </c>
      <c r="E110" s="1" t="s">
        <v>55</v>
      </c>
      <c r="F110" s="4">
        <v>10500</v>
      </c>
      <c r="G110" s="4">
        <v>80000</v>
      </c>
      <c r="H110" s="4">
        <v>10500</v>
      </c>
      <c r="I110" s="4">
        <v>5000</v>
      </c>
      <c r="J110" s="4">
        <v>0</v>
      </c>
      <c r="K110" s="3">
        <v>45549.10306712963</v>
      </c>
      <c r="L110" s="3">
        <v>45549.10306712963</v>
      </c>
      <c r="M110" s="5"/>
      <c r="N110" s="4">
        <v>2835</v>
      </c>
    </row>
    <row x14ac:dyDescent="0.25" r="111" customHeight="1" ht="18.75">
      <c r="A111" s="1" t="s">
        <v>327</v>
      </c>
      <c r="B111" s="1" t="s">
        <v>328</v>
      </c>
      <c r="C111" s="1" t="s">
        <v>48</v>
      </c>
      <c r="D111" s="1" t="s">
        <v>39</v>
      </c>
      <c r="E111" s="1" t="s">
        <v>22</v>
      </c>
      <c r="F111" s="4">
        <v>0</v>
      </c>
      <c r="G111" s="4">
        <v>0</v>
      </c>
      <c r="H111" s="4">
        <v>0</v>
      </c>
      <c r="I111" s="4">
        <v>0</v>
      </c>
      <c r="J111" s="4">
        <v>7000</v>
      </c>
      <c r="K111" s="3">
        <v>45549.113229166665</v>
      </c>
      <c r="L111" s="3">
        <v>45549.113229166665</v>
      </c>
      <c r="M111" s="5"/>
      <c r="N111" s="4">
        <v>697</v>
      </c>
    </row>
    <row x14ac:dyDescent="0.25" r="112" customHeight="1" ht="18.75">
      <c r="A112" s="1" t="s">
        <v>329</v>
      </c>
      <c r="B112" s="1" t="s">
        <v>330</v>
      </c>
      <c r="C112" s="1" t="s">
        <v>331</v>
      </c>
      <c r="D112" s="1" t="s">
        <v>17</v>
      </c>
      <c r="E112" s="1" t="s">
        <v>18</v>
      </c>
      <c r="F112" s="4">
        <v>1050</v>
      </c>
      <c r="G112" s="4">
        <v>8000</v>
      </c>
      <c r="H112" s="4">
        <v>1050</v>
      </c>
      <c r="I112" s="4">
        <v>500</v>
      </c>
      <c r="J112" s="4">
        <v>0</v>
      </c>
      <c r="K112" s="3">
        <v>45549.10306712963</v>
      </c>
      <c r="L112" s="3">
        <v>45549.10306712963</v>
      </c>
      <c r="M112" s="5"/>
      <c r="N112" s="4">
        <v>436</v>
      </c>
    </row>
    <row x14ac:dyDescent="0.25" r="113" customHeight="1" ht="18.75">
      <c r="A113" s="1" t="s">
        <v>332</v>
      </c>
      <c r="B113" s="1" t="s">
        <v>333</v>
      </c>
      <c r="C113" s="1" t="s">
        <v>191</v>
      </c>
      <c r="D113" s="1" t="s">
        <v>39</v>
      </c>
      <c r="E113" s="1" t="s">
        <v>55</v>
      </c>
      <c r="F113" s="4">
        <v>0</v>
      </c>
      <c r="G113" s="4">
        <v>0</v>
      </c>
      <c r="H113" s="4">
        <v>0</v>
      </c>
      <c r="I113" s="4">
        <v>0</v>
      </c>
      <c r="J113" s="4">
        <v>7000</v>
      </c>
      <c r="K113" s="3">
        <v>45553.033680555556</v>
      </c>
      <c r="L113" s="3">
        <v>45553.033680555556</v>
      </c>
      <c r="M113" s="5"/>
      <c r="N113" s="4">
        <v>697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23</vt:i4>
      </vt:variant>
    </vt:vector>
  </HeadingPairs>
  <TitlesOfParts>
    <vt:vector baseType="lpstr" size="23">
      <vt:lpstr>Companies</vt:lpstr>
      <vt:lpstr>Avançado</vt:lpstr>
      <vt:lpstr>Intermediário</vt:lpstr>
      <vt:lpstr>Básico</vt:lpstr>
      <vt:lpstr>Página25</vt:lpstr>
      <vt:lpstr>url</vt:lpstr>
      <vt:lpstr>EmailVerification</vt:lpstr>
      <vt:lpstr>IntegracaoVerification</vt:lpstr>
      <vt:lpstr>ApiVerification</vt:lpstr>
      <vt:lpstr>AtivacaoGiftback</vt:lpstr>
      <vt:lpstr>TempoPrimeiraCampanha</vt:lpstr>
      <vt:lpstr># Campanhas30D</vt:lpstr>
      <vt:lpstr>planificação</vt:lpstr>
      <vt:lpstr>login</vt:lpstr>
      <vt:lpstr>gestor</vt:lpstr>
      <vt:lpstr>tickets</vt:lpstr>
      <vt:lpstr>Receita Influenciada</vt:lpstr>
      <vt:lpstr>Giftback</vt:lpstr>
      <vt:lpstr>Task</vt:lpstr>
      <vt:lpstr>Message</vt:lpstr>
      <vt:lpstr>Campanha</vt:lpstr>
      <vt:lpstr>Receita Total</vt:lpstr>
      <vt:lpstr>query_result_2024-11-01T03_34_5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2024-11-03T14:43:44.463Z</dcterms:created>
  <dcterms:modified xsi:type="dcterms:W3CDTF">2024-11-03T14:43:44.463Z</dcterms:modified>
</cp:coreProperties>
</file>